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 tabRatio="871" activeTab="2"/>
  </bookViews>
  <sheets>
    <sheet name="业务日流" sheetId="1" r:id="rId1"/>
    <sheet name="免费问答-IM" sheetId="3" r:id="rId2"/>
    <sheet name="悬赏问答-帖子" sheetId="4" r:id="rId3"/>
    <sheet name="悬赏问答-IM" sheetId="5" r:id="rId4"/>
    <sheet name="指定付费-帖子" sheetId="6" r:id="rId5"/>
    <sheet name="指定付费-IM" sheetId="7" r:id="rId6"/>
    <sheet name="电话医生" sheetId="8" r:id="rId7"/>
    <sheet name="家庭医生" sheetId="9" r:id="rId8"/>
    <sheet name="预约转诊" sheetId="10" r:id="rId9"/>
  </sheets>
  <calcPr calcId="144525" concurrentCalc="0"/>
</workbook>
</file>

<file path=xl/sharedStrings.xml><?xml version="1.0" encoding="utf-8"?>
<sst xmlns="http://schemas.openxmlformats.org/spreadsheetml/2006/main" count="129">
  <si>
    <t>日期</t>
  </si>
  <si>
    <t>总订单量</t>
  </si>
  <si>
    <t>总流水</t>
  </si>
  <si>
    <t>付费订单量</t>
  </si>
  <si>
    <t>PC订单</t>
  </si>
  <si>
    <t>3g订单</t>
  </si>
  <si>
    <t>app订单</t>
  </si>
  <si>
    <t>合作订单</t>
  </si>
  <si>
    <t>总流水
（PC）</t>
  </si>
  <si>
    <t>总流水
（3g）</t>
  </si>
  <si>
    <t>总流水
（APP）</t>
  </si>
  <si>
    <t>总流水
（百度熊掌）</t>
  </si>
  <si>
    <t>总流水
（医患群）</t>
  </si>
  <si>
    <t>总流水
（小程序）</t>
  </si>
  <si>
    <t>总流水
（微信）</t>
  </si>
  <si>
    <t>总流水
（医拉患）</t>
  </si>
  <si>
    <t>打赏金额</t>
  </si>
  <si>
    <t>总流水
（合作方）</t>
  </si>
  <si>
    <t>总流水
（百度）</t>
  </si>
  <si>
    <t>总流水
（快应用）</t>
  </si>
  <si>
    <t>总流水
（搜狗）</t>
  </si>
  <si>
    <t>免费订单量</t>
  </si>
  <si>
    <t>问答业务
总流水</t>
  </si>
  <si>
    <t>电话医生业务
总流水</t>
  </si>
  <si>
    <t>家庭医生业务
总流水</t>
  </si>
  <si>
    <t>极速电话业务
总流水</t>
  </si>
  <si>
    <t>预约转诊</t>
  </si>
  <si>
    <t>悬赏问答</t>
  </si>
  <si>
    <t>指定付费</t>
  </si>
  <si>
    <t>电话医生</t>
  </si>
  <si>
    <t>家庭医生</t>
  </si>
  <si>
    <t>免费问答</t>
  </si>
  <si>
    <t>IM打赏</t>
  </si>
  <si>
    <t>医患群</t>
  </si>
  <si>
    <t>极速电话</t>
  </si>
  <si>
    <t>总订单</t>
  </si>
  <si>
    <t>支付订单</t>
  </si>
  <si>
    <t>转化率</t>
  </si>
  <si>
    <t>总流单</t>
  </si>
  <si>
    <t>客单价</t>
  </si>
  <si>
    <t>订单量</t>
  </si>
  <si>
    <t>帖子</t>
  </si>
  <si>
    <t>IM</t>
  </si>
  <si>
    <t>金额</t>
  </si>
  <si>
    <t>流单量</t>
  </si>
  <si>
    <t>Q1</t>
  </si>
  <si>
    <t>1月</t>
  </si>
  <si>
    <t>2月</t>
  </si>
  <si>
    <t>春节停诊</t>
  </si>
  <si>
    <t>3月</t>
  </si>
  <si>
    <t>Q2</t>
  </si>
  <si>
    <t>4月</t>
  </si>
  <si>
    <t>5月</t>
  </si>
  <si>
    <t>6月</t>
  </si>
  <si>
    <t>Q3</t>
  </si>
  <si>
    <t>7月</t>
  </si>
  <si>
    <t>8月</t>
  </si>
  <si>
    <t>9月</t>
  </si>
  <si>
    <t>Q4</t>
  </si>
  <si>
    <t>10月</t>
  </si>
  <si>
    <t>11月</t>
  </si>
  <si>
    <t>12月</t>
  </si>
  <si>
    <r>
      <rPr>
        <b/>
        <sz val="13"/>
        <color indexed="8"/>
        <rFont val="微软雅黑"/>
        <charset val="134"/>
      </rPr>
      <t>免费问答-IM</t>
    </r>
  </si>
  <si>
    <t>总提问量</t>
  </si>
  <si>
    <t>总提问量
（自有）</t>
  </si>
  <si>
    <t>总提问量
（合作方）</t>
  </si>
  <si>
    <t>有效提问量</t>
  </si>
  <si>
    <t>回复量</t>
  </si>
  <si>
    <t>未回复量</t>
  </si>
  <si>
    <t>有效提问率</t>
  </si>
  <si>
    <t>压贴率</t>
  </si>
  <si>
    <t>合作方</t>
  </si>
  <si>
    <t>自有</t>
  </si>
  <si>
    <t>百度</t>
  </si>
  <si>
    <t>xywyapp</t>
  </si>
  <si>
    <t>提问量</t>
  </si>
  <si>
    <t>悬赏问答-帖子</t>
  </si>
  <si>
    <t>总订单量
（自有）</t>
  </si>
  <si>
    <t>总订单量
（合作方）</t>
  </si>
  <si>
    <t>订单转化率</t>
  </si>
  <si>
    <t>总流水
（自有）</t>
  </si>
  <si>
    <t>PC</t>
  </si>
  <si>
    <t>3g</t>
  </si>
  <si>
    <t>寻医问药APP</t>
  </si>
  <si>
    <t>问医生APP</t>
  </si>
  <si>
    <t>wx在线健康问答</t>
  </si>
  <si>
    <t>wx寻医问药</t>
  </si>
  <si>
    <t>支付宝生活号</t>
  </si>
  <si>
    <t>中荷人寿</t>
  </si>
  <si>
    <t>58</t>
  </si>
  <si>
    <t>流水</t>
  </si>
  <si>
    <t>服务转化率</t>
  </si>
  <si>
    <t>%</t>
  </si>
  <si>
    <t>悬赏问答-IM</t>
  </si>
  <si>
    <t>问医生　app</t>
  </si>
  <si>
    <t>百度熊掌号</t>
  </si>
  <si>
    <t>百度熊掌号-底bar</t>
  </si>
  <si>
    <t>百度熊掌号-MIP头像</t>
  </si>
  <si>
    <t>3G</t>
  </si>
  <si>
    <t>微信小程序</t>
  </si>
  <si>
    <t>华夏保险</t>
  </si>
  <si>
    <t>搜狗</t>
  </si>
  <si>
    <t>快应用</t>
  </si>
  <si>
    <t>指定付费-帖子</t>
  </si>
  <si>
    <t>WX在线健康问答</t>
  </si>
  <si>
    <t>WX寻医问药</t>
  </si>
  <si>
    <t>WX小程序</t>
  </si>
  <si>
    <t>指定付费-IM</t>
  </si>
  <si>
    <t>熊掌号头像</t>
  </si>
  <si>
    <t>熊掌号底部MIP</t>
  </si>
  <si>
    <t>退单量</t>
  </si>
  <si>
    <t>总流单量</t>
  </si>
  <si>
    <t>成交金额</t>
  </si>
  <si>
    <t>退款</t>
  </si>
  <si>
    <t>医生收入</t>
  </si>
  <si>
    <t>平台收入</t>
  </si>
  <si>
    <t>寻医问药app</t>
  </si>
  <si>
    <t>问医生app</t>
  </si>
  <si>
    <t>WX</t>
  </si>
  <si>
    <t>今日头条</t>
  </si>
  <si>
    <t>总付费订单量</t>
  </si>
  <si>
    <t>总免费订单量</t>
  </si>
  <si>
    <t>有效订单量</t>
  </si>
  <si>
    <t>APP</t>
  </si>
  <si>
    <t>微信</t>
  </si>
  <si>
    <t>呼叫中心</t>
  </si>
  <si>
    <t>呼叫中心改约</t>
  </si>
  <si>
    <t>其他</t>
  </si>
  <si>
    <t>下·</t>
  </si>
</sst>
</file>

<file path=xl/styles.xml><?xml version="1.0" encoding="utf-8"?>
<styleSheet xmlns="http://schemas.openxmlformats.org/spreadsheetml/2006/main">
  <numFmts count="13">
    <numFmt numFmtId="176" formatCode="m/d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_(* #,##0.00_);_(* \(#,##0.00\);_(* &quot;-&quot;??_);_(@_)"/>
    <numFmt numFmtId="178" formatCode="_ [$¥-804]* #,##0.00_ ;_ [$¥-804]* \-#,##0.00_ ;_ [$¥-804]* &quot;-&quot;??_ ;_ @_ "/>
    <numFmt numFmtId="179" formatCode="0_ "/>
    <numFmt numFmtId="180" formatCode="0&quot; &quot;;\(0\)"/>
    <numFmt numFmtId="181" formatCode="#,##0&quot; &quot;;\(#,##0\)"/>
    <numFmt numFmtId="182" formatCode="0;0"/>
    <numFmt numFmtId="183" formatCode="&quot; ¥&quot;* #,##0.00&quot; &quot;;&quot; ¥&quot;* &quot;-&quot;#,##0.00&quot; &quot;;&quot; ¥&quot;* &quot;-&quot;??&quot; &quot;"/>
    <numFmt numFmtId="7" formatCode="&quot;￥&quot;#,##0.00;&quot;￥&quot;\-#,##0.00"/>
  </numFmts>
  <fonts count="36">
    <font>
      <sz val="9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13"/>
      <color indexed="8"/>
      <name val="微软雅黑"/>
      <charset val="134"/>
    </font>
    <font>
      <sz val="12"/>
      <color indexed="8"/>
      <name val="宋体"/>
      <charset val="134"/>
    </font>
    <font>
      <b/>
      <sz val="10"/>
      <color indexed="8"/>
      <name val="Microsoft YaHei"/>
      <charset val="134"/>
    </font>
    <font>
      <sz val="10"/>
      <color indexed="8"/>
      <name val="Microsoft YaHei"/>
      <charset val="134"/>
    </font>
    <font>
      <sz val="9"/>
      <color rgb="FF003366"/>
      <name val="宋体"/>
      <charset val="134"/>
    </font>
    <font>
      <b/>
      <sz val="12"/>
      <color indexed="8"/>
      <name val="宋体"/>
      <charset val="134"/>
    </font>
    <font>
      <b/>
      <sz val="11"/>
      <color indexed="8"/>
      <name val="微软雅黑"/>
      <charset val="134"/>
    </font>
    <font>
      <b/>
      <sz val="9"/>
      <color rgb="FF000000"/>
      <name val="微软雅黑"/>
      <charset val="134"/>
    </font>
    <font>
      <sz val="9"/>
      <color indexed="8"/>
      <name val="宋体"/>
      <charset val="134"/>
    </font>
    <font>
      <b/>
      <sz val="9"/>
      <color indexed="8"/>
      <name val="Microsoft YaHei"/>
      <charset val="134"/>
    </font>
    <font>
      <sz val="12"/>
      <color indexed="8"/>
      <name val="Microsoft YaHei"/>
      <charset val="134"/>
    </font>
    <font>
      <sz val="9"/>
      <color indexed="8"/>
      <name val="Microsoft YaHei"/>
      <charset val="134"/>
    </font>
    <font>
      <b/>
      <sz val="9"/>
      <color indexed="8"/>
      <name val="宋体"/>
      <charset val="134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DEAD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auto="1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16"/>
      </bottom>
      <diagonal/>
    </border>
    <border>
      <left/>
      <right style="medium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auto="1"/>
      </right>
      <top style="thin">
        <color indexed="16"/>
      </top>
      <bottom style="thin">
        <color indexed="16"/>
      </bottom>
      <diagonal/>
    </border>
    <border>
      <left/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auto="1"/>
      </right>
      <top style="thin">
        <color indexed="16"/>
      </top>
      <bottom style="thin">
        <color indexed="8"/>
      </bottom>
      <diagonal/>
    </border>
    <border>
      <left/>
      <right style="medium">
        <color indexed="8"/>
      </right>
      <top style="thin">
        <color indexed="16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medium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medium">
        <color indexed="8"/>
      </left>
      <right style="thin">
        <color indexed="21"/>
      </right>
      <top style="medium">
        <color indexed="8"/>
      </top>
      <bottom style="medium">
        <color indexed="8"/>
      </bottom>
      <diagonal/>
    </border>
    <border>
      <left style="thin">
        <color indexed="21"/>
      </left>
      <right style="thin">
        <color indexed="21"/>
      </right>
      <top style="medium">
        <color indexed="8"/>
      </top>
      <bottom style="medium">
        <color indexed="8"/>
      </bottom>
      <diagonal/>
    </border>
    <border>
      <left style="thin">
        <color indexed="21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horizontal="center"/>
    </xf>
    <xf numFmtId="42" fontId="20" fillId="0" borderId="0" applyFont="0" applyFill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2" fillId="42" borderId="9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0" fillId="41" borderId="91" applyNumberFormat="0" applyFont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90" applyNumberFormat="0" applyFill="0" applyAlignment="0" applyProtection="0">
      <alignment vertical="center"/>
    </xf>
    <xf numFmtId="0" fontId="24" fillId="0" borderId="90" applyNumberFormat="0" applyFill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7" fillId="0" borderId="89" applyNumberFormat="0" applyFill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34" fillId="43" borderId="96" applyNumberFormat="0" applyAlignment="0" applyProtection="0">
      <alignment vertical="center"/>
    </xf>
    <xf numFmtId="0" fontId="23" fillId="43" borderId="92" applyNumberFormat="0" applyAlignment="0" applyProtection="0">
      <alignment vertical="center"/>
    </xf>
    <xf numFmtId="0" fontId="33" fillId="52" borderId="95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30" fillId="0" borderId="94" applyNumberFormat="0" applyFill="0" applyAlignment="0" applyProtection="0">
      <alignment vertical="center"/>
    </xf>
    <xf numFmtId="0" fontId="29" fillId="0" borderId="93" applyNumberFormat="0" applyFill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5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62" borderId="0" applyNumberFormat="0" applyBorder="0" applyAlignment="0" applyProtection="0">
      <alignment vertical="center"/>
    </xf>
  </cellStyleXfs>
  <cellXfs count="870"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/>
    <xf numFmtId="0" fontId="2" fillId="2" borderId="5" xfId="0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5" fillId="6" borderId="11" xfId="0" applyNumberFormat="1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center" vertical="center"/>
    </xf>
    <xf numFmtId="0" fontId="2" fillId="6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/>
    </xf>
    <xf numFmtId="0" fontId="6" fillId="2" borderId="3" xfId="0" applyNumberFormat="1" applyFont="1" applyFill="1" applyBorder="1" applyAlignment="1">
      <alignment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7" xfId="0" applyNumberFormat="1" applyFont="1" applyFill="1" applyBorder="1" applyAlignment="1">
      <alignment vertical="center"/>
    </xf>
    <xf numFmtId="0" fontId="0" fillId="4" borderId="6" xfId="0" applyNumberFormat="1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0" fillId="4" borderId="9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6" borderId="20" xfId="0" applyNumberFormat="1" applyFont="1" applyFill="1" applyBorder="1" applyAlignment="1">
      <alignment horizontal="center" vertical="center"/>
    </xf>
    <xf numFmtId="0" fontId="2" fillId="6" borderId="21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49" fontId="6" fillId="2" borderId="24" xfId="0" applyNumberFormat="1" applyFont="1" applyFill="1" applyBorder="1" applyAlignment="1">
      <alignment vertical="center"/>
    </xf>
    <xf numFmtId="49" fontId="6" fillId="2" borderId="25" xfId="0" applyNumberFormat="1" applyFont="1" applyFill="1" applyBorder="1" applyAlignment="1">
      <alignment vertical="center"/>
    </xf>
    <xf numFmtId="49" fontId="6" fillId="2" borderId="26" xfId="0" applyNumberFormat="1" applyFont="1" applyFill="1" applyBorder="1" applyAlignment="1">
      <alignment vertical="center"/>
    </xf>
    <xf numFmtId="49" fontId="4" fillId="6" borderId="27" xfId="0" applyNumberFormat="1" applyFont="1" applyFill="1" applyBorder="1" applyAlignment="1">
      <alignment vertical="center"/>
    </xf>
    <xf numFmtId="0" fontId="4" fillId="6" borderId="21" xfId="0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2" fillId="2" borderId="28" xfId="0" applyNumberFormat="1" applyFont="1" applyFill="1" applyBorder="1" applyAlignment="1">
      <alignment horizontal="center" vertical="center"/>
    </xf>
    <xf numFmtId="0" fontId="0" fillId="8" borderId="29" xfId="0" applyFont="1" applyFill="1" applyBorder="1" applyAlignment="1">
      <alignment horizontal="center" vertical="center"/>
    </xf>
    <xf numFmtId="0" fontId="2" fillId="2" borderId="30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wrapText="1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20" xfId="0" applyNumberFormat="1" applyFont="1" applyFill="1" applyBorder="1" applyAlignment="1">
      <alignment horizontal="center" vertical="center"/>
    </xf>
    <xf numFmtId="0" fontId="2" fillId="4" borderId="21" xfId="0" applyNumberFormat="1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8" borderId="36" xfId="0" applyFont="1" applyFill="1" applyBorder="1" applyAlignment="1">
      <alignment horizontal="center" vertical="center"/>
    </xf>
    <xf numFmtId="0" fontId="0" fillId="8" borderId="37" xfId="0" applyFont="1" applyFill="1" applyBorder="1" applyAlignment="1">
      <alignment horizontal="center" vertical="center"/>
    </xf>
    <xf numFmtId="0" fontId="0" fillId="8" borderId="38" xfId="0" applyFont="1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178" fontId="0" fillId="0" borderId="0" xfId="0" applyNumberFormat="1" applyFont="1" applyAlignment="1">
      <alignment horizontal="center"/>
    </xf>
    <xf numFmtId="0" fontId="4" fillId="3" borderId="41" xfId="0" applyFont="1" applyFill="1" applyBorder="1" applyAlignment="1"/>
    <xf numFmtId="181" fontId="2" fillId="5" borderId="41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/>
    <xf numFmtId="0" fontId="4" fillId="3" borderId="7" xfId="0" applyFont="1" applyFill="1" applyBorder="1" applyAlignment="1"/>
    <xf numFmtId="49" fontId="2" fillId="10" borderId="29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178" fontId="2" fillId="10" borderId="29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49" fontId="2" fillId="6" borderId="27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0" fontId="2" fillId="6" borderId="26" xfId="0" applyNumberFormat="1" applyFont="1" applyFill="1" applyBorder="1" applyAlignment="1">
      <alignment horizontal="center" vertical="center"/>
    </xf>
    <xf numFmtId="182" fontId="2" fillId="6" borderId="42" xfId="0" applyNumberFormat="1" applyFont="1" applyFill="1" applyBorder="1" applyAlignment="1">
      <alignment horizontal="center" vertical="center"/>
    </xf>
    <xf numFmtId="9" fontId="2" fillId="6" borderId="42" xfId="11" applyFont="1" applyFill="1" applyBorder="1" applyAlignment="1">
      <alignment horizontal="center" vertical="center"/>
    </xf>
    <xf numFmtId="178" fontId="2" fillId="6" borderId="42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182" fontId="2" fillId="2" borderId="5" xfId="0" applyNumberFormat="1" applyFont="1" applyFill="1" applyBorder="1" applyAlignment="1">
      <alignment horizontal="center" vertical="center"/>
    </xf>
    <xf numFmtId="9" fontId="2" fillId="2" borderId="5" xfId="11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82" fontId="0" fillId="8" borderId="8" xfId="0" applyNumberFormat="1" applyFont="1" applyFill="1" applyBorder="1" applyAlignment="1">
      <alignment horizontal="center" vertical="center"/>
    </xf>
    <xf numFmtId="9" fontId="0" fillId="8" borderId="8" xfId="11" applyFont="1" applyFill="1" applyBorder="1" applyAlignment="1">
      <alignment horizontal="center" vertical="center"/>
    </xf>
    <xf numFmtId="178" fontId="0" fillId="8" borderId="8" xfId="0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182" fontId="0" fillId="8" borderId="14" xfId="0" applyNumberFormat="1" applyFont="1" applyFill="1" applyBorder="1" applyAlignment="1">
      <alignment horizontal="center" vertical="center"/>
    </xf>
    <xf numFmtId="178" fontId="0" fillId="8" borderId="14" xfId="0" applyNumberFormat="1" applyFont="1" applyFill="1" applyBorder="1" applyAlignment="1">
      <alignment horizontal="center" vertical="center"/>
    </xf>
    <xf numFmtId="178" fontId="0" fillId="11" borderId="14" xfId="0" applyNumberFormat="1" applyFont="1" applyFill="1" applyBorder="1" applyAlignment="1">
      <alignment horizontal="center" vertical="center"/>
    </xf>
    <xf numFmtId="182" fontId="0" fillId="11" borderId="14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182" fontId="0" fillId="8" borderId="10" xfId="0" applyNumberFormat="1" applyFont="1" applyFill="1" applyBorder="1" applyAlignment="1">
      <alignment horizontal="center" vertical="center"/>
    </xf>
    <xf numFmtId="178" fontId="2" fillId="2" borderId="29" xfId="0" applyNumberFormat="1" applyFont="1" applyFill="1" applyBorder="1" applyAlignment="1">
      <alignment horizontal="center" vertical="center"/>
    </xf>
    <xf numFmtId="182" fontId="2" fillId="6" borderId="43" xfId="0" applyNumberFormat="1" applyFont="1" applyFill="1" applyBorder="1" applyAlignment="1">
      <alignment horizontal="center" vertical="center"/>
    </xf>
    <xf numFmtId="182" fontId="2" fillId="2" borderId="13" xfId="0" applyNumberFormat="1" applyFont="1" applyFill="1" applyBorder="1" applyAlignment="1">
      <alignment horizontal="center" vertical="center"/>
    </xf>
    <xf numFmtId="178" fontId="2" fillId="0" borderId="42" xfId="0" applyNumberFormat="1" applyFont="1" applyFill="1" applyBorder="1" applyAlignment="1">
      <alignment horizontal="center" vertical="center"/>
    </xf>
    <xf numFmtId="182" fontId="0" fillId="8" borderId="3" xfId="0" applyNumberFormat="1" applyFont="1" applyFill="1" applyBorder="1" applyAlignment="1">
      <alignment horizontal="center" vertical="center"/>
    </xf>
    <xf numFmtId="182" fontId="0" fillId="8" borderId="7" xfId="0" applyNumberFormat="1" applyFont="1" applyFill="1" applyBorder="1" applyAlignment="1">
      <alignment horizontal="center" vertical="center"/>
    </xf>
    <xf numFmtId="182" fontId="0" fillId="11" borderId="7" xfId="0" applyNumberFormat="1" applyFont="1" applyFill="1" applyBorder="1" applyAlignment="1">
      <alignment horizontal="center" vertical="center"/>
    </xf>
    <xf numFmtId="178" fontId="0" fillId="8" borderId="10" xfId="0" applyNumberFormat="1" applyFont="1" applyFill="1" applyBorder="1" applyAlignment="1">
      <alignment horizontal="center" vertical="center"/>
    </xf>
    <xf numFmtId="182" fontId="0" fillId="8" borderId="15" xfId="0" applyNumberFormat="1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9" fontId="0" fillId="8" borderId="8" xfId="11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182" fontId="2" fillId="6" borderId="5" xfId="0" applyNumberFormat="1" applyFont="1" applyFill="1" applyBorder="1" applyAlignment="1">
      <alignment horizontal="center" vertical="center"/>
    </xf>
    <xf numFmtId="178" fontId="2" fillId="6" borderId="5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 vertical="center"/>
    </xf>
    <xf numFmtId="0" fontId="2" fillId="8" borderId="3" xfId="0" applyNumberFormat="1" applyFont="1" applyFill="1" applyBorder="1" applyAlignment="1">
      <alignment horizontal="center" vertical="center"/>
    </xf>
    <xf numFmtId="9" fontId="0" fillId="8" borderId="14" xfId="11" applyFont="1" applyFill="1" applyBorder="1" applyAlignment="1">
      <alignment horizontal="center" vertical="center"/>
    </xf>
    <xf numFmtId="0" fontId="2" fillId="8" borderId="7" xfId="0" applyNumberFormat="1" applyFont="1" applyFill="1" applyBorder="1" applyAlignment="1">
      <alignment horizontal="center" vertical="center"/>
    </xf>
    <xf numFmtId="182" fontId="2" fillId="6" borderId="13" xfId="0" applyNumberFormat="1" applyFont="1" applyFill="1" applyBorder="1" applyAlignment="1">
      <alignment horizontal="center" vertical="center"/>
    </xf>
    <xf numFmtId="178" fontId="2" fillId="8" borderId="8" xfId="0" applyNumberFormat="1" applyFont="1" applyFill="1" applyBorder="1" applyAlignment="1">
      <alignment horizontal="center" vertical="center"/>
    </xf>
    <xf numFmtId="178" fontId="2" fillId="8" borderId="14" xfId="0" applyNumberFormat="1" applyFont="1" applyFill="1" applyBorder="1" applyAlignment="1">
      <alignment horizontal="center" vertical="center"/>
    </xf>
    <xf numFmtId="0" fontId="2" fillId="8" borderId="15" xfId="0" applyNumberFormat="1" applyFont="1" applyFill="1" applyBorder="1" applyAlignment="1">
      <alignment horizontal="center" vertical="center"/>
    </xf>
    <xf numFmtId="178" fontId="2" fillId="8" borderId="10" xfId="0" applyNumberFormat="1" applyFont="1" applyFill="1" applyBorder="1" applyAlignment="1">
      <alignment horizontal="center" vertical="center"/>
    </xf>
    <xf numFmtId="178" fontId="2" fillId="12" borderId="10" xfId="0" applyNumberFormat="1" applyFont="1" applyFill="1" applyBorder="1" applyAlignment="1">
      <alignment horizontal="center" vertical="center"/>
    </xf>
    <xf numFmtId="49" fontId="2" fillId="13" borderId="27" xfId="0" applyNumberFormat="1" applyFont="1" applyFill="1" applyBorder="1" applyAlignment="1">
      <alignment horizontal="center" vertical="center"/>
    </xf>
    <xf numFmtId="176" fontId="2" fillId="13" borderId="21" xfId="0" applyNumberFormat="1" applyFont="1" applyFill="1" applyBorder="1" applyAlignment="1">
      <alignment horizontal="center" vertical="center"/>
    </xf>
    <xf numFmtId="0" fontId="2" fillId="13" borderId="4" xfId="0" applyNumberFormat="1" applyFont="1" applyFill="1" applyBorder="1" applyAlignment="1">
      <alignment horizontal="center" vertical="center"/>
    </xf>
    <xf numFmtId="182" fontId="2" fillId="13" borderId="5" xfId="0" applyNumberFormat="1" applyFont="1" applyFill="1" applyBorder="1" applyAlignment="1">
      <alignment horizontal="center" vertical="center"/>
    </xf>
    <xf numFmtId="9" fontId="0" fillId="13" borderId="14" xfId="11" applyFont="1" applyFill="1" applyBorder="1" applyAlignment="1">
      <alignment horizontal="center" vertical="center"/>
    </xf>
    <xf numFmtId="178" fontId="2" fillId="13" borderId="5" xfId="0" applyNumberFormat="1" applyFont="1" applyFill="1" applyBorder="1" applyAlignment="1">
      <alignment horizontal="center" vertical="center"/>
    </xf>
    <xf numFmtId="49" fontId="2" fillId="14" borderId="4" xfId="0" applyNumberFormat="1" applyFont="1" applyFill="1" applyBorder="1" applyAlignment="1">
      <alignment horizontal="center" vertical="center"/>
    </xf>
    <xf numFmtId="176" fontId="2" fillId="14" borderId="13" xfId="0" applyNumberFormat="1" applyFont="1" applyFill="1" applyBorder="1" applyAlignment="1">
      <alignment horizontal="center" vertical="center"/>
    </xf>
    <xf numFmtId="0" fontId="2" fillId="14" borderId="5" xfId="0" applyNumberFormat="1" applyFont="1" applyFill="1" applyBorder="1" applyAlignment="1">
      <alignment horizontal="center" vertical="center"/>
    </xf>
    <xf numFmtId="182" fontId="2" fillId="14" borderId="5" xfId="0" applyNumberFormat="1" applyFont="1" applyFill="1" applyBorder="1" applyAlignment="1">
      <alignment horizontal="center" vertical="center"/>
    </xf>
    <xf numFmtId="9" fontId="0" fillId="14" borderId="14" xfId="11" applyFont="1" applyFill="1" applyBorder="1" applyAlignment="1">
      <alignment horizontal="center" vertical="center"/>
    </xf>
    <xf numFmtId="178" fontId="2" fillId="14" borderId="5" xfId="0" applyNumberFormat="1" applyFont="1" applyFill="1" applyBorder="1" applyAlignment="1">
      <alignment horizontal="center" vertical="center"/>
    </xf>
    <xf numFmtId="182" fontId="2" fillId="13" borderId="13" xfId="0" applyNumberFormat="1" applyFont="1" applyFill="1" applyBorder="1" applyAlignment="1">
      <alignment horizontal="center" vertical="center"/>
    </xf>
    <xf numFmtId="178" fontId="2" fillId="14" borderId="14" xfId="0" applyNumberFormat="1" applyFont="1" applyFill="1" applyBorder="1" applyAlignment="1">
      <alignment horizontal="center" vertical="center"/>
    </xf>
    <xf numFmtId="182" fontId="2" fillId="14" borderId="13" xfId="0" applyNumberFormat="1" applyFont="1" applyFill="1" applyBorder="1" applyAlignment="1">
      <alignment horizontal="center" vertical="center"/>
    </xf>
    <xf numFmtId="0" fontId="2" fillId="14" borderId="4" xfId="0" applyNumberFormat="1" applyFont="1" applyFill="1" applyBorder="1" applyAlignment="1">
      <alignment horizontal="center" vertical="center"/>
    </xf>
    <xf numFmtId="183" fontId="2" fillId="14" borderId="5" xfId="0" applyNumberFormat="1" applyFont="1" applyFill="1" applyBorder="1" applyAlignment="1">
      <alignment horizontal="center" vertical="center"/>
    </xf>
    <xf numFmtId="0" fontId="2" fillId="13" borderId="4" xfId="0" applyNumberFormat="1" applyFont="1" applyFill="1" applyBorder="1" applyAlignment="1">
      <alignment horizontal="center" vertical="center" wrapText="1"/>
    </xf>
    <xf numFmtId="183" fontId="2" fillId="13" borderId="5" xfId="0" applyNumberFormat="1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182" fontId="0" fillId="8" borderId="32" xfId="0" applyNumberFormat="1" applyFont="1" applyFill="1" applyBorder="1" applyAlignment="1">
      <alignment horizontal="center" vertical="center"/>
    </xf>
    <xf numFmtId="178" fontId="0" fillId="8" borderId="32" xfId="0" applyNumberFormat="1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182" fontId="0" fillId="8" borderId="33" xfId="0" applyNumberFormat="1" applyFont="1" applyFill="1" applyBorder="1" applyAlignment="1">
      <alignment horizontal="center" vertical="center"/>
    </xf>
    <xf numFmtId="178" fontId="0" fillId="8" borderId="33" xfId="0" applyNumberFormat="1" applyFont="1" applyFill="1" applyBorder="1" applyAlignment="1">
      <alignment horizontal="center" vertical="center"/>
    </xf>
    <xf numFmtId="182" fontId="0" fillId="8" borderId="46" xfId="0" applyNumberFormat="1" applyFont="1" applyFill="1" applyBorder="1" applyAlignment="1">
      <alignment horizontal="center" vertical="center"/>
    </xf>
    <xf numFmtId="0" fontId="0" fillId="8" borderId="47" xfId="0" applyFont="1" applyFill="1" applyBorder="1" applyAlignment="1">
      <alignment horizontal="center" vertical="center"/>
    </xf>
    <xf numFmtId="182" fontId="0" fillId="8" borderId="34" xfId="0" applyNumberFormat="1" applyFont="1" applyFill="1" applyBorder="1" applyAlignment="1">
      <alignment horizontal="center" vertical="center"/>
    </xf>
    <xf numFmtId="178" fontId="0" fillId="8" borderId="34" xfId="0" applyNumberFormat="1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9" fontId="0" fillId="0" borderId="0" xfId="11" applyFont="1" applyAlignment="1">
      <alignment horizontal="center"/>
    </xf>
    <xf numFmtId="49" fontId="2" fillId="2" borderId="48" xfId="0" applyNumberFormat="1" applyFont="1" applyFill="1" applyBorder="1" applyAlignment="1">
      <alignment vertical="center" wrapText="1"/>
    </xf>
    <xf numFmtId="49" fontId="2" fillId="2" borderId="49" xfId="0" applyNumberFormat="1" applyFont="1" applyFill="1" applyBorder="1" applyAlignment="1">
      <alignment vertical="center" wrapText="1"/>
    </xf>
    <xf numFmtId="49" fontId="2" fillId="2" borderId="50" xfId="0" applyNumberFormat="1" applyFont="1" applyFill="1" applyBorder="1" applyAlignment="1">
      <alignment vertical="center" wrapText="1"/>
    </xf>
    <xf numFmtId="49" fontId="2" fillId="2" borderId="51" xfId="0" applyNumberFormat="1" applyFont="1" applyFill="1" applyBorder="1" applyAlignment="1">
      <alignment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15" borderId="8" xfId="0" applyNumberFormat="1" applyFont="1" applyFill="1" applyBorder="1" applyAlignment="1">
      <alignment horizontal="center" vertical="center"/>
    </xf>
    <xf numFmtId="49" fontId="1" fillId="15" borderId="8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/>
    <xf numFmtId="0" fontId="4" fillId="3" borderId="9" xfId="0" applyFont="1" applyFill="1" applyBorder="1" applyAlignment="1"/>
    <xf numFmtId="0" fontId="4" fillId="3" borderId="10" xfId="0" applyFont="1" applyFill="1" applyBorder="1" applyAlignment="1"/>
    <xf numFmtId="49" fontId="8" fillId="6" borderId="27" xfId="0" applyNumberFormat="1" applyFont="1" applyFill="1" applyBorder="1" applyAlignment="1">
      <alignment vertical="center"/>
    </xf>
    <xf numFmtId="176" fontId="8" fillId="6" borderId="21" xfId="0" applyNumberFormat="1" applyFont="1" applyFill="1" applyBorder="1" applyAlignment="1">
      <alignment vertical="center"/>
    </xf>
    <xf numFmtId="0" fontId="2" fillId="7" borderId="5" xfId="0" applyNumberFormat="1" applyFont="1" applyFill="1" applyBorder="1" applyAlignment="1">
      <alignment horizontal="center" vertical="center"/>
    </xf>
    <xf numFmtId="183" fontId="2" fillId="16" borderId="5" xfId="0" applyNumberFormat="1" applyFont="1" applyFill="1" applyBorder="1" applyAlignment="1">
      <alignment horizontal="center" vertical="center"/>
    </xf>
    <xf numFmtId="176" fontId="8" fillId="2" borderId="13" xfId="0" applyNumberFormat="1" applyFont="1" applyFill="1" applyBorder="1" applyAlignment="1">
      <alignment vertical="center"/>
    </xf>
    <xf numFmtId="183" fontId="2" fillId="15" borderId="5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183" fontId="2" fillId="15" borderId="8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horizontal="center" vertical="center"/>
    </xf>
    <xf numFmtId="49" fontId="1" fillId="4" borderId="28" xfId="0" applyNumberFormat="1" applyFont="1" applyFill="1" applyBorder="1" applyAlignment="1">
      <alignment horizontal="center" vertical="center" wrapText="1"/>
    </xf>
    <xf numFmtId="178" fontId="1" fillId="15" borderId="8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/>
    <xf numFmtId="49" fontId="1" fillId="4" borderId="53" xfId="0" applyNumberFormat="1" applyFont="1" applyFill="1" applyBorder="1" applyAlignment="1">
      <alignment horizontal="center" vertical="center" wrapText="1"/>
    </xf>
    <xf numFmtId="178" fontId="4" fillId="3" borderId="14" xfId="0" applyNumberFormat="1" applyFont="1" applyFill="1" applyBorder="1" applyAlignment="1"/>
    <xf numFmtId="0" fontId="4" fillId="3" borderId="42" xfId="0" applyFont="1" applyFill="1" applyBorder="1" applyAlignment="1"/>
    <xf numFmtId="49" fontId="1" fillId="4" borderId="42" xfId="0" applyNumberFormat="1" applyFont="1" applyFill="1" applyBorder="1" applyAlignment="1">
      <alignment horizontal="center" vertical="center" wrapText="1"/>
    </xf>
    <xf numFmtId="178" fontId="4" fillId="3" borderId="10" xfId="0" applyNumberFormat="1" applyFont="1" applyFill="1" applyBorder="1" applyAlignment="1"/>
    <xf numFmtId="180" fontId="2" fillId="7" borderId="5" xfId="0" applyNumberFormat="1" applyFont="1" applyFill="1" applyBorder="1" applyAlignment="1">
      <alignment horizontal="center" vertical="center" wrapText="1"/>
    </xf>
    <xf numFmtId="9" fontId="2" fillId="7" borderId="5" xfId="11" applyFont="1" applyFill="1" applyBorder="1" applyAlignment="1">
      <alignment horizontal="center" vertical="center" wrapText="1"/>
    </xf>
    <xf numFmtId="178" fontId="2" fillId="16" borderId="5" xfId="0" applyNumberFormat="1" applyFont="1" applyFill="1" applyBorder="1" applyAlignment="1">
      <alignment horizontal="center" vertical="center"/>
    </xf>
    <xf numFmtId="180" fontId="2" fillId="4" borderId="5" xfId="0" applyNumberFormat="1" applyFont="1" applyFill="1" applyBorder="1" applyAlignment="1">
      <alignment horizontal="center" vertical="center"/>
    </xf>
    <xf numFmtId="178" fontId="2" fillId="15" borderId="5" xfId="0" applyNumberFormat="1" applyFont="1" applyFill="1" applyBorder="1" applyAlignment="1">
      <alignment horizontal="center" vertical="center"/>
    </xf>
    <xf numFmtId="180" fontId="2" fillId="4" borderId="8" xfId="0" applyNumberFormat="1" applyFont="1" applyFill="1" applyBorder="1" applyAlignment="1">
      <alignment horizontal="center" vertical="center"/>
    </xf>
    <xf numFmtId="178" fontId="2" fillId="15" borderId="8" xfId="0" applyNumberFormat="1" applyFont="1" applyFill="1" applyBorder="1" applyAlignment="1">
      <alignment horizontal="center" vertical="center"/>
    </xf>
    <xf numFmtId="183" fontId="2" fillId="15" borderId="14" xfId="0" applyNumberFormat="1" applyFont="1" applyFill="1" applyBorder="1" applyAlignment="1">
      <alignment horizontal="center" vertical="center"/>
    </xf>
    <xf numFmtId="178" fontId="2" fillId="15" borderId="14" xfId="0" applyNumberFormat="1" applyFont="1" applyFill="1" applyBorder="1" applyAlignment="1">
      <alignment horizontal="center" vertical="center"/>
    </xf>
    <xf numFmtId="183" fontId="2" fillId="15" borderId="10" xfId="0" applyNumberFormat="1" applyFont="1" applyFill="1" applyBorder="1" applyAlignment="1">
      <alignment horizontal="center" vertical="center"/>
    </xf>
    <xf numFmtId="178" fontId="2" fillId="15" borderId="10" xfId="0" applyNumberFormat="1" applyFont="1" applyFill="1" applyBorder="1" applyAlignment="1">
      <alignment horizontal="center" vertical="center"/>
    </xf>
    <xf numFmtId="49" fontId="1" fillId="15" borderId="3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83" fontId="2" fillId="5" borderId="5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/>
    <xf numFmtId="183" fontId="2" fillId="16" borderId="13" xfId="0" applyNumberFormat="1" applyFont="1" applyFill="1" applyBorder="1" applyAlignment="1">
      <alignment horizontal="center" vertical="center"/>
    </xf>
    <xf numFmtId="9" fontId="2" fillId="6" borderId="5" xfId="11" applyFont="1" applyFill="1" applyBorder="1" applyAlignment="1">
      <alignment horizontal="center" vertical="center"/>
    </xf>
    <xf numFmtId="183" fontId="2" fillId="6" borderId="5" xfId="0" applyNumberFormat="1" applyFont="1" applyFill="1" applyBorder="1" applyAlignment="1">
      <alignment horizontal="center" vertical="center"/>
    </xf>
    <xf numFmtId="180" fontId="2" fillId="6" borderId="5" xfId="0" applyNumberFormat="1" applyFont="1" applyFill="1" applyBorder="1" applyAlignment="1">
      <alignment horizontal="center" vertical="center"/>
    </xf>
    <xf numFmtId="183" fontId="2" fillId="15" borderId="13" xfId="0" applyNumberFormat="1" applyFont="1" applyFill="1" applyBorder="1" applyAlignment="1">
      <alignment horizontal="center" vertical="center"/>
    </xf>
    <xf numFmtId="183" fontId="2" fillId="2" borderId="5" xfId="0" applyNumberFormat="1" applyFont="1" applyFill="1" applyBorder="1" applyAlignment="1">
      <alignment horizontal="center" vertical="center"/>
    </xf>
    <xf numFmtId="180" fontId="2" fillId="2" borderId="5" xfId="0" applyNumberFormat="1" applyFont="1" applyFill="1" applyBorder="1" applyAlignment="1">
      <alignment horizontal="center" vertical="center"/>
    </xf>
    <xf numFmtId="183" fontId="2" fillId="15" borderId="3" xfId="0" applyNumberFormat="1" applyFont="1" applyFill="1" applyBorder="1" applyAlignment="1">
      <alignment horizontal="center" vertical="center"/>
    </xf>
    <xf numFmtId="9" fontId="2" fillId="0" borderId="5" xfId="11" applyFont="1" applyFill="1" applyBorder="1" applyAlignment="1">
      <alignment horizontal="center" vertical="center"/>
    </xf>
    <xf numFmtId="183" fontId="0" fillId="8" borderId="8" xfId="0" applyNumberFormat="1" applyFont="1" applyFill="1" applyBorder="1" applyAlignment="1">
      <alignment horizontal="center" vertical="center"/>
    </xf>
    <xf numFmtId="180" fontId="0" fillId="8" borderId="8" xfId="0" applyNumberFormat="1" applyFont="1" applyFill="1" applyBorder="1" applyAlignment="1">
      <alignment horizontal="center" vertical="center"/>
    </xf>
    <xf numFmtId="183" fontId="2" fillId="15" borderId="7" xfId="0" applyNumberFormat="1" applyFont="1" applyFill="1" applyBorder="1" applyAlignment="1">
      <alignment horizontal="center" vertical="center"/>
    </xf>
    <xf numFmtId="183" fontId="0" fillId="8" borderId="14" xfId="0" applyNumberFormat="1" applyFont="1" applyFill="1" applyBorder="1" applyAlignment="1">
      <alignment horizontal="center" vertical="center"/>
    </xf>
    <xf numFmtId="180" fontId="0" fillId="8" borderId="14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183" fontId="0" fillId="11" borderId="14" xfId="0" applyNumberFormat="1" applyFont="1" applyFill="1" applyBorder="1" applyAlignment="1">
      <alignment horizontal="center" vertical="center"/>
    </xf>
    <xf numFmtId="180" fontId="0" fillId="11" borderId="14" xfId="0" applyNumberFormat="1" applyFont="1" applyFill="1" applyBorder="1" applyAlignment="1">
      <alignment horizontal="center" vertical="center"/>
    </xf>
    <xf numFmtId="183" fontId="2" fillId="15" borderId="15" xfId="0" applyNumberFormat="1" applyFont="1" applyFill="1" applyBorder="1" applyAlignment="1">
      <alignment horizontal="center" vertical="center"/>
    </xf>
    <xf numFmtId="183" fontId="0" fillId="8" borderId="10" xfId="0" applyNumberFormat="1" applyFont="1" applyFill="1" applyBorder="1" applyAlignment="1">
      <alignment horizontal="center" vertical="center"/>
    </xf>
    <xf numFmtId="180" fontId="0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183" fontId="0" fillId="8" borderId="5" xfId="0" applyNumberFormat="1" applyFont="1" applyFill="1" applyBorder="1" applyAlignment="1">
      <alignment horizontal="center" vertical="center"/>
    </xf>
    <xf numFmtId="180" fontId="0" fillId="8" borderId="5" xfId="0" applyNumberFormat="1" applyFont="1" applyFill="1" applyBorder="1" applyAlignment="1">
      <alignment horizontal="center" vertical="center"/>
    </xf>
    <xf numFmtId="178" fontId="2" fillId="8" borderId="5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0" fillId="8" borderId="3" xfId="0" applyNumberFormat="1" applyFont="1" applyFill="1" applyBorder="1" applyAlignment="1">
      <alignment horizontal="center" vertical="center"/>
    </xf>
    <xf numFmtId="0" fontId="0" fillId="8" borderId="7" xfId="0" applyNumberFormat="1" applyFont="1" applyFill="1" applyBorder="1" applyAlignment="1">
      <alignment horizontal="center" vertical="center"/>
    </xf>
    <xf numFmtId="0" fontId="0" fillId="11" borderId="7" xfId="0" applyNumberFormat="1" applyFont="1" applyFill="1" applyBorder="1" applyAlignment="1">
      <alignment horizontal="center" vertical="center"/>
    </xf>
    <xf numFmtId="0" fontId="0" fillId="8" borderId="15" xfId="0" applyNumberFormat="1" applyFont="1" applyFill="1" applyBorder="1" applyAlignment="1">
      <alignment horizontal="center" vertical="center"/>
    </xf>
    <xf numFmtId="0" fontId="0" fillId="8" borderId="13" xfId="0" applyNumberFormat="1" applyFont="1" applyFill="1" applyBorder="1" applyAlignment="1">
      <alignment horizontal="center" vertical="center"/>
    </xf>
    <xf numFmtId="9" fontId="2" fillId="0" borderId="5" xfId="11" applyNumberFormat="1" applyFont="1" applyFill="1" applyBorder="1" applyAlignment="1">
      <alignment horizontal="center" vertical="center"/>
    </xf>
    <xf numFmtId="49" fontId="2" fillId="2" borderId="51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183" fontId="0" fillId="2" borderId="5" xfId="0" applyNumberFormat="1" applyFont="1" applyFill="1" applyBorder="1" applyAlignment="1">
      <alignment horizontal="center" vertical="center"/>
    </xf>
    <xf numFmtId="180" fontId="0" fillId="2" borderId="5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176" fontId="8" fillId="13" borderId="21" xfId="0" applyNumberFormat="1" applyFont="1" applyFill="1" applyBorder="1" applyAlignment="1">
      <alignment vertical="center"/>
    </xf>
    <xf numFmtId="183" fontId="2" fillId="13" borderId="8" xfId="0" applyNumberFormat="1" applyFont="1" applyFill="1" applyBorder="1" applyAlignment="1">
      <alignment horizontal="center" vertical="center"/>
    </xf>
    <xf numFmtId="176" fontId="8" fillId="14" borderId="13" xfId="0" applyNumberFormat="1" applyFont="1" applyFill="1" applyBorder="1" applyAlignment="1">
      <alignment vertical="center"/>
    </xf>
    <xf numFmtId="183" fontId="2" fillId="14" borderId="8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9" fontId="2" fillId="13" borderId="5" xfId="11" applyFont="1" applyFill="1" applyBorder="1" applyAlignment="1">
      <alignment horizontal="center" vertical="center" wrapText="1"/>
    </xf>
    <xf numFmtId="180" fontId="2" fillId="13" borderId="8" xfId="0" applyNumberFormat="1" applyFont="1" applyFill="1" applyBorder="1" applyAlignment="1">
      <alignment horizontal="center" vertical="center"/>
    </xf>
    <xf numFmtId="9" fontId="2" fillId="14" borderId="5" xfId="11" applyFont="1" applyFill="1" applyBorder="1" applyAlignment="1">
      <alignment horizontal="center" vertical="center" wrapText="1"/>
    </xf>
    <xf numFmtId="180" fontId="2" fillId="14" borderId="8" xfId="0" applyNumberFormat="1" applyFont="1" applyFill="1" applyBorder="1" applyAlignment="1">
      <alignment horizontal="center" vertical="center"/>
    </xf>
    <xf numFmtId="183" fontId="2" fillId="13" borderId="1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9" fontId="2" fillId="13" borderId="5" xfId="11" applyFont="1" applyFill="1" applyBorder="1" applyAlignment="1">
      <alignment horizontal="center" vertical="center"/>
    </xf>
    <xf numFmtId="180" fontId="2" fillId="13" borderId="5" xfId="0" applyNumberFormat="1" applyFont="1" applyFill="1" applyBorder="1" applyAlignment="1">
      <alignment horizontal="center" vertical="center"/>
    </xf>
    <xf numFmtId="183" fontId="2" fillId="14" borderId="13" xfId="0" applyNumberFormat="1" applyFont="1" applyFill="1" applyBorder="1" applyAlignment="1">
      <alignment horizontal="center" vertical="center"/>
    </xf>
    <xf numFmtId="9" fontId="2" fillId="14" borderId="5" xfId="11" applyFont="1" applyFill="1" applyBorder="1" applyAlignment="1">
      <alignment horizontal="center" vertical="center"/>
    </xf>
    <xf numFmtId="180" fontId="2" fillId="14" borderId="5" xfId="0" applyNumberFormat="1" applyFont="1" applyFill="1" applyBorder="1" applyAlignment="1">
      <alignment horizontal="center" vertical="center"/>
    </xf>
    <xf numFmtId="0" fontId="2" fillId="13" borderId="13" xfId="0" applyNumberFormat="1" applyFont="1" applyFill="1" applyBorder="1" applyAlignment="1">
      <alignment horizontal="center" vertical="center"/>
    </xf>
    <xf numFmtId="0" fontId="2" fillId="14" borderId="13" xfId="0" applyNumberFormat="1" applyFont="1" applyFill="1" applyBorder="1" applyAlignment="1">
      <alignment horizontal="center" vertical="center"/>
    </xf>
    <xf numFmtId="9" fontId="0" fillId="8" borderId="32" xfId="11" applyFont="1" applyFill="1" applyBorder="1" applyAlignment="1">
      <alignment horizontal="center" vertical="center"/>
    </xf>
    <xf numFmtId="183" fontId="0" fillId="8" borderId="32" xfId="0" applyNumberFormat="1" applyFont="1" applyFill="1" applyBorder="1" applyAlignment="1">
      <alignment horizontal="center" vertical="center"/>
    </xf>
    <xf numFmtId="180" fontId="0" fillId="8" borderId="32" xfId="0" applyNumberFormat="1" applyFont="1" applyFill="1" applyBorder="1" applyAlignment="1">
      <alignment horizontal="center" vertical="center"/>
    </xf>
    <xf numFmtId="9" fontId="0" fillId="8" borderId="33" xfId="11" applyFont="1" applyFill="1" applyBorder="1" applyAlignment="1">
      <alignment horizontal="center" vertical="center"/>
    </xf>
    <xf numFmtId="183" fontId="0" fillId="8" borderId="33" xfId="0" applyNumberFormat="1" applyFont="1" applyFill="1" applyBorder="1" applyAlignment="1">
      <alignment horizontal="center" vertical="center"/>
    </xf>
    <xf numFmtId="180" fontId="0" fillId="8" borderId="33" xfId="0" applyNumberFormat="1" applyFont="1" applyFill="1" applyBorder="1" applyAlignment="1">
      <alignment horizontal="center" vertical="center"/>
    </xf>
    <xf numFmtId="178" fontId="2" fillId="8" borderId="46" xfId="0" applyNumberFormat="1" applyFont="1" applyFill="1" applyBorder="1" applyAlignment="1">
      <alignment horizontal="center" vertical="center"/>
    </xf>
    <xf numFmtId="9" fontId="0" fillId="8" borderId="34" xfId="11" applyFont="1" applyFill="1" applyBorder="1" applyAlignment="1">
      <alignment horizontal="center" vertical="center"/>
    </xf>
    <xf numFmtId="183" fontId="0" fillId="8" borderId="34" xfId="0" applyNumberFormat="1" applyFont="1" applyFill="1" applyBorder="1" applyAlignment="1">
      <alignment horizontal="center" vertical="center"/>
    </xf>
    <xf numFmtId="180" fontId="0" fillId="8" borderId="34" xfId="0" applyNumberFormat="1" applyFont="1" applyFill="1" applyBorder="1" applyAlignment="1">
      <alignment horizontal="center" vertical="center"/>
    </xf>
    <xf numFmtId="9" fontId="0" fillId="8" borderId="10" xfId="11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3" fillId="2" borderId="5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vertical="center"/>
    </xf>
    <xf numFmtId="49" fontId="1" fillId="4" borderId="28" xfId="0" applyNumberFormat="1" applyFont="1" applyFill="1" applyBorder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0" fontId="4" fillId="3" borderId="55" xfId="0" applyFont="1" applyFill="1" applyBorder="1" applyAlignment="1"/>
    <xf numFmtId="49" fontId="1" fillId="4" borderId="53" xfId="0" applyNumberFormat="1" applyFont="1" applyFill="1" applyBorder="1" applyAlignment="1">
      <alignment horizontal="center" vertical="center"/>
    </xf>
    <xf numFmtId="0" fontId="4" fillId="3" borderId="26" xfId="0" applyFont="1" applyFill="1" applyBorder="1" applyAlignment="1"/>
    <xf numFmtId="49" fontId="1" fillId="4" borderId="42" xfId="0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180" fontId="2" fillId="7" borderId="5" xfId="0" applyNumberFormat="1" applyFont="1" applyFill="1" applyBorder="1" applyAlignment="1">
      <alignment horizontal="center" vertical="center"/>
    </xf>
    <xf numFmtId="9" fontId="2" fillId="7" borderId="5" xfId="11" applyFont="1" applyFill="1" applyBorder="1" applyAlignment="1">
      <alignment horizontal="center" vertical="center"/>
    </xf>
    <xf numFmtId="9" fontId="2" fillId="18" borderId="5" xfId="11" applyFont="1" applyFill="1" applyBorder="1" applyAlignment="1">
      <alignment horizontal="center" vertical="center"/>
    </xf>
    <xf numFmtId="180" fontId="2" fillId="17" borderId="5" xfId="0" applyNumberFormat="1" applyFont="1" applyFill="1" applyBorder="1" applyAlignment="1">
      <alignment horizontal="center" vertical="center"/>
    </xf>
    <xf numFmtId="180" fontId="2" fillId="4" borderId="2" xfId="0" applyNumberFormat="1" applyFon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180" fontId="0" fillId="17" borderId="8" xfId="0" applyNumberFormat="1" applyFont="1" applyFill="1" applyBorder="1" applyAlignment="1">
      <alignment horizontal="center" vertical="center"/>
    </xf>
    <xf numFmtId="178" fontId="1" fillId="15" borderId="3" xfId="0" applyNumberFormat="1" applyFont="1" applyFill="1" applyBorder="1" applyAlignment="1">
      <alignment horizontal="center" vertical="center"/>
    </xf>
    <xf numFmtId="49" fontId="9" fillId="19" borderId="27" xfId="0" applyNumberFormat="1" applyFont="1" applyFill="1" applyBorder="1" applyAlignment="1">
      <alignment horizontal="center" vertical="center"/>
    </xf>
    <xf numFmtId="49" fontId="9" fillId="19" borderId="51" xfId="0" applyNumberFormat="1" applyFont="1" applyFill="1" applyBorder="1" applyAlignment="1">
      <alignment horizontal="center" vertical="center"/>
    </xf>
    <xf numFmtId="0" fontId="8" fillId="3" borderId="14" xfId="0" applyFont="1" applyFill="1" applyBorder="1" applyAlignment="1"/>
    <xf numFmtId="178" fontId="4" fillId="3" borderId="7" xfId="0" applyNumberFormat="1" applyFont="1" applyFill="1" applyBorder="1" applyAlignment="1"/>
    <xf numFmtId="49" fontId="1" fillId="19" borderId="27" xfId="0" applyNumberFormat="1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8" fillId="3" borderId="10" xfId="0" applyFont="1" applyFill="1" applyBorder="1" applyAlignment="1"/>
    <xf numFmtId="178" fontId="4" fillId="3" borderId="15" xfId="0" applyNumberFormat="1" applyFont="1" applyFill="1" applyBorder="1" applyAlignment="1"/>
    <xf numFmtId="49" fontId="1" fillId="19" borderId="4" xfId="0" applyNumberFormat="1" applyFont="1" applyFill="1" applyBorder="1" applyAlignment="1">
      <alignment horizontal="center" vertical="center"/>
    </xf>
    <xf numFmtId="49" fontId="1" fillId="19" borderId="5" xfId="0" applyNumberFormat="1" applyFont="1" applyFill="1" applyBorder="1" applyAlignment="1">
      <alignment horizontal="center" vertical="center"/>
    </xf>
    <xf numFmtId="9" fontId="1" fillId="19" borderId="5" xfId="11" applyFont="1" applyFill="1" applyBorder="1" applyAlignment="1">
      <alignment horizontal="center" vertical="center"/>
    </xf>
    <xf numFmtId="178" fontId="2" fillId="16" borderId="13" xfId="0" applyNumberFormat="1" applyFont="1" applyFill="1" applyBorder="1" applyAlignment="1">
      <alignment horizontal="center" vertical="center"/>
    </xf>
    <xf numFmtId="180" fontId="2" fillId="6" borderId="4" xfId="0" applyNumberFormat="1" applyFont="1" applyFill="1" applyBorder="1" applyAlignment="1">
      <alignment horizontal="center" vertical="center"/>
    </xf>
    <xf numFmtId="178" fontId="2" fillId="15" borderId="13" xfId="0" applyNumberFormat="1" applyFont="1" applyFill="1" applyBorder="1" applyAlignment="1">
      <alignment horizontal="center" vertical="center"/>
    </xf>
    <xf numFmtId="180" fontId="2" fillId="19" borderId="4" xfId="0" applyNumberFormat="1" applyFont="1" applyFill="1" applyBorder="1" applyAlignment="1">
      <alignment horizontal="center" vertical="center"/>
    </xf>
    <xf numFmtId="180" fontId="2" fillId="19" borderId="5" xfId="0" applyNumberFormat="1" applyFont="1" applyFill="1" applyBorder="1" applyAlignment="1">
      <alignment horizontal="center" vertical="center"/>
    </xf>
    <xf numFmtId="0" fontId="2" fillId="19" borderId="5" xfId="0" applyNumberFormat="1" applyFont="1" applyFill="1" applyBorder="1" applyAlignment="1">
      <alignment horizontal="center" vertical="center"/>
    </xf>
    <xf numFmtId="9" fontId="2" fillId="19" borderId="5" xfId="11" applyFont="1" applyFill="1" applyBorder="1" applyAlignment="1">
      <alignment horizontal="center" vertical="center"/>
    </xf>
    <xf numFmtId="178" fontId="2" fillId="15" borderId="3" xfId="0" applyNumberFormat="1" applyFont="1" applyFill="1" applyBorder="1" applyAlignment="1">
      <alignment horizontal="center" vertical="center"/>
    </xf>
    <xf numFmtId="180" fontId="0" fillId="8" borderId="2" xfId="0" applyNumberFormat="1" applyFont="1" applyFill="1" applyBorder="1" applyAlignment="1">
      <alignment horizontal="center" vertical="center"/>
    </xf>
    <xf numFmtId="178" fontId="2" fillId="15" borderId="7" xfId="0" applyNumberFormat="1" applyFont="1" applyFill="1" applyBorder="1" applyAlignment="1">
      <alignment horizontal="center" vertical="center"/>
    </xf>
    <xf numFmtId="178" fontId="2" fillId="15" borderId="15" xfId="0" applyNumberFormat="1" applyFont="1" applyFill="1" applyBorder="1" applyAlignment="1">
      <alignment horizontal="center" vertical="center"/>
    </xf>
    <xf numFmtId="180" fontId="2" fillId="19" borderId="28" xfId="0" applyNumberFormat="1" applyFont="1" applyFill="1" applyBorder="1" applyAlignment="1">
      <alignment horizontal="center" vertical="center"/>
    </xf>
    <xf numFmtId="9" fontId="0" fillId="12" borderId="8" xfId="11" applyFont="1" applyFill="1" applyBorder="1" applyAlignment="1">
      <alignment horizontal="center" vertical="center"/>
    </xf>
    <xf numFmtId="180" fontId="0" fillId="8" borderId="56" xfId="0" applyNumberFormat="1" applyFont="1" applyFill="1" applyBorder="1" applyAlignment="1">
      <alignment horizontal="center" vertical="center"/>
    </xf>
    <xf numFmtId="180" fontId="0" fillId="8" borderId="29" xfId="0" applyNumberFormat="1" applyFont="1" applyFill="1" applyBorder="1" applyAlignment="1">
      <alignment horizontal="center" vertical="center"/>
    </xf>
    <xf numFmtId="0" fontId="0" fillId="8" borderId="57" xfId="0" applyFont="1" applyFill="1" applyBorder="1" applyAlignment="1">
      <alignment horizontal="center" vertical="center"/>
    </xf>
    <xf numFmtId="0" fontId="0" fillId="8" borderId="58" xfId="0" applyFont="1" applyFill="1" applyBorder="1" applyAlignment="1">
      <alignment horizontal="center" vertical="center"/>
    </xf>
    <xf numFmtId="49" fontId="9" fillId="19" borderId="21" xfId="0" applyNumberFormat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178" fontId="1" fillId="19" borderId="13" xfId="0" applyNumberFormat="1" applyFont="1" applyFill="1" applyBorder="1" applyAlignment="1">
      <alignment horizontal="center" vertical="center"/>
    </xf>
    <xf numFmtId="178" fontId="2" fillId="6" borderId="13" xfId="0" applyNumberFormat="1" applyFont="1" applyFill="1" applyBorder="1" applyAlignment="1">
      <alignment horizontal="center" vertical="center"/>
    </xf>
    <xf numFmtId="183" fontId="2" fillId="19" borderId="5" xfId="0" applyNumberFormat="1" applyFont="1" applyFill="1" applyBorder="1" applyAlignment="1">
      <alignment horizontal="center" vertical="center"/>
    </xf>
    <xf numFmtId="178" fontId="2" fillId="19" borderId="13" xfId="0" applyNumberFormat="1" applyFont="1" applyFill="1" applyBorder="1" applyAlignment="1">
      <alignment horizontal="center" vertical="center"/>
    </xf>
    <xf numFmtId="178" fontId="0" fillId="8" borderId="3" xfId="0" applyNumberFormat="1" applyFont="1" applyFill="1" applyBorder="1" applyAlignment="1">
      <alignment horizontal="center" vertical="center"/>
    </xf>
    <xf numFmtId="178" fontId="0" fillId="8" borderId="7" xfId="0" applyNumberFormat="1" applyFont="1" applyFill="1" applyBorder="1" applyAlignment="1">
      <alignment horizontal="center" vertical="center"/>
    </xf>
    <xf numFmtId="178" fontId="0" fillId="8" borderId="15" xfId="0" applyNumberFormat="1" applyFont="1" applyFill="1" applyBorder="1" applyAlignment="1">
      <alignment horizontal="center" vertical="center"/>
    </xf>
    <xf numFmtId="183" fontId="0" fillId="12" borderId="8" xfId="0" applyNumberFormat="1" applyFont="1" applyFill="1" applyBorder="1" applyAlignment="1">
      <alignment horizontal="center" vertical="center"/>
    </xf>
    <xf numFmtId="49" fontId="9" fillId="2" borderId="5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/>
    </xf>
    <xf numFmtId="49" fontId="1" fillId="5" borderId="29" xfId="0" applyNumberFormat="1" applyFont="1" applyFill="1" applyBorder="1" applyAlignment="1">
      <alignment horizontal="center" vertical="center"/>
    </xf>
    <xf numFmtId="49" fontId="1" fillId="5" borderId="59" xfId="0" applyNumberFormat="1" applyFont="1" applyFill="1" applyBorder="1" applyAlignment="1">
      <alignment horizontal="center" vertical="center"/>
    </xf>
    <xf numFmtId="0" fontId="2" fillId="5" borderId="60" xfId="0" applyFont="1" applyFill="1" applyBorder="1" applyAlignment="1">
      <alignment horizontal="center" vertical="center"/>
    </xf>
    <xf numFmtId="0" fontId="2" fillId="5" borderId="61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178" fontId="1" fillId="5" borderId="13" xfId="0" applyNumberFormat="1" applyFont="1" applyFill="1" applyBorder="1" applyAlignment="1">
      <alignment horizontal="center" vertical="center"/>
    </xf>
    <xf numFmtId="180" fontId="2" fillId="20" borderId="4" xfId="0" applyNumberFormat="1" applyFont="1" applyFill="1" applyBorder="1" applyAlignment="1">
      <alignment horizontal="center" vertical="center"/>
    </xf>
    <xf numFmtId="180" fontId="2" fillId="20" borderId="5" xfId="0" applyNumberFormat="1" applyFont="1" applyFill="1" applyBorder="1" applyAlignment="1">
      <alignment horizontal="center" vertical="center"/>
    </xf>
    <xf numFmtId="182" fontId="2" fillId="20" borderId="5" xfId="0" applyNumberFormat="1" applyFont="1" applyFill="1" applyBorder="1" applyAlignment="1">
      <alignment horizontal="center" vertical="center"/>
    </xf>
    <xf numFmtId="183" fontId="2" fillId="20" borderId="5" xfId="0" applyNumberFormat="1" applyFont="1" applyFill="1" applyBorder="1" applyAlignment="1">
      <alignment horizontal="center" vertical="center"/>
    </xf>
    <xf numFmtId="178" fontId="2" fillId="20" borderId="13" xfId="0" applyNumberFormat="1" applyFont="1" applyFill="1" applyBorder="1" applyAlignment="1">
      <alignment horizontal="center" vertical="center"/>
    </xf>
    <xf numFmtId="180" fontId="2" fillId="5" borderId="4" xfId="0" applyNumberFormat="1" applyFont="1" applyFill="1" applyBorder="1" applyAlignment="1">
      <alignment horizontal="center" vertical="center"/>
    </xf>
    <xf numFmtId="180" fontId="2" fillId="5" borderId="5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178" fontId="2" fillId="5" borderId="13" xfId="0" applyNumberFormat="1" applyFont="1" applyFill="1" applyBorder="1" applyAlignment="1">
      <alignment horizontal="center" vertical="center"/>
    </xf>
    <xf numFmtId="183" fontId="0" fillId="8" borderId="8" xfId="0" applyNumberFormat="1" applyFont="1" applyFill="1" applyBorder="1" applyAlignment="1">
      <alignment horizontal="left" vertical="center"/>
    </xf>
    <xf numFmtId="178" fontId="2" fillId="8" borderId="3" xfId="0" applyNumberFormat="1" applyFont="1" applyFill="1" applyBorder="1" applyAlignment="1">
      <alignment horizontal="center" vertical="center"/>
    </xf>
    <xf numFmtId="180" fontId="0" fillId="8" borderId="6" xfId="0" applyNumberFormat="1" applyFont="1" applyFill="1" applyBorder="1" applyAlignment="1">
      <alignment horizontal="center" vertical="center"/>
    </xf>
    <xf numFmtId="183" fontId="0" fillId="8" borderId="14" xfId="0" applyNumberFormat="1" applyFont="1" applyFill="1" applyBorder="1" applyAlignment="1">
      <alignment horizontal="left" vertical="center"/>
    </xf>
    <xf numFmtId="178" fontId="2" fillId="8" borderId="7" xfId="0" applyNumberFormat="1" applyFont="1" applyFill="1" applyBorder="1" applyAlignment="1">
      <alignment horizontal="center" vertical="center"/>
    </xf>
    <xf numFmtId="180" fontId="0" fillId="8" borderId="9" xfId="0" applyNumberFormat="1" applyFont="1" applyFill="1" applyBorder="1" applyAlignment="1">
      <alignment horizontal="center" vertical="center"/>
    </xf>
    <xf numFmtId="183" fontId="0" fillId="8" borderId="10" xfId="0" applyNumberFormat="1" applyFont="1" applyFill="1" applyBorder="1" applyAlignment="1">
      <alignment horizontal="left" vertical="center"/>
    </xf>
    <xf numFmtId="178" fontId="2" fillId="8" borderId="15" xfId="0" applyNumberFormat="1" applyFont="1" applyFill="1" applyBorder="1" applyAlignment="1">
      <alignment horizontal="center" vertical="center"/>
    </xf>
    <xf numFmtId="49" fontId="3" fillId="2" borderId="62" xfId="0" applyNumberFormat="1" applyFont="1" applyFill="1" applyBorder="1" applyAlignment="1">
      <alignment horizontal="center" vertical="center"/>
    </xf>
    <xf numFmtId="49" fontId="3" fillId="2" borderId="63" xfId="0" applyNumberFormat="1" applyFont="1" applyFill="1" applyBorder="1" applyAlignment="1">
      <alignment horizontal="center" vertical="center"/>
    </xf>
    <xf numFmtId="180" fontId="2" fillId="4" borderId="4" xfId="0" applyNumberFormat="1" applyFont="1" applyFill="1" applyBorder="1" applyAlignment="1">
      <alignment horizontal="center" vertical="center"/>
    </xf>
    <xf numFmtId="182" fontId="0" fillId="4" borderId="5" xfId="0" applyNumberFormat="1" applyFont="1" applyFill="1" applyBorder="1" applyAlignment="1">
      <alignment horizontal="center" vertical="center"/>
    </xf>
    <xf numFmtId="182" fontId="0" fillId="4" borderId="64" xfId="0" applyNumberFormat="1" applyFont="1" applyFill="1" applyBorder="1" applyAlignment="1">
      <alignment horizontal="center" vertical="center"/>
    </xf>
    <xf numFmtId="180" fontId="2" fillId="4" borderId="6" xfId="0" applyNumberFormat="1" applyFont="1" applyFill="1" applyBorder="1" applyAlignment="1">
      <alignment horizontal="center" vertical="center"/>
    </xf>
    <xf numFmtId="180" fontId="2" fillId="4" borderId="9" xfId="0" applyNumberFormat="1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182" fontId="0" fillId="4" borderId="29" xfId="0" applyNumberFormat="1" applyFont="1" applyFill="1" applyBorder="1" applyAlignment="1">
      <alignment horizontal="center" vertical="center"/>
    </xf>
    <xf numFmtId="182" fontId="2" fillId="19" borderId="5" xfId="0" applyNumberFormat="1" applyFont="1" applyFill="1" applyBorder="1" applyAlignment="1">
      <alignment horizontal="center" vertical="center"/>
    </xf>
    <xf numFmtId="9" fontId="0" fillId="21" borderId="8" xfId="11" applyFont="1" applyFill="1" applyBorder="1" applyAlignment="1">
      <alignment horizontal="center" vertical="center"/>
    </xf>
    <xf numFmtId="182" fontId="2" fillId="5" borderId="5" xfId="0" applyNumberFormat="1" applyFont="1" applyFill="1" applyBorder="1" applyAlignment="1">
      <alignment horizontal="center" vertical="center"/>
    </xf>
    <xf numFmtId="0" fontId="2" fillId="20" borderId="5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3" borderId="24" xfId="0" applyNumberFormat="1" applyFont="1" applyFill="1" applyBorder="1" applyAlignment="1">
      <alignment horizontal="center" vertical="center"/>
    </xf>
    <xf numFmtId="180" fontId="2" fillId="13" borderId="28" xfId="0" applyNumberFormat="1" applyFont="1" applyFill="1" applyBorder="1" applyAlignment="1">
      <alignment horizontal="center" vertical="center"/>
    </xf>
    <xf numFmtId="49" fontId="10" fillId="14" borderId="4" xfId="0" applyNumberFormat="1" applyFont="1" applyFill="1" applyBorder="1" applyAlignment="1">
      <alignment horizontal="center" vertical="center"/>
    </xf>
    <xf numFmtId="176" fontId="2" fillId="14" borderId="16" xfId="0" applyNumberFormat="1" applyFont="1" applyFill="1" applyBorder="1" applyAlignment="1">
      <alignment horizontal="center" vertical="center"/>
    </xf>
    <xf numFmtId="0" fontId="2" fillId="14" borderId="29" xfId="0" applyNumberFormat="1" applyFont="1" applyFill="1" applyBorder="1" applyAlignment="1">
      <alignment horizontal="center" vertical="center"/>
    </xf>
    <xf numFmtId="180" fontId="2" fillId="14" borderId="29" xfId="0" applyNumberFormat="1" applyFont="1" applyFill="1" applyBorder="1" applyAlignment="1">
      <alignment horizontal="center" vertical="center"/>
    </xf>
    <xf numFmtId="0" fontId="2" fillId="2" borderId="65" xfId="0" applyNumberFormat="1" applyFont="1" applyFill="1" applyBorder="1" applyAlignment="1">
      <alignment horizontal="center" vertical="center"/>
    </xf>
    <xf numFmtId="0" fontId="2" fillId="2" borderId="66" xfId="0" applyNumberFormat="1" applyFont="1" applyFill="1" applyBorder="1" applyAlignment="1">
      <alignment horizontal="center" vertical="center"/>
    </xf>
    <xf numFmtId="0" fontId="2" fillId="2" borderId="67" xfId="0" applyNumberFormat="1" applyFont="1" applyFill="1" applyBorder="1" applyAlignment="1">
      <alignment horizontal="center" vertical="center"/>
    </xf>
    <xf numFmtId="49" fontId="10" fillId="14" borderId="24" xfId="0" applyNumberFormat="1" applyFont="1" applyFill="1" applyBorder="1" applyAlignment="1">
      <alignment horizontal="center" vertical="center"/>
    </xf>
    <xf numFmtId="176" fontId="2" fillId="14" borderId="68" xfId="0" applyNumberFormat="1" applyFont="1" applyFill="1" applyBorder="1" applyAlignment="1">
      <alignment horizontal="center" vertical="center"/>
    </xf>
    <xf numFmtId="0" fontId="2" fillId="14" borderId="69" xfId="0" applyNumberFormat="1" applyFont="1" applyFill="1" applyBorder="1" applyAlignment="1">
      <alignment horizontal="center" vertical="center"/>
    </xf>
    <xf numFmtId="180" fontId="2" fillId="14" borderId="69" xfId="0" applyNumberFormat="1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4" borderId="29" xfId="0" applyNumberFormat="1" applyFont="1" applyFill="1" applyBorder="1" applyAlignment="1">
      <alignment horizontal="center" vertical="center"/>
    </xf>
    <xf numFmtId="180" fontId="2" fillId="4" borderId="29" xfId="0" applyNumberFormat="1" applyFont="1" applyFill="1" applyBorder="1" applyAlignment="1">
      <alignment horizontal="center" vertical="center"/>
    </xf>
    <xf numFmtId="178" fontId="2" fillId="13" borderId="13" xfId="0" applyNumberFormat="1" applyFont="1" applyFill="1" applyBorder="1" applyAlignment="1">
      <alignment horizontal="center" vertical="center"/>
    </xf>
    <xf numFmtId="180" fontId="2" fillId="13" borderId="4" xfId="0" applyNumberFormat="1" applyFont="1" applyFill="1" applyBorder="1" applyAlignment="1">
      <alignment horizontal="center" vertical="center"/>
    </xf>
    <xf numFmtId="9" fontId="0" fillId="13" borderId="8" xfId="11" applyFont="1" applyFill="1" applyBorder="1" applyAlignment="1">
      <alignment horizontal="center" vertical="center"/>
    </xf>
    <xf numFmtId="178" fontId="2" fillId="14" borderId="13" xfId="0" applyNumberFormat="1" applyFont="1" applyFill="1" applyBorder="1" applyAlignment="1">
      <alignment horizontal="center" vertical="center"/>
    </xf>
    <xf numFmtId="9" fontId="0" fillId="14" borderId="8" xfId="11" applyFont="1" applyFill="1" applyBorder="1" applyAlignment="1">
      <alignment horizontal="center" vertical="center"/>
    </xf>
    <xf numFmtId="178" fontId="2" fillId="14" borderId="70" xfId="0" applyNumberFormat="1" applyFont="1" applyFill="1" applyBorder="1" applyAlignment="1">
      <alignment horizontal="center" vertical="center"/>
    </xf>
    <xf numFmtId="180" fontId="2" fillId="14" borderId="28" xfId="0" applyNumberFormat="1" applyFont="1" applyFill="1" applyBorder="1" applyAlignment="1">
      <alignment horizontal="center" vertical="center"/>
    </xf>
    <xf numFmtId="178" fontId="2" fillId="15" borderId="29" xfId="0" applyNumberFormat="1" applyFont="1" applyFill="1" applyBorder="1" applyAlignment="1">
      <alignment horizontal="center" vertical="center"/>
    </xf>
    <xf numFmtId="183" fontId="2" fillId="14" borderId="28" xfId="0" applyNumberFormat="1" applyFont="1" applyFill="1" applyBorder="1" applyAlignment="1">
      <alignment horizontal="center" vertical="center"/>
    </xf>
    <xf numFmtId="0" fontId="2" fillId="14" borderId="28" xfId="0" applyNumberFormat="1" applyFont="1" applyFill="1" applyBorder="1" applyAlignment="1">
      <alignment horizontal="center" vertical="center"/>
    </xf>
    <xf numFmtId="178" fontId="2" fillId="8" borderId="29" xfId="0" applyNumberFormat="1" applyFont="1" applyFill="1" applyBorder="1" applyAlignment="1">
      <alignment horizontal="center" vertical="center"/>
    </xf>
    <xf numFmtId="178" fontId="2" fillId="14" borderId="7" xfId="0" applyNumberFormat="1" applyFont="1" applyFill="1" applyBorder="1" applyAlignment="1">
      <alignment horizontal="center" vertical="center"/>
    </xf>
    <xf numFmtId="178" fontId="2" fillId="14" borderId="71" xfId="0" applyNumberFormat="1" applyFont="1" applyFill="1" applyBorder="1" applyAlignment="1">
      <alignment horizontal="center" vertical="center"/>
    </xf>
    <xf numFmtId="180" fontId="2" fillId="10" borderId="8" xfId="0" applyNumberFormat="1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78" fontId="0" fillId="15" borderId="3" xfId="0" applyNumberFormat="1" applyFont="1" applyFill="1" applyBorder="1" applyAlignment="1">
      <alignment horizontal="center" vertical="center"/>
    </xf>
    <xf numFmtId="178" fontId="0" fillId="15" borderId="7" xfId="0" applyNumberFormat="1" applyFont="1" applyFill="1" applyBorder="1" applyAlignment="1">
      <alignment horizontal="center" vertical="center"/>
    </xf>
    <xf numFmtId="183" fontId="0" fillId="8" borderId="29" xfId="0" applyNumberFormat="1" applyFont="1" applyFill="1" applyBorder="1" applyAlignment="1">
      <alignment horizontal="left" vertical="center"/>
    </xf>
    <xf numFmtId="0" fontId="11" fillId="8" borderId="9" xfId="0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178" fontId="0" fillId="15" borderId="15" xfId="0" applyNumberFormat="1" applyFont="1" applyFill="1" applyBorder="1" applyAlignment="1">
      <alignment horizontal="center" vertical="center"/>
    </xf>
    <xf numFmtId="0" fontId="0" fillId="22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 vertical="center"/>
    </xf>
    <xf numFmtId="180" fontId="2" fillId="4" borderId="14" xfId="0" applyNumberFormat="1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4" xfId="0" applyNumberFormat="1" applyFont="1" applyFill="1" applyBorder="1" applyAlignment="1">
      <alignment horizontal="center" vertical="center"/>
    </xf>
    <xf numFmtId="180" fontId="0" fillId="17" borderId="14" xfId="0" applyNumberFormat="1" applyFont="1" applyFill="1" applyBorder="1" applyAlignment="1">
      <alignment horizontal="center" vertical="center"/>
    </xf>
    <xf numFmtId="180" fontId="2" fillId="4" borderId="10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0" xfId="0" applyNumberFormat="1" applyFont="1" applyFill="1" applyBorder="1" applyAlignment="1">
      <alignment horizontal="center" vertical="center"/>
    </xf>
    <xf numFmtId="180" fontId="0" fillId="17" borderId="10" xfId="0" applyNumberFormat="1" applyFont="1" applyFill="1" applyBorder="1" applyAlignment="1">
      <alignment horizontal="center" vertical="center"/>
    </xf>
    <xf numFmtId="178" fontId="1" fillId="15" borderId="65" xfId="0" applyNumberFormat="1" applyFont="1" applyFill="1" applyBorder="1" applyAlignment="1">
      <alignment horizontal="center" vertical="center"/>
    </xf>
    <xf numFmtId="49" fontId="9" fillId="19" borderId="29" xfId="0" applyNumberFormat="1" applyFont="1" applyFill="1" applyBorder="1" applyAlignment="1">
      <alignment horizontal="center" vertical="center"/>
    </xf>
    <xf numFmtId="49" fontId="1" fillId="19" borderId="26" xfId="0" applyNumberFormat="1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9" fontId="2" fillId="23" borderId="5" xfId="11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24" borderId="14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183" fontId="0" fillId="11" borderId="14" xfId="0" applyNumberFormat="1" applyFont="1" applyFill="1" applyBorder="1" applyAlignment="1">
      <alignment horizontal="left" vertical="center"/>
    </xf>
    <xf numFmtId="178" fontId="0" fillId="11" borderId="7" xfId="0" applyNumberFormat="1" applyFont="1" applyFill="1" applyBorder="1" applyAlignment="1">
      <alignment horizontal="center" vertical="center"/>
    </xf>
    <xf numFmtId="182" fontId="2" fillId="4" borderId="5" xfId="0" applyNumberFormat="1" applyFont="1" applyFill="1" applyBorder="1" applyAlignment="1">
      <alignment horizontal="center" vertical="center"/>
    </xf>
    <xf numFmtId="182" fontId="0" fillId="4" borderId="8" xfId="0" applyNumberFormat="1" applyFont="1" applyFill="1" applyBorder="1" applyAlignment="1">
      <alignment horizontal="center" vertical="center"/>
    </xf>
    <xf numFmtId="182" fontId="0" fillId="4" borderId="14" xfId="0" applyNumberFormat="1" applyFont="1" applyFill="1" applyBorder="1" applyAlignment="1">
      <alignment horizontal="center" vertical="center"/>
    </xf>
    <xf numFmtId="182" fontId="0" fillId="4" borderId="10" xfId="0" applyNumberFormat="1" applyFont="1" applyFill="1" applyBorder="1" applyAlignment="1">
      <alignment horizontal="center" vertical="center"/>
    </xf>
    <xf numFmtId="0" fontId="2" fillId="4" borderId="27" xfId="0" applyNumberFormat="1" applyFont="1" applyFill="1" applyBorder="1" applyAlignment="1">
      <alignment horizontal="center" vertical="center"/>
    </xf>
    <xf numFmtId="183" fontId="2" fillId="15" borderId="52" xfId="0" applyNumberFormat="1" applyFont="1" applyFill="1" applyBorder="1" applyAlignment="1">
      <alignment horizontal="center" vertical="center"/>
    </xf>
    <xf numFmtId="0" fontId="2" fillId="15" borderId="52" xfId="0" applyFont="1" applyFill="1" applyBorder="1" applyAlignment="1">
      <alignment horizontal="center" vertical="center"/>
    </xf>
    <xf numFmtId="178" fontId="2" fillId="15" borderId="71" xfId="0" applyNumberFormat="1" applyFont="1" applyFill="1" applyBorder="1" applyAlignment="1">
      <alignment horizontal="center" vertical="center"/>
    </xf>
    <xf numFmtId="183" fontId="2" fillId="15" borderId="72" xfId="0" applyNumberFormat="1" applyFont="1" applyFill="1" applyBorder="1" applyAlignment="1">
      <alignment horizontal="center" vertical="center"/>
    </xf>
    <xf numFmtId="183" fontId="2" fillId="15" borderId="73" xfId="0" applyNumberFormat="1" applyFont="1" applyFill="1" applyBorder="1" applyAlignment="1">
      <alignment horizontal="center" vertical="center"/>
    </xf>
    <xf numFmtId="178" fontId="2" fillId="15" borderId="74" xfId="0" applyNumberFormat="1" applyFont="1" applyFill="1" applyBorder="1" applyAlignment="1">
      <alignment horizontal="center" vertical="center"/>
    </xf>
    <xf numFmtId="180" fontId="2" fillId="19" borderId="75" xfId="0" applyNumberFormat="1" applyFont="1" applyFill="1" applyBorder="1" applyAlignment="1">
      <alignment horizontal="center" vertical="center"/>
    </xf>
    <xf numFmtId="178" fontId="2" fillId="15" borderId="76" xfId="0" applyNumberFormat="1" applyFont="1" applyFill="1" applyBorder="1" applyAlignment="1">
      <alignment horizontal="center" vertical="center"/>
    </xf>
    <xf numFmtId="49" fontId="2" fillId="25" borderId="4" xfId="0" applyNumberFormat="1" applyFont="1" applyFill="1" applyBorder="1" applyAlignment="1">
      <alignment horizontal="center" vertical="center"/>
    </xf>
    <xf numFmtId="176" fontId="2" fillId="25" borderId="13" xfId="0" applyNumberFormat="1" applyFont="1" applyFill="1" applyBorder="1" applyAlignment="1">
      <alignment horizontal="center" vertical="center"/>
    </xf>
    <xf numFmtId="0" fontId="2" fillId="25" borderId="4" xfId="0" applyNumberFormat="1" applyFont="1" applyFill="1" applyBorder="1" applyAlignment="1">
      <alignment horizontal="center" vertical="center"/>
    </xf>
    <xf numFmtId="49" fontId="2" fillId="22" borderId="4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center" vertical="center"/>
    </xf>
    <xf numFmtId="0" fontId="2" fillId="22" borderId="4" xfId="0" applyNumberFormat="1" applyFont="1" applyFill="1" applyBorder="1" applyAlignment="1">
      <alignment horizontal="center" vertical="center"/>
    </xf>
    <xf numFmtId="178" fontId="2" fillId="25" borderId="13" xfId="0" applyNumberFormat="1" applyFont="1" applyFill="1" applyBorder="1" applyAlignment="1">
      <alignment horizontal="center" vertical="center"/>
    </xf>
    <xf numFmtId="180" fontId="2" fillId="25" borderId="4" xfId="0" applyNumberFormat="1" applyFont="1" applyFill="1" applyBorder="1" applyAlignment="1">
      <alignment horizontal="center" vertical="center"/>
    </xf>
    <xf numFmtId="180" fontId="2" fillId="25" borderId="5" xfId="0" applyNumberFormat="1" applyFont="1" applyFill="1" applyBorder="1" applyAlignment="1">
      <alignment horizontal="center" vertical="center"/>
    </xf>
    <xf numFmtId="0" fontId="2" fillId="25" borderId="5" xfId="0" applyNumberFormat="1" applyFont="1" applyFill="1" applyBorder="1" applyAlignment="1">
      <alignment horizontal="center" vertical="center"/>
    </xf>
    <xf numFmtId="9" fontId="2" fillId="25" borderId="5" xfId="11" applyFont="1" applyFill="1" applyBorder="1" applyAlignment="1">
      <alignment horizontal="center" vertical="center"/>
    </xf>
    <xf numFmtId="178" fontId="2" fillId="22" borderId="13" xfId="0" applyNumberFormat="1" applyFont="1" applyFill="1" applyBorder="1" applyAlignment="1">
      <alignment horizontal="center" vertical="center"/>
    </xf>
    <xf numFmtId="180" fontId="2" fillId="22" borderId="4" xfId="0" applyNumberFormat="1" applyFont="1" applyFill="1" applyBorder="1" applyAlignment="1">
      <alignment horizontal="center" vertical="center"/>
    </xf>
    <xf numFmtId="180" fontId="2" fillId="22" borderId="5" xfId="0" applyNumberFormat="1" applyFont="1" applyFill="1" applyBorder="1" applyAlignment="1">
      <alignment horizontal="center" vertical="center"/>
    </xf>
    <xf numFmtId="0" fontId="2" fillId="22" borderId="5" xfId="0" applyNumberFormat="1" applyFont="1" applyFill="1" applyBorder="1" applyAlignment="1">
      <alignment horizontal="center" vertical="center"/>
    </xf>
    <xf numFmtId="9" fontId="2" fillId="22" borderId="5" xfId="11" applyFont="1" applyFill="1" applyBorder="1" applyAlignment="1">
      <alignment horizontal="center" vertical="center"/>
    </xf>
    <xf numFmtId="183" fontId="2" fillId="25" borderId="5" xfId="0" applyNumberFormat="1" applyFont="1" applyFill="1" applyBorder="1" applyAlignment="1">
      <alignment horizontal="center" vertical="center"/>
    </xf>
    <xf numFmtId="183" fontId="2" fillId="22" borderId="5" xfId="0" applyNumberFormat="1" applyFont="1" applyFill="1" applyBorder="1" applyAlignment="1">
      <alignment horizontal="center" vertical="center"/>
    </xf>
    <xf numFmtId="0" fontId="2" fillId="26" borderId="3" xfId="0" applyNumberFormat="1" applyFont="1" applyFill="1" applyBorder="1" applyAlignment="1">
      <alignment horizontal="center"/>
    </xf>
    <xf numFmtId="0" fontId="2" fillId="26" borderId="7" xfId="0" applyNumberFormat="1" applyFont="1" applyFill="1" applyBorder="1" applyAlignment="1">
      <alignment horizontal="center"/>
    </xf>
    <xf numFmtId="0" fontId="2" fillId="26" borderId="15" xfId="0" applyNumberFormat="1" applyFont="1" applyFill="1" applyBorder="1" applyAlignment="1">
      <alignment horizontal="center"/>
    </xf>
    <xf numFmtId="0" fontId="0" fillId="15" borderId="10" xfId="0" applyFont="1" applyFill="1" applyBorder="1" applyAlignment="1">
      <alignment horizontal="center" vertical="center"/>
    </xf>
    <xf numFmtId="0" fontId="0" fillId="14" borderId="29" xfId="0" applyFont="1" applyFill="1" applyBorder="1" applyAlignment="1">
      <alignment horizontal="center"/>
    </xf>
    <xf numFmtId="0" fontId="0" fillId="0" borderId="29" xfId="0" applyNumberFormat="1" applyFont="1" applyBorder="1" applyAlignment="1">
      <alignment horizontal="center"/>
    </xf>
    <xf numFmtId="178" fontId="0" fillId="0" borderId="29" xfId="0" applyNumberFormat="1" applyFont="1" applyBorder="1" applyAlignment="1">
      <alignment horizontal="center"/>
    </xf>
    <xf numFmtId="0" fontId="0" fillId="27" borderId="29" xfId="0" applyNumberFormat="1" applyFont="1" applyFill="1" applyBorder="1" applyAlignment="1">
      <alignment horizontal="center"/>
    </xf>
    <xf numFmtId="9" fontId="0" fillId="0" borderId="29" xfId="11" applyFont="1" applyBorder="1" applyAlignment="1">
      <alignment horizontal="center"/>
    </xf>
    <xf numFmtId="178" fontId="0" fillId="27" borderId="29" xfId="0" applyNumberFormat="1" applyFont="1" applyFill="1" applyBorder="1" applyAlignment="1">
      <alignment horizontal="center"/>
    </xf>
    <xf numFmtId="0" fontId="0" fillId="28" borderId="29" xfId="0" applyNumberFormat="1" applyFont="1" applyFill="1" applyBorder="1" applyAlignment="1">
      <alignment horizontal="center"/>
    </xf>
    <xf numFmtId="178" fontId="0" fillId="28" borderId="29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176" fontId="2" fillId="2" borderId="29" xfId="0" applyNumberFormat="1" applyFont="1" applyFill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center"/>
    </xf>
    <xf numFmtId="0" fontId="4" fillId="3" borderId="29" xfId="0" applyFont="1" applyFill="1" applyBorder="1" applyAlignment="1"/>
    <xf numFmtId="49" fontId="1" fillId="4" borderId="29" xfId="0" applyNumberFormat="1" applyFont="1" applyFill="1" applyBorder="1" applyAlignment="1">
      <alignment horizontal="center" vertical="center"/>
    </xf>
    <xf numFmtId="49" fontId="1" fillId="4" borderId="29" xfId="0" applyNumberFormat="1" applyFont="1" applyFill="1" applyBorder="1" applyAlignment="1">
      <alignment horizontal="center" vertical="center" wrapText="1"/>
    </xf>
    <xf numFmtId="49" fontId="12" fillId="6" borderId="29" xfId="0" applyNumberFormat="1" applyFont="1" applyFill="1" applyBorder="1" applyAlignment="1">
      <alignment horizontal="center" vertical="center"/>
    </xf>
    <xf numFmtId="180" fontId="2" fillId="7" borderId="29" xfId="0" applyNumberFormat="1" applyFont="1" applyFill="1" applyBorder="1" applyAlignment="1">
      <alignment horizontal="center" vertical="center"/>
    </xf>
    <xf numFmtId="182" fontId="2" fillId="7" borderId="29" xfId="0" applyNumberFormat="1" applyFont="1" applyFill="1" applyBorder="1" applyAlignment="1">
      <alignment horizontal="center" vertical="center"/>
    </xf>
    <xf numFmtId="9" fontId="2" fillId="7" borderId="29" xfId="11" applyFont="1" applyFill="1" applyBorder="1" applyAlignment="1">
      <alignment horizontal="center" vertical="center"/>
    </xf>
    <xf numFmtId="182" fontId="2" fillId="4" borderId="29" xfId="0" applyNumberFormat="1" applyFont="1" applyFill="1" applyBorder="1" applyAlignment="1">
      <alignment horizontal="center" vertical="center"/>
    </xf>
    <xf numFmtId="180" fontId="0" fillId="4" borderId="29" xfId="0" applyNumberFormat="1" applyFont="1" applyFill="1" applyBorder="1" applyAlignment="1">
      <alignment horizontal="center" vertical="center"/>
    </xf>
    <xf numFmtId="0" fontId="4" fillId="26" borderId="29" xfId="0" applyFont="1" applyFill="1" applyBorder="1" applyAlignment="1"/>
    <xf numFmtId="49" fontId="1" fillId="15" borderId="29" xfId="0" applyNumberFormat="1" applyFont="1" applyFill="1" applyBorder="1" applyAlignment="1">
      <alignment horizontal="center" vertical="center"/>
    </xf>
    <xf numFmtId="49" fontId="1" fillId="15" borderId="29" xfId="0" applyNumberFormat="1" applyFont="1" applyFill="1" applyBorder="1" applyAlignment="1">
      <alignment horizontal="center" vertical="center" wrapText="1"/>
    </xf>
    <xf numFmtId="178" fontId="1" fillId="15" borderId="29" xfId="0" applyNumberFormat="1" applyFont="1" applyFill="1" applyBorder="1" applyAlignment="1">
      <alignment horizontal="center" vertical="center"/>
    </xf>
    <xf numFmtId="49" fontId="9" fillId="2" borderId="29" xfId="0" applyNumberFormat="1" applyFont="1" applyFill="1" applyBorder="1" applyAlignment="1">
      <alignment horizontal="center" vertical="center"/>
    </xf>
    <xf numFmtId="178" fontId="4" fillId="3" borderId="29" xfId="0" applyNumberFormat="1" applyFont="1" applyFill="1" applyBorder="1" applyAlignment="1"/>
    <xf numFmtId="0" fontId="2" fillId="5" borderId="29" xfId="0" applyFont="1" applyFill="1" applyBorder="1" applyAlignment="1">
      <alignment horizontal="center" vertical="center"/>
    </xf>
    <xf numFmtId="49" fontId="1" fillId="27" borderId="29" xfId="0" applyNumberFormat="1" applyFont="1" applyFill="1" applyBorder="1" applyAlignment="1">
      <alignment horizontal="center" vertical="center"/>
    </xf>
    <xf numFmtId="9" fontId="1" fillId="2" borderId="29" xfId="11" applyFont="1" applyFill="1" applyBorder="1" applyAlignment="1">
      <alignment horizontal="center" vertical="center"/>
    </xf>
    <xf numFmtId="183" fontId="2" fillId="16" borderId="29" xfId="0" applyNumberFormat="1" applyFont="1" applyFill="1" applyBorder="1" applyAlignment="1">
      <alignment horizontal="center" vertical="center"/>
    </xf>
    <xf numFmtId="178" fontId="2" fillId="16" borderId="29" xfId="0" applyNumberFormat="1" applyFont="1" applyFill="1" applyBorder="1" applyAlignment="1">
      <alignment horizontal="center" vertical="center"/>
    </xf>
    <xf numFmtId="180" fontId="2" fillId="27" borderId="29" xfId="0" applyNumberFormat="1" applyFont="1" applyFill="1" applyBorder="1" applyAlignment="1">
      <alignment horizontal="center" vertical="center"/>
    </xf>
    <xf numFmtId="180" fontId="2" fillId="6" borderId="29" xfId="0" applyNumberFormat="1" applyFont="1" applyFill="1" applyBorder="1" applyAlignment="1">
      <alignment horizontal="center" vertical="center"/>
    </xf>
    <xf numFmtId="182" fontId="2" fillId="6" borderId="29" xfId="0" applyNumberFormat="1" applyFont="1" applyFill="1" applyBorder="1" applyAlignment="1">
      <alignment horizontal="center" vertical="center"/>
    </xf>
    <xf numFmtId="9" fontId="2" fillId="6" borderId="29" xfId="11" applyFont="1" applyFill="1" applyBorder="1" applyAlignment="1">
      <alignment horizontal="center" vertical="center"/>
    </xf>
    <xf numFmtId="183" fontId="2" fillId="15" borderId="29" xfId="0" applyNumberFormat="1" applyFont="1" applyFill="1" applyBorder="1" applyAlignment="1">
      <alignment horizontal="center" vertical="center"/>
    </xf>
    <xf numFmtId="180" fontId="2" fillId="2" borderId="29" xfId="0" applyNumberFormat="1" applyFont="1" applyFill="1" applyBorder="1" applyAlignment="1">
      <alignment horizontal="center" vertical="center"/>
    </xf>
    <xf numFmtId="182" fontId="2" fillId="2" borderId="29" xfId="0" applyNumberFormat="1" applyFont="1" applyFill="1" applyBorder="1" applyAlignment="1">
      <alignment horizontal="center" vertical="center"/>
    </xf>
    <xf numFmtId="178" fontId="0" fillId="15" borderId="29" xfId="0" applyNumberFormat="1" applyFont="1" applyFill="1" applyBorder="1" applyAlignment="1">
      <alignment horizontal="center" vertical="center"/>
    </xf>
    <xf numFmtId="180" fontId="0" fillId="27" borderId="29" xfId="0" applyNumberFormat="1" applyFont="1" applyFill="1" applyBorder="1" applyAlignment="1">
      <alignment horizontal="center" vertical="center"/>
    </xf>
    <xf numFmtId="9" fontId="2" fillId="0" borderId="29" xfId="11" applyFont="1" applyFill="1" applyBorder="1" applyAlignment="1">
      <alignment horizontal="center" vertical="center"/>
    </xf>
    <xf numFmtId="182" fontId="0" fillId="8" borderId="29" xfId="0" applyNumberFormat="1" applyFont="1" applyFill="1" applyBorder="1" applyAlignment="1">
      <alignment horizontal="center" vertical="center"/>
    </xf>
    <xf numFmtId="9" fontId="2" fillId="12" borderId="29" xfId="11" applyFont="1" applyFill="1" applyBorder="1" applyAlignment="1">
      <alignment horizontal="center" vertical="center"/>
    </xf>
    <xf numFmtId="178" fontId="1" fillId="27" borderId="29" xfId="0" applyNumberFormat="1" applyFont="1" applyFill="1" applyBorder="1" applyAlignment="1">
      <alignment horizontal="center" vertical="center"/>
    </xf>
    <xf numFmtId="183" fontId="2" fillId="6" borderId="29" xfId="0" applyNumberFormat="1" applyFont="1" applyFill="1" applyBorder="1" applyAlignment="1">
      <alignment horizontal="center" vertical="center"/>
    </xf>
    <xf numFmtId="178" fontId="2" fillId="27" borderId="29" xfId="0" applyNumberFormat="1" applyFont="1" applyFill="1" applyBorder="1" applyAlignment="1">
      <alignment horizontal="center" vertical="center"/>
    </xf>
    <xf numFmtId="183" fontId="2" fillId="2" borderId="29" xfId="0" applyNumberFormat="1" applyFont="1" applyFill="1" applyBorder="1" applyAlignment="1">
      <alignment horizontal="center" vertical="center"/>
    </xf>
    <xf numFmtId="183" fontId="0" fillId="8" borderId="29" xfId="0" applyNumberFormat="1" applyFont="1" applyFill="1" applyBorder="1" applyAlignment="1">
      <alignment horizontal="center" vertical="center"/>
    </xf>
    <xf numFmtId="178" fontId="0" fillId="27" borderId="29" xfId="0" applyNumberFormat="1" applyFont="1" applyFill="1" applyBorder="1" applyAlignment="1">
      <alignment horizontal="center" vertical="center"/>
    </xf>
    <xf numFmtId="178" fontId="0" fillId="8" borderId="29" xfId="0" applyNumberFormat="1" applyFont="1" applyFill="1" applyBorder="1" applyAlignment="1">
      <alignment horizontal="center" vertical="center"/>
    </xf>
    <xf numFmtId="183" fontId="0" fillId="11" borderId="29" xfId="0" applyNumberFormat="1" applyFont="1" applyFill="1" applyBorder="1" applyAlignment="1">
      <alignment horizontal="center" vertical="center"/>
    </xf>
    <xf numFmtId="49" fontId="1" fillId="12" borderId="29" xfId="0" applyNumberFormat="1" applyFont="1" applyFill="1" applyBorder="1" applyAlignment="1">
      <alignment horizontal="center" vertical="center"/>
    </xf>
    <xf numFmtId="49" fontId="1" fillId="28" borderId="29" xfId="0" applyNumberFormat="1" applyFont="1" applyFill="1" applyBorder="1" applyAlignment="1">
      <alignment horizontal="center" vertical="center"/>
    </xf>
    <xf numFmtId="180" fontId="2" fillId="28" borderId="29" xfId="0" applyNumberFormat="1" applyFont="1" applyFill="1" applyBorder="1" applyAlignment="1">
      <alignment horizontal="center" vertical="center"/>
    </xf>
    <xf numFmtId="180" fontId="2" fillId="20" borderId="29" xfId="0" applyNumberFormat="1" applyFont="1" applyFill="1" applyBorder="1" applyAlignment="1">
      <alignment horizontal="center" vertical="center"/>
    </xf>
    <xf numFmtId="180" fontId="2" fillId="5" borderId="29" xfId="0" applyNumberFormat="1" applyFont="1" applyFill="1" applyBorder="1" applyAlignment="1">
      <alignment horizontal="center" vertical="center"/>
    </xf>
    <xf numFmtId="180" fontId="0" fillId="28" borderId="29" xfId="0" applyNumberFormat="1" applyFont="1" applyFill="1" applyBorder="1" applyAlignment="1">
      <alignment horizontal="center" vertical="center"/>
    </xf>
    <xf numFmtId="178" fontId="1" fillId="28" borderId="29" xfId="0" applyNumberFormat="1" applyFont="1" applyFill="1" applyBorder="1" applyAlignment="1">
      <alignment horizontal="center" vertical="center"/>
    </xf>
    <xf numFmtId="183" fontId="2" fillId="20" borderId="29" xfId="0" applyNumberFormat="1" applyFont="1" applyFill="1" applyBorder="1" applyAlignment="1">
      <alignment horizontal="center" vertical="center"/>
    </xf>
    <xf numFmtId="178" fontId="2" fillId="28" borderId="29" xfId="0" applyNumberFormat="1" applyFont="1" applyFill="1" applyBorder="1" applyAlignment="1">
      <alignment horizontal="center" vertical="center"/>
    </xf>
    <xf numFmtId="183" fontId="2" fillId="5" borderId="29" xfId="0" applyNumberFormat="1" applyFont="1" applyFill="1" applyBorder="1" applyAlignment="1">
      <alignment horizontal="center" vertical="center"/>
    </xf>
    <xf numFmtId="178" fontId="0" fillId="28" borderId="29" xfId="0" applyNumberFormat="1" applyFont="1" applyFill="1" applyBorder="1" applyAlignment="1">
      <alignment horizontal="center" vertical="center"/>
    </xf>
    <xf numFmtId="49" fontId="4" fillId="6" borderId="29" xfId="0" applyNumberFormat="1" applyFont="1" applyFill="1" applyBorder="1" applyAlignment="1">
      <alignment vertical="center"/>
    </xf>
    <xf numFmtId="0" fontId="4" fillId="6" borderId="29" xfId="0" applyFont="1" applyFill="1" applyBorder="1" applyAlignment="1">
      <alignment vertical="center"/>
    </xf>
    <xf numFmtId="180" fontId="0" fillId="7" borderId="29" xfId="0" applyNumberFormat="1" applyFont="1" applyFill="1" applyBorder="1" applyAlignment="1">
      <alignment horizontal="center" vertical="center"/>
    </xf>
    <xf numFmtId="180" fontId="0" fillId="6" borderId="29" xfId="0" applyNumberFormat="1" applyFont="1" applyFill="1" applyBorder="1" applyAlignment="1">
      <alignment horizontal="center" vertical="center"/>
    </xf>
    <xf numFmtId="182" fontId="0" fillId="6" borderId="29" xfId="0" applyNumberFormat="1" applyFont="1" applyFill="1" applyBorder="1" applyAlignment="1">
      <alignment horizontal="center" vertical="center"/>
    </xf>
    <xf numFmtId="9" fontId="2" fillId="21" borderId="29" xfId="11" applyFont="1" applyFill="1" applyBorder="1" applyAlignment="1">
      <alignment horizontal="center" vertical="center"/>
    </xf>
    <xf numFmtId="183" fontId="0" fillId="6" borderId="29" xfId="0" applyNumberFormat="1" applyFont="1" applyFill="1" applyBorder="1" applyAlignment="1">
      <alignment horizontal="center" vertical="center"/>
    </xf>
    <xf numFmtId="9" fontId="2" fillId="0" borderId="29" xfId="11" applyNumberFormat="1" applyFont="1" applyFill="1" applyBorder="1" applyAlignment="1">
      <alignment horizontal="center" vertical="center"/>
    </xf>
    <xf numFmtId="180" fontId="0" fillId="20" borderId="29" xfId="0" applyNumberFormat="1" applyFont="1" applyFill="1" applyBorder="1" applyAlignment="1">
      <alignment horizontal="center" vertical="center"/>
    </xf>
    <xf numFmtId="182" fontId="0" fillId="20" borderId="29" xfId="0" applyNumberFormat="1" applyFont="1" applyFill="1" applyBorder="1" applyAlignment="1">
      <alignment horizontal="center" vertical="center"/>
    </xf>
    <xf numFmtId="183" fontId="0" fillId="20" borderId="29" xfId="0" applyNumberFormat="1" applyFont="1" applyFill="1" applyBorder="1" applyAlignment="1">
      <alignment horizontal="center" vertical="center"/>
    </xf>
    <xf numFmtId="49" fontId="2" fillId="14" borderId="29" xfId="0" applyNumberFormat="1" applyFont="1" applyFill="1" applyBorder="1" applyAlignment="1">
      <alignment horizontal="center" vertical="center"/>
    </xf>
    <xf numFmtId="176" fontId="2" fillId="14" borderId="29" xfId="0" applyNumberFormat="1" applyFont="1" applyFill="1" applyBorder="1" applyAlignment="1">
      <alignment horizontal="center" vertical="center"/>
    </xf>
    <xf numFmtId="0" fontId="4" fillId="26" borderId="29" xfId="0" applyFont="1" applyFill="1" applyBorder="1" applyAlignment="1">
      <alignment horizontal="center"/>
    </xf>
    <xf numFmtId="178" fontId="2" fillId="14" borderId="29" xfId="0" applyNumberFormat="1" applyFont="1" applyFill="1" applyBorder="1" applyAlignment="1">
      <alignment horizontal="center" vertical="center"/>
    </xf>
    <xf numFmtId="180" fontId="0" fillId="29" borderId="29" xfId="0" applyNumberFormat="1" applyFont="1" applyFill="1" applyBorder="1" applyAlignment="1">
      <alignment horizontal="center" vertical="center"/>
    </xf>
    <xf numFmtId="9" fontId="2" fillId="29" borderId="29" xfId="11" applyFont="1" applyFill="1" applyBorder="1" applyAlignment="1">
      <alignment horizontal="center" vertical="center"/>
    </xf>
    <xf numFmtId="9" fontId="2" fillId="14" borderId="29" xfId="11" applyFont="1" applyFill="1" applyBorder="1" applyAlignment="1">
      <alignment horizontal="center" vertical="center"/>
    </xf>
    <xf numFmtId="7" fontId="0" fillId="29" borderId="29" xfId="0" applyNumberFormat="1" applyFont="1" applyFill="1" applyBorder="1" applyAlignment="1">
      <alignment horizontal="right" vertical="center"/>
    </xf>
    <xf numFmtId="178" fontId="2" fillId="29" borderId="29" xfId="0" applyNumberFormat="1" applyFont="1" applyFill="1" applyBorder="1" applyAlignment="1">
      <alignment horizontal="center" vertical="center"/>
    </xf>
    <xf numFmtId="7" fontId="2" fillId="27" borderId="29" xfId="0" applyNumberFormat="1" applyFont="1" applyFill="1" applyBorder="1" applyAlignment="1">
      <alignment horizontal="right" vertical="center"/>
    </xf>
    <xf numFmtId="7" fontId="2" fillId="14" borderId="29" xfId="0" applyNumberFormat="1" applyFont="1" applyFill="1" applyBorder="1" applyAlignment="1">
      <alignment horizontal="right" vertical="center"/>
    </xf>
    <xf numFmtId="180" fontId="0" fillId="14" borderId="29" xfId="0" applyNumberFormat="1" applyFont="1" applyFill="1" applyBorder="1" applyAlignment="1">
      <alignment horizontal="center" vertical="center"/>
    </xf>
    <xf numFmtId="7" fontId="0" fillId="14" borderId="29" xfId="0" applyNumberFormat="1" applyFont="1" applyFill="1" applyBorder="1" applyAlignment="1">
      <alignment horizontal="right" vertical="center"/>
    </xf>
    <xf numFmtId="178" fontId="0" fillId="14" borderId="29" xfId="0" applyNumberFormat="1" applyFont="1" applyFill="1" applyBorder="1" applyAlignment="1">
      <alignment horizontal="center" vertical="center"/>
    </xf>
    <xf numFmtId="7" fontId="2" fillId="28" borderId="29" xfId="0" applyNumberFormat="1" applyFont="1" applyFill="1" applyBorder="1" applyAlignment="1">
      <alignment horizontal="right" vertical="center"/>
    </xf>
    <xf numFmtId="0" fontId="0" fillId="27" borderId="0" xfId="0" applyNumberFormat="1" applyFont="1" applyFill="1" applyAlignment="1">
      <alignment horizontal="center"/>
    </xf>
    <xf numFmtId="178" fontId="0" fillId="27" borderId="0" xfId="0" applyNumberFormat="1" applyFont="1" applyFill="1" applyAlignment="1">
      <alignment horizontal="center"/>
    </xf>
    <xf numFmtId="0" fontId="0" fillId="28" borderId="0" xfId="0" applyNumberFormat="1" applyFont="1" applyFill="1" applyAlignment="1">
      <alignment horizontal="center"/>
    </xf>
    <xf numFmtId="178" fontId="0" fillId="28" borderId="0" xfId="0" applyNumberFormat="1" applyFont="1" applyFill="1" applyAlignment="1">
      <alignment horizontal="center"/>
    </xf>
    <xf numFmtId="49" fontId="12" fillId="6" borderId="27" xfId="0" applyNumberFormat="1" applyFont="1" applyFill="1" applyBorder="1" applyAlignment="1">
      <alignment horizontal="center" vertical="center"/>
    </xf>
    <xf numFmtId="49" fontId="12" fillId="6" borderId="21" xfId="0" applyNumberFormat="1" applyFont="1" applyFill="1" applyBorder="1" applyAlignment="1">
      <alignment horizontal="center" vertical="center"/>
    </xf>
    <xf numFmtId="180" fontId="2" fillId="7" borderId="4" xfId="0" applyNumberFormat="1" applyFont="1" applyFill="1" applyBorder="1" applyAlignment="1">
      <alignment horizontal="center" vertical="center"/>
    </xf>
    <xf numFmtId="182" fontId="2" fillId="7" borderId="5" xfId="0" applyNumberFormat="1" applyFont="1" applyFill="1" applyBorder="1" applyAlignment="1">
      <alignment horizontal="center" vertical="center"/>
    </xf>
    <xf numFmtId="180" fontId="0" fillId="4" borderId="8" xfId="0" applyNumberFormat="1" applyFont="1" applyFill="1" applyBorder="1" applyAlignment="1">
      <alignment horizontal="center" vertical="center"/>
    </xf>
    <xf numFmtId="0" fontId="4" fillId="26" borderId="6" xfId="0" applyFont="1" applyFill="1" applyBorder="1" applyAlignment="1"/>
    <xf numFmtId="0" fontId="2" fillId="2" borderId="7" xfId="0" applyFont="1" applyFill="1" applyBorder="1" applyAlignment="1">
      <alignment horizontal="center" vertical="center"/>
    </xf>
    <xf numFmtId="0" fontId="4" fillId="26" borderId="9" xfId="0" applyFont="1" applyFill="1" applyBorder="1" applyAlignment="1"/>
    <xf numFmtId="180" fontId="2" fillId="4" borderId="52" xfId="0" applyNumberFormat="1" applyFont="1" applyFill="1" applyBorder="1" applyAlignment="1">
      <alignment horizontal="center" vertical="center"/>
    </xf>
    <xf numFmtId="180" fontId="2" fillId="4" borderId="27" xfId="0" applyNumberFormat="1" applyFont="1" applyFill="1" applyBorder="1" applyAlignment="1">
      <alignment horizontal="center" vertical="center"/>
    </xf>
    <xf numFmtId="180" fontId="2" fillId="4" borderId="77" xfId="0" applyNumberFormat="1" applyFont="1" applyFill="1" applyBorder="1" applyAlignment="1">
      <alignment horizontal="center" vertical="center"/>
    </xf>
    <xf numFmtId="180" fontId="2" fillId="4" borderId="64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49" fontId="9" fillId="2" borderId="27" xfId="0" applyNumberFormat="1" applyFont="1" applyFill="1" applyBorder="1" applyAlignment="1">
      <alignment horizontal="center" vertical="center"/>
    </xf>
    <xf numFmtId="0" fontId="4" fillId="3" borderId="51" xfId="0" applyFont="1" applyFill="1" applyBorder="1" applyAlignment="1"/>
    <xf numFmtId="49" fontId="1" fillId="2" borderId="27" xfId="0" applyNumberFormat="1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49" fontId="1" fillId="27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9" fontId="1" fillId="2" borderId="5" xfId="11" applyFont="1" applyFill="1" applyBorder="1" applyAlignment="1">
      <alignment horizontal="center" vertical="center"/>
    </xf>
    <xf numFmtId="180" fontId="2" fillId="27" borderId="4" xfId="0" applyNumberFormat="1" applyFont="1" applyFill="1" applyBorder="1" applyAlignment="1">
      <alignment horizontal="center" vertical="center"/>
    </xf>
    <xf numFmtId="177" fontId="0" fillId="15" borderId="8" xfId="0" applyNumberFormat="1" applyFont="1" applyFill="1" applyBorder="1" applyAlignment="1">
      <alignment horizontal="center" vertical="center"/>
    </xf>
    <xf numFmtId="180" fontId="0" fillId="27" borderId="2" xfId="0" applyNumberFormat="1" applyFont="1" applyFill="1" applyBorder="1" applyAlignment="1">
      <alignment horizontal="center" vertical="center"/>
    </xf>
    <xf numFmtId="180" fontId="0" fillId="27" borderId="6" xfId="0" applyNumberFormat="1" applyFont="1" applyFill="1" applyBorder="1" applyAlignment="1">
      <alignment horizontal="center" vertical="center"/>
    </xf>
    <xf numFmtId="180" fontId="0" fillId="27" borderId="9" xfId="0" applyNumberFormat="1" applyFont="1" applyFill="1" applyBorder="1" applyAlignment="1">
      <alignment horizontal="center" vertical="center"/>
    </xf>
    <xf numFmtId="178" fontId="0" fillId="15" borderId="13" xfId="0" applyNumberFormat="1" applyFont="1" applyFill="1" applyBorder="1" applyAlignment="1">
      <alignment horizontal="center" vertical="center"/>
    </xf>
    <xf numFmtId="0" fontId="4" fillId="3" borderId="75" xfId="0" applyFont="1" applyFill="1" applyBorder="1" applyAlignment="1"/>
    <xf numFmtId="0" fontId="4" fillId="3" borderId="16" xfId="0" applyFont="1" applyFill="1" applyBorder="1" applyAlignment="1"/>
    <xf numFmtId="0" fontId="2" fillId="2" borderId="21" xfId="0" applyFont="1" applyFill="1" applyBorder="1" applyAlignment="1">
      <alignment horizontal="center" vertical="center"/>
    </xf>
    <xf numFmtId="178" fontId="1" fillId="27" borderId="13" xfId="0" applyNumberFormat="1" applyFont="1" applyFill="1" applyBorder="1" applyAlignment="1">
      <alignment horizontal="center" vertical="center"/>
    </xf>
    <xf numFmtId="178" fontId="2" fillId="27" borderId="13" xfId="0" applyNumberFormat="1" applyFont="1" applyFill="1" applyBorder="1" applyAlignment="1">
      <alignment horizontal="center" vertical="center"/>
    </xf>
    <xf numFmtId="178" fontId="0" fillId="27" borderId="3" xfId="0" applyNumberFormat="1" applyFont="1" applyFill="1" applyBorder="1" applyAlignment="1">
      <alignment horizontal="center" vertical="center"/>
    </xf>
    <xf numFmtId="178" fontId="0" fillId="27" borderId="7" xfId="0" applyNumberFormat="1" applyFont="1" applyFill="1" applyBorder="1" applyAlignment="1">
      <alignment horizontal="center" vertical="center"/>
    </xf>
    <xf numFmtId="178" fontId="0" fillId="27" borderId="15" xfId="0" applyNumberFormat="1" applyFont="1" applyFill="1" applyBorder="1" applyAlignment="1">
      <alignment horizontal="center" vertical="center"/>
    </xf>
    <xf numFmtId="178" fontId="0" fillId="27" borderId="13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/>
    <xf numFmtId="49" fontId="1" fillId="5" borderId="60" xfId="0" applyNumberFormat="1" applyFont="1" applyFill="1" applyBorder="1" applyAlignment="1">
      <alignment horizontal="center" vertical="center"/>
    </xf>
    <xf numFmtId="49" fontId="1" fillId="28" borderId="4" xfId="0" applyNumberFormat="1" applyFont="1" applyFill="1" applyBorder="1" applyAlignment="1">
      <alignment horizontal="center" vertical="center"/>
    </xf>
    <xf numFmtId="178" fontId="1" fillId="28" borderId="13" xfId="0" applyNumberFormat="1" applyFont="1" applyFill="1" applyBorder="1" applyAlignment="1">
      <alignment horizontal="center" vertical="center"/>
    </xf>
    <xf numFmtId="180" fontId="2" fillId="28" borderId="4" xfId="0" applyNumberFormat="1" applyFont="1" applyFill="1" applyBorder="1" applyAlignment="1">
      <alignment horizontal="center" vertical="center"/>
    </xf>
    <xf numFmtId="9" fontId="2" fillId="20" borderId="5" xfId="11" applyFont="1" applyFill="1" applyBorder="1" applyAlignment="1">
      <alignment horizontal="center" vertical="center"/>
    </xf>
    <xf numFmtId="178" fontId="2" fillId="28" borderId="13" xfId="0" applyNumberFormat="1" applyFont="1" applyFill="1" applyBorder="1" applyAlignment="1">
      <alignment horizontal="center" vertical="center"/>
    </xf>
    <xf numFmtId="180" fontId="0" fillId="28" borderId="2" xfId="0" applyNumberFormat="1" applyFont="1" applyFill="1" applyBorder="1" applyAlignment="1">
      <alignment horizontal="center" vertical="center"/>
    </xf>
    <xf numFmtId="180" fontId="0" fillId="8" borderId="65" xfId="0" applyNumberFormat="1" applyFont="1" applyFill="1" applyBorder="1" applyAlignment="1">
      <alignment horizontal="center" vertical="center"/>
    </xf>
    <xf numFmtId="180" fontId="0" fillId="8" borderId="78" xfId="0" applyNumberFormat="1" applyFont="1" applyFill="1" applyBorder="1" applyAlignment="1">
      <alignment horizontal="center" vertical="center"/>
    </xf>
    <xf numFmtId="180" fontId="0" fillId="8" borderId="66" xfId="0" applyNumberFormat="1" applyFont="1" applyFill="1" applyBorder="1" applyAlignment="1">
      <alignment horizontal="center" vertical="center"/>
    </xf>
    <xf numFmtId="180" fontId="0" fillId="8" borderId="79" xfId="0" applyNumberFormat="1" applyFont="1" applyFill="1" applyBorder="1" applyAlignment="1">
      <alignment horizontal="center" vertical="center"/>
    </xf>
    <xf numFmtId="9" fontId="2" fillId="30" borderId="5" xfId="11" applyFont="1" applyFill="1" applyBorder="1" applyAlignment="1">
      <alignment horizontal="center" vertical="center"/>
    </xf>
    <xf numFmtId="180" fontId="0" fillId="28" borderId="6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80" fontId="2" fillId="4" borderId="80" xfId="0" applyNumberFormat="1" applyFont="1" applyFill="1" applyBorder="1" applyAlignment="1">
      <alignment horizontal="center" vertical="center"/>
    </xf>
    <xf numFmtId="182" fontId="0" fillId="4" borderId="80" xfId="0" applyNumberFormat="1" applyFont="1" applyFill="1" applyBorder="1" applyAlignment="1">
      <alignment horizontal="center" vertical="center"/>
    </xf>
    <xf numFmtId="180" fontId="2" fillId="4" borderId="69" xfId="0" applyNumberFormat="1" applyFont="1" applyFill="1" applyBorder="1" applyAlignment="1">
      <alignment horizontal="center" vertical="center"/>
    </xf>
    <xf numFmtId="182" fontId="0" fillId="4" borderId="69" xfId="0" applyNumberFormat="1" applyFont="1" applyFill="1" applyBorder="1" applyAlignment="1">
      <alignment horizontal="center" vertical="center"/>
    </xf>
    <xf numFmtId="180" fontId="0" fillId="27" borderId="4" xfId="0" applyNumberFormat="1" applyFont="1" applyFill="1" applyBorder="1" applyAlignment="1">
      <alignment horizontal="center" vertical="center"/>
    </xf>
    <xf numFmtId="182" fontId="0" fillId="2" borderId="5" xfId="0" applyNumberFormat="1" applyFont="1" applyFill="1" applyBorder="1" applyAlignment="1">
      <alignment horizontal="center" vertical="center"/>
    </xf>
    <xf numFmtId="183" fontId="0" fillId="16" borderId="5" xfId="0" applyNumberFormat="1" applyFont="1" applyFill="1" applyBorder="1" applyAlignment="1">
      <alignment horizontal="center" vertical="center"/>
    </xf>
    <xf numFmtId="178" fontId="0" fillId="16" borderId="13" xfId="0" applyNumberFormat="1" applyFont="1" applyFill="1" applyBorder="1" applyAlignment="1">
      <alignment horizontal="center" vertical="center"/>
    </xf>
    <xf numFmtId="180" fontId="0" fillId="6" borderId="5" xfId="0" applyNumberFormat="1" applyFont="1" applyFill="1" applyBorder="1" applyAlignment="1">
      <alignment horizontal="center" vertical="center"/>
    </xf>
    <xf numFmtId="182" fontId="0" fillId="6" borderId="5" xfId="0" applyNumberFormat="1" applyFont="1" applyFill="1" applyBorder="1" applyAlignment="1">
      <alignment horizontal="center" vertical="center"/>
    </xf>
    <xf numFmtId="183" fontId="0" fillId="6" borderId="5" xfId="0" applyNumberFormat="1" applyFont="1" applyFill="1" applyBorder="1" applyAlignment="1">
      <alignment horizontal="center" vertical="center"/>
    </xf>
    <xf numFmtId="180" fontId="0" fillId="28" borderId="9" xfId="0" applyNumberFormat="1" applyFont="1" applyFill="1" applyBorder="1" applyAlignment="1">
      <alignment horizontal="center" vertical="center"/>
    </xf>
    <xf numFmtId="178" fontId="0" fillId="28" borderId="7" xfId="0" applyNumberFormat="1" applyFont="1" applyFill="1" applyBorder="1" applyAlignment="1">
      <alignment horizontal="center" vertical="center"/>
    </xf>
    <xf numFmtId="178" fontId="0" fillId="28" borderId="15" xfId="0" applyNumberFormat="1" applyFont="1" applyFill="1" applyBorder="1" applyAlignment="1">
      <alignment horizontal="center" vertical="center"/>
    </xf>
    <xf numFmtId="180" fontId="0" fillId="28" borderId="4" xfId="0" applyNumberFormat="1" applyFont="1" applyFill="1" applyBorder="1" applyAlignment="1">
      <alignment horizontal="center" vertical="center"/>
    </xf>
    <xf numFmtId="180" fontId="0" fillId="20" borderId="5" xfId="0" applyNumberFormat="1" applyFont="1" applyFill="1" applyBorder="1" applyAlignment="1">
      <alignment horizontal="center" vertical="center"/>
    </xf>
    <xf numFmtId="182" fontId="0" fillId="20" borderId="5" xfId="0" applyNumberFormat="1" applyFont="1" applyFill="1" applyBorder="1" applyAlignment="1">
      <alignment horizontal="center" vertical="center"/>
    </xf>
    <xf numFmtId="183" fontId="0" fillId="20" borderId="5" xfId="0" applyNumberFormat="1" applyFont="1" applyFill="1" applyBorder="1" applyAlignment="1">
      <alignment horizontal="center" vertical="center"/>
    </xf>
    <xf numFmtId="178" fontId="0" fillId="28" borderId="13" xfId="0" applyNumberFormat="1" applyFont="1" applyFill="1" applyBorder="1" applyAlignment="1">
      <alignment horizontal="center" vertical="center"/>
    </xf>
    <xf numFmtId="178" fontId="0" fillId="28" borderId="3" xfId="0" applyNumberFormat="1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vertical="center"/>
    </xf>
    <xf numFmtId="183" fontId="0" fillId="13" borderId="5" xfId="0" applyNumberFormat="1" applyFont="1" applyFill="1" applyBorder="1" applyAlignment="1">
      <alignment horizontal="center" vertical="center"/>
    </xf>
    <xf numFmtId="178" fontId="0" fillId="13" borderId="13" xfId="0" applyNumberFormat="1" applyFont="1" applyFill="1" applyBorder="1" applyAlignment="1">
      <alignment horizontal="center" vertical="center"/>
    </xf>
    <xf numFmtId="180" fontId="0" fillId="13" borderId="4" xfId="0" applyNumberFormat="1" applyFont="1" applyFill="1" applyBorder="1" applyAlignment="1">
      <alignment horizontal="center" vertical="center"/>
    </xf>
    <xf numFmtId="180" fontId="0" fillId="13" borderId="5" xfId="0" applyNumberFormat="1" applyFont="1" applyFill="1" applyBorder="1" applyAlignment="1">
      <alignment horizontal="center" vertical="center"/>
    </xf>
    <xf numFmtId="182" fontId="0" fillId="13" borderId="5" xfId="0" applyNumberFormat="1" applyFont="1" applyFill="1" applyBorder="1" applyAlignment="1">
      <alignment horizontal="center" vertical="center"/>
    </xf>
    <xf numFmtId="178" fontId="0" fillId="14" borderId="13" xfId="0" applyNumberFormat="1" applyFont="1" applyFill="1" applyBorder="1" applyAlignment="1">
      <alignment horizontal="center" vertical="center"/>
    </xf>
    <xf numFmtId="180" fontId="2" fillId="14" borderId="4" xfId="0" applyNumberFormat="1" applyFont="1" applyFill="1" applyBorder="1" applyAlignment="1">
      <alignment horizontal="center" vertical="center"/>
    </xf>
    <xf numFmtId="178" fontId="0" fillId="13" borderId="7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14" borderId="0" xfId="0" applyFont="1" applyFill="1" applyAlignment="1">
      <alignment horizontal="center"/>
    </xf>
    <xf numFmtId="49" fontId="3" fillId="2" borderId="4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center" vertical="center"/>
    </xf>
    <xf numFmtId="49" fontId="2" fillId="2" borderId="62" xfId="0" applyNumberFormat="1" applyFont="1" applyFill="1" applyBorder="1" applyAlignment="1">
      <alignment horizontal="center" vertical="center"/>
    </xf>
    <xf numFmtId="49" fontId="2" fillId="2" borderId="59" xfId="0" applyNumberFormat="1" applyFont="1" applyFill="1" applyBorder="1" applyAlignment="1">
      <alignment horizontal="center" vertical="center"/>
    </xf>
    <xf numFmtId="49" fontId="2" fillId="2" borderId="61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0" fontId="0" fillId="17" borderId="8" xfId="0" applyNumberFormat="1" applyFont="1" applyFill="1" applyBorder="1" applyAlignment="1">
      <alignment horizontal="center" vertical="center"/>
    </xf>
    <xf numFmtId="0" fontId="13" fillId="26" borderId="6" xfId="0" applyFont="1" applyFill="1" applyBorder="1" applyAlignment="1"/>
    <xf numFmtId="0" fontId="2" fillId="4" borderId="14" xfId="0" applyNumberFormat="1" applyFont="1" applyFill="1" applyBorder="1" applyAlignment="1">
      <alignment horizontal="center" vertical="center"/>
    </xf>
    <xf numFmtId="0" fontId="13" fillId="26" borderId="9" xfId="0" applyFont="1" applyFill="1" applyBorder="1" applyAlignment="1"/>
    <xf numFmtId="0" fontId="14" fillId="2" borderId="4" xfId="0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center" vertical="center"/>
    </xf>
    <xf numFmtId="49" fontId="1" fillId="17" borderId="3" xfId="0" applyNumberFormat="1" applyFont="1" applyFill="1" applyBorder="1" applyAlignment="1">
      <alignment horizontal="center" vertical="center"/>
    </xf>
    <xf numFmtId="0" fontId="4" fillId="3" borderId="71" xfId="0" applyFont="1" applyFill="1" applyBorder="1" applyAlignment="1"/>
    <xf numFmtId="0" fontId="4" fillId="3" borderId="43" xfId="0" applyFont="1" applyFill="1" applyBorder="1" applyAlignment="1"/>
    <xf numFmtId="9" fontId="1" fillId="5" borderId="5" xfId="11" applyFont="1" applyFill="1" applyBorder="1" applyAlignment="1">
      <alignment horizontal="center" vertical="center"/>
    </xf>
    <xf numFmtId="9" fontId="1" fillId="5" borderId="13" xfId="11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49" fontId="2" fillId="7" borderId="13" xfId="0" applyNumberFormat="1" applyFont="1" applyFill="1" applyBorder="1" applyAlignment="1">
      <alignment horizontal="center" vertical="center"/>
    </xf>
    <xf numFmtId="0" fontId="2" fillId="20" borderId="4" xfId="0" applyNumberFormat="1" applyFont="1" applyFill="1" applyBorder="1" applyAlignment="1">
      <alignment horizontal="center" vertical="center"/>
    </xf>
    <xf numFmtId="0" fontId="2" fillId="20" borderId="28" xfId="0" applyNumberFormat="1" applyFont="1" applyFill="1" applyBorder="1" applyAlignment="1">
      <alignment horizontal="center" vertical="center"/>
    </xf>
    <xf numFmtId="9" fontId="2" fillId="20" borderId="13" xfId="11" applyFont="1" applyFill="1" applyBorder="1" applyAlignment="1">
      <alignment horizontal="center" vertical="center"/>
    </xf>
    <xf numFmtId="49" fontId="0" fillId="17" borderId="5" xfId="0" applyNumberFormat="1" applyFont="1" applyFill="1" applyBorder="1" applyAlignment="1">
      <alignment horizontal="center" vertical="center"/>
    </xf>
    <xf numFmtId="49" fontId="0" fillId="17" borderId="13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9" fontId="2" fillId="5" borderId="5" xfId="11" applyFont="1" applyFill="1" applyBorder="1" applyAlignment="1">
      <alignment horizontal="center" vertical="center"/>
    </xf>
    <xf numFmtId="9" fontId="2" fillId="5" borderId="13" xfId="11" applyFont="1" applyFill="1" applyBorder="1" applyAlignment="1">
      <alignment horizontal="center" vertical="center"/>
    </xf>
    <xf numFmtId="49" fontId="0" fillId="17" borderId="8" xfId="0" applyNumberFormat="1" applyFont="1" applyFill="1" applyBorder="1" applyAlignment="1">
      <alignment horizontal="center" vertical="center"/>
    </xf>
    <xf numFmtId="49" fontId="0" fillId="17" borderId="3" xfId="0" applyNumberFormat="1" applyFont="1" applyFill="1" applyBorder="1" applyAlignment="1">
      <alignment horizontal="center" vertical="center"/>
    </xf>
    <xf numFmtId="0" fontId="0" fillId="8" borderId="56" xfId="0" applyFont="1" applyFill="1" applyBorder="1" applyAlignment="1">
      <alignment horizontal="center" vertical="center"/>
    </xf>
    <xf numFmtId="0" fontId="0" fillId="8" borderId="80" xfId="0" applyFont="1" applyFill="1" applyBorder="1" applyAlignment="1">
      <alignment horizontal="center" vertical="center"/>
    </xf>
    <xf numFmtId="9" fontId="2" fillId="8" borderId="3" xfId="11" applyFont="1" applyFill="1" applyBorder="1" applyAlignment="1">
      <alignment horizontal="center" vertical="center"/>
    </xf>
    <xf numFmtId="49" fontId="0" fillId="17" borderId="14" xfId="0" applyNumberFormat="1" applyFont="1" applyFill="1" applyBorder="1" applyAlignment="1">
      <alignment horizontal="center" vertical="center"/>
    </xf>
    <xf numFmtId="49" fontId="0" fillId="17" borderId="7" xfId="0" applyNumberFormat="1" applyFont="1" applyFill="1" applyBorder="1" applyAlignment="1">
      <alignment horizontal="center" vertical="center"/>
    </xf>
    <xf numFmtId="0" fontId="0" fillId="8" borderId="82" xfId="0" applyFont="1" applyFill="1" applyBorder="1" applyAlignment="1">
      <alignment horizontal="center" vertical="center"/>
    </xf>
    <xf numFmtId="9" fontId="2" fillId="8" borderId="7" xfId="11" applyFont="1" applyFill="1" applyBorder="1" applyAlignment="1">
      <alignment horizontal="center" vertical="center"/>
    </xf>
    <xf numFmtId="0" fontId="0" fillId="8" borderId="64" xfId="0" applyFont="1" applyFill="1" applyBorder="1" applyAlignment="1">
      <alignment horizontal="center" vertical="center"/>
    </xf>
    <xf numFmtId="0" fontId="0" fillId="8" borderId="52" xfId="0" applyFont="1" applyFill="1" applyBorder="1" applyAlignment="1">
      <alignment horizontal="center" vertical="center"/>
    </xf>
    <xf numFmtId="0" fontId="0" fillId="8" borderId="83" xfId="0" applyFont="1" applyFill="1" applyBorder="1" applyAlignment="1">
      <alignment horizontal="center" vertical="center"/>
    </xf>
    <xf numFmtId="0" fontId="0" fillId="8" borderId="84" xfId="0" applyFont="1" applyFill="1" applyBorder="1" applyAlignment="1">
      <alignment horizontal="center" vertical="center"/>
    </xf>
    <xf numFmtId="49" fontId="0" fillId="17" borderId="10" xfId="0" applyNumberFormat="1" applyFont="1" applyFill="1" applyBorder="1" applyAlignment="1">
      <alignment horizontal="center" vertical="center"/>
    </xf>
    <xf numFmtId="49" fontId="0" fillId="17" borderId="15" xfId="0" applyNumberFormat="1" applyFont="1" applyFill="1" applyBorder="1" applyAlignment="1">
      <alignment horizontal="center" vertical="center"/>
    </xf>
    <xf numFmtId="9" fontId="2" fillId="8" borderId="15" xfId="11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9" fontId="0" fillId="8" borderId="3" xfId="11" applyFont="1" applyFill="1" applyBorder="1" applyAlignment="1">
      <alignment horizontal="center" vertical="center"/>
    </xf>
    <xf numFmtId="9" fontId="0" fillId="8" borderId="7" xfId="11" applyFont="1" applyFill="1" applyBorder="1" applyAlignment="1">
      <alignment horizontal="center" vertical="center"/>
    </xf>
    <xf numFmtId="0" fontId="0" fillId="8" borderId="85" xfId="0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49" fontId="15" fillId="2" borderId="2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86" xfId="0" applyFont="1" applyFill="1" applyBorder="1" applyAlignment="1">
      <alignment horizontal="center" vertical="center"/>
    </xf>
    <xf numFmtId="0" fontId="0" fillId="8" borderId="87" xfId="0" applyFont="1" applyFill="1" applyBorder="1" applyAlignment="1">
      <alignment horizontal="center" vertical="center"/>
    </xf>
    <xf numFmtId="9" fontId="0" fillId="8" borderId="15" xfId="11" applyFont="1" applyFill="1" applyBorder="1" applyAlignment="1">
      <alignment horizontal="center" vertical="center"/>
    </xf>
    <xf numFmtId="0" fontId="0" fillId="8" borderId="88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13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0" fillId="20" borderId="5" xfId="0" applyNumberFormat="1" applyFont="1" applyFill="1" applyBorder="1" applyAlignment="1">
      <alignment horizontal="center" vertical="center"/>
    </xf>
    <xf numFmtId="9" fontId="2" fillId="8" borderId="8" xfId="11" applyFont="1" applyFill="1" applyBorder="1" applyAlignment="1">
      <alignment horizontal="center" vertical="center"/>
    </xf>
    <xf numFmtId="9" fontId="2" fillId="8" borderId="14" xfId="11" applyFont="1" applyFill="1" applyBorder="1" applyAlignment="1">
      <alignment horizontal="center" vertical="center"/>
    </xf>
    <xf numFmtId="9" fontId="2" fillId="8" borderId="10" xfId="11" applyFont="1" applyFill="1" applyBorder="1" applyAlignment="1">
      <alignment horizontal="center" vertical="center"/>
    </xf>
    <xf numFmtId="0" fontId="0" fillId="7" borderId="4" xfId="0" applyNumberFormat="1" applyFont="1" applyFill="1" applyBorder="1" applyAlignment="1">
      <alignment horizontal="center" vertical="center"/>
    </xf>
    <xf numFmtId="0" fontId="0" fillId="14" borderId="4" xfId="0" applyNumberFormat="1" applyFont="1" applyFill="1" applyBorder="1" applyAlignment="1">
      <alignment horizontal="center" vertical="center"/>
    </xf>
    <xf numFmtId="9" fontId="2" fillId="14" borderId="13" xfId="11" applyFont="1" applyFill="1" applyBorder="1" applyAlignment="1">
      <alignment horizontal="center" vertical="center"/>
    </xf>
    <xf numFmtId="3" fontId="0" fillId="8" borderId="9" xfId="0" applyNumberFormat="1" applyFont="1" applyFill="1" applyBorder="1" applyAlignment="1">
      <alignment horizontal="center" vertical="center"/>
    </xf>
    <xf numFmtId="3" fontId="0" fillId="8" borderId="10" xfId="0" applyNumberFormat="1" applyFont="1" applyFill="1" applyBorder="1" applyAlignment="1">
      <alignment horizontal="center" vertical="center"/>
    </xf>
    <xf numFmtId="3" fontId="0" fillId="8" borderId="55" xfId="0" applyNumberFormat="1" applyFont="1" applyFill="1" applyBorder="1" applyAlignment="1">
      <alignment horizontal="center" vertical="center"/>
    </xf>
    <xf numFmtId="3" fontId="0" fillId="8" borderId="52" xfId="0" applyNumberFormat="1" applyFont="1" applyFill="1" applyBorder="1" applyAlignment="1">
      <alignment horizontal="center" vertical="center"/>
    </xf>
    <xf numFmtId="49" fontId="0" fillId="17" borderId="67" xfId="0" applyNumberFormat="1" applyFont="1" applyFill="1" applyBorder="1" applyAlignment="1">
      <alignment horizontal="center" vertical="center"/>
    </xf>
    <xf numFmtId="3" fontId="0" fillId="8" borderId="29" xfId="0" applyNumberFormat="1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49" fontId="0" fillId="14" borderId="5" xfId="0" applyNumberFormat="1" applyFont="1" applyFill="1" applyBorder="1" applyAlignment="1">
      <alignment horizontal="center" vertical="center"/>
    </xf>
    <xf numFmtId="49" fontId="0" fillId="14" borderId="13" xfId="0" applyNumberFormat="1" applyFont="1" applyFill="1" applyBorder="1" applyAlignment="1">
      <alignment horizontal="center" vertical="center"/>
    </xf>
    <xf numFmtId="3" fontId="0" fillId="8" borderId="2" xfId="0" applyNumberFormat="1" applyFont="1" applyFill="1" applyBorder="1" applyAlignment="1">
      <alignment horizontal="center" vertical="center"/>
    </xf>
    <xf numFmtId="3" fontId="0" fillId="8" borderId="8" xfId="0" applyNumberFormat="1" applyFont="1" applyFill="1" applyBorder="1" applyAlignment="1">
      <alignment horizontal="center" vertical="center"/>
    </xf>
    <xf numFmtId="3" fontId="0" fillId="8" borderId="6" xfId="0" applyNumberFormat="1" applyFont="1" applyFill="1" applyBorder="1" applyAlignment="1">
      <alignment horizontal="center" vertical="center"/>
    </xf>
    <xf numFmtId="3" fontId="0" fillId="8" borderId="14" xfId="0" applyNumberFormat="1" applyFont="1" applyFill="1" applyBorder="1" applyAlignment="1">
      <alignment horizontal="center" vertical="center"/>
    </xf>
    <xf numFmtId="0" fontId="0" fillId="22" borderId="29" xfId="0" applyFont="1" applyFill="1" applyBorder="1" applyAlignment="1">
      <alignment horizontal="center"/>
    </xf>
    <xf numFmtId="0" fontId="0" fillId="31" borderId="29" xfId="0" applyNumberFormat="1" applyFont="1" applyFill="1" applyBorder="1" applyAlignment="1">
      <alignment horizontal="center"/>
    </xf>
    <xf numFmtId="0" fontId="0" fillId="32" borderId="29" xfId="0" applyNumberFormat="1" applyFont="1" applyFill="1" applyBorder="1" applyAlignment="1">
      <alignment horizontal="center"/>
    </xf>
    <xf numFmtId="0" fontId="0" fillId="33" borderId="29" xfId="0" applyNumberFormat="1" applyFont="1" applyFill="1" applyBorder="1" applyAlignment="1">
      <alignment horizontal="center"/>
    </xf>
    <xf numFmtId="178" fontId="0" fillId="33" borderId="29" xfId="0" applyNumberFormat="1" applyFont="1" applyFill="1" applyBorder="1" applyAlignment="1">
      <alignment horizontal="center"/>
    </xf>
    <xf numFmtId="0" fontId="0" fillId="34" borderId="29" xfId="0" applyNumberFormat="1" applyFont="1" applyFill="1" applyBorder="1" applyAlignment="1">
      <alignment horizontal="center"/>
    </xf>
    <xf numFmtId="1" fontId="0" fillId="34" borderId="29" xfId="0" applyNumberFormat="1" applyFont="1" applyFill="1" applyBorder="1" applyAlignment="1">
      <alignment horizontal="center"/>
    </xf>
    <xf numFmtId="0" fontId="0" fillId="35" borderId="29" xfId="0" applyNumberFormat="1" applyFont="1" applyFill="1" applyBorder="1" applyAlignment="1">
      <alignment horizontal="center"/>
    </xf>
    <xf numFmtId="179" fontId="0" fillId="35" borderId="29" xfId="0" applyNumberFormat="1" applyFont="1" applyFill="1" applyBorder="1" applyAlignment="1">
      <alignment horizontal="center"/>
    </xf>
    <xf numFmtId="0" fontId="0" fillId="36" borderId="29" xfId="0" applyNumberFormat="1" applyFont="1" applyFill="1" applyBorder="1" applyAlignment="1">
      <alignment horizontal="center"/>
    </xf>
    <xf numFmtId="178" fontId="0" fillId="32" borderId="29" xfId="0" applyNumberFormat="1" applyFont="1" applyFill="1" applyBorder="1" applyAlignment="1">
      <alignment horizontal="center"/>
    </xf>
    <xf numFmtId="0" fontId="0" fillId="37" borderId="29" xfId="0" applyNumberFormat="1" applyFont="1" applyFill="1" applyBorder="1" applyAlignment="1">
      <alignment horizontal="center"/>
    </xf>
    <xf numFmtId="178" fontId="0" fillId="37" borderId="29" xfId="0" applyNumberFormat="1" applyFont="1" applyFill="1" applyBorder="1" applyAlignment="1">
      <alignment horizontal="center"/>
    </xf>
    <xf numFmtId="9" fontId="0" fillId="35" borderId="29" xfId="11" applyFont="1" applyFill="1" applyBorder="1" applyAlignment="1">
      <alignment horizontal="center"/>
    </xf>
    <xf numFmtId="178" fontId="0" fillId="35" borderId="29" xfId="0" applyNumberFormat="1" applyFont="1" applyFill="1" applyBorder="1" applyAlignment="1">
      <alignment horizontal="center"/>
    </xf>
    <xf numFmtId="178" fontId="1" fillId="15" borderId="29" xfId="0" applyNumberFormat="1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/>
    </xf>
    <xf numFmtId="178" fontId="2" fillId="15" borderId="29" xfId="0" applyNumberFormat="1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9" fontId="1" fillId="4" borderId="29" xfId="11" applyFont="1" applyFill="1" applyBorder="1" applyAlignment="1">
      <alignment horizontal="center" vertical="center" wrapText="1"/>
    </xf>
    <xf numFmtId="49" fontId="2" fillId="6" borderId="29" xfId="0" applyNumberFormat="1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7" borderId="29" xfId="0" applyNumberFormat="1" applyFont="1" applyFill="1" applyBorder="1" applyAlignment="1">
      <alignment horizontal="center" vertical="center"/>
    </xf>
    <xf numFmtId="182" fontId="2" fillId="38" borderId="29" xfId="0" applyNumberFormat="1" applyFont="1" applyFill="1" applyBorder="1" applyAlignment="1">
      <alignment horizontal="center" vertical="center"/>
    </xf>
    <xf numFmtId="9" fontId="2" fillId="4" borderId="29" xfId="11" applyFont="1" applyFill="1" applyBorder="1" applyAlignment="1">
      <alignment horizontal="center" vertical="center"/>
    </xf>
    <xf numFmtId="49" fontId="12" fillId="2" borderId="29" xfId="0" applyNumberFormat="1" applyFont="1" applyFill="1" applyBorder="1" applyAlignment="1">
      <alignment vertical="center"/>
    </xf>
    <xf numFmtId="0" fontId="13" fillId="2" borderId="29" xfId="0" applyFont="1" applyFill="1" applyBorder="1" applyAlignment="1">
      <alignment vertical="center"/>
    </xf>
    <xf numFmtId="180" fontId="2" fillId="39" borderId="29" xfId="0" applyNumberFormat="1" applyFont="1" applyFill="1" applyBorder="1" applyAlignment="1">
      <alignment horizontal="center" vertical="center"/>
    </xf>
    <xf numFmtId="1" fontId="2" fillId="4" borderId="29" xfId="0" applyNumberFormat="1" applyFont="1" applyFill="1" applyBorder="1" applyAlignment="1">
      <alignment horizontal="center" vertical="center"/>
    </xf>
    <xf numFmtId="178" fontId="2" fillId="4" borderId="29" xfId="0" applyNumberFormat="1" applyFont="1" applyFill="1" applyBorder="1" applyAlignment="1">
      <alignment horizontal="center" vertical="center" wrapText="1"/>
    </xf>
    <xf numFmtId="49" fontId="1" fillId="31" borderId="29" xfId="0" applyNumberFormat="1" applyFont="1" applyFill="1" applyBorder="1" applyAlignment="1">
      <alignment horizontal="center" vertical="center" wrapText="1"/>
    </xf>
    <xf numFmtId="49" fontId="9" fillId="32" borderId="29" xfId="0" applyNumberFormat="1" applyFont="1" applyFill="1" applyBorder="1" applyAlignment="1">
      <alignment horizontal="center" vertical="center"/>
    </xf>
    <xf numFmtId="0" fontId="4" fillId="32" borderId="29" xfId="0" applyFont="1" applyFill="1" applyBorder="1" applyAlignment="1"/>
    <xf numFmtId="183" fontId="2" fillId="32" borderId="29" xfId="0" applyNumberFormat="1" applyFont="1" applyFill="1" applyBorder="1" applyAlignment="1">
      <alignment horizontal="center" vertical="center"/>
    </xf>
    <xf numFmtId="49" fontId="2" fillId="31" borderId="29" xfId="0" applyNumberFormat="1" applyFont="1" applyFill="1" applyBorder="1" applyAlignment="1">
      <alignment horizontal="center" vertical="center"/>
    </xf>
    <xf numFmtId="49" fontId="1" fillId="32" borderId="29" xfId="0" applyNumberFormat="1" applyFont="1" applyFill="1" applyBorder="1" applyAlignment="1">
      <alignment horizontal="center" vertical="center"/>
    </xf>
    <xf numFmtId="0" fontId="4" fillId="31" borderId="29" xfId="0" applyFont="1" applyFill="1" applyBorder="1" applyAlignment="1"/>
    <xf numFmtId="0" fontId="2" fillId="32" borderId="29" xfId="0" applyFont="1" applyFill="1" applyBorder="1" applyAlignment="1">
      <alignment horizontal="center" vertical="center"/>
    </xf>
    <xf numFmtId="0" fontId="2" fillId="31" borderId="29" xfId="0" applyNumberFormat="1" applyFont="1" applyFill="1" applyBorder="1" applyAlignment="1">
      <alignment horizontal="center" vertical="center"/>
    </xf>
    <xf numFmtId="180" fontId="2" fillId="32" borderId="29" xfId="0" applyNumberFormat="1" applyFont="1" applyFill="1" applyBorder="1" applyAlignment="1">
      <alignment horizontal="center" vertical="center"/>
    </xf>
    <xf numFmtId="182" fontId="2" fillId="32" borderId="29" xfId="0" applyNumberFormat="1" applyFont="1" applyFill="1" applyBorder="1" applyAlignment="1">
      <alignment horizontal="center" vertical="center"/>
    </xf>
    <xf numFmtId="9" fontId="2" fillId="32" borderId="29" xfId="11" applyFont="1" applyFill="1" applyBorder="1" applyAlignment="1">
      <alignment horizontal="center" vertical="center"/>
    </xf>
    <xf numFmtId="178" fontId="2" fillId="32" borderId="29" xfId="0" applyNumberFormat="1" applyFont="1" applyFill="1" applyBorder="1" applyAlignment="1">
      <alignment horizontal="center" vertical="center"/>
    </xf>
    <xf numFmtId="49" fontId="9" fillId="33" borderId="29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/>
    <xf numFmtId="183" fontId="2" fillId="33" borderId="29" xfId="0" applyNumberFormat="1" applyFont="1" applyFill="1" applyBorder="1" applyAlignment="1">
      <alignment horizontal="center" vertical="center"/>
    </xf>
    <xf numFmtId="49" fontId="9" fillId="34" borderId="29" xfId="0" applyNumberFormat="1" applyFont="1" applyFill="1" applyBorder="1" applyAlignment="1">
      <alignment horizontal="center" vertical="center"/>
    </xf>
    <xf numFmtId="0" fontId="4" fillId="34" borderId="29" xfId="0" applyFont="1" applyFill="1" applyBorder="1" applyAlignment="1"/>
    <xf numFmtId="49" fontId="1" fillId="33" borderId="29" xfId="0" applyNumberFormat="1" applyFont="1" applyFill="1" applyBorder="1" applyAlignment="1">
      <alignment horizontal="center" vertical="center"/>
    </xf>
    <xf numFmtId="178" fontId="1" fillId="33" borderId="29" xfId="0" applyNumberFormat="1" applyFont="1" applyFill="1" applyBorder="1" applyAlignment="1">
      <alignment horizontal="center" vertical="center"/>
    </xf>
    <xf numFmtId="49" fontId="1" fillId="34" borderId="29" xfId="0" applyNumberFormat="1" applyFont="1" applyFill="1" applyBorder="1" applyAlignment="1">
      <alignment horizontal="center" vertical="center"/>
    </xf>
    <xf numFmtId="1" fontId="1" fillId="34" borderId="29" xfId="0" applyNumberFormat="1" applyFont="1" applyFill="1" applyBorder="1" applyAlignment="1">
      <alignment horizontal="center" vertical="center"/>
    </xf>
    <xf numFmtId="0" fontId="2" fillId="33" borderId="29" xfId="0" applyFont="1" applyFill="1" applyBorder="1" applyAlignment="1">
      <alignment horizontal="center" vertical="center"/>
    </xf>
    <xf numFmtId="178" fontId="2" fillId="33" borderId="29" xfId="0" applyNumberFormat="1" applyFont="1" applyFill="1" applyBorder="1" applyAlignment="1">
      <alignment horizontal="center" vertical="center"/>
    </xf>
    <xf numFmtId="0" fontId="2" fillId="34" borderId="29" xfId="0" applyFont="1" applyFill="1" applyBorder="1" applyAlignment="1">
      <alignment horizontal="center" vertical="center"/>
    </xf>
    <xf numFmtId="1" fontId="4" fillId="34" borderId="29" xfId="0" applyNumberFormat="1" applyFont="1" applyFill="1" applyBorder="1" applyAlignment="1"/>
    <xf numFmtId="0" fontId="2" fillId="33" borderId="29" xfId="0" applyNumberFormat="1" applyFont="1" applyFill="1" applyBorder="1" applyAlignment="1">
      <alignment horizontal="center" vertical="center"/>
    </xf>
    <xf numFmtId="9" fontId="2" fillId="33" borderId="29" xfId="11" applyNumberFormat="1" applyFont="1" applyFill="1" applyBorder="1" applyAlignment="1">
      <alignment horizontal="center" vertical="center"/>
    </xf>
    <xf numFmtId="180" fontId="2" fillId="33" borderId="29" xfId="0" applyNumberFormat="1" applyFont="1" applyFill="1" applyBorder="1" applyAlignment="1">
      <alignment horizontal="center" vertical="center"/>
    </xf>
    <xf numFmtId="0" fontId="2" fillId="34" borderId="29" xfId="0" applyNumberFormat="1" applyFont="1" applyFill="1" applyBorder="1" applyAlignment="1">
      <alignment horizontal="center" vertical="center"/>
    </xf>
    <xf numFmtId="1" fontId="2" fillId="34" borderId="29" xfId="0" applyNumberFormat="1" applyFont="1" applyFill="1" applyBorder="1" applyAlignment="1">
      <alignment horizontal="center" vertical="center"/>
    </xf>
    <xf numFmtId="49" fontId="9" fillId="35" borderId="29" xfId="0" applyNumberFormat="1" applyFont="1" applyFill="1" applyBorder="1" applyAlignment="1">
      <alignment horizontal="center" vertical="center" wrapText="1"/>
    </xf>
    <xf numFmtId="0" fontId="4" fillId="35" borderId="29" xfId="0" applyFont="1" applyFill="1" applyBorder="1" applyAlignment="1"/>
    <xf numFmtId="179" fontId="4" fillId="35" borderId="29" xfId="0" applyNumberFormat="1" applyFont="1" applyFill="1" applyBorder="1" applyAlignment="1"/>
    <xf numFmtId="49" fontId="9" fillId="36" borderId="29" xfId="0" applyNumberFormat="1" applyFont="1" applyFill="1" applyBorder="1" applyAlignment="1">
      <alignment horizontal="center" vertical="center" wrapText="1"/>
    </xf>
    <xf numFmtId="49" fontId="1" fillId="35" borderId="29" xfId="0" applyNumberFormat="1" applyFont="1" applyFill="1" applyBorder="1" applyAlignment="1">
      <alignment horizontal="center" vertical="center" wrapText="1"/>
    </xf>
    <xf numFmtId="49" fontId="1" fillId="35" borderId="29" xfId="0" applyNumberFormat="1" applyFont="1" applyFill="1" applyBorder="1" applyAlignment="1">
      <alignment horizontal="center" vertical="center"/>
    </xf>
    <xf numFmtId="179" fontId="1" fillId="35" borderId="29" xfId="0" applyNumberFormat="1" applyFont="1" applyFill="1" applyBorder="1" applyAlignment="1">
      <alignment horizontal="center" vertical="center"/>
    </xf>
    <xf numFmtId="49" fontId="1" fillId="36" borderId="29" xfId="0" applyNumberFormat="1" applyFont="1" applyFill="1" applyBorder="1" applyAlignment="1">
      <alignment horizontal="center" vertical="center"/>
    </xf>
    <xf numFmtId="183" fontId="2" fillId="34" borderId="29" xfId="0" applyNumberFormat="1" applyFont="1" applyFill="1" applyBorder="1" applyAlignment="1">
      <alignment horizontal="center" vertical="center"/>
    </xf>
    <xf numFmtId="0" fontId="2" fillId="35" borderId="29" xfId="0" applyFont="1" applyFill="1" applyBorder="1" applyAlignment="1">
      <alignment horizontal="center" vertical="center" wrapText="1"/>
    </xf>
    <xf numFmtId="183" fontId="2" fillId="35" borderId="29" xfId="0" applyNumberFormat="1" applyFont="1" applyFill="1" applyBorder="1" applyAlignment="1">
      <alignment horizontal="center" vertical="center"/>
    </xf>
    <xf numFmtId="179" fontId="2" fillId="35" borderId="29" xfId="0" applyNumberFormat="1" applyFont="1" applyFill="1" applyBorder="1" applyAlignment="1">
      <alignment horizontal="center" vertical="center"/>
    </xf>
    <xf numFmtId="0" fontId="2" fillId="36" borderId="29" xfId="0" applyFont="1" applyFill="1" applyBorder="1" applyAlignment="1">
      <alignment horizontal="center" vertical="center"/>
    </xf>
    <xf numFmtId="9" fontId="2" fillId="34" borderId="29" xfId="11" applyFont="1" applyFill="1" applyBorder="1" applyAlignment="1">
      <alignment horizontal="center" vertical="center"/>
    </xf>
    <xf numFmtId="179" fontId="2" fillId="34" borderId="29" xfId="0" applyNumberFormat="1" applyFont="1" applyFill="1" applyBorder="1" applyAlignment="1">
      <alignment horizontal="center" vertical="center"/>
    </xf>
    <xf numFmtId="182" fontId="2" fillId="35" borderId="29" xfId="0" applyNumberFormat="1" applyFont="1" applyFill="1" applyBorder="1" applyAlignment="1">
      <alignment horizontal="center" vertical="center"/>
    </xf>
    <xf numFmtId="0" fontId="2" fillId="36" borderId="29" xfId="0" applyNumberFormat="1" applyFont="1" applyFill="1" applyBorder="1" applyAlignment="1">
      <alignment horizontal="center" vertical="center"/>
    </xf>
    <xf numFmtId="49" fontId="2" fillId="34" borderId="29" xfId="0" applyNumberFormat="1" applyFont="1" applyFill="1" applyBorder="1" applyAlignment="1">
      <alignment horizontal="center" vertical="center"/>
    </xf>
    <xf numFmtId="0" fontId="4" fillId="36" borderId="29" xfId="0" applyFont="1" applyFill="1" applyBorder="1" applyAlignment="1"/>
    <xf numFmtId="0" fontId="2" fillId="36" borderId="29" xfId="0" applyFont="1" applyFill="1" applyBorder="1" applyAlignment="1">
      <alignment horizontal="center" vertical="center" wrapText="1"/>
    </xf>
    <xf numFmtId="49" fontId="9" fillId="32" borderId="29" xfId="0" applyNumberFormat="1" applyFont="1" applyFill="1" applyBorder="1" applyAlignment="1">
      <alignment horizontal="center" vertical="center" wrapText="1"/>
    </xf>
    <xf numFmtId="0" fontId="2" fillId="32" borderId="29" xfId="0" applyFont="1" applyFill="1" applyBorder="1" applyAlignment="1">
      <alignment horizontal="center" vertical="center" wrapText="1"/>
    </xf>
    <xf numFmtId="49" fontId="9" fillId="37" borderId="29" xfId="0" applyNumberFormat="1" applyFont="1" applyFill="1" applyBorder="1" applyAlignment="1">
      <alignment horizontal="center" vertical="center" wrapText="1"/>
    </xf>
    <xf numFmtId="0" fontId="4" fillId="37" borderId="29" xfId="0" applyFont="1" applyFill="1" applyBorder="1" applyAlignment="1"/>
    <xf numFmtId="0" fontId="2" fillId="37" borderId="29" xfId="0" applyFont="1" applyFill="1" applyBorder="1" applyAlignment="1">
      <alignment horizontal="center" vertical="center" wrapText="1"/>
    </xf>
    <xf numFmtId="49" fontId="1" fillId="36" borderId="29" xfId="0" applyNumberFormat="1" applyFont="1" applyFill="1" applyBorder="1" applyAlignment="1">
      <alignment horizontal="center" vertical="center" wrapText="1"/>
    </xf>
    <xf numFmtId="178" fontId="9" fillId="32" borderId="29" xfId="0" applyNumberFormat="1" applyFont="1" applyFill="1" applyBorder="1" applyAlignment="1">
      <alignment horizontal="center" vertical="center"/>
    </xf>
    <xf numFmtId="49" fontId="1" fillId="37" borderId="29" xfId="0" applyNumberFormat="1" applyFont="1" applyFill="1" applyBorder="1" applyAlignment="1">
      <alignment horizontal="center" vertical="center"/>
    </xf>
    <xf numFmtId="178" fontId="9" fillId="37" borderId="29" xfId="0" applyNumberFormat="1" applyFont="1" applyFill="1" applyBorder="1" applyAlignment="1">
      <alignment horizontal="center" vertical="center"/>
    </xf>
    <xf numFmtId="49" fontId="9" fillId="37" borderId="29" xfId="0" applyNumberFormat="1" applyFont="1" applyFill="1" applyBorder="1" applyAlignment="1">
      <alignment horizontal="center" vertical="center"/>
    </xf>
    <xf numFmtId="178" fontId="4" fillId="32" borderId="29" xfId="0" applyNumberFormat="1" applyFont="1" applyFill="1" applyBorder="1" applyAlignment="1"/>
    <xf numFmtId="178" fontId="4" fillId="37" borderId="29" xfId="0" applyNumberFormat="1" applyFont="1" applyFill="1" applyBorder="1" applyAlignment="1"/>
    <xf numFmtId="0" fontId="2" fillId="32" borderId="29" xfId="0" applyNumberFormat="1" applyFont="1" applyFill="1" applyBorder="1" applyAlignment="1">
      <alignment horizontal="center" vertical="center"/>
    </xf>
    <xf numFmtId="0" fontId="2" fillId="37" borderId="29" xfId="0" applyNumberFormat="1" applyFont="1" applyFill="1" applyBorder="1" applyAlignment="1">
      <alignment horizontal="center" vertical="center"/>
    </xf>
    <xf numFmtId="178" fontId="2" fillId="37" borderId="29" xfId="0" applyNumberFormat="1" applyFont="1" applyFill="1" applyBorder="1" applyAlignment="1">
      <alignment horizontal="center" vertical="center"/>
    </xf>
    <xf numFmtId="183" fontId="2" fillId="37" borderId="29" xfId="0" applyNumberFormat="1" applyFont="1" applyFill="1" applyBorder="1" applyAlignment="1">
      <alignment horizontal="center" vertical="center"/>
    </xf>
    <xf numFmtId="0" fontId="2" fillId="37" borderId="29" xfId="0" applyFont="1" applyFill="1" applyBorder="1" applyAlignment="1">
      <alignment horizontal="center" vertical="center"/>
    </xf>
    <xf numFmtId="9" fontId="9" fillId="35" borderId="29" xfId="11" applyFont="1" applyFill="1" applyBorder="1" applyAlignment="1">
      <alignment horizontal="center" vertical="center" wrapText="1"/>
    </xf>
    <xf numFmtId="0" fontId="9" fillId="35" borderId="29" xfId="0" applyNumberFormat="1" applyFont="1" applyFill="1" applyBorder="1" applyAlignment="1">
      <alignment horizontal="center" vertical="center"/>
    </xf>
    <xf numFmtId="9" fontId="1" fillId="35" borderId="29" xfId="11" applyFont="1" applyFill="1" applyBorder="1" applyAlignment="1">
      <alignment horizontal="center" vertical="center"/>
    </xf>
    <xf numFmtId="178" fontId="9" fillId="35" borderId="29" xfId="0" applyNumberFormat="1" applyFont="1" applyFill="1" applyBorder="1" applyAlignment="1">
      <alignment horizontal="center" vertical="center"/>
    </xf>
    <xf numFmtId="49" fontId="9" fillId="35" borderId="29" xfId="0" applyNumberFormat="1" applyFont="1" applyFill="1" applyBorder="1" applyAlignment="1">
      <alignment horizontal="center" vertical="center"/>
    </xf>
    <xf numFmtId="178" fontId="4" fillId="35" borderId="29" xfId="0" applyNumberFormat="1" applyFont="1" applyFill="1" applyBorder="1" applyAlignment="1"/>
    <xf numFmtId="0" fontId="2" fillId="35" borderId="29" xfId="0" applyNumberFormat="1" applyFont="1" applyFill="1" applyBorder="1" applyAlignment="1">
      <alignment horizontal="center" vertical="center"/>
    </xf>
    <xf numFmtId="9" fontId="2" fillId="35" borderId="29" xfId="11" applyFont="1" applyFill="1" applyBorder="1" applyAlignment="1">
      <alignment horizontal="center" vertical="center"/>
    </xf>
    <xf numFmtId="178" fontId="2" fillId="35" borderId="29" xfId="0" applyNumberFormat="1" applyFont="1" applyFill="1" applyBorder="1" applyAlignment="1">
      <alignment horizontal="center" vertical="center"/>
    </xf>
    <xf numFmtId="0" fontId="2" fillId="35" borderId="29" xfId="0" applyFont="1" applyFill="1" applyBorder="1" applyAlignment="1">
      <alignment horizontal="center" vertical="center"/>
    </xf>
    <xf numFmtId="9" fontId="2" fillId="35" borderId="29" xfId="11" applyNumberFormat="1" applyFont="1" applyFill="1" applyBorder="1" applyAlignment="1">
      <alignment horizontal="center" vertical="center"/>
    </xf>
    <xf numFmtId="49" fontId="15" fillId="2" borderId="29" xfId="0" applyNumberFormat="1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182" fontId="2" fillId="33" borderId="29" xfId="0" applyNumberFormat="1" applyFont="1" applyFill="1" applyBorder="1" applyAlignment="1">
      <alignment horizontal="center" vertical="center"/>
    </xf>
    <xf numFmtId="49" fontId="2" fillId="13" borderId="29" xfId="0" applyNumberFormat="1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29" xfId="0" applyNumberFormat="1" applyFont="1" applyFill="1" applyBorder="1" applyAlignment="1">
      <alignment horizontal="center" vertical="center"/>
    </xf>
    <xf numFmtId="9" fontId="2" fillId="13" borderId="29" xfId="11" applyFont="1" applyFill="1" applyBorder="1" applyAlignment="1">
      <alignment horizontal="center" vertical="center"/>
    </xf>
    <xf numFmtId="180" fontId="2" fillId="13" borderId="29" xfId="0" applyNumberFormat="1" applyFont="1" applyFill="1" applyBorder="1" applyAlignment="1">
      <alignment horizontal="center" vertical="center"/>
    </xf>
    <xf numFmtId="183" fontId="2" fillId="13" borderId="29" xfId="0" applyNumberFormat="1" applyFont="1" applyFill="1" applyBorder="1" applyAlignment="1">
      <alignment horizontal="center" vertical="center"/>
    </xf>
    <xf numFmtId="183" fontId="2" fillId="14" borderId="29" xfId="0" applyNumberFormat="1" applyFont="1" applyFill="1" applyBorder="1" applyAlignment="1">
      <alignment horizontal="center" vertical="center"/>
    </xf>
    <xf numFmtId="178" fontId="2" fillId="13" borderId="29" xfId="0" applyNumberFormat="1" applyFont="1" applyFill="1" applyBorder="1" applyAlignment="1">
      <alignment horizontal="center" vertical="center"/>
    </xf>
    <xf numFmtId="49" fontId="2" fillId="22" borderId="29" xfId="0" applyNumberFormat="1" applyFont="1" applyFill="1" applyBorder="1" applyAlignment="1">
      <alignment horizontal="center" vertical="center"/>
    </xf>
    <xf numFmtId="176" fontId="2" fillId="22" borderId="29" xfId="0" applyNumberFormat="1" applyFont="1" applyFill="1" applyBorder="1" applyAlignment="1">
      <alignment horizontal="center" vertical="center"/>
    </xf>
    <xf numFmtId="0" fontId="2" fillId="22" borderId="29" xfId="0" applyNumberFormat="1" applyFont="1" applyFill="1" applyBorder="1" applyAlignment="1">
      <alignment horizontal="center" vertical="center"/>
    </xf>
    <xf numFmtId="9" fontId="2" fillId="22" borderId="29" xfId="11" applyFont="1" applyFill="1" applyBorder="1" applyAlignment="1">
      <alignment horizontal="center" vertical="center"/>
    </xf>
    <xf numFmtId="178" fontId="2" fillId="22" borderId="29" xfId="0" applyNumberFormat="1" applyFont="1" applyFill="1" applyBorder="1" applyAlignment="1">
      <alignment horizontal="center" vertical="center"/>
    </xf>
    <xf numFmtId="183" fontId="2" fillId="22" borderId="29" xfId="0" applyNumberFormat="1" applyFont="1" applyFill="1" applyBorder="1" applyAlignment="1">
      <alignment horizontal="center" vertical="center"/>
    </xf>
    <xf numFmtId="9" fontId="2" fillId="33" borderId="29" xfId="11" applyFont="1" applyFill="1" applyBorder="1" applyAlignment="1">
      <alignment horizontal="center" vertical="center"/>
    </xf>
    <xf numFmtId="7" fontId="2" fillId="34" borderId="29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BE5F1"/>
      <rgbColor rgb="00E5DFEC"/>
      <rgbColor rgb="00F2DBDB"/>
      <rgbColor rgb="00FF0000"/>
      <rgbColor rgb="00BDC0BF"/>
      <rgbColor rgb="00FDE9D9"/>
      <rgbColor rgb="00E4E0EC"/>
      <rgbColor rgb="003F3F3F"/>
      <rgbColor rgb="00B8CCE4"/>
      <rgbColor rgb="00CCC0D9"/>
      <rgbColor rgb="00E5B8B7"/>
      <rgbColor rgb="00DBE5F2"/>
      <rgbColor rgb="00AAAAAA"/>
      <rgbColor rgb="00FBD4B4"/>
      <rgbColor rgb="00FFFFFF"/>
      <rgbColor rgb="00DBDBDB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BE5F1"/>
      <color rgb="00F2DBDB"/>
      <color rgb="00FDEA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385"/>
  <sheetViews>
    <sheetView showGridLines="0" zoomScale="65" zoomScaleNormal="65" workbookViewId="0">
      <pane xSplit="2" ySplit="3" topLeftCell="C49" activePane="bottomRight" state="frozen"/>
      <selection/>
      <selection pane="topRight"/>
      <selection pane="bottomLeft"/>
      <selection pane="bottomRight" activeCell="R80" sqref="R80"/>
    </sheetView>
  </sheetViews>
  <sheetFormatPr defaultColWidth="11" defaultRowHeight="11" customHeight="1"/>
  <cols>
    <col min="1" max="1" width="4" style="489" customWidth="1"/>
    <col min="2" max="2" width="4.2" style="489" customWidth="1"/>
    <col min="3" max="3" width="9.8" style="489" customWidth="1"/>
    <col min="4" max="4" width="15.4" style="490" customWidth="1"/>
    <col min="5" max="5" width="11.6" style="489" customWidth="1"/>
    <col min="6" max="7" width="12.8" style="489" hidden="1" customWidth="1"/>
    <col min="8" max="8" width="12.8" style="492" hidden="1" customWidth="1"/>
    <col min="9" max="9" width="13.6" style="489" hidden="1" customWidth="1"/>
    <col min="10" max="10" width="14" style="489" hidden="1" customWidth="1"/>
    <col min="11" max="11" width="14.4" style="489" hidden="1" customWidth="1"/>
    <col min="12" max="12" width="12.8" style="489" hidden="1" customWidth="1"/>
    <col min="13" max="14" width="15.8" style="489" hidden="1" customWidth="1"/>
    <col min="15" max="15" width="12.8" style="489" hidden="1" customWidth="1"/>
    <col min="16" max="16" width="13.8" style="489" customWidth="1"/>
    <col min="17" max="17" width="14.6" style="489" customWidth="1"/>
    <col min="18" max="22" width="13.4" style="489" customWidth="1"/>
    <col min="23" max="23" width="13.4" style="489" hidden="1" customWidth="1"/>
    <col min="24" max="24" width="11.4" style="490" customWidth="1"/>
    <col min="25" max="28" width="13.8" style="489" customWidth="1"/>
    <col min="29" max="29" width="12.8" style="489" customWidth="1"/>
    <col min="30" max="30" width="15.4" style="489" customWidth="1"/>
    <col min="31" max="31" width="15" style="490" customWidth="1"/>
    <col min="32" max="33" width="14" style="490" customWidth="1"/>
    <col min="34" max="34" width="10.6" style="743" customWidth="1"/>
    <col min="35" max="35" width="10.4" style="744" customWidth="1"/>
    <col min="36" max="37" width="11.2" style="744" customWidth="1"/>
    <col min="38" max="38" width="7.4" style="744" customWidth="1"/>
    <col min="39" max="39" width="14" style="744" customWidth="1"/>
    <col min="40" max="40" width="8.4" style="744" customWidth="1"/>
    <col min="41" max="41" width="8.4" style="745" customWidth="1"/>
    <col min="42" max="43" width="11.2" style="745" customWidth="1"/>
    <col min="44" max="44" width="8.2" style="745" customWidth="1"/>
    <col min="45" max="45" width="14" style="745" customWidth="1"/>
    <col min="46" max="46" width="14" style="746" customWidth="1"/>
    <col min="47" max="47" width="8.6" style="747" customWidth="1"/>
    <col min="48" max="49" width="11.8" style="748" customWidth="1"/>
    <col min="50" max="50" width="14" style="748" customWidth="1"/>
    <col min="51" max="51" width="14" style="747" customWidth="1"/>
    <col min="52" max="52" width="13.4" style="747" customWidth="1"/>
    <col min="53" max="53" width="9.2" style="749" customWidth="1"/>
    <col min="54" max="54" width="10.8" style="749" customWidth="1"/>
    <col min="55" max="55" width="9.2" style="750" customWidth="1"/>
    <col min="56" max="56" width="9.2" style="751" customWidth="1"/>
    <col min="57" max="57" width="14" style="751" customWidth="1"/>
    <col min="58" max="58" width="9.4" style="751" customWidth="1"/>
    <col min="59" max="59" width="11.4" style="744" customWidth="1"/>
    <col min="60" max="60" width="10.8" style="752" customWidth="1"/>
    <col min="61" max="61" width="8.2" style="744" customWidth="1"/>
    <col min="62" max="62" width="11.4" style="753" customWidth="1"/>
    <col min="63" max="63" width="10.8" style="754" customWidth="1"/>
    <col min="64" max="64" width="8.2" style="753" customWidth="1"/>
    <col min="65" max="65" width="8.2" style="749" customWidth="1"/>
    <col min="66" max="67" width="11.4" style="749" customWidth="1"/>
    <col min="68" max="68" width="11.4" style="755" customWidth="1"/>
    <col min="69" max="69" width="10.8" style="756" customWidth="1"/>
    <col min="70" max="70" width="8.2" style="749" customWidth="1"/>
    <col min="71" max="267" width="11" style="290" customWidth="1"/>
    <col min="268" max="16384" width="11" style="290"/>
  </cols>
  <sheetData>
    <row r="1" ht="23" customHeight="1" spans="1:70">
      <c r="A1" s="496" t="s">
        <v>0</v>
      </c>
      <c r="B1" s="497"/>
      <c r="C1" s="501" t="s">
        <v>1</v>
      </c>
      <c r="D1" s="757" t="s">
        <v>2</v>
      </c>
      <c r="E1" s="501" t="s">
        <v>3</v>
      </c>
      <c r="F1" s="501" t="s">
        <v>4</v>
      </c>
      <c r="G1" s="501"/>
      <c r="H1" s="501"/>
      <c r="I1" s="501" t="s">
        <v>5</v>
      </c>
      <c r="J1" s="501"/>
      <c r="K1" s="501"/>
      <c r="L1" s="501" t="s">
        <v>6</v>
      </c>
      <c r="M1" s="501"/>
      <c r="N1" s="501"/>
      <c r="O1" s="501" t="s">
        <v>7</v>
      </c>
      <c r="P1" s="510" t="s">
        <v>8</v>
      </c>
      <c r="Q1" s="510" t="s">
        <v>9</v>
      </c>
      <c r="R1" s="510" t="s">
        <v>10</v>
      </c>
      <c r="S1" s="510" t="s">
        <v>11</v>
      </c>
      <c r="T1" s="510" t="s">
        <v>12</v>
      </c>
      <c r="U1" s="510" t="s">
        <v>13</v>
      </c>
      <c r="V1" s="510" t="s">
        <v>14</v>
      </c>
      <c r="W1" s="510" t="s">
        <v>15</v>
      </c>
      <c r="X1" s="757" t="s">
        <v>16</v>
      </c>
      <c r="Y1" s="510" t="s">
        <v>17</v>
      </c>
      <c r="Z1" s="510" t="s">
        <v>18</v>
      </c>
      <c r="AA1" s="510" t="s">
        <v>19</v>
      </c>
      <c r="AB1" s="510" t="s">
        <v>20</v>
      </c>
      <c r="AC1" s="501" t="s">
        <v>21</v>
      </c>
      <c r="AD1" s="510" t="s">
        <v>22</v>
      </c>
      <c r="AE1" s="757" t="s">
        <v>23</v>
      </c>
      <c r="AF1" s="757" t="s">
        <v>24</v>
      </c>
      <c r="AG1" s="757" t="s">
        <v>25</v>
      </c>
      <c r="AH1" s="772" t="s">
        <v>26</v>
      </c>
      <c r="AI1" s="773" t="s">
        <v>27</v>
      </c>
      <c r="AJ1" s="774"/>
      <c r="AK1" s="774"/>
      <c r="AL1" s="775"/>
      <c r="AM1" s="775"/>
      <c r="AN1" s="775"/>
      <c r="AO1" s="785" t="s">
        <v>28</v>
      </c>
      <c r="AP1" s="786"/>
      <c r="AQ1" s="786"/>
      <c r="AR1" s="787"/>
      <c r="AS1" s="787"/>
      <c r="AT1" s="787"/>
      <c r="AU1" s="788" t="s">
        <v>29</v>
      </c>
      <c r="AV1" s="789"/>
      <c r="AW1" s="789"/>
      <c r="AX1" s="789"/>
      <c r="AY1" s="789"/>
      <c r="AZ1" s="796"/>
      <c r="BA1" s="803" t="s">
        <v>30</v>
      </c>
      <c r="BB1" s="804"/>
      <c r="BC1" s="805"/>
      <c r="BD1" s="806" t="s">
        <v>31</v>
      </c>
      <c r="BE1" s="821"/>
      <c r="BF1" s="822"/>
      <c r="BG1" s="823" t="s">
        <v>32</v>
      </c>
      <c r="BH1" s="774"/>
      <c r="BI1" s="824"/>
      <c r="BJ1" s="825" t="s">
        <v>33</v>
      </c>
      <c r="BK1" s="826"/>
      <c r="BL1" s="827"/>
      <c r="BM1" s="803" t="s">
        <v>34</v>
      </c>
      <c r="BN1" s="803"/>
      <c r="BO1" s="803"/>
      <c r="BP1" s="840"/>
      <c r="BQ1" s="803"/>
      <c r="BR1" s="803"/>
    </row>
    <row r="2" ht="14.25" customHeight="1" spans="1:70">
      <c r="A2" s="497"/>
      <c r="B2" s="497"/>
      <c r="C2" s="758"/>
      <c r="D2" s="759"/>
      <c r="E2" s="760"/>
      <c r="F2" s="501" t="s">
        <v>35</v>
      </c>
      <c r="G2" s="501" t="s">
        <v>36</v>
      </c>
      <c r="H2" s="761" t="s">
        <v>37</v>
      </c>
      <c r="I2" s="501" t="s">
        <v>35</v>
      </c>
      <c r="J2" s="501" t="s">
        <v>36</v>
      </c>
      <c r="K2" s="501" t="s">
        <v>37</v>
      </c>
      <c r="L2" s="501" t="s">
        <v>35</v>
      </c>
      <c r="M2" s="501" t="s">
        <v>36</v>
      </c>
      <c r="N2" s="501" t="s">
        <v>37</v>
      </c>
      <c r="O2" s="501"/>
      <c r="P2" s="499"/>
      <c r="Q2" s="499"/>
      <c r="R2" s="499"/>
      <c r="S2" s="499"/>
      <c r="T2" s="499"/>
      <c r="U2" s="499"/>
      <c r="V2" s="510"/>
      <c r="W2" s="499"/>
      <c r="X2" s="771"/>
      <c r="Y2" s="510"/>
      <c r="Z2" s="510"/>
      <c r="AA2" s="510"/>
      <c r="AB2" s="510"/>
      <c r="AC2" s="499"/>
      <c r="AD2" s="760"/>
      <c r="AE2" s="513"/>
      <c r="AF2" s="513"/>
      <c r="AG2" s="757"/>
      <c r="AH2" s="776" t="s">
        <v>35</v>
      </c>
      <c r="AI2" s="777" t="str">
        <f>'悬赏问答-帖子'!C2</f>
        <v>总订单量</v>
      </c>
      <c r="AJ2" s="777" t="str">
        <f>'悬赏问答-帖子'!F2</f>
        <v>付费订单量</v>
      </c>
      <c r="AK2" s="777" t="s">
        <v>37</v>
      </c>
      <c r="AL2" s="777" t="str">
        <f>'悬赏问答-帖子'!H2</f>
        <v>流单量</v>
      </c>
      <c r="AM2" s="777" t="str">
        <f>'悬赏问答-帖子'!I2</f>
        <v>总流水</v>
      </c>
      <c r="AN2" s="777" t="str">
        <f>'悬赏问答-帖子'!L2</f>
        <v>客单价</v>
      </c>
      <c r="AO2" s="790" t="str">
        <f>'指定付费-帖子'!C2</f>
        <v>总订单量</v>
      </c>
      <c r="AP2" s="790" t="s">
        <v>3</v>
      </c>
      <c r="AQ2" s="790" t="s">
        <v>37</v>
      </c>
      <c r="AR2" s="790" t="str">
        <f>'指定付费-帖子'!H2</f>
        <v>流单量</v>
      </c>
      <c r="AS2" s="790" t="str">
        <f>'指定付费-帖子'!I2</f>
        <v>总流水</v>
      </c>
      <c r="AT2" s="791" t="str">
        <f>'指定付费-帖子'!L2</f>
        <v>客单价</v>
      </c>
      <c r="AU2" s="792" t="str">
        <f>电话医生!C2</f>
        <v>总订单量</v>
      </c>
      <c r="AV2" s="793" t="s">
        <v>3</v>
      </c>
      <c r="AW2" s="792" t="s">
        <v>37</v>
      </c>
      <c r="AX2" s="793" t="s">
        <v>38</v>
      </c>
      <c r="AY2" s="792" t="str">
        <f>电话医生!F2</f>
        <v>总流水</v>
      </c>
      <c r="AZ2" s="792" t="str">
        <f>电话医生!O2</f>
        <v>客单价</v>
      </c>
      <c r="BA2" s="807" t="s">
        <v>35</v>
      </c>
      <c r="BB2" s="808" t="s">
        <v>2</v>
      </c>
      <c r="BC2" s="809" t="s">
        <v>39</v>
      </c>
      <c r="BD2" s="810" t="s">
        <v>40</v>
      </c>
      <c r="BE2" s="828" t="s">
        <v>41</v>
      </c>
      <c r="BF2" s="810" t="s">
        <v>42</v>
      </c>
      <c r="BG2" s="777" t="s">
        <v>3</v>
      </c>
      <c r="BH2" s="829" t="s">
        <v>43</v>
      </c>
      <c r="BI2" s="773" t="s">
        <v>39</v>
      </c>
      <c r="BJ2" s="830" t="s">
        <v>3</v>
      </c>
      <c r="BK2" s="831" t="s">
        <v>43</v>
      </c>
      <c r="BL2" s="832" t="s">
        <v>39</v>
      </c>
      <c r="BM2" s="841" t="s">
        <v>40</v>
      </c>
      <c r="BN2" s="808" t="s">
        <v>3</v>
      </c>
      <c r="BO2" s="808" t="s">
        <v>44</v>
      </c>
      <c r="BP2" s="842" t="s">
        <v>37</v>
      </c>
      <c r="BQ2" s="843" t="s">
        <v>43</v>
      </c>
      <c r="BR2" s="844" t="s">
        <v>39</v>
      </c>
    </row>
    <row r="3" ht="15" customHeight="1" spans="1:70">
      <c r="A3" s="497"/>
      <c r="B3" s="497"/>
      <c r="C3" s="758"/>
      <c r="D3" s="759"/>
      <c r="E3" s="760"/>
      <c r="F3" s="501"/>
      <c r="G3" s="501"/>
      <c r="H3" s="761"/>
      <c r="I3" s="501"/>
      <c r="J3" s="501"/>
      <c r="K3" s="501"/>
      <c r="L3" s="501"/>
      <c r="M3" s="501"/>
      <c r="N3" s="501"/>
      <c r="O3" s="501"/>
      <c r="P3" s="499"/>
      <c r="Q3" s="499"/>
      <c r="R3" s="499"/>
      <c r="S3" s="499"/>
      <c r="T3" s="499"/>
      <c r="U3" s="499"/>
      <c r="V3" s="510"/>
      <c r="W3" s="499"/>
      <c r="X3" s="771"/>
      <c r="Y3" s="510"/>
      <c r="Z3" s="510"/>
      <c r="AA3" s="510"/>
      <c r="AB3" s="510"/>
      <c r="AC3" s="499"/>
      <c r="AD3" s="760"/>
      <c r="AE3" s="513"/>
      <c r="AF3" s="513"/>
      <c r="AG3" s="757"/>
      <c r="AH3" s="778"/>
      <c r="AI3" s="779"/>
      <c r="AJ3" s="779"/>
      <c r="AK3" s="777"/>
      <c r="AL3" s="779"/>
      <c r="AM3" s="775"/>
      <c r="AN3" s="775"/>
      <c r="AO3" s="794"/>
      <c r="AP3" s="794"/>
      <c r="AQ3" s="790"/>
      <c r="AR3" s="794"/>
      <c r="AS3" s="787"/>
      <c r="AT3" s="795"/>
      <c r="AU3" s="796"/>
      <c r="AV3" s="797"/>
      <c r="AW3" s="792"/>
      <c r="AX3" s="797"/>
      <c r="AY3" s="811"/>
      <c r="AZ3" s="811"/>
      <c r="BA3" s="812"/>
      <c r="BB3" s="813"/>
      <c r="BC3" s="814"/>
      <c r="BD3" s="815"/>
      <c r="BE3" s="822"/>
      <c r="BF3" s="815"/>
      <c r="BG3" s="774"/>
      <c r="BH3" s="833"/>
      <c r="BI3" s="774"/>
      <c r="BJ3" s="826"/>
      <c r="BK3" s="834"/>
      <c r="BL3" s="826"/>
      <c r="BM3" s="841"/>
      <c r="BN3" s="808"/>
      <c r="BO3" s="808"/>
      <c r="BP3" s="842"/>
      <c r="BQ3" s="845"/>
      <c r="BR3" s="804"/>
    </row>
    <row r="4" ht="15" customHeight="1" spans="1:70">
      <c r="A4" s="762" t="s">
        <v>45</v>
      </c>
      <c r="B4" s="763"/>
      <c r="C4" s="504">
        <f>C5+C37+C66</f>
        <v>1296525</v>
      </c>
      <c r="D4" s="518">
        <f>D5+D37+D66</f>
        <v>4257479.15</v>
      </c>
      <c r="E4" s="405">
        <f>AJ4+AP4+AV4+BA4+BG4+BJ4+BN4</f>
        <v>791315</v>
      </c>
      <c r="F4" s="764" t="e">
        <f>'悬赏问答-帖子'!M5+'指定付费-帖子'!M5+电话医生!#REF!+家庭医生!C5</f>
        <v>#REF!</v>
      </c>
      <c r="G4" s="764" t="e">
        <f>'悬赏问答-帖子'!O5+'指定付费-帖子'!O5+电话医生!#REF!+家庭医生!D5</f>
        <v>#REF!</v>
      </c>
      <c r="H4" s="505" t="e">
        <f>G4/F4</f>
        <v>#REF!</v>
      </c>
      <c r="I4" s="764" t="e">
        <f>'悬赏问答-帖子'!S5+'指定付费-帖子'!S5+电话医生!R5+家庭医生!#REF!</f>
        <v>#REF!</v>
      </c>
      <c r="J4" s="764" t="e">
        <f>'悬赏问答-帖子'!U5+'指定付费-帖子'!U5+电话医生!S5+家庭医生!#REF!</f>
        <v>#REF!</v>
      </c>
      <c r="K4" s="505" t="e">
        <f>J4/I4</f>
        <v>#REF!</v>
      </c>
      <c r="L4" s="764" t="e">
        <f>'悬赏问答-帖子'!Y5+'悬赏问答-帖子'!AE5+'悬赏问答-IM'!M5+'指定付费-帖子'!Y5+'指定付费-帖子'!AE5+'指定付费-IM'!M5+电话医生!Z5+电话医生!AH5+家庭医生!#REF!+家庭医生!#REF!</f>
        <v>#REF!</v>
      </c>
      <c r="M4" s="764" t="e">
        <f>'悬赏问答-帖子'!AA5+'悬赏问答-帖子'!AG5+'悬赏问答-IM'!O5+'指定付费-帖子'!AA5+'指定付费-帖子'!AG5+'指定付费-IM'!O5+电话医生!AA5+电话医生!AI5+家庭医生!#REF!+家庭医生!#REF!</f>
        <v>#REF!</v>
      </c>
      <c r="N4" s="505" t="e">
        <f>M4/L4</f>
        <v>#REF!</v>
      </c>
      <c r="O4" s="503" t="e">
        <f>O5+O37+O66</f>
        <v>#REF!</v>
      </c>
      <c r="P4" s="517">
        <f>P5+P37+P66</f>
        <v>45570</v>
      </c>
      <c r="Q4" s="517">
        <f>Q5+Q37+Q66</f>
        <v>251923.11</v>
      </c>
      <c r="R4" s="517">
        <f>R5+R37+R66</f>
        <v>133125</v>
      </c>
      <c r="S4" s="517">
        <f>S5+S37+S66</f>
        <v>16710.9</v>
      </c>
      <c r="T4" s="517">
        <f t="shared" ref="T4:V4" si="0">T5+T37+T66</f>
        <v>14870.2</v>
      </c>
      <c r="U4" s="517">
        <f t="shared" si="0"/>
        <v>7392</v>
      </c>
      <c r="V4" s="517">
        <f t="shared" si="0"/>
        <v>8658</v>
      </c>
      <c r="W4" s="517"/>
      <c r="X4" s="518">
        <f t="shared" ref="X4:AC4" si="1">X5+X37+X66</f>
        <v>28383.66</v>
      </c>
      <c r="Y4" s="517">
        <f t="shared" si="1"/>
        <v>3656344.3</v>
      </c>
      <c r="Z4" s="517">
        <f t="shared" si="1"/>
        <v>3315573</v>
      </c>
      <c r="AA4" s="517">
        <f t="shared" si="1"/>
        <v>308256</v>
      </c>
      <c r="AB4" s="517">
        <f t="shared" si="1"/>
        <v>31618.3</v>
      </c>
      <c r="AC4" s="504">
        <f t="shared" si="1"/>
        <v>469327</v>
      </c>
      <c r="AD4" s="517">
        <f t="shared" ref="AD4:AD67" si="2">AM4+AS4</f>
        <v>4174499.49</v>
      </c>
      <c r="AE4" s="518">
        <f t="shared" ref="AE4:AE67" si="3">AY4</f>
        <v>50845</v>
      </c>
      <c r="AF4" s="518">
        <f t="shared" ref="AF4:AF67" si="4">BB4</f>
        <v>3389</v>
      </c>
      <c r="AG4" s="414">
        <f t="shared" ref="AG4:AG6" si="5">BQ4</f>
        <v>3534</v>
      </c>
      <c r="AH4" s="780">
        <f>预约转诊!C4</f>
        <v>3835</v>
      </c>
      <c r="AI4" s="781">
        <f>AI5+AI37+AI66</f>
        <v>776832</v>
      </c>
      <c r="AJ4" s="782">
        <f>AJ5+AJ37+AJ66</f>
        <v>755442</v>
      </c>
      <c r="AK4" s="783">
        <f>IF(AP4&lt;&gt;0,AP4/AO4,"-")</f>
        <v>0.617277552035824</v>
      </c>
      <c r="AL4" s="781">
        <f>AL5+AL37+AL66</f>
        <v>21354</v>
      </c>
      <c r="AM4" s="775">
        <f>AM5+AM37+AM66</f>
        <v>3472549</v>
      </c>
      <c r="AN4" s="784">
        <f t="shared" ref="AN4:AN69" si="6">IF(AJ4=0,0,AM4/AJ4)</f>
        <v>4.59671159400722</v>
      </c>
      <c r="AO4" s="798">
        <f>AO5+AO37+AO66</f>
        <v>48236</v>
      </c>
      <c r="AP4" s="798">
        <f>AP5+AP37+AP66</f>
        <v>29775</v>
      </c>
      <c r="AQ4" s="799">
        <f>IF(AP4&lt;&gt;0,AP4/AO4,"-")</f>
        <v>0.617277552035824</v>
      </c>
      <c r="AR4" s="800">
        <f>AR5+AR37+AR66</f>
        <v>18461</v>
      </c>
      <c r="AS4" s="787">
        <f>AS5+AS37+AS66</f>
        <v>701950.49</v>
      </c>
      <c r="AT4" s="795">
        <f>IF(AP4=0,0,AS4/AP4)</f>
        <v>23.5751633921075</v>
      </c>
      <c r="AU4" s="801">
        <f>电话医生!C5</f>
        <v>618</v>
      </c>
      <c r="AV4" s="802">
        <f>电话医生!I5</f>
        <v>257</v>
      </c>
      <c r="AW4" s="816">
        <f>IF(AV4&lt;&gt;0,AV4/AU4,"-")</f>
        <v>0.415857605177994</v>
      </c>
      <c r="AX4" s="802">
        <f>电话医生!L5</f>
        <v>464</v>
      </c>
      <c r="AY4" s="811">
        <f>电话医生!F5</f>
        <v>50845</v>
      </c>
      <c r="AZ4" s="817">
        <f>电话医生!O5</f>
        <v>197.949184303351</v>
      </c>
      <c r="BA4" s="818">
        <f>家庭医生!C5</f>
        <v>112</v>
      </c>
      <c r="BB4" s="813">
        <f>家庭医生!G5</f>
        <v>3389</v>
      </c>
      <c r="BC4" s="814">
        <f>家庭医生!I5</f>
        <v>45.1866666666667</v>
      </c>
      <c r="BD4" s="819">
        <f>BD5+BD37+BD66</f>
        <v>465492</v>
      </c>
      <c r="BE4" s="819">
        <f>BE5+BE37+BE66</f>
        <v>2139</v>
      </c>
      <c r="BF4" s="819">
        <f>BF5+BF37+BF66</f>
        <v>463353</v>
      </c>
      <c r="BG4" s="835">
        <f>BG5+BG37+BG66</f>
        <v>4388</v>
      </c>
      <c r="BH4" s="835">
        <f>BH5+BH37+BH66</f>
        <v>28383.66</v>
      </c>
      <c r="BI4" s="775">
        <f>IF(BG4=0,0,BH4/BG4)</f>
        <v>6.46847310847767</v>
      </c>
      <c r="BJ4" s="836">
        <f>BJ5+BJ37+BJ66</f>
        <v>1158</v>
      </c>
      <c r="BK4" s="836">
        <f>BK5+BK37+BK66</f>
        <v>14870.2</v>
      </c>
      <c r="BL4" s="836">
        <f t="shared" ref="BL4:BO4" si="7">BL5+BL37+BL66</f>
        <v>411.022905716972</v>
      </c>
      <c r="BM4" s="846">
        <f t="shared" si="7"/>
        <v>242</v>
      </c>
      <c r="BN4" s="846">
        <f t="shared" si="7"/>
        <v>183</v>
      </c>
      <c r="BO4" s="846">
        <f t="shared" si="7"/>
        <v>59</v>
      </c>
      <c r="BP4" s="847">
        <f t="shared" ref="BP4:BP68" si="8">IF(BN4&lt;&gt;0,BN4/BM4,"-")</f>
        <v>0.756198347107438</v>
      </c>
      <c r="BQ4" s="846">
        <f t="shared" ref="BQ4" si="9">BQ5+BQ37+BQ66</f>
        <v>3534</v>
      </c>
      <c r="BR4" s="813">
        <f t="shared" ref="BR4:BR9" si="10">IF(BN4=0,0,BQ4/BN4)</f>
        <v>19.3114754098361</v>
      </c>
    </row>
    <row r="5" ht="15" customHeight="1" spans="1:70">
      <c r="A5" s="87" t="s">
        <v>46</v>
      </c>
      <c r="B5" s="497"/>
      <c r="C5" s="765">
        <f>SUM(C6:C36)</f>
        <v>636404</v>
      </c>
      <c r="D5" s="414">
        <f t="shared" ref="D5" si="11">AM5+AS5+AY5+BB5+BH5</f>
        <v>2077150.47</v>
      </c>
      <c r="E5" s="405">
        <f>AJ5+AP5+AV5+BA5+BG5+BJ5+BN5</f>
        <v>394985</v>
      </c>
      <c r="F5" s="405" t="e">
        <f>'悬赏问答-帖子'!M6+'指定付费-帖子'!M6+电话医生!#REF!+家庭医生!C6</f>
        <v>#REF!</v>
      </c>
      <c r="G5" s="405" t="e">
        <f>'悬赏问答-帖子'!O6+'指定付费-帖子'!O6+电话医生!#REF!+家庭医生!D6</f>
        <v>#REF!</v>
      </c>
      <c r="H5" s="766" t="e">
        <f t="shared" ref="H5:H68" si="12">G5/F5</f>
        <v>#REF!</v>
      </c>
      <c r="I5" s="405" t="e">
        <f>'悬赏问答-帖子'!S6+'指定付费-帖子'!S6+电话医生!R6+家庭医生!#REF!</f>
        <v>#REF!</v>
      </c>
      <c r="J5" s="405" t="e">
        <f>'悬赏问答-帖子'!U6+'指定付费-帖子'!U6+电话医生!S6+家庭医生!#REF!</f>
        <v>#REF!</v>
      </c>
      <c r="K5" s="766" t="e">
        <f t="shared" ref="K5:K68" si="13">J5/I5</f>
        <v>#REF!</v>
      </c>
      <c r="L5" s="405" t="e">
        <f>'悬赏问答-帖子'!Y6+'悬赏问答-帖子'!AE6+'悬赏问答-IM'!M6+'指定付费-帖子'!Y6+'指定付费-帖子'!AE6+'指定付费-IM'!M6+电话医生!Z6+电话医生!AH6+家庭医生!#REF!+家庭医生!#REF!+'悬赏问答-IM'!S6+'指定付费-IM'!S6</f>
        <v>#REF!</v>
      </c>
      <c r="M5" s="405" t="e">
        <f>'悬赏问答-帖子'!AA6+'悬赏问答-帖子'!AG6+'悬赏问答-IM'!O6+'指定付费-帖子'!AA6+'指定付费-帖子'!AG6+'指定付费-IM'!O6+电话医生!AA6+电话医生!AI6+家庭医生!#REF!+家庭医生!#REF!</f>
        <v>#REF!</v>
      </c>
      <c r="N5" s="766" t="e">
        <f t="shared" ref="N5:N68" si="14">M5/L5</f>
        <v>#REF!</v>
      </c>
      <c r="O5" s="769">
        <v>77275</v>
      </c>
      <c r="P5" s="523">
        <f>SUM(P6:P36)</f>
        <v>23848</v>
      </c>
      <c r="Q5" s="523">
        <f>SUM(Q6:Q36)</f>
        <v>128542.11</v>
      </c>
      <c r="R5" s="523">
        <f>SUM(R6:R36)</f>
        <v>105874</v>
      </c>
      <c r="S5" s="523">
        <f>SUM(S6:S36)</f>
        <v>13068.9</v>
      </c>
      <c r="T5" s="523">
        <f t="shared" ref="T5:AC5" si="15">SUM(T6:T36)</f>
        <v>14565.2</v>
      </c>
      <c r="U5" s="523">
        <f t="shared" si="15"/>
        <v>3701</v>
      </c>
      <c r="V5" s="523">
        <f t="shared" si="15"/>
        <v>4607</v>
      </c>
      <c r="W5" s="523">
        <f t="shared" si="15"/>
        <v>0</v>
      </c>
      <c r="X5" s="414">
        <f t="shared" si="15"/>
        <v>13246.66</v>
      </c>
      <c r="Y5" s="523">
        <f t="shared" si="15"/>
        <v>1783212.8</v>
      </c>
      <c r="Z5" s="523">
        <f t="shared" si="15"/>
        <v>1628371</v>
      </c>
      <c r="AA5" s="523">
        <f t="shared" si="15"/>
        <v>140940</v>
      </c>
      <c r="AB5" s="523">
        <f t="shared" si="15"/>
        <v>13201.8</v>
      </c>
      <c r="AC5" s="506">
        <f t="shared" si="15"/>
        <v>224689</v>
      </c>
      <c r="AD5" s="523">
        <f t="shared" si="2"/>
        <v>2035167.81</v>
      </c>
      <c r="AE5" s="414">
        <f t="shared" si="3"/>
        <v>27020</v>
      </c>
      <c r="AF5" s="414">
        <f t="shared" si="4"/>
        <v>1716</v>
      </c>
      <c r="AG5" s="414">
        <f t="shared" si="5"/>
        <v>3477</v>
      </c>
      <c r="AH5" s="780">
        <f>预约转诊!C5</f>
        <v>1919</v>
      </c>
      <c r="AI5" s="781">
        <f>SUM(AI6:AI36)</f>
        <v>387387</v>
      </c>
      <c r="AJ5" s="782">
        <f>SUM(AJ6:AJ36)</f>
        <v>377361</v>
      </c>
      <c r="AK5" s="783">
        <f t="shared" ref="AK5:AK68" si="16">IF(AJ5&lt;&gt;0,AJ5/AI5,"-")</f>
        <v>0.974118904351463</v>
      </c>
      <c r="AL5" s="781">
        <f>SUM(AL6:AL36)</f>
        <v>10026</v>
      </c>
      <c r="AM5" s="775">
        <f>SUM(AM6:AM36)</f>
        <v>1695587</v>
      </c>
      <c r="AN5" s="784">
        <f t="shared" si="6"/>
        <v>4.4932756697168</v>
      </c>
      <c r="AO5" s="800">
        <f>SUM(AO6:AO36)</f>
        <v>22554</v>
      </c>
      <c r="AP5" s="798">
        <f>SUM(AP6:AP36)</f>
        <v>14007</v>
      </c>
      <c r="AQ5" s="799">
        <f t="shared" ref="AQ5:AQ68" si="17">IF(AP5&lt;&gt;0,AP5/AO5,"-")</f>
        <v>0.621042830540037</v>
      </c>
      <c r="AR5" s="800">
        <f>SUM(AR6:AR36)</f>
        <v>8547</v>
      </c>
      <c r="AS5" s="787">
        <f>SUM(AS6:AS36)</f>
        <v>339580.81</v>
      </c>
      <c r="AT5" s="795">
        <f>IF(AP5=0,0,AS5/AP5)</f>
        <v>24.2436503176983</v>
      </c>
      <c r="AU5" s="801">
        <f>电话医生!C6</f>
        <v>347</v>
      </c>
      <c r="AV5" s="802">
        <f>电话医生!I6</f>
        <v>133</v>
      </c>
      <c r="AW5" s="816">
        <f t="shared" ref="AW5:AW68" si="18">IF(AV5&lt;&gt;0,AV5/AU5,"-")</f>
        <v>0.38328530259366</v>
      </c>
      <c r="AX5" s="802">
        <f>电话医生!L6</f>
        <v>277</v>
      </c>
      <c r="AY5" s="811">
        <f>电话医生!F6</f>
        <v>27020</v>
      </c>
      <c r="AZ5" s="817">
        <f>电话医生!O6</f>
        <v>203.157894736842</v>
      </c>
      <c r="BA5" s="818">
        <f>家庭医生!C6</f>
        <v>50</v>
      </c>
      <c r="BB5" s="813">
        <f>家庭医生!G6</f>
        <v>1716</v>
      </c>
      <c r="BC5" s="814">
        <f>家庭医生!I6</f>
        <v>49.0285714285714</v>
      </c>
      <c r="BD5" s="819">
        <f>SUM(BD6:BD36)</f>
        <v>222770</v>
      </c>
      <c r="BE5" s="819">
        <f>SUM(BE6:BE36)</f>
        <v>2139</v>
      </c>
      <c r="BF5" s="819">
        <f>SUM(BF6:BF36)</f>
        <v>220631</v>
      </c>
      <c r="BG5" s="835">
        <f>SUM(BG6:BG36)</f>
        <v>2116</v>
      </c>
      <c r="BH5" s="784">
        <f>SUM(BH6:BH36)</f>
        <v>13246.66</v>
      </c>
      <c r="BI5" s="775">
        <f>IF(BG5=0,0,BH5/BG5)</f>
        <v>6.26023629489603</v>
      </c>
      <c r="BJ5" s="837">
        <f>SUM(BJ6:BJ36)</f>
        <v>1135</v>
      </c>
      <c r="BK5" s="837">
        <f t="shared" ref="BK5:BN5" si="19">SUM(BK6:BK36)</f>
        <v>14565.2</v>
      </c>
      <c r="BL5" s="837">
        <f t="shared" si="19"/>
        <v>397.762036151755</v>
      </c>
      <c r="BM5" s="846">
        <f t="shared" si="19"/>
        <v>242</v>
      </c>
      <c r="BN5" s="846">
        <f t="shared" si="19"/>
        <v>183</v>
      </c>
      <c r="BO5" s="846">
        <f t="shared" ref="BO5" si="20">SUM(BO6:BO36)</f>
        <v>59</v>
      </c>
      <c r="BP5" s="847">
        <f t="shared" si="8"/>
        <v>0.756198347107438</v>
      </c>
      <c r="BQ5" s="846">
        <f t="shared" ref="BQ5" si="21">SUM(BQ6:BQ36)</f>
        <v>3477</v>
      </c>
      <c r="BR5" s="813">
        <f t="shared" si="10"/>
        <v>19</v>
      </c>
    </row>
    <row r="6" ht="14.25" customHeight="1" spans="1:70">
      <c r="A6" s="767" t="s">
        <v>46</v>
      </c>
      <c r="B6" s="404">
        <v>1</v>
      </c>
      <c r="C6" s="506">
        <f>AH6+AI6+AO6+AU6+BA6+BD6+BJ6+BM6</f>
        <v>18152</v>
      </c>
      <c r="D6" s="414">
        <f>AM6+AS6+AY6+BB6+BH6+BK6+BQ6</f>
        <v>58547.9</v>
      </c>
      <c r="E6" s="405">
        <f>AJ6+AP6+AV6+BA6+BG6+BJ6+BN6</f>
        <v>10319</v>
      </c>
      <c r="F6" s="406" t="e">
        <f>'悬赏问答-帖子'!M7+'指定付费-帖子'!M7+电话医生!#REF!+家庭医生!C7</f>
        <v>#REF!</v>
      </c>
      <c r="G6" s="406" t="e">
        <f>'悬赏问答-帖子'!O7+'指定付费-帖子'!O7+电话医生!#REF!+家庭医生!D7</f>
        <v>#REF!</v>
      </c>
      <c r="H6" s="766" t="e">
        <f t="shared" si="12"/>
        <v>#REF!</v>
      </c>
      <c r="I6" s="406" t="e">
        <f>'悬赏问答-帖子'!S7+'指定付费-帖子'!S7+电话医生!R7+家庭医生!#REF!</f>
        <v>#REF!</v>
      </c>
      <c r="J6" s="406" t="e">
        <f>'悬赏问答-帖子'!U7+'指定付费-帖子'!U7+电话医生!S7+家庭医生!#REF!</f>
        <v>#REF!</v>
      </c>
      <c r="K6" s="766" t="e">
        <f t="shared" si="13"/>
        <v>#REF!</v>
      </c>
      <c r="L6" s="406" t="e">
        <f>'悬赏问答-帖子'!Y7+'悬赏问答-帖子'!AE7+'悬赏问答-IM'!M7+'指定付费-帖子'!Y7+'指定付费-帖子'!AE7+'指定付费-IM'!M7+电话医生!Z7+电话医生!AH7+家庭医生!#REF!+家庭医生!#REF!+'悬赏问答-IM'!S7+'指定付费-IM'!S7</f>
        <v>#REF!</v>
      </c>
      <c r="M6" s="406" t="e">
        <f>'悬赏问答-帖子'!AA7+'悬赏问答-帖子'!AG7+'悬赏问答-IM'!O7+'指定付费-帖子'!AA7+'指定付费-帖子'!AG7+'指定付费-IM'!O7+电话医生!AA7+电话医生!AI7+家庭医生!#REF!+家庭医生!#REF!</f>
        <v>#REF!</v>
      </c>
      <c r="N6" s="766" t="e">
        <f t="shared" si="14"/>
        <v>#REF!</v>
      </c>
      <c r="O6" s="770" t="e">
        <f>#REF!+'免费问答-IM'!E7+'悬赏问答-帖子'!E7+'悬赏问答-IM'!E7+'指定付费-IM'!E7+'指定付费-帖子'!E7+电话医生!E7+家庭医生!#REF!</f>
        <v>#REF!</v>
      </c>
      <c r="P6" s="523">
        <f>'悬赏问答-帖子'!Q7+'指定付费-帖子'!Q7+家庭医生!G7+电话医生!BQ7</f>
        <v>1328</v>
      </c>
      <c r="Q6" s="523">
        <f>'悬赏问答-帖子'!W7+'指定付费-帖子'!W7+电话医生!U7+'悬赏问答-IM'!AU7+'指定付费-IM'!AU7</f>
        <v>4305</v>
      </c>
      <c r="R6" s="523">
        <f>'悬赏问答-帖子'!AC7+'悬赏问答-帖子'!AI7+'悬赏问答-IM'!Q7+'指定付费-帖子'!AC7+'指定付费-帖子'!AI7+'指定付费-IM'!Q7+电话医生!AC7+电话医生!AK7+'悬赏问答-IM'!W7+'指定付费-IM'!W7</f>
        <v>3151</v>
      </c>
      <c r="S6" s="523">
        <f>'悬赏问答-IM'!AC7+'悬赏问答-IM'!AI7+'悬赏问答-IM'!AO7+'指定付费-IM'!AC7+'指定付费-IM'!AI7+'指定付费-IM'!AO7</f>
        <v>383.9</v>
      </c>
      <c r="T6" s="523">
        <f>BK6</f>
        <v>605</v>
      </c>
      <c r="U6" s="523">
        <f>'悬赏问答-IM'!BA7+'指定付费-帖子'!BA7</f>
        <v>75</v>
      </c>
      <c r="V6" s="523">
        <f>'悬赏问答-帖子'!AO7+'悬赏问答-帖子'!AU7+'指定付费-帖子'!AO7+'指定付费-帖子'!AU7+电话医生!AS7</f>
        <v>81</v>
      </c>
      <c r="W6" s="523"/>
      <c r="X6" s="414">
        <f t="shared" ref="X6:X67" si="22">BH6</f>
        <v>356</v>
      </c>
      <c r="Y6" s="523">
        <f>'悬赏问答-帖子'!K7+'悬赏问答-IM'!K7+'指定付费-IM'!K7+'指定付费-帖子'!K7+电话医生!H7</f>
        <v>48111</v>
      </c>
      <c r="Z6" s="523">
        <f>'悬赏问答-IM'!BF7+'指定付费-IM'!BE7</f>
        <v>44553</v>
      </c>
      <c r="AA6" s="523">
        <f>'悬赏问答-IM'!BU7+'指定付费-IM'!AZ7</f>
        <v>2943</v>
      </c>
      <c r="AB6" s="523">
        <f>'悬赏问答-IM'!BP7+'指定付费-IM'!BJ7+电话医生!BI7</f>
        <v>609</v>
      </c>
      <c r="AC6" s="506">
        <f>AH6+BD6</f>
        <v>7204</v>
      </c>
      <c r="AD6" s="523">
        <f t="shared" si="2"/>
        <v>55814.9</v>
      </c>
      <c r="AE6" s="414">
        <f t="shared" si="3"/>
        <v>1250</v>
      </c>
      <c r="AF6" s="414">
        <f t="shared" si="4"/>
        <v>370</v>
      </c>
      <c r="AG6" s="414">
        <f t="shared" si="5"/>
        <v>152</v>
      </c>
      <c r="AH6" s="780">
        <f>预约转诊!C6</f>
        <v>53</v>
      </c>
      <c r="AI6" s="781">
        <f>'悬赏问答-帖子'!C7+'悬赏问答-IM'!C7</f>
        <v>10209</v>
      </c>
      <c r="AJ6" s="782">
        <f>'悬赏问答-帖子'!F7+'悬赏问答-IM'!F7</f>
        <v>9807</v>
      </c>
      <c r="AK6" s="783">
        <f t="shared" si="16"/>
        <v>0.960622979723773</v>
      </c>
      <c r="AL6" s="781">
        <f>'悬赏问答-帖子'!H7+'悬赏问答-IM'!H7</f>
        <v>402</v>
      </c>
      <c r="AM6" s="775">
        <f>'悬赏问答-帖子'!I7+'悬赏问答-IM'!I7</f>
        <v>46010</v>
      </c>
      <c r="AN6" s="775">
        <f t="shared" si="6"/>
        <v>4.69154685428775</v>
      </c>
      <c r="AO6" s="800">
        <f>'指定付费-帖子'!C7+'指定付费-IM'!C7</f>
        <v>666</v>
      </c>
      <c r="AP6" s="798">
        <f>'指定付费-帖子'!F7+'指定付费-IM'!F7</f>
        <v>388</v>
      </c>
      <c r="AQ6" s="799">
        <f t="shared" si="17"/>
        <v>0.582582582582583</v>
      </c>
      <c r="AR6" s="800">
        <f>'指定付费-帖子'!H7+'指定付费-IM'!H7</f>
        <v>278</v>
      </c>
      <c r="AS6" s="787">
        <f>'指定付费-帖子'!I7+'指定付费-IM'!I7</f>
        <v>9804.9</v>
      </c>
      <c r="AT6" s="795">
        <f t="shared" ref="AT6:AT69" si="23">IF(AP6=0,0,AS6/AP6)</f>
        <v>25.2703608247423</v>
      </c>
      <c r="AU6" s="801">
        <f>电话医生!C7</f>
        <v>12</v>
      </c>
      <c r="AV6" s="802">
        <f>电话医生!I7</f>
        <v>5</v>
      </c>
      <c r="AW6" s="816">
        <f t="shared" si="18"/>
        <v>0.416666666666667</v>
      </c>
      <c r="AX6" s="802">
        <f>电话医生!L7</f>
        <v>10</v>
      </c>
      <c r="AY6" s="811">
        <f>电话医生!F7</f>
        <v>1250</v>
      </c>
      <c r="AZ6" s="820">
        <f>电话医生!O7</f>
        <v>250</v>
      </c>
      <c r="BA6" s="818">
        <f>家庭医生!C7</f>
        <v>2</v>
      </c>
      <c r="BB6" s="813">
        <f>家庭医生!G7</f>
        <v>370</v>
      </c>
      <c r="BC6" s="814">
        <f>家庭医生!I7</f>
        <v>185</v>
      </c>
      <c r="BD6" s="819">
        <f>BE6+BF6</f>
        <v>7151</v>
      </c>
      <c r="BE6" s="819">
        <v>144</v>
      </c>
      <c r="BF6" s="819">
        <f>'免费问答-IM'!C7</f>
        <v>7007</v>
      </c>
      <c r="BG6" s="835">
        <v>62</v>
      </c>
      <c r="BH6" s="784">
        <v>356</v>
      </c>
      <c r="BI6" s="775">
        <f t="shared" ref="BI6:BI9" si="24">IF(BG6=0,0,BH6/BG6)</f>
        <v>5.74193548387097</v>
      </c>
      <c r="BJ6" s="836">
        <v>47</v>
      </c>
      <c r="BK6" s="837">
        <v>605</v>
      </c>
      <c r="BL6" s="838">
        <f t="shared" ref="BL6:BL9" si="25">IF(BJ6=0,0,BK6/BJ6)</f>
        <v>12.8723404255319</v>
      </c>
      <c r="BM6" s="846">
        <v>12</v>
      </c>
      <c r="BN6" s="846">
        <v>8</v>
      </c>
      <c r="BO6" s="846">
        <v>4</v>
      </c>
      <c r="BP6" s="847">
        <f t="shared" si="8"/>
        <v>0.666666666666667</v>
      </c>
      <c r="BQ6" s="848">
        <v>152</v>
      </c>
      <c r="BR6" s="813">
        <f t="shared" si="10"/>
        <v>19</v>
      </c>
    </row>
    <row r="7" ht="14.25" customHeight="1" spans="1:70">
      <c r="A7" s="768"/>
      <c r="B7" s="404">
        <v>2</v>
      </c>
      <c r="C7" s="506">
        <f t="shared" ref="C7:C70" si="26">AH7+AI7+AO7+AU7+BA7+BD7+BJ7+BM7</f>
        <v>20331</v>
      </c>
      <c r="D7" s="414">
        <f t="shared" ref="D7:D70" si="27">AM7+AS7+AY7+BB7+BH7+BK7+BQ7</f>
        <v>68985</v>
      </c>
      <c r="E7" s="405">
        <f>AJ7+AP7+AV7+BA7+BG7+BJ7+BN7</f>
        <v>12222</v>
      </c>
      <c r="F7" s="406" t="e">
        <f>'悬赏问答-帖子'!M8+'指定付费-帖子'!M8+电话医生!#REF!+家庭医生!C8</f>
        <v>#REF!</v>
      </c>
      <c r="G7" s="406" t="e">
        <f>'悬赏问答-帖子'!O8+'指定付费-帖子'!O8+电话医生!#REF!+家庭医生!D8</f>
        <v>#REF!</v>
      </c>
      <c r="H7" s="766" t="e">
        <f t="shared" si="12"/>
        <v>#REF!</v>
      </c>
      <c r="I7" s="406" t="e">
        <f>'悬赏问答-帖子'!S8+'指定付费-帖子'!S8+电话医生!R8+家庭医生!#REF!</f>
        <v>#REF!</v>
      </c>
      <c r="J7" s="406" t="e">
        <f>'悬赏问答-帖子'!U8+'指定付费-帖子'!U8+电话医生!S8+家庭医生!#REF!</f>
        <v>#REF!</v>
      </c>
      <c r="K7" s="766" t="e">
        <f t="shared" si="13"/>
        <v>#REF!</v>
      </c>
      <c r="L7" s="406" t="e">
        <f>'悬赏问答-帖子'!Y8+'悬赏问答-帖子'!AE8+'悬赏问答-IM'!M8+'指定付费-帖子'!Y8+'指定付费-帖子'!AE8+'指定付费-IM'!M8+电话医生!Z8+电话医生!AH8+家庭医生!#REF!+家庭医生!#REF!+'悬赏问答-IM'!S8+'指定付费-IM'!S8</f>
        <v>#REF!</v>
      </c>
      <c r="M7" s="406" t="e">
        <f>'悬赏问答-帖子'!AA8+'悬赏问答-帖子'!AG8+'悬赏问答-IM'!O8+'指定付费-帖子'!AA8+'指定付费-帖子'!AG8+'指定付费-IM'!O8+电话医生!AA8+电话医生!AI8+家庭医生!#REF!+家庭医生!#REF!</f>
        <v>#REF!</v>
      </c>
      <c r="N7" s="766" t="e">
        <f t="shared" si="14"/>
        <v>#REF!</v>
      </c>
      <c r="O7" s="770" t="e">
        <f>#REF!+'免费问答-IM'!E8+'悬赏问答-帖子'!E8+'悬赏问答-IM'!E8+'指定付费-IM'!E8+'指定付费-帖子'!E8+电话医生!E8+家庭医生!#REF!</f>
        <v>#REF!</v>
      </c>
      <c r="P7" s="523">
        <f>'悬赏问答-帖子'!Q8+'指定付费-帖子'!Q8+家庭医生!G8+电话医生!BQ8</f>
        <v>1370</v>
      </c>
      <c r="Q7" s="523">
        <f>'悬赏问答-帖子'!W8+'指定付费-帖子'!W8+电话医生!U8+'悬赏问答-IM'!AU8+'指定付费-IM'!AU8</f>
        <v>4509</v>
      </c>
      <c r="R7" s="523">
        <f>'悬赏问答-帖子'!AC8+'悬赏问答-帖子'!AI8+'悬赏问答-IM'!Q8+'指定付费-帖子'!AC8+'指定付费-帖子'!AI8+'指定付费-IM'!Q8+电话医生!AC8+电话医生!AK8+'悬赏问答-IM'!W8+'指定付费-IM'!W8</f>
        <v>3651</v>
      </c>
      <c r="S7" s="523">
        <f>'悬赏问答-IM'!AC8+'悬赏问答-IM'!AI8+'悬赏问答-IM'!AO8+'指定付费-IM'!AC8+'指定付费-IM'!AI8+'指定付费-IM'!AO8</f>
        <v>233</v>
      </c>
      <c r="T7" s="523">
        <f t="shared" ref="T7:T70" si="28">BK7</f>
        <v>400</v>
      </c>
      <c r="U7" s="523">
        <f>'悬赏问答-IM'!BA8+'指定付费-帖子'!BA8</f>
        <v>114</v>
      </c>
      <c r="V7" s="523">
        <f>'悬赏问答-帖子'!AO8+'悬赏问答-帖子'!AU8+'指定付费-帖子'!AO8+'指定付费-帖子'!AU8+电话医生!AS8</f>
        <v>112</v>
      </c>
      <c r="W7" s="523"/>
      <c r="X7" s="414">
        <f t="shared" si="22"/>
        <v>411</v>
      </c>
      <c r="Y7" s="523">
        <f>'悬赏问答-帖子'!K8+'悬赏问答-IM'!K8+'指定付费-IM'!K8+'指定付费-帖子'!K8+电话医生!H8</f>
        <v>58052</v>
      </c>
      <c r="Z7" s="523">
        <f>'悬赏问答-IM'!BF8+'指定付费-IM'!BE8</f>
        <v>53808</v>
      </c>
      <c r="AA7" s="523">
        <f>'悬赏问答-IM'!BU8+'指定付费-IM'!AZ8</f>
        <v>3994</v>
      </c>
      <c r="AB7" s="523">
        <f>'悬赏问答-IM'!BP8+'指定付费-IM'!BJ8+电话医生!BI8</f>
        <v>247</v>
      </c>
      <c r="AC7" s="506">
        <f>AH7+BD7</f>
        <v>7297</v>
      </c>
      <c r="AD7" s="523">
        <f t="shared" si="2"/>
        <v>67161</v>
      </c>
      <c r="AE7" s="414">
        <f t="shared" si="3"/>
        <v>500</v>
      </c>
      <c r="AF7" s="414">
        <f t="shared" si="4"/>
        <v>380</v>
      </c>
      <c r="AG7" s="414">
        <f t="shared" ref="AG7:AG70" si="29">BQ7</f>
        <v>133</v>
      </c>
      <c r="AH7" s="780">
        <f>预约转诊!C7</f>
        <v>79</v>
      </c>
      <c r="AI7" s="781">
        <f>'悬赏问答-帖子'!C8+'悬赏问答-IM'!C8</f>
        <v>12209</v>
      </c>
      <c r="AJ7" s="782">
        <f>'悬赏问答-帖子'!F8+'悬赏问答-IM'!F8</f>
        <v>11634</v>
      </c>
      <c r="AK7" s="783">
        <f t="shared" si="16"/>
        <v>0.952903595708084</v>
      </c>
      <c r="AL7" s="781">
        <f>'悬赏问答-帖子'!H8+'悬赏问答-IM'!H8</f>
        <v>575</v>
      </c>
      <c r="AM7" s="775">
        <f>'悬赏问答-帖子'!I8+'悬赏问答-IM'!I8</f>
        <v>55109</v>
      </c>
      <c r="AN7" s="775">
        <f t="shared" si="6"/>
        <v>4.73689186866082</v>
      </c>
      <c r="AO7" s="800">
        <f>'指定付费-帖子'!C8+'指定付费-IM'!C8</f>
        <v>774</v>
      </c>
      <c r="AP7" s="798">
        <f>'指定付费-帖子'!F8+'指定付费-IM'!F8</f>
        <v>486</v>
      </c>
      <c r="AQ7" s="799">
        <f t="shared" si="17"/>
        <v>0.627906976744186</v>
      </c>
      <c r="AR7" s="800">
        <f>'指定付费-帖子'!H8+'指定付费-IM'!H8</f>
        <v>288</v>
      </c>
      <c r="AS7" s="787">
        <f>'指定付费-帖子'!I8+'指定付费-IM'!I8</f>
        <v>12052</v>
      </c>
      <c r="AT7" s="795">
        <f t="shared" si="23"/>
        <v>24.798353909465</v>
      </c>
      <c r="AU7" s="801">
        <f>电话医生!C8</f>
        <v>8</v>
      </c>
      <c r="AV7" s="802">
        <f>电话医生!I8</f>
        <v>2</v>
      </c>
      <c r="AW7" s="816">
        <f t="shared" si="18"/>
        <v>0.25</v>
      </c>
      <c r="AX7" s="802">
        <f>电话医生!L8</f>
        <v>17</v>
      </c>
      <c r="AY7" s="811">
        <f>电话医生!F8</f>
        <v>500</v>
      </c>
      <c r="AZ7" s="820">
        <f>电话医生!O8</f>
        <v>250</v>
      </c>
      <c r="BA7" s="818">
        <f>家庭医生!C8</f>
        <v>3</v>
      </c>
      <c r="BB7" s="813">
        <f>家庭医生!G8</f>
        <v>380</v>
      </c>
      <c r="BC7" s="814">
        <f>家庭医生!I8</f>
        <v>126.666666666667</v>
      </c>
      <c r="BD7" s="819">
        <f t="shared" ref="BD7:BD70" si="30">BE7+BF7</f>
        <v>7218</v>
      </c>
      <c r="BE7" s="819">
        <v>136</v>
      </c>
      <c r="BF7" s="819">
        <f>'免费问答-IM'!C8</f>
        <v>7082</v>
      </c>
      <c r="BG7" s="835">
        <v>58</v>
      </c>
      <c r="BH7" s="784">
        <v>411</v>
      </c>
      <c r="BI7" s="775">
        <f t="shared" si="24"/>
        <v>7.08620689655172</v>
      </c>
      <c r="BJ7" s="836">
        <v>32</v>
      </c>
      <c r="BK7" s="837">
        <v>400</v>
      </c>
      <c r="BL7" s="838">
        <f t="shared" si="25"/>
        <v>12.5</v>
      </c>
      <c r="BM7" s="846">
        <v>8</v>
      </c>
      <c r="BN7" s="846">
        <v>7</v>
      </c>
      <c r="BO7" s="846">
        <v>1</v>
      </c>
      <c r="BP7" s="847">
        <f t="shared" si="8"/>
        <v>0.875</v>
      </c>
      <c r="BQ7" s="848">
        <v>133</v>
      </c>
      <c r="BR7" s="813">
        <f t="shared" si="10"/>
        <v>19</v>
      </c>
    </row>
    <row r="8" ht="14.25" customHeight="1" spans="1:70">
      <c r="A8" s="768"/>
      <c r="B8" s="404">
        <v>3</v>
      </c>
      <c r="C8" s="506">
        <f t="shared" si="26"/>
        <v>20315</v>
      </c>
      <c r="D8" s="414">
        <f t="shared" si="27"/>
        <v>68925</v>
      </c>
      <c r="E8" s="405">
        <f t="shared" ref="E8:E71" si="31">AJ8+AP8+AV8+BA8+BG8+BJ8+BN8</f>
        <v>12291</v>
      </c>
      <c r="F8" s="406" t="e">
        <f>'悬赏问答-帖子'!M9+'指定付费-帖子'!M9+电话医生!#REF!+家庭医生!C9</f>
        <v>#REF!</v>
      </c>
      <c r="G8" s="406" t="e">
        <f>'悬赏问答-帖子'!O9+'指定付费-帖子'!O9+电话医生!#REF!+家庭医生!D9</f>
        <v>#REF!</v>
      </c>
      <c r="H8" s="766" t="e">
        <f t="shared" si="12"/>
        <v>#REF!</v>
      </c>
      <c r="I8" s="406" t="e">
        <f>'悬赏问答-帖子'!S9+'指定付费-帖子'!S9+电话医生!R9+家庭医生!#REF!</f>
        <v>#REF!</v>
      </c>
      <c r="J8" s="406" t="e">
        <f>'悬赏问答-帖子'!U9+'指定付费-帖子'!U9+电话医生!S9+家庭医生!#REF!</f>
        <v>#REF!</v>
      </c>
      <c r="K8" s="766" t="e">
        <f t="shared" si="13"/>
        <v>#REF!</v>
      </c>
      <c r="L8" s="406" t="e">
        <f>'悬赏问答-帖子'!Y9+'悬赏问答-帖子'!AE9+'悬赏问答-IM'!M9+'指定付费-帖子'!Y9+'指定付费-帖子'!AE9+'指定付费-IM'!M9+电话医生!Z9+电话医生!AH9+家庭医生!#REF!+家庭医生!#REF!+'悬赏问答-IM'!S9+'指定付费-IM'!S9</f>
        <v>#REF!</v>
      </c>
      <c r="M8" s="406" t="e">
        <f>'悬赏问答-帖子'!AA9+'悬赏问答-帖子'!AG9+'悬赏问答-IM'!O9+'指定付费-帖子'!AA9+'指定付费-帖子'!AG9+'指定付费-IM'!O9+电话医生!AA9+电话医生!AI9+家庭医生!#REF!+家庭医生!#REF!</f>
        <v>#REF!</v>
      </c>
      <c r="N8" s="766" t="e">
        <f t="shared" si="14"/>
        <v>#REF!</v>
      </c>
      <c r="O8" s="770" t="e">
        <f>#REF!+'免费问答-IM'!E9+'悬赏问答-帖子'!E9+'悬赏问答-IM'!E9+'指定付费-IM'!E9+'指定付费-帖子'!E9+电话医生!E9+家庭医生!#REF!</f>
        <v>#REF!</v>
      </c>
      <c r="P8" s="523">
        <f>'悬赏问答-帖子'!Q9+'指定付费-帖子'!Q9+家庭医生!G9+电话医生!BQ9</f>
        <v>1479</v>
      </c>
      <c r="Q8" s="523">
        <f>'悬赏问答-帖子'!W9+'指定付费-帖子'!W9+电话医生!U9+'悬赏问答-IM'!AU9+'指定付费-IM'!AU9</f>
        <v>3798</v>
      </c>
      <c r="R8" s="523">
        <f>'悬赏问答-帖子'!AC9+'悬赏问答-帖子'!AI9+'悬赏问答-IM'!Q9+'指定付费-帖子'!AC9+'指定付费-帖子'!AI9+'指定付费-IM'!Q9+电话医生!AC9+电话医生!AK9+'悬赏问答-IM'!W9+'指定付费-IM'!W9</f>
        <v>4034</v>
      </c>
      <c r="S8" s="523">
        <f>'悬赏问答-IM'!AC9+'悬赏问答-IM'!AI9+'悬赏问答-IM'!AO9+'指定付费-IM'!AC9+'指定付费-IM'!AI9+'指定付费-IM'!AO9</f>
        <v>462</v>
      </c>
      <c r="T8" s="523">
        <f t="shared" si="28"/>
        <v>440</v>
      </c>
      <c r="U8" s="523">
        <f>'悬赏问答-IM'!BA9+'指定付费-帖子'!BA9</f>
        <v>61</v>
      </c>
      <c r="V8" s="523">
        <f>'悬赏问答-帖子'!AO9+'悬赏问答-帖子'!AU9+'指定付费-帖子'!AO9+'指定付费-帖子'!AU9+电话医生!AS9</f>
        <v>69</v>
      </c>
      <c r="W8" s="523"/>
      <c r="X8" s="414">
        <f t="shared" si="22"/>
        <v>640</v>
      </c>
      <c r="Y8" s="523">
        <f>'悬赏问答-帖子'!K9+'悬赏问答-IM'!K9+'指定付费-IM'!K9+'指定付费-帖子'!K9+电话医生!H9</f>
        <v>57809</v>
      </c>
      <c r="Z8" s="523">
        <f>'悬赏问答-IM'!BF9+'指定付费-IM'!BE9</f>
        <v>53575</v>
      </c>
      <c r="AA8" s="523">
        <f>'悬赏问答-IM'!BU9+'指定付费-IM'!AZ9</f>
        <v>3766</v>
      </c>
      <c r="AB8" s="523">
        <f>'悬赏问答-IM'!BP9+'指定付费-IM'!BJ9+电话医生!BI9</f>
        <v>144</v>
      </c>
      <c r="AC8" s="506">
        <f>AH8+BD8</f>
        <v>7223</v>
      </c>
      <c r="AD8" s="523">
        <f t="shared" si="2"/>
        <v>66042</v>
      </c>
      <c r="AE8" s="414">
        <f t="shared" si="3"/>
        <v>1600</v>
      </c>
      <c r="AF8" s="414">
        <f t="shared" si="4"/>
        <v>70</v>
      </c>
      <c r="AG8" s="414">
        <f t="shared" si="29"/>
        <v>133</v>
      </c>
      <c r="AH8" s="780">
        <f>预约转诊!C8</f>
        <v>82</v>
      </c>
      <c r="AI8" s="781">
        <f>'悬赏问答-帖子'!C9+'悬赏问答-IM'!C9</f>
        <v>12298</v>
      </c>
      <c r="AJ8" s="782">
        <f>'悬赏问答-帖子'!F9+'悬赏问答-IM'!F9</f>
        <v>11713</v>
      </c>
      <c r="AK8" s="783">
        <f t="shared" si="16"/>
        <v>0.952431289640592</v>
      </c>
      <c r="AL8" s="781">
        <f>'悬赏问答-帖子'!H9+'悬赏问答-IM'!H9</f>
        <v>585</v>
      </c>
      <c r="AM8" s="775">
        <f>'悬赏问答-帖子'!I9+'悬赏问答-IM'!I9</f>
        <v>55017</v>
      </c>
      <c r="AN8" s="775">
        <f t="shared" si="6"/>
        <v>4.69708870485785</v>
      </c>
      <c r="AO8" s="800">
        <f>'指定付费-帖子'!C9+'指定付费-IM'!C9</f>
        <v>738</v>
      </c>
      <c r="AP8" s="798">
        <f>'指定付费-帖子'!F9+'指定付费-IM'!F9</f>
        <v>435</v>
      </c>
      <c r="AQ8" s="799">
        <f t="shared" si="17"/>
        <v>0.589430894308943</v>
      </c>
      <c r="AR8" s="800">
        <f>'指定付费-帖子'!H9+'指定付费-IM'!H9</f>
        <v>303</v>
      </c>
      <c r="AS8" s="787">
        <f>'指定付费-帖子'!I9+'指定付费-IM'!I9</f>
        <v>11025</v>
      </c>
      <c r="AT8" s="795">
        <f t="shared" si="23"/>
        <v>25.3448275862069</v>
      </c>
      <c r="AU8" s="801">
        <f>电话医生!C9</f>
        <v>7</v>
      </c>
      <c r="AV8" s="802">
        <f>电话医生!I9</f>
        <v>8</v>
      </c>
      <c r="AW8" s="816">
        <f t="shared" si="18"/>
        <v>1.14285714285714</v>
      </c>
      <c r="AX8" s="802">
        <f>电话医生!L9</f>
        <v>5</v>
      </c>
      <c r="AY8" s="811">
        <f>电话医生!F9</f>
        <v>1600</v>
      </c>
      <c r="AZ8" s="820">
        <f>电话医生!O9</f>
        <v>200</v>
      </c>
      <c r="BA8" s="818">
        <f>家庭医生!C9</f>
        <v>2</v>
      </c>
      <c r="BB8" s="813">
        <f>家庭医生!G9</f>
        <v>70</v>
      </c>
      <c r="BC8" s="814">
        <f>家庭医生!I9</f>
        <v>35</v>
      </c>
      <c r="BD8" s="819">
        <f t="shared" si="30"/>
        <v>7141</v>
      </c>
      <c r="BE8" s="819">
        <v>137</v>
      </c>
      <c r="BF8" s="819">
        <f>'免费问答-IM'!C9</f>
        <v>7004</v>
      </c>
      <c r="BG8" s="835">
        <v>92</v>
      </c>
      <c r="BH8" s="784">
        <v>640</v>
      </c>
      <c r="BI8" s="775">
        <f t="shared" si="24"/>
        <v>6.95652173913043</v>
      </c>
      <c r="BJ8" s="836">
        <v>34</v>
      </c>
      <c r="BK8" s="837">
        <v>440</v>
      </c>
      <c r="BL8" s="838">
        <f t="shared" si="25"/>
        <v>12.9411764705882</v>
      </c>
      <c r="BM8" s="846">
        <v>13</v>
      </c>
      <c r="BN8" s="846">
        <v>7</v>
      </c>
      <c r="BO8" s="846">
        <v>6</v>
      </c>
      <c r="BP8" s="847">
        <f t="shared" si="8"/>
        <v>0.538461538461538</v>
      </c>
      <c r="BQ8" s="848">
        <v>133</v>
      </c>
      <c r="BR8" s="813">
        <f t="shared" si="10"/>
        <v>19</v>
      </c>
    </row>
    <row r="9" ht="14.25" customHeight="1" spans="1:70">
      <c r="A9" s="768"/>
      <c r="B9" s="404">
        <v>4</v>
      </c>
      <c r="C9" s="506">
        <f t="shared" si="26"/>
        <v>27207</v>
      </c>
      <c r="D9" s="414">
        <f t="shared" si="27"/>
        <v>73813</v>
      </c>
      <c r="E9" s="405">
        <f t="shared" si="31"/>
        <v>19397</v>
      </c>
      <c r="F9" s="406" t="e">
        <f>'悬赏问答-帖子'!M10+'指定付费-帖子'!M10+电话医生!#REF!+家庭医生!C10</f>
        <v>#REF!</v>
      </c>
      <c r="G9" s="406" t="e">
        <f>'悬赏问答-帖子'!O10+'指定付费-帖子'!O10+电话医生!#REF!+家庭医生!D10</f>
        <v>#REF!</v>
      </c>
      <c r="H9" s="766" t="e">
        <f t="shared" si="12"/>
        <v>#REF!</v>
      </c>
      <c r="I9" s="406" t="e">
        <f>'悬赏问答-帖子'!S10+'指定付费-帖子'!S10+电话医生!R10+家庭医生!#REF!</f>
        <v>#REF!</v>
      </c>
      <c r="J9" s="406" t="e">
        <f>'悬赏问答-帖子'!U10+'指定付费-帖子'!U10+电话医生!S10+家庭医生!#REF!</f>
        <v>#REF!</v>
      </c>
      <c r="K9" s="766" t="e">
        <f t="shared" si="13"/>
        <v>#REF!</v>
      </c>
      <c r="L9" s="406" t="e">
        <f>'悬赏问答-帖子'!Y10+'悬赏问答-帖子'!AE10+'悬赏问答-IM'!M10+'指定付费-帖子'!Y10+'指定付费-帖子'!AE10+'指定付费-IM'!M10+电话医生!Z10+电话医生!AH10+家庭医生!#REF!+家庭医生!#REF!+'悬赏问答-IM'!S10+'指定付费-IM'!S10</f>
        <v>#REF!</v>
      </c>
      <c r="M9" s="406" t="e">
        <f>'悬赏问答-帖子'!AA10+'悬赏问答-帖子'!AG10+'悬赏问答-IM'!O10+'指定付费-帖子'!AA10+'指定付费-帖子'!AG10+'指定付费-IM'!O10+电话医生!AA10+电话医生!AI10+家庭医生!#REF!+家庭医生!#REF!</f>
        <v>#REF!</v>
      </c>
      <c r="N9" s="766" t="e">
        <f t="shared" si="14"/>
        <v>#REF!</v>
      </c>
      <c r="O9" s="770" t="e">
        <f>#REF!+'免费问答-IM'!E10+'悬赏问答-帖子'!E10+'悬赏问答-IM'!E10+'指定付费-IM'!E10+'指定付费-帖子'!E10+电话医生!E10+家庭医生!#REF!</f>
        <v>#REF!</v>
      </c>
      <c r="P9" s="523">
        <f>'悬赏问答-帖子'!Q10+'指定付费-帖子'!Q10+家庭医生!G10+电话医生!BQ10</f>
        <v>1379</v>
      </c>
      <c r="Q9" s="523">
        <f>'悬赏问答-帖子'!W10+'指定付费-帖子'!W10+电话医生!U10+'悬赏问答-IM'!AU10+'指定付费-IM'!AU10</f>
        <v>4087</v>
      </c>
      <c r="R9" s="523">
        <f>'悬赏问答-帖子'!AC10+'悬赏问答-帖子'!AI10+'悬赏问答-IM'!Q10+'指定付费-帖子'!AC10+'指定付费-帖子'!AI10+'指定付费-IM'!Q10+电话医生!AC10+电话医生!AK10+'悬赏问答-IM'!W10+'指定付费-IM'!W10</f>
        <v>4006</v>
      </c>
      <c r="S9" s="523">
        <f>'悬赏问答-IM'!AC10+'悬赏问答-IM'!AI10+'悬赏问答-IM'!AO10+'指定付费-IM'!AC10+'指定付费-IM'!AI10+'指定付费-IM'!AO10</f>
        <v>392</v>
      </c>
      <c r="T9" s="523">
        <f t="shared" si="28"/>
        <v>430</v>
      </c>
      <c r="U9" s="523">
        <f>'悬赏问答-IM'!BA10+'指定付费-帖子'!BA10</f>
        <v>183</v>
      </c>
      <c r="V9" s="523">
        <f>'悬赏问答-帖子'!AO10+'悬赏问答-帖子'!AU10+'指定付费-帖子'!AO10+'指定付费-帖子'!AU10+电话医生!AS10</f>
        <v>234</v>
      </c>
      <c r="W9" s="523"/>
      <c r="X9" s="414">
        <f t="shared" si="22"/>
        <v>456</v>
      </c>
      <c r="Y9" s="523">
        <f>'悬赏问答-帖子'!K10+'悬赏问答-IM'!K10+'指定付费-IM'!K10+'指定付费-帖子'!K10+电话医生!H10</f>
        <v>62532</v>
      </c>
      <c r="Z9" s="523">
        <f>'悬赏问答-IM'!BF10+'指定付费-IM'!BE10</f>
        <v>55602</v>
      </c>
      <c r="AA9" s="523">
        <f>'悬赏问答-IM'!BU10+'指定付费-IM'!AZ10</f>
        <v>6621</v>
      </c>
      <c r="AB9" s="523">
        <f>'悬赏问答-IM'!BP10+'指定付费-IM'!BJ10+电话医生!BI10</f>
        <v>292</v>
      </c>
      <c r="AC9" s="506">
        <f t="shared" ref="AC9:AC72" si="32">AH9+BD9</f>
        <v>7311</v>
      </c>
      <c r="AD9" s="523">
        <f t="shared" si="2"/>
        <v>71368</v>
      </c>
      <c r="AE9" s="414">
        <f t="shared" si="3"/>
        <v>1375</v>
      </c>
      <c r="AF9" s="414">
        <f t="shared" si="4"/>
        <v>70</v>
      </c>
      <c r="AG9" s="414">
        <f t="shared" si="29"/>
        <v>114</v>
      </c>
      <c r="AH9" s="780">
        <f>预约转诊!C9</f>
        <v>78</v>
      </c>
      <c r="AI9" s="781">
        <f>'悬赏问答-帖子'!C10+'悬赏问答-IM'!C10</f>
        <v>19105</v>
      </c>
      <c r="AJ9" s="782">
        <f>'悬赏问答-帖子'!F10+'悬赏问答-IM'!F10</f>
        <v>18821</v>
      </c>
      <c r="AK9" s="783">
        <f t="shared" si="16"/>
        <v>0.985134781470819</v>
      </c>
      <c r="AL9" s="781">
        <f>'悬赏问答-帖子'!H10+'悬赏问答-IM'!H10</f>
        <v>284</v>
      </c>
      <c r="AM9" s="775">
        <f>'悬赏问答-帖子'!I10+'悬赏问答-IM'!I10</f>
        <v>60250</v>
      </c>
      <c r="AN9" s="775">
        <f t="shared" si="6"/>
        <v>3.20121141278359</v>
      </c>
      <c r="AO9" s="800">
        <f>'指定付费-帖子'!C10+'指定付费-IM'!C10</f>
        <v>735</v>
      </c>
      <c r="AP9" s="798">
        <f>'指定付费-帖子'!F10+'指定付费-IM'!F10</f>
        <v>448</v>
      </c>
      <c r="AQ9" s="799">
        <f t="shared" si="17"/>
        <v>0.60952380952381</v>
      </c>
      <c r="AR9" s="800">
        <f>'指定付费-帖子'!H10+'指定付费-IM'!H10</f>
        <v>287</v>
      </c>
      <c r="AS9" s="787">
        <f>'指定付费-帖子'!I10+'指定付费-IM'!I10</f>
        <v>11118</v>
      </c>
      <c r="AT9" s="795">
        <f t="shared" si="23"/>
        <v>24.8169642857143</v>
      </c>
      <c r="AU9" s="801">
        <f>电话医生!C10</f>
        <v>13</v>
      </c>
      <c r="AV9" s="802">
        <f>电话医生!I10</f>
        <v>6</v>
      </c>
      <c r="AW9" s="816">
        <f t="shared" si="18"/>
        <v>0.461538461538462</v>
      </c>
      <c r="AX9" s="802">
        <f>电话医生!L10</f>
        <v>11</v>
      </c>
      <c r="AY9" s="811">
        <f>电话医生!F10</f>
        <v>1375</v>
      </c>
      <c r="AZ9" s="820">
        <f>电话医生!O10</f>
        <v>229.166666666667</v>
      </c>
      <c r="BA9" s="818">
        <f>家庭医生!C10</f>
        <v>2</v>
      </c>
      <c r="BB9" s="813">
        <f>家庭医生!G10</f>
        <v>70</v>
      </c>
      <c r="BC9" s="814">
        <f>家庭医生!I10</f>
        <v>70</v>
      </c>
      <c r="BD9" s="819">
        <f t="shared" si="30"/>
        <v>7233</v>
      </c>
      <c r="BE9" s="819">
        <v>138</v>
      </c>
      <c r="BF9" s="819">
        <f>'免费问答-IM'!C10</f>
        <v>7095</v>
      </c>
      <c r="BG9" s="835">
        <v>79</v>
      </c>
      <c r="BH9" s="784">
        <v>456</v>
      </c>
      <c r="BI9" s="775">
        <f t="shared" si="24"/>
        <v>5.77215189873418</v>
      </c>
      <c r="BJ9" s="836">
        <v>35</v>
      </c>
      <c r="BK9" s="837">
        <v>430</v>
      </c>
      <c r="BL9" s="838">
        <f t="shared" si="25"/>
        <v>12.2857142857143</v>
      </c>
      <c r="BM9" s="846">
        <v>6</v>
      </c>
      <c r="BN9" s="846">
        <v>6</v>
      </c>
      <c r="BO9" s="846">
        <v>0</v>
      </c>
      <c r="BP9" s="847">
        <f t="shared" si="8"/>
        <v>1</v>
      </c>
      <c r="BQ9" s="848">
        <v>114</v>
      </c>
      <c r="BR9" s="813">
        <f t="shared" si="10"/>
        <v>19</v>
      </c>
    </row>
    <row r="10" ht="14.25" customHeight="1" spans="1:70">
      <c r="A10" s="768"/>
      <c r="B10" s="404">
        <v>5</v>
      </c>
      <c r="C10" s="506">
        <f t="shared" si="26"/>
        <v>27300</v>
      </c>
      <c r="D10" s="414">
        <f t="shared" si="27"/>
        <v>72965</v>
      </c>
      <c r="E10" s="405">
        <f t="shared" si="31"/>
        <v>19336</v>
      </c>
      <c r="F10" s="406" t="e">
        <f>'悬赏问答-帖子'!M11+'指定付费-帖子'!M11+电话医生!#REF!+家庭医生!C11</f>
        <v>#REF!</v>
      </c>
      <c r="G10" s="406" t="e">
        <f>'悬赏问答-帖子'!O11+'指定付费-帖子'!O11+电话医生!#REF!+家庭医生!D11</f>
        <v>#REF!</v>
      </c>
      <c r="H10" s="766" t="e">
        <f t="shared" si="12"/>
        <v>#REF!</v>
      </c>
      <c r="I10" s="406" t="e">
        <f>'悬赏问答-帖子'!S11+'指定付费-帖子'!S11+电话医生!R11+家庭医生!#REF!</f>
        <v>#REF!</v>
      </c>
      <c r="J10" s="406" t="e">
        <f>'悬赏问答-帖子'!U11+'指定付费-帖子'!U11+电话医生!S11+家庭医生!#REF!</f>
        <v>#REF!</v>
      </c>
      <c r="K10" s="766" t="e">
        <f t="shared" si="13"/>
        <v>#REF!</v>
      </c>
      <c r="L10" s="406" t="e">
        <f>'悬赏问答-帖子'!Y11+'悬赏问答-帖子'!AE11+'悬赏问答-IM'!M11+'指定付费-帖子'!Y11+'指定付费-帖子'!AE11+'指定付费-IM'!M11+电话医生!Z11+电话医生!AH11+家庭医生!#REF!+家庭医生!#REF!+'悬赏问答-IM'!S11+'指定付费-IM'!S11</f>
        <v>#REF!</v>
      </c>
      <c r="M10" s="406" t="e">
        <f>'悬赏问答-帖子'!AA11+'悬赏问答-帖子'!AG11+'悬赏问答-IM'!O11+'指定付费-帖子'!AA11+'指定付费-帖子'!AG11+'指定付费-IM'!O11+电话医生!AA11+电话医生!AI11+家庭医生!#REF!+家庭医生!#REF!</f>
        <v>#REF!</v>
      </c>
      <c r="N10" s="766" t="e">
        <f t="shared" si="14"/>
        <v>#REF!</v>
      </c>
      <c r="O10" s="770" t="e">
        <f>#REF!+'免费问答-IM'!E11+'悬赏问答-帖子'!E11+'悬赏问答-IM'!E11+'指定付费-IM'!E11+'指定付费-帖子'!E11+电话医生!E11+家庭医生!#REF!</f>
        <v>#REF!</v>
      </c>
      <c r="P10" s="523">
        <f>'悬赏问答-帖子'!Q11+'指定付费-帖子'!Q11+家庭医生!G11+电话医生!BQ11</f>
        <v>643</v>
      </c>
      <c r="Q10" s="523">
        <f>'悬赏问答-帖子'!W11+'指定付费-帖子'!W11+电话医生!U11+'悬赏问答-IM'!AU11+'指定付费-IM'!AU11</f>
        <v>4343</v>
      </c>
      <c r="R10" s="523">
        <f>'悬赏问答-帖子'!AC11+'悬赏问答-帖子'!AI11+'悬赏问答-IM'!Q11+'指定付费-帖子'!AC11+'指定付费-帖子'!AI11+'指定付费-IM'!Q11+电话医生!AC11+电话医生!AK11+'悬赏问答-IM'!W11+'指定付费-IM'!W11</f>
        <v>3400</v>
      </c>
      <c r="S10" s="523">
        <f>'悬赏问答-IM'!AC11+'悬赏问答-IM'!AI11+'悬赏问答-IM'!AO11+'指定付费-IM'!AC11+'指定付费-IM'!AI11+'指定付费-IM'!AO11</f>
        <v>295</v>
      </c>
      <c r="T10" s="523">
        <f t="shared" si="28"/>
        <v>485</v>
      </c>
      <c r="U10" s="523">
        <f>'悬赏问答-IM'!BA11+'指定付费-帖子'!BA11</f>
        <v>245</v>
      </c>
      <c r="V10" s="523">
        <f>'悬赏问答-帖子'!AO11+'悬赏问答-帖子'!AU11+'指定付费-帖子'!AO11+'指定付费-帖子'!AU11+电话医生!AS11</f>
        <v>36</v>
      </c>
      <c r="W10" s="523"/>
      <c r="X10" s="414">
        <f t="shared" si="22"/>
        <v>377</v>
      </c>
      <c r="Y10" s="523">
        <f>'悬赏问答-帖子'!K11+'悬赏问答-IM'!K11+'指定付费-IM'!K11+'指定付费-帖子'!K11+电话医生!H11</f>
        <v>62951</v>
      </c>
      <c r="Z10" s="523">
        <f>'悬赏问答-IM'!BF11+'指定付费-IM'!BE11</f>
        <v>55169</v>
      </c>
      <c r="AA10" s="523">
        <f>'悬赏问答-IM'!BU11+'指定付费-IM'!AZ11</f>
        <v>7204</v>
      </c>
      <c r="AB10" s="523">
        <f>'悬赏问答-IM'!BP11+'指定付费-IM'!BJ11+电话医生!BI11</f>
        <v>575</v>
      </c>
      <c r="AC10" s="506">
        <f t="shared" si="32"/>
        <v>7373</v>
      </c>
      <c r="AD10" s="523">
        <f t="shared" si="2"/>
        <v>71163</v>
      </c>
      <c r="AE10" s="414">
        <f t="shared" si="3"/>
        <v>750</v>
      </c>
      <c r="AF10" s="414">
        <f t="shared" si="4"/>
        <v>0</v>
      </c>
      <c r="AG10" s="414">
        <f t="shared" si="29"/>
        <v>190</v>
      </c>
      <c r="AH10" s="780">
        <f>预约转诊!C10</f>
        <v>71</v>
      </c>
      <c r="AI10" s="781">
        <f>'悬赏问答-帖子'!C11+'悬赏问答-IM'!C11</f>
        <v>19153</v>
      </c>
      <c r="AJ10" s="782">
        <f>'悬赏问答-帖子'!F11+'悬赏问答-IM'!F11</f>
        <v>18764</v>
      </c>
      <c r="AK10" s="783">
        <f t="shared" si="16"/>
        <v>0.979689865817365</v>
      </c>
      <c r="AL10" s="781">
        <f>'悬赏问答-帖子'!H11+'悬赏问答-IM'!H11</f>
        <v>389</v>
      </c>
      <c r="AM10" s="775">
        <f>'悬赏问答-帖子'!I11+'悬赏问答-IM'!I11</f>
        <v>60351</v>
      </c>
      <c r="AN10" s="775">
        <f t="shared" si="6"/>
        <v>3.21631848219996</v>
      </c>
      <c r="AO10" s="800">
        <f>'指定付费-帖子'!C11+'指定付费-IM'!C11</f>
        <v>711</v>
      </c>
      <c r="AP10" s="798">
        <f>'指定付费-帖子'!F11+'指定付费-IM'!F11</f>
        <v>441</v>
      </c>
      <c r="AQ10" s="799">
        <f t="shared" si="17"/>
        <v>0.620253164556962</v>
      </c>
      <c r="AR10" s="800">
        <f>'指定付费-帖子'!H11+'指定付费-IM'!H11</f>
        <v>270</v>
      </c>
      <c r="AS10" s="787">
        <f>'指定付费-帖子'!I11+'指定付费-IM'!I11</f>
        <v>10812</v>
      </c>
      <c r="AT10" s="795">
        <f t="shared" si="23"/>
        <v>24.5170068027211</v>
      </c>
      <c r="AU10" s="801">
        <f>电话医生!C11</f>
        <v>14</v>
      </c>
      <c r="AV10" s="802">
        <f>电话医生!I11</f>
        <v>4</v>
      </c>
      <c r="AW10" s="816">
        <f t="shared" si="18"/>
        <v>0.285714285714286</v>
      </c>
      <c r="AX10" s="802">
        <f>电话医生!L11</f>
        <v>10</v>
      </c>
      <c r="AY10" s="811">
        <f>电话医生!F11</f>
        <v>750</v>
      </c>
      <c r="AZ10" s="820">
        <f>电话医生!O11</f>
        <v>187.5</v>
      </c>
      <c r="BA10" s="818">
        <f>家庭医生!C11</f>
        <v>0</v>
      </c>
      <c r="BB10" s="813">
        <f>家庭医生!G11</f>
        <v>0</v>
      </c>
      <c r="BC10" s="814" t="str">
        <f>家庭医生!I11</f>
        <v>-</v>
      </c>
      <c r="BD10" s="819">
        <f t="shared" si="30"/>
        <v>7302</v>
      </c>
      <c r="BE10" s="819">
        <v>139</v>
      </c>
      <c r="BF10" s="819">
        <f>'免费问答-IM'!C11</f>
        <v>7163</v>
      </c>
      <c r="BG10" s="779">
        <v>80</v>
      </c>
      <c r="BH10" s="784">
        <v>377</v>
      </c>
      <c r="BI10" s="775">
        <f t="shared" ref="BI10:BI73" si="33">IF(BG10=0,0,BH10/BG10)</f>
        <v>4.7125</v>
      </c>
      <c r="BJ10" s="839">
        <v>37</v>
      </c>
      <c r="BK10" s="837">
        <v>485</v>
      </c>
      <c r="BL10" s="838">
        <f t="shared" ref="BL10:BL73" si="34">IF(BJ10=0,0,BK10/BJ10)</f>
        <v>13.1081081081081</v>
      </c>
      <c r="BM10" s="846">
        <v>12</v>
      </c>
      <c r="BN10" s="849">
        <v>10</v>
      </c>
      <c r="BO10" s="849">
        <v>2</v>
      </c>
      <c r="BP10" s="847">
        <f t="shared" si="8"/>
        <v>0.833333333333333</v>
      </c>
      <c r="BQ10" s="848">
        <v>190</v>
      </c>
      <c r="BR10" s="813">
        <f t="shared" ref="BR10:BR73" si="35">IF(BN10=0,0,BQ10/BN10)</f>
        <v>19</v>
      </c>
    </row>
    <row r="11" ht="14.25" customHeight="1" spans="1:70">
      <c r="A11" s="768"/>
      <c r="B11" s="404">
        <v>6</v>
      </c>
      <c r="C11" s="506">
        <f t="shared" si="26"/>
        <v>27163</v>
      </c>
      <c r="D11" s="414">
        <f t="shared" si="27"/>
        <v>72455</v>
      </c>
      <c r="E11" s="405">
        <f t="shared" si="31"/>
        <v>19265</v>
      </c>
      <c r="F11" s="406" t="e">
        <f>'悬赏问答-帖子'!M12+'指定付费-帖子'!M12+电话医生!#REF!+家庭医生!C12</f>
        <v>#REF!</v>
      </c>
      <c r="G11" s="406" t="e">
        <f>'悬赏问答-帖子'!O12+'指定付费-帖子'!O12+电话医生!#REF!+家庭医生!D12</f>
        <v>#REF!</v>
      </c>
      <c r="H11" s="766" t="e">
        <f t="shared" si="12"/>
        <v>#REF!</v>
      </c>
      <c r="I11" s="406" t="e">
        <f>'悬赏问答-帖子'!S12+'指定付费-帖子'!S12+电话医生!R12+家庭医生!#REF!</f>
        <v>#REF!</v>
      </c>
      <c r="J11" s="406" t="e">
        <f>'悬赏问答-帖子'!U12+'指定付费-帖子'!U12+电话医生!S12+家庭医生!#REF!</f>
        <v>#REF!</v>
      </c>
      <c r="K11" s="766" t="e">
        <f t="shared" si="13"/>
        <v>#REF!</v>
      </c>
      <c r="L11" s="406" t="e">
        <f>'悬赏问答-帖子'!Y12+'悬赏问答-帖子'!AE12+'悬赏问答-IM'!M12+'指定付费-帖子'!Y12+'指定付费-帖子'!AE12+'指定付费-IM'!M12+电话医生!Z12+电话医生!AH12+家庭医生!#REF!+家庭医生!#REF!+'悬赏问答-IM'!S12+'指定付费-IM'!S12</f>
        <v>#REF!</v>
      </c>
      <c r="M11" s="406" t="e">
        <f>'悬赏问答-帖子'!AA12+'悬赏问答-帖子'!AG12+'悬赏问答-IM'!O12+'指定付费-帖子'!AA12+'指定付费-帖子'!AG12+'指定付费-IM'!O12+电话医生!AA12+电话医生!AI12+家庭医生!#REF!+家庭医生!#REF!</f>
        <v>#REF!</v>
      </c>
      <c r="N11" s="766" t="e">
        <f t="shared" si="14"/>
        <v>#REF!</v>
      </c>
      <c r="O11" s="770" t="e">
        <f>#REF!+'免费问答-IM'!E12+'悬赏问答-帖子'!E12+'悬赏问答-IM'!E12+'指定付费-IM'!E12+'指定付费-帖子'!E12+电话医生!E12+家庭医生!#REF!</f>
        <v>#REF!</v>
      </c>
      <c r="P11" s="523">
        <f>'悬赏问答-帖子'!Q12+'指定付费-帖子'!Q12+家庭医生!G12+电话医生!BQ12</f>
        <v>390</v>
      </c>
      <c r="Q11" s="523">
        <f>'悬赏问答-帖子'!W12+'指定付费-帖子'!W12+电话医生!U12+'悬赏问答-IM'!AU12+'指定付费-IM'!AU12</f>
        <v>4647</v>
      </c>
      <c r="R11" s="523">
        <f>'悬赏问答-帖子'!AC12+'悬赏问答-帖子'!AI12+'悬赏问答-IM'!Q12+'指定付费-帖子'!AC12+'指定付费-帖子'!AI12+'指定付费-IM'!Q12+电话医生!AC12+电话医生!AK12+'悬赏问答-IM'!W12+'指定付费-IM'!W12</f>
        <v>2682</v>
      </c>
      <c r="S11" s="523">
        <f>'悬赏问答-IM'!AC12+'悬赏问答-IM'!AI12+'悬赏问答-IM'!AO12+'指定付费-IM'!AC12+'指定付费-IM'!AI12+'指定付费-IM'!AO12</f>
        <v>467</v>
      </c>
      <c r="T11" s="523">
        <f t="shared" si="28"/>
        <v>475</v>
      </c>
      <c r="U11" s="523">
        <f>'悬赏问答-IM'!BA12+'指定付费-帖子'!BA12</f>
        <v>78</v>
      </c>
      <c r="V11" s="523">
        <f>'悬赏问答-帖子'!AO12+'悬赏问答-帖子'!AU12+'指定付费-帖子'!AO12+'指定付费-帖子'!AU12+电话医生!AS12</f>
        <v>94</v>
      </c>
      <c r="W11" s="523"/>
      <c r="X11" s="414">
        <f t="shared" si="22"/>
        <v>453</v>
      </c>
      <c r="Y11" s="523">
        <f>'悬赏问答-帖子'!K12+'悬赏问答-IM'!K12+'指定付费-IM'!K12+'指定付费-帖子'!K12+电话医生!H12</f>
        <v>62941</v>
      </c>
      <c r="Z11" s="523">
        <f>'悬赏问答-IM'!BF12+'指定付费-IM'!BE12</f>
        <v>55155</v>
      </c>
      <c r="AA11" s="523">
        <f>'悬赏问答-IM'!BU12+'指定付费-IM'!AZ12</f>
        <v>7070</v>
      </c>
      <c r="AB11" s="523">
        <f>'悬赏问答-IM'!BP12+'指定付费-IM'!BJ12+电话医生!BI12</f>
        <v>710</v>
      </c>
      <c r="AC11" s="506">
        <f t="shared" si="32"/>
        <v>7368</v>
      </c>
      <c r="AD11" s="523">
        <f t="shared" si="2"/>
        <v>70669</v>
      </c>
      <c r="AE11" s="414">
        <f t="shared" si="3"/>
        <v>600</v>
      </c>
      <c r="AF11" s="414">
        <f t="shared" si="4"/>
        <v>30</v>
      </c>
      <c r="AG11" s="414">
        <f t="shared" si="29"/>
        <v>228</v>
      </c>
      <c r="AH11" s="780">
        <f>预约转诊!C11</f>
        <v>72</v>
      </c>
      <c r="AI11" s="781">
        <f>'悬赏问答-帖子'!C12+'悬赏问答-IM'!C12</f>
        <v>19041</v>
      </c>
      <c r="AJ11" s="782">
        <f>'悬赏问答-帖子'!F12+'悬赏问答-IM'!F12</f>
        <v>18715</v>
      </c>
      <c r="AK11" s="783">
        <f t="shared" si="16"/>
        <v>0.982879050470038</v>
      </c>
      <c r="AL11" s="781">
        <f>'悬赏问答-帖子'!H12+'悬赏问答-IM'!H12</f>
        <v>326</v>
      </c>
      <c r="AM11" s="775">
        <f>'悬赏问答-帖子'!I12+'悬赏问答-IM'!I12</f>
        <v>60247</v>
      </c>
      <c r="AN11" s="775">
        <f t="shared" si="6"/>
        <v>3.21918247395138</v>
      </c>
      <c r="AO11" s="800">
        <f>'指定付费-帖子'!C12+'指定付费-IM'!C12</f>
        <v>696</v>
      </c>
      <c r="AP11" s="798">
        <f>'指定付费-帖子'!F12+'指定付费-IM'!F12</f>
        <v>426</v>
      </c>
      <c r="AQ11" s="799">
        <f t="shared" si="17"/>
        <v>0.612068965517241</v>
      </c>
      <c r="AR11" s="800">
        <f>'指定付费-帖子'!H12+'指定付费-IM'!H12</f>
        <v>270</v>
      </c>
      <c r="AS11" s="787">
        <f>'指定付费-帖子'!I12+'指定付费-IM'!I12</f>
        <v>10422</v>
      </c>
      <c r="AT11" s="795">
        <f t="shared" si="23"/>
        <v>24.4647887323944</v>
      </c>
      <c r="AU11" s="801">
        <f>电话医生!C12</f>
        <v>11</v>
      </c>
      <c r="AV11" s="802">
        <f>电话医生!I12</f>
        <v>3</v>
      </c>
      <c r="AW11" s="816">
        <f t="shared" si="18"/>
        <v>0.272727272727273</v>
      </c>
      <c r="AX11" s="802">
        <f>电话医生!L12</f>
        <v>9</v>
      </c>
      <c r="AY11" s="811">
        <f>电话医生!F12</f>
        <v>600</v>
      </c>
      <c r="AZ11" s="820">
        <f>电话医生!O12</f>
        <v>200</v>
      </c>
      <c r="BA11" s="818">
        <f>家庭医生!C12</f>
        <v>1</v>
      </c>
      <c r="BB11" s="813">
        <f>家庭医生!G12</f>
        <v>30</v>
      </c>
      <c r="BC11" s="814">
        <f>家庭医生!I12</f>
        <v>30</v>
      </c>
      <c r="BD11" s="819">
        <f t="shared" si="30"/>
        <v>7296</v>
      </c>
      <c r="BE11" s="819">
        <v>140</v>
      </c>
      <c r="BF11" s="819">
        <f>'免费问答-IM'!C12</f>
        <v>7156</v>
      </c>
      <c r="BG11" s="779">
        <v>74</v>
      </c>
      <c r="BH11" s="784">
        <v>453</v>
      </c>
      <c r="BI11" s="775">
        <f t="shared" si="33"/>
        <v>6.12162162162162</v>
      </c>
      <c r="BJ11" s="839">
        <v>34</v>
      </c>
      <c r="BK11" s="837">
        <v>475</v>
      </c>
      <c r="BL11" s="838">
        <f t="shared" si="34"/>
        <v>13.9705882352941</v>
      </c>
      <c r="BM11" s="846">
        <v>12</v>
      </c>
      <c r="BN11" s="849">
        <v>12</v>
      </c>
      <c r="BO11" s="849">
        <v>0</v>
      </c>
      <c r="BP11" s="847">
        <f t="shared" si="8"/>
        <v>1</v>
      </c>
      <c r="BQ11" s="848">
        <v>228</v>
      </c>
      <c r="BR11" s="813">
        <f t="shared" si="35"/>
        <v>19</v>
      </c>
    </row>
    <row r="12" ht="14.25" customHeight="1" spans="1:70">
      <c r="A12" s="768"/>
      <c r="B12" s="404">
        <v>7</v>
      </c>
      <c r="C12" s="506">
        <f t="shared" si="26"/>
        <v>21666</v>
      </c>
      <c r="D12" s="414">
        <f t="shared" si="27"/>
        <v>78531</v>
      </c>
      <c r="E12" s="405">
        <f t="shared" si="31"/>
        <v>13887</v>
      </c>
      <c r="F12" s="406" t="e">
        <f>'悬赏问答-帖子'!M13+'指定付费-帖子'!M13+电话医生!#REF!+家庭医生!C13</f>
        <v>#REF!</v>
      </c>
      <c r="G12" s="406" t="e">
        <f>'悬赏问答-帖子'!O13+'指定付费-帖子'!O13+电话医生!#REF!+家庭医生!D13</f>
        <v>#REF!</v>
      </c>
      <c r="H12" s="766" t="e">
        <f t="shared" si="12"/>
        <v>#REF!</v>
      </c>
      <c r="I12" s="406" t="e">
        <f>'悬赏问答-帖子'!S13+'指定付费-帖子'!S13+电话医生!R13+家庭医生!#REF!</f>
        <v>#REF!</v>
      </c>
      <c r="J12" s="406" t="e">
        <f>'悬赏问答-帖子'!U13+'指定付费-帖子'!U13+电话医生!S13+家庭医生!#REF!</f>
        <v>#REF!</v>
      </c>
      <c r="K12" s="766" t="e">
        <f t="shared" si="13"/>
        <v>#REF!</v>
      </c>
      <c r="L12" s="406" t="e">
        <f>'悬赏问答-帖子'!Y13+'悬赏问答-帖子'!AE13+'悬赏问答-IM'!M13+'指定付费-帖子'!Y13+'指定付费-帖子'!AE13+'指定付费-IM'!M13+电话医生!Z13+电话医生!AH13+家庭医生!#REF!+家庭医生!#REF!+'悬赏问答-IM'!S13+'指定付费-IM'!S13</f>
        <v>#REF!</v>
      </c>
      <c r="M12" s="406" t="e">
        <f>'悬赏问答-帖子'!AA13+'悬赏问答-帖子'!AG13+'悬赏问答-IM'!O13+'指定付费-帖子'!AA13+'指定付费-帖子'!AG13+'指定付费-IM'!O13+电话医生!AA13+电话医生!AI13+家庭医生!#REF!+家庭医生!#REF!</f>
        <v>#REF!</v>
      </c>
      <c r="N12" s="766" t="e">
        <f t="shared" si="14"/>
        <v>#REF!</v>
      </c>
      <c r="O12" s="770" t="e">
        <f>#REF!+'免费问答-IM'!E13+'悬赏问答-帖子'!E13+'悬赏问答-IM'!E13+'指定付费-IM'!E13+'指定付费-帖子'!E13+电话医生!E13+家庭医生!#REF!</f>
        <v>#REF!</v>
      </c>
      <c r="P12" s="523">
        <f>'悬赏问答-帖子'!Q13+'指定付费-帖子'!Q13+家庭医生!G13+电话医生!BQ13</f>
        <v>486</v>
      </c>
      <c r="Q12" s="523">
        <f>'悬赏问答-帖子'!W13+'指定付费-帖子'!W13+电话医生!U13+'悬赏问答-IM'!AU13+'指定付费-IM'!AU13</f>
        <v>5161</v>
      </c>
      <c r="R12" s="523">
        <f>'悬赏问答-帖子'!AC13+'悬赏问答-帖子'!AI13+'悬赏问答-IM'!Q13+'指定付费-帖子'!AC13+'指定付费-帖子'!AI13+'指定付费-IM'!Q13+电话医生!AC13+电话医生!AK13+'悬赏问答-IM'!W13+'指定付费-IM'!W13</f>
        <v>4027</v>
      </c>
      <c r="S12" s="523">
        <f>'悬赏问答-IM'!AC13+'悬赏问答-IM'!AI13+'悬赏问答-IM'!AO13+'指定付费-IM'!AC13+'指定付费-IM'!AI13+'指定付费-IM'!AO13</f>
        <v>362</v>
      </c>
      <c r="T12" s="523">
        <f t="shared" si="28"/>
        <v>405</v>
      </c>
      <c r="U12" s="523">
        <f>'悬赏问答-IM'!BA13+'指定付费-帖子'!BA13</f>
        <v>246</v>
      </c>
      <c r="V12" s="523">
        <f>'悬赏问答-帖子'!AO13+'悬赏问答-帖子'!AU13+'指定付费-帖子'!AO13+'指定付费-帖子'!AU13+电话医生!AS13</f>
        <v>41</v>
      </c>
      <c r="W12" s="523"/>
      <c r="X12" s="414">
        <f t="shared" si="22"/>
        <v>597</v>
      </c>
      <c r="Y12" s="523">
        <f>'悬赏问答-帖子'!K13+'悬赏问答-IM'!K13+'指定付费-IM'!K13+'指定付费-帖子'!K13+电话医生!H13</f>
        <v>67149</v>
      </c>
      <c r="Z12" s="523">
        <f>'悬赏问答-IM'!BF13+'指定付费-IM'!BE13</f>
        <v>58942</v>
      </c>
      <c r="AA12" s="523">
        <f>'悬赏问答-IM'!BU13+'指定付费-IM'!AZ13</f>
        <v>7596</v>
      </c>
      <c r="AB12" s="523">
        <f>'悬赏问答-IM'!BP13+'指定付费-IM'!BJ13+电话医生!BI13</f>
        <v>602</v>
      </c>
      <c r="AC12" s="506">
        <f t="shared" si="32"/>
        <v>7227</v>
      </c>
      <c r="AD12" s="523">
        <f t="shared" si="2"/>
        <v>76472</v>
      </c>
      <c r="AE12" s="414">
        <f t="shared" si="3"/>
        <v>1000</v>
      </c>
      <c r="AF12" s="414">
        <f t="shared" si="4"/>
        <v>0</v>
      </c>
      <c r="AG12" s="414">
        <f t="shared" si="29"/>
        <v>57</v>
      </c>
      <c r="AH12" s="780">
        <f>预约转诊!C12</f>
        <v>82</v>
      </c>
      <c r="AI12" s="781">
        <f>'悬赏问答-帖子'!C13+'悬赏问答-IM'!C13</f>
        <v>13562</v>
      </c>
      <c r="AJ12" s="782">
        <f>'悬赏问答-帖子'!F13+'悬赏问答-IM'!F13</f>
        <v>13251</v>
      </c>
      <c r="AK12" s="783">
        <f t="shared" si="16"/>
        <v>0.977068279014895</v>
      </c>
      <c r="AL12" s="781">
        <f>'悬赏问答-帖子'!H13+'悬赏问答-IM'!H13</f>
        <v>311</v>
      </c>
      <c r="AM12" s="775">
        <f>'悬赏问答-帖子'!I13+'悬赏问答-IM'!I13</f>
        <v>64203</v>
      </c>
      <c r="AN12" s="775">
        <f t="shared" si="6"/>
        <v>4.84514376273489</v>
      </c>
      <c r="AO12" s="800">
        <f>'指定付费-帖子'!C13+'指定付费-IM'!C13</f>
        <v>818</v>
      </c>
      <c r="AP12" s="798">
        <f>'指定付费-帖子'!F13+'指定付费-IM'!F13</f>
        <v>508</v>
      </c>
      <c r="AQ12" s="799">
        <f t="shared" si="17"/>
        <v>0.621026894865526</v>
      </c>
      <c r="AR12" s="800">
        <f>'指定付费-帖子'!H13+'指定付费-IM'!H13</f>
        <v>310</v>
      </c>
      <c r="AS12" s="787">
        <f>'指定付费-帖子'!I13+'指定付费-IM'!I13</f>
        <v>12269</v>
      </c>
      <c r="AT12" s="795">
        <f t="shared" si="23"/>
        <v>24.1515748031496</v>
      </c>
      <c r="AU12" s="801">
        <f>电话医生!C13</f>
        <v>15</v>
      </c>
      <c r="AV12" s="802">
        <f>电话医生!I13</f>
        <v>5</v>
      </c>
      <c r="AW12" s="816">
        <f t="shared" si="18"/>
        <v>0.333333333333333</v>
      </c>
      <c r="AX12" s="802">
        <f>电话医生!L13</f>
        <v>10</v>
      </c>
      <c r="AY12" s="811">
        <f>电话医生!F13</f>
        <v>1000</v>
      </c>
      <c r="AZ12" s="820">
        <f>电话医生!O13</f>
        <v>200</v>
      </c>
      <c r="BA12" s="818">
        <f>家庭医生!C13</f>
        <v>0</v>
      </c>
      <c r="BB12" s="813">
        <f>家庭医生!G13</f>
        <v>0</v>
      </c>
      <c r="BC12" s="814" t="str">
        <f>家庭医生!I13</f>
        <v>-</v>
      </c>
      <c r="BD12" s="819">
        <f t="shared" si="30"/>
        <v>7145</v>
      </c>
      <c r="BE12" s="819">
        <v>141</v>
      </c>
      <c r="BF12" s="819">
        <f>'免费问答-IM'!C13</f>
        <v>7004</v>
      </c>
      <c r="BG12" s="779">
        <v>86</v>
      </c>
      <c r="BH12" s="784">
        <v>597</v>
      </c>
      <c r="BI12" s="775">
        <f t="shared" si="33"/>
        <v>6.94186046511628</v>
      </c>
      <c r="BJ12" s="839">
        <v>34</v>
      </c>
      <c r="BK12" s="837">
        <v>405</v>
      </c>
      <c r="BL12" s="838">
        <f t="shared" si="34"/>
        <v>11.9117647058824</v>
      </c>
      <c r="BM12" s="846">
        <v>10</v>
      </c>
      <c r="BN12" s="849">
        <v>3</v>
      </c>
      <c r="BO12" s="849">
        <v>7</v>
      </c>
      <c r="BP12" s="847">
        <f t="shared" si="8"/>
        <v>0.3</v>
      </c>
      <c r="BQ12" s="848">
        <v>57</v>
      </c>
      <c r="BR12" s="813">
        <f t="shared" si="35"/>
        <v>19</v>
      </c>
    </row>
    <row r="13" ht="14.25" customHeight="1" spans="1:70">
      <c r="A13" s="768"/>
      <c r="B13" s="404">
        <v>8</v>
      </c>
      <c r="C13" s="506">
        <f t="shared" si="26"/>
        <v>20495</v>
      </c>
      <c r="D13" s="414">
        <f t="shared" si="27"/>
        <v>70564.2</v>
      </c>
      <c r="E13" s="405">
        <f t="shared" si="31"/>
        <v>12585</v>
      </c>
      <c r="F13" s="406" t="e">
        <f>'悬赏问答-帖子'!M14+'指定付费-帖子'!M14+电话医生!#REF!+家庭医生!C14</f>
        <v>#REF!</v>
      </c>
      <c r="G13" s="406" t="e">
        <f>'悬赏问答-帖子'!O14+'指定付费-帖子'!O14+电话医生!#REF!+家庭医生!D14</f>
        <v>#REF!</v>
      </c>
      <c r="H13" s="766" t="e">
        <f t="shared" si="12"/>
        <v>#REF!</v>
      </c>
      <c r="I13" s="406" t="e">
        <f>'悬赏问答-帖子'!S14+'指定付费-帖子'!S14+电话医生!R14+家庭医生!#REF!</f>
        <v>#REF!</v>
      </c>
      <c r="J13" s="406" t="e">
        <f>'悬赏问答-帖子'!U14+'指定付费-帖子'!U14+电话医生!S14+家庭医生!#REF!</f>
        <v>#REF!</v>
      </c>
      <c r="K13" s="766" t="e">
        <f t="shared" si="13"/>
        <v>#REF!</v>
      </c>
      <c r="L13" s="406" t="e">
        <f>'悬赏问答-帖子'!Y14+'悬赏问答-帖子'!AE14+'悬赏问答-IM'!M14+'指定付费-帖子'!Y14+'指定付费-帖子'!AE14+'指定付费-IM'!M14+电话医生!Z14+电话医生!AH14+家庭医生!#REF!+家庭医生!#REF!+'悬赏问答-IM'!S14+'指定付费-IM'!S14</f>
        <v>#REF!</v>
      </c>
      <c r="M13" s="406" t="e">
        <f>'悬赏问答-帖子'!AA14+'悬赏问答-帖子'!AG14+'悬赏问答-IM'!O14+'指定付费-帖子'!AA14+'指定付费-帖子'!AG14+'指定付费-IM'!O14+电话医生!AA14+电话医生!AI14+家庭医生!#REF!+家庭医生!#REF!</f>
        <v>#REF!</v>
      </c>
      <c r="N13" s="766" t="e">
        <f t="shared" si="14"/>
        <v>#REF!</v>
      </c>
      <c r="O13" s="770" t="e">
        <f>#REF!+'免费问答-IM'!E14+'悬赏问答-帖子'!E14+'悬赏问答-IM'!E14+'指定付费-IM'!E14+'指定付费-帖子'!E14+电话医生!E14+家庭医生!#REF!</f>
        <v>#REF!</v>
      </c>
      <c r="P13" s="523">
        <f>'悬赏问答-帖子'!Q14+'指定付费-帖子'!Q14+家庭医生!G14+电话医生!BQ14</f>
        <v>1371</v>
      </c>
      <c r="Q13" s="523">
        <f>'悬赏问答-帖子'!W14+'指定付费-帖子'!W14+电话医生!U14+'悬赏问答-IM'!AU14+'指定付费-IM'!AU14</f>
        <v>4869</v>
      </c>
      <c r="R13" s="523">
        <f>'悬赏问答-帖子'!AC14+'悬赏问答-帖子'!AI14+'悬赏问答-IM'!Q14+'指定付费-帖子'!AC14+'指定付费-帖子'!AI14+'指定付费-IM'!Q14+电话医生!AC14+电话医生!AK14+'悬赏问答-IM'!W14+'指定付费-IM'!W14</f>
        <v>3922</v>
      </c>
      <c r="S13" s="523">
        <f>'悬赏问答-IM'!AC14+'悬赏问答-IM'!AI14+'悬赏问答-IM'!AO14+'指定付费-IM'!AC14+'指定付费-IM'!AI14+'指定付费-IM'!AO14</f>
        <v>415</v>
      </c>
      <c r="T13" s="523">
        <f t="shared" si="28"/>
        <v>560.2</v>
      </c>
      <c r="U13" s="523">
        <f>'悬赏问答-IM'!BA14+'指定付费-帖子'!BA14</f>
        <v>110</v>
      </c>
      <c r="V13" s="523">
        <f>'悬赏问答-帖子'!AO14+'悬赏问答-帖子'!AU14+'指定付费-帖子'!AO14+'指定付费-帖子'!AU14+电话医生!AS14</f>
        <v>140</v>
      </c>
      <c r="W13" s="523"/>
      <c r="X13" s="414">
        <f t="shared" si="22"/>
        <v>394</v>
      </c>
      <c r="Y13" s="523">
        <f>'悬赏问答-帖子'!K14+'悬赏问答-IM'!K14+'指定付费-IM'!K14+'指定付费-帖子'!K14+电话医生!H14</f>
        <v>58707</v>
      </c>
      <c r="Z13" s="523">
        <f>'悬赏问答-IM'!BF14+'指定付费-IM'!BE14</f>
        <v>54174</v>
      </c>
      <c r="AA13" s="523">
        <f>'悬赏问答-IM'!BU14+'指定付费-IM'!AZ14</f>
        <v>4389</v>
      </c>
      <c r="AB13" s="523">
        <f>'悬赏问答-IM'!BP14+'指定付费-IM'!BJ14+电话医生!BI14</f>
        <v>144</v>
      </c>
      <c r="AC13" s="506">
        <f t="shared" si="32"/>
        <v>7356</v>
      </c>
      <c r="AD13" s="523">
        <f t="shared" si="2"/>
        <v>68424</v>
      </c>
      <c r="AE13" s="414">
        <f t="shared" si="3"/>
        <v>1100</v>
      </c>
      <c r="AF13" s="414">
        <f t="shared" si="4"/>
        <v>10</v>
      </c>
      <c r="AG13" s="414">
        <f t="shared" si="29"/>
        <v>76</v>
      </c>
      <c r="AH13" s="780">
        <f>预约转诊!C13</f>
        <v>91</v>
      </c>
      <c r="AI13" s="781">
        <f>'悬赏问答-帖子'!C14+'悬赏问答-IM'!C14</f>
        <v>12276</v>
      </c>
      <c r="AJ13" s="782">
        <f>'悬赏问答-帖子'!F14+'悬赏问答-IM'!F14</f>
        <v>11968</v>
      </c>
      <c r="AK13" s="783">
        <f t="shared" si="16"/>
        <v>0.974910394265233</v>
      </c>
      <c r="AL13" s="781">
        <f>'悬赏问答-帖子'!H14+'悬赏问答-IM'!H14</f>
        <v>308</v>
      </c>
      <c r="AM13" s="775">
        <f>'悬赏问答-帖子'!I14+'悬赏问答-IM'!I14</f>
        <v>56509</v>
      </c>
      <c r="AN13" s="775">
        <f t="shared" si="6"/>
        <v>4.72167446524064</v>
      </c>
      <c r="AO13" s="800">
        <f>'指定付费-帖子'!C14+'指定付费-IM'!C14</f>
        <v>801</v>
      </c>
      <c r="AP13" s="798">
        <f>'指定付费-帖子'!F14+'指定付费-IM'!F14</f>
        <v>489</v>
      </c>
      <c r="AQ13" s="799">
        <f t="shared" si="17"/>
        <v>0.610486891385768</v>
      </c>
      <c r="AR13" s="800">
        <f>'指定付费-帖子'!H14+'指定付费-IM'!H14</f>
        <v>312</v>
      </c>
      <c r="AS13" s="787">
        <f>'指定付费-帖子'!I14+'指定付费-IM'!I14</f>
        <v>11915</v>
      </c>
      <c r="AT13" s="795">
        <f t="shared" si="23"/>
        <v>24.3660531697342</v>
      </c>
      <c r="AU13" s="801">
        <f>电话医生!C14</f>
        <v>11</v>
      </c>
      <c r="AV13" s="802">
        <f>电话医生!I14</f>
        <v>5</v>
      </c>
      <c r="AW13" s="816">
        <f t="shared" si="18"/>
        <v>0.454545454545455</v>
      </c>
      <c r="AX13" s="802">
        <f>电话医生!L14</f>
        <v>10</v>
      </c>
      <c r="AY13" s="811">
        <f>电话医生!F14</f>
        <v>1100</v>
      </c>
      <c r="AZ13" s="820">
        <f>电话医生!O14</f>
        <v>220</v>
      </c>
      <c r="BA13" s="818">
        <f>家庭医生!C14</f>
        <v>1</v>
      </c>
      <c r="BB13" s="813">
        <f>家庭医生!G14</f>
        <v>10</v>
      </c>
      <c r="BC13" s="814">
        <f>家庭医生!I14</f>
        <v>10</v>
      </c>
      <c r="BD13" s="819">
        <f t="shared" si="30"/>
        <v>7265</v>
      </c>
      <c r="BE13" s="819">
        <v>142</v>
      </c>
      <c r="BF13" s="819">
        <f>'免费问答-IM'!C14</f>
        <v>7123</v>
      </c>
      <c r="BG13" s="779">
        <v>74</v>
      </c>
      <c r="BH13" s="784">
        <v>394</v>
      </c>
      <c r="BI13" s="775">
        <f t="shared" si="33"/>
        <v>5.32432432432432</v>
      </c>
      <c r="BJ13" s="839">
        <v>44</v>
      </c>
      <c r="BK13" s="837">
        <v>560.2</v>
      </c>
      <c r="BL13" s="838">
        <f t="shared" si="34"/>
        <v>12.7318181818182</v>
      </c>
      <c r="BM13" s="846">
        <v>6</v>
      </c>
      <c r="BN13" s="849">
        <v>4</v>
      </c>
      <c r="BO13" s="849">
        <v>2</v>
      </c>
      <c r="BP13" s="847">
        <f t="shared" si="8"/>
        <v>0.666666666666667</v>
      </c>
      <c r="BQ13" s="848">
        <v>76</v>
      </c>
      <c r="BR13" s="813">
        <f t="shared" si="35"/>
        <v>19</v>
      </c>
    </row>
    <row r="14" ht="14.25" customHeight="1" spans="1:70">
      <c r="A14" s="768"/>
      <c r="B14" s="404">
        <v>9</v>
      </c>
      <c r="C14" s="506">
        <f t="shared" si="26"/>
        <v>20501</v>
      </c>
      <c r="D14" s="414">
        <f t="shared" si="27"/>
        <v>70569</v>
      </c>
      <c r="E14" s="405">
        <f t="shared" si="31"/>
        <v>12690</v>
      </c>
      <c r="F14" s="406" t="e">
        <f>'悬赏问答-帖子'!M15+'指定付费-帖子'!M15+电话医生!#REF!+家庭医生!C15</f>
        <v>#REF!</v>
      </c>
      <c r="G14" s="406" t="e">
        <f>'悬赏问答-帖子'!O15+'指定付费-帖子'!O15+电话医生!#REF!+家庭医生!D15</f>
        <v>#REF!</v>
      </c>
      <c r="H14" s="766" t="e">
        <f t="shared" si="12"/>
        <v>#REF!</v>
      </c>
      <c r="I14" s="406" t="e">
        <f>'悬赏问答-帖子'!S15+'指定付费-帖子'!S15+电话医生!R15+家庭医生!#REF!</f>
        <v>#REF!</v>
      </c>
      <c r="J14" s="406" t="e">
        <f>'悬赏问答-帖子'!U15+'指定付费-帖子'!U15+电话医生!S15+家庭医生!#REF!</f>
        <v>#REF!</v>
      </c>
      <c r="K14" s="766" t="e">
        <f t="shared" si="13"/>
        <v>#REF!</v>
      </c>
      <c r="L14" s="406" t="e">
        <f>'悬赏问答-帖子'!Y15+'悬赏问答-帖子'!AE15+'悬赏问答-IM'!M15+'指定付费-帖子'!Y15+'指定付费-帖子'!AE15+'指定付费-IM'!M15+电话医生!Z15+电话医生!AH15+家庭医生!#REF!+家庭医生!#REF!+'悬赏问答-IM'!S15+'指定付费-IM'!S15</f>
        <v>#REF!</v>
      </c>
      <c r="M14" s="406" t="e">
        <f>'悬赏问答-帖子'!AA15+'悬赏问答-帖子'!AG15+'悬赏问答-IM'!O15+'指定付费-帖子'!AA15+'指定付费-帖子'!AG15+'指定付费-IM'!O15+电话医生!AA15+电话医生!AI15+家庭医生!#REF!+家庭医生!#REF!</f>
        <v>#REF!</v>
      </c>
      <c r="N14" s="766" t="e">
        <f t="shared" si="14"/>
        <v>#REF!</v>
      </c>
      <c r="O14" s="770" t="e">
        <f>#REF!+'免费问答-IM'!E15+'悬赏问答-帖子'!E15+'悬赏问答-IM'!E15+'指定付费-IM'!E15+'指定付费-帖子'!E15+电话医生!E15+家庭医生!#REF!</f>
        <v>#REF!</v>
      </c>
      <c r="P14" s="523">
        <f>'悬赏问答-帖子'!Q15+'指定付费-帖子'!Q15+家庭医生!G15+电话医生!BQ15</f>
        <v>1070</v>
      </c>
      <c r="Q14" s="523">
        <f>'悬赏问答-帖子'!W15+'指定付费-帖子'!W15+电话医生!U15+'悬赏问答-IM'!AU15+'指定付费-IM'!AU15</f>
        <v>4309</v>
      </c>
      <c r="R14" s="523">
        <f>'悬赏问答-帖子'!AC15+'悬赏问答-帖子'!AI15+'悬赏问答-IM'!Q15+'指定付费-帖子'!AC15+'指定付费-帖子'!AI15+'指定付费-IM'!Q15+电话医生!AC15+电话医生!AK15+'悬赏问答-IM'!W15+'指定付费-IM'!W15</f>
        <v>2866</v>
      </c>
      <c r="S14" s="523">
        <f>'悬赏问答-IM'!AC15+'悬赏问答-IM'!AI15+'悬赏问答-IM'!AO15+'指定付费-IM'!AC15+'指定付费-IM'!AI15+'指定付费-IM'!AO15</f>
        <v>344</v>
      </c>
      <c r="T14" s="523">
        <f t="shared" si="28"/>
        <v>480</v>
      </c>
      <c r="U14" s="523">
        <f>'悬赏问答-IM'!BA15+'指定付费-帖子'!BA15</f>
        <v>124</v>
      </c>
      <c r="V14" s="523">
        <f>'悬赏问答-帖子'!AO15+'悬赏问答-帖子'!AU15+'指定付费-帖子'!AO15+'指定付费-帖子'!AU15+电话医生!AS15</f>
        <v>84</v>
      </c>
      <c r="W14" s="523"/>
      <c r="X14" s="414">
        <f t="shared" si="22"/>
        <v>417</v>
      </c>
      <c r="Y14" s="523">
        <f>'悬赏问答-帖子'!K15+'悬赏问答-IM'!K15+'指定付费-IM'!K15+'指定付费-帖子'!K15+电话医生!H15</f>
        <v>60761</v>
      </c>
      <c r="Z14" s="523">
        <f>'悬赏问答-IM'!BF15+'指定付费-IM'!BE15</f>
        <v>55203</v>
      </c>
      <c r="AA14" s="523">
        <f>'悬赏问答-IM'!BU15+'指定付费-IM'!AZ15</f>
        <v>5104</v>
      </c>
      <c r="AB14" s="523">
        <f>'悬赏问答-IM'!BP15+'指定付费-IM'!BJ15+电话医生!BI15</f>
        <v>454</v>
      </c>
      <c r="AC14" s="506">
        <f t="shared" si="32"/>
        <v>7289</v>
      </c>
      <c r="AD14" s="523">
        <f t="shared" si="2"/>
        <v>68858</v>
      </c>
      <c r="AE14" s="414">
        <f t="shared" si="3"/>
        <v>700</v>
      </c>
      <c r="AF14" s="414">
        <f t="shared" si="4"/>
        <v>0</v>
      </c>
      <c r="AG14" s="414">
        <f t="shared" si="29"/>
        <v>114</v>
      </c>
      <c r="AH14" s="780">
        <f>预约转诊!C14</f>
        <v>83</v>
      </c>
      <c r="AI14" s="781">
        <f>'悬赏问答-帖子'!C15+'悬赏问答-IM'!C15</f>
        <v>12390</v>
      </c>
      <c r="AJ14" s="782">
        <f>'悬赏问答-帖子'!F15+'悬赏问答-IM'!F15</f>
        <v>12087</v>
      </c>
      <c r="AK14" s="783">
        <f t="shared" si="16"/>
        <v>0.975544794188862</v>
      </c>
      <c r="AL14" s="781">
        <f>'悬赏问答-帖子'!H15+'悬赏问答-IM'!H15</f>
        <v>303</v>
      </c>
      <c r="AM14" s="775">
        <f>'悬赏问答-帖子'!I15+'悬赏问答-IM'!I15</f>
        <v>57132</v>
      </c>
      <c r="AN14" s="775">
        <f t="shared" si="6"/>
        <v>4.72673119880864</v>
      </c>
      <c r="AO14" s="800">
        <f>'指定付费-帖子'!C15+'指定付费-IM'!C15</f>
        <v>771</v>
      </c>
      <c r="AP14" s="798">
        <f>'指定付费-帖子'!F15+'指定付费-IM'!F15</f>
        <v>491</v>
      </c>
      <c r="AQ14" s="799">
        <f t="shared" si="17"/>
        <v>0.636835278858625</v>
      </c>
      <c r="AR14" s="800">
        <f>'指定付费-帖子'!H15+'指定付费-IM'!H15</f>
        <v>280</v>
      </c>
      <c r="AS14" s="787">
        <f>'指定付费-帖子'!I15+'指定付费-IM'!I15</f>
        <v>11726</v>
      </c>
      <c r="AT14" s="795">
        <f t="shared" si="23"/>
        <v>23.8818737270876</v>
      </c>
      <c r="AU14" s="801">
        <f>电话医生!C15</f>
        <v>9</v>
      </c>
      <c r="AV14" s="802">
        <f>电话医生!I15</f>
        <v>3</v>
      </c>
      <c r="AW14" s="816">
        <f t="shared" si="18"/>
        <v>0.333333333333333</v>
      </c>
      <c r="AX14" s="802">
        <f>电话医生!L15</f>
        <v>8</v>
      </c>
      <c r="AY14" s="811">
        <f>电话医生!F15</f>
        <v>700</v>
      </c>
      <c r="AZ14" s="820">
        <f>电话医生!O15</f>
        <v>233.333333333333</v>
      </c>
      <c r="BA14" s="818">
        <f>家庭医生!C15</f>
        <v>0</v>
      </c>
      <c r="BB14" s="813">
        <f>家庭医生!G15</f>
        <v>0</v>
      </c>
      <c r="BC14" s="814" t="str">
        <f>家庭医生!I15</f>
        <v>-</v>
      </c>
      <c r="BD14" s="819">
        <f t="shared" si="30"/>
        <v>7206</v>
      </c>
      <c r="BE14" s="819">
        <v>143</v>
      </c>
      <c r="BF14" s="819">
        <f>'免费问答-IM'!C15</f>
        <v>7063</v>
      </c>
      <c r="BG14" s="779">
        <v>67</v>
      </c>
      <c r="BH14" s="784">
        <v>417</v>
      </c>
      <c r="BI14" s="775">
        <f t="shared" si="33"/>
        <v>6.22388059701493</v>
      </c>
      <c r="BJ14" s="839">
        <v>36</v>
      </c>
      <c r="BK14" s="837">
        <v>480</v>
      </c>
      <c r="BL14" s="838">
        <f t="shared" si="34"/>
        <v>13.3333333333333</v>
      </c>
      <c r="BM14" s="846">
        <v>6</v>
      </c>
      <c r="BN14" s="849">
        <v>6</v>
      </c>
      <c r="BO14" s="849">
        <v>0</v>
      </c>
      <c r="BP14" s="847">
        <f t="shared" si="8"/>
        <v>1</v>
      </c>
      <c r="BQ14" s="848">
        <v>114</v>
      </c>
      <c r="BR14" s="813">
        <f t="shared" si="35"/>
        <v>19</v>
      </c>
    </row>
    <row r="15" ht="14.25" customHeight="1" spans="1:70">
      <c r="A15" s="768"/>
      <c r="B15" s="404">
        <v>10</v>
      </c>
      <c r="C15" s="506">
        <f t="shared" si="26"/>
        <v>20629</v>
      </c>
      <c r="D15" s="414">
        <f t="shared" si="27"/>
        <v>70256</v>
      </c>
      <c r="E15" s="405">
        <f t="shared" si="31"/>
        <v>12651</v>
      </c>
      <c r="F15" s="406" t="e">
        <f>'悬赏问答-帖子'!M16+'指定付费-帖子'!M16+电话医生!#REF!+家庭医生!C16</f>
        <v>#REF!</v>
      </c>
      <c r="G15" s="406" t="e">
        <f>'悬赏问答-帖子'!O16+'指定付费-帖子'!O16+电话医生!#REF!+家庭医生!D16</f>
        <v>#REF!</v>
      </c>
      <c r="H15" s="766" t="e">
        <f t="shared" si="12"/>
        <v>#REF!</v>
      </c>
      <c r="I15" s="406" t="e">
        <f>'悬赏问答-帖子'!S16+'指定付费-帖子'!S16+电话医生!R16+家庭医生!#REF!</f>
        <v>#REF!</v>
      </c>
      <c r="J15" s="406" t="e">
        <f>'悬赏问答-帖子'!U16+'指定付费-帖子'!U16+电话医生!S16+家庭医生!#REF!</f>
        <v>#REF!</v>
      </c>
      <c r="K15" s="766" t="e">
        <f t="shared" si="13"/>
        <v>#REF!</v>
      </c>
      <c r="L15" s="406" t="e">
        <f>'悬赏问答-帖子'!Y16+'悬赏问答-帖子'!AE16+'悬赏问答-IM'!M16+'指定付费-帖子'!Y16+'指定付费-帖子'!AE16+'指定付费-IM'!M16+电话医生!Z16+电话医生!AH16+家庭医生!#REF!+家庭医生!#REF!+'悬赏问答-IM'!S16+'指定付费-IM'!S16</f>
        <v>#REF!</v>
      </c>
      <c r="M15" s="406" t="e">
        <f>'悬赏问答-帖子'!AA16+'悬赏问答-帖子'!AG16+'悬赏问答-IM'!O16+'指定付费-帖子'!AA16+'指定付费-帖子'!AG16+'指定付费-IM'!O16+电话医生!AA16+电话医生!AI16+家庭医生!#REF!+家庭医生!#REF!</f>
        <v>#REF!</v>
      </c>
      <c r="N15" s="766" t="e">
        <f t="shared" si="14"/>
        <v>#REF!</v>
      </c>
      <c r="O15" s="770" t="e">
        <f>#REF!+'免费问答-IM'!E16+'悬赏问答-帖子'!E16+'悬赏问答-IM'!E16+'指定付费-IM'!E16+'指定付费-帖子'!E16+电话医生!E16+家庭医生!#REF!</f>
        <v>#REF!</v>
      </c>
      <c r="P15" s="523">
        <f>'悬赏问答-帖子'!Q16+'指定付费-帖子'!Q16+家庭医生!G16+电话医生!BQ16</f>
        <v>905</v>
      </c>
      <c r="Q15" s="523">
        <f>'悬赏问答-帖子'!W16+'指定付费-帖子'!W16+电话医生!U16+'悬赏问答-IM'!AU16+'指定付费-IM'!AU16</f>
        <v>3856</v>
      </c>
      <c r="R15" s="523">
        <f>'悬赏问答-帖子'!AC16+'悬赏问答-帖子'!AI16+'悬赏问答-IM'!Q16+'指定付费-帖子'!AC16+'指定付费-帖子'!AI16+'指定付费-IM'!Q16+电话医生!AC16+电话医生!AK16+'悬赏问答-IM'!W16+'指定付费-IM'!W16</f>
        <v>4426</v>
      </c>
      <c r="S15" s="523">
        <f>'悬赏问答-IM'!AC16+'悬赏问答-IM'!AI16+'悬赏问答-IM'!AO16+'指定付费-IM'!AC16+'指定付费-IM'!AI16+'指定付费-IM'!AO16</f>
        <v>533</v>
      </c>
      <c r="T15" s="523">
        <f t="shared" si="28"/>
        <v>425</v>
      </c>
      <c r="U15" s="523">
        <f>'悬赏问答-IM'!BA16+'指定付费-帖子'!BA16</f>
        <v>85</v>
      </c>
      <c r="V15" s="523">
        <f>'悬赏问答-帖子'!AO16+'悬赏问答-帖子'!AU16+'指定付费-帖子'!AO16+'指定付费-帖子'!AU16+电话医生!AS16</f>
        <v>85</v>
      </c>
      <c r="W15" s="523"/>
      <c r="X15" s="414">
        <f t="shared" si="22"/>
        <v>543</v>
      </c>
      <c r="Y15" s="523">
        <f>'悬赏问答-帖子'!K16+'悬赏问答-IM'!K16+'指定付费-IM'!K16+'指定付费-帖子'!K16+电话医生!H16</f>
        <v>59246</v>
      </c>
      <c r="Z15" s="523">
        <f>'悬赏问答-IM'!BF16+'指定付费-IM'!BE16</f>
        <v>55030</v>
      </c>
      <c r="AA15" s="523">
        <f>'悬赏问答-IM'!BU16+'指定付费-IM'!AZ16</f>
        <v>3887</v>
      </c>
      <c r="AB15" s="523">
        <f>'悬赏问答-IM'!BP16+'指定付费-IM'!BJ16+电话医生!BI16</f>
        <v>323</v>
      </c>
      <c r="AC15" s="506">
        <f t="shared" si="32"/>
        <v>7448</v>
      </c>
      <c r="AD15" s="523">
        <f t="shared" si="2"/>
        <v>67916</v>
      </c>
      <c r="AE15" s="414">
        <f t="shared" si="3"/>
        <v>1200</v>
      </c>
      <c r="AF15" s="414">
        <f t="shared" si="4"/>
        <v>20</v>
      </c>
      <c r="AG15" s="414">
        <f t="shared" si="29"/>
        <v>152</v>
      </c>
      <c r="AH15" s="780">
        <f>预约转诊!C15</f>
        <v>104</v>
      </c>
      <c r="AI15" s="781">
        <f>'悬赏问答-帖子'!C16+'悬赏问答-IM'!C16</f>
        <v>12373</v>
      </c>
      <c r="AJ15" s="782">
        <f>'悬赏问答-帖子'!F16+'悬赏问答-IM'!F16</f>
        <v>12076</v>
      </c>
      <c r="AK15" s="783">
        <f t="shared" si="16"/>
        <v>0.975996120585145</v>
      </c>
      <c r="AL15" s="781">
        <f>'悬赏问答-帖子'!H16+'悬赏问答-IM'!H16</f>
        <v>297</v>
      </c>
      <c r="AM15" s="775">
        <f>'悬赏问答-帖子'!I16+'悬赏问答-IM'!I16</f>
        <v>56919</v>
      </c>
      <c r="AN15" s="775">
        <f t="shared" si="6"/>
        <v>4.71339847631666</v>
      </c>
      <c r="AO15" s="800">
        <f>'指定付费-帖子'!C16+'指定付费-IM'!C16</f>
        <v>744</v>
      </c>
      <c r="AP15" s="798">
        <f>'指定付费-帖子'!F16+'指定付费-IM'!F16</f>
        <v>446</v>
      </c>
      <c r="AQ15" s="799">
        <f t="shared" si="17"/>
        <v>0.599462365591398</v>
      </c>
      <c r="AR15" s="800">
        <f>'指定付费-帖子'!H16+'指定付费-IM'!H16</f>
        <v>298</v>
      </c>
      <c r="AS15" s="787">
        <f>'指定付费-帖子'!I16+'指定付费-IM'!I16</f>
        <v>10997</v>
      </c>
      <c r="AT15" s="795">
        <f t="shared" si="23"/>
        <v>24.6569506726457</v>
      </c>
      <c r="AU15" s="801">
        <f>电话医生!C16</f>
        <v>21</v>
      </c>
      <c r="AV15" s="802">
        <f>电话医生!I16</f>
        <v>7</v>
      </c>
      <c r="AW15" s="816">
        <f t="shared" si="18"/>
        <v>0.333333333333333</v>
      </c>
      <c r="AX15" s="802">
        <f>电话医生!L16</f>
        <v>16</v>
      </c>
      <c r="AY15" s="811">
        <f>电话医生!F16</f>
        <v>1200</v>
      </c>
      <c r="AZ15" s="820">
        <f>电话医生!O16</f>
        <v>171.428571428571</v>
      </c>
      <c r="BA15" s="818">
        <f>家庭医生!C16</f>
        <v>1</v>
      </c>
      <c r="BB15" s="813">
        <f>家庭医生!G16</f>
        <v>20</v>
      </c>
      <c r="BC15" s="814">
        <f>家庭医生!I16</f>
        <v>20</v>
      </c>
      <c r="BD15" s="819">
        <f t="shared" si="30"/>
        <v>7344</v>
      </c>
      <c r="BE15" s="819">
        <v>144</v>
      </c>
      <c r="BF15" s="819">
        <f>'免费问答-IM'!C16</f>
        <v>7200</v>
      </c>
      <c r="BG15" s="779">
        <v>81</v>
      </c>
      <c r="BH15" s="784">
        <v>543</v>
      </c>
      <c r="BI15" s="775">
        <f t="shared" si="33"/>
        <v>6.7037037037037</v>
      </c>
      <c r="BJ15" s="839">
        <v>32</v>
      </c>
      <c r="BK15" s="837">
        <v>425</v>
      </c>
      <c r="BL15" s="838">
        <f t="shared" si="34"/>
        <v>13.28125</v>
      </c>
      <c r="BM15" s="846">
        <v>10</v>
      </c>
      <c r="BN15" s="849">
        <v>8</v>
      </c>
      <c r="BO15" s="849">
        <v>2</v>
      </c>
      <c r="BP15" s="847">
        <f t="shared" si="8"/>
        <v>0.8</v>
      </c>
      <c r="BQ15" s="848">
        <v>152</v>
      </c>
      <c r="BR15" s="813">
        <f t="shared" si="35"/>
        <v>19</v>
      </c>
    </row>
    <row r="16" ht="14.25" customHeight="1" spans="1:70">
      <c r="A16" s="768"/>
      <c r="B16" s="404">
        <v>11</v>
      </c>
      <c r="C16" s="506">
        <f t="shared" si="26"/>
        <v>20626</v>
      </c>
      <c r="D16" s="414">
        <f t="shared" si="27"/>
        <v>70761</v>
      </c>
      <c r="E16" s="405">
        <f t="shared" si="31"/>
        <v>12781</v>
      </c>
      <c r="F16" s="406" t="e">
        <f>'悬赏问答-帖子'!M17+'指定付费-帖子'!M17+电话医生!#REF!+家庭医生!C17</f>
        <v>#REF!</v>
      </c>
      <c r="G16" s="406" t="e">
        <f>'悬赏问答-帖子'!O17+'指定付费-帖子'!O17+电话医生!#REF!+家庭医生!D17</f>
        <v>#REF!</v>
      </c>
      <c r="H16" s="766" t="e">
        <f t="shared" si="12"/>
        <v>#REF!</v>
      </c>
      <c r="I16" s="406" t="e">
        <f>'悬赏问答-帖子'!S17+'指定付费-帖子'!S17+电话医生!R17+家庭医生!#REF!</f>
        <v>#REF!</v>
      </c>
      <c r="J16" s="406" t="e">
        <f>'悬赏问答-帖子'!U17+'指定付费-帖子'!U17+电话医生!S17+家庭医生!#REF!</f>
        <v>#REF!</v>
      </c>
      <c r="K16" s="766" t="e">
        <f t="shared" si="13"/>
        <v>#REF!</v>
      </c>
      <c r="L16" s="406" t="e">
        <f>'悬赏问答-帖子'!Y17+'悬赏问答-帖子'!AE17+'悬赏问答-IM'!M17+'指定付费-帖子'!Y17+'指定付费-帖子'!AE17+'指定付费-IM'!M17+电话医生!Z17+电话医生!AH17+家庭医生!#REF!+家庭医生!#REF!+'悬赏问答-IM'!S17+'指定付费-IM'!S17</f>
        <v>#REF!</v>
      </c>
      <c r="M16" s="406" t="e">
        <f>'悬赏问答-帖子'!AA17+'悬赏问答-帖子'!AG17+'悬赏问答-IM'!O17+'指定付费-帖子'!AA17+'指定付费-帖子'!AG17+'指定付费-IM'!O17+电话医生!AA17+电话医生!AI17+家庭医生!#REF!+家庭医生!#REF!</f>
        <v>#REF!</v>
      </c>
      <c r="N16" s="766" t="e">
        <f t="shared" si="14"/>
        <v>#REF!</v>
      </c>
      <c r="O16" s="770" t="e">
        <f>#REF!+'免费问答-IM'!E17+'悬赏问答-帖子'!E17+'悬赏问答-IM'!E17+'指定付费-IM'!E17+'指定付费-帖子'!E17+电话医生!E17+家庭医生!#REF!</f>
        <v>#REF!</v>
      </c>
      <c r="P16" s="523">
        <f>'悬赏问答-帖子'!Q17+'指定付费-帖子'!Q17+家庭医生!G17+电话医生!BQ17</f>
        <v>684</v>
      </c>
      <c r="Q16" s="523">
        <f>'悬赏问答-帖子'!W17+'指定付费-帖子'!W17+电话医生!U17+'悬赏问答-IM'!AU17+'指定付费-IM'!AU17</f>
        <v>4748</v>
      </c>
      <c r="R16" s="523">
        <f>'悬赏问答-帖子'!AC17+'悬赏问答-帖子'!AI17+'悬赏问答-IM'!Q17+'指定付费-帖子'!AC17+'指定付费-帖子'!AI17+'指定付费-IM'!Q17+电话医生!AC17+电话医生!AK17+'悬赏问答-IM'!W17+'指定付费-IM'!W17</f>
        <v>3202</v>
      </c>
      <c r="S16" s="523">
        <f>'悬赏问答-IM'!AC17+'悬赏问答-IM'!AI17+'悬赏问答-IM'!AO17+'指定付费-IM'!AC17+'指定付费-IM'!AI17+'指定付费-IM'!AO17</f>
        <v>327</v>
      </c>
      <c r="T16" s="523">
        <f t="shared" si="28"/>
        <v>635</v>
      </c>
      <c r="U16" s="523">
        <f>'悬赏问答-IM'!BA17+'指定付费-帖子'!BA17</f>
        <v>123</v>
      </c>
      <c r="V16" s="523">
        <f>'悬赏问答-帖子'!AO17+'悬赏问答-帖子'!AU17+'指定付费-帖子'!AO17+'指定付费-帖子'!AU17+电话医生!AS17</f>
        <v>110</v>
      </c>
      <c r="W16" s="523"/>
      <c r="X16" s="414">
        <f t="shared" si="22"/>
        <v>452</v>
      </c>
      <c r="Y16" s="523">
        <f>'悬赏问答-帖子'!K17+'悬赏问答-IM'!K17+'指定付费-IM'!K17+'指定付费-帖子'!K17+电话医生!H17</f>
        <v>60166</v>
      </c>
      <c r="Z16" s="523">
        <f>'悬赏问答-IM'!BF17+'指定付费-IM'!BE17</f>
        <v>55485</v>
      </c>
      <c r="AA16" s="523">
        <f>'悬赏问答-IM'!BU17+'指定付费-IM'!AZ17</f>
        <v>4311</v>
      </c>
      <c r="AB16" s="523">
        <f>'悬赏问答-IM'!BP17+'指定付费-IM'!BJ17+电话医生!BI17</f>
        <v>364</v>
      </c>
      <c r="AC16" s="506">
        <f t="shared" si="32"/>
        <v>7323</v>
      </c>
      <c r="AD16" s="523">
        <f t="shared" si="2"/>
        <v>68560</v>
      </c>
      <c r="AE16" s="414">
        <f t="shared" si="3"/>
        <v>1000</v>
      </c>
      <c r="AF16" s="414">
        <f t="shared" si="4"/>
        <v>0</v>
      </c>
      <c r="AG16" s="414">
        <f t="shared" si="29"/>
        <v>114</v>
      </c>
      <c r="AH16" s="780">
        <f>预约转诊!C16</f>
        <v>73</v>
      </c>
      <c r="AI16" s="781">
        <f>'悬赏问答-帖子'!C17+'悬赏问答-IM'!C17</f>
        <v>12508</v>
      </c>
      <c r="AJ16" s="782">
        <f>'悬赏问答-帖子'!F17+'悬赏问答-IM'!F17</f>
        <v>12200</v>
      </c>
      <c r="AK16" s="783">
        <f t="shared" si="16"/>
        <v>0.975375759513911</v>
      </c>
      <c r="AL16" s="781">
        <f>'悬赏问答-帖子'!H17+'悬赏问答-IM'!H17</f>
        <v>308</v>
      </c>
      <c r="AM16" s="775">
        <f>'悬赏问答-帖子'!I17+'悬赏问答-IM'!I17</f>
        <v>57526</v>
      </c>
      <c r="AN16" s="775">
        <f t="shared" si="6"/>
        <v>4.71524590163934</v>
      </c>
      <c r="AO16" s="800">
        <f>'指定付费-帖子'!C17+'指定付费-IM'!C17</f>
        <v>725</v>
      </c>
      <c r="AP16" s="798">
        <f>'指定付费-帖子'!F17+'指定付费-IM'!F17</f>
        <v>439</v>
      </c>
      <c r="AQ16" s="799">
        <f t="shared" si="17"/>
        <v>0.60551724137931</v>
      </c>
      <c r="AR16" s="800">
        <f>'指定付费-帖子'!H17+'指定付费-IM'!H17</f>
        <v>286</v>
      </c>
      <c r="AS16" s="787">
        <f>'指定付费-帖子'!I17+'指定付费-IM'!I17</f>
        <v>11034</v>
      </c>
      <c r="AT16" s="795">
        <f t="shared" si="23"/>
        <v>25.1343963553531</v>
      </c>
      <c r="AU16" s="801">
        <f>电话医生!C17</f>
        <v>11</v>
      </c>
      <c r="AV16" s="802">
        <f>电话医生!I17</f>
        <v>5</v>
      </c>
      <c r="AW16" s="816">
        <f t="shared" si="18"/>
        <v>0.454545454545455</v>
      </c>
      <c r="AX16" s="802">
        <f>电话医生!L17</f>
        <v>8</v>
      </c>
      <c r="AY16" s="811">
        <f>电话医生!F17</f>
        <v>1000</v>
      </c>
      <c r="AZ16" s="820">
        <f>电话医生!O17</f>
        <v>200</v>
      </c>
      <c r="BA16" s="818">
        <f>家庭医生!C17</f>
        <v>3</v>
      </c>
      <c r="BB16" s="813">
        <f>家庭医生!G17</f>
        <v>0</v>
      </c>
      <c r="BC16" s="814" t="str">
        <f>家庭医生!I17</f>
        <v>-</v>
      </c>
      <c r="BD16" s="819">
        <f t="shared" si="30"/>
        <v>7250</v>
      </c>
      <c r="BE16" s="819">
        <v>145</v>
      </c>
      <c r="BF16" s="819">
        <f>'免费问答-IM'!C17</f>
        <v>7105</v>
      </c>
      <c r="BG16" s="779">
        <v>81</v>
      </c>
      <c r="BH16" s="784">
        <v>452</v>
      </c>
      <c r="BI16" s="775">
        <f t="shared" si="33"/>
        <v>5.58024691358025</v>
      </c>
      <c r="BJ16" s="839">
        <v>47</v>
      </c>
      <c r="BK16" s="837">
        <v>635</v>
      </c>
      <c r="BL16" s="838">
        <f t="shared" si="34"/>
        <v>13.5106382978723</v>
      </c>
      <c r="BM16" s="846">
        <v>9</v>
      </c>
      <c r="BN16" s="849">
        <v>6</v>
      </c>
      <c r="BO16" s="849">
        <v>3</v>
      </c>
      <c r="BP16" s="847">
        <f t="shared" si="8"/>
        <v>0.666666666666667</v>
      </c>
      <c r="BQ16" s="848">
        <v>114</v>
      </c>
      <c r="BR16" s="813">
        <f t="shared" si="35"/>
        <v>19</v>
      </c>
    </row>
    <row r="17" ht="14.25" customHeight="1" spans="1:70">
      <c r="A17" s="768"/>
      <c r="B17" s="404">
        <v>12</v>
      </c>
      <c r="C17" s="506">
        <f t="shared" si="26"/>
        <v>20457</v>
      </c>
      <c r="D17" s="414">
        <f t="shared" si="27"/>
        <v>71556</v>
      </c>
      <c r="E17" s="405">
        <f t="shared" si="31"/>
        <v>12582</v>
      </c>
      <c r="F17" s="406" t="e">
        <f>'悬赏问答-帖子'!M18+'指定付费-帖子'!M18+电话医生!#REF!+家庭医生!C18</f>
        <v>#REF!</v>
      </c>
      <c r="G17" s="406" t="e">
        <f>'悬赏问答-帖子'!O18+'指定付费-帖子'!O18+电话医生!#REF!+家庭医生!D18</f>
        <v>#REF!</v>
      </c>
      <c r="H17" s="766" t="e">
        <f t="shared" si="12"/>
        <v>#REF!</v>
      </c>
      <c r="I17" s="406" t="e">
        <f>'悬赏问答-帖子'!S18+'指定付费-帖子'!S18+电话医生!R18+家庭医生!#REF!</f>
        <v>#REF!</v>
      </c>
      <c r="J17" s="406" t="e">
        <f>'悬赏问答-帖子'!U18+'指定付费-帖子'!U18+电话医生!S18+家庭医生!#REF!</f>
        <v>#REF!</v>
      </c>
      <c r="K17" s="766" t="e">
        <f t="shared" si="13"/>
        <v>#REF!</v>
      </c>
      <c r="L17" s="406" t="e">
        <f>'悬赏问答-帖子'!Y18+'悬赏问答-帖子'!AE18+'悬赏问答-IM'!M18+'指定付费-帖子'!Y18+'指定付费-帖子'!AE18+'指定付费-IM'!M18+电话医生!Z18+电话医生!AH18+家庭医生!#REF!+家庭医生!#REF!+'悬赏问答-IM'!S18+'指定付费-IM'!S18</f>
        <v>#REF!</v>
      </c>
      <c r="M17" s="406" t="e">
        <f>'悬赏问答-帖子'!AA18+'悬赏问答-帖子'!AG18+'悬赏问答-IM'!O18+'指定付费-帖子'!AA18+'指定付费-帖子'!AG18+'指定付费-IM'!O18+电话医生!AA18+电话医生!AI18+家庭医生!#REF!+家庭医生!#REF!</f>
        <v>#REF!</v>
      </c>
      <c r="N17" s="766" t="e">
        <f t="shared" si="14"/>
        <v>#REF!</v>
      </c>
      <c r="O17" s="770" t="e">
        <f>#REF!+'免费问答-IM'!E18+'悬赏问答-帖子'!E18+'悬赏问答-IM'!E18+'指定付费-IM'!E18+'指定付费-帖子'!E18+电话医生!E18+家庭医生!#REF!</f>
        <v>#REF!</v>
      </c>
      <c r="P17" s="523">
        <f>'悬赏问答-帖子'!Q18+'指定付费-帖子'!Q18+家庭医生!G18+电话医生!BQ18</f>
        <v>1017</v>
      </c>
      <c r="Q17" s="523">
        <f>'悬赏问答-帖子'!W18+'指定付费-帖子'!W18+电话医生!U18+'悬赏问答-IM'!AU18+'指定付费-IM'!AU18</f>
        <v>5647</v>
      </c>
      <c r="R17" s="523">
        <f>'悬赏问答-帖子'!AC18+'悬赏问答-帖子'!AI18+'悬赏问答-IM'!Q18+'指定付费-帖子'!AC18+'指定付费-帖子'!AI18+'指定付费-IM'!Q18+电话医生!AC18+电话医生!AK18+'悬赏问答-IM'!W18+'指定付费-IM'!W18</f>
        <v>3427</v>
      </c>
      <c r="S17" s="523">
        <f>'悬赏问答-IM'!AC18+'悬赏问答-IM'!AI18+'悬赏问答-IM'!AO18+'指定付费-IM'!AC18+'指定付费-IM'!AI18+'指定付费-IM'!AO18</f>
        <v>502</v>
      </c>
      <c r="T17" s="523">
        <f t="shared" si="28"/>
        <v>500</v>
      </c>
      <c r="U17" s="523">
        <f>'悬赏问答-IM'!BA18+'指定付费-帖子'!BA18</f>
        <v>82</v>
      </c>
      <c r="V17" s="523">
        <f>'悬赏问答-帖子'!AO18+'悬赏问答-帖子'!AU18+'指定付费-帖子'!AO18+'指定付费-帖子'!AU18+电话医生!AS18</f>
        <v>386</v>
      </c>
      <c r="W17" s="523"/>
      <c r="X17" s="414">
        <f t="shared" si="22"/>
        <v>573</v>
      </c>
      <c r="Y17" s="523">
        <f>'悬赏问答-帖子'!K18+'悬赏问答-IM'!K18+'指定付费-IM'!K18+'指定付费-帖子'!K18+电话医生!H18</f>
        <v>59289</v>
      </c>
      <c r="Z17" s="523">
        <f>'悬赏问答-IM'!BF18+'指定付费-IM'!BE18</f>
        <v>54325</v>
      </c>
      <c r="AA17" s="523">
        <f>'悬赏问答-IM'!BU18+'指定付费-IM'!AZ18</f>
        <v>4207</v>
      </c>
      <c r="AB17" s="523">
        <f>'悬赏问答-IM'!BP18+'指定付费-IM'!BJ18+电话医生!BI18</f>
        <v>754</v>
      </c>
      <c r="AC17" s="506">
        <f t="shared" si="32"/>
        <v>7394</v>
      </c>
      <c r="AD17" s="523">
        <f t="shared" si="2"/>
        <v>68330</v>
      </c>
      <c r="AE17" s="414">
        <f t="shared" si="3"/>
        <v>1850</v>
      </c>
      <c r="AF17" s="414">
        <f t="shared" si="4"/>
        <v>170</v>
      </c>
      <c r="AG17" s="414">
        <f t="shared" si="29"/>
        <v>133</v>
      </c>
      <c r="AH17" s="780">
        <f>预约转诊!C17</f>
        <v>53</v>
      </c>
      <c r="AI17" s="781">
        <f>'悬赏问答-帖子'!C18+'悬赏问答-IM'!C18</f>
        <v>12300</v>
      </c>
      <c r="AJ17" s="782">
        <f>'悬赏问答-帖子'!F18+'悬赏问答-IM'!F18</f>
        <v>11994</v>
      </c>
      <c r="AK17" s="783">
        <f t="shared" si="16"/>
        <v>0.975121951219512</v>
      </c>
      <c r="AL17" s="781">
        <f>'悬赏问答-帖子'!H18+'悬赏问答-IM'!H18</f>
        <v>306</v>
      </c>
      <c r="AM17" s="775">
        <f>'悬赏问答-帖子'!I18+'悬赏问答-IM'!I18</f>
        <v>56269</v>
      </c>
      <c r="AN17" s="775">
        <f t="shared" si="6"/>
        <v>4.69142904785726</v>
      </c>
      <c r="AO17" s="800">
        <f>'指定付费-帖子'!C18+'指定付费-IM'!C18</f>
        <v>700</v>
      </c>
      <c r="AP17" s="798">
        <f>'指定付费-帖子'!F18+'指定付费-IM'!F18</f>
        <v>455</v>
      </c>
      <c r="AQ17" s="799">
        <f t="shared" si="17"/>
        <v>0.65</v>
      </c>
      <c r="AR17" s="800">
        <f>'指定付费-帖子'!H18+'指定付费-IM'!H18</f>
        <v>245</v>
      </c>
      <c r="AS17" s="787">
        <f>'指定付费-帖子'!I18+'指定付费-IM'!I18</f>
        <v>12061</v>
      </c>
      <c r="AT17" s="795">
        <f t="shared" si="23"/>
        <v>26.5076923076923</v>
      </c>
      <c r="AU17" s="801">
        <f>电话医生!C18</f>
        <v>13</v>
      </c>
      <c r="AV17" s="802">
        <f>电话医生!I18</f>
        <v>8</v>
      </c>
      <c r="AW17" s="816">
        <f t="shared" si="18"/>
        <v>0.615384615384615</v>
      </c>
      <c r="AX17" s="802">
        <f>电话医生!L18</f>
        <v>7</v>
      </c>
      <c r="AY17" s="811">
        <f>电话医生!F18</f>
        <v>1850</v>
      </c>
      <c r="AZ17" s="820">
        <f>电话医生!O18</f>
        <v>231.25</v>
      </c>
      <c r="BA17" s="818">
        <f>家庭医生!C18</f>
        <v>4</v>
      </c>
      <c r="BB17" s="813">
        <f>家庭医生!G18</f>
        <v>170</v>
      </c>
      <c r="BC17" s="814">
        <f>家庭医生!I18</f>
        <v>85</v>
      </c>
      <c r="BD17" s="819">
        <f t="shared" si="30"/>
        <v>7341</v>
      </c>
      <c r="BE17" s="819">
        <v>146</v>
      </c>
      <c r="BF17" s="819">
        <f>'免费问答-IM'!C18</f>
        <v>7195</v>
      </c>
      <c r="BG17" s="779">
        <v>75</v>
      </c>
      <c r="BH17" s="784">
        <v>573</v>
      </c>
      <c r="BI17" s="775">
        <f t="shared" si="33"/>
        <v>7.64</v>
      </c>
      <c r="BJ17" s="839">
        <v>39</v>
      </c>
      <c r="BK17" s="837">
        <v>500</v>
      </c>
      <c r="BL17" s="838">
        <f t="shared" si="34"/>
        <v>12.8205128205128</v>
      </c>
      <c r="BM17" s="846">
        <v>7</v>
      </c>
      <c r="BN17" s="849">
        <v>7</v>
      </c>
      <c r="BO17" s="849">
        <v>0</v>
      </c>
      <c r="BP17" s="847">
        <f t="shared" si="8"/>
        <v>1</v>
      </c>
      <c r="BQ17" s="848">
        <v>133</v>
      </c>
      <c r="BR17" s="813">
        <f t="shared" si="35"/>
        <v>19</v>
      </c>
    </row>
    <row r="18" ht="14.25" customHeight="1" spans="1:70">
      <c r="A18" s="768"/>
      <c r="B18" s="404">
        <v>13</v>
      </c>
      <c r="C18" s="506">
        <f t="shared" si="26"/>
        <v>20007</v>
      </c>
      <c r="D18" s="414">
        <f t="shared" si="27"/>
        <v>66470</v>
      </c>
      <c r="E18" s="405">
        <f t="shared" si="31"/>
        <v>12050</v>
      </c>
      <c r="F18" s="406" t="e">
        <f>'悬赏问答-帖子'!M19+'指定付费-帖子'!M19+电话医生!#REF!+家庭医生!C19</f>
        <v>#REF!</v>
      </c>
      <c r="G18" s="406" t="e">
        <f>'悬赏问答-帖子'!O19+'指定付费-帖子'!O19+电话医生!#REF!+家庭医生!D19</f>
        <v>#REF!</v>
      </c>
      <c r="H18" s="766" t="e">
        <f t="shared" si="12"/>
        <v>#REF!</v>
      </c>
      <c r="I18" s="406" t="e">
        <f>'悬赏问答-帖子'!S19+'指定付费-帖子'!S19+电话医生!R19+家庭医生!#REF!</f>
        <v>#REF!</v>
      </c>
      <c r="J18" s="406" t="e">
        <f>'悬赏问答-帖子'!U19+'指定付费-帖子'!U19+电话医生!S19+家庭医生!#REF!</f>
        <v>#REF!</v>
      </c>
      <c r="K18" s="766" t="e">
        <f t="shared" si="13"/>
        <v>#REF!</v>
      </c>
      <c r="L18" s="406" t="e">
        <f>'悬赏问答-帖子'!Y19+'悬赏问答-帖子'!AE19+'悬赏问答-IM'!M19+'指定付费-帖子'!Y19+'指定付费-帖子'!AE19+'指定付费-IM'!M19+电话医生!Z19+电话医生!AH19+家庭医生!#REF!+家庭医生!#REF!+'悬赏问答-IM'!S19+'指定付费-IM'!S19</f>
        <v>#REF!</v>
      </c>
      <c r="M18" s="406" t="e">
        <f>'悬赏问答-帖子'!AA19+'悬赏问答-帖子'!AG19+'悬赏问答-IM'!O19+'指定付费-帖子'!AA19+'指定付费-帖子'!AG19+'指定付费-IM'!O19+电话医生!AA19+电话医生!AI19+家庭医生!#REF!+家庭医生!#REF!</f>
        <v>#REF!</v>
      </c>
      <c r="N18" s="766" t="e">
        <f t="shared" si="14"/>
        <v>#REF!</v>
      </c>
      <c r="O18" s="770" t="e">
        <f>#REF!+'免费问答-IM'!E19+'悬赏问答-帖子'!E19+'悬赏问答-IM'!E19+'指定付费-IM'!E19+'指定付费-帖子'!E19+电话医生!E19+家庭医生!#REF!</f>
        <v>#REF!</v>
      </c>
      <c r="P18" s="523">
        <f>'悬赏问答-帖子'!Q19+'指定付费-帖子'!Q19+家庭医生!G19+电话医生!BQ19</f>
        <v>664</v>
      </c>
      <c r="Q18" s="523">
        <f>'悬赏问答-帖子'!W19+'指定付费-帖子'!W19+电话医生!U19+'悬赏问答-IM'!AU19+'指定付费-IM'!AU19</f>
        <v>4096</v>
      </c>
      <c r="R18" s="523">
        <f>'悬赏问答-帖子'!AC19+'悬赏问答-帖子'!AI19+'悬赏问答-IM'!Q19+'指定付费-帖子'!AC19+'指定付费-帖子'!AI19+'指定付费-IM'!Q19+电话医生!AC19+电话医生!AK19+'悬赏问答-IM'!W19+'指定付费-IM'!W19</f>
        <v>3573</v>
      </c>
      <c r="S18" s="523">
        <f>'悬赏问答-IM'!AC19+'悬赏问答-IM'!AI19+'悬赏问答-IM'!AO19+'指定付费-IM'!AC19+'指定付费-IM'!AI19+'指定付费-IM'!AO19</f>
        <v>291</v>
      </c>
      <c r="T18" s="523">
        <f t="shared" si="28"/>
        <v>420</v>
      </c>
      <c r="U18" s="523">
        <f>'悬赏问答-IM'!BA19+'指定付费-帖子'!BA19</f>
        <v>118</v>
      </c>
      <c r="V18" s="523">
        <f>'悬赏问答-帖子'!AO19+'悬赏问答-帖子'!AU19+'指定付费-帖子'!AO19+'指定付费-帖子'!AU19+电话医生!AS19</f>
        <v>359</v>
      </c>
      <c r="W18" s="523"/>
      <c r="X18" s="414">
        <f t="shared" si="22"/>
        <v>582</v>
      </c>
      <c r="Y18" s="523">
        <f>'悬赏问答-帖子'!K19+'悬赏问答-IM'!K19+'指定付费-IM'!K19+'指定付费-帖子'!K19+电话医生!H19</f>
        <v>56053</v>
      </c>
      <c r="Z18" s="523">
        <f>'悬赏问答-IM'!BF19+'指定付费-IM'!BE19</f>
        <v>51685</v>
      </c>
      <c r="AA18" s="523">
        <f>'悬赏问答-IM'!BU19+'指定付费-IM'!AZ19</f>
        <v>4012</v>
      </c>
      <c r="AB18" s="523">
        <f>'悬赏问答-IM'!BP19+'指定付费-IM'!BJ19+电话医生!BI19</f>
        <v>350</v>
      </c>
      <c r="AC18" s="506">
        <f t="shared" si="32"/>
        <v>7393</v>
      </c>
      <c r="AD18" s="523">
        <f t="shared" si="2"/>
        <v>64004</v>
      </c>
      <c r="AE18" s="414">
        <f t="shared" si="3"/>
        <v>1350</v>
      </c>
      <c r="AF18" s="414">
        <f t="shared" si="4"/>
        <v>0</v>
      </c>
      <c r="AG18" s="414">
        <f t="shared" si="29"/>
        <v>114</v>
      </c>
      <c r="AH18" s="780">
        <f>预约转诊!C18</f>
        <v>71</v>
      </c>
      <c r="AI18" s="781">
        <f>'悬赏问答-帖子'!C19+'悬赏问答-IM'!C19</f>
        <v>11891</v>
      </c>
      <c r="AJ18" s="782">
        <f>'悬赏问答-帖子'!F19+'悬赏问答-IM'!F19</f>
        <v>11506</v>
      </c>
      <c r="AK18" s="783">
        <f t="shared" si="16"/>
        <v>0.967622571692877</v>
      </c>
      <c r="AL18" s="781">
        <f>'悬赏问答-帖子'!H19+'悬赏问答-IM'!H19</f>
        <v>385</v>
      </c>
      <c r="AM18" s="775">
        <f>'悬赏问答-帖子'!I19+'悬赏问答-IM'!I19</f>
        <v>54164</v>
      </c>
      <c r="AN18" s="775">
        <f t="shared" si="6"/>
        <v>4.7074569789675</v>
      </c>
      <c r="AO18" s="800">
        <f>'指定付费-帖子'!C19+'指定付费-IM'!C19</f>
        <v>671</v>
      </c>
      <c r="AP18" s="798">
        <f>'指定付费-帖子'!F19+'指定付费-IM'!F19</f>
        <v>410</v>
      </c>
      <c r="AQ18" s="799">
        <f t="shared" si="17"/>
        <v>0.611028315946349</v>
      </c>
      <c r="AR18" s="800">
        <f>'指定付费-帖子'!H19+'指定付费-IM'!H19</f>
        <v>261</v>
      </c>
      <c r="AS18" s="787">
        <f>'指定付费-帖子'!I19+'指定付费-IM'!I19</f>
        <v>9840</v>
      </c>
      <c r="AT18" s="795">
        <f t="shared" si="23"/>
        <v>24</v>
      </c>
      <c r="AU18" s="801">
        <f>电话医生!C19</f>
        <v>12</v>
      </c>
      <c r="AV18" s="802">
        <f>电话医生!I19</f>
        <v>6</v>
      </c>
      <c r="AW18" s="816">
        <f t="shared" si="18"/>
        <v>0.5</v>
      </c>
      <c r="AX18" s="802">
        <f>电话医生!L19</f>
        <v>7</v>
      </c>
      <c r="AY18" s="811">
        <f>电话医生!F19</f>
        <v>1350</v>
      </c>
      <c r="AZ18" s="820">
        <f>电话医生!O19</f>
        <v>225</v>
      </c>
      <c r="BA18" s="818">
        <f>家庭医生!C19</f>
        <v>0</v>
      </c>
      <c r="BB18" s="813">
        <f>家庭医生!G19</f>
        <v>0</v>
      </c>
      <c r="BC18" s="814" t="str">
        <f>家庭医生!I19</f>
        <v>-</v>
      </c>
      <c r="BD18" s="819">
        <f t="shared" si="30"/>
        <v>7322</v>
      </c>
      <c r="BE18" s="819">
        <v>147</v>
      </c>
      <c r="BF18" s="819">
        <f>'免费问答-IM'!C19</f>
        <v>7175</v>
      </c>
      <c r="BG18" s="779">
        <v>88</v>
      </c>
      <c r="BH18" s="784">
        <v>582</v>
      </c>
      <c r="BI18" s="775">
        <f t="shared" si="33"/>
        <v>6.61363636363636</v>
      </c>
      <c r="BJ18" s="839">
        <v>34</v>
      </c>
      <c r="BK18" s="837">
        <v>420</v>
      </c>
      <c r="BL18" s="838">
        <f t="shared" si="34"/>
        <v>12.3529411764706</v>
      </c>
      <c r="BM18" s="846">
        <v>6</v>
      </c>
      <c r="BN18" s="849">
        <v>6</v>
      </c>
      <c r="BO18" s="849">
        <v>0</v>
      </c>
      <c r="BP18" s="847">
        <f t="shared" si="8"/>
        <v>1</v>
      </c>
      <c r="BQ18" s="848">
        <v>114</v>
      </c>
      <c r="BR18" s="813">
        <f t="shared" si="35"/>
        <v>19</v>
      </c>
    </row>
    <row r="19" ht="14.25" customHeight="1" spans="1:70">
      <c r="A19" s="768"/>
      <c r="B19" s="404">
        <v>14</v>
      </c>
      <c r="C19" s="506">
        <f t="shared" si="26"/>
        <v>21397</v>
      </c>
      <c r="D19" s="414">
        <f t="shared" si="27"/>
        <v>74143</v>
      </c>
      <c r="E19" s="405">
        <f t="shared" si="31"/>
        <v>13554</v>
      </c>
      <c r="F19" s="406" t="e">
        <f>'悬赏问答-帖子'!M20+'指定付费-帖子'!M20+电话医生!#REF!+家庭医生!C20</f>
        <v>#REF!</v>
      </c>
      <c r="G19" s="406" t="e">
        <f>'悬赏问答-帖子'!O20+'指定付费-帖子'!O20+电话医生!#REF!+家庭医生!D20</f>
        <v>#REF!</v>
      </c>
      <c r="H19" s="766" t="e">
        <f t="shared" si="12"/>
        <v>#REF!</v>
      </c>
      <c r="I19" s="406" t="e">
        <f>'悬赏问答-帖子'!S20+'指定付费-帖子'!S20+电话医生!R20+家庭医生!#REF!</f>
        <v>#REF!</v>
      </c>
      <c r="J19" s="406" t="e">
        <f>'悬赏问答-帖子'!U20+'指定付费-帖子'!U20+电话医生!S20+家庭医生!#REF!</f>
        <v>#REF!</v>
      </c>
      <c r="K19" s="766" t="e">
        <f t="shared" si="13"/>
        <v>#REF!</v>
      </c>
      <c r="L19" s="406" t="e">
        <f>'悬赏问答-帖子'!Y20+'悬赏问答-帖子'!AE20+'悬赏问答-IM'!M20+'指定付费-帖子'!Y20+'指定付费-帖子'!AE20+'指定付费-IM'!M20+电话医生!Z20+电话医生!AH20+家庭医生!#REF!+家庭医生!#REF!+'悬赏问答-IM'!S20+'指定付费-IM'!S20</f>
        <v>#REF!</v>
      </c>
      <c r="M19" s="406" t="e">
        <f>'悬赏问答-帖子'!AA20+'悬赏问答-帖子'!AG20+'悬赏问答-IM'!O20+'指定付费-帖子'!AA20+'指定付费-帖子'!AG20+'指定付费-IM'!O20+电话医生!AA20+电话医生!AI20+家庭医生!#REF!+家庭医生!#REF!</f>
        <v>#REF!</v>
      </c>
      <c r="N19" s="766" t="e">
        <f t="shared" si="14"/>
        <v>#REF!</v>
      </c>
      <c r="O19" s="770" t="e">
        <f>#REF!+'免费问答-IM'!E20+'悬赏问答-帖子'!E20+'悬赏问答-IM'!E20+'指定付费-IM'!E20+'指定付费-帖子'!E20+电话医生!E20+家庭医生!#REF!</f>
        <v>#REF!</v>
      </c>
      <c r="P19" s="523">
        <f>'悬赏问答-帖子'!Q20+'指定付费-帖子'!Q20+家庭医生!G20+电话医生!BQ20</f>
        <v>1470</v>
      </c>
      <c r="Q19" s="523">
        <f>'悬赏问答-帖子'!W20+'指定付费-帖子'!W20+电话医生!U20+'悬赏问答-IM'!AU20+'指定付费-IM'!AU20</f>
        <v>4254</v>
      </c>
      <c r="R19" s="523">
        <f>'悬赏问答-帖子'!AC20+'悬赏问答-帖子'!AI20+'悬赏问答-IM'!Q20+'指定付费-帖子'!AC20+'指定付费-帖子'!AI20+'指定付费-IM'!Q20+电话医生!AC20+电话医生!AK20+'悬赏问答-IM'!W20+'指定付费-IM'!W20</f>
        <v>2876</v>
      </c>
      <c r="S19" s="523">
        <f>'悬赏问答-IM'!AC20+'悬赏问答-IM'!AI20+'悬赏问答-IM'!AO20+'指定付费-IM'!AC20+'指定付费-IM'!AI20+'指定付费-IM'!AO20</f>
        <v>511</v>
      </c>
      <c r="T19" s="523">
        <f t="shared" si="28"/>
        <v>520</v>
      </c>
      <c r="U19" s="523">
        <f>'悬赏问答-IM'!BA20+'指定付费-帖子'!BA20</f>
        <v>78</v>
      </c>
      <c r="V19" s="523">
        <f>'悬赏问答-帖子'!AO20+'悬赏问答-帖子'!AU20+'指定付费-帖子'!AO20+'指定付费-帖子'!AU20+电话医生!AS20</f>
        <v>110</v>
      </c>
      <c r="W19" s="523"/>
      <c r="X19" s="414">
        <f t="shared" si="22"/>
        <v>321</v>
      </c>
      <c r="Y19" s="523">
        <f>'悬赏问答-帖子'!K20+'悬赏问答-IM'!K20+'指定付费-IM'!K20+'指定付费-帖子'!K20+电话医生!H20</f>
        <v>63889</v>
      </c>
      <c r="Z19" s="523">
        <f>'悬赏问答-IM'!BF20+'指定付费-IM'!BE20</f>
        <v>59110</v>
      </c>
      <c r="AA19" s="523">
        <f>'悬赏问答-IM'!BU20+'指定付费-IM'!AZ20</f>
        <v>4333</v>
      </c>
      <c r="AB19" s="523">
        <f>'悬赏问答-IM'!BP20+'指定付费-IM'!BJ20+电话医生!BI20</f>
        <v>440</v>
      </c>
      <c r="AC19" s="506">
        <f t="shared" si="32"/>
        <v>7267</v>
      </c>
      <c r="AD19" s="523">
        <f t="shared" si="2"/>
        <v>72338</v>
      </c>
      <c r="AE19" s="414">
        <f t="shared" si="3"/>
        <v>850</v>
      </c>
      <c r="AF19" s="414">
        <f t="shared" si="4"/>
        <v>0</v>
      </c>
      <c r="AG19" s="414">
        <f t="shared" si="29"/>
        <v>114</v>
      </c>
      <c r="AH19" s="780">
        <f>预约转诊!C19</f>
        <v>92</v>
      </c>
      <c r="AI19" s="781">
        <f>'悬赏问答-帖子'!C20+'悬赏问答-IM'!C20</f>
        <v>13298</v>
      </c>
      <c r="AJ19" s="782">
        <f>'悬赏问答-帖子'!F20+'悬赏问答-IM'!F20</f>
        <v>12952</v>
      </c>
      <c r="AK19" s="783">
        <f t="shared" si="16"/>
        <v>0.973981049781922</v>
      </c>
      <c r="AL19" s="781">
        <f>'悬赏问答-帖子'!H20+'悬赏问答-IM'!H20</f>
        <v>346</v>
      </c>
      <c r="AM19" s="775">
        <f>'悬赏问答-帖子'!I20+'悬赏问答-IM'!I20</f>
        <v>60685</v>
      </c>
      <c r="AN19" s="775">
        <f t="shared" si="6"/>
        <v>4.68537677578752</v>
      </c>
      <c r="AO19" s="800">
        <f>'指定付费-帖子'!C20+'指定付费-IM'!C20</f>
        <v>769</v>
      </c>
      <c r="AP19" s="798">
        <f>'指定付费-帖子'!F20+'指定付费-IM'!F20</f>
        <v>485</v>
      </c>
      <c r="AQ19" s="799">
        <f t="shared" si="17"/>
        <v>0.630689206762029</v>
      </c>
      <c r="AR19" s="800">
        <f>'指定付费-帖子'!H20+'指定付费-IM'!H20</f>
        <v>284</v>
      </c>
      <c r="AS19" s="787">
        <f>'指定付费-帖子'!I20+'指定付费-IM'!I20</f>
        <v>11653</v>
      </c>
      <c r="AT19" s="795">
        <f t="shared" si="23"/>
        <v>24.0268041237113</v>
      </c>
      <c r="AU19" s="801">
        <f>电话医生!C20</f>
        <v>9</v>
      </c>
      <c r="AV19" s="802">
        <f>电话医生!I20</f>
        <v>4</v>
      </c>
      <c r="AW19" s="816">
        <f t="shared" si="18"/>
        <v>0.444444444444444</v>
      </c>
      <c r="AX19" s="802">
        <f>电话医生!L20</f>
        <v>9</v>
      </c>
      <c r="AY19" s="811">
        <f>电话医生!F20</f>
        <v>850</v>
      </c>
      <c r="AZ19" s="820">
        <f>电话医生!O20</f>
        <v>212.5</v>
      </c>
      <c r="BA19" s="818">
        <f>家庭医生!C20</f>
        <v>3</v>
      </c>
      <c r="BB19" s="813">
        <f>家庭医生!G20</f>
        <v>0</v>
      </c>
      <c r="BC19" s="814" t="str">
        <f>家庭医生!I20</f>
        <v>-</v>
      </c>
      <c r="BD19" s="819">
        <f t="shared" si="30"/>
        <v>7175</v>
      </c>
      <c r="BE19" s="819">
        <v>148</v>
      </c>
      <c r="BF19" s="819">
        <f>'免费问答-IM'!C20</f>
        <v>7027</v>
      </c>
      <c r="BG19" s="779">
        <v>65</v>
      </c>
      <c r="BH19" s="784">
        <v>321</v>
      </c>
      <c r="BI19" s="775">
        <f t="shared" si="33"/>
        <v>4.93846153846154</v>
      </c>
      <c r="BJ19" s="839">
        <v>39</v>
      </c>
      <c r="BK19" s="837">
        <v>520</v>
      </c>
      <c r="BL19" s="838">
        <f t="shared" si="34"/>
        <v>13.3333333333333</v>
      </c>
      <c r="BM19" s="846">
        <v>12</v>
      </c>
      <c r="BN19" s="849">
        <v>6</v>
      </c>
      <c r="BO19" s="849">
        <v>6</v>
      </c>
      <c r="BP19" s="847">
        <f t="shared" si="8"/>
        <v>0.5</v>
      </c>
      <c r="BQ19" s="848">
        <v>114</v>
      </c>
      <c r="BR19" s="813">
        <f t="shared" si="35"/>
        <v>19</v>
      </c>
    </row>
    <row r="20" ht="14.25" customHeight="1" spans="1:70">
      <c r="A20" s="768"/>
      <c r="B20" s="404">
        <v>15</v>
      </c>
      <c r="C20" s="506">
        <f t="shared" si="26"/>
        <v>20910</v>
      </c>
      <c r="D20" s="414">
        <f t="shared" si="27"/>
        <v>71153</v>
      </c>
      <c r="E20" s="405">
        <f t="shared" si="31"/>
        <v>13021</v>
      </c>
      <c r="F20" s="406" t="e">
        <f>'悬赏问答-帖子'!M21+'指定付费-帖子'!M21+电话医生!#REF!+家庭医生!C21</f>
        <v>#REF!</v>
      </c>
      <c r="G20" s="406" t="e">
        <f>'悬赏问答-帖子'!O21+'指定付费-帖子'!O21+电话医生!#REF!+家庭医生!D21</f>
        <v>#REF!</v>
      </c>
      <c r="H20" s="766" t="e">
        <f t="shared" si="12"/>
        <v>#REF!</v>
      </c>
      <c r="I20" s="406" t="e">
        <f>'悬赏问答-帖子'!S21+'指定付费-帖子'!S21+电话医生!R21+家庭医生!#REF!</f>
        <v>#REF!</v>
      </c>
      <c r="J20" s="406" t="e">
        <f>'悬赏问答-帖子'!U21+'指定付费-帖子'!U21+电话医生!S21+家庭医生!#REF!</f>
        <v>#REF!</v>
      </c>
      <c r="K20" s="766" t="e">
        <f t="shared" si="13"/>
        <v>#REF!</v>
      </c>
      <c r="L20" s="406" t="e">
        <f>'悬赏问答-帖子'!Y21+'悬赏问答-帖子'!AE21+'悬赏问答-IM'!M21+'指定付费-帖子'!Y21+'指定付费-帖子'!AE21+'指定付费-IM'!M21+电话医生!Z21+电话医生!AH21+家庭医生!#REF!+家庭医生!#REF!+'悬赏问答-IM'!S21+'指定付费-IM'!S21</f>
        <v>#REF!</v>
      </c>
      <c r="M20" s="406" t="e">
        <f>'悬赏问答-帖子'!AA21+'悬赏问答-帖子'!AG21+'悬赏问答-IM'!O21+'指定付费-帖子'!AA21+'指定付费-帖子'!AG21+'指定付费-IM'!O21+电话医生!AA21+电话医生!AI21+家庭医生!#REF!+家庭医生!#REF!</f>
        <v>#REF!</v>
      </c>
      <c r="N20" s="766" t="e">
        <f t="shared" si="14"/>
        <v>#REF!</v>
      </c>
      <c r="O20" s="770" t="e">
        <f>#REF!+'免费问答-IM'!E21+'悬赏问答-帖子'!E21+'悬赏问答-IM'!E21+'指定付费-IM'!E21+'指定付费-帖子'!E21+电话医生!E21+家庭医生!#REF!</f>
        <v>#REF!</v>
      </c>
      <c r="P20" s="523">
        <f>'悬赏问答-帖子'!Q21+'指定付费-帖子'!Q21+家庭医生!G21+电话医生!BQ21</f>
        <v>713</v>
      </c>
      <c r="Q20" s="523">
        <f>'悬赏问答-帖子'!W21+'指定付费-帖子'!W21+电话医生!U21+'悬赏问答-IM'!AU21+'指定付费-IM'!AU21</f>
        <v>3618</v>
      </c>
      <c r="R20" s="523">
        <f>'悬赏问答-帖子'!AC21+'悬赏问答-帖子'!AI21+'悬赏问答-IM'!Q21+'指定付费-帖子'!AC21+'指定付费-帖子'!AI21+'指定付费-IM'!Q21+电话医生!AC21+电话医生!AK21+'悬赏问答-IM'!W21+'指定付费-IM'!W21</f>
        <v>3442</v>
      </c>
      <c r="S20" s="523">
        <f>'悬赏问答-IM'!AC21+'悬赏问答-IM'!AI21+'悬赏问答-IM'!AO21+'指定付费-IM'!AC21+'指定付费-IM'!AI21+'指定付费-IM'!AO21</f>
        <v>353</v>
      </c>
      <c r="T20" s="523">
        <f t="shared" si="28"/>
        <v>495</v>
      </c>
      <c r="U20" s="523">
        <f>'悬赏问答-IM'!BA21+'指定付费-帖子'!BA21</f>
        <v>134</v>
      </c>
      <c r="V20" s="523">
        <f>'悬赏问答-帖子'!AO21+'悬赏问答-帖子'!AU21+'指定付费-帖子'!AO21+'指定付费-帖子'!AU21+电话医生!AS21</f>
        <v>113</v>
      </c>
      <c r="W20" s="523"/>
      <c r="X20" s="414">
        <f t="shared" si="22"/>
        <v>392</v>
      </c>
      <c r="Y20" s="523">
        <f>'悬赏问答-帖子'!K21+'悬赏问答-IM'!K21+'指定付费-IM'!K21+'指定付费-帖子'!K21+电话医生!H21</f>
        <v>61836</v>
      </c>
      <c r="Z20" s="523">
        <f>'悬赏问答-IM'!BF21+'指定付费-IM'!BE21</f>
        <v>56907</v>
      </c>
      <c r="AA20" s="523">
        <f>'悬赏问答-IM'!BU21+'指定付费-IM'!AZ21</f>
        <v>4578</v>
      </c>
      <c r="AB20" s="523">
        <f>'悬赏问答-IM'!BP21+'指定付费-IM'!BJ21+电话医生!BI21</f>
        <v>345</v>
      </c>
      <c r="AC20" s="506">
        <f t="shared" si="32"/>
        <v>7332</v>
      </c>
      <c r="AD20" s="523">
        <f t="shared" si="2"/>
        <v>69409</v>
      </c>
      <c r="AE20" s="414">
        <f t="shared" si="3"/>
        <v>800</v>
      </c>
      <c r="AF20" s="414">
        <f t="shared" si="4"/>
        <v>0</v>
      </c>
      <c r="AG20" s="414">
        <f t="shared" si="29"/>
        <v>57</v>
      </c>
      <c r="AH20" s="780">
        <f>预约转诊!C20</f>
        <v>71</v>
      </c>
      <c r="AI20" s="781">
        <f>'悬赏问答-帖子'!C21+'悬赏问答-IM'!C21</f>
        <v>12784</v>
      </c>
      <c r="AJ20" s="782">
        <f>'悬赏问答-帖子'!F21+'悬赏问答-IM'!F21</f>
        <v>12468</v>
      </c>
      <c r="AK20" s="783">
        <f t="shared" si="16"/>
        <v>0.975281602002503</v>
      </c>
      <c r="AL20" s="781">
        <f>'悬赏问答-帖子'!H21+'悬赏问答-IM'!H21</f>
        <v>316</v>
      </c>
      <c r="AM20" s="775">
        <f>'悬赏问答-帖子'!I21+'悬赏问答-IM'!I21</f>
        <v>58637</v>
      </c>
      <c r="AN20" s="775">
        <f t="shared" si="6"/>
        <v>4.7029996791787</v>
      </c>
      <c r="AO20" s="800">
        <f>'指定付费-帖子'!C21+'指定付费-IM'!C21</f>
        <v>742</v>
      </c>
      <c r="AP20" s="798">
        <f>'指定付费-帖子'!F21+'指定付费-IM'!F21</f>
        <v>445</v>
      </c>
      <c r="AQ20" s="799">
        <f t="shared" si="17"/>
        <v>0.599730458221024</v>
      </c>
      <c r="AR20" s="800">
        <f>'指定付费-帖子'!H21+'指定付费-IM'!H21</f>
        <v>297</v>
      </c>
      <c r="AS20" s="787">
        <f>'指定付费-帖子'!I21+'指定付费-IM'!I21</f>
        <v>10772</v>
      </c>
      <c r="AT20" s="795">
        <f t="shared" si="23"/>
        <v>24.2067415730337</v>
      </c>
      <c r="AU20" s="801">
        <f>电话医生!C21</f>
        <v>10</v>
      </c>
      <c r="AV20" s="802">
        <f>电话医生!I21</f>
        <v>4</v>
      </c>
      <c r="AW20" s="816">
        <f t="shared" si="18"/>
        <v>0.4</v>
      </c>
      <c r="AX20" s="802">
        <f>电话医生!L21</f>
        <v>9</v>
      </c>
      <c r="AY20" s="811">
        <f>电话医生!F21</f>
        <v>800</v>
      </c>
      <c r="AZ20" s="820">
        <f>电话医生!O21</f>
        <v>200</v>
      </c>
      <c r="BA20" s="818">
        <f>家庭医生!C21</f>
        <v>0</v>
      </c>
      <c r="BB20" s="813">
        <f>家庭医生!G21</f>
        <v>0</v>
      </c>
      <c r="BC20" s="814" t="str">
        <f>家庭医生!I21</f>
        <v>-</v>
      </c>
      <c r="BD20" s="819">
        <f t="shared" si="30"/>
        <v>7261</v>
      </c>
      <c r="BE20" s="819">
        <v>149</v>
      </c>
      <c r="BF20" s="819">
        <f>'免费问答-IM'!C21</f>
        <v>7112</v>
      </c>
      <c r="BG20" s="779">
        <v>64</v>
      </c>
      <c r="BH20" s="784">
        <v>392</v>
      </c>
      <c r="BI20" s="775">
        <f t="shared" si="33"/>
        <v>6.125</v>
      </c>
      <c r="BJ20" s="839">
        <v>37</v>
      </c>
      <c r="BK20" s="837">
        <v>495</v>
      </c>
      <c r="BL20" s="838">
        <f t="shared" si="34"/>
        <v>13.3783783783784</v>
      </c>
      <c r="BM20" s="846">
        <v>5</v>
      </c>
      <c r="BN20" s="849">
        <v>3</v>
      </c>
      <c r="BO20" s="849">
        <v>2</v>
      </c>
      <c r="BP20" s="847">
        <f t="shared" si="8"/>
        <v>0.6</v>
      </c>
      <c r="BQ20" s="848">
        <v>57</v>
      </c>
      <c r="BR20" s="813">
        <f t="shared" si="35"/>
        <v>19</v>
      </c>
    </row>
    <row r="21" ht="14.25" customHeight="1" spans="1:70">
      <c r="A21" s="768"/>
      <c r="B21" s="404">
        <v>16</v>
      </c>
      <c r="C21" s="506">
        <f t="shared" si="26"/>
        <v>20083</v>
      </c>
      <c r="D21" s="414">
        <f t="shared" si="27"/>
        <v>69916</v>
      </c>
      <c r="E21" s="405">
        <f t="shared" si="31"/>
        <v>12526</v>
      </c>
      <c r="F21" s="406" t="e">
        <f>'悬赏问答-帖子'!M22+'指定付费-帖子'!M22+电话医生!#REF!+家庭医生!C22</f>
        <v>#REF!</v>
      </c>
      <c r="G21" s="406" t="e">
        <f>'悬赏问答-帖子'!O22+'指定付费-帖子'!O22+电话医生!#REF!+家庭医生!D22</f>
        <v>#REF!</v>
      </c>
      <c r="H21" s="766" t="e">
        <f t="shared" si="12"/>
        <v>#REF!</v>
      </c>
      <c r="I21" s="406" t="e">
        <f>'悬赏问答-帖子'!S22+'指定付费-帖子'!S22+电话医生!R22+家庭医生!#REF!</f>
        <v>#REF!</v>
      </c>
      <c r="J21" s="406" t="e">
        <f>'悬赏问答-帖子'!U22+'指定付费-帖子'!U22+电话医生!S22+家庭医生!#REF!</f>
        <v>#REF!</v>
      </c>
      <c r="K21" s="766" t="e">
        <f t="shared" si="13"/>
        <v>#REF!</v>
      </c>
      <c r="L21" s="406" t="e">
        <f>'悬赏问答-帖子'!Y22+'悬赏问答-帖子'!AE22+'悬赏问答-IM'!M22+'指定付费-帖子'!Y22+'指定付费-帖子'!AE22+'指定付费-IM'!M22+电话医生!Z22+电话医生!AH22+家庭医生!#REF!+家庭医生!#REF!+'悬赏问答-IM'!S22+'指定付费-IM'!S22</f>
        <v>#REF!</v>
      </c>
      <c r="M21" s="406" t="e">
        <f>'悬赏问答-帖子'!AA22+'悬赏问答-帖子'!AG22+'悬赏问答-IM'!O22+'指定付费-帖子'!AA22+'指定付费-帖子'!AG22+'指定付费-IM'!O22+电话医生!AA22+电话医生!AI22+家庭医生!#REF!+家庭医生!#REF!</f>
        <v>#REF!</v>
      </c>
      <c r="N21" s="766" t="e">
        <f t="shared" si="14"/>
        <v>#REF!</v>
      </c>
      <c r="O21" s="770" t="e">
        <f>#REF!+'免费问答-IM'!E22+'悬赏问答-帖子'!E22+'悬赏问答-IM'!E22+'指定付费-IM'!E22+'指定付费-帖子'!E22+电话医生!E22+家庭医生!#REF!</f>
        <v>#REF!</v>
      </c>
      <c r="P21" s="523">
        <f>'悬赏问答-帖子'!Q22+'指定付费-帖子'!Q22+家庭医生!G22+电话医生!BQ22</f>
        <v>655</v>
      </c>
      <c r="Q21" s="523">
        <f>'悬赏问答-帖子'!W22+'指定付费-帖子'!W22+电话医生!U22+'悬赏问答-IM'!AU22+'指定付费-IM'!AU22</f>
        <v>4286</v>
      </c>
      <c r="R21" s="523">
        <f>'悬赏问答-帖子'!AC22+'悬赏问答-帖子'!AI22+'悬赏问答-IM'!Q22+'指定付费-帖子'!AC22+'指定付费-帖子'!AI22+'指定付费-IM'!Q22+电话医生!AC22+电话医生!AK22+'悬赏问答-IM'!W22+'指定付费-IM'!W22</f>
        <v>3817</v>
      </c>
      <c r="S21" s="523">
        <f>'悬赏问答-IM'!AC22+'悬赏问答-IM'!AI22+'悬赏问答-IM'!AO22+'指定付费-IM'!AC22+'指定付费-IM'!AI22+'指定付费-IM'!AO22</f>
        <v>554</v>
      </c>
      <c r="T21" s="523">
        <f t="shared" si="28"/>
        <v>590</v>
      </c>
      <c r="U21" s="523">
        <f>'悬赏问答-IM'!BA22+'指定付费-帖子'!BA22</f>
        <v>75</v>
      </c>
      <c r="V21" s="523">
        <f>'悬赏问答-帖子'!AO22+'悬赏问答-帖子'!AU22+'指定付费-帖子'!AO22+'指定付费-帖子'!AU22+电话医生!AS22</f>
        <v>350</v>
      </c>
      <c r="W21" s="523"/>
      <c r="X21" s="414">
        <f t="shared" si="22"/>
        <v>361</v>
      </c>
      <c r="Y21" s="523">
        <f>'悬赏问答-帖子'!K22+'悬赏问答-IM'!K22+'指定付费-IM'!K22+'指定付费-帖子'!K22+电话医生!H22</f>
        <v>59114</v>
      </c>
      <c r="Z21" s="523">
        <f>'悬赏问答-IM'!BF22+'指定付费-IM'!BE22</f>
        <v>54190</v>
      </c>
      <c r="AA21" s="523">
        <f>'悬赏问答-IM'!BU22+'指定付费-IM'!AZ22</f>
        <v>4380</v>
      </c>
      <c r="AB21" s="523">
        <f>'悬赏问答-IM'!BP22+'指定付费-IM'!BJ22+电话医生!BI22</f>
        <v>532</v>
      </c>
      <c r="AC21" s="506">
        <f t="shared" si="32"/>
        <v>7132</v>
      </c>
      <c r="AD21" s="523">
        <f t="shared" si="2"/>
        <v>67551</v>
      </c>
      <c r="AE21" s="414">
        <f t="shared" si="3"/>
        <v>1300</v>
      </c>
      <c r="AF21" s="414">
        <f t="shared" si="4"/>
        <v>0</v>
      </c>
      <c r="AG21" s="414">
        <f t="shared" si="29"/>
        <v>114</v>
      </c>
      <c r="AH21" s="780">
        <f>预约转诊!C21</f>
        <v>71</v>
      </c>
      <c r="AI21" s="781">
        <f>'悬赏问答-帖子'!C22+'悬赏问答-IM'!C22</f>
        <v>12156</v>
      </c>
      <c r="AJ21" s="782">
        <f>'悬赏问答-帖子'!F22+'悬赏问答-IM'!F22</f>
        <v>11907</v>
      </c>
      <c r="AK21" s="783">
        <f t="shared" si="16"/>
        <v>0.979516288252715</v>
      </c>
      <c r="AL21" s="781">
        <f>'悬赏问答-帖子'!H22+'悬赏问答-IM'!H22</f>
        <v>249</v>
      </c>
      <c r="AM21" s="775">
        <f>'悬赏问答-帖子'!I22+'悬赏问答-IM'!I22</f>
        <v>55793</v>
      </c>
      <c r="AN21" s="775">
        <f t="shared" si="6"/>
        <v>4.68573108255648</v>
      </c>
      <c r="AO21" s="800">
        <f>'指定付费-帖子'!C22+'指定付费-IM'!C22</f>
        <v>728</v>
      </c>
      <c r="AP21" s="798">
        <f>'指定付费-帖子'!F22+'指定付费-IM'!F22</f>
        <v>487</v>
      </c>
      <c r="AQ21" s="799">
        <f t="shared" si="17"/>
        <v>0.668956043956044</v>
      </c>
      <c r="AR21" s="800">
        <f>'指定付费-帖子'!H22+'指定付费-IM'!H22</f>
        <v>241</v>
      </c>
      <c r="AS21" s="787">
        <f>'指定付费-帖子'!I22+'指定付费-IM'!I22</f>
        <v>11758</v>
      </c>
      <c r="AT21" s="795">
        <f t="shared" si="23"/>
        <v>24.1437371663244</v>
      </c>
      <c r="AU21" s="801">
        <f>电话医生!C22</f>
        <v>14</v>
      </c>
      <c r="AV21" s="802">
        <f>电话医生!I22</f>
        <v>6</v>
      </c>
      <c r="AW21" s="816">
        <f t="shared" si="18"/>
        <v>0.428571428571429</v>
      </c>
      <c r="AX21" s="802">
        <f>电话医生!L22</f>
        <v>13</v>
      </c>
      <c r="AY21" s="811">
        <f>电话医生!F22</f>
        <v>1300</v>
      </c>
      <c r="AZ21" s="820">
        <f>电话医生!O22</f>
        <v>216.666666666667</v>
      </c>
      <c r="BA21" s="818">
        <f>家庭医生!C22</f>
        <v>0</v>
      </c>
      <c r="BB21" s="813">
        <f>家庭医生!G22</f>
        <v>0</v>
      </c>
      <c r="BC21" s="814" t="str">
        <f>家庭医生!I22</f>
        <v>-</v>
      </c>
      <c r="BD21" s="819">
        <f t="shared" si="30"/>
        <v>7061</v>
      </c>
      <c r="BE21" s="819"/>
      <c r="BF21" s="819">
        <f>'免费问答-IM'!C22</f>
        <v>7061</v>
      </c>
      <c r="BG21" s="779">
        <v>75</v>
      </c>
      <c r="BH21" s="784">
        <v>361</v>
      </c>
      <c r="BI21" s="775">
        <f t="shared" si="33"/>
        <v>4.81333333333333</v>
      </c>
      <c r="BJ21" s="839">
        <v>45</v>
      </c>
      <c r="BK21" s="837">
        <v>590</v>
      </c>
      <c r="BL21" s="838">
        <f t="shared" si="34"/>
        <v>13.1111111111111</v>
      </c>
      <c r="BM21" s="846">
        <v>8</v>
      </c>
      <c r="BN21" s="849">
        <v>6</v>
      </c>
      <c r="BO21" s="849">
        <v>2</v>
      </c>
      <c r="BP21" s="847">
        <f t="shared" si="8"/>
        <v>0.75</v>
      </c>
      <c r="BQ21" s="848">
        <v>114</v>
      </c>
      <c r="BR21" s="813">
        <f t="shared" si="35"/>
        <v>19</v>
      </c>
    </row>
    <row r="22" ht="14.25" customHeight="1" spans="1:70">
      <c r="A22" s="768"/>
      <c r="B22" s="404">
        <v>17</v>
      </c>
      <c r="C22" s="506">
        <f t="shared" si="26"/>
        <v>19531</v>
      </c>
      <c r="D22" s="414">
        <f t="shared" si="27"/>
        <v>66621.9</v>
      </c>
      <c r="E22" s="405">
        <f t="shared" si="31"/>
        <v>11998</v>
      </c>
      <c r="F22" s="406" t="e">
        <f>'悬赏问答-帖子'!M23+'指定付费-帖子'!M23+电话医生!#REF!+家庭医生!C23</f>
        <v>#REF!</v>
      </c>
      <c r="G22" s="406" t="e">
        <f>'悬赏问答-帖子'!O23+'指定付费-帖子'!O23+电话医生!#REF!+家庭医生!D23</f>
        <v>#REF!</v>
      </c>
      <c r="H22" s="766" t="e">
        <f t="shared" si="12"/>
        <v>#REF!</v>
      </c>
      <c r="I22" s="406" t="e">
        <f>'悬赏问答-帖子'!S23+'指定付费-帖子'!S23+电话医生!R23+家庭医生!#REF!</f>
        <v>#REF!</v>
      </c>
      <c r="J22" s="406" t="e">
        <f>'悬赏问答-帖子'!U23+'指定付费-帖子'!U23+电话医生!S23+家庭医生!#REF!</f>
        <v>#REF!</v>
      </c>
      <c r="K22" s="766" t="e">
        <f t="shared" si="13"/>
        <v>#REF!</v>
      </c>
      <c r="L22" s="406" t="e">
        <f>'悬赏问答-帖子'!Y23+'悬赏问答-帖子'!AE23+'悬赏问答-IM'!M23+'指定付费-帖子'!Y23+'指定付费-帖子'!AE23+'指定付费-IM'!M23+电话医生!Z23+电话医生!AH23+家庭医生!#REF!+家庭医生!#REF!+'悬赏问答-IM'!S23+'指定付费-IM'!S23</f>
        <v>#REF!</v>
      </c>
      <c r="M22" s="406" t="e">
        <f>'悬赏问答-帖子'!AA23+'悬赏问答-帖子'!AG23+'悬赏问答-IM'!O23+'指定付费-帖子'!AA23+'指定付费-帖子'!AG23+'指定付费-IM'!O23+电话医生!AA23+电话医生!AI23+家庭医生!#REF!+家庭医生!#REF!</f>
        <v>#REF!</v>
      </c>
      <c r="N22" s="766" t="e">
        <f t="shared" si="14"/>
        <v>#REF!</v>
      </c>
      <c r="O22" s="770" t="e">
        <f>#REF!+'免费问答-IM'!E23+'悬赏问答-帖子'!E23+'悬赏问答-IM'!E23+'指定付费-IM'!E23+'指定付费-帖子'!E23+电话医生!E23+家庭医生!#REF!</f>
        <v>#REF!</v>
      </c>
      <c r="P22" s="523">
        <f>'悬赏问答-帖子'!Q23+'指定付费-帖子'!Q23+家庭医生!G23+电话医生!BQ23</f>
        <v>875</v>
      </c>
      <c r="Q22" s="523">
        <f>'悬赏问答-帖子'!W23+'指定付费-帖子'!W23+电话医生!U23+'悬赏问答-IM'!AU23+'指定付费-IM'!AU23</f>
        <v>4121.9</v>
      </c>
      <c r="R22" s="523">
        <f>'悬赏问答-帖子'!AC23+'悬赏问答-帖子'!AI23+'悬赏问答-IM'!Q23+'指定付费-帖子'!AC23+'指定付费-帖子'!AI23+'指定付费-IM'!Q23+电话医生!AC23+电话医生!AK23+'悬赏问答-IM'!W23+'指定付费-IM'!W23</f>
        <v>3337</v>
      </c>
      <c r="S22" s="523">
        <f>'悬赏问答-IM'!AC23+'悬赏问答-IM'!AI23+'悬赏问答-IM'!AO23+'指定付费-IM'!AC23+'指定付费-IM'!AI23+'指定付费-IM'!AO23</f>
        <v>456</v>
      </c>
      <c r="T22" s="523">
        <f t="shared" si="28"/>
        <v>585</v>
      </c>
      <c r="U22" s="523">
        <f>'悬赏问答-IM'!BA23+'指定付费-帖子'!BA23</f>
        <v>66</v>
      </c>
      <c r="V22" s="523">
        <f>'悬赏问答-帖子'!AO23+'悬赏问答-帖子'!AU23+'指定付费-帖子'!AO23+'指定付费-帖子'!AU23+电话医生!AS23</f>
        <v>125</v>
      </c>
      <c r="W22" s="523"/>
      <c r="X22" s="414">
        <f t="shared" si="22"/>
        <v>437</v>
      </c>
      <c r="Y22" s="523">
        <f>'悬赏问答-帖子'!K23+'悬赏问答-IM'!K23+'指定付费-IM'!K23+'指定付费-帖子'!K23+电话医生!H23</f>
        <v>56486</v>
      </c>
      <c r="Z22" s="523">
        <f>'悬赏问答-IM'!BF23+'指定付费-IM'!BE23</f>
        <v>52264</v>
      </c>
      <c r="AA22" s="523">
        <f>'悬赏问答-IM'!BU23+'指定付费-IM'!AZ23</f>
        <v>3844</v>
      </c>
      <c r="AB22" s="523">
        <f>'悬赏问答-IM'!BP23+'指定付费-IM'!BJ23+电话医生!BI23</f>
        <v>375</v>
      </c>
      <c r="AC22" s="506">
        <f t="shared" si="32"/>
        <v>7057</v>
      </c>
      <c r="AD22" s="523">
        <f t="shared" si="2"/>
        <v>64166.9</v>
      </c>
      <c r="AE22" s="414">
        <f t="shared" si="3"/>
        <v>1200</v>
      </c>
      <c r="AF22" s="414">
        <f t="shared" si="4"/>
        <v>100</v>
      </c>
      <c r="AG22" s="414">
        <f t="shared" si="29"/>
        <v>133</v>
      </c>
      <c r="AH22" s="780">
        <f>预约转诊!C22</f>
        <v>68</v>
      </c>
      <c r="AI22" s="781">
        <f>'悬赏问答-帖子'!C23+'悬赏问答-IM'!C23</f>
        <v>11709</v>
      </c>
      <c r="AJ22" s="782">
        <f>'悬赏问答-帖子'!F23+'悬赏问答-IM'!F23</f>
        <v>11418</v>
      </c>
      <c r="AK22" s="783">
        <f t="shared" si="16"/>
        <v>0.97514732257238</v>
      </c>
      <c r="AL22" s="781">
        <f>'悬赏问答-帖子'!H23+'悬赏问答-IM'!H23</f>
        <v>291</v>
      </c>
      <c r="AM22" s="775">
        <f>'悬赏问答-帖子'!I23+'悬赏问答-IM'!I23</f>
        <v>53659</v>
      </c>
      <c r="AN22" s="775">
        <f t="shared" si="6"/>
        <v>4.69950954633036</v>
      </c>
      <c r="AO22" s="800">
        <f>'指定付费-帖子'!C23+'指定付费-IM'!C23</f>
        <v>695</v>
      </c>
      <c r="AP22" s="798">
        <f>'指定付费-帖子'!F23+'指定付费-IM'!F23</f>
        <v>441</v>
      </c>
      <c r="AQ22" s="799">
        <f t="shared" si="17"/>
        <v>0.634532374100719</v>
      </c>
      <c r="AR22" s="800">
        <f>'指定付费-帖子'!H23+'指定付费-IM'!H23</f>
        <v>254</v>
      </c>
      <c r="AS22" s="787">
        <f>'指定付费-帖子'!I23+'指定付费-IM'!I23</f>
        <v>10507.9</v>
      </c>
      <c r="AT22" s="795">
        <f t="shared" si="23"/>
        <v>23.8274376417234</v>
      </c>
      <c r="AU22" s="801">
        <f>电话医生!C23</f>
        <v>14</v>
      </c>
      <c r="AV22" s="802">
        <f>电话医生!I23</f>
        <v>6</v>
      </c>
      <c r="AW22" s="816">
        <f t="shared" si="18"/>
        <v>0.428571428571429</v>
      </c>
      <c r="AX22" s="802">
        <f>电话医生!L23</f>
        <v>9</v>
      </c>
      <c r="AY22" s="811">
        <f>电话医生!F23</f>
        <v>1200</v>
      </c>
      <c r="AZ22" s="820">
        <f>电话医生!O23</f>
        <v>200</v>
      </c>
      <c r="BA22" s="818">
        <f>家庭医生!C23</f>
        <v>2</v>
      </c>
      <c r="BB22" s="813">
        <f>家庭医生!G23</f>
        <v>100</v>
      </c>
      <c r="BC22" s="814">
        <f>家庭医生!I23</f>
        <v>50</v>
      </c>
      <c r="BD22" s="819">
        <f t="shared" si="30"/>
        <v>6989</v>
      </c>
      <c r="BE22" s="819"/>
      <c r="BF22" s="819">
        <f>'免费问答-IM'!C23</f>
        <v>6989</v>
      </c>
      <c r="BG22" s="779">
        <v>77</v>
      </c>
      <c r="BH22" s="784">
        <v>437</v>
      </c>
      <c r="BI22" s="775">
        <f t="shared" si="33"/>
        <v>5.67532467532468</v>
      </c>
      <c r="BJ22" s="839">
        <v>47</v>
      </c>
      <c r="BK22" s="837">
        <v>585</v>
      </c>
      <c r="BL22" s="838">
        <f t="shared" si="34"/>
        <v>12.4468085106383</v>
      </c>
      <c r="BM22" s="846">
        <v>7</v>
      </c>
      <c r="BN22" s="849">
        <v>7</v>
      </c>
      <c r="BO22" s="849">
        <v>0</v>
      </c>
      <c r="BP22" s="847">
        <f t="shared" si="8"/>
        <v>1</v>
      </c>
      <c r="BQ22" s="848">
        <v>133</v>
      </c>
      <c r="BR22" s="813">
        <f t="shared" si="35"/>
        <v>19</v>
      </c>
    </row>
    <row r="23" ht="14.25" customHeight="1" spans="1:70">
      <c r="A23" s="768"/>
      <c r="B23" s="404">
        <v>18</v>
      </c>
      <c r="C23" s="506">
        <f t="shared" si="26"/>
        <v>19468</v>
      </c>
      <c r="D23" s="414">
        <f t="shared" si="27"/>
        <v>64990</v>
      </c>
      <c r="E23" s="405">
        <f t="shared" si="31"/>
        <v>11701</v>
      </c>
      <c r="F23" s="406" t="e">
        <f>'悬赏问答-帖子'!M24+'指定付费-帖子'!M24+电话医生!#REF!+家庭医生!C24</f>
        <v>#REF!</v>
      </c>
      <c r="G23" s="406" t="e">
        <f>'悬赏问答-帖子'!O24+'指定付费-帖子'!O24+电话医生!#REF!+家庭医生!D24</f>
        <v>#REF!</v>
      </c>
      <c r="H23" s="766" t="e">
        <f t="shared" si="12"/>
        <v>#REF!</v>
      </c>
      <c r="I23" s="406" t="e">
        <f>'悬赏问答-帖子'!S24+'指定付费-帖子'!S24+电话医生!R24+家庭医生!#REF!</f>
        <v>#REF!</v>
      </c>
      <c r="J23" s="406" t="e">
        <f>'悬赏问答-帖子'!U24+'指定付费-帖子'!U24+电话医生!S24+家庭医生!#REF!</f>
        <v>#REF!</v>
      </c>
      <c r="K23" s="766" t="e">
        <f t="shared" si="13"/>
        <v>#REF!</v>
      </c>
      <c r="L23" s="406" t="e">
        <f>'悬赏问答-帖子'!Y24+'悬赏问答-帖子'!AE24+'悬赏问答-IM'!M24+'指定付费-帖子'!Y24+'指定付费-帖子'!AE24+'指定付费-IM'!M24+电话医生!Z24+电话医生!AH24+家庭医生!#REF!+家庭医生!#REF!+'悬赏问答-IM'!S24+'指定付费-IM'!S24</f>
        <v>#REF!</v>
      </c>
      <c r="M23" s="406" t="e">
        <f>'悬赏问答-帖子'!AA24+'悬赏问答-帖子'!AG24+'悬赏问答-IM'!O24+'指定付费-帖子'!AA24+'指定付费-帖子'!AG24+'指定付费-IM'!O24+电话医生!AA24+电话医生!AI24+家庭医生!#REF!+家庭医生!#REF!</f>
        <v>#REF!</v>
      </c>
      <c r="N23" s="766" t="e">
        <f t="shared" si="14"/>
        <v>#REF!</v>
      </c>
      <c r="O23" s="770" t="e">
        <f>#REF!+'免费问答-IM'!E24+'悬赏问答-帖子'!E24+'悬赏问答-IM'!E24+'指定付费-IM'!E24+'指定付费-帖子'!E24+电话医生!E24+家庭医生!#REF!</f>
        <v>#REF!</v>
      </c>
      <c r="P23" s="523">
        <f>'悬赏问答-帖子'!Q24+'指定付费-帖子'!Q24+家庭医生!G24+电话医生!BQ24</f>
        <v>770</v>
      </c>
      <c r="Q23" s="523">
        <f>'悬赏问答-帖子'!W24+'指定付费-帖子'!W24+电话医生!U24+'悬赏问答-IM'!AU24+'指定付费-IM'!AU24</f>
        <v>3848</v>
      </c>
      <c r="R23" s="523">
        <f>'悬赏问答-帖子'!AC24+'悬赏问答-帖子'!AI24+'悬赏问答-IM'!Q24+'指定付费-帖子'!AC24+'指定付费-帖子'!AI24+'指定付费-IM'!Q24+电话医生!AC24+电话医生!AK24+'悬赏问答-IM'!W24+'指定付费-IM'!W24</f>
        <v>3480</v>
      </c>
      <c r="S23" s="523">
        <f>'悬赏问答-IM'!AC24+'悬赏问答-IM'!AI24+'悬赏问答-IM'!AO24+'指定付费-IM'!AC24+'指定付费-IM'!AI24+'指定付费-IM'!AO24</f>
        <v>410</v>
      </c>
      <c r="T23" s="523">
        <f t="shared" si="28"/>
        <v>565</v>
      </c>
      <c r="U23" s="523">
        <f>'悬赏问答-IM'!BA24+'指定付费-帖子'!BA24</f>
        <v>55</v>
      </c>
      <c r="V23" s="523">
        <f>'悬赏问答-帖子'!AO24+'悬赏问答-帖子'!AU24+'指定付费-帖子'!AO24+'指定付费-帖子'!AU24+电话医生!AS24</f>
        <v>111</v>
      </c>
      <c r="W23" s="523"/>
      <c r="X23" s="414">
        <f t="shared" si="22"/>
        <v>528</v>
      </c>
      <c r="Y23" s="523">
        <f>'悬赏问答-帖子'!K24+'悬赏问答-IM'!K24+'指定付费-IM'!K24+'指定付费-帖子'!K24+电话医生!H24</f>
        <v>55071</v>
      </c>
      <c r="Z23" s="523">
        <f>'悬赏问答-IM'!BF24+'指定付费-IM'!BE24</f>
        <v>50363</v>
      </c>
      <c r="AA23" s="523">
        <f>'悬赏问答-IM'!BU24+'指定付费-IM'!AZ24</f>
        <v>4167</v>
      </c>
      <c r="AB23" s="523">
        <f>'悬赏问答-IM'!BP24+'指定付费-IM'!BJ24+电话医生!BI24</f>
        <v>541</v>
      </c>
      <c r="AC23" s="506">
        <f t="shared" si="32"/>
        <v>7274</v>
      </c>
      <c r="AD23" s="523">
        <f t="shared" si="2"/>
        <v>62940</v>
      </c>
      <c r="AE23" s="414">
        <f t="shared" si="3"/>
        <v>775</v>
      </c>
      <c r="AF23" s="414">
        <f t="shared" si="4"/>
        <v>30</v>
      </c>
      <c r="AG23" s="414">
        <f t="shared" si="29"/>
        <v>152</v>
      </c>
      <c r="AH23" s="780">
        <f>预约转诊!C23</f>
        <v>81</v>
      </c>
      <c r="AI23" s="781">
        <f>'悬赏问答-帖子'!C24+'悬赏问答-IM'!C24</f>
        <v>11401</v>
      </c>
      <c r="AJ23" s="782">
        <f>'悬赏问答-帖子'!F24+'悬赏问答-IM'!F24</f>
        <v>11115</v>
      </c>
      <c r="AK23" s="783">
        <f t="shared" si="16"/>
        <v>0.974914481185861</v>
      </c>
      <c r="AL23" s="781">
        <f>'悬赏问答-帖子'!H24+'悬赏问答-IM'!H24</f>
        <v>286</v>
      </c>
      <c r="AM23" s="775">
        <f>'悬赏问答-帖子'!I24+'悬赏问答-IM'!I24</f>
        <v>52270</v>
      </c>
      <c r="AN23" s="775">
        <f t="shared" si="6"/>
        <v>4.70265407107512</v>
      </c>
      <c r="AO23" s="800">
        <f>'指定付费-帖子'!C24+'指定付费-IM'!C24</f>
        <v>729</v>
      </c>
      <c r="AP23" s="798">
        <f>'指定付费-帖子'!F24+'指定付费-IM'!F24</f>
        <v>459</v>
      </c>
      <c r="AQ23" s="799">
        <f t="shared" si="17"/>
        <v>0.62962962962963</v>
      </c>
      <c r="AR23" s="800">
        <f>'指定付费-帖子'!H24+'指定付费-IM'!H24</f>
        <v>270</v>
      </c>
      <c r="AS23" s="787">
        <f>'指定付费-帖子'!I24+'指定付费-IM'!I24</f>
        <v>10670</v>
      </c>
      <c r="AT23" s="795">
        <f t="shared" si="23"/>
        <v>23.2461873638344</v>
      </c>
      <c r="AU23" s="801">
        <f>电话医生!C24</f>
        <v>9</v>
      </c>
      <c r="AV23" s="802">
        <f>电话医生!I24</f>
        <v>4</v>
      </c>
      <c r="AW23" s="816">
        <f t="shared" si="18"/>
        <v>0.444444444444444</v>
      </c>
      <c r="AX23" s="802">
        <f>电话医生!L24</f>
        <v>7</v>
      </c>
      <c r="AY23" s="811">
        <f>电话医生!F24</f>
        <v>775</v>
      </c>
      <c r="AZ23" s="820">
        <f>电话医生!O24</f>
        <v>193.75</v>
      </c>
      <c r="BA23" s="818">
        <f>家庭医生!C24</f>
        <v>1</v>
      </c>
      <c r="BB23" s="813">
        <f>家庭医生!G24</f>
        <v>30</v>
      </c>
      <c r="BC23" s="814">
        <f>家庭医生!I24</f>
        <v>30</v>
      </c>
      <c r="BD23" s="819">
        <f t="shared" si="30"/>
        <v>7193</v>
      </c>
      <c r="BE23" s="819"/>
      <c r="BF23" s="819">
        <f>'免费问答-IM'!C24</f>
        <v>7193</v>
      </c>
      <c r="BG23" s="779">
        <v>71</v>
      </c>
      <c r="BH23" s="784">
        <v>528</v>
      </c>
      <c r="BI23" s="775">
        <f t="shared" si="33"/>
        <v>7.43661971830986</v>
      </c>
      <c r="BJ23" s="839">
        <v>43</v>
      </c>
      <c r="BK23" s="837">
        <v>565</v>
      </c>
      <c r="BL23" s="838">
        <f t="shared" si="34"/>
        <v>13.1395348837209</v>
      </c>
      <c r="BM23" s="846">
        <v>11</v>
      </c>
      <c r="BN23" s="849">
        <v>8</v>
      </c>
      <c r="BO23" s="849">
        <v>3</v>
      </c>
      <c r="BP23" s="847">
        <f t="shared" si="8"/>
        <v>0.727272727272727</v>
      </c>
      <c r="BQ23" s="848">
        <v>152</v>
      </c>
      <c r="BR23" s="813">
        <f t="shared" si="35"/>
        <v>19</v>
      </c>
    </row>
    <row r="24" ht="14.25" customHeight="1" spans="1:70">
      <c r="A24" s="768"/>
      <c r="B24" s="404">
        <v>19</v>
      </c>
      <c r="C24" s="506">
        <f t="shared" si="26"/>
        <v>19437</v>
      </c>
      <c r="D24" s="414">
        <f t="shared" si="27"/>
        <v>64197</v>
      </c>
      <c r="E24" s="405">
        <f t="shared" si="31"/>
        <v>11654</v>
      </c>
      <c r="F24" s="406" t="e">
        <f>'悬赏问答-帖子'!M25+'指定付费-帖子'!M25+电话医生!#REF!+家庭医生!C25</f>
        <v>#REF!</v>
      </c>
      <c r="G24" s="406" t="e">
        <f>'悬赏问答-帖子'!O25+'指定付费-帖子'!O25+电话医生!#REF!+家庭医生!D25</f>
        <v>#REF!</v>
      </c>
      <c r="H24" s="766" t="e">
        <f t="shared" si="12"/>
        <v>#REF!</v>
      </c>
      <c r="I24" s="406" t="e">
        <f>'悬赏问答-帖子'!S25+'指定付费-帖子'!S25+电话医生!R25+家庭医生!#REF!</f>
        <v>#REF!</v>
      </c>
      <c r="J24" s="406" t="e">
        <f>'悬赏问答-帖子'!U25+'指定付费-帖子'!U25+电话医生!S25+家庭医生!#REF!</f>
        <v>#REF!</v>
      </c>
      <c r="K24" s="766" t="e">
        <f t="shared" si="13"/>
        <v>#REF!</v>
      </c>
      <c r="L24" s="406" t="e">
        <f>'悬赏问答-帖子'!Y25+'悬赏问答-帖子'!AE25+'悬赏问答-IM'!M25+'指定付费-帖子'!Y25+'指定付费-帖子'!AE25+'指定付费-IM'!M25+电话医生!Z25+电话医生!AH25+家庭医生!#REF!+家庭医生!#REF!+'悬赏问答-IM'!S25+'指定付费-IM'!S25</f>
        <v>#REF!</v>
      </c>
      <c r="M24" s="406" t="e">
        <f>'悬赏问答-帖子'!AA25+'悬赏问答-帖子'!AG25+'悬赏问答-IM'!O25+'指定付费-帖子'!AA25+'指定付费-帖子'!AG25+'指定付费-IM'!O25+电话医生!AA25+电话医生!AI25+家庭医生!#REF!+家庭医生!#REF!</f>
        <v>#REF!</v>
      </c>
      <c r="N24" s="766" t="e">
        <f t="shared" si="14"/>
        <v>#REF!</v>
      </c>
      <c r="O24" s="770" t="e">
        <f>#REF!+'免费问答-IM'!E25+'悬赏问答-帖子'!E25+'悬赏问答-IM'!E25+'指定付费-IM'!E25+'指定付费-帖子'!E25+电话医生!E25+家庭医生!#REF!</f>
        <v>#REF!</v>
      </c>
      <c r="P24" s="523">
        <f>'悬赏问答-帖子'!Q25+'指定付费-帖子'!Q25+家庭医生!G25+电话医生!BQ25</f>
        <v>550</v>
      </c>
      <c r="Q24" s="523">
        <f>'悬赏问答-帖子'!W25+'指定付费-帖子'!W25+电话医生!U25+'悬赏问答-IM'!AU25+'指定付费-IM'!AU25</f>
        <v>3836</v>
      </c>
      <c r="R24" s="523">
        <f>'悬赏问答-帖子'!AC25+'悬赏问答-帖子'!AI25+'悬赏问答-IM'!Q25+'指定付费-帖子'!AC25+'指定付费-帖子'!AI25+'指定付费-IM'!Q25+电话医生!AC25+电话医生!AK25+'悬赏问答-IM'!W25+'指定付费-IM'!W25</f>
        <v>2959</v>
      </c>
      <c r="S24" s="523">
        <f>'悬赏问答-IM'!AC25+'悬赏问答-IM'!AI25+'悬赏问答-IM'!AO25+'指定付费-IM'!AC25+'指定付费-IM'!AI25+'指定付费-IM'!AO25</f>
        <v>566</v>
      </c>
      <c r="T24" s="523">
        <f t="shared" si="28"/>
        <v>450</v>
      </c>
      <c r="U24" s="523">
        <f>'悬赏问答-IM'!BA25+'指定付费-帖子'!BA25</f>
        <v>108</v>
      </c>
      <c r="V24" s="523">
        <f>'悬赏问答-帖子'!AO25+'悬赏问答-帖子'!AU25+'指定付费-帖子'!AO25+'指定付费-帖子'!AU25+电话医生!AS25</f>
        <v>122</v>
      </c>
      <c r="W24" s="523"/>
      <c r="X24" s="414">
        <f t="shared" si="22"/>
        <v>386</v>
      </c>
      <c r="Y24" s="523">
        <f>'悬赏问答-帖子'!K25+'悬赏问答-IM'!K25+'指定付费-IM'!K25+'指定付费-帖子'!K25+电话医生!H25</f>
        <v>55144</v>
      </c>
      <c r="Z24" s="523">
        <f>'悬赏问答-IM'!BF25+'指定付费-IM'!BE25</f>
        <v>50897</v>
      </c>
      <c r="AA24" s="523">
        <f>'悬赏问答-IM'!BU25+'指定付费-IM'!AZ25</f>
        <v>3740</v>
      </c>
      <c r="AB24" s="523">
        <f>'悬赏问答-IM'!BP25+'指定付费-IM'!BJ25+电话医生!BI25</f>
        <v>501</v>
      </c>
      <c r="AC24" s="506">
        <f t="shared" si="32"/>
        <v>7270</v>
      </c>
      <c r="AD24" s="523">
        <f t="shared" si="2"/>
        <v>62755</v>
      </c>
      <c r="AE24" s="414">
        <f t="shared" si="3"/>
        <v>470</v>
      </c>
      <c r="AF24" s="414">
        <f t="shared" si="4"/>
        <v>60</v>
      </c>
      <c r="AG24" s="414">
        <f t="shared" si="29"/>
        <v>76</v>
      </c>
      <c r="AH24" s="780">
        <f>预约转诊!C24</f>
        <v>56</v>
      </c>
      <c r="AI24" s="781">
        <f>'悬赏问答-帖子'!C25+'悬赏问答-IM'!C25</f>
        <v>11377</v>
      </c>
      <c r="AJ24" s="782">
        <f>'悬赏问答-帖子'!F25+'悬赏问答-IM'!F25</f>
        <v>11094</v>
      </c>
      <c r="AK24" s="783">
        <f t="shared" si="16"/>
        <v>0.975125252702821</v>
      </c>
      <c r="AL24" s="781">
        <f>'悬赏问答-帖子'!H25+'悬赏问答-IM'!H25</f>
        <v>283</v>
      </c>
      <c r="AM24" s="775">
        <f>'悬赏问答-帖子'!I25+'悬赏问答-IM'!I25</f>
        <v>52145</v>
      </c>
      <c r="AN24" s="775">
        <f t="shared" si="6"/>
        <v>4.70028844420407</v>
      </c>
      <c r="AO24" s="800">
        <f>'指定付费-帖子'!C25+'指定付费-IM'!C25</f>
        <v>736</v>
      </c>
      <c r="AP24" s="798">
        <f>'指定付费-帖子'!F25+'指定付费-IM'!F25</f>
        <v>457</v>
      </c>
      <c r="AQ24" s="799">
        <f t="shared" si="17"/>
        <v>0.620923913043478</v>
      </c>
      <c r="AR24" s="800">
        <f>'指定付费-帖子'!H25+'指定付费-IM'!H25</f>
        <v>279</v>
      </c>
      <c r="AS24" s="787">
        <f>'指定付费-帖子'!I25+'指定付费-IM'!I25</f>
        <v>10610</v>
      </c>
      <c r="AT24" s="795">
        <f t="shared" si="23"/>
        <v>23.2166301969365</v>
      </c>
      <c r="AU24" s="801">
        <f>电话医生!C25</f>
        <v>11</v>
      </c>
      <c r="AV24" s="802">
        <f>电话医生!I25</f>
        <v>4</v>
      </c>
      <c r="AW24" s="816">
        <f t="shared" si="18"/>
        <v>0.363636363636364</v>
      </c>
      <c r="AX24" s="802">
        <f>电话医生!L25</f>
        <v>9</v>
      </c>
      <c r="AY24" s="811">
        <f>电话医生!F25</f>
        <v>470</v>
      </c>
      <c r="AZ24" s="820">
        <f>电话医生!O25</f>
        <v>117.5</v>
      </c>
      <c r="BA24" s="818">
        <f>家庭医生!C25</f>
        <v>2</v>
      </c>
      <c r="BB24" s="813">
        <f>家庭医生!G25</f>
        <v>60</v>
      </c>
      <c r="BC24" s="814">
        <f>家庭医生!I25</f>
        <v>30</v>
      </c>
      <c r="BD24" s="819">
        <f t="shared" si="30"/>
        <v>7214</v>
      </c>
      <c r="BE24" s="819"/>
      <c r="BF24" s="819">
        <f>'免费问答-IM'!C25</f>
        <v>7214</v>
      </c>
      <c r="BG24" s="779">
        <v>58</v>
      </c>
      <c r="BH24" s="784">
        <v>386</v>
      </c>
      <c r="BI24" s="775">
        <f t="shared" si="33"/>
        <v>6.6551724137931</v>
      </c>
      <c r="BJ24" s="839">
        <v>35</v>
      </c>
      <c r="BK24" s="837">
        <v>450</v>
      </c>
      <c r="BL24" s="838">
        <f t="shared" si="34"/>
        <v>12.8571428571429</v>
      </c>
      <c r="BM24" s="846">
        <v>6</v>
      </c>
      <c r="BN24" s="849">
        <v>4</v>
      </c>
      <c r="BO24" s="849">
        <v>2</v>
      </c>
      <c r="BP24" s="847">
        <f t="shared" si="8"/>
        <v>0.666666666666667</v>
      </c>
      <c r="BQ24" s="848">
        <v>76</v>
      </c>
      <c r="BR24" s="813">
        <f t="shared" si="35"/>
        <v>19</v>
      </c>
    </row>
    <row r="25" ht="14.25" customHeight="1" spans="1:70">
      <c r="A25" s="768"/>
      <c r="B25" s="404">
        <v>20</v>
      </c>
      <c r="C25" s="506">
        <f t="shared" si="26"/>
        <v>19242</v>
      </c>
      <c r="D25" s="414">
        <f t="shared" si="27"/>
        <v>63532.9</v>
      </c>
      <c r="E25" s="405">
        <f t="shared" si="31"/>
        <v>11428</v>
      </c>
      <c r="F25" s="406" t="e">
        <f>'悬赏问答-帖子'!M26+'指定付费-帖子'!M26+电话医生!#REF!+家庭医生!C26</f>
        <v>#REF!</v>
      </c>
      <c r="G25" s="406" t="e">
        <f>'悬赏问答-帖子'!O26+'指定付费-帖子'!O26+电话医生!#REF!+家庭医生!D26</f>
        <v>#REF!</v>
      </c>
      <c r="H25" s="766" t="e">
        <f t="shared" si="12"/>
        <v>#REF!</v>
      </c>
      <c r="I25" s="406" t="e">
        <f>'悬赏问答-帖子'!S26+'指定付费-帖子'!S26+电话医生!R26+家庭医生!#REF!</f>
        <v>#REF!</v>
      </c>
      <c r="J25" s="406" t="e">
        <f>'悬赏问答-帖子'!U26+'指定付费-帖子'!U26+电话医生!S26+家庭医生!#REF!</f>
        <v>#REF!</v>
      </c>
      <c r="K25" s="766" t="e">
        <f t="shared" si="13"/>
        <v>#REF!</v>
      </c>
      <c r="L25" s="406" t="e">
        <f>'悬赏问答-帖子'!Y26+'悬赏问答-帖子'!AE26+'悬赏问答-IM'!M26+'指定付费-帖子'!Y26+'指定付费-帖子'!AE26+'指定付费-IM'!M26+电话医生!Z26+电话医生!AH26+家庭医生!#REF!+家庭医生!#REF!+'悬赏问答-IM'!S26+'指定付费-IM'!S26</f>
        <v>#REF!</v>
      </c>
      <c r="M25" s="406" t="e">
        <f>'悬赏问答-帖子'!AA26+'悬赏问答-帖子'!AG26+'悬赏问答-IM'!O26+'指定付费-帖子'!AA26+'指定付费-帖子'!AG26+'指定付费-IM'!O26+电话医生!AA26+电话医生!AI26+家庭医生!#REF!+家庭医生!#REF!</f>
        <v>#REF!</v>
      </c>
      <c r="N25" s="766" t="e">
        <f t="shared" si="14"/>
        <v>#REF!</v>
      </c>
      <c r="O25" s="770" t="e">
        <f>#REF!+'免费问答-IM'!E26+'悬赏问答-帖子'!E26+'悬赏问答-IM'!E26+'指定付费-IM'!E26+'指定付费-帖子'!E26+电话医生!E26+家庭医生!#REF!</f>
        <v>#REF!</v>
      </c>
      <c r="P25" s="523">
        <f>'悬赏问答-帖子'!Q26+'指定付费-帖子'!Q26+家庭医生!G26+电话医生!BQ26</f>
        <v>319</v>
      </c>
      <c r="Q25" s="523">
        <f>'悬赏问答-帖子'!W26+'指定付费-帖子'!W26+电话医生!U26+'悬赏问答-IM'!AU26+'指定付费-IM'!AU26</f>
        <v>3648</v>
      </c>
      <c r="R25" s="523">
        <f>'悬赏问答-帖子'!AC26+'悬赏问答-帖子'!AI26+'悬赏问答-IM'!Q26+'指定付费-帖子'!AC26+'指定付费-帖子'!AI26+'指定付费-IM'!Q26+电话医生!AC26+电话医生!AK26+'悬赏问答-IM'!W26+'指定付费-IM'!W26</f>
        <v>3892</v>
      </c>
      <c r="S25" s="523">
        <f>'悬赏问答-IM'!AC26+'悬赏问答-IM'!AI26+'悬赏问答-IM'!AO26+'指定付费-IM'!AC26+'指定付费-IM'!AI26+'指定付费-IM'!AO26</f>
        <v>448</v>
      </c>
      <c r="T25" s="523">
        <f t="shared" si="28"/>
        <v>375</v>
      </c>
      <c r="U25" s="523">
        <f>'悬赏问答-IM'!BA26+'指定付费-帖子'!BA26</f>
        <v>92</v>
      </c>
      <c r="V25" s="523">
        <f>'悬赏问答-帖子'!AO26+'悬赏问答-帖子'!AU26+'指定付费-帖子'!AO26+'指定付费-帖子'!AU26+电话医生!AS26</f>
        <v>71</v>
      </c>
      <c r="W25" s="523"/>
      <c r="X25" s="414">
        <f t="shared" si="22"/>
        <v>360</v>
      </c>
      <c r="Y25" s="523">
        <f>'悬赏问答-帖子'!K26+'悬赏问答-IM'!K26+'指定付费-IM'!K26+'指定付费-帖子'!K26+电话医生!H26</f>
        <v>54139.9</v>
      </c>
      <c r="Z25" s="523">
        <f>'悬赏问答-IM'!BF26+'指定付费-IM'!BE26</f>
        <v>49350</v>
      </c>
      <c r="AA25" s="523">
        <f>'悬赏问答-IM'!BU26+'指定付费-IM'!AZ26</f>
        <v>4029</v>
      </c>
      <c r="AB25" s="523">
        <f>'悬赏问答-IM'!BP26+'指定付费-IM'!BJ26+电话医生!BI26</f>
        <v>551.9</v>
      </c>
      <c r="AC25" s="506">
        <f t="shared" si="32"/>
        <v>7275</v>
      </c>
      <c r="AD25" s="523">
        <f t="shared" si="2"/>
        <v>61768.9</v>
      </c>
      <c r="AE25" s="414">
        <f t="shared" si="3"/>
        <v>950</v>
      </c>
      <c r="AF25" s="414">
        <f t="shared" si="4"/>
        <v>41</v>
      </c>
      <c r="AG25" s="414">
        <f t="shared" si="29"/>
        <v>38</v>
      </c>
      <c r="AH25" s="780">
        <f>预约转诊!C25</f>
        <v>63</v>
      </c>
      <c r="AI25" s="781">
        <f>'悬赏问答-帖子'!C26+'悬赏问答-IM'!C26</f>
        <v>11213</v>
      </c>
      <c r="AJ25" s="782">
        <f>'悬赏问答-帖子'!F26+'悬赏问答-IM'!F26</f>
        <v>10896</v>
      </c>
      <c r="AK25" s="783">
        <f t="shared" si="16"/>
        <v>0.971729242843129</v>
      </c>
      <c r="AL25" s="781">
        <f>'悬赏问答-帖子'!H26+'悬赏问答-IM'!H26</f>
        <v>317</v>
      </c>
      <c r="AM25" s="775">
        <f>'悬赏问答-帖子'!I26+'悬赏问答-IM'!I26</f>
        <v>51190</v>
      </c>
      <c r="AN25" s="775">
        <f t="shared" si="6"/>
        <v>4.6980543318649</v>
      </c>
      <c r="AO25" s="800">
        <f>'指定付费-帖子'!C26+'指定付费-IM'!C26</f>
        <v>704</v>
      </c>
      <c r="AP25" s="798">
        <f>'指定付费-帖子'!F26+'指定付费-IM'!F26</f>
        <v>430</v>
      </c>
      <c r="AQ25" s="799">
        <f t="shared" si="17"/>
        <v>0.610795454545455</v>
      </c>
      <c r="AR25" s="800">
        <f>'指定付费-帖子'!H26+'指定付费-IM'!H26</f>
        <v>274</v>
      </c>
      <c r="AS25" s="787">
        <f>'指定付费-帖子'!I26+'指定付费-IM'!I26</f>
        <v>10578.9</v>
      </c>
      <c r="AT25" s="795">
        <f t="shared" si="23"/>
        <v>24.6020930232558</v>
      </c>
      <c r="AU25" s="801">
        <f>电话医生!C26</f>
        <v>16</v>
      </c>
      <c r="AV25" s="802">
        <f>电话医生!I26</f>
        <v>6</v>
      </c>
      <c r="AW25" s="816">
        <f t="shared" si="18"/>
        <v>0.375</v>
      </c>
      <c r="AX25" s="802">
        <f>电话医生!L26</f>
        <v>10</v>
      </c>
      <c r="AY25" s="811">
        <f>电话医生!F26</f>
        <v>950</v>
      </c>
      <c r="AZ25" s="820">
        <f>电话医生!O26</f>
        <v>158.333333333333</v>
      </c>
      <c r="BA25" s="818">
        <f>家庭医生!C26</f>
        <v>2</v>
      </c>
      <c r="BB25" s="813">
        <f>家庭医生!G26</f>
        <v>41</v>
      </c>
      <c r="BC25" s="814">
        <f>家庭医生!I26</f>
        <v>20.5</v>
      </c>
      <c r="BD25" s="819">
        <f t="shared" si="30"/>
        <v>7212</v>
      </c>
      <c r="BE25" s="819"/>
      <c r="BF25" s="819">
        <f>'免费问答-IM'!C26</f>
        <v>7212</v>
      </c>
      <c r="BG25" s="779">
        <v>63</v>
      </c>
      <c r="BH25" s="784">
        <v>360</v>
      </c>
      <c r="BI25" s="775">
        <f t="shared" si="33"/>
        <v>5.71428571428571</v>
      </c>
      <c r="BJ25" s="839">
        <v>29</v>
      </c>
      <c r="BK25" s="837">
        <v>375</v>
      </c>
      <c r="BL25" s="838">
        <f t="shared" si="34"/>
        <v>12.9310344827586</v>
      </c>
      <c r="BM25" s="846">
        <v>3</v>
      </c>
      <c r="BN25" s="849">
        <v>2</v>
      </c>
      <c r="BO25" s="849">
        <v>1</v>
      </c>
      <c r="BP25" s="847">
        <f t="shared" si="8"/>
        <v>0.666666666666667</v>
      </c>
      <c r="BQ25" s="848">
        <v>38</v>
      </c>
      <c r="BR25" s="813">
        <f t="shared" si="35"/>
        <v>19</v>
      </c>
    </row>
    <row r="26" ht="14.25" customHeight="1" spans="1:70">
      <c r="A26" s="768"/>
      <c r="B26" s="404">
        <v>21</v>
      </c>
      <c r="C26" s="506">
        <f t="shared" si="26"/>
        <v>20107</v>
      </c>
      <c r="D26" s="414">
        <f t="shared" si="27"/>
        <v>68010.9</v>
      </c>
      <c r="E26" s="405">
        <f t="shared" si="31"/>
        <v>12437</v>
      </c>
      <c r="F26" s="406" t="e">
        <f>'悬赏问答-帖子'!M27+'指定付费-帖子'!M27+电话医生!#REF!+家庭医生!C27</f>
        <v>#REF!</v>
      </c>
      <c r="G26" s="406" t="e">
        <f>'悬赏问答-帖子'!O27+'指定付费-帖子'!O27+电话医生!#REF!+家庭医生!D27</f>
        <v>#REF!</v>
      </c>
      <c r="H26" s="766" t="e">
        <f t="shared" si="12"/>
        <v>#REF!</v>
      </c>
      <c r="I26" s="406" t="e">
        <f>'悬赏问答-帖子'!S27+'指定付费-帖子'!S27+电话医生!R27+家庭医生!#REF!</f>
        <v>#REF!</v>
      </c>
      <c r="J26" s="406" t="e">
        <f>'悬赏问答-帖子'!U27+'指定付费-帖子'!U27+电话医生!S27+家庭医生!#REF!</f>
        <v>#REF!</v>
      </c>
      <c r="K26" s="766" t="e">
        <f t="shared" si="13"/>
        <v>#REF!</v>
      </c>
      <c r="L26" s="406" t="e">
        <f>'悬赏问答-帖子'!Y27+'悬赏问答-帖子'!AE27+'悬赏问答-IM'!M27+'指定付费-帖子'!Y27+'指定付费-帖子'!AE27+'指定付费-IM'!M27+电话医生!Z27+电话医生!AH27+家庭医生!#REF!+家庭医生!#REF!+'悬赏问答-IM'!S27+'指定付费-IM'!S27</f>
        <v>#REF!</v>
      </c>
      <c r="M26" s="406" t="e">
        <f>'悬赏问答-帖子'!AA27+'悬赏问答-帖子'!AG27+'悬赏问答-IM'!O27+'指定付费-帖子'!AA27+'指定付费-帖子'!AG27+'指定付费-IM'!O27+电话医生!AA27+电话医生!AI27+家庭医生!#REF!+家庭医生!#REF!</f>
        <v>#REF!</v>
      </c>
      <c r="N26" s="766" t="e">
        <f t="shared" si="14"/>
        <v>#REF!</v>
      </c>
      <c r="O26" s="770" t="e">
        <f>#REF!+'免费问答-IM'!E27+'悬赏问答-帖子'!E27+'悬赏问答-IM'!E27+'指定付费-IM'!E27+'指定付费-帖子'!E27+电话医生!E27+家庭医生!#REF!</f>
        <v>#REF!</v>
      </c>
      <c r="P26" s="523">
        <f>'悬赏问答-帖子'!Q27+'指定付费-帖子'!Q27+家庭医生!G27+电话医生!BQ27</f>
        <v>602</v>
      </c>
      <c r="Q26" s="523">
        <f>'悬赏问答-帖子'!W27+'指定付费-帖子'!W27+电话医生!U27+'悬赏问答-IM'!AU27+'指定付费-IM'!AU27</f>
        <v>3396</v>
      </c>
      <c r="R26" s="523">
        <f>'悬赏问答-帖子'!AC27+'悬赏问答-帖子'!AI27+'悬赏问答-IM'!Q27+'指定付费-帖子'!AC27+'指定付费-帖子'!AI27+'指定付费-IM'!Q27+电话医生!AC27+电话医生!AK27+'悬赏问答-IM'!W27+'指定付费-IM'!W27</f>
        <v>3321</v>
      </c>
      <c r="S26" s="523">
        <f>'悬赏问答-IM'!AC27+'悬赏问答-IM'!AI27+'悬赏问答-IM'!AO27+'指定付费-IM'!AC27+'指定付费-IM'!AI27+'指定付费-IM'!AO27</f>
        <v>531</v>
      </c>
      <c r="T26" s="523">
        <f t="shared" si="28"/>
        <v>520</v>
      </c>
      <c r="U26" s="523">
        <f>'悬赏问答-IM'!BA27+'指定付费-帖子'!BA27</f>
        <v>181</v>
      </c>
      <c r="V26" s="523">
        <f>'悬赏问答-帖子'!AO27+'悬赏问答-帖子'!AU27+'指定付费-帖子'!AO27+'指定付费-帖子'!AU27+电话医生!AS27</f>
        <v>143</v>
      </c>
      <c r="W26" s="523"/>
      <c r="X26" s="414">
        <f t="shared" si="22"/>
        <v>280</v>
      </c>
      <c r="Y26" s="523">
        <f>'悬赏问答-帖子'!K27+'悬赏问答-IM'!K27+'指定付费-IM'!K27+'指定付费-帖子'!K27+电话医生!H27</f>
        <v>58677.9</v>
      </c>
      <c r="Z26" s="523">
        <f>'悬赏问答-IM'!BF27+'指定付费-IM'!BE27</f>
        <v>54136</v>
      </c>
      <c r="AA26" s="523">
        <f>'悬赏问答-IM'!BU27+'指定付费-IM'!AZ27</f>
        <v>3955</v>
      </c>
      <c r="AB26" s="523">
        <f>'悬赏问答-IM'!BP27+'指定付费-IM'!BJ27+电话医生!BI27</f>
        <v>586.9</v>
      </c>
      <c r="AC26" s="506">
        <f t="shared" si="32"/>
        <v>7134</v>
      </c>
      <c r="AD26" s="523">
        <f t="shared" si="2"/>
        <v>66532.9</v>
      </c>
      <c r="AE26" s="414">
        <f t="shared" si="3"/>
        <v>350</v>
      </c>
      <c r="AF26" s="414">
        <f t="shared" si="4"/>
        <v>119</v>
      </c>
      <c r="AG26" s="414">
        <f t="shared" si="29"/>
        <v>209</v>
      </c>
      <c r="AH26" s="780">
        <f>预约转诊!C26</f>
        <v>61</v>
      </c>
      <c r="AI26" s="781">
        <f>'悬赏问答-帖子'!C27+'悬赏问答-IM'!C27</f>
        <v>12155</v>
      </c>
      <c r="AJ26" s="782">
        <f>'悬赏问答-帖子'!F27+'悬赏问答-IM'!F27</f>
        <v>11843</v>
      </c>
      <c r="AK26" s="783">
        <f t="shared" si="16"/>
        <v>0.974331550802139</v>
      </c>
      <c r="AL26" s="781">
        <f>'悬赏问答-帖子'!H27+'悬赏问答-IM'!H27</f>
        <v>312</v>
      </c>
      <c r="AM26" s="775">
        <f>'悬赏问答-帖子'!I27+'悬赏问答-IM'!I27</f>
        <v>55613</v>
      </c>
      <c r="AN26" s="775">
        <f t="shared" si="6"/>
        <v>4.69585409102423</v>
      </c>
      <c r="AO26" s="800">
        <f>'指定付费-帖子'!C27+'指定付费-IM'!C27</f>
        <v>753</v>
      </c>
      <c r="AP26" s="798">
        <f>'指定付费-帖子'!F27+'指定付费-IM'!F27</f>
        <v>475</v>
      </c>
      <c r="AQ26" s="799">
        <f t="shared" si="17"/>
        <v>0.630810092961487</v>
      </c>
      <c r="AR26" s="800">
        <f>'指定付费-帖子'!H27+'指定付费-IM'!H27</f>
        <v>278</v>
      </c>
      <c r="AS26" s="787">
        <f>'指定付费-帖子'!I27+'指定付费-IM'!I27</f>
        <v>10919.9</v>
      </c>
      <c r="AT26" s="795">
        <f t="shared" si="23"/>
        <v>22.9892631578947</v>
      </c>
      <c r="AU26" s="801">
        <f>电话医生!C27</f>
        <v>4</v>
      </c>
      <c r="AV26" s="802">
        <f>电话医生!I27</f>
        <v>2</v>
      </c>
      <c r="AW26" s="816">
        <f t="shared" si="18"/>
        <v>0.5</v>
      </c>
      <c r="AX26" s="802">
        <f>电话医生!L27</f>
        <v>2</v>
      </c>
      <c r="AY26" s="811">
        <f>电话医生!F27</f>
        <v>350</v>
      </c>
      <c r="AZ26" s="820">
        <f>电话医生!O27</f>
        <v>175</v>
      </c>
      <c r="BA26" s="818">
        <f>家庭医生!C27</f>
        <v>4</v>
      </c>
      <c r="BB26" s="813">
        <f>家庭医生!G27</f>
        <v>119</v>
      </c>
      <c r="BC26" s="814">
        <f>家庭医生!I27</f>
        <v>29.75</v>
      </c>
      <c r="BD26" s="819">
        <f t="shared" si="30"/>
        <v>7073</v>
      </c>
      <c r="BE26" s="819"/>
      <c r="BF26" s="819">
        <f>'免费问答-IM'!C27</f>
        <v>7073</v>
      </c>
      <c r="BG26" s="779">
        <v>61</v>
      </c>
      <c r="BH26" s="784">
        <v>280</v>
      </c>
      <c r="BI26" s="775">
        <f t="shared" si="33"/>
        <v>4.59016393442623</v>
      </c>
      <c r="BJ26" s="839">
        <v>41</v>
      </c>
      <c r="BK26" s="837">
        <v>520</v>
      </c>
      <c r="BL26" s="838">
        <f t="shared" si="34"/>
        <v>12.6829268292683</v>
      </c>
      <c r="BM26" s="846">
        <v>16</v>
      </c>
      <c r="BN26" s="849">
        <v>11</v>
      </c>
      <c r="BO26" s="849">
        <v>5</v>
      </c>
      <c r="BP26" s="847">
        <f t="shared" si="8"/>
        <v>0.6875</v>
      </c>
      <c r="BQ26" s="848">
        <v>209</v>
      </c>
      <c r="BR26" s="813">
        <f t="shared" si="35"/>
        <v>19</v>
      </c>
    </row>
    <row r="27" ht="14.25" customHeight="1" spans="1:70">
      <c r="A27" s="768"/>
      <c r="B27" s="404">
        <v>22</v>
      </c>
      <c r="C27" s="506">
        <f t="shared" si="26"/>
        <v>20048</v>
      </c>
      <c r="D27" s="414">
        <f t="shared" si="27"/>
        <v>67063</v>
      </c>
      <c r="E27" s="405">
        <f t="shared" si="31"/>
        <v>12260</v>
      </c>
      <c r="F27" s="406" t="e">
        <f>'悬赏问答-帖子'!M28+'指定付费-帖子'!M28+电话医生!#REF!+家庭医生!C28</f>
        <v>#REF!</v>
      </c>
      <c r="G27" s="406" t="e">
        <f>'悬赏问答-帖子'!O28+'指定付费-帖子'!O28+电话医生!#REF!+家庭医生!D28</f>
        <v>#REF!</v>
      </c>
      <c r="H27" s="766" t="e">
        <f t="shared" si="12"/>
        <v>#REF!</v>
      </c>
      <c r="I27" s="406" t="e">
        <f>'悬赏问答-帖子'!S28+'指定付费-帖子'!S28+电话医生!R28+家庭医生!#REF!</f>
        <v>#REF!</v>
      </c>
      <c r="J27" s="406" t="e">
        <f>'悬赏问答-帖子'!U28+'指定付费-帖子'!U28+电话医生!S28+家庭医生!#REF!</f>
        <v>#REF!</v>
      </c>
      <c r="K27" s="766" t="e">
        <f t="shared" si="13"/>
        <v>#REF!</v>
      </c>
      <c r="L27" s="406" t="e">
        <f>'悬赏问答-帖子'!Y28+'悬赏问答-帖子'!AE28+'悬赏问答-IM'!M28+'指定付费-帖子'!Y28+'指定付费-帖子'!AE28+'指定付费-IM'!M28+电话医生!Z28+电话医生!AH28+家庭医生!#REF!+家庭医生!#REF!+'悬赏问答-IM'!S28+'指定付费-IM'!S28</f>
        <v>#REF!</v>
      </c>
      <c r="M27" s="406" t="e">
        <f>'悬赏问答-帖子'!AA28+'悬赏问答-帖子'!AG28+'悬赏问答-IM'!O28+'指定付费-帖子'!AA28+'指定付费-帖子'!AG28+'指定付费-IM'!O28+电话医生!AA28+电话医生!AI28+家庭医生!#REF!+家庭医生!#REF!</f>
        <v>#REF!</v>
      </c>
      <c r="N27" s="766" t="e">
        <f t="shared" si="14"/>
        <v>#REF!</v>
      </c>
      <c r="O27" s="770" t="e">
        <f>#REF!+'免费问答-IM'!E28+'悬赏问答-帖子'!E28+'悬赏问答-IM'!E28+'指定付费-IM'!E28+'指定付费-帖子'!E28+电话医生!E28+家庭医生!#REF!</f>
        <v>#REF!</v>
      </c>
      <c r="P27" s="523">
        <f>'悬赏问答-帖子'!Q28+'指定付费-帖子'!Q28+家庭医生!G28+电话医生!BQ28</f>
        <v>509</v>
      </c>
      <c r="Q27" s="523">
        <f>'悬赏问答-帖子'!W28+'指定付费-帖子'!W28+电话医生!U28+'悬赏问答-IM'!AU28+'指定付费-IM'!AU28</f>
        <v>3823</v>
      </c>
      <c r="R27" s="523">
        <f>'悬赏问答-帖子'!AC28+'悬赏问答-帖子'!AI28+'悬赏问答-IM'!Q28+'指定付费-帖子'!AC28+'指定付费-帖子'!AI28+'指定付费-IM'!Q28+电话医生!AC28+电话医生!AK28+'悬赏问答-IM'!W28+'指定付费-IM'!W28</f>
        <v>3413</v>
      </c>
      <c r="S27" s="523">
        <f>'悬赏问答-IM'!AC28+'悬赏问答-IM'!AI28+'悬赏问答-IM'!AO28+'指定付费-IM'!AC28+'指定付费-IM'!AI28+'指定付费-IM'!AO28</f>
        <v>487</v>
      </c>
      <c r="T27" s="523">
        <f t="shared" si="28"/>
        <v>420</v>
      </c>
      <c r="U27" s="523">
        <f>'悬赏问答-IM'!BA28+'指定付费-帖子'!BA28</f>
        <v>111</v>
      </c>
      <c r="V27" s="523">
        <f>'悬赏问答-帖子'!AO28+'悬赏问答-帖子'!AU28+'指定付费-帖子'!AO28+'指定付费-帖子'!AU28+电话医生!AS28</f>
        <v>176</v>
      </c>
      <c r="W27" s="523"/>
      <c r="X27" s="414">
        <f t="shared" si="22"/>
        <v>258</v>
      </c>
      <c r="Y27" s="523">
        <f>'悬赏问答-帖子'!K28+'悬赏问答-IM'!K28+'指定付费-IM'!K28+'指定付费-帖子'!K28+电话医生!H28</f>
        <v>57676</v>
      </c>
      <c r="Z27" s="523">
        <f>'悬赏问答-IM'!BF28+'指定付费-IM'!BE28</f>
        <v>52388</v>
      </c>
      <c r="AA27" s="523">
        <f>'悬赏问答-IM'!BU28+'指定付费-IM'!AZ28</f>
        <v>4828</v>
      </c>
      <c r="AB27" s="523">
        <f>'悬赏问答-IM'!BP28+'指定付费-IM'!BJ28+电话医生!BI28</f>
        <v>448</v>
      </c>
      <c r="AC27" s="506">
        <f t="shared" si="32"/>
        <v>7243</v>
      </c>
      <c r="AD27" s="523">
        <f t="shared" si="2"/>
        <v>65775</v>
      </c>
      <c r="AE27" s="414">
        <f t="shared" si="3"/>
        <v>400</v>
      </c>
      <c r="AF27" s="414">
        <f t="shared" si="4"/>
        <v>20</v>
      </c>
      <c r="AG27" s="414">
        <f t="shared" si="29"/>
        <v>190</v>
      </c>
      <c r="AH27" s="780">
        <f>预约转诊!C27</f>
        <v>41</v>
      </c>
      <c r="AI27" s="781">
        <f>'悬赏问答-帖子'!C28+'悬赏问答-IM'!C28</f>
        <v>12014</v>
      </c>
      <c r="AJ27" s="782">
        <f>'悬赏问答-帖子'!F28+'悬赏问答-IM'!F28</f>
        <v>11710</v>
      </c>
      <c r="AK27" s="783">
        <f t="shared" si="16"/>
        <v>0.974696187780922</v>
      </c>
      <c r="AL27" s="781">
        <f>'悬赏问答-帖子'!H28+'悬赏问答-IM'!H28</f>
        <v>304</v>
      </c>
      <c r="AM27" s="775">
        <f>'悬赏问答-帖子'!I28+'悬赏问答-IM'!I28</f>
        <v>54997</v>
      </c>
      <c r="AN27" s="775">
        <f t="shared" si="6"/>
        <v>4.69658411614005</v>
      </c>
      <c r="AO27" s="800">
        <f>'指定付费-帖子'!C28+'指定付费-IM'!C28</f>
        <v>735</v>
      </c>
      <c r="AP27" s="798">
        <f>'指定付费-帖子'!F28+'指定付费-IM'!F28</f>
        <v>459</v>
      </c>
      <c r="AQ27" s="799">
        <f t="shared" si="17"/>
        <v>0.624489795918367</v>
      </c>
      <c r="AR27" s="800">
        <f>'指定付费-帖子'!H28+'指定付费-IM'!H28</f>
        <v>276</v>
      </c>
      <c r="AS27" s="787">
        <f>'指定付费-帖子'!I28+'指定付费-IM'!I28</f>
        <v>10778</v>
      </c>
      <c r="AT27" s="795">
        <f t="shared" si="23"/>
        <v>23.4814814814815</v>
      </c>
      <c r="AU27" s="801">
        <f>电话医生!C28</f>
        <v>12</v>
      </c>
      <c r="AV27" s="802">
        <f>电话医生!I28</f>
        <v>3</v>
      </c>
      <c r="AW27" s="816">
        <f t="shared" si="18"/>
        <v>0.25</v>
      </c>
      <c r="AX27" s="802">
        <f>电话医生!L28</f>
        <v>9</v>
      </c>
      <c r="AY27" s="811">
        <f>电话医生!F28</f>
        <v>400</v>
      </c>
      <c r="AZ27" s="820">
        <f>电话医生!O28</f>
        <v>133.333333333333</v>
      </c>
      <c r="BA27" s="818">
        <f>家庭医生!C28</f>
        <v>1</v>
      </c>
      <c r="BB27" s="813">
        <f>家庭医生!G28</f>
        <v>20</v>
      </c>
      <c r="BC27" s="814">
        <f>家庭医生!I28</f>
        <v>20</v>
      </c>
      <c r="BD27" s="819">
        <f t="shared" si="30"/>
        <v>7202</v>
      </c>
      <c r="BE27" s="819"/>
      <c r="BF27" s="819">
        <f>'免费问答-IM'!C28</f>
        <v>7202</v>
      </c>
      <c r="BG27" s="779">
        <v>45</v>
      </c>
      <c r="BH27" s="784">
        <v>258</v>
      </c>
      <c r="BI27" s="775">
        <f t="shared" si="33"/>
        <v>5.73333333333333</v>
      </c>
      <c r="BJ27" s="839">
        <v>32</v>
      </c>
      <c r="BK27" s="837">
        <v>420</v>
      </c>
      <c r="BL27" s="838">
        <f t="shared" si="34"/>
        <v>13.125</v>
      </c>
      <c r="BM27" s="846">
        <v>11</v>
      </c>
      <c r="BN27" s="849">
        <v>10</v>
      </c>
      <c r="BO27" s="849">
        <v>1</v>
      </c>
      <c r="BP27" s="847">
        <f t="shared" si="8"/>
        <v>0.909090909090909</v>
      </c>
      <c r="BQ27" s="848">
        <v>190</v>
      </c>
      <c r="BR27" s="813">
        <f t="shared" si="35"/>
        <v>19</v>
      </c>
    </row>
    <row r="28" ht="14.25" customHeight="1" spans="1:70">
      <c r="A28" s="768"/>
      <c r="B28" s="404">
        <v>23</v>
      </c>
      <c r="C28" s="506">
        <f t="shared" si="26"/>
        <v>19881</v>
      </c>
      <c r="D28" s="414">
        <f t="shared" si="27"/>
        <v>67688.66</v>
      </c>
      <c r="E28" s="405">
        <f t="shared" si="31"/>
        <v>12197</v>
      </c>
      <c r="F28" s="406" t="e">
        <f>'悬赏问答-帖子'!M29+'指定付费-帖子'!M29+电话医生!#REF!+家庭医生!C29</f>
        <v>#REF!</v>
      </c>
      <c r="G28" s="406" t="e">
        <f>'悬赏问答-帖子'!O29+'指定付费-帖子'!O29+电话医生!#REF!+家庭医生!D29</f>
        <v>#REF!</v>
      </c>
      <c r="H28" s="766" t="e">
        <f t="shared" si="12"/>
        <v>#REF!</v>
      </c>
      <c r="I28" s="406" t="e">
        <f>'悬赏问答-帖子'!S29+'指定付费-帖子'!S29+电话医生!R29+家庭医生!#REF!</f>
        <v>#REF!</v>
      </c>
      <c r="J28" s="406" t="e">
        <f>'悬赏问答-帖子'!U29+'指定付费-帖子'!U29+电话医生!S29+家庭医生!#REF!</f>
        <v>#REF!</v>
      </c>
      <c r="K28" s="766" t="e">
        <f t="shared" si="13"/>
        <v>#REF!</v>
      </c>
      <c r="L28" s="406" t="e">
        <f>'悬赏问答-帖子'!Y29+'悬赏问答-帖子'!AE29+'悬赏问答-IM'!M29+'指定付费-帖子'!Y29+'指定付费-帖子'!AE29+'指定付费-IM'!M29+电话医生!Z29+电话医生!AH29+家庭医生!#REF!+家庭医生!#REF!+'悬赏问答-IM'!S29+'指定付费-IM'!S29</f>
        <v>#REF!</v>
      </c>
      <c r="M28" s="406" t="e">
        <f>'悬赏问答-帖子'!AA29+'悬赏问答-帖子'!AG29+'悬赏问答-IM'!O29+'指定付费-帖子'!AA29+'指定付费-帖子'!AG29+'指定付费-IM'!O29+电话医生!AA29+电话医生!AI29+家庭医生!#REF!+家庭医生!#REF!</f>
        <v>#REF!</v>
      </c>
      <c r="N28" s="766" t="e">
        <f t="shared" si="14"/>
        <v>#REF!</v>
      </c>
      <c r="O28" s="770" t="e">
        <f>#REF!+'免费问答-IM'!E29+'悬赏问答-帖子'!E29+'悬赏问答-IM'!E29+'指定付费-IM'!E29+'指定付费-帖子'!E29+电话医生!E29+家庭医生!#REF!</f>
        <v>#REF!</v>
      </c>
      <c r="P28" s="523">
        <f>'悬赏问答-帖子'!Q29+'指定付费-帖子'!Q29+家庭医生!G29+电话医生!BQ29</f>
        <v>1052</v>
      </c>
      <c r="Q28" s="523">
        <f>'悬赏问答-帖子'!W29+'指定付费-帖子'!W29+电话医生!U29+'悬赏问答-IM'!AU29+'指定付费-IM'!AU29</f>
        <v>3556</v>
      </c>
      <c r="R28" s="523">
        <f>'悬赏问答-帖子'!AC29+'悬赏问答-帖子'!AI29+'悬赏问答-IM'!Q29+'指定付费-帖子'!AC29+'指定付费-帖子'!AI29+'指定付费-IM'!Q29+电话医生!AC29+电话医生!AK29+'悬赏问答-IM'!W29+'指定付费-IM'!W29</f>
        <v>3107</v>
      </c>
      <c r="S28" s="523">
        <f>'悬赏问答-IM'!AC29+'悬赏问答-IM'!AI29+'悬赏问答-IM'!AO29+'指定付费-IM'!AC29+'指定付费-IM'!AI29+'指定付费-IM'!AO29</f>
        <v>423</v>
      </c>
      <c r="T28" s="523">
        <f t="shared" si="28"/>
        <v>490</v>
      </c>
      <c r="U28" s="523">
        <f>'悬赏问答-IM'!BA29+'指定付费-帖子'!BA29</f>
        <v>114</v>
      </c>
      <c r="V28" s="523">
        <f>'悬赏问答-帖子'!AO29+'悬赏问答-帖子'!AU29+'指定付费-帖子'!AO29+'指定付费-帖子'!AU29+电话医生!AS29</f>
        <v>230</v>
      </c>
      <c r="W28" s="523"/>
      <c r="X28" s="414">
        <f t="shared" si="22"/>
        <v>446.66</v>
      </c>
      <c r="Y28" s="523">
        <f>'悬赏问答-帖子'!K29+'悬赏问答-IM'!K29+'指定付费-IM'!K29+'指定付费-帖子'!K29+电话医生!H29</f>
        <v>58118</v>
      </c>
      <c r="Z28" s="523">
        <f>'悬赏问答-IM'!BF29+'指定付费-IM'!BE29</f>
        <v>53687</v>
      </c>
      <c r="AA28" s="523">
        <f>'悬赏问答-IM'!BU29+'指定付费-IM'!AZ29</f>
        <v>4088</v>
      </c>
      <c r="AB28" s="523">
        <f>'悬赏问答-IM'!BP29+'指定付费-IM'!BJ29+电话医生!BI29</f>
        <v>343</v>
      </c>
      <c r="AC28" s="506">
        <f t="shared" si="32"/>
        <v>7222</v>
      </c>
      <c r="AD28" s="523">
        <f t="shared" si="2"/>
        <v>66059</v>
      </c>
      <c r="AE28" s="414">
        <f t="shared" si="3"/>
        <v>450</v>
      </c>
      <c r="AF28" s="414">
        <f t="shared" si="4"/>
        <v>91</v>
      </c>
      <c r="AG28" s="414">
        <f t="shared" si="29"/>
        <v>152</v>
      </c>
      <c r="AH28" s="780">
        <f>预约转诊!C28</f>
        <v>44</v>
      </c>
      <c r="AI28" s="781">
        <f>'悬赏问答-帖子'!C29+'悬赏问答-IM'!C29</f>
        <v>11875</v>
      </c>
      <c r="AJ28" s="782">
        <f>'悬赏问答-帖子'!F29+'悬赏问答-IM'!F29</f>
        <v>11624</v>
      </c>
      <c r="AK28" s="783">
        <f t="shared" si="16"/>
        <v>0.978863157894737</v>
      </c>
      <c r="AL28" s="781">
        <f>'悬赏问答-帖子'!H29+'悬赏问答-IM'!H29</f>
        <v>251</v>
      </c>
      <c r="AM28" s="775">
        <f>'悬赏问答-帖子'!I29+'悬赏问答-IM'!I29</f>
        <v>54848</v>
      </c>
      <c r="AN28" s="775">
        <f t="shared" si="6"/>
        <v>4.71851342050929</v>
      </c>
      <c r="AO28" s="800">
        <f>'指定付费-帖子'!C29+'指定付费-IM'!C29</f>
        <v>721</v>
      </c>
      <c r="AP28" s="798">
        <f>'指定付费-帖子'!F29+'指定付费-IM'!F29</f>
        <v>450</v>
      </c>
      <c r="AQ28" s="799">
        <f t="shared" si="17"/>
        <v>0.624133148404993</v>
      </c>
      <c r="AR28" s="800">
        <f>'指定付费-帖子'!H29+'指定付费-IM'!H29</f>
        <v>271</v>
      </c>
      <c r="AS28" s="787">
        <f>'指定付费-帖子'!I29+'指定付费-IM'!I29</f>
        <v>11211</v>
      </c>
      <c r="AT28" s="795">
        <f t="shared" si="23"/>
        <v>24.9133333333333</v>
      </c>
      <c r="AU28" s="801">
        <f>电话医生!C29</f>
        <v>10</v>
      </c>
      <c r="AV28" s="802">
        <f>电话医生!I29</f>
        <v>2</v>
      </c>
      <c r="AW28" s="816">
        <f t="shared" si="18"/>
        <v>0.2</v>
      </c>
      <c r="AX28" s="802">
        <f>电话医生!L29</f>
        <v>10</v>
      </c>
      <c r="AY28" s="811">
        <f>电话医生!F29</f>
        <v>450</v>
      </c>
      <c r="AZ28" s="820">
        <f>电话医生!O29</f>
        <v>225</v>
      </c>
      <c r="BA28" s="818">
        <f>家庭医生!C29</f>
        <v>3</v>
      </c>
      <c r="BB28" s="813">
        <f>家庭医生!G29</f>
        <v>91</v>
      </c>
      <c r="BC28" s="814">
        <f>家庭医生!I29</f>
        <v>30.3333333333333</v>
      </c>
      <c r="BD28" s="819">
        <f t="shared" si="30"/>
        <v>7178</v>
      </c>
      <c r="BE28" s="819"/>
      <c r="BF28" s="819">
        <f>'免费问答-IM'!C29</f>
        <v>7178</v>
      </c>
      <c r="BG28" s="779">
        <v>69</v>
      </c>
      <c r="BH28" s="784">
        <v>446.66</v>
      </c>
      <c r="BI28" s="775">
        <f t="shared" si="33"/>
        <v>6.47333333333333</v>
      </c>
      <c r="BJ28" s="839">
        <v>41</v>
      </c>
      <c r="BK28" s="837">
        <v>490</v>
      </c>
      <c r="BL28" s="838">
        <f t="shared" si="34"/>
        <v>11.9512195121951</v>
      </c>
      <c r="BM28" s="846">
        <v>9</v>
      </c>
      <c r="BN28" s="849">
        <v>8</v>
      </c>
      <c r="BO28" s="849">
        <v>1</v>
      </c>
      <c r="BP28" s="847">
        <f t="shared" si="8"/>
        <v>0.888888888888889</v>
      </c>
      <c r="BQ28" s="848">
        <v>152</v>
      </c>
      <c r="BR28" s="813">
        <f t="shared" si="35"/>
        <v>19</v>
      </c>
    </row>
    <row r="29" ht="14.25" customHeight="1" spans="1:70">
      <c r="A29" s="768"/>
      <c r="B29" s="404">
        <v>24</v>
      </c>
      <c r="C29" s="506">
        <f t="shared" si="26"/>
        <v>19613</v>
      </c>
      <c r="D29" s="414">
        <f t="shared" si="27"/>
        <v>65974.03</v>
      </c>
      <c r="E29" s="405">
        <f t="shared" si="31"/>
        <v>11928</v>
      </c>
      <c r="F29" s="406" t="e">
        <f>'悬赏问答-帖子'!M30+'指定付费-帖子'!M30+电话医生!#REF!+家庭医生!C30</f>
        <v>#REF!</v>
      </c>
      <c r="G29" s="406" t="e">
        <f>'悬赏问答-帖子'!O30+'指定付费-帖子'!O30+电话医生!#REF!+家庭医生!D30</f>
        <v>#REF!</v>
      </c>
      <c r="H29" s="766" t="e">
        <f t="shared" si="12"/>
        <v>#REF!</v>
      </c>
      <c r="I29" s="406" t="e">
        <f>'悬赏问答-帖子'!S30+'指定付费-帖子'!S30+电话医生!R30+家庭医生!#REF!</f>
        <v>#REF!</v>
      </c>
      <c r="J29" s="406" t="e">
        <f>'悬赏问答-帖子'!U30+'指定付费-帖子'!U30+电话医生!S30+家庭医生!#REF!</f>
        <v>#REF!</v>
      </c>
      <c r="K29" s="766" t="e">
        <f t="shared" si="13"/>
        <v>#REF!</v>
      </c>
      <c r="L29" s="406" t="e">
        <f>'悬赏问答-帖子'!Y30+'悬赏问答-帖子'!AE30+'悬赏问答-IM'!M30+'指定付费-帖子'!Y30+'指定付费-帖子'!AE30+'指定付费-IM'!M30+电话医生!Z30+电话医生!AH30+家庭医生!#REF!+家庭医生!#REF!+'悬赏问答-IM'!S30+'指定付费-IM'!S30</f>
        <v>#REF!</v>
      </c>
      <c r="M29" s="406" t="e">
        <f>'悬赏问答-帖子'!AA30+'悬赏问答-帖子'!AG30+'悬赏问答-IM'!O30+'指定付费-帖子'!AA30+'指定付费-帖子'!AG30+'指定付费-IM'!O30+电话医生!AA30+电话医生!AI30+家庭医生!#REF!+家庭医生!#REF!</f>
        <v>#REF!</v>
      </c>
      <c r="N29" s="766" t="e">
        <f t="shared" si="14"/>
        <v>#REF!</v>
      </c>
      <c r="O29" s="770" t="e">
        <f>#REF!+'免费问答-IM'!E30+'悬赏问答-帖子'!E30+'悬赏问答-IM'!E30+'指定付费-IM'!E30+'指定付费-帖子'!E30+电话医生!E30+家庭医生!#REF!</f>
        <v>#REF!</v>
      </c>
      <c r="P29" s="523">
        <f>'悬赏问答-帖子'!Q30+'指定付费-帖子'!Q30+家庭医生!G30+电话医生!BQ30</f>
        <v>371</v>
      </c>
      <c r="Q29" s="523">
        <f>'悬赏问答-帖子'!W30+'指定付费-帖子'!W30+电话医生!U30+'悬赏问答-IM'!AU30+'指定付费-IM'!AU30</f>
        <v>3905.03</v>
      </c>
      <c r="R29" s="523">
        <f>'悬赏问答-帖子'!AC30+'悬赏问答-帖子'!AI30+'悬赏问答-IM'!Q30+'指定付费-帖子'!AC30+'指定付费-帖子'!AI30+'指定付费-IM'!Q30+电话医生!AC30+电话医生!AK30+'悬赏问答-IM'!W30+'指定付费-IM'!W30</f>
        <v>2963</v>
      </c>
      <c r="S29" s="523">
        <f>'悬赏问答-IM'!AC30+'悬赏问答-IM'!AI30+'悬赏问答-IM'!AO30+'指定付费-IM'!AC30+'指定付费-IM'!AI30+'指定付费-IM'!AO30</f>
        <v>644</v>
      </c>
      <c r="T29" s="523">
        <f t="shared" si="28"/>
        <v>435</v>
      </c>
      <c r="U29" s="523">
        <f>'悬赏问答-IM'!BA30+'指定付费-帖子'!BA30</f>
        <v>153</v>
      </c>
      <c r="V29" s="523">
        <f>'悬赏问答-帖子'!AO30+'悬赏问答-帖子'!AU30+'指定付费-帖子'!AO30+'指定付费-帖子'!AU30+电话医生!AS30</f>
        <v>271</v>
      </c>
      <c r="W29" s="523"/>
      <c r="X29" s="414">
        <f t="shared" si="22"/>
        <v>485</v>
      </c>
      <c r="Y29" s="523">
        <f>'悬赏问答-帖子'!K30+'悬赏问答-IM'!K30+'指定付费-IM'!K30+'指定付费-帖子'!K30+电话医生!H30</f>
        <v>56652</v>
      </c>
      <c r="Z29" s="523">
        <f>'悬赏问答-IM'!BF30+'指定付费-IM'!BE30</f>
        <v>52047</v>
      </c>
      <c r="AA29" s="523">
        <f>'悬赏问答-IM'!BU30+'指定付费-IM'!AZ30</f>
        <v>4221</v>
      </c>
      <c r="AB29" s="523">
        <f>'悬赏问答-IM'!BP30+'指定付费-IM'!BJ30+电话医生!BI30</f>
        <v>372</v>
      </c>
      <c r="AC29" s="506">
        <f t="shared" si="32"/>
        <v>7150</v>
      </c>
      <c r="AD29" s="523">
        <f t="shared" si="2"/>
        <v>64388.03</v>
      </c>
      <c r="AE29" s="414">
        <f t="shared" si="3"/>
        <v>550</v>
      </c>
      <c r="AF29" s="414">
        <f t="shared" si="4"/>
        <v>21</v>
      </c>
      <c r="AG29" s="414">
        <f t="shared" si="29"/>
        <v>95</v>
      </c>
      <c r="AH29" s="780">
        <f>预约转诊!C29</f>
        <v>56</v>
      </c>
      <c r="AI29" s="781">
        <f>'悬赏问答-帖子'!C30+'悬赏问答-IM'!C30</f>
        <v>11681</v>
      </c>
      <c r="AJ29" s="782">
        <f>'悬赏问答-帖子'!F30+'悬赏问答-IM'!F30</f>
        <v>11379</v>
      </c>
      <c r="AK29" s="783">
        <f t="shared" si="16"/>
        <v>0.974146049139628</v>
      </c>
      <c r="AL29" s="781">
        <f>'悬赏问答-帖子'!H30+'悬赏问答-IM'!H30</f>
        <v>302</v>
      </c>
      <c r="AM29" s="775">
        <f>'悬赏问答-帖子'!I30+'悬赏问答-IM'!I30</f>
        <v>53474</v>
      </c>
      <c r="AN29" s="775">
        <f t="shared" si="6"/>
        <v>4.69935846735214</v>
      </c>
      <c r="AO29" s="800">
        <f>'指定付费-帖子'!C30+'指定付费-IM'!C30</f>
        <v>724</v>
      </c>
      <c r="AP29" s="798">
        <f>'指定付费-帖子'!F30+'指定付费-IM'!F30</f>
        <v>431</v>
      </c>
      <c r="AQ29" s="799">
        <f t="shared" si="17"/>
        <v>0.595303867403315</v>
      </c>
      <c r="AR29" s="800">
        <f>'指定付费-帖子'!H30+'指定付费-IM'!H30</f>
        <v>293</v>
      </c>
      <c r="AS29" s="787">
        <f>'指定付费-帖子'!I30+'指定付费-IM'!I30</f>
        <v>10914.03</v>
      </c>
      <c r="AT29" s="795">
        <f t="shared" si="23"/>
        <v>25.3225754060325</v>
      </c>
      <c r="AU29" s="801">
        <f>电话医生!C30</f>
        <v>16</v>
      </c>
      <c r="AV29" s="802">
        <f>电话医生!I30</f>
        <v>3</v>
      </c>
      <c r="AW29" s="816">
        <f t="shared" si="18"/>
        <v>0.1875</v>
      </c>
      <c r="AX29" s="802">
        <f>电话医生!L30</f>
        <v>14</v>
      </c>
      <c r="AY29" s="811">
        <f>电话医生!F30</f>
        <v>550</v>
      </c>
      <c r="AZ29" s="820">
        <f>电话医生!O30</f>
        <v>183.333333333333</v>
      </c>
      <c r="BA29" s="818">
        <f>家庭医生!C30</f>
        <v>2</v>
      </c>
      <c r="BB29" s="813">
        <f>家庭医生!G30</f>
        <v>21</v>
      </c>
      <c r="BC29" s="814">
        <f>家庭医生!I30</f>
        <v>21</v>
      </c>
      <c r="BD29" s="819">
        <f t="shared" si="30"/>
        <v>7094</v>
      </c>
      <c r="BE29" s="819"/>
      <c r="BF29" s="819">
        <f>'免费问答-IM'!C30</f>
        <v>7094</v>
      </c>
      <c r="BG29" s="779">
        <v>74</v>
      </c>
      <c r="BH29" s="784">
        <v>485</v>
      </c>
      <c r="BI29" s="775">
        <f t="shared" si="33"/>
        <v>6.55405405405405</v>
      </c>
      <c r="BJ29" s="839">
        <v>34</v>
      </c>
      <c r="BK29" s="837">
        <v>435</v>
      </c>
      <c r="BL29" s="838">
        <f t="shared" si="34"/>
        <v>12.7941176470588</v>
      </c>
      <c r="BM29" s="846">
        <v>6</v>
      </c>
      <c r="BN29" s="849">
        <v>5</v>
      </c>
      <c r="BO29" s="849">
        <v>1</v>
      </c>
      <c r="BP29" s="847">
        <f t="shared" si="8"/>
        <v>0.833333333333333</v>
      </c>
      <c r="BQ29" s="848">
        <v>95</v>
      </c>
      <c r="BR29" s="813">
        <f t="shared" si="35"/>
        <v>19</v>
      </c>
    </row>
    <row r="30" ht="14.25" customHeight="1" spans="1:70">
      <c r="A30" s="768"/>
      <c r="B30" s="404">
        <v>25</v>
      </c>
      <c r="C30" s="506">
        <f t="shared" si="26"/>
        <v>19307</v>
      </c>
      <c r="D30" s="414">
        <f t="shared" si="27"/>
        <v>64604</v>
      </c>
      <c r="E30" s="405">
        <f t="shared" si="31"/>
        <v>11751</v>
      </c>
      <c r="F30" s="406" t="e">
        <f>'悬赏问答-帖子'!M31+'指定付费-帖子'!M31+电话医生!#REF!+家庭医生!C31</f>
        <v>#REF!</v>
      </c>
      <c r="G30" s="406" t="e">
        <f>'悬赏问答-帖子'!O31+'指定付费-帖子'!O31+电话医生!#REF!+家庭医生!D31</f>
        <v>#REF!</v>
      </c>
      <c r="H30" s="766" t="e">
        <f t="shared" si="12"/>
        <v>#REF!</v>
      </c>
      <c r="I30" s="406" t="e">
        <f>'悬赏问答-帖子'!S31+'指定付费-帖子'!S31+电话医生!R31+家庭医生!#REF!</f>
        <v>#REF!</v>
      </c>
      <c r="J30" s="406" t="e">
        <f>'悬赏问答-帖子'!U31+'指定付费-帖子'!U31+电话医生!S31+家庭医生!#REF!</f>
        <v>#REF!</v>
      </c>
      <c r="K30" s="766" t="e">
        <f t="shared" si="13"/>
        <v>#REF!</v>
      </c>
      <c r="L30" s="406" t="e">
        <f>'悬赏问答-帖子'!Y31+'悬赏问答-帖子'!AE31+'悬赏问答-IM'!M31+'指定付费-帖子'!Y31+'指定付费-帖子'!AE31+'指定付费-IM'!M31+电话医生!Z31+电话医生!AH31+家庭医生!#REF!+家庭医生!#REF!+'悬赏问答-IM'!S31+'指定付费-IM'!S31</f>
        <v>#REF!</v>
      </c>
      <c r="M30" s="406" t="e">
        <f>'悬赏问答-帖子'!AA31+'悬赏问答-帖子'!AG31+'悬赏问答-IM'!O31+'指定付费-帖子'!AA31+'指定付费-帖子'!AG31+'指定付费-IM'!O31+电话医生!AA31+电话医生!AI31+家庭医生!#REF!+家庭医生!#REF!</f>
        <v>#REF!</v>
      </c>
      <c r="N30" s="766" t="e">
        <f t="shared" si="14"/>
        <v>#REF!</v>
      </c>
      <c r="O30" s="770" t="e">
        <f>#REF!+'免费问答-IM'!E31+'悬赏问答-帖子'!E31+'悬赏问答-IM'!E31+'指定付费-IM'!E31+'指定付费-帖子'!E31+电话医生!E31+家庭医生!#REF!</f>
        <v>#REF!</v>
      </c>
      <c r="P30" s="523">
        <f>'悬赏问答-帖子'!Q31+'指定付费-帖子'!Q31+家庭医生!G31+电话医生!BQ31</f>
        <v>410</v>
      </c>
      <c r="Q30" s="523">
        <f>'悬赏问答-帖子'!W31+'指定付费-帖子'!W31+电话医生!U31+'悬赏问答-IM'!AU31+'指定付费-IM'!AU31</f>
        <v>4167</v>
      </c>
      <c r="R30" s="523">
        <f>'悬赏问答-帖子'!AC31+'悬赏问答-帖子'!AI31+'悬赏问答-IM'!Q31+'指定付费-帖子'!AC31+'指定付费-帖子'!AI31+'指定付费-IM'!Q31+电话医生!AC31+电话医生!AK31+'悬赏问答-IM'!W31+'指定付费-IM'!W31</f>
        <v>2913</v>
      </c>
      <c r="S30" s="523">
        <f>'悬赏问答-IM'!AC31+'悬赏问答-IM'!AI31+'悬赏问答-IM'!AO31+'指定付费-IM'!AC31+'指定付费-IM'!AI31+'指定付费-IM'!AO31</f>
        <v>650</v>
      </c>
      <c r="T30" s="523">
        <f t="shared" si="28"/>
        <v>420</v>
      </c>
      <c r="U30" s="523">
        <f>'悬赏问答-IM'!BA31+'指定付费-帖子'!BA31</f>
        <v>126</v>
      </c>
      <c r="V30" s="523">
        <f>'悬赏问答-帖子'!AO31+'悬赏问答-帖子'!AU31+'指定付费-帖子'!AO31+'指定付费-帖子'!AU31+电话医生!AS31</f>
        <v>41</v>
      </c>
      <c r="W30" s="523"/>
      <c r="X30" s="414">
        <f t="shared" si="22"/>
        <v>250</v>
      </c>
      <c r="Y30" s="523">
        <f>'悬赏问答-帖子'!K31+'悬赏问答-IM'!K31+'指定付费-IM'!K31+'指定付费-帖子'!K31+电话医生!H31</f>
        <v>55532</v>
      </c>
      <c r="Z30" s="523">
        <f>'悬赏问答-IM'!BF31+'指定付费-IM'!BE31</f>
        <v>51024</v>
      </c>
      <c r="AA30" s="523">
        <f>'悬赏问答-IM'!BU31+'指定付费-IM'!AZ31</f>
        <v>4253</v>
      </c>
      <c r="AB30" s="523">
        <f>'悬赏问答-IM'!BP31+'指定付费-IM'!BJ31+电话医生!BI31</f>
        <v>252</v>
      </c>
      <c r="AC30" s="506">
        <f t="shared" si="32"/>
        <v>7026</v>
      </c>
      <c r="AD30" s="523">
        <f t="shared" si="2"/>
        <v>63197</v>
      </c>
      <c r="AE30" s="414">
        <f t="shared" si="3"/>
        <v>600</v>
      </c>
      <c r="AF30" s="414">
        <f t="shared" si="4"/>
        <v>42</v>
      </c>
      <c r="AG30" s="414">
        <f t="shared" si="29"/>
        <v>95</v>
      </c>
      <c r="AH30" s="780">
        <f>预约转诊!C30</f>
        <v>58</v>
      </c>
      <c r="AI30" s="781">
        <f>'悬赏问答-帖子'!C31+'悬赏问答-IM'!C31</f>
        <v>11516</v>
      </c>
      <c r="AJ30" s="782">
        <f>'悬赏问答-帖子'!F31+'悬赏问答-IM'!F31</f>
        <v>11203</v>
      </c>
      <c r="AK30" s="783">
        <f t="shared" si="16"/>
        <v>0.972820423758249</v>
      </c>
      <c r="AL30" s="781">
        <f>'悬赏问答-帖子'!H31+'悬赏问答-IM'!H31</f>
        <v>313</v>
      </c>
      <c r="AM30" s="775">
        <f>'悬赏问答-帖子'!I31+'悬赏问答-IM'!I31</f>
        <v>52937</v>
      </c>
      <c r="AN30" s="775">
        <f t="shared" si="6"/>
        <v>4.72525216459877</v>
      </c>
      <c r="AO30" s="800">
        <f>'指定付费-帖子'!C31+'指定付费-IM'!C31</f>
        <v>714</v>
      </c>
      <c r="AP30" s="798">
        <f>'指定付费-帖子'!F31+'指定付费-IM'!F31</f>
        <v>452</v>
      </c>
      <c r="AQ30" s="799">
        <f t="shared" si="17"/>
        <v>0.633053221288515</v>
      </c>
      <c r="AR30" s="800">
        <f>'指定付费-帖子'!H31+'指定付费-IM'!H31</f>
        <v>262</v>
      </c>
      <c r="AS30" s="787">
        <f>'指定付费-帖子'!I31+'指定付费-IM'!I31</f>
        <v>10260</v>
      </c>
      <c r="AT30" s="795">
        <f t="shared" si="23"/>
        <v>22.6991150442478</v>
      </c>
      <c r="AU30" s="801">
        <f>电话医生!C31</f>
        <v>10</v>
      </c>
      <c r="AV30" s="802">
        <f>电话医生!I31</f>
        <v>3</v>
      </c>
      <c r="AW30" s="816">
        <f t="shared" si="18"/>
        <v>0.3</v>
      </c>
      <c r="AX30" s="802">
        <f>电话医生!L31</f>
        <v>7</v>
      </c>
      <c r="AY30" s="811">
        <f>电话医生!F31</f>
        <v>600</v>
      </c>
      <c r="AZ30" s="820">
        <f>电话医生!O31</f>
        <v>200</v>
      </c>
      <c r="BA30" s="818">
        <f>家庭医生!C31</f>
        <v>2</v>
      </c>
      <c r="BB30" s="813">
        <f>家庭医生!G31</f>
        <v>42</v>
      </c>
      <c r="BC30" s="814">
        <f>家庭医生!I31</f>
        <v>21</v>
      </c>
      <c r="BD30" s="819">
        <f t="shared" si="30"/>
        <v>6968</v>
      </c>
      <c r="BE30" s="819"/>
      <c r="BF30" s="819">
        <f>'免费问答-IM'!C31</f>
        <v>6968</v>
      </c>
      <c r="BG30" s="779">
        <v>54</v>
      </c>
      <c r="BH30" s="784">
        <v>250</v>
      </c>
      <c r="BI30" s="775">
        <f t="shared" si="33"/>
        <v>4.62962962962963</v>
      </c>
      <c r="BJ30" s="839">
        <v>32</v>
      </c>
      <c r="BK30" s="837">
        <v>420</v>
      </c>
      <c r="BL30" s="838">
        <f t="shared" si="34"/>
        <v>13.125</v>
      </c>
      <c r="BM30" s="846">
        <v>7</v>
      </c>
      <c r="BN30" s="849">
        <v>5</v>
      </c>
      <c r="BO30" s="849">
        <v>2</v>
      </c>
      <c r="BP30" s="847">
        <f t="shared" si="8"/>
        <v>0.714285714285714</v>
      </c>
      <c r="BQ30" s="848">
        <v>95</v>
      </c>
      <c r="BR30" s="813">
        <f t="shared" si="35"/>
        <v>19</v>
      </c>
    </row>
    <row r="31" ht="14.25" customHeight="1" spans="1:70">
      <c r="A31" s="768"/>
      <c r="B31" s="404">
        <v>26</v>
      </c>
      <c r="C31" s="506">
        <f t="shared" si="26"/>
        <v>18860</v>
      </c>
      <c r="D31" s="414">
        <f t="shared" si="27"/>
        <v>62636</v>
      </c>
      <c r="E31" s="405">
        <f t="shared" si="31"/>
        <v>11151</v>
      </c>
      <c r="F31" s="406" t="e">
        <f>'悬赏问答-帖子'!M32+'指定付费-帖子'!M32+电话医生!#REF!+家庭医生!C32</f>
        <v>#REF!</v>
      </c>
      <c r="G31" s="406" t="e">
        <f>'悬赏问答-帖子'!O32+'指定付费-帖子'!O32+电话医生!#REF!+家庭医生!D32</f>
        <v>#REF!</v>
      </c>
      <c r="H31" s="766" t="e">
        <f t="shared" si="12"/>
        <v>#REF!</v>
      </c>
      <c r="I31" s="406" t="e">
        <f>'悬赏问答-帖子'!S32+'指定付费-帖子'!S32+电话医生!R32+家庭医生!#REF!</f>
        <v>#REF!</v>
      </c>
      <c r="J31" s="406" t="e">
        <f>'悬赏问答-帖子'!U32+'指定付费-帖子'!U32+电话医生!S32+家庭医生!#REF!</f>
        <v>#REF!</v>
      </c>
      <c r="K31" s="766" t="e">
        <f t="shared" si="13"/>
        <v>#REF!</v>
      </c>
      <c r="L31" s="406" t="e">
        <f>'悬赏问答-帖子'!Y32+'悬赏问答-帖子'!AE32+'悬赏问答-IM'!M32+'指定付费-帖子'!Y32+'指定付费-帖子'!AE32+'指定付费-IM'!M32+电话医生!Z32+电话医生!AH32+家庭医生!#REF!+家庭医生!#REF!+'悬赏问答-IM'!S32+'指定付费-IM'!S32</f>
        <v>#REF!</v>
      </c>
      <c r="M31" s="406" t="e">
        <f>'悬赏问答-帖子'!AA32+'悬赏问答-帖子'!AG32+'悬赏问答-IM'!O32+'指定付费-帖子'!AA32+'指定付费-帖子'!AG32+'指定付费-IM'!O32+电话医生!AA32+电话医生!AI32+家庭医生!#REF!+家庭医生!#REF!</f>
        <v>#REF!</v>
      </c>
      <c r="N31" s="766" t="e">
        <f t="shared" si="14"/>
        <v>#REF!</v>
      </c>
      <c r="O31" s="770" t="e">
        <f>#REF!+'免费问答-IM'!E32+'悬赏问答-帖子'!E32+'悬赏问答-IM'!E32+'指定付费-IM'!E32+'指定付费-帖子'!E32+电话医生!E32+家庭医生!#REF!</f>
        <v>#REF!</v>
      </c>
      <c r="P31" s="523">
        <f>'悬赏问答-帖子'!Q32+'指定付费-帖子'!Q32+家庭医生!G32+电话医生!BQ32</f>
        <v>382</v>
      </c>
      <c r="Q31" s="523">
        <f>'悬赏问答-帖子'!W32+'指定付费-帖子'!W32+电话医生!U32+'悬赏问答-IM'!AU32+'指定付费-IM'!AU32</f>
        <v>4058</v>
      </c>
      <c r="R31" s="523">
        <f>'悬赏问答-帖子'!AC32+'悬赏问答-帖子'!AI32+'悬赏问答-IM'!Q32+'指定付费-帖子'!AC32+'指定付费-帖子'!AI32+'指定付费-IM'!Q32+电话医生!AC32+电话医生!AK32+'悬赏问答-IM'!W32+'指定付费-IM'!W32</f>
        <v>3713</v>
      </c>
      <c r="S31" s="523">
        <f>'悬赏问答-IM'!AC32+'悬赏问答-IM'!AI32+'悬赏问答-IM'!AO32+'指定付费-IM'!AC32+'指定付费-IM'!AI32+'指定付费-IM'!AO32</f>
        <v>360</v>
      </c>
      <c r="T31" s="523">
        <f t="shared" si="28"/>
        <v>445</v>
      </c>
      <c r="U31" s="523">
        <f>'悬赏问答-IM'!BA32+'指定付费-帖子'!BA32</f>
        <v>160</v>
      </c>
      <c r="V31" s="523">
        <f>'悬赏问答-帖子'!AO32+'悬赏问答-帖子'!AU32+'指定付费-帖子'!AO32+'指定付费-帖子'!AU32+电话医生!AS32</f>
        <v>35</v>
      </c>
      <c r="W31" s="523"/>
      <c r="X31" s="414">
        <f t="shared" si="22"/>
        <v>248</v>
      </c>
      <c r="Y31" s="523">
        <f>'悬赏问答-帖子'!K32+'悬赏问答-IM'!K32+'指定付费-IM'!K32+'指定付费-帖子'!K32+电话医生!H32</f>
        <v>53009</v>
      </c>
      <c r="Z31" s="523">
        <f>'悬赏问答-IM'!BF32+'指定付费-IM'!BE32</f>
        <v>48139</v>
      </c>
      <c r="AA31" s="523">
        <f>'悬赏问答-IM'!BU32+'指定付费-IM'!AZ32</f>
        <v>4646</v>
      </c>
      <c r="AB31" s="523">
        <f>'悬赏问答-IM'!BP32+'指定付费-IM'!BJ32+电话医生!BI32</f>
        <v>215</v>
      </c>
      <c r="AC31" s="506">
        <f t="shared" si="32"/>
        <v>7186</v>
      </c>
      <c r="AD31" s="523">
        <f t="shared" si="2"/>
        <v>60917</v>
      </c>
      <c r="AE31" s="414">
        <f t="shared" si="3"/>
        <v>950</v>
      </c>
      <c r="AF31" s="414">
        <f t="shared" si="4"/>
        <v>0</v>
      </c>
      <c r="AG31" s="414">
        <f t="shared" si="29"/>
        <v>76</v>
      </c>
      <c r="AH31" s="780">
        <f>预约转诊!C31</f>
        <v>36</v>
      </c>
      <c r="AI31" s="781">
        <f>'悬赏问答-帖子'!C32+'悬赏问答-IM'!C32</f>
        <v>10890</v>
      </c>
      <c r="AJ31" s="782">
        <f>'悬赏问答-帖子'!F32+'悬赏问答-IM'!F32</f>
        <v>10606</v>
      </c>
      <c r="AK31" s="783">
        <f t="shared" si="16"/>
        <v>0.973921028466483</v>
      </c>
      <c r="AL31" s="781">
        <f>'悬赏问答-帖子'!H32+'悬赏问答-IM'!H32</f>
        <v>284</v>
      </c>
      <c r="AM31" s="775">
        <f>'悬赏问答-帖子'!I32+'悬赏问答-IM'!I32</f>
        <v>49995</v>
      </c>
      <c r="AN31" s="775">
        <f t="shared" si="6"/>
        <v>4.71384122194984</v>
      </c>
      <c r="AO31" s="800">
        <f>'指定付费-帖子'!C32+'指定付费-IM'!C32</f>
        <v>736</v>
      </c>
      <c r="AP31" s="798">
        <f>'指定付费-帖子'!F32+'指定付费-IM'!F32</f>
        <v>456</v>
      </c>
      <c r="AQ31" s="799">
        <f t="shared" si="17"/>
        <v>0.619565217391304</v>
      </c>
      <c r="AR31" s="800">
        <f>'指定付费-帖子'!H32+'指定付费-IM'!H32</f>
        <v>280</v>
      </c>
      <c r="AS31" s="787">
        <f>'指定付费-帖子'!I32+'指定付费-IM'!I32</f>
        <v>10922</v>
      </c>
      <c r="AT31" s="795">
        <f t="shared" si="23"/>
        <v>23.9517543859649</v>
      </c>
      <c r="AU31" s="801">
        <f>电话医生!C32</f>
        <v>9</v>
      </c>
      <c r="AV31" s="802">
        <f>电话医生!I32</f>
        <v>4</v>
      </c>
      <c r="AW31" s="816">
        <f t="shared" si="18"/>
        <v>0.444444444444444</v>
      </c>
      <c r="AX31" s="802">
        <f>电话医生!L32</f>
        <v>5</v>
      </c>
      <c r="AY31" s="811">
        <f>电话医生!F32</f>
        <v>950</v>
      </c>
      <c r="AZ31" s="820">
        <f>电话医生!O32</f>
        <v>237.5</v>
      </c>
      <c r="BA31" s="818">
        <f>家庭医生!C32</f>
        <v>0</v>
      </c>
      <c r="BB31" s="813">
        <f>家庭医生!G32</f>
        <v>0</v>
      </c>
      <c r="BC31" s="814" t="str">
        <f>家庭医生!I32</f>
        <v>-</v>
      </c>
      <c r="BD31" s="819">
        <f t="shared" si="30"/>
        <v>7150</v>
      </c>
      <c r="BE31" s="819"/>
      <c r="BF31" s="819">
        <f>'免费问答-IM'!C32</f>
        <v>7150</v>
      </c>
      <c r="BG31" s="779">
        <v>46</v>
      </c>
      <c r="BH31" s="784">
        <v>248</v>
      </c>
      <c r="BI31" s="775">
        <f t="shared" si="33"/>
        <v>5.39130434782609</v>
      </c>
      <c r="BJ31" s="839">
        <v>35</v>
      </c>
      <c r="BK31" s="837">
        <v>445</v>
      </c>
      <c r="BL31" s="838">
        <f t="shared" si="34"/>
        <v>12.7142857142857</v>
      </c>
      <c r="BM31" s="846">
        <v>4</v>
      </c>
      <c r="BN31" s="849">
        <v>4</v>
      </c>
      <c r="BO31" s="849">
        <v>0</v>
      </c>
      <c r="BP31" s="847">
        <f t="shared" si="8"/>
        <v>1</v>
      </c>
      <c r="BQ31" s="848">
        <v>76</v>
      </c>
      <c r="BR31" s="813">
        <f t="shared" si="35"/>
        <v>19</v>
      </c>
    </row>
    <row r="32" ht="14.25" customHeight="1" spans="1:70">
      <c r="A32" s="768"/>
      <c r="B32" s="404">
        <v>27</v>
      </c>
      <c r="C32" s="506">
        <f t="shared" si="26"/>
        <v>18324</v>
      </c>
      <c r="D32" s="414">
        <f t="shared" si="27"/>
        <v>60166</v>
      </c>
      <c r="E32" s="405">
        <f t="shared" si="31"/>
        <v>10713</v>
      </c>
      <c r="F32" s="406" t="e">
        <f>'悬赏问答-帖子'!M33+'指定付费-帖子'!M33+电话医生!#REF!+家庭医生!C33</f>
        <v>#REF!</v>
      </c>
      <c r="G32" s="406" t="e">
        <f>'悬赏问答-帖子'!O33+'指定付费-帖子'!O33+电话医生!#REF!+家庭医生!D33</f>
        <v>#REF!</v>
      </c>
      <c r="H32" s="766" t="e">
        <f t="shared" si="12"/>
        <v>#REF!</v>
      </c>
      <c r="I32" s="406" t="e">
        <f>'悬赏问答-帖子'!S33+'指定付费-帖子'!S33+电话医生!R33+家庭医生!#REF!</f>
        <v>#REF!</v>
      </c>
      <c r="J32" s="406" t="e">
        <f>'悬赏问答-帖子'!U33+'指定付费-帖子'!U33+电话医生!S33+家庭医生!#REF!</f>
        <v>#REF!</v>
      </c>
      <c r="K32" s="766" t="e">
        <f t="shared" si="13"/>
        <v>#REF!</v>
      </c>
      <c r="L32" s="406" t="e">
        <f>'悬赏问答-帖子'!Y33+'悬赏问答-帖子'!AE33+'悬赏问答-IM'!M33+'指定付费-帖子'!Y33+'指定付费-帖子'!AE33+'指定付费-IM'!M33+电话医生!Z33+电话医生!AH33+家庭医生!#REF!+家庭医生!#REF!+'悬赏问答-IM'!S33+'指定付费-IM'!S33</f>
        <v>#REF!</v>
      </c>
      <c r="M32" s="406" t="e">
        <f>'悬赏问答-帖子'!AA33+'悬赏问答-帖子'!AG33+'悬赏问答-IM'!O33+'指定付费-帖子'!AA33+'指定付费-帖子'!AG33+'指定付费-IM'!O33+电话医生!AA33+电话医生!AI33+家庭医生!#REF!+家庭医生!#REF!</f>
        <v>#REF!</v>
      </c>
      <c r="N32" s="766" t="e">
        <f t="shared" si="14"/>
        <v>#REF!</v>
      </c>
      <c r="O32" s="770" t="e">
        <f>#REF!+'免费问答-IM'!E33+'悬赏问答-帖子'!E33+'悬赏问答-IM'!E33+'指定付费-IM'!E33+'指定付费-帖子'!E33+电话医生!E33+家庭医生!#REF!</f>
        <v>#REF!</v>
      </c>
      <c r="P32" s="523">
        <f>'悬赏问答-帖子'!Q33+'指定付费-帖子'!Q33+家庭医生!G33+电话医生!BQ33</f>
        <v>370</v>
      </c>
      <c r="Q32" s="523">
        <f>'悬赏问答-帖子'!W33+'指定付费-帖子'!W33+电话医生!U33+'悬赏问答-IM'!AU33+'指定付费-IM'!AU33</f>
        <v>4315</v>
      </c>
      <c r="R32" s="523">
        <f>'悬赏问答-帖子'!AC33+'悬赏问答-帖子'!AI33+'悬赏问答-IM'!Q33+'指定付费-帖子'!AC33+'指定付费-帖子'!AI33+'指定付费-IM'!Q33+电话医生!AC33+电话医生!AK33+'悬赏问答-IM'!W33+'指定付费-IM'!W33</f>
        <v>3645</v>
      </c>
      <c r="S32" s="523">
        <f>'悬赏问答-IM'!AC33+'悬赏问答-IM'!AI33+'悬赏问答-IM'!AO33+'指定付费-IM'!AC33+'指定付费-IM'!AI33+'指定付费-IM'!AO33</f>
        <v>430</v>
      </c>
      <c r="T32" s="523">
        <f t="shared" si="28"/>
        <v>285</v>
      </c>
      <c r="U32" s="523">
        <f>'悬赏问答-IM'!BA33+'指定付费-帖子'!BA33</f>
        <v>151</v>
      </c>
      <c r="V32" s="523">
        <f>'悬赏问答-帖子'!AO33+'悬赏问答-帖子'!AU33+'指定付费-帖子'!AO33+'指定付费-帖子'!AU33+电话医生!AS33</f>
        <v>19</v>
      </c>
      <c r="W32" s="523"/>
      <c r="X32" s="414">
        <f t="shared" si="22"/>
        <v>342</v>
      </c>
      <c r="Y32" s="523">
        <f>'悬赏问答-帖子'!K33+'悬赏问答-IM'!K33+'指定付费-IM'!K33+'指定付费-帖子'!K33+电话医生!H33</f>
        <v>50371</v>
      </c>
      <c r="Z32" s="523">
        <f>'悬赏问答-IM'!BF33+'指定付费-IM'!BE33</f>
        <v>45828</v>
      </c>
      <c r="AA32" s="523">
        <f>'悬赏问答-IM'!BU33+'指定付费-IM'!AZ33</f>
        <v>4202</v>
      </c>
      <c r="AB32" s="523">
        <f>'悬赏问答-IM'!BP33+'指定付费-IM'!BJ33+电话医生!BI33</f>
        <v>341</v>
      </c>
      <c r="AC32" s="506">
        <f t="shared" si="32"/>
        <v>7142</v>
      </c>
      <c r="AD32" s="523">
        <f t="shared" si="2"/>
        <v>58601</v>
      </c>
      <c r="AE32" s="414">
        <f t="shared" si="3"/>
        <v>900</v>
      </c>
      <c r="AF32" s="414">
        <f t="shared" si="4"/>
        <v>0</v>
      </c>
      <c r="AG32" s="414">
        <f t="shared" si="29"/>
        <v>38</v>
      </c>
      <c r="AH32" s="780">
        <f>预约转诊!C32</f>
        <v>32</v>
      </c>
      <c r="AI32" s="781">
        <f>'悬赏问答-帖子'!C33+'悬赏问答-IM'!C33</f>
        <v>10437</v>
      </c>
      <c r="AJ32" s="782">
        <f>'悬赏问答-帖子'!F33+'悬赏问答-IM'!F33</f>
        <v>10173</v>
      </c>
      <c r="AK32" s="783">
        <f t="shared" si="16"/>
        <v>0.97470537510779</v>
      </c>
      <c r="AL32" s="781">
        <f>'悬赏问答-帖子'!H33+'悬赏问答-IM'!H33</f>
        <v>264</v>
      </c>
      <c r="AM32" s="775">
        <f>'悬赏问答-帖子'!I33+'悬赏问答-IM'!I33</f>
        <v>48002</v>
      </c>
      <c r="AN32" s="775">
        <f t="shared" si="6"/>
        <v>4.71856876044431</v>
      </c>
      <c r="AO32" s="800">
        <f>'指定付费-帖子'!C33+'指定付费-IM'!C33</f>
        <v>706</v>
      </c>
      <c r="AP32" s="798">
        <f>'指定付费-帖子'!F33+'指定付费-IM'!F33</f>
        <v>455</v>
      </c>
      <c r="AQ32" s="799">
        <f t="shared" si="17"/>
        <v>0.644475920679887</v>
      </c>
      <c r="AR32" s="800">
        <f>'指定付费-帖子'!H33+'指定付费-IM'!H33</f>
        <v>251</v>
      </c>
      <c r="AS32" s="787">
        <f>'指定付费-帖子'!I33+'指定付费-IM'!I33</f>
        <v>10599</v>
      </c>
      <c r="AT32" s="795">
        <f t="shared" si="23"/>
        <v>23.2945054945055</v>
      </c>
      <c r="AU32" s="801">
        <f>电话医生!C33</f>
        <v>12</v>
      </c>
      <c r="AV32" s="802">
        <f>电话医生!I33</f>
        <v>5</v>
      </c>
      <c r="AW32" s="816">
        <f t="shared" si="18"/>
        <v>0.416666666666667</v>
      </c>
      <c r="AX32" s="802">
        <f>电话医生!L33</f>
        <v>7</v>
      </c>
      <c r="AY32" s="811">
        <f>电话医生!F33</f>
        <v>900</v>
      </c>
      <c r="AZ32" s="820">
        <f>电话医生!O33</f>
        <v>180</v>
      </c>
      <c r="BA32" s="818">
        <f>家庭医生!C33</f>
        <v>2</v>
      </c>
      <c r="BB32" s="813">
        <f>家庭医生!G33</f>
        <v>0</v>
      </c>
      <c r="BC32" s="814" t="str">
        <f>家庭医生!I33</f>
        <v>-</v>
      </c>
      <c r="BD32" s="819">
        <f t="shared" si="30"/>
        <v>7110</v>
      </c>
      <c r="BE32" s="819"/>
      <c r="BF32" s="819">
        <f>'免费问答-IM'!C33</f>
        <v>7110</v>
      </c>
      <c r="BG32" s="779">
        <v>54</v>
      </c>
      <c r="BH32" s="784">
        <v>342</v>
      </c>
      <c r="BI32" s="775">
        <f t="shared" si="33"/>
        <v>6.33333333333333</v>
      </c>
      <c r="BJ32" s="839">
        <v>22</v>
      </c>
      <c r="BK32" s="837">
        <v>285</v>
      </c>
      <c r="BL32" s="838">
        <f t="shared" si="34"/>
        <v>12.9545454545455</v>
      </c>
      <c r="BM32" s="846">
        <v>3</v>
      </c>
      <c r="BN32" s="849">
        <v>2</v>
      </c>
      <c r="BO32" s="849">
        <v>1</v>
      </c>
      <c r="BP32" s="847">
        <f t="shared" si="8"/>
        <v>0.666666666666667</v>
      </c>
      <c r="BQ32" s="848">
        <v>38</v>
      </c>
      <c r="BR32" s="813">
        <f t="shared" si="35"/>
        <v>19</v>
      </c>
    </row>
    <row r="33" ht="14.25" customHeight="1" spans="1:70">
      <c r="A33" s="768"/>
      <c r="B33" s="404">
        <v>28</v>
      </c>
      <c r="C33" s="506">
        <f t="shared" si="26"/>
        <v>19093</v>
      </c>
      <c r="D33" s="414">
        <f t="shared" si="27"/>
        <v>63068</v>
      </c>
      <c r="E33" s="405">
        <f t="shared" si="31"/>
        <v>11300</v>
      </c>
      <c r="F33" s="406" t="e">
        <f>'悬赏问答-帖子'!M34+'指定付费-帖子'!M34+电话医生!#REF!+家庭医生!C34</f>
        <v>#REF!</v>
      </c>
      <c r="G33" s="406" t="e">
        <f>'悬赏问答-帖子'!O34+'指定付费-帖子'!O34+电话医生!#REF!+家庭医生!D34</f>
        <v>#REF!</v>
      </c>
      <c r="H33" s="766" t="e">
        <f t="shared" si="12"/>
        <v>#REF!</v>
      </c>
      <c r="I33" s="406" t="e">
        <f>'悬赏问答-帖子'!S34+'指定付费-帖子'!S34+电话医生!R34+家庭医生!#REF!</f>
        <v>#REF!</v>
      </c>
      <c r="J33" s="406" t="e">
        <f>'悬赏问答-帖子'!U34+'指定付费-帖子'!U34+电话医生!S34+家庭医生!#REF!</f>
        <v>#REF!</v>
      </c>
      <c r="K33" s="766" t="e">
        <f t="shared" si="13"/>
        <v>#REF!</v>
      </c>
      <c r="L33" s="406" t="e">
        <f>'悬赏问答-帖子'!Y34+'悬赏问答-帖子'!AE34+'悬赏问答-IM'!M34+'指定付费-帖子'!Y34+'指定付费-帖子'!AE34+'指定付费-IM'!M34+电话医生!Z34+电话医生!AH34+家庭医生!#REF!+家庭医生!#REF!+'悬赏问答-IM'!S34+'指定付费-IM'!S34</f>
        <v>#REF!</v>
      </c>
      <c r="M33" s="406" t="e">
        <f>'悬赏问答-帖子'!AA34+'悬赏问答-帖子'!AG34+'悬赏问答-IM'!O34+'指定付费-帖子'!AA34+'指定付费-帖子'!AG34+'指定付费-IM'!O34+电话医生!AA34+电话医生!AI34+家庭医生!#REF!+家庭医生!#REF!</f>
        <v>#REF!</v>
      </c>
      <c r="N33" s="766" t="e">
        <f t="shared" si="14"/>
        <v>#REF!</v>
      </c>
      <c r="O33" s="770" t="e">
        <f>#REF!+'免费问答-IM'!E34+'悬赏问答-帖子'!E34+'悬赏问答-IM'!E34+'指定付费-IM'!E34+'指定付费-帖子'!E34+电话医生!E34+家庭医生!#REF!</f>
        <v>#REF!</v>
      </c>
      <c r="P33" s="523">
        <f>'悬赏问答-帖子'!Q34+'指定付费-帖子'!Q34+家庭医生!G34+电话医生!BQ34</f>
        <v>507</v>
      </c>
      <c r="Q33" s="523">
        <f>'悬赏问答-帖子'!W34+'指定付费-帖子'!W34+电话医生!U34+'悬赏问答-IM'!AU34+'指定付费-IM'!AU34</f>
        <v>3729</v>
      </c>
      <c r="R33" s="523">
        <f>'悬赏问答-帖子'!AC34+'悬赏问答-帖子'!AI34+'悬赏问答-IM'!Q34+'指定付费-帖子'!AC34+'指定付费-帖子'!AI34+'指定付费-IM'!Q34+电话医生!AC34+电话医生!AK34+'悬赏问答-IM'!W34+'指定付费-IM'!W34</f>
        <v>3527</v>
      </c>
      <c r="S33" s="523">
        <f>'悬赏问答-IM'!AC34+'悬赏问答-IM'!AI34+'悬赏问答-IM'!AO34+'指定付费-IM'!AC34+'指定付费-IM'!AI34+'指定付费-IM'!AO34</f>
        <v>460</v>
      </c>
      <c r="T33" s="523">
        <f t="shared" si="28"/>
        <v>360</v>
      </c>
      <c r="U33" s="523">
        <f>'悬赏问答-IM'!BA34+'指定付费-帖子'!BA34</f>
        <v>80</v>
      </c>
      <c r="V33" s="523">
        <f>'悬赏问答-帖子'!AO34+'悬赏问答-帖子'!AU34+'指定付费-帖子'!AO34+'指定付费-帖子'!AU34+电话医生!AS34</f>
        <v>365</v>
      </c>
      <c r="W33" s="523"/>
      <c r="X33" s="414">
        <f t="shared" si="22"/>
        <v>388</v>
      </c>
      <c r="Y33" s="523">
        <f>'悬赏问答-帖子'!K34+'悬赏问答-IM'!K34+'指定付费-IM'!K34+'指定付费-帖子'!K34+电话医生!H34</f>
        <v>53519</v>
      </c>
      <c r="Z33" s="523">
        <f>'悬赏问答-IM'!BF34+'指定付费-IM'!BE34</f>
        <v>49117</v>
      </c>
      <c r="AA33" s="523">
        <f>'悬赏问答-IM'!BU34+'指定付费-IM'!AZ34</f>
        <v>3903</v>
      </c>
      <c r="AB33" s="523">
        <f>'悬赏问答-IM'!BP34+'指定付费-IM'!BJ34+电话医生!BI34</f>
        <v>496</v>
      </c>
      <c r="AC33" s="506">
        <f t="shared" si="32"/>
        <v>7280</v>
      </c>
      <c r="AD33" s="523">
        <f t="shared" si="2"/>
        <v>61537</v>
      </c>
      <c r="AE33" s="414">
        <f t="shared" si="3"/>
        <v>650</v>
      </c>
      <c r="AF33" s="414">
        <f t="shared" si="4"/>
        <v>0</v>
      </c>
      <c r="AG33" s="414">
        <f t="shared" si="29"/>
        <v>133</v>
      </c>
      <c r="AH33" s="780">
        <f>预约转诊!C33</f>
        <v>28</v>
      </c>
      <c r="AI33" s="781">
        <f>'悬赏问答-帖子'!C34+'悬赏问答-IM'!C34</f>
        <v>11031</v>
      </c>
      <c r="AJ33" s="782">
        <f>'悬赏问答-帖子'!F34+'悬赏问答-IM'!F34</f>
        <v>10763</v>
      </c>
      <c r="AK33" s="783">
        <f t="shared" si="16"/>
        <v>0.975704831837549</v>
      </c>
      <c r="AL33" s="781">
        <f>'悬赏问答-帖子'!H34+'悬赏问答-IM'!H34</f>
        <v>268</v>
      </c>
      <c r="AM33" s="775">
        <f>'悬赏问答-帖子'!I34+'悬赏问答-IM'!I34</f>
        <v>50850</v>
      </c>
      <c r="AN33" s="775">
        <f t="shared" si="6"/>
        <v>4.72451918610053</v>
      </c>
      <c r="AO33" s="800">
        <f>'指定付费-帖子'!C34+'指定付费-IM'!C34</f>
        <v>733</v>
      </c>
      <c r="AP33" s="798">
        <f>'指定付费-帖子'!F34+'指定付费-IM'!F34</f>
        <v>441</v>
      </c>
      <c r="AQ33" s="799">
        <f t="shared" si="17"/>
        <v>0.601637107776262</v>
      </c>
      <c r="AR33" s="800">
        <f>'指定付费-帖子'!H34+'指定付费-IM'!H34</f>
        <v>292</v>
      </c>
      <c r="AS33" s="787">
        <f>'指定付费-帖子'!I34+'指定付费-IM'!I34</f>
        <v>10687</v>
      </c>
      <c r="AT33" s="795">
        <f t="shared" si="23"/>
        <v>24.2335600907029</v>
      </c>
      <c r="AU33" s="801">
        <f>电话医生!C34</f>
        <v>9</v>
      </c>
      <c r="AV33" s="802">
        <f>电话医生!I34</f>
        <v>3</v>
      </c>
      <c r="AW33" s="816">
        <f t="shared" si="18"/>
        <v>0.333333333333333</v>
      </c>
      <c r="AX33" s="802">
        <f>电话医生!L34</f>
        <v>10</v>
      </c>
      <c r="AY33" s="811">
        <f>电话医生!F34</f>
        <v>650</v>
      </c>
      <c r="AZ33" s="820">
        <f>电话医生!O34</f>
        <v>216.666666666667</v>
      </c>
      <c r="BA33" s="818">
        <f>家庭医生!C34</f>
        <v>3</v>
      </c>
      <c r="BB33" s="813">
        <f>家庭医生!G34</f>
        <v>0</v>
      </c>
      <c r="BC33" s="814" t="str">
        <f>家庭医生!I34</f>
        <v>-</v>
      </c>
      <c r="BD33" s="819">
        <f t="shared" si="30"/>
        <v>7252</v>
      </c>
      <c r="BE33" s="819"/>
      <c r="BF33" s="819">
        <f>'免费问答-IM'!C34</f>
        <v>7252</v>
      </c>
      <c r="BG33" s="779">
        <v>55</v>
      </c>
      <c r="BH33" s="784">
        <v>388</v>
      </c>
      <c r="BI33" s="775">
        <f t="shared" si="33"/>
        <v>7.05454545454545</v>
      </c>
      <c r="BJ33" s="839">
        <v>28</v>
      </c>
      <c r="BK33" s="837">
        <v>360</v>
      </c>
      <c r="BL33" s="838">
        <f t="shared" si="34"/>
        <v>12.8571428571429</v>
      </c>
      <c r="BM33" s="846">
        <v>9</v>
      </c>
      <c r="BN33" s="849">
        <v>7</v>
      </c>
      <c r="BO33" s="849">
        <v>2</v>
      </c>
      <c r="BP33" s="847">
        <f t="shared" si="8"/>
        <v>0.777777777777778</v>
      </c>
      <c r="BQ33" s="848">
        <v>133</v>
      </c>
      <c r="BR33" s="813">
        <f t="shared" si="35"/>
        <v>19</v>
      </c>
    </row>
    <row r="34" ht="14.25" customHeight="1" spans="1:70">
      <c r="A34" s="768"/>
      <c r="B34" s="404">
        <v>29</v>
      </c>
      <c r="C34" s="506">
        <f t="shared" si="26"/>
        <v>18624</v>
      </c>
      <c r="D34" s="414">
        <f t="shared" si="27"/>
        <v>62276.09</v>
      </c>
      <c r="E34" s="405">
        <f t="shared" si="31"/>
        <v>11120</v>
      </c>
      <c r="F34" s="406" t="e">
        <f>'悬赏问答-帖子'!M35+'指定付费-帖子'!M35+电话医生!#REF!+家庭医生!C35</f>
        <v>#REF!</v>
      </c>
      <c r="G34" s="406" t="e">
        <f>'悬赏问答-帖子'!O35+'指定付费-帖子'!O35+电话医生!#REF!+家庭医生!D35</f>
        <v>#REF!</v>
      </c>
      <c r="H34" s="766" t="e">
        <f t="shared" si="12"/>
        <v>#REF!</v>
      </c>
      <c r="I34" s="406" t="e">
        <f>'悬赏问答-帖子'!S35+'指定付费-帖子'!S35+电话医生!R35+家庭医生!#REF!</f>
        <v>#REF!</v>
      </c>
      <c r="J34" s="406" t="e">
        <f>'悬赏问答-帖子'!U35+'指定付费-帖子'!U35+电话医生!S35+家庭医生!#REF!</f>
        <v>#REF!</v>
      </c>
      <c r="K34" s="766" t="e">
        <f t="shared" si="13"/>
        <v>#REF!</v>
      </c>
      <c r="L34" s="406" t="e">
        <f>'悬赏问答-帖子'!Y35+'悬赏问答-帖子'!AE35+'悬赏问答-IM'!M35+'指定付费-帖子'!Y35+'指定付费-帖子'!AE35+'指定付费-IM'!M35+电话医生!Z35+电话医生!AH35+家庭医生!#REF!+家庭医生!#REF!+'悬赏问答-IM'!S35+'指定付费-IM'!S35</f>
        <v>#REF!</v>
      </c>
      <c r="M34" s="406" t="e">
        <f>'悬赏问答-帖子'!AA35+'悬赏问答-帖子'!AG35+'悬赏问答-IM'!O35+'指定付费-帖子'!AA35+'指定付费-帖子'!AG35+'指定付费-IM'!O35+电话医生!AA35+电话医生!AI35+家庭医生!#REF!+家庭医生!#REF!</f>
        <v>#REF!</v>
      </c>
      <c r="N34" s="766" t="e">
        <f t="shared" si="14"/>
        <v>#REF!</v>
      </c>
      <c r="O34" s="770" t="e">
        <f>#REF!+'免费问答-IM'!E35+'悬赏问答-帖子'!E35+'悬赏问答-IM'!E35+'指定付费-IM'!E35+'指定付费-帖子'!E35+电话医生!E35+家庭医生!#REF!</f>
        <v>#REF!</v>
      </c>
      <c r="P34" s="523">
        <f>'悬赏问答-帖子'!Q35+'指定付费-帖子'!Q35+家庭医生!G35+电话医生!BQ35</f>
        <v>526</v>
      </c>
      <c r="Q34" s="523">
        <f>'悬赏问答-帖子'!W35+'指定付费-帖子'!W35+电话医生!U35+'悬赏问答-IM'!AU35+'指定付费-IM'!AU35</f>
        <v>4397.09</v>
      </c>
      <c r="R34" s="523">
        <f>'悬赏问答-帖子'!AC35+'悬赏问答-帖子'!AI35+'悬赏问答-IM'!Q35+'指定付费-帖子'!AC35+'指定付费-帖子'!AI35+'指定付费-IM'!Q35+电话医生!AC35+电话医生!AK35+'悬赏问答-IM'!W35+'指定付费-IM'!W35</f>
        <v>2953</v>
      </c>
      <c r="S34" s="523">
        <f>'悬赏问答-IM'!AC35+'悬赏问答-IM'!AI35+'悬赏问答-IM'!AO35+'指定付费-IM'!AC35+'指定付费-IM'!AI35+'指定付费-IM'!AO35</f>
        <v>299</v>
      </c>
      <c r="T34" s="523">
        <f t="shared" si="28"/>
        <v>445</v>
      </c>
      <c r="U34" s="523">
        <f>'悬赏问答-IM'!BA35+'指定付费-帖子'!BA35</f>
        <v>153</v>
      </c>
      <c r="V34" s="523">
        <f>'悬赏问答-帖子'!AO35+'悬赏问答-帖子'!AU35+'指定付费-帖子'!AO35+'指定付费-帖子'!AU35+电话医生!AS35</f>
        <v>103</v>
      </c>
      <c r="W34" s="523"/>
      <c r="X34" s="414">
        <f t="shared" si="22"/>
        <v>440</v>
      </c>
      <c r="Y34" s="523">
        <f>'悬赏问答-帖子'!K35+'悬赏问答-IM'!K35+'指定付费-IM'!K35+'指定付费-帖子'!K35+电话医生!H35</f>
        <v>52903</v>
      </c>
      <c r="Z34" s="523">
        <f>'悬赏问答-IM'!BF35+'指定付费-IM'!BE35</f>
        <v>47953</v>
      </c>
      <c r="AA34" s="523">
        <f>'悬赏问答-IM'!BU35+'指定付费-IM'!AZ35</f>
        <v>4526</v>
      </c>
      <c r="AB34" s="523">
        <f>'悬赏问答-IM'!BP35+'指定付费-IM'!BJ35+电话医生!BI35</f>
        <v>415</v>
      </c>
      <c r="AC34" s="506">
        <f t="shared" si="32"/>
        <v>7060</v>
      </c>
      <c r="AD34" s="523">
        <f t="shared" si="2"/>
        <v>60684.09</v>
      </c>
      <c r="AE34" s="414">
        <f t="shared" si="3"/>
        <v>650</v>
      </c>
      <c r="AF34" s="414">
        <f t="shared" si="4"/>
        <v>0</v>
      </c>
      <c r="AG34" s="414">
        <f t="shared" si="29"/>
        <v>57</v>
      </c>
      <c r="AH34" s="780">
        <f>预约转诊!C34</f>
        <v>31</v>
      </c>
      <c r="AI34" s="781">
        <f>'悬赏问答-帖子'!C35+'悬赏问答-IM'!C35</f>
        <v>10823</v>
      </c>
      <c r="AJ34" s="782">
        <f>'悬赏问答-帖子'!F35+'悬赏问答-IM'!F35</f>
        <v>10561</v>
      </c>
      <c r="AK34" s="783">
        <f t="shared" si="16"/>
        <v>0.975792294188303</v>
      </c>
      <c r="AL34" s="781">
        <f>'悬赏问答-帖子'!H35+'悬赏问答-IM'!H35</f>
        <v>262</v>
      </c>
      <c r="AM34" s="775">
        <f>'悬赏问答-帖子'!I35+'悬赏问答-IM'!I35</f>
        <v>49775</v>
      </c>
      <c r="AN34" s="775">
        <f t="shared" si="6"/>
        <v>4.71309535081905</v>
      </c>
      <c r="AO34" s="800">
        <f>'指定付费-帖子'!C35+'指定付费-IM'!C35</f>
        <v>691</v>
      </c>
      <c r="AP34" s="798">
        <f>'指定付费-帖子'!F35+'指定付费-IM'!F35</f>
        <v>453</v>
      </c>
      <c r="AQ34" s="799">
        <f t="shared" si="17"/>
        <v>0.655571635311143</v>
      </c>
      <c r="AR34" s="800">
        <f>'指定付费-帖子'!H35+'指定付费-IM'!H35</f>
        <v>238</v>
      </c>
      <c r="AS34" s="787">
        <f>'指定付费-帖子'!I35+'指定付费-IM'!I35</f>
        <v>10909.09</v>
      </c>
      <c r="AT34" s="795">
        <f t="shared" si="23"/>
        <v>24.081876379691</v>
      </c>
      <c r="AU34" s="801">
        <f>电话医生!C35</f>
        <v>9</v>
      </c>
      <c r="AV34" s="802">
        <f>电话医生!I35</f>
        <v>3</v>
      </c>
      <c r="AW34" s="816">
        <f t="shared" si="18"/>
        <v>0.333333333333333</v>
      </c>
      <c r="AX34" s="802">
        <f>电话医生!L35</f>
        <v>6</v>
      </c>
      <c r="AY34" s="811">
        <f>电话医生!F35</f>
        <v>650</v>
      </c>
      <c r="AZ34" s="820">
        <f>电话医生!O35</f>
        <v>216.666666666667</v>
      </c>
      <c r="BA34" s="818">
        <f>家庭医生!C35</f>
        <v>0</v>
      </c>
      <c r="BB34" s="813">
        <f>家庭医生!G35</f>
        <v>0</v>
      </c>
      <c r="BC34" s="814" t="str">
        <f>家庭医生!I35</f>
        <v>-</v>
      </c>
      <c r="BD34" s="819">
        <f t="shared" si="30"/>
        <v>7029</v>
      </c>
      <c r="BE34" s="819"/>
      <c r="BF34" s="819">
        <f>'免费问答-IM'!C35</f>
        <v>7029</v>
      </c>
      <c r="BG34" s="779">
        <v>64</v>
      </c>
      <c r="BH34" s="784">
        <v>440</v>
      </c>
      <c r="BI34" s="775">
        <f t="shared" si="33"/>
        <v>6.875</v>
      </c>
      <c r="BJ34" s="839">
        <v>36</v>
      </c>
      <c r="BK34" s="837">
        <v>445</v>
      </c>
      <c r="BL34" s="838">
        <f t="shared" si="34"/>
        <v>12.3611111111111</v>
      </c>
      <c r="BM34" s="846">
        <v>5</v>
      </c>
      <c r="BN34" s="849">
        <v>3</v>
      </c>
      <c r="BO34" s="849">
        <v>2</v>
      </c>
      <c r="BP34" s="847">
        <f t="shared" si="8"/>
        <v>0.6</v>
      </c>
      <c r="BQ34" s="848">
        <v>57</v>
      </c>
      <c r="BR34" s="813">
        <f t="shared" si="35"/>
        <v>19</v>
      </c>
    </row>
    <row r="35" ht="14.25" customHeight="1" spans="1:70">
      <c r="A35" s="768"/>
      <c r="B35" s="404">
        <v>30</v>
      </c>
      <c r="C35" s="506">
        <f t="shared" si="26"/>
        <v>19021</v>
      </c>
      <c r="D35" s="414">
        <f t="shared" si="27"/>
        <v>62008</v>
      </c>
      <c r="E35" s="405">
        <f t="shared" si="31"/>
        <v>11279</v>
      </c>
      <c r="F35" s="406" t="e">
        <f>'悬赏问答-帖子'!M36+'指定付费-帖子'!M36+电话医生!#REF!+家庭医生!C36</f>
        <v>#REF!</v>
      </c>
      <c r="G35" s="406" t="e">
        <f>'悬赏问答-帖子'!O36+'指定付费-帖子'!O36+电话医生!#REF!+家庭医生!D36</f>
        <v>#REF!</v>
      </c>
      <c r="H35" s="766" t="e">
        <f t="shared" si="12"/>
        <v>#REF!</v>
      </c>
      <c r="I35" s="406" t="e">
        <f>'悬赏问答-帖子'!S36+'指定付费-帖子'!S36+电话医生!R36+家庭医生!#REF!</f>
        <v>#REF!</v>
      </c>
      <c r="J35" s="406" t="e">
        <f>'悬赏问答-帖子'!U36+'指定付费-帖子'!U36+电话医生!S36+家庭医生!#REF!</f>
        <v>#REF!</v>
      </c>
      <c r="K35" s="766" t="e">
        <f t="shared" si="13"/>
        <v>#REF!</v>
      </c>
      <c r="L35" s="406" t="e">
        <f>'悬赏问答-帖子'!Y36+'悬赏问答-帖子'!AE36+'悬赏问答-IM'!M36+'指定付费-帖子'!Y36+'指定付费-帖子'!AE36+'指定付费-IM'!M36+电话医生!Z36+电话医生!AH36+家庭医生!#REF!+家庭医生!#REF!+'悬赏问答-IM'!S36+'指定付费-IM'!S36</f>
        <v>#REF!</v>
      </c>
      <c r="M35" s="406" t="e">
        <f>'悬赏问答-帖子'!AA36+'悬赏问答-帖子'!AG36+'悬赏问答-IM'!O36+'指定付费-帖子'!AA36+'指定付费-帖子'!AG36+'指定付费-IM'!O36+电话医生!AA36+电话医生!AI36+家庭医生!#REF!+家庭医生!#REF!</f>
        <v>#REF!</v>
      </c>
      <c r="N35" s="766" t="e">
        <f t="shared" si="14"/>
        <v>#REF!</v>
      </c>
      <c r="O35" s="770" t="e">
        <f>#REF!+'免费问答-IM'!E36+'悬赏问答-帖子'!E36+'悬赏问答-IM'!E36+'指定付费-IM'!E36+'指定付费-帖子'!E36+电话医生!E36+家庭医生!#REF!</f>
        <v>#REF!</v>
      </c>
      <c r="P35" s="523">
        <f>'悬赏问答-帖子'!Q36+'指定付费-帖子'!Q36+家庭医生!G36+电话医生!BQ36</f>
        <v>492</v>
      </c>
      <c r="Q35" s="523">
        <f>'悬赏问答-帖子'!W36+'指定付费-帖子'!W36+电话医生!U36+'悬赏问答-IM'!AU36+'指定付费-IM'!AU36</f>
        <v>3469</v>
      </c>
      <c r="R35" s="523">
        <f>'悬赏问答-帖子'!AC36+'悬赏问答-帖子'!AI36+'悬赏问答-IM'!Q36+'指定付费-帖子'!AC36+'指定付费-帖子'!AI36+'指定付费-IM'!Q36+电话医生!AC36+电话医生!AK36+'悬赏问答-IM'!W36+'指定付费-IM'!W36</f>
        <v>2954</v>
      </c>
      <c r="S35" s="523">
        <f>'悬赏问答-IM'!AC36+'悬赏问答-IM'!AI36+'悬赏问答-IM'!AO36+'指定付费-IM'!AC36+'指定付费-IM'!AI36+'指定付费-IM'!AO36</f>
        <v>296</v>
      </c>
      <c r="T35" s="523">
        <f t="shared" si="28"/>
        <v>390</v>
      </c>
      <c r="U35" s="523">
        <f>'悬赏问答-IM'!BA36+'指定付费-帖子'!BA36</f>
        <v>146</v>
      </c>
      <c r="V35" s="523">
        <f>'悬赏问答-帖子'!AO36+'悬赏问答-帖子'!AU36+'指定付费-帖子'!AO36+'指定付费-帖子'!AU36+电话医生!AS36</f>
        <v>82</v>
      </c>
      <c r="W35" s="523"/>
      <c r="X35" s="414">
        <f t="shared" si="22"/>
        <v>570</v>
      </c>
      <c r="Y35" s="523">
        <f>'悬赏问答-帖子'!K36+'悬赏问答-IM'!K36+'指定付费-IM'!K36+'指定付费-帖子'!K36+电话医生!H36</f>
        <v>53609</v>
      </c>
      <c r="Z35" s="523">
        <f>'悬赏问答-IM'!BF36+'指定付费-IM'!BE36</f>
        <v>49409</v>
      </c>
      <c r="AA35" s="523">
        <f>'悬赏问答-IM'!BU36+'指定付费-IM'!AZ36</f>
        <v>3822</v>
      </c>
      <c r="AB35" s="523">
        <f>'悬赏问答-IM'!BP36+'指定付费-IM'!BJ36+电话医生!BI36</f>
        <v>363</v>
      </c>
      <c r="AC35" s="506">
        <f t="shared" si="32"/>
        <v>7228</v>
      </c>
      <c r="AD35" s="523">
        <f t="shared" si="2"/>
        <v>60797</v>
      </c>
      <c r="AE35" s="414">
        <f t="shared" si="3"/>
        <v>200</v>
      </c>
      <c r="AF35" s="414">
        <f t="shared" si="4"/>
        <v>51</v>
      </c>
      <c r="AG35" s="414">
        <f t="shared" si="29"/>
        <v>0</v>
      </c>
      <c r="AH35" s="780">
        <f>预约转诊!C35</f>
        <v>21</v>
      </c>
      <c r="AI35" s="781">
        <f>'悬赏问答-帖子'!C36+'悬赏问答-IM'!C36</f>
        <v>11066</v>
      </c>
      <c r="AJ35" s="782">
        <f>'悬赏问答-帖子'!F36+'悬赏问答-IM'!F36</f>
        <v>10757</v>
      </c>
      <c r="AK35" s="783">
        <f t="shared" si="16"/>
        <v>0.972076631122357</v>
      </c>
      <c r="AL35" s="781">
        <f>'悬赏问答-帖子'!H36+'悬赏问答-IM'!H36</f>
        <v>309</v>
      </c>
      <c r="AM35" s="775">
        <f>'悬赏问答-帖子'!I36+'悬赏问答-IM'!I36</f>
        <v>50641</v>
      </c>
      <c r="AN35" s="775">
        <f t="shared" si="6"/>
        <v>4.70772520219392</v>
      </c>
      <c r="AO35" s="800">
        <f>'指定付费-帖子'!C36+'指定付费-IM'!C36</f>
        <v>685</v>
      </c>
      <c r="AP35" s="798">
        <f>'指定付费-帖子'!F36+'指定付费-IM'!F36</f>
        <v>424</v>
      </c>
      <c r="AQ35" s="799">
        <f t="shared" si="17"/>
        <v>0.618978102189781</v>
      </c>
      <c r="AR35" s="800">
        <f>'指定付费-帖子'!H36+'指定付费-IM'!H36</f>
        <v>261</v>
      </c>
      <c r="AS35" s="787">
        <f>'指定付费-帖子'!I36+'指定付费-IM'!I36</f>
        <v>10156</v>
      </c>
      <c r="AT35" s="795">
        <f t="shared" si="23"/>
        <v>23.9528301886792</v>
      </c>
      <c r="AU35" s="801">
        <f>电话医生!C36</f>
        <v>6</v>
      </c>
      <c r="AV35" s="802">
        <f>电话医生!I36</f>
        <v>1</v>
      </c>
      <c r="AW35" s="816">
        <f t="shared" si="18"/>
        <v>0.166666666666667</v>
      </c>
      <c r="AX35" s="802">
        <f>电话医生!L36</f>
        <v>5</v>
      </c>
      <c r="AY35" s="811">
        <f>电话医生!F36</f>
        <v>200</v>
      </c>
      <c r="AZ35" s="820">
        <f>电话医生!O36</f>
        <v>200</v>
      </c>
      <c r="BA35" s="818">
        <f>家庭医生!C36</f>
        <v>2</v>
      </c>
      <c r="BB35" s="813">
        <f>家庭医生!G36</f>
        <v>51</v>
      </c>
      <c r="BC35" s="814">
        <f>家庭医生!I36</f>
        <v>25.5</v>
      </c>
      <c r="BD35" s="819">
        <f t="shared" si="30"/>
        <v>7207</v>
      </c>
      <c r="BE35" s="819"/>
      <c r="BF35" s="819">
        <f>'免费问答-IM'!C36</f>
        <v>7207</v>
      </c>
      <c r="BG35" s="779">
        <v>62</v>
      </c>
      <c r="BH35" s="784">
        <v>570</v>
      </c>
      <c r="BI35" s="775">
        <f t="shared" si="33"/>
        <v>9.19354838709677</v>
      </c>
      <c r="BJ35" s="839">
        <v>33</v>
      </c>
      <c r="BK35" s="837">
        <v>390</v>
      </c>
      <c r="BL35" s="838">
        <f t="shared" si="34"/>
        <v>11.8181818181818</v>
      </c>
      <c r="BM35" s="846">
        <v>1</v>
      </c>
      <c r="BN35" s="849">
        <v>0</v>
      </c>
      <c r="BO35" s="849">
        <v>1</v>
      </c>
      <c r="BP35" s="847" t="str">
        <f t="shared" si="8"/>
        <v>-</v>
      </c>
      <c r="BQ35" s="848">
        <v>0</v>
      </c>
      <c r="BR35" s="813">
        <f t="shared" si="35"/>
        <v>0</v>
      </c>
    </row>
    <row r="36" ht="15" customHeight="1" spans="1:70">
      <c r="A36" s="768"/>
      <c r="B36" s="404">
        <v>31</v>
      </c>
      <c r="C36" s="506">
        <f t="shared" si="26"/>
        <v>18609</v>
      </c>
      <c r="D36" s="414">
        <f t="shared" si="27"/>
        <v>62746.09</v>
      </c>
      <c r="E36" s="405">
        <f t="shared" si="31"/>
        <v>10911</v>
      </c>
      <c r="F36" s="406" t="e">
        <f>'悬赏问答-帖子'!M37+'指定付费-帖子'!M37+电话医生!#REF!+家庭医生!C37</f>
        <v>#REF!</v>
      </c>
      <c r="G36" s="406" t="e">
        <f>'悬赏问答-帖子'!O37+'指定付费-帖子'!O37+电话医生!#REF!+家庭医生!D37</f>
        <v>#REF!</v>
      </c>
      <c r="H36" s="766" t="e">
        <f t="shared" si="12"/>
        <v>#REF!</v>
      </c>
      <c r="I36" s="406" t="e">
        <f>'悬赏问答-帖子'!S37+'指定付费-帖子'!S37+电话医生!R37+家庭医生!#REF!</f>
        <v>#REF!</v>
      </c>
      <c r="J36" s="406" t="e">
        <f>'悬赏问答-帖子'!U37+'指定付费-帖子'!U37+电话医生!S37+家庭医生!#REF!</f>
        <v>#REF!</v>
      </c>
      <c r="K36" s="766" t="e">
        <f t="shared" si="13"/>
        <v>#REF!</v>
      </c>
      <c r="L36" s="406" t="e">
        <f>'悬赏问答-帖子'!Y37+'悬赏问答-帖子'!AE37+'悬赏问答-IM'!M37+'指定付费-帖子'!Y37+'指定付费-帖子'!AE37+'指定付费-IM'!M37+电话医生!Z37+电话医生!AH37+家庭医生!#REF!+家庭医生!#REF!+'悬赏问答-IM'!S37+'指定付费-IM'!S37</f>
        <v>#REF!</v>
      </c>
      <c r="M36" s="406" t="e">
        <f>'悬赏问答-帖子'!AA37+'悬赏问答-帖子'!AG37+'悬赏问答-IM'!O37+'指定付费-帖子'!AA37+'指定付费-帖子'!AG37+'指定付费-IM'!O37+电话医生!AA37+电话医生!AI37+家庭医生!#REF!+家庭医生!#REF!</f>
        <v>#REF!</v>
      </c>
      <c r="N36" s="766" t="e">
        <f t="shared" si="14"/>
        <v>#REF!</v>
      </c>
      <c r="O36" s="770" t="e">
        <f>#REF!+'免费问答-IM'!E37+'悬赏问答-帖子'!E37+'悬赏问答-IM'!E37+'指定付费-IM'!E37+'指定付费-帖子'!E37+电话医生!E37+家庭医生!#REF!</f>
        <v>#REF!</v>
      </c>
      <c r="P36" s="523">
        <f>'悬赏问答-帖子'!Q37+'指定付费-帖子'!Q37+家庭医生!G37+电话医生!BQ37</f>
        <v>489</v>
      </c>
      <c r="Q36" s="523">
        <f>'悬赏问答-帖子'!W37+'指定付费-帖子'!W37+电话医生!U37+'悬赏问答-IM'!AU37+'指定付费-IM'!AU37</f>
        <v>3740.09</v>
      </c>
      <c r="R36" s="523">
        <f>'悬赏问答-帖子'!AC37+'悬赏问答-帖子'!AI37+'悬赏问答-IM'!Q37+'指定付费-帖子'!AC37+'指定付费-帖子'!AI37+'指定付费-IM'!Q37+电话医生!AC37+电话医生!AK37+'悬赏问答-IM'!W37+'指定付费-IM'!W37</f>
        <v>3195</v>
      </c>
      <c r="S36" s="523">
        <f>'悬赏问答-IM'!AC37+'悬赏问答-IM'!AI37+'悬赏问答-IM'!AO37+'指定付费-IM'!AC37+'指定付费-IM'!AI37+'指定付费-IM'!AO37</f>
        <v>184</v>
      </c>
      <c r="T36" s="523">
        <f t="shared" si="28"/>
        <v>515</v>
      </c>
      <c r="U36" s="523">
        <f>'悬赏问答-IM'!BA37+'指定付费-帖子'!BA37</f>
        <v>74</v>
      </c>
      <c r="V36" s="523">
        <f>'悬赏问答-帖子'!AO37+'悬赏问答-帖子'!AU37+'指定付费-帖子'!AO37+'指定付费-帖子'!AU37+电话医生!AS37</f>
        <v>309</v>
      </c>
      <c r="W36" s="523"/>
      <c r="X36" s="414">
        <f t="shared" si="22"/>
        <v>503</v>
      </c>
      <c r="Y36" s="523">
        <f>'悬赏问答-帖子'!K37+'悬赏问答-IM'!K37+'指定付费-IM'!K37+'指定付费-帖子'!K37+电话医生!H37</f>
        <v>53699</v>
      </c>
      <c r="Z36" s="523">
        <f>'悬赏问答-IM'!BF37+'指定付费-IM'!BE37</f>
        <v>48856</v>
      </c>
      <c r="AA36" s="523">
        <f>'悬赏问答-IM'!BU37+'指定付费-IM'!AZ37</f>
        <v>4321</v>
      </c>
      <c r="AB36" s="523">
        <f>'悬赏问答-IM'!BP37+'指定付费-IM'!BJ37+电话医生!BI37</f>
        <v>516</v>
      </c>
      <c r="AC36" s="506">
        <f t="shared" si="32"/>
        <v>7205</v>
      </c>
      <c r="AD36" s="523">
        <f t="shared" si="2"/>
        <v>60969.09</v>
      </c>
      <c r="AE36" s="414">
        <f t="shared" si="3"/>
        <v>700</v>
      </c>
      <c r="AF36" s="414">
        <f t="shared" si="4"/>
        <v>21</v>
      </c>
      <c r="AG36" s="414">
        <f t="shared" si="29"/>
        <v>38</v>
      </c>
      <c r="AH36" s="780">
        <f>预约转诊!C36</f>
        <v>17</v>
      </c>
      <c r="AI36" s="781">
        <f>'悬赏问答-帖子'!C37+'悬赏问答-IM'!C37</f>
        <v>10646</v>
      </c>
      <c r="AJ36" s="782">
        <f>'悬赏问答-帖子'!F37+'悬赏问答-IM'!F37</f>
        <v>10356</v>
      </c>
      <c r="AK36" s="783">
        <f t="shared" si="16"/>
        <v>0.9727597219613</v>
      </c>
      <c r="AL36" s="781">
        <f>'悬赏问答-帖子'!H37+'悬赏问答-IM'!H37</f>
        <v>290</v>
      </c>
      <c r="AM36" s="775">
        <f>'悬赏问答-帖子'!I37+'悬赏问答-IM'!I37</f>
        <v>50370</v>
      </c>
      <c r="AN36" s="775">
        <f t="shared" si="6"/>
        <v>4.86384704519119</v>
      </c>
      <c r="AO36" s="800">
        <f>'指定付费-帖子'!C37+'指定付费-IM'!C37</f>
        <v>703</v>
      </c>
      <c r="AP36" s="798">
        <f>'指定付费-帖子'!F37+'指定付费-IM'!F37</f>
        <v>445</v>
      </c>
      <c r="AQ36" s="799">
        <f t="shared" si="17"/>
        <v>0.633001422475107</v>
      </c>
      <c r="AR36" s="800">
        <f>'指定付费-帖子'!H37+'指定付费-IM'!H37</f>
        <v>258</v>
      </c>
      <c r="AS36" s="787">
        <f>'指定付费-帖子'!I37+'指定付费-IM'!I37</f>
        <v>10599.09</v>
      </c>
      <c r="AT36" s="795">
        <f t="shared" si="23"/>
        <v>23.8181797752809</v>
      </c>
      <c r="AU36" s="801">
        <f>电话医生!C37</f>
        <v>10</v>
      </c>
      <c r="AV36" s="802">
        <f>电话医生!I37</f>
        <v>3</v>
      </c>
      <c r="AW36" s="816">
        <f t="shared" si="18"/>
        <v>0.3</v>
      </c>
      <c r="AX36" s="802">
        <f>电话医生!L37</f>
        <v>8</v>
      </c>
      <c r="AY36" s="811">
        <f>电话医生!F37</f>
        <v>700</v>
      </c>
      <c r="AZ36" s="820">
        <f>电话医生!O37</f>
        <v>233.333333333333</v>
      </c>
      <c r="BA36" s="818">
        <f>家庭医生!C37</f>
        <v>2</v>
      </c>
      <c r="BB36" s="813">
        <f>家庭医生!G37</f>
        <v>21</v>
      </c>
      <c r="BC36" s="814">
        <f>家庭医生!I37</f>
        <v>10.5</v>
      </c>
      <c r="BD36" s="819">
        <f t="shared" si="30"/>
        <v>7188</v>
      </c>
      <c r="BE36" s="819"/>
      <c r="BF36" s="819">
        <f>'免费问答-IM'!C37</f>
        <v>7188</v>
      </c>
      <c r="BG36" s="779">
        <v>62</v>
      </c>
      <c r="BH36" s="784">
        <v>503</v>
      </c>
      <c r="BI36" s="775">
        <f t="shared" si="33"/>
        <v>8.11290322580645</v>
      </c>
      <c r="BJ36" s="839">
        <v>41</v>
      </c>
      <c r="BK36" s="837">
        <v>515</v>
      </c>
      <c r="BL36" s="838">
        <f t="shared" si="34"/>
        <v>12.5609756097561</v>
      </c>
      <c r="BM36" s="846">
        <v>2</v>
      </c>
      <c r="BN36" s="849">
        <v>2</v>
      </c>
      <c r="BO36" s="849">
        <v>0</v>
      </c>
      <c r="BP36" s="847">
        <f t="shared" si="8"/>
        <v>1</v>
      </c>
      <c r="BQ36" s="848">
        <v>38</v>
      </c>
      <c r="BR36" s="813">
        <f t="shared" si="35"/>
        <v>19</v>
      </c>
    </row>
    <row r="37" ht="15" customHeight="1" spans="1:70">
      <c r="A37" s="87" t="s">
        <v>47</v>
      </c>
      <c r="B37" s="497"/>
      <c r="C37" s="506">
        <f t="shared" si="26"/>
        <v>594455</v>
      </c>
      <c r="D37" s="414">
        <f t="shared" si="27"/>
        <v>1951160.78</v>
      </c>
      <c r="E37" s="405">
        <f t="shared" si="31"/>
        <v>354422</v>
      </c>
      <c r="F37" s="405" t="e">
        <f>'悬赏问答-帖子'!M38+'指定付费-帖子'!M38+电话医生!#REF!+家庭医生!C38</f>
        <v>#REF!</v>
      </c>
      <c r="G37" s="405" t="e">
        <f>'悬赏问答-帖子'!O38+'指定付费-帖子'!O38+电话医生!#REF!+家庭医生!D38</f>
        <v>#REF!</v>
      </c>
      <c r="H37" s="766" t="e">
        <f t="shared" si="12"/>
        <v>#REF!</v>
      </c>
      <c r="I37" s="405" t="e">
        <f>'悬赏问答-帖子'!S38+'指定付费-帖子'!S38+电话医生!R38+家庭医生!#REF!</f>
        <v>#REF!</v>
      </c>
      <c r="J37" s="405" t="e">
        <f>'悬赏问答-帖子'!U38+'指定付费-帖子'!U38+电话医生!S38+家庭医生!#REF!</f>
        <v>#REF!</v>
      </c>
      <c r="K37" s="766" t="e">
        <f t="shared" si="13"/>
        <v>#REF!</v>
      </c>
      <c r="L37" s="405" t="e">
        <f>'悬赏问答-帖子'!Y38+'悬赏问答-帖子'!AE38+'悬赏问答-IM'!M38+'指定付费-帖子'!Y38+'指定付费-帖子'!AE38+'指定付费-IM'!M38+电话医生!Z38+电话医生!AH38+家庭医生!#REF!+家庭医生!#REF!+'悬赏问答-IM'!S38+'指定付费-IM'!S38</f>
        <v>#REF!</v>
      </c>
      <c r="M37" s="405" t="e">
        <f>'悬赏问答-帖子'!AA38+'悬赏问答-帖子'!AG38+'悬赏问答-IM'!O38+'指定付费-帖子'!AA38+'指定付费-帖子'!AG38+'指定付费-IM'!O38+电话医生!AA38+电话医生!AI38+家庭医生!#REF!+家庭医生!#REF!</f>
        <v>#REF!</v>
      </c>
      <c r="N37" s="766" t="e">
        <f t="shared" si="14"/>
        <v>#REF!</v>
      </c>
      <c r="O37" s="406" t="e">
        <f>SUM(O38:O65)</f>
        <v>#REF!</v>
      </c>
      <c r="P37" s="523">
        <f>'悬赏问答-帖子'!Q38+'指定付费-帖子'!Q38+家庭医生!G38+电话医生!BQ38</f>
        <v>20070</v>
      </c>
      <c r="Q37" s="523">
        <f>'悬赏问答-帖子'!W38+'指定付费-帖子'!W38+电话医生!U38+'悬赏问答-IM'!AU38+'指定付费-IM'!AU38</f>
        <v>110648</v>
      </c>
      <c r="R37" s="523">
        <f>'悬赏问答-帖子'!AC38+'悬赏问答-帖子'!AI38+'悬赏问答-IM'!Q38+'指定付费-帖子'!AC38+'指定付费-帖子'!AI38+'指定付费-IM'!Q38+电话医生!AC38+电话医生!AK38+'悬赏问答-IM'!W38+'指定付费-IM'!W38</f>
        <v>23867</v>
      </c>
      <c r="S37" s="523">
        <f>'悬赏问答-IM'!AC38+'悬赏问答-IM'!AI38+'悬赏问答-IM'!AO38+'指定付费-IM'!AC38+'指定付费-IM'!AI38+'指定付费-IM'!AO38</f>
        <v>3225</v>
      </c>
      <c r="T37" s="523">
        <f t="shared" si="28"/>
        <v>305</v>
      </c>
      <c r="U37" s="523">
        <f>'悬赏问答-IM'!BA38+'指定付费-帖子'!BA38</f>
        <v>3323</v>
      </c>
      <c r="V37" s="523">
        <f>'悬赏问答-帖子'!AO38+'悬赏问答-帖子'!AU38+'指定付费-帖子'!AO38+'指定付费-帖子'!AU38+电话医生!AS38</f>
        <v>3692</v>
      </c>
      <c r="W37" s="523"/>
      <c r="X37" s="414">
        <f>SUM(X38:X65)</f>
        <v>13552</v>
      </c>
      <c r="Y37" s="523">
        <f>'悬赏问答-帖子'!K38+'悬赏问答-IM'!K38+'指定付费-IM'!K38+'指定付费-帖子'!K38+电话医生!H38</f>
        <v>1676095.6</v>
      </c>
      <c r="Z37" s="523">
        <f>'悬赏问答-IM'!BF38+'指定付费-IM'!BE38</f>
        <v>1509432</v>
      </c>
      <c r="AA37" s="523">
        <f>'悬赏问答-IM'!BU38+'指定付费-IM'!AZ38</f>
        <v>148484</v>
      </c>
      <c r="AB37" s="523">
        <f>'悬赏问答-IM'!BP38+'指定付费-IM'!BJ38+电话医生!BI38</f>
        <v>18000.6</v>
      </c>
      <c r="AC37" s="506">
        <f t="shared" si="32"/>
        <v>222943</v>
      </c>
      <c r="AD37" s="523">
        <f t="shared" si="2"/>
        <v>1914658.78</v>
      </c>
      <c r="AE37" s="414">
        <f t="shared" si="3"/>
        <v>20925</v>
      </c>
      <c r="AF37" s="414">
        <f t="shared" si="4"/>
        <v>1663</v>
      </c>
      <c r="AG37" s="414">
        <f t="shared" si="29"/>
        <v>57</v>
      </c>
      <c r="AH37" s="780">
        <f>预约转诊!C37</f>
        <v>1722</v>
      </c>
      <c r="AI37" s="781">
        <f>'悬赏问答-帖子'!C38+'悬赏问答-IM'!C38</f>
        <v>348168</v>
      </c>
      <c r="AJ37" s="782">
        <f>'悬赏问答-帖子'!F38+'悬赏问答-IM'!F38</f>
        <v>338036</v>
      </c>
      <c r="AK37" s="783">
        <f t="shared" si="16"/>
        <v>0.970899106178626</v>
      </c>
      <c r="AL37" s="781">
        <f>'悬赏问答-帖子'!H38+'悬赏问答-IM'!H38</f>
        <v>10096</v>
      </c>
      <c r="AM37" s="775">
        <f>'悬赏问答-帖子'!I38+'悬赏问答-IM'!I38</f>
        <v>1589521</v>
      </c>
      <c r="AN37" s="775">
        <f t="shared" si="6"/>
        <v>4.70222402347679</v>
      </c>
      <c r="AO37" s="800">
        <f>'指定付费-帖子'!C38+'指定付费-IM'!C38</f>
        <v>23037</v>
      </c>
      <c r="AP37" s="798">
        <f>'指定付费-帖子'!F38+'指定付费-IM'!F38</f>
        <v>14147</v>
      </c>
      <c r="AQ37" s="799">
        <f t="shared" si="17"/>
        <v>0.614099058037071</v>
      </c>
      <c r="AR37" s="800">
        <f>'指定付费-帖子'!H38+'指定付费-IM'!H38</f>
        <v>8890</v>
      </c>
      <c r="AS37" s="787">
        <f>'指定付费-帖子'!I38+'指定付费-IM'!I38</f>
        <v>325137.78</v>
      </c>
      <c r="AT37" s="795">
        <f t="shared" si="23"/>
        <v>22.9828076624019</v>
      </c>
      <c r="AU37" s="801">
        <f>电话医生!C38</f>
        <v>225</v>
      </c>
      <c r="AV37" s="802">
        <f>电话医生!I38</f>
        <v>110</v>
      </c>
      <c r="AW37" s="816">
        <f t="shared" si="18"/>
        <v>0.488888888888889</v>
      </c>
      <c r="AX37" s="802">
        <f>电话医生!L38</f>
        <v>155</v>
      </c>
      <c r="AY37" s="811">
        <f>电话医生!F38</f>
        <v>20925</v>
      </c>
      <c r="AZ37" s="820">
        <f>电话医生!O38</f>
        <v>190.227272727273</v>
      </c>
      <c r="BA37" s="818">
        <f>家庭医生!C38</f>
        <v>59</v>
      </c>
      <c r="BB37" s="813">
        <f>家庭医生!G38</f>
        <v>1663</v>
      </c>
      <c r="BC37" s="814">
        <f>家庭医生!I38</f>
        <v>42.6410256410256</v>
      </c>
      <c r="BD37" s="819">
        <f t="shared" si="30"/>
        <v>221221</v>
      </c>
      <c r="BE37" s="819"/>
      <c r="BF37" s="819">
        <f>'免费问答-IM'!C38</f>
        <v>221221</v>
      </c>
      <c r="BG37" s="835">
        <f>SUM(BG38:BG65)</f>
        <v>2047</v>
      </c>
      <c r="BH37" s="784">
        <f>SUM(BH38:BH65)</f>
        <v>13552</v>
      </c>
      <c r="BI37" s="775">
        <f t="shared" si="33"/>
        <v>6.62042012701514</v>
      </c>
      <c r="BJ37" s="836">
        <v>23</v>
      </c>
      <c r="BK37" s="837">
        <v>305</v>
      </c>
      <c r="BL37" s="838">
        <f t="shared" si="34"/>
        <v>13.2608695652174</v>
      </c>
      <c r="BM37" s="846"/>
      <c r="BN37" s="846"/>
      <c r="BO37" s="846"/>
      <c r="BP37" s="850">
        <v>0</v>
      </c>
      <c r="BQ37" s="848">
        <v>57</v>
      </c>
      <c r="BR37" s="813">
        <f t="shared" si="35"/>
        <v>0</v>
      </c>
    </row>
    <row r="38" ht="14.25" customHeight="1" spans="1:70">
      <c r="A38" s="767" t="s">
        <v>47</v>
      </c>
      <c r="B38" s="404">
        <v>1</v>
      </c>
      <c r="C38" s="506">
        <f t="shared" si="26"/>
        <v>18180</v>
      </c>
      <c r="D38" s="414">
        <f t="shared" si="27"/>
        <v>59402</v>
      </c>
      <c r="E38" s="405">
        <f t="shared" si="31"/>
        <v>10570</v>
      </c>
      <c r="F38" s="406" t="e">
        <f>'悬赏问答-帖子'!M39+'指定付费-帖子'!M39+电话医生!#REF!+家庭医生!C39</f>
        <v>#REF!</v>
      </c>
      <c r="G38" s="406" t="e">
        <f>'悬赏问答-帖子'!O39+'指定付费-帖子'!O39+电话医生!#REF!+家庭医生!D39</f>
        <v>#REF!</v>
      </c>
      <c r="H38" s="766" t="e">
        <f t="shared" si="12"/>
        <v>#REF!</v>
      </c>
      <c r="I38" s="406" t="e">
        <f>'悬赏问答-帖子'!S39+'指定付费-帖子'!S39+电话医生!R39+家庭医生!#REF!</f>
        <v>#REF!</v>
      </c>
      <c r="J38" s="406" t="e">
        <f>'悬赏问答-帖子'!U39+'指定付费-帖子'!U39+电话医生!S39+家庭医生!#REF!</f>
        <v>#REF!</v>
      </c>
      <c r="K38" s="766" t="e">
        <f t="shared" si="13"/>
        <v>#REF!</v>
      </c>
      <c r="L38" s="406" t="e">
        <f>'悬赏问答-帖子'!Y39+'悬赏问答-帖子'!AE39+'悬赏问答-IM'!M39+'指定付费-帖子'!Y39+'指定付费-帖子'!AE39+'指定付费-IM'!M39+电话医生!Z39+电话医生!AH39+家庭医生!#REF!+家庭医生!#REF!+'悬赏问答-IM'!S39+'指定付费-IM'!S39</f>
        <v>#REF!</v>
      </c>
      <c r="M38" s="406" t="e">
        <f>'悬赏问答-帖子'!AA39+'悬赏问答-帖子'!AG39+'悬赏问答-IM'!O39+'指定付费-帖子'!AA39+'指定付费-帖子'!AG39+'指定付费-IM'!O39+电话医生!AA39+电话医生!AI39+家庭医生!#REF!+家庭医生!#REF!</f>
        <v>#REF!</v>
      </c>
      <c r="N38" s="766" t="e">
        <f t="shared" si="14"/>
        <v>#REF!</v>
      </c>
      <c r="O38" s="406" t="e">
        <f>#REF!+'免费问答-IM'!E39+'悬赏问答-帖子'!E39+'悬赏问答-IM'!E39+'指定付费-IM'!E39+'指定付费-帖子'!E39+电话医生!E39+家庭医生!#REF!</f>
        <v>#REF!</v>
      </c>
      <c r="P38" s="523">
        <f>'悬赏问答-帖子'!Q39+'指定付费-帖子'!Q39+家庭医生!G39+电话医生!BQ39</f>
        <v>283</v>
      </c>
      <c r="Q38" s="523">
        <f>'悬赏问答-帖子'!W39+'指定付费-帖子'!W39+电话医生!U39+'悬赏问答-IM'!AU39+'指定付费-IM'!AU39</f>
        <v>3704</v>
      </c>
      <c r="R38" s="523">
        <f>'悬赏问答-帖子'!AC39+'悬赏问答-帖子'!AI39+'悬赏问答-IM'!Q39+'指定付费-帖子'!AC39+'指定付费-帖子'!AI39+'指定付费-IM'!Q39+电话医生!AC39+电话医生!AK39+'悬赏问答-IM'!W39+'指定付费-IM'!W39</f>
        <v>3388</v>
      </c>
      <c r="S38" s="523">
        <f>'悬赏问答-IM'!AC39+'悬赏问答-IM'!AI39+'悬赏问答-IM'!AO39+'指定付费-IM'!AC39+'指定付费-IM'!AI39+'指定付费-IM'!AO39</f>
        <v>271</v>
      </c>
      <c r="T38" s="523">
        <f t="shared" si="28"/>
        <v>305</v>
      </c>
      <c r="U38" s="523">
        <f>'悬赏问答-IM'!BA39+'指定付费-帖子'!BA39</f>
        <v>119</v>
      </c>
      <c r="V38" s="523">
        <f>'悬赏问答-帖子'!AO39+'悬赏问答-帖子'!AU39+'指定付费-帖子'!AO39+'指定付费-帖子'!AU39+电话医生!AS39</f>
        <v>264</v>
      </c>
      <c r="W38" s="523"/>
      <c r="X38" s="414">
        <f>BH38</f>
        <v>473</v>
      </c>
      <c r="Y38" s="523">
        <f>'悬赏问答-帖子'!K39+'悬赏问答-IM'!K39+'指定付费-IM'!K39+'指定付费-帖子'!K39+电话医生!H39</f>
        <v>50538</v>
      </c>
      <c r="Z38" s="523">
        <f>'悬赏问答-IM'!BF39+'指定付费-IM'!BE39</f>
        <v>45358</v>
      </c>
      <c r="AA38" s="523">
        <f>'悬赏问答-IM'!BU39+'指定付费-IM'!AZ39</f>
        <v>4527</v>
      </c>
      <c r="AB38" s="523">
        <f>'悬赏问答-IM'!BP39+'指定付费-IM'!BJ39+电话医生!BI39</f>
        <v>650</v>
      </c>
      <c r="AC38" s="506">
        <f t="shared" si="32"/>
        <v>7177</v>
      </c>
      <c r="AD38" s="523">
        <f t="shared" si="2"/>
        <v>57797</v>
      </c>
      <c r="AE38" s="414">
        <f t="shared" si="3"/>
        <v>750</v>
      </c>
      <c r="AF38" s="414">
        <f t="shared" si="4"/>
        <v>20</v>
      </c>
      <c r="AG38" s="414">
        <f t="shared" si="29"/>
        <v>57</v>
      </c>
      <c r="AH38" s="780">
        <f>预约转诊!C38</f>
        <v>20</v>
      </c>
      <c r="AI38" s="781">
        <f>'悬赏问答-帖子'!C39+'悬赏问答-IM'!C39</f>
        <v>10295</v>
      </c>
      <c r="AJ38" s="782">
        <f>'悬赏问答-帖子'!F39+'悬赏问答-IM'!F39</f>
        <v>10043</v>
      </c>
      <c r="AK38" s="783">
        <f t="shared" si="16"/>
        <v>0.975522098105877</v>
      </c>
      <c r="AL38" s="781">
        <f>'悬赏问答-帖子'!H39+'悬赏问答-IM'!H39</f>
        <v>252</v>
      </c>
      <c r="AM38" s="775">
        <f>'悬赏问答-帖子'!I39+'悬赏问答-IM'!I39</f>
        <v>47377</v>
      </c>
      <c r="AN38" s="775">
        <f t="shared" si="6"/>
        <v>4.71741511500548</v>
      </c>
      <c r="AO38" s="800">
        <f>'指定付费-帖子'!C39+'指定付费-IM'!C39</f>
        <v>668</v>
      </c>
      <c r="AP38" s="798">
        <f>'指定付费-帖子'!F39+'指定付费-IM'!F39</f>
        <v>438</v>
      </c>
      <c r="AQ38" s="799">
        <f t="shared" si="17"/>
        <v>0.655688622754491</v>
      </c>
      <c r="AR38" s="800">
        <f>'指定付费-帖子'!H39+'指定付费-IM'!H39</f>
        <v>230</v>
      </c>
      <c r="AS38" s="787">
        <f>'指定付费-帖子'!I39+'指定付费-IM'!I39</f>
        <v>10420</v>
      </c>
      <c r="AT38" s="795">
        <f t="shared" si="23"/>
        <v>23.7899543378995</v>
      </c>
      <c r="AU38" s="801">
        <f>电话医生!C39</f>
        <v>12</v>
      </c>
      <c r="AV38" s="802">
        <f>电话医生!I39</f>
        <v>4</v>
      </c>
      <c r="AW38" s="816">
        <f t="shared" si="18"/>
        <v>0.333333333333333</v>
      </c>
      <c r="AX38" s="802">
        <f>电话医生!L39</f>
        <v>8</v>
      </c>
      <c r="AY38" s="811">
        <f>电话医生!F39</f>
        <v>750</v>
      </c>
      <c r="AZ38" s="820">
        <f>电话医生!O39</f>
        <v>187.5</v>
      </c>
      <c r="BA38" s="818">
        <f>家庭医生!C39</f>
        <v>2</v>
      </c>
      <c r="BB38" s="813">
        <f>家庭医生!G39</f>
        <v>20</v>
      </c>
      <c r="BC38" s="814">
        <f>家庭医生!I39</f>
        <v>20</v>
      </c>
      <c r="BD38" s="819">
        <f t="shared" si="30"/>
        <v>7157</v>
      </c>
      <c r="BE38" s="819"/>
      <c r="BF38" s="819">
        <f>'免费问答-IM'!C39</f>
        <v>7157</v>
      </c>
      <c r="BG38" s="779">
        <v>57</v>
      </c>
      <c r="BH38" s="784">
        <v>473</v>
      </c>
      <c r="BI38" s="775">
        <f t="shared" si="33"/>
        <v>8.29824561403509</v>
      </c>
      <c r="BJ38" s="839">
        <v>23</v>
      </c>
      <c r="BK38" s="837">
        <v>305</v>
      </c>
      <c r="BL38" s="838">
        <f t="shared" si="34"/>
        <v>13.2608695652174</v>
      </c>
      <c r="BM38" s="846">
        <v>3</v>
      </c>
      <c r="BN38" s="849">
        <v>3</v>
      </c>
      <c r="BO38" s="849">
        <v>0</v>
      </c>
      <c r="BP38" s="847">
        <f t="shared" si="8"/>
        <v>1</v>
      </c>
      <c r="BQ38" s="848">
        <v>57</v>
      </c>
      <c r="BR38" s="813">
        <f t="shared" si="35"/>
        <v>19</v>
      </c>
    </row>
    <row r="39" ht="14.25" customHeight="1" spans="1:70">
      <c r="A39" s="768"/>
      <c r="B39" s="404">
        <v>2</v>
      </c>
      <c r="C39" s="506">
        <f t="shared" si="26"/>
        <v>17416</v>
      </c>
      <c r="D39" s="414">
        <f t="shared" si="27"/>
        <v>56560</v>
      </c>
      <c r="E39" s="405">
        <f t="shared" si="31"/>
        <v>10105</v>
      </c>
      <c r="F39" s="406" t="e">
        <f>'悬赏问答-帖子'!M40+'指定付费-帖子'!M40+电话医生!#REF!+家庭医生!C40</f>
        <v>#REF!</v>
      </c>
      <c r="G39" s="406" t="e">
        <f>'悬赏问答-帖子'!O40+'指定付费-帖子'!O40+电话医生!#REF!+家庭医生!D40</f>
        <v>#REF!</v>
      </c>
      <c r="H39" s="766" t="e">
        <f t="shared" si="12"/>
        <v>#REF!</v>
      </c>
      <c r="I39" s="406" t="e">
        <f>'悬赏问答-帖子'!S40+'指定付费-帖子'!S40+电话医生!R40+家庭医生!#REF!</f>
        <v>#REF!</v>
      </c>
      <c r="J39" s="406" t="e">
        <f>'悬赏问答-帖子'!U40+'指定付费-帖子'!U40+电话医生!S40+家庭医生!#REF!</f>
        <v>#REF!</v>
      </c>
      <c r="K39" s="766" t="e">
        <f t="shared" si="13"/>
        <v>#REF!</v>
      </c>
      <c r="L39" s="406" t="e">
        <f>'悬赏问答-帖子'!Y40+'悬赏问答-帖子'!AE40+'悬赏问答-IM'!M40+'指定付费-帖子'!Y40+'指定付费-帖子'!AE40+'指定付费-IM'!M40+电话医生!Z40+电话医生!AH40+家庭医生!#REF!+家庭医生!#REF!+'悬赏问答-IM'!S40+'指定付费-IM'!S40</f>
        <v>#REF!</v>
      </c>
      <c r="M39" s="406" t="e">
        <f>'悬赏问答-帖子'!AA40+'悬赏问答-帖子'!AG40+'悬赏问答-IM'!O40+'指定付费-帖子'!AA40+'指定付费-帖子'!AG40+'指定付费-IM'!O40+电话医生!AA40+电话医生!AI40+家庭医生!#REF!+家庭医生!#REF!</f>
        <v>#REF!</v>
      </c>
      <c r="N39" s="766" t="e">
        <f t="shared" si="14"/>
        <v>#REF!</v>
      </c>
      <c r="O39" s="406" t="e">
        <f>#REF!+'免费问答-IM'!E40+'悬赏问答-帖子'!E40+'悬赏问答-IM'!E40+'指定付费-IM'!E40+'指定付费-帖子'!E40+电话医生!E40+家庭医生!#REF!</f>
        <v>#REF!</v>
      </c>
      <c r="P39" s="523">
        <f>'悬赏问答-帖子'!Q40+'指定付费-帖子'!Q40+家庭医生!G40+电话医生!BQ40</f>
        <v>487</v>
      </c>
      <c r="Q39" s="523">
        <f>'悬赏问答-帖子'!W40+'指定付费-帖子'!W40+电话医生!U40+'悬赏问答-IM'!AU40+'指定付费-IM'!AU40</f>
        <v>3446</v>
      </c>
      <c r="R39" s="523">
        <f>'悬赏问答-帖子'!AC40+'悬赏问答-帖子'!AI40+'悬赏问答-IM'!Q40+'指定付费-帖子'!AC40+'指定付费-帖子'!AI40+'指定付费-IM'!Q40+电话医生!AC40+电话医生!AK40+'悬赏问答-IM'!W40+'指定付费-IM'!W40</f>
        <v>4049</v>
      </c>
      <c r="S39" s="523">
        <f>'悬赏问答-IM'!AC40+'悬赏问答-IM'!AI40+'悬赏问答-IM'!AO40+'指定付费-IM'!AC40+'指定付费-IM'!AI40+'指定付费-IM'!AO40</f>
        <v>332</v>
      </c>
      <c r="T39" s="523">
        <f t="shared" si="28"/>
        <v>475</v>
      </c>
      <c r="U39" s="523">
        <f>'悬赏问答-IM'!BA40+'指定付费-帖子'!BA40</f>
        <v>80</v>
      </c>
      <c r="V39" s="523">
        <f>'悬赏问答-帖子'!AO40+'悬赏问答-帖子'!AU40+'指定付费-帖子'!AO40+'指定付费-帖子'!AU40+电话医生!AS40</f>
        <v>51</v>
      </c>
      <c r="W39" s="523"/>
      <c r="X39" s="414">
        <f t="shared" ref="X39:X65" si="36">BH39</f>
        <v>307</v>
      </c>
      <c r="Y39" s="523">
        <f>'悬赏问答-帖子'!K40+'悬赏问答-IM'!K40+'指定付费-IM'!K40+'指定付费-帖子'!K40+电话医生!H40</f>
        <v>47219</v>
      </c>
      <c r="Z39" s="523">
        <f>'悬赏问答-IM'!BF40+'指定付费-IM'!BE40</f>
        <v>43176</v>
      </c>
      <c r="AA39" s="523">
        <f>'悬赏问答-IM'!BU40+'指定付费-IM'!AZ40</f>
        <v>3614</v>
      </c>
      <c r="AB39" s="523">
        <f>'悬赏问答-IM'!BP40+'指定付费-IM'!BJ40+电话医生!BI40</f>
        <v>426</v>
      </c>
      <c r="AC39" s="506">
        <f t="shared" si="32"/>
        <v>6802</v>
      </c>
      <c r="AD39" s="523">
        <f t="shared" ref="AD39:AD65" si="37">AM39+AS39</f>
        <v>54234</v>
      </c>
      <c r="AE39" s="414">
        <f t="shared" ref="AE39:AE65" si="38">AY39</f>
        <v>1250</v>
      </c>
      <c r="AF39" s="414">
        <f t="shared" ref="AF39:AF65" si="39">BB39</f>
        <v>180</v>
      </c>
      <c r="AG39" s="414">
        <f t="shared" si="29"/>
        <v>114</v>
      </c>
      <c r="AH39" s="780">
        <f>预约转诊!C39</f>
        <v>20</v>
      </c>
      <c r="AI39" s="781">
        <f>'悬赏问答-帖子'!C40+'悬赏问答-IM'!C40</f>
        <v>9907</v>
      </c>
      <c r="AJ39" s="782">
        <f>'悬赏问答-帖子'!F40+'悬赏问答-IM'!F40</f>
        <v>9615</v>
      </c>
      <c r="AK39" s="783">
        <f t="shared" si="16"/>
        <v>0.970525890784294</v>
      </c>
      <c r="AL39" s="781">
        <f>'悬赏问答-帖子'!H40+'悬赏问答-IM'!H40</f>
        <v>292</v>
      </c>
      <c r="AM39" s="775">
        <f>'悬赏问答-帖子'!I40+'悬赏问答-IM'!I40</f>
        <v>45212</v>
      </c>
      <c r="AN39" s="775">
        <f t="shared" ref="AN39:AN65" si="40">IF(AJ39=0,0,AM39/AJ39)</f>
        <v>4.70223608944358</v>
      </c>
      <c r="AO39" s="800">
        <f>'指定付费-帖子'!C40+'指定付费-IM'!C40</f>
        <v>651</v>
      </c>
      <c r="AP39" s="798">
        <f>'指定付费-帖子'!F40+'指定付费-IM'!F40</f>
        <v>391</v>
      </c>
      <c r="AQ39" s="799">
        <f t="shared" si="17"/>
        <v>0.600614439324117</v>
      </c>
      <c r="AR39" s="800">
        <f>'指定付费-帖子'!H40+'指定付费-IM'!H40</f>
        <v>260</v>
      </c>
      <c r="AS39" s="787">
        <f>'指定付费-帖子'!I40+'指定付费-IM'!I40</f>
        <v>9022</v>
      </c>
      <c r="AT39" s="795">
        <f t="shared" ref="AT39:AT65" si="41">IF(AP39=0,0,AS39/AP39)</f>
        <v>23.074168797954</v>
      </c>
      <c r="AU39" s="801">
        <f>电话医生!C40</f>
        <v>11</v>
      </c>
      <c r="AV39" s="802">
        <f>电话医生!I40</f>
        <v>6</v>
      </c>
      <c r="AW39" s="816">
        <f t="shared" si="18"/>
        <v>0.545454545454545</v>
      </c>
      <c r="AX39" s="802">
        <f>电话医生!L40</f>
        <v>5</v>
      </c>
      <c r="AY39" s="811">
        <f>电话医生!F40</f>
        <v>1250</v>
      </c>
      <c r="AZ39" s="820">
        <f>电话医生!O40</f>
        <v>208.333333333333</v>
      </c>
      <c r="BA39" s="818">
        <f>家庭医生!C40</f>
        <v>2</v>
      </c>
      <c r="BB39" s="813">
        <f>家庭医生!G40</f>
        <v>180</v>
      </c>
      <c r="BC39" s="814">
        <f>家庭医生!I40</f>
        <v>90</v>
      </c>
      <c r="BD39" s="819">
        <f t="shared" si="30"/>
        <v>6782</v>
      </c>
      <c r="BE39" s="819"/>
      <c r="BF39" s="819">
        <f>'免费问答-IM'!C40</f>
        <v>6782</v>
      </c>
      <c r="BG39" s="779">
        <v>49</v>
      </c>
      <c r="BH39" s="784">
        <v>307</v>
      </c>
      <c r="BI39" s="775">
        <f t="shared" ref="BI39:BI65" si="42">IF(BG39=0,0,BH39/BG39)</f>
        <v>6.26530612244898</v>
      </c>
      <c r="BJ39" s="839">
        <v>36</v>
      </c>
      <c r="BK39" s="837">
        <v>475</v>
      </c>
      <c r="BL39" s="838">
        <f t="shared" si="34"/>
        <v>13.1944444444444</v>
      </c>
      <c r="BM39" s="846">
        <v>7</v>
      </c>
      <c r="BN39" s="849">
        <v>6</v>
      </c>
      <c r="BO39" s="849">
        <v>1</v>
      </c>
      <c r="BP39" s="847">
        <f t="shared" si="8"/>
        <v>0.857142857142857</v>
      </c>
      <c r="BQ39" s="848">
        <v>114</v>
      </c>
      <c r="BR39" s="813">
        <f t="shared" si="35"/>
        <v>19</v>
      </c>
    </row>
    <row r="40" ht="14.25" customHeight="1" spans="1:70">
      <c r="A40" s="768"/>
      <c r="B40" s="404">
        <v>3</v>
      </c>
      <c r="C40" s="506">
        <f t="shared" si="26"/>
        <v>14962</v>
      </c>
      <c r="D40" s="414">
        <f t="shared" si="27"/>
        <v>51987</v>
      </c>
      <c r="E40" s="405">
        <f t="shared" si="31"/>
        <v>9242</v>
      </c>
      <c r="F40" s="406" t="e">
        <f>'悬赏问答-帖子'!M41+'指定付费-帖子'!M41+电话医生!#REF!+家庭医生!C41</f>
        <v>#REF!</v>
      </c>
      <c r="G40" s="406" t="e">
        <f>'悬赏问答-帖子'!O41+'指定付费-帖子'!O41+电话医生!#REF!+家庭医生!D41</f>
        <v>#REF!</v>
      </c>
      <c r="H40" s="766" t="e">
        <f t="shared" si="12"/>
        <v>#REF!</v>
      </c>
      <c r="I40" s="406" t="e">
        <f>'悬赏问答-帖子'!S41+'指定付费-帖子'!S41+电话医生!R41+家庭医生!#REF!</f>
        <v>#REF!</v>
      </c>
      <c r="J40" s="406" t="e">
        <f>'悬赏问答-帖子'!U41+'指定付费-帖子'!U41+电话医生!S41+家庭医生!#REF!</f>
        <v>#REF!</v>
      </c>
      <c r="K40" s="766" t="e">
        <f t="shared" si="13"/>
        <v>#REF!</v>
      </c>
      <c r="L40" s="406" t="e">
        <f>'悬赏问答-帖子'!Y41+'悬赏问答-帖子'!AE41+'悬赏问答-IM'!M41+'指定付费-帖子'!Y41+'指定付费-帖子'!AE41+'指定付费-IM'!M41+电话医生!Z41+电话医生!AH41+家庭医生!#REF!+家庭医生!#REF!+'悬赏问答-IM'!S41+'指定付费-IM'!S41</f>
        <v>#REF!</v>
      </c>
      <c r="M40" s="406" t="e">
        <f>'悬赏问答-帖子'!AA41+'悬赏问答-帖子'!AG41+'悬赏问答-IM'!O41+'指定付费-帖子'!AA41+'指定付费-帖子'!AG41+'指定付费-IM'!O41+电话医生!AA41+电话医生!AI41+家庭医生!#REF!+家庭医生!#REF!</f>
        <v>#REF!</v>
      </c>
      <c r="N40" s="766" t="e">
        <f t="shared" si="14"/>
        <v>#REF!</v>
      </c>
      <c r="O40" s="406" t="e">
        <f>#REF!+'免费问答-IM'!E41+'悬赏问答-帖子'!E41+'悬赏问答-IM'!E41+'指定付费-IM'!E41+'指定付费-帖子'!E41+电话医生!E41+家庭医生!#REF!</f>
        <v>#REF!</v>
      </c>
      <c r="P40" s="523">
        <f>'悬赏问答-帖子'!Q41+'指定付费-帖子'!Q41+家庭医生!G41+电话医生!BQ41</f>
        <v>365</v>
      </c>
      <c r="Q40" s="523">
        <f>'悬赏问答-帖子'!W41+'指定付费-帖子'!W41+电话医生!U41+'悬赏问答-IM'!AU41+'指定付费-IM'!AU41</f>
        <v>3414</v>
      </c>
      <c r="R40" s="523">
        <f>'悬赏问答-帖子'!AC41+'悬赏问答-帖子'!AI41+'悬赏问答-IM'!Q41+'指定付费-帖子'!AC41+'指定付费-帖子'!AI41+'指定付费-IM'!Q41+电话医生!AC41+电话医生!AK41+'悬赏问答-IM'!W41+'指定付费-IM'!W41</f>
        <v>3811</v>
      </c>
      <c r="S40" s="523">
        <f>'悬赏问答-IM'!AC41+'悬赏问答-IM'!AI41+'悬赏问答-IM'!AO41+'指定付费-IM'!AC41+'指定付费-IM'!AI41+'指定付费-IM'!AO41</f>
        <v>223</v>
      </c>
      <c r="T40" s="523">
        <f t="shared" si="28"/>
        <v>455</v>
      </c>
      <c r="U40" s="523">
        <f>'悬赏问答-IM'!BA41+'指定付费-帖子'!BA41</f>
        <v>104</v>
      </c>
      <c r="V40" s="523">
        <f>'悬赏问答-帖子'!AO41+'悬赏问答-帖子'!AU41+'指定付费-帖子'!AO41+'指定付费-帖子'!AU41+电话医生!AS41</f>
        <v>60</v>
      </c>
      <c r="W40" s="523"/>
      <c r="X40" s="414">
        <f t="shared" si="36"/>
        <v>376</v>
      </c>
      <c r="Y40" s="523">
        <f>'悬赏问答-帖子'!K41+'悬赏问答-IM'!K41+'指定付费-IM'!K41+'指定付费-帖子'!K41+电话医生!H41</f>
        <v>43046</v>
      </c>
      <c r="Z40" s="523">
        <f>'悬赏问答-IM'!BF41+'指定付费-IM'!BE41</f>
        <v>38909</v>
      </c>
      <c r="AA40" s="523">
        <f>'悬赏问答-IM'!BU41+'指定付费-IM'!AZ41</f>
        <v>3702</v>
      </c>
      <c r="AB40" s="523">
        <f>'悬赏问答-IM'!BP41+'指定付费-IM'!BJ41+电话医生!BI41</f>
        <v>429</v>
      </c>
      <c r="AC40" s="506">
        <f t="shared" si="32"/>
        <v>5251</v>
      </c>
      <c r="AD40" s="523">
        <f t="shared" si="37"/>
        <v>50643</v>
      </c>
      <c r="AE40" s="414">
        <f t="shared" si="38"/>
        <v>300</v>
      </c>
      <c r="AF40" s="414">
        <f t="shared" si="39"/>
        <v>80</v>
      </c>
      <c r="AG40" s="414">
        <f t="shared" si="29"/>
        <v>133</v>
      </c>
      <c r="AH40" s="780">
        <f>预约转诊!C40</f>
        <v>22</v>
      </c>
      <c r="AI40" s="781">
        <f>'悬赏问答-帖子'!C41+'悬赏问答-IM'!C41</f>
        <v>9019</v>
      </c>
      <c r="AJ40" s="782">
        <f>'悬赏问答-帖子'!F41+'悬赏问答-IM'!F41</f>
        <v>8744</v>
      </c>
      <c r="AK40" s="783">
        <f t="shared" si="16"/>
        <v>0.969508814724471</v>
      </c>
      <c r="AL40" s="781">
        <f>'悬赏问答-帖子'!H41+'悬赏问答-IM'!H41</f>
        <v>275</v>
      </c>
      <c r="AM40" s="775">
        <f>'悬赏问答-帖子'!I41+'悬赏问答-IM'!I41</f>
        <v>41163</v>
      </c>
      <c r="AN40" s="775">
        <f t="shared" si="40"/>
        <v>4.70757090576395</v>
      </c>
      <c r="AO40" s="800">
        <f>'指定付费-帖子'!C41+'指定付费-IM'!C41</f>
        <v>642</v>
      </c>
      <c r="AP40" s="798">
        <f>'指定付费-帖子'!F41+'指定付费-IM'!F41</f>
        <v>389</v>
      </c>
      <c r="AQ40" s="799">
        <f t="shared" si="17"/>
        <v>0.605919003115265</v>
      </c>
      <c r="AR40" s="800">
        <f>'指定付费-帖子'!H41+'指定付费-IM'!H41</f>
        <v>253</v>
      </c>
      <c r="AS40" s="787">
        <f>'指定付费-帖子'!I41+'指定付费-IM'!I41</f>
        <v>9480</v>
      </c>
      <c r="AT40" s="795">
        <f t="shared" si="41"/>
        <v>24.3701799485861</v>
      </c>
      <c r="AU40" s="801">
        <f>电话医生!C41</f>
        <v>4</v>
      </c>
      <c r="AV40" s="802">
        <f>电话医生!I41</f>
        <v>2</v>
      </c>
      <c r="AW40" s="816">
        <f t="shared" si="18"/>
        <v>0.5</v>
      </c>
      <c r="AX40" s="802">
        <f>电话医生!L41</f>
        <v>2</v>
      </c>
      <c r="AY40" s="811">
        <f>电话医生!F41</f>
        <v>300</v>
      </c>
      <c r="AZ40" s="820">
        <f>电话医生!O41</f>
        <v>150</v>
      </c>
      <c r="BA40" s="818">
        <f>家庭医生!C41</f>
        <v>3</v>
      </c>
      <c r="BB40" s="813">
        <f>家庭医生!G41</f>
        <v>80</v>
      </c>
      <c r="BC40" s="814">
        <f>家庭医生!I41</f>
        <v>40</v>
      </c>
      <c r="BD40" s="819">
        <f t="shared" si="30"/>
        <v>5229</v>
      </c>
      <c r="BE40" s="819"/>
      <c r="BF40" s="819">
        <f>'免费问答-IM'!C41</f>
        <v>5229</v>
      </c>
      <c r="BG40" s="779">
        <v>62</v>
      </c>
      <c r="BH40" s="784">
        <v>376</v>
      </c>
      <c r="BI40" s="775">
        <f t="shared" si="42"/>
        <v>6.06451612903226</v>
      </c>
      <c r="BJ40" s="839">
        <v>35</v>
      </c>
      <c r="BK40" s="837">
        <v>455</v>
      </c>
      <c r="BL40" s="838">
        <f t="shared" si="34"/>
        <v>13</v>
      </c>
      <c r="BM40" s="846">
        <v>8</v>
      </c>
      <c r="BN40" s="849">
        <v>7</v>
      </c>
      <c r="BO40" s="849">
        <v>1</v>
      </c>
      <c r="BP40" s="847">
        <f t="shared" si="8"/>
        <v>0.875</v>
      </c>
      <c r="BQ40" s="848">
        <v>133</v>
      </c>
      <c r="BR40" s="813">
        <f t="shared" si="35"/>
        <v>19</v>
      </c>
    </row>
    <row r="41" ht="14.25" customHeight="1" spans="1:70">
      <c r="A41" s="768"/>
      <c r="B41" s="404">
        <v>4</v>
      </c>
      <c r="C41" s="506">
        <f t="shared" si="26"/>
        <v>10642</v>
      </c>
      <c r="D41" s="414">
        <f t="shared" si="27"/>
        <v>37444</v>
      </c>
      <c r="E41" s="405">
        <f t="shared" si="31"/>
        <v>6698</v>
      </c>
      <c r="F41" s="406" t="e">
        <f>'悬赏问答-帖子'!M42+'指定付费-帖子'!M42+电话医生!#REF!+家庭医生!C42</f>
        <v>#REF!</v>
      </c>
      <c r="G41" s="406" t="e">
        <f>'悬赏问答-帖子'!O42+'指定付费-帖子'!O42+电话医生!#REF!+家庭医生!D42</f>
        <v>#REF!</v>
      </c>
      <c r="H41" s="766" t="e">
        <f t="shared" si="12"/>
        <v>#REF!</v>
      </c>
      <c r="I41" s="406" t="e">
        <f>'悬赏问答-帖子'!S42+'指定付费-帖子'!S42+电话医生!R42+家庭医生!#REF!</f>
        <v>#REF!</v>
      </c>
      <c r="J41" s="406" t="e">
        <f>'悬赏问答-帖子'!U42+'指定付费-帖子'!U42+电话医生!S42+家庭医生!#REF!</f>
        <v>#REF!</v>
      </c>
      <c r="K41" s="766" t="e">
        <f t="shared" si="13"/>
        <v>#REF!</v>
      </c>
      <c r="L41" s="406" t="e">
        <f>'悬赏问答-帖子'!Y42+'悬赏问答-帖子'!AE42+'悬赏问答-IM'!M42+'指定付费-帖子'!Y42+'指定付费-帖子'!AE42+'指定付费-IM'!M42+电话医生!Z42+电话医生!AH42+家庭医生!#REF!+家庭医生!#REF!+'悬赏问答-IM'!S42+'指定付费-IM'!S42</f>
        <v>#REF!</v>
      </c>
      <c r="M41" s="406" t="e">
        <f>'悬赏问答-帖子'!AA42+'悬赏问答-帖子'!AG42+'悬赏问答-IM'!O42+'指定付费-帖子'!AA42+'指定付费-帖子'!AG42+'指定付费-IM'!O42+电话医生!AA42+电话医生!AI42+家庭医生!#REF!+家庭医生!#REF!</f>
        <v>#REF!</v>
      </c>
      <c r="N41" s="766" t="e">
        <f t="shared" si="14"/>
        <v>#REF!</v>
      </c>
      <c r="O41" s="406" t="e">
        <f>#REF!+'免费问答-IM'!E42+'悬赏问答-帖子'!E42+'悬赏问答-IM'!E42+'指定付费-IM'!E42+'指定付费-帖子'!E42+电话医生!E42+家庭医生!#REF!</f>
        <v>#REF!</v>
      </c>
      <c r="P41" s="523">
        <f>'悬赏问答-帖子'!Q42+'指定付费-帖子'!Q42+家庭医生!G42+电话医生!BQ42</f>
        <v>156</v>
      </c>
      <c r="Q41" s="523">
        <f>'悬赏问答-帖子'!W42+'指定付费-帖子'!W42+电话医生!U42+'悬赏问答-IM'!AU42+'指定付费-IM'!AU42</f>
        <v>3025</v>
      </c>
      <c r="R41" s="523">
        <f>'悬赏问答-帖子'!AC42+'悬赏问答-帖子'!AI42+'悬赏问答-IM'!Q42+'指定付费-帖子'!AC42+'指定付费-帖子'!AI42+'指定付费-IM'!Q42+电话医生!AC42+电话医生!AK42+'悬赏问答-IM'!W42+'指定付费-IM'!W42</f>
        <v>1746</v>
      </c>
      <c r="S41" s="523">
        <f>'悬赏问答-IM'!AC42+'悬赏问答-IM'!AI42+'悬赏问答-IM'!AO42+'指定付费-IM'!AC42+'指定付费-IM'!AI42+'指定付费-IM'!AO42</f>
        <v>190</v>
      </c>
      <c r="T41" s="523">
        <f t="shared" si="28"/>
        <v>275</v>
      </c>
      <c r="U41" s="523">
        <f>'悬赏问答-IM'!BA42+'指定付费-帖子'!BA42</f>
        <v>50</v>
      </c>
      <c r="V41" s="523">
        <f>'悬赏问答-帖子'!AO42+'悬赏问答-帖子'!AU42+'指定付费-帖子'!AO42+'指定付费-帖子'!AU42+电话医生!AS42</f>
        <v>38</v>
      </c>
      <c r="W41" s="523"/>
      <c r="X41" s="414">
        <f t="shared" si="36"/>
        <v>370</v>
      </c>
      <c r="Y41" s="523">
        <f>'悬赏问答-帖子'!K42+'悬赏问答-IM'!K42+'指定付费-IM'!K42+'指定付费-帖子'!K42+电话医生!H42</f>
        <v>31594</v>
      </c>
      <c r="Z41" s="523">
        <f>'悬赏问答-IM'!BF42+'指定付费-IM'!BE42</f>
        <v>28016</v>
      </c>
      <c r="AA41" s="523">
        <f>'悬赏问答-IM'!BU42+'指定付费-IM'!AZ42</f>
        <v>3384</v>
      </c>
      <c r="AB41" s="523">
        <f>'悬赏问答-IM'!BP42+'指定付费-IM'!BJ42+电话医生!BI42</f>
        <v>194</v>
      </c>
      <c r="AC41" s="506">
        <f t="shared" si="32"/>
        <v>3628</v>
      </c>
      <c r="AD41" s="523">
        <f t="shared" si="37"/>
        <v>36789</v>
      </c>
      <c r="AE41" s="414" t="s">
        <v>48</v>
      </c>
      <c r="AF41" s="414">
        <f t="shared" si="39"/>
        <v>10</v>
      </c>
      <c r="AG41" s="414" t="s">
        <v>48</v>
      </c>
      <c r="AH41" s="780">
        <f>预约转诊!C41</f>
        <v>14</v>
      </c>
      <c r="AI41" s="781">
        <f>'悬赏问答-帖子'!C42+'悬赏问答-IM'!C42</f>
        <v>6505</v>
      </c>
      <c r="AJ41" s="782">
        <f>'悬赏问答-帖子'!F42+'悬赏问答-IM'!F42</f>
        <v>6321</v>
      </c>
      <c r="AK41" s="783">
        <f t="shared" si="16"/>
        <v>0.971714066102998</v>
      </c>
      <c r="AL41" s="781">
        <f>'悬赏问答-帖子'!H42+'悬赏问答-IM'!H42</f>
        <v>184</v>
      </c>
      <c r="AM41" s="775">
        <f>'悬赏问答-帖子'!I42+'悬赏问答-IM'!I42</f>
        <v>29880</v>
      </c>
      <c r="AN41" s="775">
        <f t="shared" si="40"/>
        <v>4.72710014238253</v>
      </c>
      <c r="AO41" s="800">
        <f>'指定付费-帖子'!C42+'指定付费-IM'!C42</f>
        <v>486</v>
      </c>
      <c r="AP41" s="798">
        <f>'指定付费-帖子'!F42+'指定付费-IM'!F42</f>
        <v>303</v>
      </c>
      <c r="AQ41" s="799">
        <f t="shared" si="17"/>
        <v>0.623456790123457</v>
      </c>
      <c r="AR41" s="800">
        <f>'指定付费-帖子'!H42+'指定付费-IM'!H42</f>
        <v>183</v>
      </c>
      <c r="AS41" s="787">
        <f>'指定付费-帖子'!I42+'指定付费-IM'!I42</f>
        <v>6909</v>
      </c>
      <c r="AT41" s="795">
        <f t="shared" si="41"/>
        <v>22.8019801980198</v>
      </c>
      <c r="AU41" s="801">
        <f>电话医生!C42</f>
        <v>0</v>
      </c>
      <c r="AV41" s="802">
        <f>电话医生!I42</f>
        <v>0</v>
      </c>
      <c r="AW41" s="816" t="str">
        <f t="shared" si="18"/>
        <v>-</v>
      </c>
      <c r="AX41" s="802">
        <f>电话医生!L42</f>
        <v>0</v>
      </c>
      <c r="AY41" s="811">
        <f>电话医生!F42</f>
        <v>0</v>
      </c>
      <c r="AZ41" s="820" t="str">
        <f>电话医生!O42</f>
        <v>-</v>
      </c>
      <c r="BA41" s="818">
        <f>家庭医生!C42</f>
        <v>1</v>
      </c>
      <c r="BB41" s="813">
        <f>家庭医生!G42</f>
        <v>10</v>
      </c>
      <c r="BC41" s="814">
        <f>家庭医生!I42</f>
        <v>10</v>
      </c>
      <c r="BD41" s="819">
        <f t="shared" si="30"/>
        <v>3614</v>
      </c>
      <c r="BE41" s="819"/>
      <c r="BF41" s="819">
        <f>'免费问答-IM'!C42</f>
        <v>3614</v>
      </c>
      <c r="BG41" s="779">
        <v>51</v>
      </c>
      <c r="BH41" s="784">
        <v>370</v>
      </c>
      <c r="BI41" s="775">
        <f t="shared" si="42"/>
        <v>7.25490196078431</v>
      </c>
      <c r="BJ41" s="839">
        <v>22</v>
      </c>
      <c r="BK41" s="837">
        <v>275</v>
      </c>
      <c r="BL41" s="838">
        <f t="shared" si="34"/>
        <v>12.5</v>
      </c>
      <c r="BM41" s="846">
        <v>0</v>
      </c>
      <c r="BN41" s="849"/>
      <c r="BO41" s="849"/>
      <c r="BP41" s="847" t="str">
        <f t="shared" si="8"/>
        <v>-</v>
      </c>
      <c r="BQ41" s="848"/>
      <c r="BR41" s="813">
        <f t="shared" si="35"/>
        <v>0</v>
      </c>
    </row>
    <row r="42" ht="14.25" customHeight="1" spans="1:70">
      <c r="A42" s="768"/>
      <c r="B42" s="404">
        <v>5</v>
      </c>
      <c r="C42" s="506">
        <f t="shared" si="26"/>
        <v>16444</v>
      </c>
      <c r="D42" s="414">
        <f t="shared" si="27"/>
        <v>52669</v>
      </c>
      <c r="E42" s="405">
        <f t="shared" si="31"/>
        <v>9767</v>
      </c>
      <c r="F42" s="406" t="e">
        <f>'悬赏问答-帖子'!M43+'指定付费-帖子'!M43+电话医生!#REF!+家庭医生!C43</f>
        <v>#REF!</v>
      </c>
      <c r="G42" s="406" t="e">
        <f>'悬赏问答-帖子'!O43+'指定付费-帖子'!O43+电话医生!#REF!+家庭医生!D43</f>
        <v>#REF!</v>
      </c>
      <c r="H42" s="766" t="e">
        <f t="shared" si="12"/>
        <v>#REF!</v>
      </c>
      <c r="I42" s="406" t="e">
        <f>'悬赏问答-帖子'!S43+'指定付费-帖子'!S43+电话医生!R43+家庭医生!#REF!</f>
        <v>#REF!</v>
      </c>
      <c r="J42" s="406" t="e">
        <f>'悬赏问答-帖子'!U43+'指定付费-帖子'!U43+电话医生!S43+家庭医生!#REF!</f>
        <v>#REF!</v>
      </c>
      <c r="K42" s="766" t="e">
        <f t="shared" si="13"/>
        <v>#REF!</v>
      </c>
      <c r="L42" s="406" t="e">
        <f>'悬赏问答-帖子'!Y43+'悬赏问答-帖子'!AE43+'悬赏问答-IM'!M43+'指定付费-帖子'!Y43+'指定付费-帖子'!AE43+'指定付费-IM'!M43+电话医生!Z43+电话医生!AH43+家庭医生!#REF!+家庭医生!#REF!+'悬赏问答-IM'!S43+'指定付费-IM'!S43</f>
        <v>#REF!</v>
      </c>
      <c r="M42" s="406" t="e">
        <f>'悬赏问答-帖子'!AA43+'悬赏问答-帖子'!AG43+'悬赏问答-IM'!O43+'指定付费-帖子'!AA43+'指定付费-帖子'!AG43+'指定付费-IM'!O43+电话医生!AA43+电话医生!AI43+家庭医生!#REF!+家庭医生!#REF!</f>
        <v>#REF!</v>
      </c>
      <c r="N42" s="766" t="e">
        <f t="shared" si="14"/>
        <v>#REF!</v>
      </c>
      <c r="O42" s="406" t="e">
        <f>#REF!+'免费问答-IM'!E43+'悬赏问答-帖子'!E43+'悬赏问答-IM'!E43+'指定付费-IM'!E43+'指定付费-帖子'!E43+电话医生!E43+家庭医生!#REF!</f>
        <v>#REF!</v>
      </c>
      <c r="P42" s="523">
        <f>'悬赏问答-帖子'!Q43+'指定付费-帖子'!Q43+家庭医生!G43+电话医生!BQ43</f>
        <v>219</v>
      </c>
      <c r="Q42" s="523">
        <f>'悬赏问答-帖子'!W43+'指定付费-帖子'!W43+电话医生!U43+'悬赏问答-IM'!AU43+'指定付费-IM'!AU43</f>
        <v>2969</v>
      </c>
      <c r="R42" s="523">
        <f>'悬赏问答-帖子'!AC43+'悬赏问答-帖子'!AI43+'悬赏问答-IM'!Q43+'指定付费-帖子'!AC43+'指定付费-帖子'!AI43+'指定付费-IM'!Q43+电话医生!AC43+电话医生!AK43+'悬赏问答-IM'!W43+'指定付费-IM'!W43</f>
        <v>2284</v>
      </c>
      <c r="S42" s="523">
        <f>'悬赏问答-IM'!AC43+'悬赏问答-IM'!AI43+'悬赏问答-IM'!AO43+'指定付费-IM'!AC43+'指定付费-IM'!AI43+'指定付费-IM'!AO43</f>
        <v>146</v>
      </c>
      <c r="T42" s="523">
        <f t="shared" si="28"/>
        <v>245</v>
      </c>
      <c r="U42" s="523">
        <f>'悬赏问答-IM'!BA43+'指定付费-帖子'!BA43</f>
        <v>82</v>
      </c>
      <c r="V42" s="523">
        <f>'悬赏问答-帖子'!AO43+'悬赏问答-帖子'!AU43+'指定付费-帖子'!AO43+'指定付费-帖子'!AU43+电话医生!AS43</f>
        <v>56</v>
      </c>
      <c r="W42" s="523"/>
      <c r="X42" s="414">
        <f t="shared" si="36"/>
        <v>386</v>
      </c>
      <c r="Y42" s="523">
        <f>'悬赏问答-帖子'!K43+'悬赏问答-IM'!K43+'指定付费-IM'!K43+'指定付费-帖子'!K43+电话医生!H43</f>
        <v>46282</v>
      </c>
      <c r="Z42" s="523">
        <f>'悬赏问答-IM'!BF43+'指定付费-IM'!BE43</f>
        <v>41719</v>
      </c>
      <c r="AA42" s="523">
        <f>'悬赏问答-IM'!BU43+'指定付费-IM'!AZ43</f>
        <v>3835</v>
      </c>
      <c r="AB42" s="523">
        <f>'悬赏问答-IM'!BP43+'指定付费-IM'!BJ43+电话医生!BI43</f>
        <v>696</v>
      </c>
      <c r="AC42" s="506">
        <f t="shared" si="32"/>
        <v>6179</v>
      </c>
      <c r="AD42" s="523">
        <f t="shared" si="37"/>
        <v>52038</v>
      </c>
      <c r="AE42" s="414" t="s">
        <v>48</v>
      </c>
      <c r="AF42" s="414">
        <f t="shared" si="39"/>
        <v>0</v>
      </c>
      <c r="AG42" s="414" t="s">
        <v>48</v>
      </c>
      <c r="AH42" s="780">
        <f>预约转诊!C42</f>
        <v>19</v>
      </c>
      <c r="AI42" s="781">
        <f>'悬赏问答-帖子'!C43+'悬赏问答-IM'!C43</f>
        <v>9634</v>
      </c>
      <c r="AJ42" s="782">
        <f>'悬赏问答-帖子'!F43+'悬赏问答-IM'!F43</f>
        <v>9335</v>
      </c>
      <c r="AK42" s="783">
        <f t="shared" si="16"/>
        <v>0.968964085530413</v>
      </c>
      <c r="AL42" s="781">
        <f>'悬赏问答-帖子'!H43+'悬赏问答-IM'!H43</f>
        <v>299</v>
      </c>
      <c r="AM42" s="775">
        <f>'悬赏问答-帖子'!I43+'悬赏问答-IM'!I43</f>
        <v>43703</v>
      </c>
      <c r="AN42" s="775">
        <f t="shared" si="40"/>
        <v>4.68162828066417</v>
      </c>
      <c r="AO42" s="800">
        <f>'指定付费-帖子'!C43+'指定付费-IM'!C43</f>
        <v>612</v>
      </c>
      <c r="AP42" s="798">
        <f>'指定付费-帖子'!F43+'指定付费-IM'!F43</f>
        <v>360</v>
      </c>
      <c r="AQ42" s="799">
        <f t="shared" si="17"/>
        <v>0.588235294117647</v>
      </c>
      <c r="AR42" s="800">
        <f>'指定付费-帖子'!H43+'指定付费-IM'!H43</f>
        <v>252</v>
      </c>
      <c r="AS42" s="787">
        <f>'指定付费-帖子'!I43+'指定付费-IM'!I43</f>
        <v>8335</v>
      </c>
      <c r="AT42" s="795">
        <f t="shared" si="41"/>
        <v>23.1527777777778</v>
      </c>
      <c r="AU42" s="801">
        <f>电话医生!C43</f>
        <v>0</v>
      </c>
      <c r="AV42" s="802">
        <f>电话医生!I43</f>
        <v>0</v>
      </c>
      <c r="AW42" s="816" t="str">
        <f t="shared" si="18"/>
        <v>-</v>
      </c>
      <c r="AX42" s="802">
        <f>电话医生!L43</f>
        <v>0</v>
      </c>
      <c r="AY42" s="811">
        <f>电话医生!F43</f>
        <v>0</v>
      </c>
      <c r="AZ42" s="820" t="str">
        <f>电话医生!O43</f>
        <v>-</v>
      </c>
      <c r="BA42" s="818">
        <f>家庭医生!C43</f>
        <v>0</v>
      </c>
      <c r="BB42" s="813">
        <f>家庭医生!G43</f>
        <v>0</v>
      </c>
      <c r="BC42" s="814" t="str">
        <f>家庭医生!I43</f>
        <v>-</v>
      </c>
      <c r="BD42" s="819">
        <f t="shared" si="30"/>
        <v>6160</v>
      </c>
      <c r="BE42" s="819"/>
      <c r="BF42" s="819">
        <f>'免费问答-IM'!C43</f>
        <v>6160</v>
      </c>
      <c r="BG42" s="779">
        <v>53</v>
      </c>
      <c r="BH42" s="784">
        <v>386</v>
      </c>
      <c r="BI42" s="775">
        <f t="shared" si="42"/>
        <v>7.28301886792453</v>
      </c>
      <c r="BJ42" s="839">
        <v>19</v>
      </c>
      <c r="BK42" s="837">
        <v>245</v>
      </c>
      <c r="BL42" s="838">
        <f t="shared" si="34"/>
        <v>12.8947368421053</v>
      </c>
      <c r="BM42" s="846">
        <v>0</v>
      </c>
      <c r="BN42" s="849"/>
      <c r="BO42" s="849"/>
      <c r="BP42" s="847" t="str">
        <f t="shared" si="8"/>
        <v>-</v>
      </c>
      <c r="BQ42" s="848"/>
      <c r="BR42" s="813">
        <f t="shared" si="35"/>
        <v>0</v>
      </c>
    </row>
    <row r="43" ht="14.25" customHeight="1" spans="1:70">
      <c r="A43" s="768"/>
      <c r="B43" s="404">
        <v>6</v>
      </c>
      <c r="C43" s="506">
        <f t="shared" si="26"/>
        <v>17898</v>
      </c>
      <c r="D43" s="414">
        <f t="shared" si="27"/>
        <v>57340</v>
      </c>
      <c r="E43" s="405">
        <f t="shared" si="31"/>
        <v>10464</v>
      </c>
      <c r="F43" s="406" t="e">
        <f>'悬赏问答-帖子'!M44+'指定付费-帖子'!M44+电话医生!#REF!+家庭医生!C44</f>
        <v>#REF!</v>
      </c>
      <c r="G43" s="406" t="e">
        <f>'悬赏问答-帖子'!O44+'指定付费-帖子'!O44+电话医生!#REF!+家庭医生!D44</f>
        <v>#REF!</v>
      </c>
      <c r="H43" s="766" t="e">
        <f t="shared" si="12"/>
        <v>#REF!</v>
      </c>
      <c r="I43" s="406" t="e">
        <f>'悬赏问答-帖子'!S44+'指定付费-帖子'!S44+电话医生!R44+家庭医生!#REF!</f>
        <v>#REF!</v>
      </c>
      <c r="J43" s="406" t="e">
        <f>'悬赏问答-帖子'!U44+'指定付费-帖子'!U44+电话医生!S44+家庭医生!#REF!</f>
        <v>#REF!</v>
      </c>
      <c r="K43" s="766" t="e">
        <f t="shared" si="13"/>
        <v>#REF!</v>
      </c>
      <c r="L43" s="406" t="e">
        <f>'悬赏问答-帖子'!Y44+'悬赏问答-帖子'!AE44+'悬赏问答-IM'!M44+'指定付费-帖子'!Y44+'指定付费-帖子'!AE44+'指定付费-IM'!M44+电话医生!Z44+电话医生!AH44+家庭医生!#REF!+家庭医生!#REF!+'悬赏问答-IM'!S44+'指定付费-IM'!S44</f>
        <v>#REF!</v>
      </c>
      <c r="M43" s="406" t="e">
        <f>'悬赏问答-帖子'!AA44+'悬赏问答-帖子'!AG44+'悬赏问答-IM'!O44+'指定付费-帖子'!AA44+'指定付费-帖子'!AG44+'指定付费-IM'!O44+电话医生!AA44+电话医生!AI44+家庭医生!#REF!+家庭医生!#REF!</f>
        <v>#REF!</v>
      </c>
      <c r="N43" s="766" t="e">
        <f t="shared" si="14"/>
        <v>#REF!</v>
      </c>
      <c r="O43" s="406" t="e">
        <f>#REF!+'免费问答-IM'!E44+'悬赏问答-帖子'!E44+'悬赏问答-IM'!E44+'指定付费-IM'!E44+'指定付费-帖子'!E44+电话医生!E44+家庭医生!#REF!</f>
        <v>#REF!</v>
      </c>
      <c r="P43" s="523">
        <f>'悬赏问答-帖子'!Q44+'指定付费-帖子'!Q44+家庭医生!G44+电话医生!BQ44</f>
        <v>360</v>
      </c>
      <c r="Q43" s="523">
        <f>'悬赏问答-帖子'!W44+'指定付费-帖子'!W44+电话医生!U44+'悬赏问答-IM'!AU44+'指定付费-IM'!AU44</f>
        <v>3565</v>
      </c>
      <c r="R43" s="523">
        <f>'悬赏问答-帖子'!AC44+'悬赏问答-帖子'!AI44+'悬赏问答-IM'!Q44+'指定付费-帖子'!AC44+'指定付费-帖子'!AI44+'指定付费-IM'!Q44+电话医生!AC44+电话医生!AK44+'悬赏问答-IM'!W44+'指定付费-IM'!W44</f>
        <v>2335</v>
      </c>
      <c r="S43" s="523">
        <f>'悬赏问答-IM'!AC44+'悬赏问答-IM'!AI44+'悬赏问答-IM'!AO44+'指定付费-IM'!AC44+'指定付费-IM'!AI44+'指定付费-IM'!AO44</f>
        <v>228</v>
      </c>
      <c r="T43" s="523">
        <f t="shared" si="28"/>
        <v>585</v>
      </c>
      <c r="U43" s="523">
        <f>'悬赏问答-IM'!BA44+'指定付费-帖子'!BA44</f>
        <v>41</v>
      </c>
      <c r="V43" s="523">
        <f>'悬赏问答-帖子'!AO44+'悬赏问答-帖子'!AU44+'指定付费-帖子'!AO44+'指定付费-帖子'!AU44+电话医生!AS44</f>
        <v>49</v>
      </c>
      <c r="W43" s="523"/>
      <c r="X43" s="414">
        <f t="shared" si="36"/>
        <v>410</v>
      </c>
      <c r="Y43" s="523">
        <f>'悬赏问答-帖子'!K44+'悬赏问答-IM'!K44+'指定付费-IM'!K44+'指定付费-帖子'!K44+电话医生!H44</f>
        <v>49767</v>
      </c>
      <c r="Z43" s="523">
        <f>'悬赏问答-IM'!BF44+'指定付费-IM'!BE44</f>
        <v>44285</v>
      </c>
      <c r="AA43" s="523">
        <f>'悬赏问答-IM'!BU44+'指定付费-IM'!AZ44</f>
        <v>4877</v>
      </c>
      <c r="AB43" s="523">
        <f>'悬赏问答-IM'!BP44+'指定付费-IM'!BJ44+电话医生!BI44</f>
        <v>605</v>
      </c>
      <c r="AC43" s="506">
        <f t="shared" si="32"/>
        <v>6931</v>
      </c>
      <c r="AD43" s="523">
        <f t="shared" si="37"/>
        <v>56180</v>
      </c>
      <c r="AE43" s="414" t="s">
        <v>48</v>
      </c>
      <c r="AF43" s="414">
        <f t="shared" si="39"/>
        <v>165</v>
      </c>
      <c r="AG43" s="414" t="s">
        <v>48</v>
      </c>
      <c r="AH43" s="780">
        <f>预约转诊!C43</f>
        <v>49</v>
      </c>
      <c r="AI43" s="781">
        <f>'悬赏问答-帖子'!C44+'悬赏问答-IM'!C44</f>
        <v>10227</v>
      </c>
      <c r="AJ43" s="782">
        <f>'悬赏问答-帖子'!F44+'悬赏问答-IM'!F44</f>
        <v>9932</v>
      </c>
      <c r="AK43" s="783">
        <f t="shared" si="16"/>
        <v>0.971154786349858</v>
      </c>
      <c r="AL43" s="781">
        <f>'悬赏问答-帖子'!H44+'悬赏问答-IM'!H44</f>
        <v>295</v>
      </c>
      <c r="AM43" s="775">
        <f>'悬赏问答-帖子'!I44+'悬赏问答-IM'!I44</f>
        <v>46693</v>
      </c>
      <c r="AN43" s="775">
        <f t="shared" si="40"/>
        <v>4.7012686266613</v>
      </c>
      <c r="AO43" s="800">
        <f>'指定付费-帖子'!C44+'指定付费-IM'!C44</f>
        <v>691</v>
      </c>
      <c r="AP43" s="798">
        <f>'指定付费-帖子'!F44+'指定付费-IM'!F44</f>
        <v>422</v>
      </c>
      <c r="AQ43" s="799">
        <f t="shared" si="17"/>
        <v>0.610709117221418</v>
      </c>
      <c r="AR43" s="800">
        <f>'指定付费-帖子'!H44+'指定付费-IM'!H44</f>
        <v>269</v>
      </c>
      <c r="AS43" s="787">
        <f>'指定付费-帖子'!I44+'指定付费-IM'!I44</f>
        <v>9487</v>
      </c>
      <c r="AT43" s="795">
        <f t="shared" si="41"/>
        <v>22.4810426540284</v>
      </c>
      <c r="AU43" s="801">
        <f>电话医生!C44</f>
        <v>0</v>
      </c>
      <c r="AV43" s="802">
        <f>电话医生!I44</f>
        <v>0</v>
      </c>
      <c r="AW43" s="816" t="str">
        <f t="shared" si="18"/>
        <v>-</v>
      </c>
      <c r="AX43" s="802">
        <f>电话医生!L44</f>
        <v>0</v>
      </c>
      <c r="AY43" s="811">
        <f>电话医生!F44</f>
        <v>0</v>
      </c>
      <c r="AZ43" s="820" t="str">
        <f>电话医生!O44</f>
        <v>-</v>
      </c>
      <c r="BA43" s="818">
        <f>家庭医生!C44</f>
        <v>3</v>
      </c>
      <c r="BB43" s="813">
        <f>家庭医生!G44</f>
        <v>165</v>
      </c>
      <c r="BC43" s="814">
        <f>家庭医生!I44</f>
        <v>55</v>
      </c>
      <c r="BD43" s="819">
        <f t="shared" si="30"/>
        <v>6882</v>
      </c>
      <c r="BE43" s="819"/>
      <c r="BF43" s="819">
        <f>'免费问答-IM'!C44</f>
        <v>6882</v>
      </c>
      <c r="BG43" s="779">
        <v>61</v>
      </c>
      <c r="BH43" s="784">
        <v>410</v>
      </c>
      <c r="BI43" s="775">
        <f t="shared" si="42"/>
        <v>6.72131147540984</v>
      </c>
      <c r="BJ43" s="839">
        <v>46</v>
      </c>
      <c r="BK43" s="837">
        <v>585</v>
      </c>
      <c r="BL43" s="838">
        <f t="shared" si="34"/>
        <v>12.7173913043478</v>
      </c>
      <c r="BM43" s="846">
        <v>0</v>
      </c>
      <c r="BN43" s="849"/>
      <c r="BO43" s="849"/>
      <c r="BP43" s="847" t="str">
        <f t="shared" si="8"/>
        <v>-</v>
      </c>
      <c r="BQ43" s="848"/>
      <c r="BR43" s="813">
        <f t="shared" si="35"/>
        <v>0</v>
      </c>
    </row>
    <row r="44" ht="14.25" customHeight="1" spans="1:70">
      <c r="A44" s="768"/>
      <c r="B44" s="404">
        <v>7</v>
      </c>
      <c r="C44" s="506">
        <f t="shared" si="26"/>
        <v>18992</v>
      </c>
      <c r="D44" s="414">
        <f t="shared" si="27"/>
        <v>62091</v>
      </c>
      <c r="E44" s="405">
        <f t="shared" si="31"/>
        <v>11244</v>
      </c>
      <c r="F44" s="406" t="e">
        <f>'悬赏问答-帖子'!M45+'指定付费-帖子'!M45+电话医生!#REF!+家庭医生!C45</f>
        <v>#REF!</v>
      </c>
      <c r="G44" s="406" t="e">
        <f>'悬赏问答-帖子'!O45+'指定付费-帖子'!O45+电话医生!#REF!+家庭医生!D45</f>
        <v>#REF!</v>
      </c>
      <c r="H44" s="766" t="e">
        <f t="shared" si="12"/>
        <v>#REF!</v>
      </c>
      <c r="I44" s="406" t="e">
        <f>'悬赏问答-帖子'!S45+'指定付费-帖子'!S45+电话医生!R45+家庭医生!#REF!</f>
        <v>#REF!</v>
      </c>
      <c r="J44" s="406" t="e">
        <f>'悬赏问答-帖子'!U45+'指定付费-帖子'!U45+电话医生!S45+家庭医生!#REF!</f>
        <v>#REF!</v>
      </c>
      <c r="K44" s="766" t="e">
        <f t="shared" si="13"/>
        <v>#REF!</v>
      </c>
      <c r="L44" s="406" t="e">
        <f>'悬赏问答-帖子'!Y45+'悬赏问答-帖子'!AE45+'悬赏问答-IM'!M45+'指定付费-帖子'!Y45+'指定付费-帖子'!AE45+'指定付费-IM'!M45+电话医生!Z45+电话医生!AH45+家庭医生!#REF!+家庭医生!#REF!+'悬赏问答-IM'!S45+'指定付费-IM'!S45</f>
        <v>#REF!</v>
      </c>
      <c r="M44" s="406" t="e">
        <f>'悬赏问答-帖子'!AA45+'悬赏问答-帖子'!AG45+'悬赏问答-IM'!O45+'指定付费-帖子'!AA45+'指定付费-帖子'!AG45+'指定付费-IM'!O45+电话医生!AA45+电话医生!AI45+家庭医生!#REF!+家庭医生!#REF!</f>
        <v>#REF!</v>
      </c>
      <c r="N44" s="766" t="e">
        <f t="shared" si="14"/>
        <v>#REF!</v>
      </c>
      <c r="O44" s="406" t="e">
        <f>#REF!+'免费问答-IM'!E45+'悬赏问答-帖子'!E45+'悬赏问答-IM'!E45+'指定付费-IM'!E45+'指定付费-帖子'!E45+电话医生!E45+家庭医生!#REF!</f>
        <v>#REF!</v>
      </c>
      <c r="P44" s="523">
        <f>'悬赏问答-帖子'!Q45+'指定付费-帖子'!Q45+家庭医生!G45+电话医生!BQ45</f>
        <v>380</v>
      </c>
      <c r="Q44" s="523">
        <f>'悬赏问答-帖子'!W45+'指定付费-帖子'!W45+电话医生!U45+'悬赏问答-IM'!AU45+'指定付费-IM'!AU45</f>
        <v>4089</v>
      </c>
      <c r="R44" s="523">
        <f>'悬赏问答-帖子'!AC45+'悬赏问答-帖子'!AI45+'悬赏问答-IM'!Q45+'指定付费-帖子'!AC45+'指定付费-帖子'!AI45+'指定付费-IM'!Q45+电话医生!AC45+电话医生!AK45+'悬赏问答-IM'!W45+'指定付费-IM'!W45</f>
        <v>3178</v>
      </c>
      <c r="S44" s="523">
        <f>'悬赏问答-IM'!AC45+'悬赏问答-IM'!AI45+'悬赏问答-IM'!AO45+'指定付费-IM'!AC45+'指定付费-IM'!AI45+'指定付费-IM'!AO45</f>
        <v>312</v>
      </c>
      <c r="T44" s="523">
        <f t="shared" si="28"/>
        <v>445</v>
      </c>
      <c r="U44" s="523">
        <f>'悬赏问答-IM'!BA45+'指定付费-帖子'!BA45</f>
        <v>90</v>
      </c>
      <c r="V44" s="523">
        <f>'悬赏问答-帖子'!AO45+'悬赏问答-帖子'!AU45+'指定付费-帖子'!AO45+'指定付费-帖子'!AU45+电话医生!AS45</f>
        <v>114</v>
      </c>
      <c r="W44" s="523"/>
      <c r="X44" s="414">
        <f t="shared" si="36"/>
        <v>512</v>
      </c>
      <c r="Y44" s="523">
        <f>'悬赏问答-帖子'!K45+'悬赏问答-IM'!K45+'指定付费-IM'!K45+'指定付费-帖子'!K45+电话医生!H45</f>
        <v>52971</v>
      </c>
      <c r="Z44" s="523">
        <f>'悬赏问答-IM'!BF45+'指定付费-IM'!BE45</f>
        <v>48166</v>
      </c>
      <c r="AA44" s="523">
        <f>'悬赏问答-IM'!BU45+'指定付费-IM'!AZ45</f>
        <v>4209</v>
      </c>
      <c r="AB44" s="523">
        <f>'悬赏问答-IM'!BP45+'指定付费-IM'!BJ45+电话医生!BI45</f>
        <v>590</v>
      </c>
      <c r="AC44" s="506">
        <f t="shared" si="32"/>
        <v>7253</v>
      </c>
      <c r="AD44" s="523">
        <f t="shared" si="37"/>
        <v>61104</v>
      </c>
      <c r="AE44" s="414" t="s">
        <v>48</v>
      </c>
      <c r="AF44" s="414">
        <f t="shared" si="39"/>
        <v>30</v>
      </c>
      <c r="AG44" s="414" t="s">
        <v>48</v>
      </c>
      <c r="AH44" s="780">
        <f>预约转诊!C44</f>
        <v>31</v>
      </c>
      <c r="AI44" s="781">
        <f>'悬赏问答-帖子'!C45+'悬赏问答-IM'!C45</f>
        <v>10956</v>
      </c>
      <c r="AJ44" s="782">
        <f>'悬赏问答-帖子'!F45+'悬赏问答-IM'!F45</f>
        <v>10667</v>
      </c>
      <c r="AK44" s="783">
        <f t="shared" si="16"/>
        <v>0.973621759766338</v>
      </c>
      <c r="AL44" s="781">
        <f>'悬赏问答-帖子'!H45+'悬赏问答-IM'!H45</f>
        <v>289</v>
      </c>
      <c r="AM44" s="775">
        <f>'悬赏问答-帖子'!I45+'悬赏问答-IM'!I45</f>
        <v>50481</v>
      </c>
      <c r="AN44" s="775">
        <f t="shared" si="40"/>
        <v>4.73244586106684</v>
      </c>
      <c r="AO44" s="800">
        <f>'指定付费-帖子'!C45+'指定付费-IM'!C45</f>
        <v>747</v>
      </c>
      <c r="AP44" s="798">
        <f>'指定付费-帖子'!F45+'指定付费-IM'!F45</f>
        <v>460</v>
      </c>
      <c r="AQ44" s="799">
        <f t="shared" si="17"/>
        <v>0.615796519410977</v>
      </c>
      <c r="AR44" s="800">
        <f>'指定付费-帖子'!H45+'指定付费-IM'!H45</f>
        <v>287</v>
      </c>
      <c r="AS44" s="787">
        <f>'指定付费-帖子'!I45+'指定付费-IM'!I45</f>
        <v>10623</v>
      </c>
      <c r="AT44" s="795">
        <f t="shared" si="41"/>
        <v>23.0934782608696</v>
      </c>
      <c r="AU44" s="801">
        <f>电话医生!C45</f>
        <v>0</v>
      </c>
      <c r="AV44" s="802">
        <f>电话医生!I45</f>
        <v>0</v>
      </c>
      <c r="AW44" s="816" t="str">
        <f t="shared" si="18"/>
        <v>-</v>
      </c>
      <c r="AX44" s="802">
        <f>电话医生!L45</f>
        <v>0</v>
      </c>
      <c r="AY44" s="811">
        <f>电话医生!F45</f>
        <v>0</v>
      </c>
      <c r="AZ44" s="820" t="str">
        <f>电话医生!O45</f>
        <v>-</v>
      </c>
      <c r="BA44" s="818">
        <f>家庭医生!C45</f>
        <v>2</v>
      </c>
      <c r="BB44" s="813">
        <f>家庭医生!G45</f>
        <v>30</v>
      </c>
      <c r="BC44" s="814">
        <f>家庭医生!I45</f>
        <v>30</v>
      </c>
      <c r="BD44" s="819">
        <f t="shared" si="30"/>
        <v>7222</v>
      </c>
      <c r="BE44" s="819"/>
      <c r="BF44" s="819">
        <f>'免费问答-IM'!C45</f>
        <v>7222</v>
      </c>
      <c r="BG44" s="779">
        <v>81</v>
      </c>
      <c r="BH44" s="784">
        <v>512</v>
      </c>
      <c r="BI44" s="775">
        <f t="shared" si="42"/>
        <v>6.32098765432099</v>
      </c>
      <c r="BJ44" s="839">
        <v>34</v>
      </c>
      <c r="BK44" s="837">
        <v>445</v>
      </c>
      <c r="BL44" s="838">
        <f t="shared" si="34"/>
        <v>13.0882352941176</v>
      </c>
      <c r="BM44" s="846">
        <v>0</v>
      </c>
      <c r="BN44" s="849"/>
      <c r="BO44" s="849"/>
      <c r="BP44" s="847" t="str">
        <f t="shared" si="8"/>
        <v>-</v>
      </c>
      <c r="BQ44" s="848"/>
      <c r="BR44" s="813">
        <f t="shared" si="35"/>
        <v>0</v>
      </c>
    </row>
    <row r="45" ht="14.25" customHeight="1" spans="1:70">
      <c r="A45" s="768"/>
      <c r="B45" s="404">
        <v>8</v>
      </c>
      <c r="C45" s="506">
        <f t="shared" si="26"/>
        <v>19668</v>
      </c>
      <c r="D45" s="414">
        <f t="shared" si="27"/>
        <v>65872</v>
      </c>
      <c r="E45" s="405">
        <f t="shared" si="31"/>
        <v>11915</v>
      </c>
      <c r="F45" s="406" t="e">
        <f>'悬赏问答-帖子'!M46+'指定付费-帖子'!M46+电话医生!#REF!+家庭医生!C46</f>
        <v>#REF!</v>
      </c>
      <c r="G45" s="406" t="e">
        <f>'悬赏问答-帖子'!O46+'指定付费-帖子'!O46+电话医生!#REF!+家庭医生!D46</f>
        <v>#REF!</v>
      </c>
      <c r="H45" s="766" t="e">
        <f t="shared" si="12"/>
        <v>#REF!</v>
      </c>
      <c r="I45" s="406" t="e">
        <f>'悬赏问答-帖子'!S46+'指定付费-帖子'!S46+电话医生!R46+家庭医生!#REF!</f>
        <v>#REF!</v>
      </c>
      <c r="J45" s="406" t="e">
        <f>'悬赏问答-帖子'!U46+'指定付费-帖子'!U46+电话医生!S46+家庭医生!#REF!</f>
        <v>#REF!</v>
      </c>
      <c r="K45" s="766" t="e">
        <f t="shared" si="13"/>
        <v>#REF!</v>
      </c>
      <c r="L45" s="406" t="e">
        <f>'悬赏问答-帖子'!Y46+'悬赏问答-帖子'!AE46+'悬赏问答-IM'!M46+'指定付费-帖子'!Y46+'指定付费-帖子'!AE46+'指定付费-IM'!M46+电话医生!Z46+电话医生!AH46+家庭医生!#REF!+家庭医生!#REF!+'悬赏问答-IM'!S46+'指定付费-IM'!S46</f>
        <v>#REF!</v>
      </c>
      <c r="M45" s="406" t="e">
        <f>'悬赏问答-帖子'!AA46+'悬赏问答-帖子'!AG46+'悬赏问答-IM'!O46+'指定付费-帖子'!AA46+'指定付费-帖子'!AG46+'指定付费-IM'!O46+电话医生!AA46+电话医生!AI46+家庭医生!#REF!+家庭医生!#REF!</f>
        <v>#REF!</v>
      </c>
      <c r="N45" s="766" t="e">
        <f t="shared" si="14"/>
        <v>#REF!</v>
      </c>
      <c r="O45" s="406" t="e">
        <f>#REF!+'免费问答-IM'!E46+'悬赏问答-帖子'!E46+'悬赏问答-IM'!E46+'指定付费-IM'!E46+'指定付费-帖子'!E46+电话医生!E46+家庭医生!#REF!</f>
        <v>#REF!</v>
      </c>
      <c r="P45" s="523">
        <f>'悬赏问答-帖子'!Q46+'指定付费-帖子'!Q46+家庭医生!G46+电话医生!BQ46</f>
        <v>291</v>
      </c>
      <c r="Q45" s="523">
        <f>'悬赏问答-帖子'!W46+'指定付费-帖子'!W46+电话医生!U46+'悬赏问答-IM'!AU46+'指定付费-IM'!AU46</f>
        <v>4459</v>
      </c>
      <c r="R45" s="523">
        <f>'悬赏问答-帖子'!AC46+'悬赏问答-帖子'!AI46+'悬赏问答-IM'!Q46+'指定付费-帖子'!AC46+'指定付费-帖子'!AI46+'指定付费-IM'!Q46+电话医生!AC46+电话医生!AK46+'悬赏问答-IM'!W46+'指定付费-IM'!W46</f>
        <v>3115</v>
      </c>
      <c r="S45" s="523">
        <f>'悬赏问答-IM'!AC46+'悬赏问答-IM'!AI46+'悬赏问答-IM'!AO46+'指定付费-IM'!AC46+'指定付费-IM'!AI46+'指定付费-IM'!AO46</f>
        <v>311</v>
      </c>
      <c r="T45" s="523">
        <f t="shared" si="28"/>
        <v>570</v>
      </c>
      <c r="U45" s="523">
        <f>'悬赏问答-IM'!BA46+'指定付费-帖子'!BA46</f>
        <v>116</v>
      </c>
      <c r="V45" s="523">
        <f>'悬赏问答-帖子'!AO46+'悬赏问答-帖子'!AU46+'指定付费-帖子'!AO46+'指定付费-帖子'!AU46+电话医生!AS46</f>
        <v>61</v>
      </c>
      <c r="W45" s="523"/>
      <c r="X45" s="414">
        <f t="shared" si="36"/>
        <v>604</v>
      </c>
      <c r="Y45" s="523">
        <f>'悬赏问答-帖子'!K46+'悬赏问答-IM'!K46+'指定付费-IM'!K46+'指定付费-帖子'!K46+电话医生!H46</f>
        <v>56345</v>
      </c>
      <c r="Z45" s="523">
        <f>'悬赏问答-IM'!BF46+'指定付费-IM'!BE46</f>
        <v>50711</v>
      </c>
      <c r="AA45" s="523">
        <f>'悬赏问答-IM'!BU46+'指定付费-IM'!AZ46</f>
        <v>4762</v>
      </c>
      <c r="AB45" s="523">
        <f>'悬赏问答-IM'!BP46+'指定付费-IM'!BJ46+电话医生!BI46</f>
        <v>863</v>
      </c>
      <c r="AC45" s="506">
        <f t="shared" si="32"/>
        <v>7153</v>
      </c>
      <c r="AD45" s="523">
        <f t="shared" si="37"/>
        <v>64688</v>
      </c>
      <c r="AE45" s="414" t="s">
        <v>48</v>
      </c>
      <c r="AF45" s="414">
        <f t="shared" si="39"/>
        <v>10</v>
      </c>
      <c r="AG45" s="414" t="s">
        <v>48</v>
      </c>
      <c r="AH45" s="780">
        <f>预约转诊!C45</f>
        <v>47</v>
      </c>
      <c r="AI45" s="781">
        <f>'悬赏问答-帖子'!C46+'悬赏问答-IM'!C46</f>
        <v>11661</v>
      </c>
      <c r="AJ45" s="782">
        <f>'悬赏问答-帖子'!F46+'悬赏问答-IM'!F46</f>
        <v>11322</v>
      </c>
      <c r="AK45" s="783">
        <f t="shared" si="16"/>
        <v>0.970928736815024</v>
      </c>
      <c r="AL45" s="781">
        <f>'悬赏问答-帖子'!H46+'悬赏问答-IM'!H46</f>
        <v>339</v>
      </c>
      <c r="AM45" s="775">
        <f>'悬赏问答-帖子'!I46+'悬赏问答-IM'!I46</f>
        <v>53492</v>
      </c>
      <c r="AN45" s="775">
        <f t="shared" si="40"/>
        <v>4.72460695990108</v>
      </c>
      <c r="AO45" s="800">
        <f>'指定付费-帖子'!C46+'指定付费-IM'!C46</f>
        <v>811</v>
      </c>
      <c r="AP45" s="798">
        <f>'指定付费-帖子'!F46+'指定付费-IM'!F46</f>
        <v>477</v>
      </c>
      <c r="AQ45" s="799">
        <f t="shared" si="17"/>
        <v>0.588162762022195</v>
      </c>
      <c r="AR45" s="800">
        <f>'指定付费-帖子'!H46+'指定付费-IM'!H46</f>
        <v>334</v>
      </c>
      <c r="AS45" s="787">
        <f>'指定付费-帖子'!I46+'指定付费-IM'!I46</f>
        <v>11196</v>
      </c>
      <c r="AT45" s="795">
        <f t="shared" si="41"/>
        <v>23.4716981132075</v>
      </c>
      <c r="AU45" s="801">
        <f>电话医生!C46</f>
        <v>0</v>
      </c>
      <c r="AV45" s="802">
        <f>电话医生!I46</f>
        <v>0</v>
      </c>
      <c r="AW45" s="816" t="str">
        <f t="shared" si="18"/>
        <v>-</v>
      </c>
      <c r="AX45" s="802">
        <f>电话医生!L46</f>
        <v>0</v>
      </c>
      <c r="AY45" s="811">
        <f>电话医生!F46</f>
        <v>0</v>
      </c>
      <c r="AZ45" s="820" t="str">
        <f>电话医生!O46</f>
        <v>-</v>
      </c>
      <c r="BA45" s="818">
        <f>家庭医生!C46</f>
        <v>1</v>
      </c>
      <c r="BB45" s="813">
        <f>家庭医生!G46</f>
        <v>10</v>
      </c>
      <c r="BC45" s="814">
        <f>家庭医生!I46</f>
        <v>10</v>
      </c>
      <c r="BD45" s="819">
        <f t="shared" si="30"/>
        <v>7106</v>
      </c>
      <c r="BE45" s="819"/>
      <c r="BF45" s="819">
        <f>'免费问答-IM'!C46</f>
        <v>7106</v>
      </c>
      <c r="BG45" s="779">
        <v>73</v>
      </c>
      <c r="BH45" s="784">
        <v>604</v>
      </c>
      <c r="BI45" s="775">
        <f t="shared" si="42"/>
        <v>8.27397260273973</v>
      </c>
      <c r="BJ45" s="839">
        <v>42</v>
      </c>
      <c r="BK45" s="837">
        <v>570</v>
      </c>
      <c r="BL45" s="838">
        <f t="shared" si="34"/>
        <v>13.5714285714286</v>
      </c>
      <c r="BM45" s="846">
        <v>0</v>
      </c>
      <c r="BN45" s="849"/>
      <c r="BO45" s="849"/>
      <c r="BP45" s="847" t="str">
        <f t="shared" si="8"/>
        <v>-</v>
      </c>
      <c r="BQ45" s="848"/>
      <c r="BR45" s="813">
        <f t="shared" si="35"/>
        <v>0</v>
      </c>
    </row>
    <row r="46" ht="14.25" customHeight="1" spans="1:70">
      <c r="A46" s="768"/>
      <c r="B46" s="404">
        <v>9</v>
      </c>
      <c r="C46" s="506">
        <f t="shared" si="26"/>
        <v>19492</v>
      </c>
      <c r="D46" s="414">
        <f t="shared" si="27"/>
        <v>65199</v>
      </c>
      <c r="E46" s="405">
        <f t="shared" si="31"/>
        <v>11942</v>
      </c>
      <c r="F46" s="406" t="e">
        <f>'悬赏问答-帖子'!M47+'指定付费-帖子'!M47+电话医生!#REF!+家庭医生!C47</f>
        <v>#REF!</v>
      </c>
      <c r="G46" s="406" t="e">
        <f>'悬赏问答-帖子'!O47+'指定付费-帖子'!O47+电话医生!#REF!+家庭医生!D47</f>
        <v>#REF!</v>
      </c>
      <c r="H46" s="766" t="e">
        <f t="shared" si="12"/>
        <v>#REF!</v>
      </c>
      <c r="I46" s="406" t="e">
        <f>'悬赏问答-帖子'!S47+'指定付费-帖子'!S47+电话医生!R47+家庭医生!#REF!</f>
        <v>#REF!</v>
      </c>
      <c r="J46" s="406" t="e">
        <f>'悬赏问答-帖子'!U47+'指定付费-帖子'!U47+电话医生!S47+家庭医生!#REF!</f>
        <v>#REF!</v>
      </c>
      <c r="K46" s="766" t="e">
        <f t="shared" si="13"/>
        <v>#REF!</v>
      </c>
      <c r="L46" s="406" t="e">
        <f>'悬赏问答-帖子'!Y47+'悬赏问答-帖子'!AE47+'悬赏问答-IM'!M47+'指定付费-帖子'!Y47+'指定付费-帖子'!AE47+'指定付费-IM'!M47+电话医生!Z47+电话医生!AH47+家庭医生!#REF!+家庭医生!#REF!+'悬赏问答-IM'!S47+'指定付费-IM'!S47</f>
        <v>#REF!</v>
      </c>
      <c r="M46" s="406" t="e">
        <f>'悬赏问答-帖子'!AA47+'悬赏问答-帖子'!AG47+'悬赏问答-IM'!O47+'指定付费-帖子'!AA47+'指定付费-帖子'!AG47+'指定付费-IM'!O47+电话医生!AA47+电话医生!AI47+家庭医生!#REF!+家庭医生!#REF!</f>
        <v>#REF!</v>
      </c>
      <c r="N46" s="766" t="e">
        <f t="shared" si="14"/>
        <v>#REF!</v>
      </c>
      <c r="O46" s="406" t="e">
        <f>#REF!+'免费问答-IM'!E47+'悬赏问答-帖子'!E47+'悬赏问答-IM'!E47+'指定付费-IM'!E47+'指定付费-帖子'!E47+电话医生!E47+家庭医生!#REF!</f>
        <v>#REF!</v>
      </c>
      <c r="P46" s="523">
        <f>'悬赏问答-帖子'!Q47+'指定付费-帖子'!Q47+家庭医生!G47+电话医生!BQ47</f>
        <v>302</v>
      </c>
      <c r="Q46" s="523">
        <f>'悬赏问答-帖子'!W47+'指定付费-帖子'!W47+电话医生!U47+'悬赏问答-IM'!AU47+'指定付费-IM'!AU47</f>
        <v>4311</v>
      </c>
      <c r="R46" s="523">
        <f>'悬赏问答-帖子'!AC47+'悬赏问答-帖子'!AI47+'悬赏问答-IM'!Q47+'指定付费-帖子'!AC47+'指定付费-帖子'!AI47+'指定付费-IM'!Q47+电话医生!AC47+电话医生!AK47+'悬赏问答-IM'!W47+'指定付费-IM'!W47</f>
        <v>3007</v>
      </c>
      <c r="S46" s="523">
        <f>'悬赏问答-IM'!AC47+'悬赏问答-IM'!AI47+'悬赏问答-IM'!AO47+'指定付费-IM'!AC47+'指定付费-IM'!AI47+'指定付费-IM'!AO47</f>
        <v>292</v>
      </c>
      <c r="T46" s="523">
        <f t="shared" si="28"/>
        <v>465</v>
      </c>
      <c r="U46" s="523">
        <f>'悬赏问答-IM'!BA47+'指定付费-帖子'!BA47</f>
        <v>94</v>
      </c>
      <c r="V46" s="523">
        <f>'悬赏问答-帖子'!AO47+'悬赏问答-帖子'!AU47+'指定付费-帖子'!AO47+'指定付费-帖子'!AU47+电话医生!AS47</f>
        <v>82</v>
      </c>
      <c r="W46" s="523"/>
      <c r="X46" s="414">
        <f t="shared" si="36"/>
        <v>518</v>
      </c>
      <c r="Y46" s="523">
        <f>'悬赏问答-帖子'!K47+'悬赏问答-IM'!K47+'指定付费-IM'!K47+'指定付费-帖子'!K47+电话医生!H47</f>
        <v>56128</v>
      </c>
      <c r="Z46" s="523">
        <f>'悬赏问答-IM'!BF47+'指定付费-IM'!BE47</f>
        <v>50652</v>
      </c>
      <c r="AA46" s="523">
        <f>'悬赏问答-IM'!BU47+'指定付费-IM'!AZ47</f>
        <v>4627</v>
      </c>
      <c r="AB46" s="523">
        <f>'悬赏问答-IM'!BP47+'指定付费-IM'!BJ47+电话医生!BI47</f>
        <v>840</v>
      </c>
      <c r="AC46" s="506">
        <f t="shared" si="32"/>
        <v>7066</v>
      </c>
      <c r="AD46" s="523">
        <f t="shared" si="37"/>
        <v>64205</v>
      </c>
      <c r="AE46" s="414" t="s">
        <v>48</v>
      </c>
      <c r="AF46" s="414">
        <f t="shared" si="39"/>
        <v>11</v>
      </c>
      <c r="AG46" s="414" t="s">
        <v>48</v>
      </c>
      <c r="AH46" s="780">
        <f>预约转诊!C46</f>
        <v>68</v>
      </c>
      <c r="AI46" s="781">
        <f>'悬赏问答-帖子'!C47+'悬赏问答-IM'!C47</f>
        <v>11632</v>
      </c>
      <c r="AJ46" s="782">
        <f>'悬赏问答-帖子'!F47+'悬赏问答-IM'!F47</f>
        <v>11344</v>
      </c>
      <c r="AK46" s="783">
        <f t="shared" si="16"/>
        <v>0.975240715268226</v>
      </c>
      <c r="AL46" s="781">
        <f>'悬赏问答-帖子'!H47+'悬赏问答-IM'!H47</f>
        <v>288</v>
      </c>
      <c r="AM46" s="775">
        <f>'悬赏问答-帖子'!I47+'悬赏问答-IM'!I47</f>
        <v>53265</v>
      </c>
      <c r="AN46" s="775">
        <f t="shared" si="40"/>
        <v>4.69543370944993</v>
      </c>
      <c r="AO46" s="800">
        <f>'指定付费-帖子'!C47+'指定付费-IM'!C47</f>
        <v>756</v>
      </c>
      <c r="AP46" s="798">
        <f>'指定付费-帖子'!F47+'指定付费-IM'!F47</f>
        <v>466</v>
      </c>
      <c r="AQ46" s="799">
        <f t="shared" si="17"/>
        <v>0.616402116402116</v>
      </c>
      <c r="AR46" s="800">
        <f>'指定付费-帖子'!H47+'指定付费-IM'!H47</f>
        <v>290</v>
      </c>
      <c r="AS46" s="787">
        <f>'指定付费-帖子'!I47+'指定付费-IM'!I47</f>
        <v>10940</v>
      </c>
      <c r="AT46" s="795">
        <f t="shared" si="41"/>
        <v>23.4763948497854</v>
      </c>
      <c r="AU46" s="801">
        <f>电话医生!C47</f>
        <v>0</v>
      </c>
      <c r="AV46" s="802">
        <f>电话医生!I47</f>
        <v>0</v>
      </c>
      <c r="AW46" s="816" t="str">
        <f t="shared" si="18"/>
        <v>-</v>
      </c>
      <c r="AX46" s="802">
        <f>电话医生!L47</f>
        <v>0</v>
      </c>
      <c r="AY46" s="811">
        <f>电话医生!F47</f>
        <v>0</v>
      </c>
      <c r="AZ46" s="820" t="str">
        <f>电话医生!O47</f>
        <v>-</v>
      </c>
      <c r="BA46" s="818">
        <f>家庭医生!C47</f>
        <v>2</v>
      </c>
      <c r="BB46" s="813">
        <f>家庭医生!G47</f>
        <v>11</v>
      </c>
      <c r="BC46" s="814">
        <f>家庭医生!I47</f>
        <v>5.5</v>
      </c>
      <c r="BD46" s="819">
        <f t="shared" si="30"/>
        <v>6998</v>
      </c>
      <c r="BE46" s="819"/>
      <c r="BF46" s="819">
        <f>'免费问答-IM'!C47</f>
        <v>6998</v>
      </c>
      <c r="BG46" s="779">
        <v>94</v>
      </c>
      <c r="BH46" s="784">
        <v>518</v>
      </c>
      <c r="BI46" s="775">
        <f t="shared" si="42"/>
        <v>5.51063829787234</v>
      </c>
      <c r="BJ46" s="839">
        <v>36</v>
      </c>
      <c r="BK46" s="837">
        <v>465</v>
      </c>
      <c r="BL46" s="838">
        <f t="shared" si="34"/>
        <v>12.9166666666667</v>
      </c>
      <c r="BM46" s="846">
        <v>0</v>
      </c>
      <c r="BN46" s="849"/>
      <c r="BO46" s="849"/>
      <c r="BP46" s="847" t="str">
        <f t="shared" si="8"/>
        <v>-</v>
      </c>
      <c r="BQ46" s="848"/>
      <c r="BR46" s="813">
        <f t="shared" si="35"/>
        <v>0</v>
      </c>
    </row>
    <row r="47" ht="14.25" customHeight="1" spans="1:70">
      <c r="A47" s="768"/>
      <c r="B47" s="404">
        <v>10</v>
      </c>
      <c r="C47" s="506">
        <f t="shared" si="26"/>
        <v>20198</v>
      </c>
      <c r="D47" s="414">
        <f t="shared" si="27"/>
        <v>67393.9</v>
      </c>
      <c r="E47" s="405">
        <f t="shared" si="31"/>
        <v>12369</v>
      </c>
      <c r="F47" s="406" t="e">
        <f>'悬赏问答-帖子'!M48+'指定付费-帖子'!M48+电话医生!#REF!+家庭医生!C48</f>
        <v>#REF!</v>
      </c>
      <c r="G47" s="406" t="e">
        <f>'悬赏问答-帖子'!O48+'指定付费-帖子'!O48+电话医生!#REF!+家庭医生!D48</f>
        <v>#REF!</v>
      </c>
      <c r="H47" s="766" t="e">
        <f t="shared" si="12"/>
        <v>#REF!</v>
      </c>
      <c r="I47" s="406" t="e">
        <f>'悬赏问答-帖子'!S48+'指定付费-帖子'!S48+电话医生!R48+家庭医生!#REF!</f>
        <v>#REF!</v>
      </c>
      <c r="J47" s="406" t="e">
        <f>'悬赏问答-帖子'!U48+'指定付费-帖子'!U48+电话医生!S48+家庭医生!#REF!</f>
        <v>#REF!</v>
      </c>
      <c r="K47" s="766" t="e">
        <f t="shared" si="13"/>
        <v>#REF!</v>
      </c>
      <c r="L47" s="406" t="e">
        <f>'悬赏问答-帖子'!Y48+'悬赏问答-帖子'!AE48+'悬赏问答-IM'!M48+'指定付费-帖子'!Y48+'指定付费-帖子'!AE48+'指定付费-IM'!M48+电话医生!Z48+电话医生!AH48+家庭医生!#REF!+家庭医生!#REF!+'悬赏问答-IM'!S48+'指定付费-IM'!S48</f>
        <v>#REF!</v>
      </c>
      <c r="M47" s="406" t="e">
        <f>'悬赏问答-帖子'!AA48+'悬赏问答-帖子'!AG48+'悬赏问答-IM'!O48+'指定付费-帖子'!AA48+'指定付费-帖子'!AG48+'指定付费-IM'!O48+电话医生!AA48+电话医生!AI48+家庭医生!#REF!+家庭医生!#REF!</f>
        <v>#REF!</v>
      </c>
      <c r="N47" s="766" t="e">
        <f t="shared" si="14"/>
        <v>#REF!</v>
      </c>
      <c r="O47" s="406" t="e">
        <f>#REF!+'免费问答-IM'!E48+'悬赏问答-帖子'!E48+'悬赏问答-IM'!E48+'指定付费-IM'!E48+'指定付费-帖子'!E48+电话医生!E48+家庭医生!#REF!</f>
        <v>#REF!</v>
      </c>
      <c r="P47" s="523">
        <f>'悬赏问答-帖子'!Q48+'指定付费-帖子'!Q48+家庭医生!G48+电话医生!BQ48</f>
        <v>356</v>
      </c>
      <c r="Q47" s="523">
        <f>'悬赏问答-帖子'!W48+'指定付费-帖子'!W48+电话医生!U48+'悬赏问答-IM'!AU48+'指定付费-IM'!AU48</f>
        <v>4021</v>
      </c>
      <c r="R47" s="523">
        <f>'悬赏问答-帖子'!AC48+'悬赏问答-帖子'!AI48+'悬赏问答-IM'!Q48+'指定付费-帖子'!AC48+'指定付费-帖子'!AI48+'指定付费-IM'!Q48+电话医生!AC48+电话医生!AK48+'悬赏问答-IM'!W48+'指定付费-IM'!W48</f>
        <v>3083</v>
      </c>
      <c r="S47" s="523">
        <f>'悬赏问答-IM'!AC48+'悬赏问答-IM'!AI48+'悬赏问答-IM'!AO48+'指定付费-IM'!AC48+'指定付费-IM'!AI48+'指定付费-IM'!AO48</f>
        <v>254</v>
      </c>
      <c r="T47" s="523">
        <f t="shared" si="28"/>
        <v>530</v>
      </c>
      <c r="U47" s="523">
        <f>'悬赏问答-IM'!BA48+'指定付费-帖子'!BA48</f>
        <v>17</v>
      </c>
      <c r="V47" s="523">
        <f>'悬赏问答-帖子'!AO48+'悬赏问答-帖子'!AU48+'指定付费-帖子'!AO48+'指定付费-帖子'!AU48+电话医生!AS48</f>
        <v>28</v>
      </c>
      <c r="W47" s="523"/>
      <c r="X47" s="414">
        <f t="shared" si="36"/>
        <v>688</v>
      </c>
      <c r="Y47" s="523">
        <f>'悬赏问答-帖子'!K48+'悬赏问答-IM'!K48+'指定付费-IM'!K48+'指定付费-帖子'!K48+电话医生!H48</f>
        <v>58416.9</v>
      </c>
      <c r="Z47" s="523">
        <f>'悬赏问答-IM'!BF48+'指定付费-IM'!BE48</f>
        <v>52659</v>
      </c>
      <c r="AA47" s="523">
        <f>'悬赏问答-IM'!BU48+'指定付费-IM'!AZ48</f>
        <v>4933</v>
      </c>
      <c r="AB47" s="523">
        <f>'悬赏问答-IM'!BP48+'指定付费-IM'!BJ48+电话医生!BI48</f>
        <v>824.9</v>
      </c>
      <c r="AC47" s="506">
        <f t="shared" si="32"/>
        <v>7277</v>
      </c>
      <c r="AD47" s="523">
        <f t="shared" si="37"/>
        <v>66175.9</v>
      </c>
      <c r="AE47" s="414" t="s">
        <v>48</v>
      </c>
      <c r="AF47" s="414">
        <f t="shared" si="39"/>
        <v>0</v>
      </c>
      <c r="AG47" s="414" t="s">
        <v>48</v>
      </c>
      <c r="AH47" s="780">
        <f>预约转诊!C47</f>
        <v>65</v>
      </c>
      <c r="AI47" s="781">
        <f>'悬赏问答-帖子'!C48+'悬赏问答-IM'!C48</f>
        <v>12109</v>
      </c>
      <c r="AJ47" s="782">
        <f>'悬赏问答-帖子'!F48+'悬赏问答-IM'!F48</f>
        <v>11767</v>
      </c>
      <c r="AK47" s="783">
        <f t="shared" si="16"/>
        <v>0.971756544718804</v>
      </c>
      <c r="AL47" s="781">
        <f>'悬赏问答-帖子'!H48+'悬赏问答-IM'!H48</f>
        <v>342</v>
      </c>
      <c r="AM47" s="775">
        <f>'悬赏问答-帖子'!I48+'悬赏问答-IM'!I48</f>
        <v>55446</v>
      </c>
      <c r="AN47" s="775">
        <f t="shared" si="40"/>
        <v>4.71199116172346</v>
      </c>
      <c r="AO47" s="800">
        <f>'指定付费-帖子'!C48+'指定付费-IM'!C48</f>
        <v>771</v>
      </c>
      <c r="AP47" s="798">
        <f>'指定付费-帖子'!F48+'指定付费-IM'!F48</f>
        <v>477</v>
      </c>
      <c r="AQ47" s="799">
        <f t="shared" si="17"/>
        <v>0.618677042801556</v>
      </c>
      <c r="AR47" s="800">
        <f>'指定付费-帖子'!H48+'指定付费-IM'!H48</f>
        <v>294</v>
      </c>
      <c r="AS47" s="787">
        <f>'指定付费-帖子'!I48+'指定付费-IM'!I48</f>
        <v>10729.9</v>
      </c>
      <c r="AT47" s="795">
        <f t="shared" si="41"/>
        <v>22.4945492662474</v>
      </c>
      <c r="AU47" s="801">
        <f>电话医生!C48</f>
        <v>0</v>
      </c>
      <c r="AV47" s="802">
        <f>电话医生!I48</f>
        <v>0</v>
      </c>
      <c r="AW47" s="816" t="str">
        <f t="shared" si="18"/>
        <v>-</v>
      </c>
      <c r="AX47" s="802">
        <f>电话医生!L48</f>
        <v>0</v>
      </c>
      <c r="AY47" s="811">
        <f>电话医生!F48</f>
        <v>0</v>
      </c>
      <c r="AZ47" s="820" t="str">
        <f>电话医生!O48</f>
        <v>-</v>
      </c>
      <c r="BA47" s="818">
        <f>家庭医生!C48</f>
        <v>0</v>
      </c>
      <c r="BB47" s="813">
        <f>家庭医生!G48</f>
        <v>0</v>
      </c>
      <c r="BC47" s="814" t="str">
        <f>家庭医生!I48</f>
        <v>-</v>
      </c>
      <c r="BD47" s="819">
        <f t="shared" si="30"/>
        <v>7212</v>
      </c>
      <c r="BE47" s="819"/>
      <c r="BF47" s="819">
        <f>'免费问答-IM'!C48</f>
        <v>7212</v>
      </c>
      <c r="BG47" s="779">
        <v>84</v>
      </c>
      <c r="BH47" s="784">
        <v>688</v>
      </c>
      <c r="BI47" s="775">
        <f t="shared" si="42"/>
        <v>8.19047619047619</v>
      </c>
      <c r="BJ47" s="839">
        <v>41</v>
      </c>
      <c r="BK47" s="837">
        <v>530</v>
      </c>
      <c r="BL47" s="838">
        <f t="shared" si="34"/>
        <v>12.9268292682927</v>
      </c>
      <c r="BM47" s="846">
        <v>0</v>
      </c>
      <c r="BN47" s="849"/>
      <c r="BO47" s="849"/>
      <c r="BP47" s="847" t="str">
        <f t="shared" si="8"/>
        <v>-</v>
      </c>
      <c r="BQ47" s="848"/>
      <c r="BR47" s="813">
        <f t="shared" si="35"/>
        <v>0</v>
      </c>
    </row>
    <row r="48" ht="14.25" customHeight="1" spans="1:70">
      <c r="A48" s="768"/>
      <c r="B48" s="404">
        <v>11</v>
      </c>
      <c r="C48" s="506">
        <f t="shared" si="26"/>
        <v>21412</v>
      </c>
      <c r="D48" s="414">
        <f t="shared" si="27"/>
        <v>74461</v>
      </c>
      <c r="E48" s="405">
        <f t="shared" si="31"/>
        <v>13428</v>
      </c>
      <c r="F48" s="406" t="e">
        <f>'悬赏问答-帖子'!M49+'指定付费-帖子'!M49+电话医生!#REF!+家庭医生!C49</f>
        <v>#REF!</v>
      </c>
      <c r="G48" s="406" t="e">
        <f>'悬赏问答-帖子'!O49+'指定付费-帖子'!O49+电话医生!#REF!+家庭医生!D49</f>
        <v>#REF!</v>
      </c>
      <c r="H48" s="766" t="e">
        <f t="shared" si="12"/>
        <v>#REF!</v>
      </c>
      <c r="I48" s="406" t="e">
        <f>'悬赏问答-帖子'!S49+'指定付费-帖子'!S49+电话医生!R49+家庭医生!#REF!</f>
        <v>#REF!</v>
      </c>
      <c r="J48" s="406" t="e">
        <f>'悬赏问答-帖子'!U49+'指定付费-帖子'!U49+电话医生!S49+家庭医生!#REF!</f>
        <v>#REF!</v>
      </c>
      <c r="K48" s="766" t="e">
        <f t="shared" si="13"/>
        <v>#REF!</v>
      </c>
      <c r="L48" s="406" t="e">
        <f>'悬赏问答-帖子'!Y49+'悬赏问答-帖子'!AE49+'悬赏问答-IM'!M49+'指定付费-帖子'!Y49+'指定付费-帖子'!AE49+'指定付费-IM'!M49+电话医生!Z49+电话医生!AH49+家庭医生!#REF!+家庭医生!#REF!+'悬赏问答-IM'!S49+'指定付费-IM'!S49</f>
        <v>#REF!</v>
      </c>
      <c r="M48" s="406" t="e">
        <f>'悬赏问答-帖子'!AA49+'悬赏问答-帖子'!AG49+'悬赏问答-IM'!O49+'指定付费-帖子'!AA49+'指定付费-帖子'!AG49+'指定付费-IM'!O49+电话医生!AA49+电话医生!AI49+家庭医生!#REF!+家庭医生!#REF!</f>
        <v>#REF!</v>
      </c>
      <c r="N48" s="766" t="e">
        <f t="shared" si="14"/>
        <v>#REF!</v>
      </c>
      <c r="O48" s="406" t="e">
        <f>#REF!+'免费问答-IM'!E49+'悬赏问答-帖子'!E49+'悬赏问答-IM'!E49+'指定付费-IM'!E49+'指定付费-帖子'!E49+电话医生!E49+家庭医生!#REF!</f>
        <v>#REF!</v>
      </c>
      <c r="P48" s="523">
        <f>'悬赏问答-帖子'!Q49+'指定付费-帖子'!Q49+家庭医生!G49+电话医生!BQ49</f>
        <v>694</v>
      </c>
      <c r="Q48" s="523">
        <f>'悬赏问答-帖子'!W49+'指定付费-帖子'!W49+电话医生!U49+'悬赏问答-IM'!AU49+'指定付费-IM'!AU49</f>
        <v>5253</v>
      </c>
      <c r="R48" s="523">
        <f>'悬赏问答-帖子'!AC49+'悬赏问答-帖子'!AI49+'悬赏问答-IM'!Q49+'指定付费-帖子'!AC49+'指定付费-帖子'!AI49+'指定付费-IM'!Q49+电话医生!AC49+电话医生!AK49+'悬赏问答-IM'!W49+'指定付费-IM'!W49</f>
        <v>4130</v>
      </c>
      <c r="S48" s="523">
        <f>'悬赏问答-IM'!AC49+'悬赏问答-IM'!AI49+'悬赏问答-IM'!AO49+'指定付费-IM'!AC49+'指定付费-IM'!AI49+'指定付费-IM'!AO49</f>
        <v>243</v>
      </c>
      <c r="T48" s="523">
        <f t="shared" si="28"/>
        <v>225</v>
      </c>
      <c r="U48" s="523">
        <f>'悬赏问答-IM'!BA49+'指定付费-帖子'!BA49</f>
        <v>95</v>
      </c>
      <c r="V48" s="523">
        <f>'悬赏问答-帖子'!AO49+'悬赏问答-帖子'!AU49+'指定付费-帖子'!AO49+'指定付费-帖子'!AU49+电话医生!AS49</f>
        <v>45</v>
      </c>
      <c r="W48" s="523"/>
      <c r="X48" s="414">
        <f t="shared" si="36"/>
        <v>455</v>
      </c>
      <c r="Y48" s="523">
        <f>'悬赏问答-帖子'!K49+'悬赏问答-IM'!K49+'指定付费-IM'!K49+'指定付费-帖子'!K49+电话医生!H49</f>
        <v>63321</v>
      </c>
      <c r="Z48" s="523">
        <f>'悬赏问答-IM'!BF49+'指定付费-IM'!BE49</f>
        <v>57071</v>
      </c>
      <c r="AA48" s="523">
        <f>'悬赏问答-IM'!BU49+'指定付费-IM'!AZ49</f>
        <v>5553</v>
      </c>
      <c r="AB48" s="523">
        <f>'悬赏问答-IM'!BP49+'指定付费-IM'!BJ49+电话医生!BI49</f>
        <v>691</v>
      </c>
      <c r="AC48" s="506">
        <f t="shared" si="32"/>
        <v>7315</v>
      </c>
      <c r="AD48" s="523">
        <f t="shared" si="37"/>
        <v>73451</v>
      </c>
      <c r="AE48" s="414" t="s">
        <v>48</v>
      </c>
      <c r="AF48" s="414">
        <f t="shared" si="39"/>
        <v>330</v>
      </c>
      <c r="AG48" s="414" t="s">
        <v>48</v>
      </c>
      <c r="AH48" s="780">
        <f>预约转诊!C48</f>
        <v>77</v>
      </c>
      <c r="AI48" s="781">
        <f>'悬赏问答-帖子'!C49+'悬赏问答-IM'!C49</f>
        <v>13173</v>
      </c>
      <c r="AJ48" s="782">
        <f>'悬赏问答-帖子'!F49+'悬赏问答-IM'!F49</f>
        <v>12764</v>
      </c>
      <c r="AK48" s="783">
        <f t="shared" si="16"/>
        <v>0.968951643513247</v>
      </c>
      <c r="AL48" s="781">
        <f>'悬赏问答-帖子'!H49+'悬赏问答-IM'!H49</f>
        <v>409</v>
      </c>
      <c r="AM48" s="775">
        <f>'悬赏问答-帖子'!I49+'悬赏问答-IM'!I49</f>
        <v>60206</v>
      </c>
      <c r="AN48" s="775">
        <f t="shared" si="40"/>
        <v>4.71685991852084</v>
      </c>
      <c r="AO48" s="800">
        <f>'指定付费-帖子'!C49+'指定付费-IM'!C49</f>
        <v>904</v>
      </c>
      <c r="AP48" s="798">
        <f>'指定付费-帖子'!F49+'指定付费-IM'!F49</f>
        <v>565</v>
      </c>
      <c r="AQ48" s="799">
        <f t="shared" si="17"/>
        <v>0.625</v>
      </c>
      <c r="AR48" s="800">
        <f>'指定付费-帖子'!H49+'指定付费-IM'!H49</f>
        <v>339</v>
      </c>
      <c r="AS48" s="787">
        <f>'指定付费-帖子'!I49+'指定付费-IM'!I49</f>
        <v>13245</v>
      </c>
      <c r="AT48" s="795">
        <f t="shared" si="41"/>
        <v>23.4424778761062</v>
      </c>
      <c r="AU48" s="801">
        <f>电话医生!C49</f>
        <v>0</v>
      </c>
      <c r="AV48" s="802">
        <f>电话医生!I49</f>
        <v>0</v>
      </c>
      <c r="AW48" s="816" t="str">
        <f t="shared" si="18"/>
        <v>-</v>
      </c>
      <c r="AX48" s="802">
        <f>电话医生!L49</f>
        <v>0</v>
      </c>
      <c r="AY48" s="811">
        <f>电话医生!F49</f>
        <v>0</v>
      </c>
      <c r="AZ48" s="820" t="str">
        <f>电话医生!O49</f>
        <v>-</v>
      </c>
      <c r="BA48" s="818">
        <f>家庭医生!C49</f>
        <v>3</v>
      </c>
      <c r="BB48" s="813">
        <f>家庭医生!G49</f>
        <v>330</v>
      </c>
      <c r="BC48" s="814">
        <f>家庭医生!I49</f>
        <v>110</v>
      </c>
      <c r="BD48" s="819">
        <f t="shared" si="30"/>
        <v>7238</v>
      </c>
      <c r="BE48" s="819"/>
      <c r="BF48" s="819">
        <f>'免费问答-IM'!C49</f>
        <v>7238</v>
      </c>
      <c r="BG48" s="779">
        <v>79</v>
      </c>
      <c r="BH48" s="784">
        <v>455</v>
      </c>
      <c r="BI48" s="775">
        <f t="shared" si="42"/>
        <v>5.75949367088608</v>
      </c>
      <c r="BJ48" s="839">
        <v>17</v>
      </c>
      <c r="BK48" s="837">
        <v>225</v>
      </c>
      <c r="BL48" s="838">
        <f t="shared" si="34"/>
        <v>13.2352941176471</v>
      </c>
      <c r="BM48" s="846">
        <v>0</v>
      </c>
      <c r="BN48" s="849"/>
      <c r="BO48" s="849"/>
      <c r="BP48" s="847" t="str">
        <f t="shared" si="8"/>
        <v>-</v>
      </c>
      <c r="BQ48" s="848"/>
      <c r="BR48" s="813">
        <f t="shared" si="35"/>
        <v>0</v>
      </c>
    </row>
    <row r="49" ht="14.25" customHeight="1" spans="1:70">
      <c r="A49" s="768"/>
      <c r="B49" s="404">
        <v>12</v>
      </c>
      <c r="C49" s="506">
        <f t="shared" si="26"/>
        <v>21594</v>
      </c>
      <c r="D49" s="414">
        <f t="shared" si="27"/>
        <v>76322.93</v>
      </c>
      <c r="E49" s="405">
        <f t="shared" si="31"/>
        <v>13873</v>
      </c>
      <c r="F49" s="406" t="e">
        <f>'悬赏问答-帖子'!M50+'指定付费-帖子'!M50+电话医生!#REF!+家庭医生!C50</f>
        <v>#REF!</v>
      </c>
      <c r="G49" s="406" t="e">
        <f>'悬赏问答-帖子'!O50+'指定付费-帖子'!O50+电话医生!#REF!+家庭医生!D50</f>
        <v>#REF!</v>
      </c>
      <c r="H49" s="766" t="e">
        <f t="shared" si="12"/>
        <v>#REF!</v>
      </c>
      <c r="I49" s="406" t="e">
        <f>'悬赏问答-帖子'!S50+'指定付费-帖子'!S50+电话医生!R50+家庭医生!#REF!</f>
        <v>#REF!</v>
      </c>
      <c r="J49" s="406" t="e">
        <f>'悬赏问答-帖子'!U50+'指定付费-帖子'!U50+电话医生!S50+家庭医生!#REF!</f>
        <v>#REF!</v>
      </c>
      <c r="K49" s="766" t="e">
        <f t="shared" si="13"/>
        <v>#REF!</v>
      </c>
      <c r="L49" s="406" t="e">
        <f>'悬赏问答-帖子'!Y50+'悬赏问答-帖子'!AE50+'悬赏问答-IM'!M50+'指定付费-帖子'!Y50+'指定付费-帖子'!AE50+'指定付费-IM'!M50+电话医生!Z50+电话医生!AH50+家庭医生!#REF!+家庭医生!#REF!+'悬赏问答-IM'!S50+'指定付费-IM'!S50</f>
        <v>#REF!</v>
      </c>
      <c r="M49" s="406" t="e">
        <f>'悬赏问答-帖子'!AA50+'悬赏问答-帖子'!AG50+'悬赏问答-IM'!O50+'指定付费-帖子'!AA50+'指定付费-帖子'!AG50+'指定付费-IM'!O50+电话医生!AA50+电话医生!AI50+家庭医生!#REF!+家庭医生!#REF!</f>
        <v>#REF!</v>
      </c>
      <c r="N49" s="766" t="e">
        <f t="shared" si="14"/>
        <v>#REF!</v>
      </c>
      <c r="O49" s="406" t="e">
        <f>#REF!+'免费问答-IM'!E50+'悬赏问答-帖子'!E50+'悬赏问答-IM'!E50+'指定付费-IM'!E50+'指定付费-帖子'!E50+电话医生!E50+家庭医生!#REF!</f>
        <v>#REF!</v>
      </c>
      <c r="P49" s="523">
        <f>'悬赏问答-帖子'!Q50+'指定付费-帖子'!Q50+家庭医生!G50+电话医生!BQ50</f>
        <v>616</v>
      </c>
      <c r="Q49" s="523">
        <f>'悬赏问答-帖子'!W50+'指定付费-帖子'!W50+电话医生!U50+'悬赏问答-IM'!AU50+'指定付费-IM'!AU50</f>
        <v>4679.03</v>
      </c>
      <c r="R49" s="523">
        <f>'悬赏问答-帖子'!AC50+'悬赏问答-帖子'!AI50+'悬赏问答-IM'!Q50+'指定付费-帖子'!AC50+'指定付费-帖子'!AI50+'指定付费-IM'!Q50+电话医生!AC50+电话医生!AK50+'悬赏问答-IM'!W50+'指定付费-IM'!W50</f>
        <v>3954</v>
      </c>
      <c r="S49" s="523">
        <f>'悬赏问答-IM'!AC50+'悬赏问答-IM'!AI50+'悬赏问答-IM'!AO50+'指定付费-IM'!AC50+'指定付费-IM'!AI50+'指定付费-IM'!AO50</f>
        <v>411</v>
      </c>
      <c r="T49" s="523">
        <f t="shared" si="28"/>
        <v>505</v>
      </c>
      <c r="U49" s="523">
        <f>'悬赏问答-IM'!BA50+'指定付费-帖子'!BA50</f>
        <v>167</v>
      </c>
      <c r="V49" s="523">
        <f>'悬赏问答-帖子'!AO50+'悬赏问答-帖子'!AU50+'指定付费-帖子'!AO50+'指定付费-帖子'!AU50+电话医生!AS50</f>
        <v>81</v>
      </c>
      <c r="W49" s="523"/>
      <c r="X49" s="414">
        <f t="shared" si="36"/>
        <v>460</v>
      </c>
      <c r="Y49" s="523">
        <f>'悬赏问答-帖子'!K50+'悬赏问答-IM'!K50+'指定付费-IM'!K50+'指定付费-帖子'!K50+电话医生!H50</f>
        <v>65354.9</v>
      </c>
      <c r="Z49" s="523">
        <f>'悬赏问答-IM'!BF50+'指定付费-IM'!BE50</f>
        <v>58828</v>
      </c>
      <c r="AA49" s="523">
        <f>'悬赏问答-IM'!BU50+'指定付费-IM'!AZ50</f>
        <v>5745</v>
      </c>
      <c r="AB49" s="523">
        <f>'悬赏问答-IM'!BP50+'指定付费-IM'!BJ50+电话医生!BI50</f>
        <v>775.9</v>
      </c>
      <c r="AC49" s="506">
        <f t="shared" si="32"/>
        <v>7142</v>
      </c>
      <c r="AD49" s="523">
        <f t="shared" si="37"/>
        <v>75037.93</v>
      </c>
      <c r="AE49" s="414">
        <f t="shared" si="38"/>
        <v>225</v>
      </c>
      <c r="AF49" s="414"/>
      <c r="AG49" s="414">
        <f t="shared" si="29"/>
        <v>95</v>
      </c>
      <c r="AH49" s="780">
        <f>预约转诊!C49</f>
        <v>85</v>
      </c>
      <c r="AI49" s="781">
        <f>'悬赏问答-帖子'!C50+'悬赏问答-IM'!C50</f>
        <v>13540</v>
      </c>
      <c r="AJ49" s="782">
        <f>'悬赏问答-帖子'!F50+'悬赏问答-IM'!F50</f>
        <v>13209</v>
      </c>
      <c r="AK49" s="783">
        <f t="shared" si="16"/>
        <v>0.975553914327917</v>
      </c>
      <c r="AL49" s="781">
        <f>'悬赏问答-帖子'!H50+'悬赏问答-IM'!H50</f>
        <v>331</v>
      </c>
      <c r="AM49" s="775">
        <f>'悬赏问答-帖子'!I50+'悬赏问答-IM'!I50</f>
        <v>62207</v>
      </c>
      <c r="AN49" s="775">
        <f t="shared" si="40"/>
        <v>4.70944053296994</v>
      </c>
      <c r="AO49" s="800">
        <f>'指定付费-帖子'!C50+'指定付费-IM'!C50</f>
        <v>859</v>
      </c>
      <c r="AP49" s="798">
        <f>'指定付费-帖子'!F50+'指定付费-IM'!F50</f>
        <v>542</v>
      </c>
      <c r="AQ49" s="799">
        <f t="shared" si="17"/>
        <v>0.630966239813737</v>
      </c>
      <c r="AR49" s="800">
        <f>'指定付费-帖子'!H50+'指定付费-IM'!H50</f>
        <v>317</v>
      </c>
      <c r="AS49" s="787">
        <f>'指定付费-帖子'!I50+'指定付费-IM'!I50</f>
        <v>12830.93</v>
      </c>
      <c r="AT49" s="795">
        <f t="shared" si="41"/>
        <v>23.6733025830258</v>
      </c>
      <c r="AU49" s="801">
        <f>电话医生!C50</f>
        <v>7</v>
      </c>
      <c r="AV49" s="802">
        <f>电话医生!I50</f>
        <v>2</v>
      </c>
      <c r="AW49" s="816">
        <f t="shared" si="18"/>
        <v>0.285714285714286</v>
      </c>
      <c r="AX49" s="802">
        <f>电话医生!L50</f>
        <v>7</v>
      </c>
      <c r="AY49" s="811">
        <f>电话医生!F50</f>
        <v>225</v>
      </c>
      <c r="AZ49" s="820">
        <f>电话医生!O50</f>
        <v>112.5</v>
      </c>
      <c r="BA49" s="818">
        <f>家庭医生!C50</f>
        <v>1</v>
      </c>
      <c r="BB49" s="813">
        <f>家庭医生!G50</f>
        <v>0</v>
      </c>
      <c r="BC49" s="814" t="str">
        <f>家庭医生!I50</f>
        <v>-</v>
      </c>
      <c r="BD49" s="819">
        <f t="shared" si="30"/>
        <v>7057</v>
      </c>
      <c r="BE49" s="819"/>
      <c r="BF49" s="819">
        <f>'免费问答-IM'!C50</f>
        <v>7057</v>
      </c>
      <c r="BG49" s="779">
        <v>77</v>
      </c>
      <c r="BH49" s="784">
        <v>460</v>
      </c>
      <c r="BI49" s="775">
        <f t="shared" si="42"/>
        <v>5.97402597402597</v>
      </c>
      <c r="BJ49" s="839">
        <v>37</v>
      </c>
      <c r="BK49" s="837">
        <v>505</v>
      </c>
      <c r="BL49" s="838">
        <f t="shared" si="34"/>
        <v>13.6486486486486</v>
      </c>
      <c r="BM49" s="846">
        <v>8</v>
      </c>
      <c r="BN49" s="849">
        <v>5</v>
      </c>
      <c r="BO49" s="849">
        <v>2</v>
      </c>
      <c r="BP49" s="847">
        <f t="shared" si="8"/>
        <v>0.625</v>
      </c>
      <c r="BQ49" s="848">
        <v>95</v>
      </c>
      <c r="BR49" s="813">
        <f t="shared" si="35"/>
        <v>19</v>
      </c>
    </row>
    <row r="50" ht="14.25" customHeight="1" spans="1:70">
      <c r="A50" s="768"/>
      <c r="B50" s="404">
        <v>13</v>
      </c>
      <c r="C50" s="506">
        <f t="shared" si="26"/>
        <v>21954</v>
      </c>
      <c r="D50" s="414">
        <f t="shared" si="27"/>
        <v>80331</v>
      </c>
      <c r="E50" s="405">
        <f t="shared" si="31"/>
        <v>14166</v>
      </c>
      <c r="F50" s="406" t="e">
        <f>'悬赏问答-帖子'!M51+'指定付费-帖子'!M51+电话医生!#REF!+家庭医生!C51</f>
        <v>#REF!</v>
      </c>
      <c r="G50" s="406" t="e">
        <f>'悬赏问答-帖子'!O51+'指定付费-帖子'!O51+电话医生!#REF!+家庭医生!D51</f>
        <v>#REF!</v>
      </c>
      <c r="H50" s="766" t="e">
        <f t="shared" si="12"/>
        <v>#REF!</v>
      </c>
      <c r="I50" s="406" t="e">
        <f>'悬赏问答-帖子'!S51+'指定付费-帖子'!S51+电话医生!R51+家庭医生!#REF!</f>
        <v>#REF!</v>
      </c>
      <c r="J50" s="406" t="e">
        <f>'悬赏问答-帖子'!U51+'指定付费-帖子'!U51+电话医生!S51+家庭医生!#REF!</f>
        <v>#REF!</v>
      </c>
      <c r="K50" s="766" t="e">
        <f t="shared" si="13"/>
        <v>#REF!</v>
      </c>
      <c r="L50" s="406" t="e">
        <f>'悬赏问答-帖子'!Y51+'悬赏问答-帖子'!AE51+'悬赏问答-IM'!M51+'指定付费-帖子'!Y51+'指定付费-帖子'!AE51+'指定付费-IM'!M51+电话医生!Z51+电话医生!AH51+家庭医生!#REF!+家庭医生!#REF!+'悬赏问答-IM'!S51+'指定付费-IM'!S51</f>
        <v>#REF!</v>
      </c>
      <c r="M50" s="406" t="e">
        <f>'悬赏问答-帖子'!AA51+'悬赏问答-帖子'!AG51+'悬赏问答-IM'!O51+'指定付费-帖子'!AA51+'指定付费-帖子'!AG51+'指定付费-IM'!O51+电话医生!AA51+电话医生!AI51+家庭医生!#REF!+家庭医生!#REF!</f>
        <v>#REF!</v>
      </c>
      <c r="N50" s="766" t="e">
        <f t="shared" si="14"/>
        <v>#REF!</v>
      </c>
      <c r="O50" s="406" t="e">
        <f>#REF!+'免费问答-IM'!E51+'悬赏问答-帖子'!E51+'悬赏问答-IM'!E51+'指定付费-IM'!E51+'指定付费-帖子'!E51+电话医生!E51+家庭医生!#REF!</f>
        <v>#REF!</v>
      </c>
      <c r="P50" s="523">
        <f>'悬赏问答-帖子'!Q51+'指定付费-帖子'!Q51+家庭医生!G51+电话医生!BQ51</f>
        <v>1027</v>
      </c>
      <c r="Q50" s="523">
        <f>'悬赏问答-帖子'!W51+'指定付费-帖子'!W51+电话医生!U51+'悬赏问答-IM'!AU51+'指定付费-IM'!AU51</f>
        <v>5304</v>
      </c>
      <c r="R50" s="523">
        <f>'悬赏问答-帖子'!AC51+'悬赏问答-帖子'!AI51+'悬赏问答-IM'!Q51+'指定付费-帖子'!AC51+'指定付费-帖子'!AI51+'指定付费-IM'!Q51+电话医生!AC51+电话医生!AK51+'悬赏问答-IM'!W51+'指定付费-IM'!W51</f>
        <v>4779</v>
      </c>
      <c r="S50" s="523">
        <f>'悬赏问答-IM'!AC51+'悬赏问答-IM'!AI51+'悬赏问答-IM'!AO51+'指定付费-IM'!AC51+'指定付费-IM'!AI51+'指定付费-IM'!AO51</f>
        <v>286</v>
      </c>
      <c r="T50" s="523">
        <f t="shared" si="28"/>
        <v>710</v>
      </c>
      <c r="U50" s="523">
        <f>'悬赏问答-IM'!BA51+'指定付费-帖子'!BA51</f>
        <v>116</v>
      </c>
      <c r="V50" s="523">
        <f>'悬赏问答-帖子'!AO51+'悬赏问答-帖子'!AU51+'指定付费-帖子'!AO51+'指定付费-帖子'!AU51+电话医生!AS51</f>
        <v>103</v>
      </c>
      <c r="W50" s="523"/>
      <c r="X50" s="414">
        <f t="shared" si="36"/>
        <v>418</v>
      </c>
      <c r="Y50" s="523">
        <f>'悬赏问答-帖子'!K51+'悬赏问答-IM'!K51+'指定付费-IM'!K51+'指定付费-帖子'!K51+电话医生!H51</f>
        <v>67286</v>
      </c>
      <c r="Z50" s="523">
        <f>'悬赏问答-IM'!BF51+'指定付费-IM'!BE51</f>
        <v>60508</v>
      </c>
      <c r="AA50" s="523">
        <f>'悬赏问答-IM'!BU51+'指定付费-IM'!AZ51</f>
        <v>5939</v>
      </c>
      <c r="AB50" s="523">
        <f>'悬赏问答-IM'!BP51+'指定付费-IM'!BJ51+电话医生!BI51</f>
        <v>824</v>
      </c>
      <c r="AC50" s="506">
        <f t="shared" si="32"/>
        <v>7106</v>
      </c>
      <c r="AD50" s="523">
        <f t="shared" si="37"/>
        <v>76951</v>
      </c>
      <c r="AE50" s="414">
        <f t="shared" si="38"/>
        <v>2100</v>
      </c>
      <c r="AF50" s="414">
        <f t="shared" si="39"/>
        <v>0</v>
      </c>
      <c r="AG50" s="414">
        <f t="shared" si="29"/>
        <v>152</v>
      </c>
      <c r="AH50" s="780">
        <f>预约转诊!C50</f>
        <v>82</v>
      </c>
      <c r="AI50" s="781">
        <f>'悬赏问答-帖子'!C51+'悬赏问答-IM'!C51</f>
        <v>13812</v>
      </c>
      <c r="AJ50" s="782">
        <f>'悬赏问答-帖子'!F51+'悬赏问答-IM'!F51</f>
        <v>13413</v>
      </c>
      <c r="AK50" s="783">
        <f t="shared" si="16"/>
        <v>0.971112076455256</v>
      </c>
      <c r="AL50" s="781">
        <f>'悬赏问答-帖子'!H51+'悬赏问答-IM'!H51</f>
        <v>399</v>
      </c>
      <c r="AM50" s="775">
        <f>'悬赏问答-帖子'!I51+'悬赏问答-IM'!I51</f>
        <v>63270</v>
      </c>
      <c r="AN50" s="775">
        <f t="shared" si="40"/>
        <v>4.71706553343771</v>
      </c>
      <c r="AO50" s="800">
        <f>'指定付费-帖子'!C51+'指定付费-IM'!C51</f>
        <v>955</v>
      </c>
      <c r="AP50" s="798">
        <f>'指定付费-帖子'!F51+'指定付费-IM'!F51</f>
        <v>597</v>
      </c>
      <c r="AQ50" s="799">
        <f t="shared" si="17"/>
        <v>0.625130890052356</v>
      </c>
      <c r="AR50" s="800">
        <f>'指定付费-帖子'!H51+'指定付费-IM'!H51</f>
        <v>358</v>
      </c>
      <c r="AS50" s="787">
        <f>'指定付费-帖子'!I51+'指定付费-IM'!I51</f>
        <v>13681</v>
      </c>
      <c r="AT50" s="795">
        <f t="shared" si="41"/>
        <v>22.9162479061977</v>
      </c>
      <c r="AU50" s="801">
        <f>电话医生!C51</f>
        <v>14</v>
      </c>
      <c r="AV50" s="802">
        <f>电话医生!I51</f>
        <v>10</v>
      </c>
      <c r="AW50" s="816">
        <f t="shared" si="18"/>
        <v>0.714285714285714</v>
      </c>
      <c r="AX50" s="802">
        <f>电话医生!L51</f>
        <v>8</v>
      </c>
      <c r="AY50" s="811">
        <f>电话医生!F51</f>
        <v>2100</v>
      </c>
      <c r="AZ50" s="820">
        <f>电话医生!O51</f>
        <v>210</v>
      </c>
      <c r="BA50" s="818">
        <f>家庭医生!C51</f>
        <v>2</v>
      </c>
      <c r="BB50" s="813">
        <f>家庭医生!G51</f>
        <v>0</v>
      </c>
      <c r="BC50" s="814" t="str">
        <f>家庭医生!I51</f>
        <v>-</v>
      </c>
      <c r="BD50" s="819">
        <f t="shared" si="30"/>
        <v>7024</v>
      </c>
      <c r="BE50" s="819"/>
      <c r="BF50" s="819">
        <f>'免费问答-IM'!C51</f>
        <v>7024</v>
      </c>
      <c r="BG50" s="779">
        <v>79</v>
      </c>
      <c r="BH50" s="784">
        <v>418</v>
      </c>
      <c r="BI50" s="775">
        <f t="shared" si="42"/>
        <v>5.29113924050633</v>
      </c>
      <c r="BJ50" s="839">
        <v>57</v>
      </c>
      <c r="BK50" s="837">
        <v>710</v>
      </c>
      <c r="BL50" s="838">
        <f t="shared" si="34"/>
        <v>12.4561403508772</v>
      </c>
      <c r="BM50" s="846">
        <v>8</v>
      </c>
      <c r="BN50" s="849">
        <v>8</v>
      </c>
      <c r="BO50" s="849">
        <v>0</v>
      </c>
      <c r="BP50" s="847">
        <f t="shared" si="8"/>
        <v>1</v>
      </c>
      <c r="BQ50" s="848">
        <v>152</v>
      </c>
      <c r="BR50" s="813">
        <f t="shared" si="35"/>
        <v>19</v>
      </c>
    </row>
    <row r="51" ht="14.25" customHeight="1" spans="1:70">
      <c r="A51" s="768"/>
      <c r="B51" s="404">
        <v>14</v>
      </c>
      <c r="C51" s="506">
        <f t="shared" si="26"/>
        <v>20924</v>
      </c>
      <c r="D51" s="414">
        <f t="shared" si="27"/>
        <v>73598.06</v>
      </c>
      <c r="E51" s="405">
        <f t="shared" si="31"/>
        <v>13093</v>
      </c>
      <c r="F51" s="406" t="e">
        <f>'悬赏问答-帖子'!M52+'指定付费-帖子'!M52+电话医生!#REF!+家庭医生!C52</f>
        <v>#REF!</v>
      </c>
      <c r="G51" s="406" t="e">
        <f>'悬赏问答-帖子'!O52+'指定付费-帖子'!O52+电话医生!#REF!+家庭医生!D52</f>
        <v>#REF!</v>
      </c>
      <c r="H51" s="766" t="e">
        <f t="shared" si="12"/>
        <v>#REF!</v>
      </c>
      <c r="I51" s="406" t="e">
        <f>'悬赏问答-帖子'!S52+'指定付费-帖子'!S52+电话医生!R52+家庭医生!#REF!</f>
        <v>#REF!</v>
      </c>
      <c r="J51" s="406" t="e">
        <f>'悬赏问答-帖子'!U52+'指定付费-帖子'!U52+电话医生!S52+家庭医生!#REF!</f>
        <v>#REF!</v>
      </c>
      <c r="K51" s="766" t="e">
        <f t="shared" si="13"/>
        <v>#REF!</v>
      </c>
      <c r="L51" s="406" t="e">
        <f>'悬赏问答-帖子'!Y52+'悬赏问答-帖子'!AE52+'悬赏问答-IM'!M52+'指定付费-帖子'!Y52+'指定付费-帖子'!AE52+'指定付费-IM'!M52+电话医生!Z52+电话医生!AH52+家庭医生!#REF!+家庭医生!#REF!+'悬赏问答-IM'!S52+'指定付费-IM'!S52</f>
        <v>#REF!</v>
      </c>
      <c r="M51" s="406" t="e">
        <f>'悬赏问答-帖子'!AA52+'悬赏问答-帖子'!AG52+'悬赏问答-IM'!O52+'指定付费-帖子'!AA52+'指定付费-帖子'!AG52+'指定付费-IM'!O52+电话医生!AA52+电话医生!AI52+家庭医生!#REF!+家庭医生!#REF!</f>
        <v>#REF!</v>
      </c>
      <c r="N51" s="766" t="e">
        <f t="shared" si="14"/>
        <v>#REF!</v>
      </c>
      <c r="O51" s="406" t="e">
        <f>#REF!+'免费问答-IM'!E52+'悬赏问答-帖子'!E52+'悬赏问答-IM'!E52+'指定付费-IM'!E52+'指定付费-帖子'!E52+电话医生!E52+家庭医生!#REF!</f>
        <v>#REF!</v>
      </c>
      <c r="P51" s="523">
        <f>'悬赏问答-帖子'!Q52+'指定付费-帖子'!Q52+家庭医生!G52+电话医生!BQ52</f>
        <v>890</v>
      </c>
      <c r="Q51" s="523">
        <f>'悬赏问答-帖子'!W52+'指定付费-帖子'!W52+电话医生!U52+'悬赏问答-IM'!AU52+'指定付费-IM'!AU52</f>
        <v>4665.06</v>
      </c>
      <c r="R51" s="523">
        <f>'悬赏问答-帖子'!AC52+'悬赏问答-帖子'!AI52+'悬赏问答-IM'!Q52+'指定付费-帖子'!AC52+'指定付费-帖子'!AI52+'指定付费-IM'!Q52+电话医生!AC52+电话医生!AK52+'悬赏问答-IM'!W52+'指定付费-IM'!W52</f>
        <v>4389</v>
      </c>
      <c r="S51" s="523">
        <f>'悬赏问答-IM'!AC52+'悬赏问答-IM'!AI52+'悬赏问答-IM'!AO52+'指定付费-IM'!AC52+'指定付费-IM'!AI52+'指定付费-IM'!AO52</f>
        <v>312</v>
      </c>
      <c r="T51" s="523">
        <f t="shared" si="28"/>
        <v>500</v>
      </c>
      <c r="U51" s="523">
        <f>'悬赏问答-IM'!BA52+'指定付费-帖子'!BA52</f>
        <v>0</v>
      </c>
      <c r="V51" s="523">
        <f>'悬赏问答-帖子'!AO52+'悬赏问答-帖子'!AU52+'指定付费-帖子'!AO52+'指定付费-帖子'!AU52+电话医生!AS52</f>
        <v>334</v>
      </c>
      <c r="W51" s="523"/>
      <c r="X51" s="414">
        <f t="shared" si="36"/>
        <v>549</v>
      </c>
      <c r="Y51" s="523">
        <f>'悬赏问答-帖子'!K52+'悬赏问答-IM'!K52+'指定付费-IM'!K52+'指定付费-帖子'!K52+电话医生!H52</f>
        <v>61902</v>
      </c>
      <c r="Z51" s="523">
        <f>'悬赏问答-IM'!BF52+'指定付费-IM'!BE52</f>
        <v>55481</v>
      </c>
      <c r="AA51" s="523">
        <f>'悬赏问答-IM'!BU52+'指定付费-IM'!AZ52</f>
        <v>5860</v>
      </c>
      <c r="AB51" s="523">
        <f>'悬赏问答-IM'!BP52+'指定付费-IM'!BJ52+电话医生!BI52</f>
        <v>558</v>
      </c>
      <c r="AC51" s="506">
        <f t="shared" si="32"/>
        <v>7117</v>
      </c>
      <c r="AD51" s="523">
        <f t="shared" si="37"/>
        <v>71038.06</v>
      </c>
      <c r="AE51" s="414">
        <f t="shared" si="38"/>
        <v>1400</v>
      </c>
      <c r="AF51" s="414">
        <f t="shared" si="39"/>
        <v>54</v>
      </c>
      <c r="AG51" s="414">
        <f t="shared" si="29"/>
        <v>57</v>
      </c>
      <c r="AH51" s="780">
        <f>预约转诊!C51</f>
        <v>97</v>
      </c>
      <c r="AI51" s="781">
        <f>'悬赏问答-帖子'!C52+'悬赏问答-IM'!C52</f>
        <v>12846</v>
      </c>
      <c r="AJ51" s="782">
        <f>'悬赏问答-帖子'!F52+'悬赏问答-IM'!F52</f>
        <v>12397</v>
      </c>
      <c r="AK51" s="783">
        <f t="shared" si="16"/>
        <v>0.96504748559863</v>
      </c>
      <c r="AL51" s="781">
        <f>'悬赏问答-帖子'!H52+'悬赏问答-IM'!H52</f>
        <v>449</v>
      </c>
      <c r="AM51" s="775">
        <f>'悬赏问答-帖子'!I52+'悬赏问答-IM'!I52</f>
        <v>58269</v>
      </c>
      <c r="AN51" s="775">
        <f t="shared" si="40"/>
        <v>4.70025006049851</v>
      </c>
      <c r="AO51" s="800">
        <f>'指定付费-帖子'!C52+'指定付费-IM'!C52</f>
        <v>900</v>
      </c>
      <c r="AP51" s="798">
        <f>'指定付费-帖子'!F52+'指定付费-IM'!F52</f>
        <v>565</v>
      </c>
      <c r="AQ51" s="799">
        <f t="shared" si="17"/>
        <v>0.627777777777778</v>
      </c>
      <c r="AR51" s="800">
        <f>'指定付费-帖子'!H52+'指定付费-IM'!H52</f>
        <v>335</v>
      </c>
      <c r="AS51" s="787">
        <f>'指定付费-帖子'!I52+'指定付费-IM'!I52</f>
        <v>12769.06</v>
      </c>
      <c r="AT51" s="795">
        <f t="shared" si="41"/>
        <v>22.6001061946903</v>
      </c>
      <c r="AU51" s="801">
        <f>电话医生!C52</f>
        <v>13</v>
      </c>
      <c r="AV51" s="802">
        <f>电话医生!I52</f>
        <v>7</v>
      </c>
      <c r="AW51" s="816">
        <f t="shared" si="18"/>
        <v>0.538461538461538</v>
      </c>
      <c r="AX51" s="802">
        <f>电话医生!L52</f>
        <v>8</v>
      </c>
      <c r="AY51" s="811">
        <f>电话医生!F52</f>
        <v>1400</v>
      </c>
      <c r="AZ51" s="820">
        <f>电话医生!O52</f>
        <v>200</v>
      </c>
      <c r="BA51" s="818">
        <f>家庭医生!C52</f>
        <v>2</v>
      </c>
      <c r="BB51" s="813">
        <f>家庭医生!G52</f>
        <v>54</v>
      </c>
      <c r="BC51" s="814">
        <f>家庭医生!I52</f>
        <v>27</v>
      </c>
      <c r="BD51" s="819">
        <f t="shared" si="30"/>
        <v>7020</v>
      </c>
      <c r="BE51" s="819"/>
      <c r="BF51" s="819">
        <f>'免费问答-IM'!C52</f>
        <v>7020</v>
      </c>
      <c r="BG51" s="779">
        <v>78</v>
      </c>
      <c r="BH51" s="784">
        <v>549</v>
      </c>
      <c r="BI51" s="775">
        <f t="shared" si="42"/>
        <v>7.03846153846154</v>
      </c>
      <c r="BJ51" s="839">
        <v>41</v>
      </c>
      <c r="BK51" s="837">
        <v>500</v>
      </c>
      <c r="BL51" s="838">
        <f t="shared" si="34"/>
        <v>12.1951219512195</v>
      </c>
      <c r="BM51" s="846">
        <v>5</v>
      </c>
      <c r="BN51" s="849">
        <v>3</v>
      </c>
      <c r="BO51" s="849">
        <v>2</v>
      </c>
      <c r="BP51" s="847">
        <f t="shared" si="8"/>
        <v>0.6</v>
      </c>
      <c r="BQ51" s="848">
        <v>57</v>
      </c>
      <c r="BR51" s="813">
        <f t="shared" si="35"/>
        <v>19</v>
      </c>
    </row>
    <row r="52" ht="14.25" customHeight="1" spans="1:70">
      <c r="A52" s="768"/>
      <c r="B52" s="404">
        <v>15</v>
      </c>
      <c r="C52" s="506">
        <f t="shared" si="26"/>
        <v>22299</v>
      </c>
      <c r="D52" s="414">
        <f t="shared" si="27"/>
        <v>78938.03</v>
      </c>
      <c r="E52" s="405">
        <f t="shared" si="31"/>
        <v>14370</v>
      </c>
      <c r="F52" s="406" t="e">
        <f>'悬赏问答-帖子'!M53+'指定付费-帖子'!M53+电话医生!#REF!+家庭医生!C53</f>
        <v>#REF!</v>
      </c>
      <c r="G52" s="406" t="e">
        <f>'悬赏问答-帖子'!O53+'指定付费-帖子'!O53+电话医生!#REF!+家庭医生!D53</f>
        <v>#REF!</v>
      </c>
      <c r="H52" s="766" t="e">
        <f t="shared" si="12"/>
        <v>#REF!</v>
      </c>
      <c r="I52" s="406" t="e">
        <f>'悬赏问答-帖子'!S53+'指定付费-帖子'!S53+电话医生!R53+家庭医生!#REF!</f>
        <v>#REF!</v>
      </c>
      <c r="J52" s="406" t="e">
        <f>'悬赏问答-帖子'!U53+'指定付费-帖子'!U53+电话医生!S53+家庭医生!#REF!</f>
        <v>#REF!</v>
      </c>
      <c r="K52" s="766" t="e">
        <f t="shared" si="13"/>
        <v>#REF!</v>
      </c>
      <c r="L52" s="406" t="e">
        <f>'悬赏问答-帖子'!Y53+'悬赏问答-帖子'!AE53+'悬赏问答-IM'!M53+'指定付费-帖子'!Y53+'指定付费-帖子'!AE53+'指定付费-IM'!M53+电话医生!Z53+电话医生!AH53+家庭医生!#REF!+家庭医生!#REF!+'悬赏问答-IM'!S53+'指定付费-IM'!S53</f>
        <v>#REF!</v>
      </c>
      <c r="M52" s="406" t="e">
        <f>'悬赏问答-帖子'!AA53+'悬赏问答-帖子'!AG53+'悬赏问答-IM'!O53+'指定付费-帖子'!AA53+'指定付费-帖子'!AG53+'指定付费-IM'!O53+电话医生!AA53+电话医生!AI53+家庭医生!#REF!+家庭医生!#REF!</f>
        <v>#REF!</v>
      </c>
      <c r="N52" s="766" t="e">
        <f t="shared" si="14"/>
        <v>#REF!</v>
      </c>
      <c r="O52" s="406" t="e">
        <f>#REF!+'免费问答-IM'!E53+'悬赏问答-帖子'!E53+'悬赏问答-IM'!E53+'指定付费-IM'!E53+'指定付费-帖子'!E53+电话医生!E53+家庭医生!#REF!</f>
        <v>#REF!</v>
      </c>
      <c r="P52" s="523">
        <f>'悬赏问答-帖子'!Q53+'指定付费-帖子'!Q53+家庭医生!G53+电话医生!BQ53</f>
        <v>1459</v>
      </c>
      <c r="Q52" s="523">
        <f>'悬赏问答-帖子'!W53+'指定付费-帖子'!W53+电话医生!U53+'悬赏问答-IM'!AU53+'指定付费-IM'!AU53</f>
        <v>4974.03</v>
      </c>
      <c r="R52" s="523">
        <f>'悬赏问答-帖子'!AC53+'悬赏问答-帖子'!AI53+'悬赏问答-IM'!Q53+'指定付费-帖子'!AC53+'指定付费-帖子'!AI53+'指定付费-IM'!Q53+电话医生!AC53+电话医生!AK53+'悬赏问答-IM'!W53+'指定付费-IM'!W53</f>
        <v>3329</v>
      </c>
      <c r="S52" s="523">
        <f>'悬赏问答-IM'!AC53+'悬赏问答-IM'!AI53+'悬赏问答-IM'!AO53+'指定付费-IM'!AC53+'指定付费-IM'!AI53+'指定付费-IM'!AO53</f>
        <v>273</v>
      </c>
      <c r="T52" s="523">
        <f t="shared" si="28"/>
        <v>380</v>
      </c>
      <c r="U52" s="523">
        <f>'悬赏问答-IM'!BA53+'指定付费-帖子'!BA53</f>
        <v>167</v>
      </c>
      <c r="V52" s="523">
        <f>'悬赏问答-帖子'!AO53+'悬赏问答-帖子'!AU53+'指定付费-帖子'!AO53+'指定付费-帖子'!AU53+电话医生!AS53</f>
        <v>120</v>
      </c>
      <c r="W52" s="523"/>
      <c r="X52" s="414">
        <f t="shared" si="36"/>
        <v>535</v>
      </c>
      <c r="Y52" s="523">
        <f>'悬赏问答-帖子'!K53+'悬赏问答-IM'!K53+'指定付费-IM'!K53+'指定付费-帖子'!K53+电话医生!H53</f>
        <v>67606</v>
      </c>
      <c r="Z52" s="523">
        <f>'悬赏问答-IM'!BF53+'指定付费-IM'!BE53</f>
        <v>61437</v>
      </c>
      <c r="AA52" s="523">
        <f>'悬赏问答-IM'!BU53+'指定付费-IM'!AZ53</f>
        <v>5767</v>
      </c>
      <c r="AB52" s="523">
        <f>'悬赏问答-IM'!BP53+'指定付费-IM'!BJ53+电话医生!BI53</f>
        <v>399</v>
      </c>
      <c r="AC52" s="506">
        <f t="shared" si="32"/>
        <v>7223</v>
      </c>
      <c r="AD52" s="523">
        <f t="shared" si="37"/>
        <v>77108.03</v>
      </c>
      <c r="AE52" s="414">
        <f t="shared" si="38"/>
        <v>650</v>
      </c>
      <c r="AF52" s="414">
        <f t="shared" si="39"/>
        <v>170</v>
      </c>
      <c r="AG52" s="414">
        <f t="shared" si="29"/>
        <v>95</v>
      </c>
      <c r="AH52" s="780">
        <f>预约转诊!C52</f>
        <v>91</v>
      </c>
      <c r="AI52" s="781">
        <f>'悬赏问答-帖子'!C53+'悬赏问答-IM'!C53</f>
        <v>14116</v>
      </c>
      <c r="AJ52" s="782">
        <f>'悬赏问答-帖子'!F53+'悬赏问答-IM'!F53</f>
        <v>13709</v>
      </c>
      <c r="AK52" s="783">
        <f t="shared" si="16"/>
        <v>0.971167469538113</v>
      </c>
      <c r="AL52" s="781">
        <f>'悬赏问答-帖子'!H53+'悬赏问答-IM'!H53</f>
        <v>407</v>
      </c>
      <c r="AM52" s="775">
        <f>'悬赏问答-帖子'!I53+'悬赏问答-IM'!I53</f>
        <v>64689</v>
      </c>
      <c r="AN52" s="775">
        <f t="shared" si="40"/>
        <v>4.7187249252316</v>
      </c>
      <c r="AO52" s="800">
        <f>'指定付费-帖子'!C53+'指定付费-IM'!C53</f>
        <v>913</v>
      </c>
      <c r="AP52" s="798">
        <f>'指定付费-帖子'!F53+'指定付费-IM'!F53</f>
        <v>555</v>
      </c>
      <c r="AQ52" s="799">
        <f t="shared" si="17"/>
        <v>0.607886089813801</v>
      </c>
      <c r="AR52" s="800">
        <f>'指定付费-帖子'!H53+'指定付费-IM'!H53</f>
        <v>358</v>
      </c>
      <c r="AS52" s="787">
        <f>'指定付费-帖子'!I53+'指定付费-IM'!I53</f>
        <v>12419.03</v>
      </c>
      <c r="AT52" s="795">
        <f t="shared" si="41"/>
        <v>22.3766306306306</v>
      </c>
      <c r="AU52" s="801">
        <f>电话医生!C53</f>
        <v>9</v>
      </c>
      <c r="AV52" s="802">
        <f>电话医生!I53</f>
        <v>2</v>
      </c>
      <c r="AW52" s="816">
        <f t="shared" si="18"/>
        <v>0.222222222222222</v>
      </c>
      <c r="AX52" s="802">
        <f>电话医生!L53</f>
        <v>9</v>
      </c>
      <c r="AY52" s="811">
        <f>电话医生!F53</f>
        <v>650</v>
      </c>
      <c r="AZ52" s="820">
        <f>电话医生!O53</f>
        <v>325</v>
      </c>
      <c r="BA52" s="818">
        <f>家庭医生!C53</f>
        <v>2</v>
      </c>
      <c r="BB52" s="813">
        <f>家庭医生!G53</f>
        <v>170</v>
      </c>
      <c r="BC52" s="814">
        <f>家庭医生!I53</f>
        <v>85</v>
      </c>
      <c r="BD52" s="819">
        <f t="shared" si="30"/>
        <v>7132</v>
      </c>
      <c r="BE52" s="819"/>
      <c r="BF52" s="819">
        <f>'免费问答-IM'!C53</f>
        <v>7132</v>
      </c>
      <c r="BG52" s="779">
        <v>68</v>
      </c>
      <c r="BH52" s="784">
        <v>535</v>
      </c>
      <c r="BI52" s="775">
        <f t="shared" si="42"/>
        <v>7.86764705882353</v>
      </c>
      <c r="BJ52" s="839">
        <v>29</v>
      </c>
      <c r="BK52" s="837">
        <v>380</v>
      </c>
      <c r="BL52" s="838">
        <f t="shared" si="34"/>
        <v>13.1034482758621</v>
      </c>
      <c r="BM52" s="846">
        <v>7</v>
      </c>
      <c r="BN52" s="849">
        <v>5</v>
      </c>
      <c r="BO52" s="849">
        <v>2</v>
      </c>
      <c r="BP52" s="847">
        <f t="shared" si="8"/>
        <v>0.714285714285714</v>
      </c>
      <c r="BQ52" s="848">
        <v>95</v>
      </c>
      <c r="BR52" s="813">
        <f t="shared" si="35"/>
        <v>19</v>
      </c>
    </row>
    <row r="53" ht="14.25" customHeight="1" spans="1:70">
      <c r="A53" s="768"/>
      <c r="B53" s="404">
        <v>16</v>
      </c>
      <c r="C53" s="506">
        <f t="shared" si="26"/>
        <v>21645</v>
      </c>
      <c r="D53" s="414">
        <f t="shared" si="27"/>
        <v>75325</v>
      </c>
      <c r="E53" s="405">
        <f t="shared" si="31"/>
        <v>13771</v>
      </c>
      <c r="F53" s="406" t="e">
        <f>'悬赏问答-帖子'!M54+'指定付费-帖子'!M54+电话医生!#REF!+家庭医生!C54</f>
        <v>#REF!</v>
      </c>
      <c r="G53" s="406" t="e">
        <f>'悬赏问答-帖子'!O54+'指定付费-帖子'!O54+电话医生!#REF!+家庭医生!D54</f>
        <v>#REF!</v>
      </c>
      <c r="H53" s="766" t="e">
        <f t="shared" si="12"/>
        <v>#REF!</v>
      </c>
      <c r="I53" s="406" t="e">
        <f>'悬赏问答-帖子'!S54+'指定付费-帖子'!S54+电话医生!R54+家庭医生!#REF!</f>
        <v>#REF!</v>
      </c>
      <c r="J53" s="406" t="e">
        <f>'悬赏问答-帖子'!U54+'指定付费-帖子'!U54+电话医生!S54+家庭医生!#REF!</f>
        <v>#REF!</v>
      </c>
      <c r="K53" s="766" t="e">
        <f t="shared" si="13"/>
        <v>#REF!</v>
      </c>
      <c r="L53" s="406" t="e">
        <f>'悬赏问答-帖子'!Y54+'悬赏问答-帖子'!AE54+'悬赏问答-IM'!M54+'指定付费-帖子'!Y54+'指定付费-帖子'!AE54+'指定付费-IM'!M54+电话医生!Z54+电话医生!AH54+家庭医生!#REF!+家庭医生!#REF!+'悬赏问答-IM'!S54+'指定付费-IM'!S54</f>
        <v>#REF!</v>
      </c>
      <c r="M53" s="406" t="e">
        <f>'悬赏问答-帖子'!AA54+'悬赏问答-帖子'!AG54+'悬赏问答-IM'!O54+'指定付费-帖子'!AA54+'指定付费-帖子'!AG54+'指定付费-IM'!O54+电话医生!AA54+电话医生!AI54+家庭医生!#REF!+家庭医生!#REF!</f>
        <v>#REF!</v>
      </c>
      <c r="N53" s="766" t="e">
        <f t="shared" si="14"/>
        <v>#REF!</v>
      </c>
      <c r="O53" s="406" t="e">
        <f>#REF!+'免费问答-IM'!E54+'悬赏问答-帖子'!E54+'悬赏问答-IM'!E54+'指定付费-IM'!E54+'指定付费-帖子'!E54+电话医生!E54+家庭医生!#REF!</f>
        <v>#REF!</v>
      </c>
      <c r="P53" s="523">
        <f>'悬赏问答-帖子'!Q54+'指定付费-帖子'!Q54+家庭医生!G54+电话医生!BQ54</f>
        <v>655</v>
      </c>
      <c r="Q53" s="523">
        <f>'悬赏问答-帖子'!W54+'指定付费-帖子'!W54+电话医生!U54+'悬赏问答-IM'!AU54+'指定付费-IM'!AU54</f>
        <v>4808</v>
      </c>
      <c r="R53" s="523">
        <f>'悬赏问答-帖子'!AC54+'悬赏问答-帖子'!AI54+'悬赏问答-IM'!Q54+'指定付费-帖子'!AC54+'指定付费-帖子'!AI54+'指定付费-IM'!Q54+电话医生!AC54+电话医生!AK54+'悬赏问答-IM'!W54+'指定付费-IM'!W54</f>
        <v>3861</v>
      </c>
      <c r="S53" s="523">
        <f>'悬赏问答-IM'!AC54+'悬赏问答-IM'!AI54+'悬赏问答-IM'!AO54+'指定付费-IM'!AC54+'指定付费-IM'!AI54+'指定付费-IM'!AO54</f>
        <v>140</v>
      </c>
      <c r="T53" s="523">
        <f t="shared" si="28"/>
        <v>440</v>
      </c>
      <c r="U53" s="523">
        <f>'悬赏问答-IM'!BA54+'指定付费-帖子'!BA54</f>
        <v>128</v>
      </c>
      <c r="V53" s="523">
        <f>'悬赏问答-帖子'!AO54+'悬赏问答-帖子'!AU54+'指定付费-帖子'!AO54+'指定付费-帖子'!AU54+电话医生!AS54</f>
        <v>495</v>
      </c>
      <c r="W53" s="523"/>
      <c r="X53" s="414">
        <f t="shared" si="36"/>
        <v>623</v>
      </c>
      <c r="Y53" s="523">
        <f>'悬赏问答-帖子'!K54+'悬赏问答-IM'!K54+'指定付费-IM'!K54+'指定付费-帖子'!K54+电话医生!H54</f>
        <v>63899</v>
      </c>
      <c r="Z53" s="523">
        <f>'悬赏问答-IM'!BF54+'指定付费-IM'!BE54</f>
        <v>58074</v>
      </c>
      <c r="AA53" s="523">
        <f>'悬赏问答-IM'!BU54+'指定付费-IM'!AZ54</f>
        <v>4952</v>
      </c>
      <c r="AB53" s="523">
        <f>'悬赏问答-IM'!BP54+'指定付费-IM'!BJ54+电话医生!BI54</f>
        <v>870</v>
      </c>
      <c r="AC53" s="506">
        <f t="shared" si="32"/>
        <v>7184</v>
      </c>
      <c r="AD53" s="523">
        <f t="shared" si="37"/>
        <v>72666</v>
      </c>
      <c r="AE53" s="414">
        <f t="shared" si="38"/>
        <v>1500</v>
      </c>
      <c r="AF53" s="414">
        <f t="shared" si="39"/>
        <v>20</v>
      </c>
      <c r="AG53" s="414">
        <f t="shared" si="29"/>
        <v>76</v>
      </c>
      <c r="AH53" s="780">
        <f>预约转诊!C53</f>
        <v>68</v>
      </c>
      <c r="AI53" s="781">
        <f>'悬赏问答-帖子'!C54+'悬赏问答-IM'!C54</f>
        <v>13556</v>
      </c>
      <c r="AJ53" s="782">
        <f>'悬赏问答-帖子'!F54+'悬赏问答-IM'!F54</f>
        <v>13131</v>
      </c>
      <c r="AK53" s="783">
        <f t="shared" si="16"/>
        <v>0.96864856889938</v>
      </c>
      <c r="AL53" s="781">
        <f>'悬赏问答-帖子'!H54+'悬赏问答-IM'!H54</f>
        <v>425</v>
      </c>
      <c r="AM53" s="775">
        <f>'悬赏问答-帖子'!I54+'悬赏问答-IM'!I54</f>
        <v>61463</v>
      </c>
      <c r="AN53" s="775">
        <f t="shared" si="40"/>
        <v>4.68075546416876</v>
      </c>
      <c r="AO53" s="800">
        <f>'指定付费-帖子'!C54+'指定付费-IM'!C54</f>
        <v>852</v>
      </c>
      <c r="AP53" s="798">
        <f>'指定付费-帖子'!F54+'指定付费-IM'!F54</f>
        <v>507</v>
      </c>
      <c r="AQ53" s="799">
        <f t="shared" si="17"/>
        <v>0.595070422535211</v>
      </c>
      <c r="AR53" s="800">
        <f>'指定付费-帖子'!H54+'指定付费-IM'!H54</f>
        <v>345</v>
      </c>
      <c r="AS53" s="787">
        <f>'指定付费-帖子'!I54+'指定付费-IM'!I54</f>
        <v>11203</v>
      </c>
      <c r="AT53" s="795">
        <f t="shared" si="41"/>
        <v>22.0966469428008</v>
      </c>
      <c r="AU53" s="801">
        <f>电话医生!C54</f>
        <v>13</v>
      </c>
      <c r="AV53" s="802">
        <f>电话医生!I54</f>
        <v>7</v>
      </c>
      <c r="AW53" s="816">
        <f t="shared" si="18"/>
        <v>0.538461538461538</v>
      </c>
      <c r="AX53" s="802">
        <f>电话医生!L54</f>
        <v>7</v>
      </c>
      <c r="AY53" s="811">
        <f>电话医生!F54</f>
        <v>1500</v>
      </c>
      <c r="AZ53" s="820">
        <f>电话医生!O54</f>
        <v>214.285714285714</v>
      </c>
      <c r="BA53" s="818">
        <f>家庭医生!C54</f>
        <v>1</v>
      </c>
      <c r="BB53" s="813">
        <f>家庭医生!G54</f>
        <v>20</v>
      </c>
      <c r="BC53" s="814">
        <f>家庭医生!I54</f>
        <v>20</v>
      </c>
      <c r="BD53" s="819">
        <f t="shared" si="30"/>
        <v>7116</v>
      </c>
      <c r="BE53" s="819"/>
      <c r="BF53" s="819">
        <f>'免费问答-IM'!C54</f>
        <v>7116</v>
      </c>
      <c r="BG53" s="779">
        <v>86</v>
      </c>
      <c r="BH53" s="784">
        <v>623</v>
      </c>
      <c r="BI53" s="775">
        <f t="shared" si="42"/>
        <v>7.24418604651163</v>
      </c>
      <c r="BJ53" s="839">
        <v>35</v>
      </c>
      <c r="BK53" s="837">
        <v>440</v>
      </c>
      <c r="BL53" s="838">
        <f t="shared" si="34"/>
        <v>12.5714285714286</v>
      </c>
      <c r="BM53" s="846">
        <v>4</v>
      </c>
      <c r="BN53" s="849">
        <v>4</v>
      </c>
      <c r="BO53" s="849">
        <v>0</v>
      </c>
      <c r="BP53" s="847">
        <f t="shared" si="8"/>
        <v>1</v>
      </c>
      <c r="BQ53" s="848">
        <v>76</v>
      </c>
      <c r="BR53" s="813">
        <f t="shared" si="35"/>
        <v>19</v>
      </c>
    </row>
    <row r="54" ht="14.25" customHeight="1" spans="1:70">
      <c r="A54" s="768"/>
      <c r="B54" s="404">
        <v>17</v>
      </c>
      <c r="C54" s="506">
        <f t="shared" si="26"/>
        <v>20833</v>
      </c>
      <c r="D54" s="414">
        <f t="shared" si="27"/>
        <v>72207</v>
      </c>
      <c r="E54" s="405">
        <f t="shared" si="31"/>
        <v>13044</v>
      </c>
      <c r="F54" s="406" t="e">
        <f>'悬赏问答-帖子'!M55+'指定付费-帖子'!M55+电话医生!#REF!+家庭医生!C55</f>
        <v>#REF!</v>
      </c>
      <c r="G54" s="406" t="e">
        <f>'悬赏问答-帖子'!O55+'指定付费-帖子'!O55+电话医生!#REF!+家庭医生!D55</f>
        <v>#REF!</v>
      </c>
      <c r="H54" s="766" t="e">
        <f t="shared" si="12"/>
        <v>#REF!</v>
      </c>
      <c r="I54" s="406" t="e">
        <f>'悬赏问答-帖子'!S55+'指定付费-帖子'!S55+电话医生!R55+家庭医生!#REF!</f>
        <v>#REF!</v>
      </c>
      <c r="J54" s="406" t="e">
        <f>'悬赏问答-帖子'!U55+'指定付费-帖子'!U55+电话医生!S55+家庭医生!#REF!</f>
        <v>#REF!</v>
      </c>
      <c r="K54" s="766" t="e">
        <f t="shared" si="13"/>
        <v>#REF!</v>
      </c>
      <c r="L54" s="406" t="e">
        <f>'悬赏问答-帖子'!Y55+'悬赏问答-帖子'!AE55+'悬赏问答-IM'!M55+'指定付费-帖子'!Y55+'指定付费-帖子'!AE55+'指定付费-IM'!M55+电话医生!Z55+电话医生!AH55+家庭医生!#REF!+家庭医生!#REF!+'悬赏问答-IM'!S55+'指定付费-IM'!S55</f>
        <v>#REF!</v>
      </c>
      <c r="M54" s="406" t="e">
        <f>'悬赏问答-帖子'!AA55+'悬赏问答-帖子'!AG55+'悬赏问答-IM'!O55+'指定付费-帖子'!AA55+'指定付费-帖子'!AG55+'指定付费-IM'!O55+电话医生!AA55+电话医生!AI55+家庭医生!#REF!+家庭医生!#REF!</f>
        <v>#REF!</v>
      </c>
      <c r="N54" s="766" t="e">
        <f t="shared" si="14"/>
        <v>#REF!</v>
      </c>
      <c r="O54" s="406" t="e">
        <f>#REF!+'免费问答-IM'!E55+'悬赏问答-帖子'!E55+'悬赏问答-IM'!E55+'指定付费-IM'!E55+'指定付费-帖子'!E55+电话医生!E55+家庭医生!#REF!</f>
        <v>#REF!</v>
      </c>
      <c r="P54" s="523">
        <f>'悬赏问答-帖子'!Q55+'指定付费-帖子'!Q55+家庭医生!G55+电话医生!BQ55</f>
        <v>474</v>
      </c>
      <c r="Q54" s="523">
        <f>'悬赏问答-帖子'!W55+'指定付费-帖子'!W55+电话医生!U55+'悬赏问答-IM'!AU55+'指定付费-IM'!AU55</f>
        <v>4252</v>
      </c>
      <c r="R54" s="523">
        <f>'悬赏问答-帖子'!AC55+'悬赏问答-帖子'!AI55+'悬赏问答-IM'!Q55+'指定付费-帖子'!AC55+'指定付费-帖子'!AI55+'指定付费-IM'!Q55+电话医生!AC55+电话医生!AK55+'悬赏问答-IM'!W55+'指定付费-IM'!W55</f>
        <v>4204</v>
      </c>
      <c r="S54" s="523">
        <f>'悬赏问答-IM'!AC55+'悬赏问答-IM'!AI55+'悬赏问答-IM'!AO55+'指定付费-IM'!AC55+'指定付费-IM'!AI55+'指定付费-IM'!AO55</f>
        <v>254</v>
      </c>
      <c r="T54" s="523">
        <f t="shared" si="28"/>
        <v>400</v>
      </c>
      <c r="U54" s="523">
        <f>'悬赏问答-IM'!BA55+'指定付费-帖子'!BA55</f>
        <v>91</v>
      </c>
      <c r="V54" s="523">
        <f>'悬赏问答-帖子'!AO55+'悬赏问答-帖子'!AU55+'指定付费-帖子'!AO55+'指定付费-帖子'!AU55+电话医生!AS55</f>
        <v>62</v>
      </c>
      <c r="W54" s="523"/>
      <c r="X54" s="414">
        <f t="shared" si="36"/>
        <v>605</v>
      </c>
      <c r="Y54" s="523">
        <f>'悬赏问答-帖子'!K55+'悬赏问答-IM'!K55+'指定付费-IM'!K55+'指定付费-帖子'!K55+电话医生!H55</f>
        <v>61656</v>
      </c>
      <c r="Z54" s="523">
        <f>'悬赏问答-IM'!BF55+'指定付费-IM'!BE55</f>
        <v>55498</v>
      </c>
      <c r="AA54" s="523">
        <f>'悬赏问答-IM'!BU55+'指定付费-IM'!AZ55</f>
        <v>5654</v>
      </c>
      <c r="AB54" s="523">
        <f>'悬赏问答-IM'!BP55+'指定付费-IM'!BJ55+电话医生!BI55</f>
        <v>501</v>
      </c>
      <c r="AC54" s="506">
        <f t="shared" si="32"/>
        <v>7149</v>
      </c>
      <c r="AD54" s="523">
        <f t="shared" si="37"/>
        <v>70424</v>
      </c>
      <c r="AE54" s="414">
        <f t="shared" si="38"/>
        <v>475</v>
      </c>
      <c r="AF54" s="414">
        <f t="shared" si="39"/>
        <v>94</v>
      </c>
      <c r="AG54" s="414">
        <f t="shared" si="29"/>
        <v>209</v>
      </c>
      <c r="AH54" s="780">
        <f>预约转诊!C54</f>
        <v>59</v>
      </c>
      <c r="AI54" s="781">
        <f>'悬赏问答-帖子'!C55+'悬赏问答-IM'!C55</f>
        <v>12738</v>
      </c>
      <c r="AJ54" s="782">
        <f>'悬赏问答-帖子'!F55+'悬赏问答-IM'!F55</f>
        <v>12363</v>
      </c>
      <c r="AK54" s="783">
        <f t="shared" si="16"/>
        <v>0.970560527555346</v>
      </c>
      <c r="AL54" s="781">
        <f>'悬赏问答-帖子'!H55+'悬赏问答-IM'!H55</f>
        <v>375</v>
      </c>
      <c r="AM54" s="775">
        <f>'悬赏问答-帖子'!I55+'悬赏问答-IM'!I55</f>
        <v>58367</v>
      </c>
      <c r="AN54" s="775">
        <f t="shared" si="40"/>
        <v>4.72110329208121</v>
      </c>
      <c r="AO54" s="800">
        <f>'指定付费-帖子'!C55+'指定付费-IM'!C55</f>
        <v>890</v>
      </c>
      <c r="AP54" s="798">
        <f>'指定付费-帖子'!F55+'指定付费-IM'!F55</f>
        <v>546</v>
      </c>
      <c r="AQ54" s="799">
        <f t="shared" si="17"/>
        <v>0.613483146067416</v>
      </c>
      <c r="AR54" s="800">
        <f>'指定付费-帖子'!H55+'指定付费-IM'!H55</f>
        <v>344</v>
      </c>
      <c r="AS54" s="787">
        <f>'指定付费-帖子'!I55+'指定付费-IM'!I55</f>
        <v>12057</v>
      </c>
      <c r="AT54" s="795">
        <f t="shared" si="41"/>
        <v>22.0824175824176</v>
      </c>
      <c r="AU54" s="801">
        <f>电话医生!C55</f>
        <v>9</v>
      </c>
      <c r="AV54" s="802">
        <f>电话医生!I55</f>
        <v>3</v>
      </c>
      <c r="AW54" s="816">
        <f t="shared" si="18"/>
        <v>0.333333333333333</v>
      </c>
      <c r="AX54" s="802">
        <f>电话医生!L55</f>
        <v>5</v>
      </c>
      <c r="AY54" s="811">
        <f>电话医生!F55</f>
        <v>475</v>
      </c>
      <c r="AZ54" s="820">
        <f>电话医生!O55</f>
        <v>158.333333333333</v>
      </c>
      <c r="BA54" s="818">
        <f>家庭医生!C55</f>
        <v>4</v>
      </c>
      <c r="BB54" s="813">
        <f>家庭医生!G55</f>
        <v>94</v>
      </c>
      <c r="BC54" s="814">
        <f>家庭医生!I55</f>
        <v>23.5</v>
      </c>
      <c r="BD54" s="819">
        <f t="shared" si="30"/>
        <v>7090</v>
      </c>
      <c r="BE54" s="819"/>
      <c r="BF54" s="819">
        <f>'免费问答-IM'!C55</f>
        <v>7090</v>
      </c>
      <c r="BG54" s="779">
        <v>86</v>
      </c>
      <c r="BH54" s="784">
        <v>605</v>
      </c>
      <c r="BI54" s="775">
        <f t="shared" si="42"/>
        <v>7.03488372093023</v>
      </c>
      <c r="BJ54" s="839">
        <v>31</v>
      </c>
      <c r="BK54" s="837">
        <v>400</v>
      </c>
      <c r="BL54" s="838">
        <f t="shared" si="34"/>
        <v>12.9032258064516</v>
      </c>
      <c r="BM54" s="846">
        <v>12</v>
      </c>
      <c r="BN54" s="849">
        <v>11</v>
      </c>
      <c r="BO54" s="849">
        <v>1</v>
      </c>
      <c r="BP54" s="847">
        <f t="shared" si="8"/>
        <v>0.916666666666667</v>
      </c>
      <c r="BQ54" s="848">
        <v>209</v>
      </c>
      <c r="BR54" s="813">
        <f t="shared" si="35"/>
        <v>19</v>
      </c>
    </row>
    <row r="55" ht="14.25" customHeight="1" spans="1:70">
      <c r="A55" s="768"/>
      <c r="B55" s="404">
        <v>18</v>
      </c>
      <c r="C55" s="506">
        <f t="shared" si="26"/>
        <v>22185</v>
      </c>
      <c r="D55" s="414">
        <f t="shared" si="27"/>
        <v>79312</v>
      </c>
      <c r="E55" s="405">
        <f t="shared" si="31"/>
        <v>14382</v>
      </c>
      <c r="F55" s="406" t="e">
        <f>'悬赏问答-帖子'!M56+'指定付费-帖子'!M56+电话医生!#REF!+家庭医生!C56</f>
        <v>#REF!</v>
      </c>
      <c r="G55" s="406" t="e">
        <f>'悬赏问答-帖子'!O56+'指定付费-帖子'!O56+电话医生!#REF!+家庭医生!D56</f>
        <v>#REF!</v>
      </c>
      <c r="H55" s="766" t="e">
        <f t="shared" si="12"/>
        <v>#REF!</v>
      </c>
      <c r="I55" s="406" t="e">
        <f>'悬赏问答-帖子'!S56+'指定付费-帖子'!S56+电话医生!R56+家庭医生!#REF!</f>
        <v>#REF!</v>
      </c>
      <c r="J55" s="406" t="e">
        <f>'悬赏问答-帖子'!U56+'指定付费-帖子'!U56+电话医生!S56+家庭医生!#REF!</f>
        <v>#REF!</v>
      </c>
      <c r="K55" s="766" t="e">
        <f t="shared" si="13"/>
        <v>#REF!</v>
      </c>
      <c r="L55" s="406" t="e">
        <f>'悬赏问答-帖子'!Y56+'悬赏问答-帖子'!AE56+'悬赏问答-IM'!M56+'指定付费-帖子'!Y56+'指定付费-帖子'!AE56+'指定付费-IM'!M56+电话医生!Z56+电话医生!AH56+家庭医生!#REF!+家庭医生!#REF!+'悬赏问答-IM'!S56+'指定付费-IM'!S56</f>
        <v>#REF!</v>
      </c>
      <c r="M55" s="406" t="e">
        <f>'悬赏问答-帖子'!AA56+'悬赏问答-帖子'!AG56+'悬赏问答-IM'!O56+'指定付费-帖子'!AA56+'指定付费-帖子'!AG56+'指定付费-IM'!O56+电话医生!AA56+电话医生!AI56+家庭医生!#REF!+家庭医生!#REF!</f>
        <v>#REF!</v>
      </c>
      <c r="N55" s="766" t="e">
        <f t="shared" si="14"/>
        <v>#REF!</v>
      </c>
      <c r="O55" s="406" t="e">
        <f>#REF!+'免费问答-IM'!E56+'悬赏问答-帖子'!E56+'悬赏问答-IM'!E56+'指定付费-IM'!E56+'指定付费-帖子'!E56+电话医生!E56+家庭医生!#REF!</f>
        <v>#REF!</v>
      </c>
      <c r="P55" s="523">
        <f>'悬赏问答-帖子'!Q56+'指定付费-帖子'!Q56+家庭医生!G56+电话医生!BQ56</f>
        <v>994</v>
      </c>
      <c r="Q55" s="523">
        <f>'悬赏问答-帖子'!W56+'指定付费-帖子'!W56+电话医生!U56+'悬赏问答-IM'!AU56+'指定付费-IM'!AU56</f>
        <v>4531</v>
      </c>
      <c r="R55" s="523">
        <f>'悬赏问答-帖子'!AC56+'悬赏问答-帖子'!AI56+'悬赏问答-IM'!Q56+'指定付费-帖子'!AC56+'指定付费-帖子'!AI56+'指定付费-IM'!Q56+电话医生!AC56+电话医生!AK56+'悬赏问答-IM'!W56+'指定付费-IM'!W56</f>
        <v>4859</v>
      </c>
      <c r="S55" s="523">
        <f>'悬赏问答-IM'!AC56+'悬赏问答-IM'!AI56+'悬赏问答-IM'!AO56+'指定付费-IM'!AC56+'指定付费-IM'!AI56+'指定付费-IM'!AO56</f>
        <v>234</v>
      </c>
      <c r="T55" s="523">
        <f t="shared" si="28"/>
        <v>530</v>
      </c>
      <c r="U55" s="523">
        <f>'悬赏问答-IM'!BA56+'指定付费-帖子'!BA56</f>
        <v>166</v>
      </c>
      <c r="V55" s="523">
        <f>'悬赏问答-帖子'!AO56+'悬赏问答-帖子'!AU56+'指定付费-帖子'!AO56+'指定付费-帖子'!AU56+电话医生!AS56</f>
        <v>134</v>
      </c>
      <c r="W55" s="523"/>
      <c r="X55" s="414">
        <f t="shared" si="36"/>
        <v>525</v>
      </c>
      <c r="Y55" s="523">
        <f>'悬赏问答-帖子'!K56+'悬赏问答-IM'!K56+'指定付费-IM'!K56+'指定付费-帖子'!K56+电话医生!H56</f>
        <v>66987</v>
      </c>
      <c r="Z55" s="523">
        <f>'悬赏问答-IM'!BF56+'指定付费-IM'!BE56</f>
        <v>61086</v>
      </c>
      <c r="AA55" s="523">
        <f>'悬赏问答-IM'!BU56+'指定付费-IM'!AZ56</f>
        <v>5413</v>
      </c>
      <c r="AB55" s="523">
        <f>'悬赏问答-IM'!BP56+'指定付费-IM'!BJ56+电话医生!BI56</f>
        <v>479</v>
      </c>
      <c r="AC55" s="506">
        <f t="shared" si="32"/>
        <v>7151</v>
      </c>
      <c r="AD55" s="523">
        <f t="shared" si="37"/>
        <v>76805</v>
      </c>
      <c r="AE55" s="414">
        <f t="shared" si="38"/>
        <v>1300</v>
      </c>
      <c r="AF55" s="414">
        <f t="shared" si="39"/>
        <v>0</v>
      </c>
      <c r="AG55" s="414">
        <f t="shared" si="29"/>
        <v>152</v>
      </c>
      <c r="AH55" s="780">
        <f>预约转诊!C55</f>
        <v>58</v>
      </c>
      <c r="AI55" s="781">
        <f>'悬赏问答-帖子'!C56+'悬赏问答-IM'!C56</f>
        <v>14091</v>
      </c>
      <c r="AJ55" s="782">
        <f>'悬赏问答-帖子'!F56+'悬赏问答-IM'!F56</f>
        <v>13707</v>
      </c>
      <c r="AK55" s="783">
        <f t="shared" si="16"/>
        <v>0.972748562912497</v>
      </c>
      <c r="AL55" s="781">
        <f>'悬赏问答-帖子'!H56+'悬赏问答-IM'!H56</f>
        <v>384</v>
      </c>
      <c r="AM55" s="775">
        <f>'悬赏问答-帖子'!I56+'悬赏问答-IM'!I56</f>
        <v>64620</v>
      </c>
      <c r="AN55" s="775">
        <f t="shared" si="40"/>
        <v>4.71437951411687</v>
      </c>
      <c r="AO55" s="800">
        <f>'指定付费-帖子'!C56+'指定付费-IM'!C56</f>
        <v>879</v>
      </c>
      <c r="AP55" s="798">
        <f>'指定付费-帖子'!F56+'指定付费-IM'!F56</f>
        <v>543</v>
      </c>
      <c r="AQ55" s="799">
        <f t="shared" si="17"/>
        <v>0.617747440273038</v>
      </c>
      <c r="AR55" s="800">
        <f>'指定付费-帖子'!H56+'指定付费-IM'!H56</f>
        <v>336</v>
      </c>
      <c r="AS55" s="787">
        <f>'指定付费-帖子'!I56+'指定付费-IM'!I56</f>
        <v>12185</v>
      </c>
      <c r="AT55" s="795">
        <f t="shared" si="41"/>
        <v>22.4401473296501</v>
      </c>
      <c r="AU55" s="801">
        <f>电话医生!C56</f>
        <v>14</v>
      </c>
      <c r="AV55" s="802">
        <f>电话医生!I56</f>
        <v>8</v>
      </c>
      <c r="AW55" s="816">
        <f t="shared" si="18"/>
        <v>0.571428571428571</v>
      </c>
      <c r="AX55" s="802">
        <f>电话医生!L56</f>
        <v>10</v>
      </c>
      <c r="AY55" s="811">
        <f>电话医生!F56</f>
        <v>1300</v>
      </c>
      <c r="AZ55" s="820">
        <f>电话医生!O56</f>
        <v>162.5</v>
      </c>
      <c r="BA55" s="818">
        <f>家庭医生!C56</f>
        <v>1</v>
      </c>
      <c r="BB55" s="813">
        <f>家庭医生!G56</f>
        <v>0</v>
      </c>
      <c r="BC55" s="814" t="str">
        <f>家庭医生!I56</f>
        <v>-</v>
      </c>
      <c r="BD55" s="819">
        <f t="shared" si="30"/>
        <v>7093</v>
      </c>
      <c r="BE55" s="819"/>
      <c r="BF55" s="819">
        <f>'免费问答-IM'!C56</f>
        <v>7093</v>
      </c>
      <c r="BG55" s="779">
        <v>75</v>
      </c>
      <c r="BH55" s="784">
        <v>525</v>
      </c>
      <c r="BI55" s="775">
        <f t="shared" si="42"/>
        <v>7</v>
      </c>
      <c r="BJ55" s="839">
        <v>40</v>
      </c>
      <c r="BK55" s="837">
        <v>530</v>
      </c>
      <c r="BL55" s="838">
        <f t="shared" si="34"/>
        <v>13.25</v>
      </c>
      <c r="BM55" s="846">
        <v>9</v>
      </c>
      <c r="BN55" s="849">
        <v>8</v>
      </c>
      <c r="BO55" s="849">
        <v>0</v>
      </c>
      <c r="BP55" s="847">
        <f t="shared" si="8"/>
        <v>0.888888888888889</v>
      </c>
      <c r="BQ55" s="848">
        <v>152</v>
      </c>
      <c r="BR55" s="813">
        <f t="shared" si="35"/>
        <v>19</v>
      </c>
    </row>
    <row r="56" ht="14.25" customHeight="1" spans="1:70">
      <c r="A56" s="768"/>
      <c r="B56" s="404">
        <v>19</v>
      </c>
      <c r="C56" s="506">
        <f t="shared" si="26"/>
        <v>20328</v>
      </c>
      <c r="D56" s="414">
        <f t="shared" si="27"/>
        <v>70584</v>
      </c>
      <c r="E56" s="405">
        <f t="shared" si="31"/>
        <v>12575</v>
      </c>
      <c r="F56" s="406" t="e">
        <f>'悬赏问答-帖子'!M57+'指定付费-帖子'!M57+电话医生!#REF!+家庭医生!C57</f>
        <v>#REF!</v>
      </c>
      <c r="G56" s="406" t="e">
        <f>'悬赏问答-帖子'!O57+'指定付费-帖子'!O57+电话医生!#REF!+家庭医生!D57</f>
        <v>#REF!</v>
      </c>
      <c r="H56" s="766" t="e">
        <f t="shared" si="12"/>
        <v>#REF!</v>
      </c>
      <c r="I56" s="406" t="e">
        <f>'悬赏问答-帖子'!S57+'指定付费-帖子'!S57+电话医生!R57+家庭医生!#REF!</f>
        <v>#REF!</v>
      </c>
      <c r="J56" s="406" t="e">
        <f>'悬赏问答-帖子'!U57+'指定付费-帖子'!U57+电话医生!S57+家庭医生!#REF!</f>
        <v>#REF!</v>
      </c>
      <c r="K56" s="766" t="e">
        <f t="shared" si="13"/>
        <v>#REF!</v>
      </c>
      <c r="L56" s="406" t="e">
        <f>'悬赏问答-帖子'!Y57+'悬赏问答-帖子'!AE57+'悬赏问答-IM'!M57+'指定付费-帖子'!Y57+'指定付费-帖子'!AE57+'指定付费-IM'!M57+电话医生!Z57+电话医生!AH57+家庭医生!#REF!+家庭医生!#REF!+'悬赏问答-IM'!S57+'指定付费-IM'!S57</f>
        <v>#REF!</v>
      </c>
      <c r="M56" s="406" t="e">
        <f>'悬赏问答-帖子'!AA57+'悬赏问答-帖子'!AG57+'悬赏问答-IM'!O57+'指定付费-帖子'!AA57+'指定付费-帖子'!AG57+'指定付费-IM'!O57+电话医生!AA57+电话医生!AI57+家庭医生!#REF!+家庭医生!#REF!</f>
        <v>#REF!</v>
      </c>
      <c r="N56" s="766" t="e">
        <f t="shared" si="14"/>
        <v>#REF!</v>
      </c>
      <c r="O56" s="406" t="e">
        <f>#REF!+'免费问答-IM'!E57+'悬赏问答-帖子'!E57+'悬赏问答-IM'!E57+'指定付费-IM'!E57+'指定付费-帖子'!E57+电话医生!E57+家庭医生!#REF!</f>
        <v>#REF!</v>
      </c>
      <c r="P56" s="523">
        <f>'悬赏问答-帖子'!Q57+'指定付费-帖子'!Q57+家庭医生!G57+电话医生!BQ57</f>
        <v>1324</v>
      </c>
      <c r="Q56" s="523">
        <f>'悬赏问答-帖子'!W57+'指定付费-帖子'!W57+电话医生!U57+'悬赏问答-IM'!AU57+'指定付费-IM'!AU57</f>
        <v>3624</v>
      </c>
      <c r="R56" s="523">
        <f>'悬赏问答-帖子'!AC57+'悬赏问答-帖子'!AI57+'悬赏问答-IM'!Q57+'指定付费-帖子'!AC57+'指定付费-帖子'!AI57+'指定付费-IM'!Q57+电话医生!AC57+电话医生!AK57+'悬赏问答-IM'!W57+'指定付费-IM'!W57</f>
        <v>4930</v>
      </c>
      <c r="S56" s="523">
        <f>'悬赏问答-IM'!AC57+'悬赏问答-IM'!AI57+'悬赏问答-IM'!AO57+'指定付费-IM'!AC57+'指定付费-IM'!AI57+'指定付费-IM'!AO57</f>
        <v>93</v>
      </c>
      <c r="T56" s="523">
        <f t="shared" si="28"/>
        <v>510</v>
      </c>
      <c r="U56" s="523">
        <f>'悬赏问答-IM'!BA57+'指定付费-帖子'!BA57</f>
        <v>190</v>
      </c>
      <c r="V56" s="523">
        <f>'悬赏问答-帖子'!AO57+'悬赏问答-帖子'!AU57+'指定付费-帖子'!AO57+'指定付费-帖子'!AU57+电话医生!AS57</f>
        <v>172</v>
      </c>
      <c r="W56" s="523"/>
      <c r="X56" s="414">
        <f t="shared" si="36"/>
        <v>514</v>
      </c>
      <c r="Y56" s="523">
        <f>'悬赏问答-帖子'!K57+'悬赏问答-IM'!K57+'指定付费-IM'!K57+'指定付费-帖子'!K57+电话医生!H57</f>
        <v>59113</v>
      </c>
      <c r="Z56" s="523">
        <f>'悬赏问答-IM'!BF57+'指定付费-IM'!BE57</f>
        <v>53003</v>
      </c>
      <c r="AA56" s="523">
        <f>'悬赏问答-IM'!BU57+'指定付费-IM'!AZ57</f>
        <v>5620</v>
      </c>
      <c r="AB56" s="523">
        <f>'悬赏问答-IM'!BP57+'指定付费-IM'!BJ57+电话医生!BI57</f>
        <v>487</v>
      </c>
      <c r="AC56" s="506">
        <f t="shared" si="32"/>
        <v>7117</v>
      </c>
      <c r="AD56" s="523">
        <f t="shared" si="37"/>
        <v>67727</v>
      </c>
      <c r="AE56" s="414">
        <f t="shared" si="38"/>
        <v>1675</v>
      </c>
      <c r="AF56" s="414">
        <f t="shared" si="39"/>
        <v>44</v>
      </c>
      <c r="AG56" s="414">
        <f t="shared" si="29"/>
        <v>114</v>
      </c>
      <c r="AH56" s="780">
        <f>预约转诊!C56</f>
        <v>53</v>
      </c>
      <c r="AI56" s="781">
        <f>'悬赏问答-帖子'!C57+'悬赏问答-IM'!C57</f>
        <v>12267</v>
      </c>
      <c r="AJ56" s="782">
        <f>'悬赏问答-帖子'!F57+'悬赏问答-IM'!F57</f>
        <v>11919</v>
      </c>
      <c r="AK56" s="783">
        <f t="shared" si="16"/>
        <v>0.971631205673759</v>
      </c>
      <c r="AL56" s="781">
        <f>'悬赏问答-帖子'!H57+'悬赏问答-IM'!H57</f>
        <v>348</v>
      </c>
      <c r="AM56" s="775">
        <f>'悬赏问答-帖子'!I57+'悬赏问答-IM'!I57</f>
        <v>56080</v>
      </c>
      <c r="AN56" s="775">
        <f t="shared" si="40"/>
        <v>4.70509270911989</v>
      </c>
      <c r="AO56" s="800">
        <f>'指定付费-帖子'!C57+'指定付费-IM'!C57</f>
        <v>872</v>
      </c>
      <c r="AP56" s="798">
        <f>'指定付费-帖子'!F57+'指定付费-IM'!F57</f>
        <v>521</v>
      </c>
      <c r="AQ56" s="799">
        <f t="shared" si="17"/>
        <v>0.597477064220184</v>
      </c>
      <c r="AR56" s="800">
        <f>'指定付费-帖子'!H57+'指定付费-IM'!H57</f>
        <v>351</v>
      </c>
      <c r="AS56" s="787">
        <f>'指定付费-帖子'!I57+'指定付费-IM'!I57</f>
        <v>11647</v>
      </c>
      <c r="AT56" s="795">
        <f t="shared" si="41"/>
        <v>22.3550863723608</v>
      </c>
      <c r="AU56" s="801">
        <f>电话医生!C57</f>
        <v>15</v>
      </c>
      <c r="AV56" s="802">
        <f>电话医生!I57</f>
        <v>8</v>
      </c>
      <c r="AW56" s="816">
        <f t="shared" si="18"/>
        <v>0.533333333333333</v>
      </c>
      <c r="AX56" s="802">
        <f>电话医生!L57</f>
        <v>13</v>
      </c>
      <c r="AY56" s="811">
        <f>电话医生!F57</f>
        <v>1675</v>
      </c>
      <c r="AZ56" s="820">
        <f>电话医生!O57</f>
        <v>209.375</v>
      </c>
      <c r="BA56" s="818">
        <f>家庭医生!C57</f>
        <v>11</v>
      </c>
      <c r="BB56" s="813">
        <f>家庭医生!G57</f>
        <v>44</v>
      </c>
      <c r="BC56" s="814">
        <f>家庭医生!I57</f>
        <v>22</v>
      </c>
      <c r="BD56" s="819">
        <f t="shared" si="30"/>
        <v>7064</v>
      </c>
      <c r="BE56" s="819"/>
      <c r="BF56" s="819">
        <f>'免费问答-IM'!C57</f>
        <v>7064</v>
      </c>
      <c r="BG56" s="779">
        <v>71</v>
      </c>
      <c r="BH56" s="784">
        <v>514</v>
      </c>
      <c r="BI56" s="775">
        <f t="shared" si="42"/>
        <v>7.23943661971831</v>
      </c>
      <c r="BJ56" s="839">
        <v>39</v>
      </c>
      <c r="BK56" s="837">
        <v>510</v>
      </c>
      <c r="BL56" s="838">
        <f t="shared" si="34"/>
        <v>13.0769230769231</v>
      </c>
      <c r="BM56" s="846">
        <v>7</v>
      </c>
      <c r="BN56" s="849">
        <v>6</v>
      </c>
      <c r="BO56" s="849">
        <v>1</v>
      </c>
      <c r="BP56" s="847">
        <f t="shared" si="8"/>
        <v>0.857142857142857</v>
      </c>
      <c r="BQ56" s="848">
        <v>114</v>
      </c>
      <c r="BR56" s="813">
        <f t="shared" si="35"/>
        <v>19</v>
      </c>
    </row>
    <row r="57" ht="14.25" customHeight="1" spans="1:70">
      <c r="A57" s="768"/>
      <c r="B57" s="404">
        <v>20</v>
      </c>
      <c r="C57" s="506">
        <f t="shared" si="26"/>
        <v>21754</v>
      </c>
      <c r="D57" s="414">
        <f t="shared" si="27"/>
        <v>77314.05</v>
      </c>
      <c r="E57" s="405">
        <f t="shared" si="31"/>
        <v>13882</v>
      </c>
      <c r="F57" s="406" t="e">
        <f>'悬赏问答-帖子'!M58+'指定付费-帖子'!M58+电话医生!#REF!+家庭医生!C58</f>
        <v>#REF!</v>
      </c>
      <c r="G57" s="406" t="e">
        <f>'悬赏问答-帖子'!O58+'指定付费-帖子'!O58+电话医生!#REF!+家庭医生!D58</f>
        <v>#REF!</v>
      </c>
      <c r="H57" s="766" t="e">
        <f t="shared" si="12"/>
        <v>#REF!</v>
      </c>
      <c r="I57" s="406" t="e">
        <f>'悬赏问答-帖子'!S58+'指定付费-帖子'!S58+电话医生!R58+家庭医生!#REF!</f>
        <v>#REF!</v>
      </c>
      <c r="J57" s="406" t="e">
        <f>'悬赏问答-帖子'!U58+'指定付费-帖子'!U58+电话医生!S58+家庭医生!#REF!</f>
        <v>#REF!</v>
      </c>
      <c r="K57" s="766" t="e">
        <f t="shared" si="13"/>
        <v>#REF!</v>
      </c>
      <c r="L57" s="406" t="e">
        <f>'悬赏问答-帖子'!Y58+'悬赏问答-帖子'!AE58+'悬赏问答-IM'!M58+'指定付费-帖子'!Y58+'指定付费-帖子'!AE58+'指定付费-IM'!M58+电话医生!Z58+电话医生!AH58+家庭医生!#REF!+家庭医生!#REF!+'悬赏问答-IM'!S58+'指定付费-IM'!S58</f>
        <v>#REF!</v>
      </c>
      <c r="M57" s="406" t="e">
        <f>'悬赏问答-帖子'!AA58+'悬赏问答-帖子'!AG58+'悬赏问答-IM'!O58+'指定付费-帖子'!AA58+'指定付费-帖子'!AG58+'指定付费-IM'!O58+电话医生!AA58+电话医生!AI58+家庭医生!#REF!+家庭医生!#REF!</f>
        <v>#REF!</v>
      </c>
      <c r="N57" s="766" t="e">
        <f t="shared" si="14"/>
        <v>#REF!</v>
      </c>
      <c r="O57" s="406" t="e">
        <f>#REF!+'免费问答-IM'!E58+'悬赏问答-帖子'!E58+'悬赏问答-IM'!E58+'指定付费-IM'!E58+'指定付费-帖子'!E58+电话医生!E58+家庭医生!#REF!</f>
        <v>#REF!</v>
      </c>
      <c r="P57" s="523">
        <f>'悬赏问答-帖子'!Q58+'指定付费-帖子'!Q58+家庭医生!G58+电话医生!BQ58</f>
        <v>999</v>
      </c>
      <c r="Q57" s="523">
        <f>'悬赏问答-帖子'!W58+'指定付费-帖子'!W58+电话医生!U58+'悬赏问答-IM'!AU58+'指定付费-IM'!AU58</f>
        <v>4081.03</v>
      </c>
      <c r="R57" s="523">
        <f>'悬赏问答-帖子'!AC58+'悬赏问答-帖子'!AI58+'悬赏问答-IM'!Q58+'指定付费-帖子'!AC58+'指定付费-帖子'!AI58+'指定付费-IM'!Q58+电话医生!AC58+电话医生!AK58+'悬赏问答-IM'!W58+'指定付费-IM'!W58</f>
        <v>4950</v>
      </c>
      <c r="S57" s="523">
        <f>'悬赏问答-IM'!AC58+'悬赏问答-IM'!AI58+'悬赏问答-IM'!AO58+'指定付费-IM'!AC58+'指定付费-IM'!AI58+'指定付费-IM'!AO58</f>
        <v>244</v>
      </c>
      <c r="T57" s="523">
        <f t="shared" si="28"/>
        <v>470.02</v>
      </c>
      <c r="U57" s="523">
        <f>'悬赏问答-IM'!BA58+'指定付费-帖子'!BA58</f>
        <v>153</v>
      </c>
      <c r="V57" s="523">
        <f>'悬赏问答-帖子'!AO58+'悬赏问答-帖子'!AU58+'指定付费-帖子'!AO58+'指定付费-帖子'!AU58+电话医生!AS58</f>
        <v>301</v>
      </c>
      <c r="W57" s="523"/>
      <c r="X57" s="414">
        <f t="shared" si="36"/>
        <v>378</v>
      </c>
      <c r="Y57" s="523">
        <f>'悬赏问答-帖子'!K58+'悬赏问答-IM'!K58+'指定付费-IM'!K58+'指定付费-帖子'!K58+电话医生!H58</f>
        <v>65462</v>
      </c>
      <c r="Z57" s="523">
        <f>'悬赏问答-IM'!BF58+'指定付费-IM'!BE58</f>
        <v>58859</v>
      </c>
      <c r="AA57" s="523">
        <f>'悬赏问答-IM'!BU58+'指定付费-IM'!AZ58</f>
        <v>5841</v>
      </c>
      <c r="AB57" s="523">
        <f>'悬赏问答-IM'!BP58+'指定付费-IM'!BJ58+电话医生!BI58</f>
        <v>750</v>
      </c>
      <c r="AC57" s="506">
        <f t="shared" si="32"/>
        <v>7171</v>
      </c>
      <c r="AD57" s="523">
        <f t="shared" si="37"/>
        <v>74650.03</v>
      </c>
      <c r="AE57" s="414">
        <f t="shared" si="38"/>
        <v>1650</v>
      </c>
      <c r="AF57" s="414">
        <f t="shared" si="39"/>
        <v>90</v>
      </c>
      <c r="AG57" s="414">
        <f t="shared" si="29"/>
        <v>76</v>
      </c>
      <c r="AH57" s="780">
        <f>预约转诊!C57</f>
        <v>87</v>
      </c>
      <c r="AI57" s="781">
        <f>'悬赏问答-帖子'!C58+'悬赏问答-IM'!C58</f>
        <v>13622</v>
      </c>
      <c r="AJ57" s="782">
        <f>'悬赏问答-帖子'!F58+'悬赏问答-IM'!F58</f>
        <v>13224</v>
      </c>
      <c r="AK57" s="783">
        <f t="shared" si="16"/>
        <v>0.970782557627368</v>
      </c>
      <c r="AL57" s="781">
        <f>'悬赏问答-帖子'!H58+'悬赏问答-IM'!H58</f>
        <v>398</v>
      </c>
      <c r="AM57" s="775">
        <f>'悬赏问答-帖子'!I58+'悬赏问答-IM'!I58</f>
        <v>62129</v>
      </c>
      <c r="AN57" s="775">
        <f t="shared" si="40"/>
        <v>4.69820024198427</v>
      </c>
      <c r="AO57" s="800">
        <f>'指定付费-帖子'!C58+'指定付费-IM'!C58</f>
        <v>896</v>
      </c>
      <c r="AP57" s="798">
        <f>'指定付费-帖子'!F58+'指定付费-IM'!F58</f>
        <v>540</v>
      </c>
      <c r="AQ57" s="799">
        <f t="shared" si="17"/>
        <v>0.602678571428571</v>
      </c>
      <c r="AR57" s="800">
        <f>'指定付费-帖子'!H58+'指定付费-IM'!H58</f>
        <v>356</v>
      </c>
      <c r="AS57" s="787">
        <f>'指定付费-帖子'!I58+'指定付费-IM'!I58</f>
        <v>12521.03</v>
      </c>
      <c r="AT57" s="795">
        <f t="shared" si="41"/>
        <v>23.1870925925926</v>
      </c>
      <c r="AU57" s="801">
        <f>电话医生!C58</f>
        <v>19</v>
      </c>
      <c r="AV57" s="802">
        <f>电话医生!I58</f>
        <v>9</v>
      </c>
      <c r="AW57" s="816">
        <f t="shared" si="18"/>
        <v>0.473684210526316</v>
      </c>
      <c r="AX57" s="802">
        <f>电话医生!L58</f>
        <v>12</v>
      </c>
      <c r="AY57" s="811">
        <f>电话医生!F58</f>
        <v>1650</v>
      </c>
      <c r="AZ57" s="820">
        <f>电话医生!O58</f>
        <v>183.333333333333</v>
      </c>
      <c r="BA57" s="818">
        <f>家庭医生!C58</f>
        <v>2</v>
      </c>
      <c r="BB57" s="813">
        <f>家庭医生!G58</f>
        <v>90</v>
      </c>
      <c r="BC57" s="814">
        <f>家庭医生!I58</f>
        <v>45</v>
      </c>
      <c r="BD57" s="819">
        <f t="shared" si="30"/>
        <v>7084</v>
      </c>
      <c r="BE57" s="819"/>
      <c r="BF57" s="819">
        <f>'免费问答-IM'!C58</f>
        <v>7084</v>
      </c>
      <c r="BG57" s="779">
        <v>63</v>
      </c>
      <c r="BH57" s="784">
        <v>378</v>
      </c>
      <c r="BI57" s="775">
        <f t="shared" si="42"/>
        <v>6</v>
      </c>
      <c r="BJ57" s="839">
        <v>40</v>
      </c>
      <c r="BK57" s="837">
        <v>470.02</v>
      </c>
      <c r="BL57" s="838">
        <f t="shared" si="34"/>
        <v>11.7505</v>
      </c>
      <c r="BM57" s="846">
        <v>4</v>
      </c>
      <c r="BN57" s="849">
        <v>4</v>
      </c>
      <c r="BO57" s="849">
        <v>0</v>
      </c>
      <c r="BP57" s="847">
        <f t="shared" si="8"/>
        <v>1</v>
      </c>
      <c r="BQ57" s="848">
        <v>76</v>
      </c>
      <c r="BR57" s="813">
        <f t="shared" si="35"/>
        <v>19</v>
      </c>
    </row>
    <row r="58" ht="14.25" customHeight="1" spans="1:70">
      <c r="A58" s="768"/>
      <c r="B58" s="404">
        <v>21</v>
      </c>
      <c r="C58" s="506">
        <f t="shared" si="26"/>
        <v>22269</v>
      </c>
      <c r="D58" s="414">
        <f t="shared" si="27"/>
        <v>79939</v>
      </c>
      <c r="E58" s="405">
        <f t="shared" si="31"/>
        <v>14428</v>
      </c>
      <c r="F58" s="406" t="e">
        <f>'悬赏问答-帖子'!M59+'指定付费-帖子'!M59+电话医生!#REF!+家庭医生!C59</f>
        <v>#REF!</v>
      </c>
      <c r="G58" s="406" t="e">
        <f>'悬赏问答-帖子'!O59+'指定付费-帖子'!O59+电话医生!#REF!+家庭医生!D59</f>
        <v>#REF!</v>
      </c>
      <c r="H58" s="766" t="e">
        <f t="shared" si="12"/>
        <v>#REF!</v>
      </c>
      <c r="I58" s="406" t="e">
        <f>'悬赏问答-帖子'!S59+'指定付费-帖子'!S59+电话医生!R59+家庭医生!#REF!</f>
        <v>#REF!</v>
      </c>
      <c r="J58" s="406" t="e">
        <f>'悬赏问答-帖子'!U59+'指定付费-帖子'!U59+电话医生!S59+家庭医生!#REF!</f>
        <v>#REF!</v>
      </c>
      <c r="K58" s="766" t="e">
        <f t="shared" si="13"/>
        <v>#REF!</v>
      </c>
      <c r="L58" s="406" t="e">
        <f>'悬赏问答-帖子'!Y59+'悬赏问答-帖子'!AE59+'悬赏问答-IM'!M59+'指定付费-帖子'!Y59+'指定付费-帖子'!AE59+'指定付费-IM'!M59+电话医生!Z59+电话医生!AH59+家庭医生!#REF!+家庭医生!#REF!+'悬赏问答-IM'!S59+'指定付费-IM'!S59</f>
        <v>#REF!</v>
      </c>
      <c r="M58" s="406" t="e">
        <f>'悬赏问答-帖子'!AA59+'悬赏问答-帖子'!AG59+'悬赏问答-IM'!O59+'指定付费-帖子'!AA59+'指定付费-帖子'!AG59+'指定付费-IM'!O59+电话医生!AA59+电话医生!AI59+家庭医生!#REF!+家庭医生!#REF!</f>
        <v>#REF!</v>
      </c>
      <c r="N58" s="766" t="e">
        <f t="shared" si="14"/>
        <v>#REF!</v>
      </c>
      <c r="O58" s="406" t="e">
        <f>#REF!+'免费问答-IM'!E59+'悬赏问答-帖子'!E59+'悬赏问答-IM'!E59+'指定付费-IM'!E59+'指定付费-帖子'!E59+电话医生!E59+家庭医生!#REF!</f>
        <v>#REF!</v>
      </c>
      <c r="P58" s="523">
        <f>'悬赏问答-帖子'!Q59+'指定付费-帖子'!Q59+家庭医生!G59+电话医生!BQ59</f>
        <v>984</v>
      </c>
      <c r="Q58" s="523">
        <f>'悬赏问答-帖子'!W59+'指定付费-帖子'!W59+电话医生!U59+'悬赏问答-IM'!AU59+'指定付费-IM'!AU59</f>
        <v>5128</v>
      </c>
      <c r="R58" s="523">
        <f>'悬赏问答-帖子'!AC59+'悬赏问答-帖子'!AI59+'悬赏问答-IM'!Q59+'指定付费-帖子'!AC59+'指定付费-帖子'!AI59+'指定付费-IM'!Q59+电话医生!AC59+电话医生!AK59+'悬赏问答-IM'!W59+'指定付费-IM'!W59</f>
        <v>4973</v>
      </c>
      <c r="S58" s="523">
        <f>'悬赏问答-IM'!AC59+'悬赏问答-IM'!AI59+'悬赏问答-IM'!AO59+'指定付费-IM'!AC59+'指定付费-IM'!AI59+'指定付费-IM'!AO59</f>
        <v>279</v>
      </c>
      <c r="T58" s="523">
        <f t="shared" si="28"/>
        <v>405</v>
      </c>
      <c r="U58" s="523">
        <f>'悬赏问答-IM'!BA59+'指定付费-帖子'!BA59</f>
        <v>132</v>
      </c>
      <c r="V58" s="523">
        <f>'悬赏问答-帖子'!AO59+'悬赏问答-帖子'!AU59+'指定付费-帖子'!AO59+'指定付费-帖子'!AU59+电话医生!AS59</f>
        <v>84</v>
      </c>
      <c r="W58" s="523"/>
      <c r="X58" s="414">
        <f t="shared" si="36"/>
        <v>367</v>
      </c>
      <c r="Y58" s="523">
        <f>'悬赏问答-帖子'!K59+'悬赏问答-IM'!K59+'指定付费-IM'!K59+'指定付费-帖子'!K59+电话医生!H59</f>
        <v>67342</v>
      </c>
      <c r="Z58" s="523">
        <f>'悬赏问答-IM'!BF59+'指定付费-IM'!BE59</f>
        <v>60543</v>
      </c>
      <c r="AA58" s="523">
        <f>'悬赏问答-IM'!BU59+'指定付费-IM'!AZ59</f>
        <v>5945</v>
      </c>
      <c r="AB58" s="523">
        <f>'悬赏问答-IM'!BP59+'指定付费-IM'!BJ59+电话医生!BI59</f>
        <v>842</v>
      </c>
      <c r="AC58" s="506">
        <f t="shared" si="32"/>
        <v>7131</v>
      </c>
      <c r="AD58" s="523">
        <f t="shared" si="37"/>
        <v>77401</v>
      </c>
      <c r="AE58" s="414">
        <f t="shared" si="38"/>
        <v>1650</v>
      </c>
      <c r="AF58" s="414">
        <f t="shared" si="39"/>
        <v>21</v>
      </c>
      <c r="AG58" s="414">
        <f t="shared" si="29"/>
        <v>95</v>
      </c>
      <c r="AH58" s="780">
        <f>预约转诊!C58</f>
        <v>89</v>
      </c>
      <c r="AI58" s="781">
        <f>'悬赏问答-帖子'!C59+'悬赏问答-IM'!C59</f>
        <v>14110</v>
      </c>
      <c r="AJ58" s="782">
        <f>'悬赏问答-帖子'!F59+'悬赏问答-IM'!F59</f>
        <v>13723</v>
      </c>
      <c r="AK58" s="783">
        <f t="shared" si="16"/>
        <v>0.972572643515237</v>
      </c>
      <c r="AL58" s="781">
        <f>'悬赏问答-帖子'!H59+'悬赏问答-IM'!H59</f>
        <v>387</v>
      </c>
      <c r="AM58" s="775">
        <f>'悬赏问答-帖子'!I59+'悬赏问答-IM'!I59</f>
        <v>64271</v>
      </c>
      <c r="AN58" s="775">
        <f t="shared" si="40"/>
        <v>4.68345114042119</v>
      </c>
      <c r="AO58" s="800">
        <f>'指定付费-帖子'!C59+'指定付费-IM'!C59</f>
        <v>966</v>
      </c>
      <c r="AP58" s="798">
        <f>'指定付费-帖子'!F59+'指定付费-IM'!F59</f>
        <v>572</v>
      </c>
      <c r="AQ58" s="799">
        <f t="shared" si="17"/>
        <v>0.592132505175983</v>
      </c>
      <c r="AR58" s="800">
        <f>'指定付费-帖子'!H59+'指定付费-IM'!H59</f>
        <v>394</v>
      </c>
      <c r="AS58" s="787">
        <f>'指定付费-帖子'!I59+'指定付费-IM'!I59</f>
        <v>13130</v>
      </c>
      <c r="AT58" s="795">
        <f t="shared" si="41"/>
        <v>22.9545454545455</v>
      </c>
      <c r="AU58" s="801">
        <f>电话医生!C59</f>
        <v>19</v>
      </c>
      <c r="AV58" s="802">
        <f>电话医生!I59</f>
        <v>9</v>
      </c>
      <c r="AW58" s="816">
        <f t="shared" si="18"/>
        <v>0.473684210526316</v>
      </c>
      <c r="AX58" s="802">
        <f>电话医生!L59</f>
        <v>14</v>
      </c>
      <c r="AY58" s="811">
        <f>电话医生!F59</f>
        <v>1650</v>
      </c>
      <c r="AZ58" s="820">
        <f>电话医生!O59</f>
        <v>183.333333333333</v>
      </c>
      <c r="BA58" s="818">
        <f>家庭医生!C59</f>
        <v>4</v>
      </c>
      <c r="BB58" s="813">
        <f>家庭医生!G59</f>
        <v>21</v>
      </c>
      <c r="BC58" s="814">
        <f>家庭医生!I59</f>
        <v>10.5</v>
      </c>
      <c r="BD58" s="819">
        <f t="shared" si="30"/>
        <v>7042</v>
      </c>
      <c r="BE58" s="819"/>
      <c r="BF58" s="819">
        <f>'免费问答-IM'!C59</f>
        <v>7042</v>
      </c>
      <c r="BG58" s="779">
        <v>83</v>
      </c>
      <c r="BH58" s="784">
        <v>367</v>
      </c>
      <c r="BI58" s="775">
        <f t="shared" si="42"/>
        <v>4.42168674698795</v>
      </c>
      <c r="BJ58" s="839">
        <v>32</v>
      </c>
      <c r="BK58" s="837">
        <v>405</v>
      </c>
      <c r="BL58" s="838">
        <f t="shared" si="34"/>
        <v>12.65625</v>
      </c>
      <c r="BM58" s="846">
        <v>7</v>
      </c>
      <c r="BN58" s="849">
        <v>5</v>
      </c>
      <c r="BO58" s="849">
        <v>2</v>
      </c>
      <c r="BP58" s="847">
        <f t="shared" si="8"/>
        <v>0.714285714285714</v>
      </c>
      <c r="BQ58" s="848">
        <v>95</v>
      </c>
      <c r="BR58" s="813">
        <f t="shared" si="35"/>
        <v>19</v>
      </c>
    </row>
    <row r="59" ht="14.25" customHeight="1" spans="1:70">
      <c r="A59" s="768"/>
      <c r="B59" s="404">
        <v>22</v>
      </c>
      <c r="C59" s="506">
        <f t="shared" si="26"/>
        <v>22029</v>
      </c>
      <c r="D59" s="414">
        <f t="shared" si="27"/>
        <v>77469.9</v>
      </c>
      <c r="E59" s="405">
        <f t="shared" si="31"/>
        <v>14127</v>
      </c>
      <c r="F59" s="406" t="e">
        <f>'悬赏问答-帖子'!M60+'指定付费-帖子'!M60+电话医生!#REF!+家庭医生!C60</f>
        <v>#REF!</v>
      </c>
      <c r="G59" s="406" t="e">
        <f>'悬赏问答-帖子'!O60+'指定付费-帖子'!O60+电话医生!#REF!+家庭医生!D60</f>
        <v>#REF!</v>
      </c>
      <c r="H59" s="766" t="e">
        <f t="shared" si="12"/>
        <v>#REF!</v>
      </c>
      <c r="I59" s="406" t="e">
        <f>'悬赏问答-帖子'!S60+'指定付费-帖子'!S60+电话医生!R60+家庭医生!#REF!</f>
        <v>#REF!</v>
      </c>
      <c r="J59" s="406" t="e">
        <f>'悬赏问答-帖子'!U60+'指定付费-帖子'!U60+电话医生!S60+家庭医生!#REF!</f>
        <v>#REF!</v>
      </c>
      <c r="K59" s="766" t="e">
        <f t="shared" si="13"/>
        <v>#REF!</v>
      </c>
      <c r="L59" s="406" t="e">
        <f>'悬赏问答-帖子'!Y60+'悬赏问答-帖子'!AE60+'悬赏问答-IM'!M60+'指定付费-帖子'!Y60+'指定付费-帖子'!AE60+'指定付费-IM'!M60+电话医生!Z60+电话医生!AH60+家庭医生!#REF!+家庭医生!#REF!+'悬赏问答-IM'!S60+'指定付费-IM'!S60</f>
        <v>#REF!</v>
      </c>
      <c r="M59" s="406" t="e">
        <f>'悬赏问答-帖子'!AA60+'悬赏问答-帖子'!AG60+'悬赏问答-IM'!O60+'指定付费-帖子'!AA60+'指定付费-帖子'!AG60+'指定付费-IM'!O60+电话医生!AA60+电话医生!AI60+家庭医生!#REF!+家庭医生!#REF!</f>
        <v>#REF!</v>
      </c>
      <c r="N59" s="766" t="e">
        <f t="shared" si="14"/>
        <v>#REF!</v>
      </c>
      <c r="O59" s="406" t="e">
        <f>#REF!+'免费问答-IM'!E60+'悬赏问答-帖子'!E60+'悬赏问答-IM'!E60+'指定付费-IM'!E60+'指定付费-帖子'!E60+电话医生!E60+家庭医生!#REF!</f>
        <v>#REF!</v>
      </c>
      <c r="P59" s="523">
        <f>'悬赏问答-帖子'!Q60+'指定付费-帖子'!Q60+家庭医生!G60+电话医生!BQ60</f>
        <v>685</v>
      </c>
      <c r="Q59" s="523">
        <f>'悬赏问答-帖子'!W60+'指定付费-帖子'!W60+电话医生!U60+'悬赏问答-IM'!AU60+'指定付费-IM'!AU60</f>
        <v>5016</v>
      </c>
      <c r="R59" s="523">
        <f>'悬赏问答-帖子'!AC60+'悬赏问答-帖子'!AI60+'悬赏问答-IM'!Q60+'指定付费-帖子'!AC60+'指定付费-帖子'!AI60+'指定付费-IM'!Q60+电话医生!AC60+电话医生!AK60+'悬赏问答-IM'!W60+'指定付费-IM'!W60</f>
        <v>3821</v>
      </c>
      <c r="S59" s="523">
        <f>'悬赏问答-IM'!AC60+'悬赏问答-IM'!AI60+'悬赏问答-IM'!AO60+'指定付费-IM'!AC60+'指定付费-IM'!AI60+'指定付费-IM'!AO60</f>
        <v>237</v>
      </c>
      <c r="T59" s="523">
        <f t="shared" si="28"/>
        <v>530</v>
      </c>
      <c r="U59" s="523">
        <f>'悬赏问答-IM'!BA60+'指定付费-帖子'!BA60</f>
        <v>130</v>
      </c>
      <c r="V59" s="523">
        <f>'悬赏问答-帖子'!AO60+'悬赏问答-帖子'!AU60+'指定付费-帖子'!AO60+'指定付费-帖子'!AU60+电话医生!AS60</f>
        <v>131</v>
      </c>
      <c r="W59" s="523"/>
      <c r="X59" s="414">
        <f t="shared" si="36"/>
        <v>590</v>
      </c>
      <c r="Y59" s="523">
        <f>'悬赏问答-帖子'!K60+'悬赏问答-IM'!K60+'指定付费-IM'!K60+'指定付费-帖子'!K60+电话医生!H60</f>
        <v>66253.9</v>
      </c>
      <c r="Z59" s="523">
        <f>'悬赏问答-IM'!BF60+'指定付费-IM'!BE60</f>
        <v>59701</v>
      </c>
      <c r="AA59" s="523">
        <f>'悬赏问答-IM'!BU60+'指定付费-IM'!AZ60</f>
        <v>5802</v>
      </c>
      <c r="AB59" s="523">
        <f>'悬赏问答-IM'!BP60+'指定付费-IM'!BJ60+电话医生!BI60</f>
        <v>744.9</v>
      </c>
      <c r="AC59" s="506">
        <f t="shared" si="32"/>
        <v>7208</v>
      </c>
      <c r="AD59" s="523">
        <f t="shared" si="37"/>
        <v>75593.9</v>
      </c>
      <c r="AE59" s="414">
        <f t="shared" si="38"/>
        <v>650</v>
      </c>
      <c r="AF59" s="414">
        <f t="shared" si="39"/>
        <v>30</v>
      </c>
      <c r="AG59" s="414">
        <f t="shared" si="29"/>
        <v>76</v>
      </c>
      <c r="AH59" s="780">
        <f>预约转诊!C59</f>
        <v>80</v>
      </c>
      <c r="AI59" s="781">
        <f>'悬赏问答-帖子'!C60+'悬赏问答-IM'!C60</f>
        <v>13845</v>
      </c>
      <c r="AJ59" s="782">
        <f>'悬赏问答-帖子'!F60+'悬赏问答-IM'!F60</f>
        <v>13427</v>
      </c>
      <c r="AK59" s="783">
        <f t="shared" si="16"/>
        <v>0.969808595160708</v>
      </c>
      <c r="AL59" s="781">
        <f>'悬赏问答-帖子'!H60+'悬赏问答-IM'!H60</f>
        <v>418</v>
      </c>
      <c r="AM59" s="775">
        <f>'悬赏问答-帖子'!I60+'悬赏问答-IM'!I60</f>
        <v>63222</v>
      </c>
      <c r="AN59" s="775">
        <f t="shared" si="40"/>
        <v>4.70857227973486</v>
      </c>
      <c r="AO59" s="800">
        <f>'指定付费-帖子'!C60+'指定付费-IM'!C60</f>
        <v>915</v>
      </c>
      <c r="AP59" s="798">
        <f>'指定付费-帖子'!F60+'指定付费-IM'!F60</f>
        <v>551</v>
      </c>
      <c r="AQ59" s="799">
        <f t="shared" si="17"/>
        <v>0.602185792349727</v>
      </c>
      <c r="AR59" s="800">
        <f>'指定付费-帖子'!H60+'指定付费-IM'!H60</f>
        <v>364</v>
      </c>
      <c r="AS59" s="787">
        <f>'指定付费-帖子'!I60+'指定付费-IM'!I60</f>
        <v>12371.9</v>
      </c>
      <c r="AT59" s="795">
        <f t="shared" si="41"/>
        <v>22.4535390199637</v>
      </c>
      <c r="AU59" s="801">
        <f>电话医生!C60</f>
        <v>11</v>
      </c>
      <c r="AV59" s="802">
        <f>电话医生!I60</f>
        <v>4</v>
      </c>
      <c r="AW59" s="816">
        <f t="shared" si="18"/>
        <v>0.363636363636364</v>
      </c>
      <c r="AX59" s="802">
        <f>电话医生!L60</f>
        <v>7</v>
      </c>
      <c r="AY59" s="811">
        <f>电话医生!F60</f>
        <v>650</v>
      </c>
      <c r="AZ59" s="820">
        <f>电话医生!O60</f>
        <v>162.5</v>
      </c>
      <c r="BA59" s="818">
        <f>家庭医生!C60</f>
        <v>1</v>
      </c>
      <c r="BB59" s="813">
        <f>家庭医生!G60</f>
        <v>30</v>
      </c>
      <c r="BC59" s="814">
        <f>家庭医生!I60</f>
        <v>30</v>
      </c>
      <c r="BD59" s="819">
        <f t="shared" si="30"/>
        <v>7128</v>
      </c>
      <c r="BE59" s="819"/>
      <c r="BF59" s="819">
        <f>'免费问答-IM'!C60</f>
        <v>7128</v>
      </c>
      <c r="BG59" s="779">
        <v>97</v>
      </c>
      <c r="BH59" s="784">
        <v>590</v>
      </c>
      <c r="BI59" s="775">
        <f t="shared" si="42"/>
        <v>6.08247422680412</v>
      </c>
      <c r="BJ59" s="839">
        <v>43</v>
      </c>
      <c r="BK59" s="837">
        <v>530</v>
      </c>
      <c r="BL59" s="838">
        <f t="shared" si="34"/>
        <v>12.3255813953488</v>
      </c>
      <c r="BM59" s="846">
        <v>6</v>
      </c>
      <c r="BN59" s="849">
        <v>4</v>
      </c>
      <c r="BO59" s="849">
        <v>2</v>
      </c>
      <c r="BP59" s="847">
        <f t="shared" si="8"/>
        <v>0.666666666666667</v>
      </c>
      <c r="BQ59" s="848">
        <v>76</v>
      </c>
      <c r="BR59" s="813">
        <f t="shared" si="35"/>
        <v>19</v>
      </c>
    </row>
    <row r="60" ht="14.25" customHeight="1" spans="1:70">
      <c r="A60" s="768"/>
      <c r="B60" s="404">
        <v>23</v>
      </c>
      <c r="C60" s="506">
        <f t="shared" si="26"/>
        <v>21547</v>
      </c>
      <c r="D60" s="414">
        <f t="shared" si="27"/>
        <v>75268</v>
      </c>
      <c r="E60" s="405">
        <f t="shared" si="31"/>
        <v>13564</v>
      </c>
      <c r="F60" s="406" t="e">
        <f>'悬赏问答-帖子'!M61+'指定付费-帖子'!M61+电话医生!#REF!+家庭医生!C61</f>
        <v>#REF!</v>
      </c>
      <c r="G60" s="406" t="e">
        <f>'悬赏问答-帖子'!O61+'指定付费-帖子'!O61+电话医生!#REF!+家庭医生!D61</f>
        <v>#REF!</v>
      </c>
      <c r="H60" s="766" t="e">
        <f t="shared" si="12"/>
        <v>#REF!</v>
      </c>
      <c r="I60" s="406" t="e">
        <f>'悬赏问答-帖子'!S61+'指定付费-帖子'!S61+电话医生!R61+家庭医生!#REF!</f>
        <v>#REF!</v>
      </c>
      <c r="J60" s="406" t="e">
        <f>'悬赏问答-帖子'!U61+'指定付费-帖子'!U61+电话医生!S61+家庭医生!#REF!</f>
        <v>#REF!</v>
      </c>
      <c r="K60" s="766" t="e">
        <f t="shared" si="13"/>
        <v>#REF!</v>
      </c>
      <c r="L60" s="406" t="e">
        <f>'悬赏问答-帖子'!Y61+'悬赏问答-帖子'!AE61+'悬赏问答-IM'!M61+'指定付费-帖子'!Y61+'指定付费-帖子'!AE61+'指定付费-IM'!M61+电话医生!Z61+电话医生!AH61+家庭医生!#REF!+家庭医生!#REF!+'悬赏问答-IM'!S61+'指定付费-IM'!S61</f>
        <v>#REF!</v>
      </c>
      <c r="M60" s="406" t="e">
        <f>'悬赏问答-帖子'!AA61+'悬赏问答-帖子'!AG61+'悬赏问答-IM'!O61+'指定付费-帖子'!AA61+'指定付费-帖子'!AG61+'指定付费-IM'!O61+电话医生!AA61+电话医生!AI61+家庭医生!#REF!+家庭医生!#REF!</f>
        <v>#REF!</v>
      </c>
      <c r="N60" s="766" t="e">
        <f t="shared" si="14"/>
        <v>#REF!</v>
      </c>
      <c r="O60" s="406" t="e">
        <f>#REF!+'免费问答-IM'!E61+'悬赏问答-帖子'!E61+'悬赏问答-IM'!E61+'指定付费-IM'!E61+'指定付费-帖子'!E61+电话医生!E61+家庭医生!#REF!</f>
        <v>#REF!</v>
      </c>
      <c r="P60" s="523">
        <f>'悬赏问答-帖子'!Q61+'指定付费-帖子'!Q61+家庭医生!G61+电话医生!BQ61</f>
        <v>1158</v>
      </c>
      <c r="Q60" s="523">
        <f>'悬赏问答-帖子'!W61+'指定付费-帖子'!W61+电话医生!U61+'悬赏问答-IM'!AU61+'指定付费-IM'!AU61</f>
        <v>4600</v>
      </c>
      <c r="R60" s="523">
        <f>'悬赏问答-帖子'!AC61+'悬赏问答-帖子'!AI61+'悬赏问答-IM'!Q61+'指定付费-帖子'!AC61+'指定付费-帖子'!AI61+'指定付费-IM'!Q61+电话医生!AC61+电话医生!AK61+'悬赏问答-IM'!W61+'指定付费-IM'!W61</f>
        <v>3494</v>
      </c>
      <c r="S60" s="523">
        <f>'悬赏问答-IM'!AC61+'悬赏问答-IM'!AI61+'悬赏问答-IM'!AO61+'指定付费-IM'!AC61+'指定付费-IM'!AI61+'指定付费-IM'!AO61</f>
        <v>368</v>
      </c>
      <c r="T60" s="523">
        <f t="shared" si="28"/>
        <v>420</v>
      </c>
      <c r="U60" s="523">
        <f>'悬赏问答-IM'!BA61+'指定付费-帖子'!BA61</f>
        <v>95</v>
      </c>
      <c r="V60" s="523">
        <f>'悬赏问答-帖子'!AO61+'悬赏问答-帖子'!AU61+'指定付费-帖子'!AO61+'指定付费-帖子'!AU61+电话医生!AS61</f>
        <v>41</v>
      </c>
      <c r="W60" s="523"/>
      <c r="X60" s="414">
        <f t="shared" si="36"/>
        <v>447</v>
      </c>
      <c r="Y60" s="523">
        <f>'悬赏问答-帖子'!K61+'悬赏问答-IM'!K61+'指定付费-IM'!K61+'指定付费-帖子'!K61+电话医生!H61</f>
        <v>64474</v>
      </c>
      <c r="Z60" s="523">
        <f>'悬赏问答-IM'!BF61+'指定付费-IM'!BE61</f>
        <v>57369</v>
      </c>
      <c r="AA60" s="523">
        <f>'悬赏问答-IM'!BU61+'指定付费-IM'!AZ61</f>
        <v>6361</v>
      </c>
      <c r="AB60" s="523">
        <f>'悬赏问答-IM'!BP61+'指定付费-IM'!BJ61+电话医生!BI61</f>
        <v>741</v>
      </c>
      <c r="AC60" s="506">
        <f t="shared" si="32"/>
        <v>7292</v>
      </c>
      <c r="AD60" s="523">
        <f t="shared" si="37"/>
        <v>72950</v>
      </c>
      <c r="AE60" s="414">
        <f t="shared" si="38"/>
        <v>1100</v>
      </c>
      <c r="AF60" s="414">
        <f t="shared" si="39"/>
        <v>180</v>
      </c>
      <c r="AG60" s="414">
        <f t="shared" si="29"/>
        <v>171</v>
      </c>
      <c r="AH60" s="780">
        <f>预约转诊!C60</f>
        <v>67</v>
      </c>
      <c r="AI60" s="781">
        <f>'悬赏问答-帖子'!C61+'悬赏问答-IM'!C61</f>
        <v>13335</v>
      </c>
      <c r="AJ60" s="782">
        <f>'悬赏问答-帖子'!F61+'悬赏问答-IM'!F61</f>
        <v>12922</v>
      </c>
      <c r="AK60" s="783">
        <f t="shared" si="16"/>
        <v>0.969028871391076</v>
      </c>
      <c r="AL60" s="781">
        <f>'悬赏问答-帖子'!H61+'悬赏问答-IM'!H61</f>
        <v>413</v>
      </c>
      <c r="AM60" s="775">
        <f>'悬赏问答-帖子'!I61+'悬赏问答-IM'!I61</f>
        <v>60518</v>
      </c>
      <c r="AN60" s="775">
        <f t="shared" si="40"/>
        <v>4.68333075375329</v>
      </c>
      <c r="AO60" s="800">
        <f>'指定付费-帖子'!C61+'指定付费-IM'!C61</f>
        <v>858</v>
      </c>
      <c r="AP60" s="798">
        <f>'指定付费-帖子'!F61+'指定付费-IM'!F61</f>
        <v>536</v>
      </c>
      <c r="AQ60" s="799">
        <f t="shared" si="17"/>
        <v>0.624708624708625</v>
      </c>
      <c r="AR60" s="800">
        <f>'指定付费-帖子'!H61+'指定付费-IM'!H61</f>
        <v>322</v>
      </c>
      <c r="AS60" s="787">
        <f>'指定付费-帖子'!I61+'指定付费-IM'!I61</f>
        <v>12432</v>
      </c>
      <c r="AT60" s="795">
        <f t="shared" si="41"/>
        <v>23.1940298507463</v>
      </c>
      <c r="AU60" s="801">
        <f>电话医生!C61</f>
        <v>12</v>
      </c>
      <c r="AV60" s="802">
        <f>电话医生!I61</f>
        <v>6</v>
      </c>
      <c r="AW60" s="816">
        <f t="shared" si="18"/>
        <v>0.5</v>
      </c>
      <c r="AX60" s="802">
        <f>电话医生!L61</f>
        <v>9</v>
      </c>
      <c r="AY60" s="811">
        <f>电话医生!F61</f>
        <v>1100</v>
      </c>
      <c r="AZ60" s="820">
        <f>电话医生!O61</f>
        <v>183.333333333333</v>
      </c>
      <c r="BA60" s="818">
        <f>家庭医生!C61</f>
        <v>3</v>
      </c>
      <c r="BB60" s="813">
        <f>家庭医生!G61</f>
        <v>180</v>
      </c>
      <c r="BC60" s="814">
        <f>家庭医生!I61</f>
        <v>60</v>
      </c>
      <c r="BD60" s="819">
        <f t="shared" si="30"/>
        <v>7225</v>
      </c>
      <c r="BE60" s="819"/>
      <c r="BF60" s="819">
        <f>'免费问答-IM'!C61</f>
        <v>7225</v>
      </c>
      <c r="BG60" s="779">
        <v>55</v>
      </c>
      <c r="BH60" s="784">
        <v>447</v>
      </c>
      <c r="BI60" s="775">
        <f t="shared" si="42"/>
        <v>8.12727272727273</v>
      </c>
      <c r="BJ60" s="839">
        <v>33</v>
      </c>
      <c r="BK60" s="837">
        <v>420</v>
      </c>
      <c r="BL60" s="838">
        <f t="shared" si="34"/>
        <v>12.7272727272727</v>
      </c>
      <c r="BM60" s="846">
        <v>14</v>
      </c>
      <c r="BN60" s="849">
        <v>9</v>
      </c>
      <c r="BO60" s="849">
        <v>5</v>
      </c>
      <c r="BP60" s="847">
        <f t="shared" si="8"/>
        <v>0.642857142857143</v>
      </c>
      <c r="BQ60" s="848">
        <v>171</v>
      </c>
      <c r="BR60" s="813">
        <f t="shared" si="35"/>
        <v>19</v>
      </c>
    </row>
    <row r="61" ht="14.25" customHeight="1" spans="1:70">
      <c r="A61" s="768"/>
      <c r="B61" s="404">
        <v>24</v>
      </c>
      <c r="C61" s="506">
        <f t="shared" si="26"/>
        <v>21033</v>
      </c>
      <c r="D61" s="414">
        <f t="shared" si="27"/>
        <v>72298</v>
      </c>
      <c r="E61" s="405">
        <f t="shared" si="31"/>
        <v>13129</v>
      </c>
      <c r="F61" s="406" t="e">
        <f>'悬赏问答-帖子'!M62+'指定付费-帖子'!M62+电话医生!#REF!+家庭医生!C62</f>
        <v>#REF!</v>
      </c>
      <c r="G61" s="406" t="e">
        <f>'悬赏问答-帖子'!O62+'指定付费-帖子'!O62+电话医生!#REF!+家庭医生!D62</f>
        <v>#REF!</v>
      </c>
      <c r="H61" s="766" t="e">
        <f t="shared" si="12"/>
        <v>#REF!</v>
      </c>
      <c r="I61" s="406" t="e">
        <f>'悬赏问答-帖子'!S62+'指定付费-帖子'!S62+电话医生!R62+家庭医生!#REF!</f>
        <v>#REF!</v>
      </c>
      <c r="J61" s="406" t="e">
        <f>'悬赏问答-帖子'!U62+'指定付费-帖子'!U62+电话医生!S62+家庭医生!#REF!</f>
        <v>#REF!</v>
      </c>
      <c r="K61" s="766" t="e">
        <f t="shared" si="13"/>
        <v>#REF!</v>
      </c>
      <c r="L61" s="406" t="e">
        <f>'悬赏问答-帖子'!Y62+'悬赏问答-帖子'!AE62+'悬赏问答-IM'!M62+'指定付费-帖子'!Y62+'指定付费-帖子'!AE62+'指定付费-IM'!M62+电话医生!Z62+电话医生!AH62+家庭医生!#REF!+家庭医生!#REF!+'悬赏问答-IM'!S62+'指定付费-IM'!S62</f>
        <v>#REF!</v>
      </c>
      <c r="M61" s="406" t="e">
        <f>'悬赏问答-帖子'!AA62+'悬赏问答-帖子'!AG62+'悬赏问答-IM'!O62+'指定付费-帖子'!AA62+'指定付费-帖子'!AG62+'指定付费-IM'!O62+电话医生!AA62+电话医生!AI62+家庭医生!#REF!+家庭医生!#REF!</f>
        <v>#REF!</v>
      </c>
      <c r="N61" s="766" t="e">
        <f t="shared" si="14"/>
        <v>#REF!</v>
      </c>
      <c r="O61" s="406" t="e">
        <f>#REF!+'免费问答-IM'!E62+'悬赏问答-帖子'!E62+'悬赏问答-IM'!E62+'指定付费-IM'!E62+'指定付费-帖子'!E62+电话医生!E62+家庭医生!#REF!</f>
        <v>#REF!</v>
      </c>
      <c r="P61" s="523">
        <f>'悬赏问答-帖子'!Q62+'指定付费-帖子'!Q62+家庭医生!G62+电话医生!BQ62</f>
        <v>875</v>
      </c>
      <c r="Q61" s="523">
        <f>'悬赏问答-帖子'!W62+'指定付费-帖子'!W62+电话医生!U62+'悬赏问答-IM'!AU62+'指定付费-IM'!AU62</f>
        <v>4051</v>
      </c>
      <c r="R61" s="523">
        <f>'悬赏问答-帖子'!AC62+'悬赏问答-帖子'!AI62+'悬赏问答-IM'!Q62+'指定付费-帖子'!AC62+'指定付费-帖子'!AI62+'指定付费-IM'!Q62+电话医生!AC62+电话医生!AK62+'悬赏问答-IM'!W62+'指定付费-IM'!W62</f>
        <v>3948</v>
      </c>
      <c r="S61" s="523">
        <f>'悬赏问答-IM'!AC62+'悬赏问答-IM'!AI62+'悬赏问答-IM'!AO62+'指定付费-IM'!AC62+'指定付费-IM'!AI62+'指定付费-IM'!AO62</f>
        <v>227</v>
      </c>
      <c r="T61" s="523">
        <f t="shared" si="28"/>
        <v>335</v>
      </c>
      <c r="U61" s="523">
        <f>'悬赏问答-IM'!BA62+'指定付费-帖子'!BA62</f>
        <v>173</v>
      </c>
      <c r="V61" s="523">
        <f>'悬赏问答-帖子'!AO62+'悬赏问答-帖子'!AU62+'指定付费-帖子'!AO62+'指定付费-帖子'!AU62+电话医生!AS62</f>
        <v>70</v>
      </c>
      <c r="W61" s="523"/>
      <c r="X61" s="414">
        <f t="shared" si="36"/>
        <v>466</v>
      </c>
      <c r="Y61" s="523">
        <f>'悬赏问答-帖子'!K62+'悬赏问答-IM'!K62+'指定付费-IM'!K62+'指定付费-帖子'!K62+电话医生!H62</f>
        <v>62058</v>
      </c>
      <c r="Z61" s="523">
        <f>'悬赏问答-IM'!BF62+'指定付费-IM'!BE62</f>
        <v>54935</v>
      </c>
      <c r="AA61" s="523">
        <f>'悬赏问答-IM'!BU62+'指定付费-IM'!AZ62</f>
        <v>6357</v>
      </c>
      <c r="AB61" s="523">
        <f>'悬赏问答-IM'!BP62+'指定付费-IM'!BJ62+电话医生!BI62</f>
        <v>763</v>
      </c>
      <c r="AC61" s="506">
        <f t="shared" si="32"/>
        <v>7147</v>
      </c>
      <c r="AD61" s="523">
        <f t="shared" si="37"/>
        <v>70752</v>
      </c>
      <c r="AE61" s="414">
        <f t="shared" si="38"/>
        <v>550</v>
      </c>
      <c r="AF61" s="414">
        <f t="shared" si="39"/>
        <v>100</v>
      </c>
      <c r="AG61" s="414">
        <f t="shared" si="29"/>
        <v>95</v>
      </c>
      <c r="AH61" s="780">
        <f>预约转诊!C61</f>
        <v>63</v>
      </c>
      <c r="AI61" s="781">
        <f>'悬赏问答-帖子'!C62+'悬赏问答-IM'!C62</f>
        <v>12958</v>
      </c>
      <c r="AJ61" s="782">
        <f>'悬赏问答-帖子'!F62+'悬赏问答-IM'!F62</f>
        <v>12480</v>
      </c>
      <c r="AK61" s="783">
        <f t="shared" si="16"/>
        <v>0.963111591294953</v>
      </c>
      <c r="AL61" s="781">
        <f>'悬赏问答-帖子'!H62+'悬赏问答-IM'!H62</f>
        <v>478</v>
      </c>
      <c r="AM61" s="775">
        <f>'悬赏问答-帖子'!I62+'悬赏问答-IM'!I62</f>
        <v>58294</v>
      </c>
      <c r="AN61" s="775">
        <f t="shared" si="40"/>
        <v>4.67099358974359</v>
      </c>
      <c r="AO61" s="800">
        <f>'指定付费-帖子'!C62+'指定付费-IM'!C62</f>
        <v>884</v>
      </c>
      <c r="AP61" s="798">
        <f>'指定付费-帖子'!F62+'指定付费-IM'!F62</f>
        <v>528</v>
      </c>
      <c r="AQ61" s="799">
        <f t="shared" si="17"/>
        <v>0.597285067873303</v>
      </c>
      <c r="AR61" s="800">
        <f>'指定付费-帖子'!H62+'指定付费-IM'!H62</f>
        <v>356</v>
      </c>
      <c r="AS61" s="787">
        <f>'指定付费-帖子'!I62+'指定付费-IM'!I62</f>
        <v>12458</v>
      </c>
      <c r="AT61" s="795">
        <f t="shared" si="41"/>
        <v>23.594696969697</v>
      </c>
      <c r="AU61" s="801">
        <f>电话医生!C62</f>
        <v>9</v>
      </c>
      <c r="AV61" s="802">
        <f>电话医生!I62</f>
        <v>3</v>
      </c>
      <c r="AW61" s="816">
        <f t="shared" si="18"/>
        <v>0.333333333333333</v>
      </c>
      <c r="AX61" s="802">
        <f>电话医生!L62</f>
        <v>7</v>
      </c>
      <c r="AY61" s="811">
        <f>电话医生!F62</f>
        <v>550</v>
      </c>
      <c r="AZ61" s="820">
        <f>电话医生!O62</f>
        <v>183.333333333333</v>
      </c>
      <c r="BA61" s="818">
        <f>家庭医生!C62</f>
        <v>3</v>
      </c>
      <c r="BB61" s="813">
        <f>家庭医生!G62</f>
        <v>100</v>
      </c>
      <c r="BC61" s="814">
        <f>家庭医生!I62</f>
        <v>33.3333333333333</v>
      </c>
      <c r="BD61" s="819">
        <f t="shared" si="30"/>
        <v>7084</v>
      </c>
      <c r="BE61" s="819"/>
      <c r="BF61" s="819">
        <f>'免费问答-IM'!C62</f>
        <v>7084</v>
      </c>
      <c r="BG61" s="779">
        <v>83</v>
      </c>
      <c r="BH61" s="784">
        <v>466</v>
      </c>
      <c r="BI61" s="775">
        <f t="shared" si="42"/>
        <v>5.6144578313253</v>
      </c>
      <c r="BJ61" s="839">
        <v>27</v>
      </c>
      <c r="BK61" s="837">
        <v>335</v>
      </c>
      <c r="BL61" s="838">
        <f t="shared" si="34"/>
        <v>12.4074074074074</v>
      </c>
      <c r="BM61" s="846">
        <v>5</v>
      </c>
      <c r="BN61" s="849">
        <v>5</v>
      </c>
      <c r="BO61" s="849">
        <v>0</v>
      </c>
      <c r="BP61" s="847">
        <f t="shared" si="8"/>
        <v>1</v>
      </c>
      <c r="BQ61" s="848">
        <v>95</v>
      </c>
      <c r="BR61" s="813">
        <f t="shared" si="35"/>
        <v>19</v>
      </c>
    </row>
    <row r="62" ht="14.25" customHeight="1" spans="1:70">
      <c r="A62" s="768"/>
      <c r="B62" s="404">
        <v>25</v>
      </c>
      <c r="C62" s="506">
        <f t="shared" si="26"/>
        <v>22632</v>
      </c>
      <c r="D62" s="414">
        <f t="shared" si="27"/>
        <v>80559.93</v>
      </c>
      <c r="E62" s="405">
        <f t="shared" si="31"/>
        <v>14707</v>
      </c>
      <c r="F62" s="406" t="e">
        <f>'悬赏问答-帖子'!M63+'指定付费-帖子'!M63+电话医生!#REF!+家庭医生!C63</f>
        <v>#REF!</v>
      </c>
      <c r="G62" s="406" t="e">
        <f>'悬赏问答-帖子'!O63+'指定付费-帖子'!O63+电话医生!#REF!+家庭医生!D63</f>
        <v>#REF!</v>
      </c>
      <c r="H62" s="766" t="e">
        <f t="shared" si="12"/>
        <v>#REF!</v>
      </c>
      <c r="I62" s="406" t="e">
        <f>'悬赏问答-帖子'!S63+'指定付费-帖子'!S63+电话医生!R63+家庭医生!#REF!</f>
        <v>#REF!</v>
      </c>
      <c r="J62" s="406" t="e">
        <f>'悬赏问答-帖子'!U63+'指定付费-帖子'!U63+电话医生!S63+家庭医生!#REF!</f>
        <v>#REF!</v>
      </c>
      <c r="K62" s="766" t="e">
        <f t="shared" si="13"/>
        <v>#REF!</v>
      </c>
      <c r="L62" s="406" t="e">
        <f>'悬赏问答-帖子'!Y63+'悬赏问答-帖子'!AE63+'悬赏问答-IM'!M63+'指定付费-帖子'!Y63+'指定付费-帖子'!AE63+'指定付费-IM'!M63+电话医生!Z63+电话医生!AH63+家庭医生!#REF!+家庭医生!#REF!+'悬赏问答-IM'!S63+'指定付费-IM'!S63</f>
        <v>#REF!</v>
      </c>
      <c r="M62" s="406" t="e">
        <f>'悬赏问答-帖子'!AA63+'悬赏问答-帖子'!AG63+'悬赏问答-IM'!O63+'指定付费-帖子'!AA63+'指定付费-帖子'!AG63+'指定付费-IM'!O63+电话医生!AA63+电话医生!AI63+家庭医生!#REF!+家庭医生!#REF!</f>
        <v>#REF!</v>
      </c>
      <c r="N62" s="766" t="e">
        <f t="shared" si="14"/>
        <v>#REF!</v>
      </c>
      <c r="O62" s="406" t="e">
        <f>#REF!+'免费问答-IM'!E63+'悬赏问答-帖子'!E63+'悬赏问答-IM'!E63+'指定付费-IM'!E63+'指定付费-帖子'!E63+电话医生!E63+家庭医生!#REF!</f>
        <v>#REF!</v>
      </c>
      <c r="P62" s="523">
        <f>'悬赏问答-帖子'!Q63+'指定付费-帖子'!Q63+家庭医生!G63+电话医生!BQ63</f>
        <v>1072</v>
      </c>
      <c r="Q62" s="523">
        <f>'悬赏问答-帖子'!W63+'指定付费-帖子'!W63+电话医生!U63+'悬赏问答-IM'!AU63+'指定付费-IM'!AU63</f>
        <v>4175.03</v>
      </c>
      <c r="R62" s="523">
        <f>'悬赏问答-帖子'!AC63+'悬赏问答-帖子'!AI63+'悬赏问答-IM'!Q63+'指定付费-帖子'!AC63+'指定付费-帖子'!AI63+'指定付费-IM'!Q63+电话医生!AC63+电话医生!AK63+'悬赏问答-IM'!W63+'指定付费-IM'!W63</f>
        <v>3703</v>
      </c>
      <c r="S62" s="523">
        <f>'悬赏问答-IM'!AC63+'悬赏问答-IM'!AI63+'悬赏问答-IM'!AO63+'指定付费-IM'!AC63+'指定付费-IM'!AI63+'指定付费-IM'!AO63</f>
        <v>328</v>
      </c>
      <c r="T62" s="523">
        <f t="shared" si="28"/>
        <v>535</v>
      </c>
      <c r="U62" s="523">
        <f>'悬赏问答-IM'!BA63+'指定付费-帖子'!BA63</f>
        <v>166</v>
      </c>
      <c r="V62" s="523">
        <f>'悬赏问答-帖子'!AO63+'悬赏问答-帖子'!AU63+'指定付费-帖子'!AO63+'指定付费-帖子'!AU63+电话医生!AS63</f>
        <v>291</v>
      </c>
      <c r="W62" s="523"/>
      <c r="X62" s="414">
        <f t="shared" si="36"/>
        <v>440</v>
      </c>
      <c r="Y62" s="523">
        <f>'悬赏问答-帖子'!K63+'悬赏问答-IM'!K63+'指定付费-IM'!K63+'指定付费-帖子'!K63+电话医生!H63</f>
        <v>69716.9</v>
      </c>
      <c r="Z62" s="523">
        <f>'悬赏问答-IM'!BF63+'指定付费-IM'!BE63</f>
        <v>62358</v>
      </c>
      <c r="AA62" s="523">
        <f>'悬赏问答-IM'!BU63+'指定付费-IM'!AZ63</f>
        <v>6444</v>
      </c>
      <c r="AB62" s="523">
        <f>'悬赏问答-IM'!BP63+'指定付费-IM'!BJ63+电话医生!BI63</f>
        <v>911.9</v>
      </c>
      <c r="AC62" s="506">
        <f t="shared" si="32"/>
        <v>7311</v>
      </c>
      <c r="AD62" s="523">
        <f t="shared" si="37"/>
        <v>78701.93</v>
      </c>
      <c r="AE62" s="414">
        <f t="shared" si="38"/>
        <v>750</v>
      </c>
      <c r="AF62" s="414">
        <f t="shared" si="39"/>
        <v>0</v>
      </c>
      <c r="AG62" s="414">
        <f t="shared" si="29"/>
        <v>133</v>
      </c>
      <c r="AH62" s="780">
        <f>预约转诊!C62</f>
        <v>83</v>
      </c>
      <c r="AI62" s="781">
        <f>'悬赏问答-帖子'!C63+'悬赏问答-IM'!C63</f>
        <v>14358</v>
      </c>
      <c r="AJ62" s="782">
        <f>'悬赏问答-帖子'!F63+'悬赏问答-IM'!F63</f>
        <v>13991</v>
      </c>
      <c r="AK62" s="783">
        <f t="shared" si="16"/>
        <v>0.974439336955008</v>
      </c>
      <c r="AL62" s="781">
        <f>'悬赏问答-帖子'!H63+'悬赏问答-IM'!H63</f>
        <v>367</v>
      </c>
      <c r="AM62" s="775">
        <f>'悬赏问答-帖子'!I63+'悬赏问答-IM'!I63</f>
        <v>65669</v>
      </c>
      <c r="AN62" s="775">
        <f t="shared" si="40"/>
        <v>4.69366021013509</v>
      </c>
      <c r="AO62" s="800">
        <f>'指定付费-帖子'!C63+'指定付费-IM'!C63</f>
        <v>904</v>
      </c>
      <c r="AP62" s="798">
        <f>'指定付费-帖子'!F63+'指定付费-IM'!F63</f>
        <v>587</v>
      </c>
      <c r="AQ62" s="799">
        <f t="shared" si="17"/>
        <v>0.649336283185841</v>
      </c>
      <c r="AR62" s="800">
        <f>'指定付费-帖子'!H63+'指定付费-IM'!H63</f>
        <v>317</v>
      </c>
      <c r="AS62" s="787">
        <f>'指定付费-帖子'!I63+'指定付费-IM'!I63</f>
        <v>13032.93</v>
      </c>
      <c r="AT62" s="795">
        <f t="shared" si="41"/>
        <v>22.2026064735945</v>
      </c>
      <c r="AU62" s="801">
        <f>电话医生!C63</f>
        <v>8</v>
      </c>
      <c r="AV62" s="802">
        <f>电话医生!I63</f>
        <v>5</v>
      </c>
      <c r="AW62" s="816">
        <f t="shared" si="18"/>
        <v>0.625</v>
      </c>
      <c r="AX62" s="802">
        <f>电话医生!L63</f>
        <v>6</v>
      </c>
      <c r="AY62" s="811">
        <f>电话医生!F63</f>
        <v>750</v>
      </c>
      <c r="AZ62" s="820">
        <f>电话医生!O63</f>
        <v>150</v>
      </c>
      <c r="BA62" s="818">
        <f>家庭医生!C63</f>
        <v>2</v>
      </c>
      <c r="BB62" s="813">
        <f>家庭医生!G63</f>
        <v>0</v>
      </c>
      <c r="BC62" s="814" t="str">
        <f>家庭医生!I63</f>
        <v>-</v>
      </c>
      <c r="BD62" s="819">
        <f t="shared" si="30"/>
        <v>7228</v>
      </c>
      <c r="BE62" s="819"/>
      <c r="BF62" s="819">
        <f>'免费问答-IM'!C63</f>
        <v>7228</v>
      </c>
      <c r="BG62" s="779">
        <v>73</v>
      </c>
      <c r="BH62" s="784">
        <v>440</v>
      </c>
      <c r="BI62" s="775">
        <f t="shared" si="42"/>
        <v>6.02739726027397</v>
      </c>
      <c r="BJ62" s="839">
        <v>42</v>
      </c>
      <c r="BK62" s="837">
        <v>535</v>
      </c>
      <c r="BL62" s="838">
        <f t="shared" si="34"/>
        <v>12.7380952380952</v>
      </c>
      <c r="BM62" s="846">
        <v>7</v>
      </c>
      <c r="BN62" s="849">
        <v>7</v>
      </c>
      <c r="BO62" s="849">
        <v>0</v>
      </c>
      <c r="BP62" s="847">
        <f t="shared" si="8"/>
        <v>1</v>
      </c>
      <c r="BQ62" s="848">
        <v>133</v>
      </c>
      <c r="BR62" s="813">
        <f t="shared" si="35"/>
        <v>19</v>
      </c>
    </row>
    <row r="63" ht="14.25" customHeight="1" spans="1:70">
      <c r="A63" s="768"/>
      <c r="B63" s="404">
        <v>26</v>
      </c>
      <c r="C63" s="506">
        <f t="shared" si="26"/>
        <v>23027</v>
      </c>
      <c r="D63" s="414">
        <f t="shared" si="27"/>
        <v>82532</v>
      </c>
      <c r="E63" s="405">
        <f t="shared" si="31"/>
        <v>15080</v>
      </c>
      <c r="F63" s="406" t="e">
        <f>'悬赏问答-帖子'!M64+'指定付费-帖子'!M64+电话医生!#REF!+家庭医生!C64</f>
        <v>#REF!</v>
      </c>
      <c r="G63" s="406" t="e">
        <f>'悬赏问答-帖子'!O64+'指定付费-帖子'!O64+电话医生!#REF!+家庭医生!D64</f>
        <v>#REF!</v>
      </c>
      <c r="H63" s="766" t="e">
        <f t="shared" si="12"/>
        <v>#REF!</v>
      </c>
      <c r="I63" s="406" t="e">
        <f>'悬赏问答-帖子'!S64+'指定付费-帖子'!S64+电话医生!R64+家庭医生!#REF!</f>
        <v>#REF!</v>
      </c>
      <c r="J63" s="406" t="e">
        <f>'悬赏问答-帖子'!U64+'指定付费-帖子'!U64+电话医生!S64+家庭医生!#REF!</f>
        <v>#REF!</v>
      </c>
      <c r="K63" s="766" t="e">
        <f t="shared" si="13"/>
        <v>#REF!</v>
      </c>
      <c r="L63" s="406" t="e">
        <f>'悬赏问答-帖子'!Y64+'悬赏问答-帖子'!AE64+'悬赏问答-IM'!M64+'指定付费-帖子'!Y64+'指定付费-帖子'!AE64+'指定付费-IM'!M64+电话医生!Z64+电话医生!AH64+家庭医生!#REF!+家庭医生!#REF!+'悬赏问答-IM'!S64+'指定付费-IM'!S64</f>
        <v>#REF!</v>
      </c>
      <c r="M63" s="406" t="e">
        <f>'悬赏问答-帖子'!AA64+'悬赏问答-帖子'!AG64+'悬赏问答-IM'!O64+'指定付费-帖子'!AA64+'指定付费-帖子'!AG64+'指定付费-IM'!O64+电话医生!AA64+电话医生!AI64+家庭医生!#REF!+家庭医生!#REF!</f>
        <v>#REF!</v>
      </c>
      <c r="N63" s="766" t="e">
        <f t="shared" si="14"/>
        <v>#REF!</v>
      </c>
      <c r="O63" s="406" t="e">
        <f>#REF!+'免费问答-IM'!E64+'悬赏问答-帖子'!E64+'悬赏问答-IM'!E64+'指定付费-IM'!E64+'指定付费-帖子'!E64+电话医生!E64+家庭医生!#REF!</f>
        <v>#REF!</v>
      </c>
      <c r="P63" s="523">
        <f>'悬赏问答-帖子'!Q64+'指定付费-帖子'!Q64+家庭医生!G64+电话医生!BQ64</f>
        <v>995</v>
      </c>
      <c r="Q63" s="523">
        <f>'悬赏问答-帖子'!W64+'指定付费-帖子'!W64+电话医生!U64+'悬赏问答-IM'!AU64+'指定付费-IM'!AU64</f>
        <v>4654</v>
      </c>
      <c r="R63" s="523">
        <f>'悬赏问答-帖子'!AC64+'悬赏问答-帖子'!AI64+'悬赏问答-IM'!Q64+'指定付费-帖子'!AC64+'指定付费-帖子'!AI64+'指定付费-IM'!Q64+电话医生!AC64+电话医生!AK64+'悬赏问答-IM'!W64+'指定付费-IM'!W64</f>
        <v>4019</v>
      </c>
      <c r="S63" s="523">
        <f>'悬赏问答-IM'!AC64+'悬赏问答-IM'!AI64+'悬赏问答-IM'!AO64+'指定付费-IM'!AC64+'指定付费-IM'!AI64+'指定付费-IM'!AO64</f>
        <v>303</v>
      </c>
      <c r="T63" s="523">
        <f t="shared" si="28"/>
        <v>480</v>
      </c>
      <c r="U63" s="523">
        <f>'悬赏问答-IM'!BA64+'指定付费-帖子'!BA64</f>
        <v>215</v>
      </c>
      <c r="V63" s="523">
        <f>'悬赏问答-帖子'!AO64+'悬赏问答-帖子'!AU64+'指定付费-帖子'!AO64+'指定付费-帖子'!AU64+电话医生!AS64</f>
        <v>131</v>
      </c>
      <c r="W63" s="523"/>
      <c r="X63" s="414">
        <f t="shared" si="36"/>
        <v>407</v>
      </c>
      <c r="Y63" s="523">
        <f>'悬赏问答-帖子'!K64+'悬赏问答-IM'!K64+'指定付费-IM'!K64+'指定付费-帖子'!K64+电话医生!H64</f>
        <v>71045</v>
      </c>
      <c r="Z63" s="523">
        <f>'悬赏问答-IM'!BF64+'指定付费-IM'!BE64</f>
        <v>64523</v>
      </c>
      <c r="AA63" s="523">
        <f>'悬赏问答-IM'!BU64+'指定付费-IM'!AZ64</f>
        <v>5552</v>
      </c>
      <c r="AB63" s="523">
        <f>'悬赏问答-IM'!BP64+'指定付费-IM'!BJ64+电话医生!BI64</f>
        <v>964</v>
      </c>
      <c r="AC63" s="506">
        <f t="shared" si="32"/>
        <v>7264</v>
      </c>
      <c r="AD63" s="523">
        <f t="shared" si="37"/>
        <v>80812</v>
      </c>
      <c r="AE63" s="414">
        <f t="shared" si="38"/>
        <v>700</v>
      </c>
      <c r="AF63" s="414">
        <f t="shared" si="39"/>
        <v>0</v>
      </c>
      <c r="AG63" s="414">
        <f t="shared" si="29"/>
        <v>133</v>
      </c>
      <c r="AH63" s="780">
        <f>预约转诊!C63</f>
        <v>70</v>
      </c>
      <c r="AI63" s="781">
        <f>'悬赏问答-帖子'!C64+'悬赏问答-IM'!C64</f>
        <v>14777</v>
      </c>
      <c r="AJ63" s="782">
        <f>'悬赏问答-帖子'!F64+'悬赏问答-IM'!F64</f>
        <v>14358</v>
      </c>
      <c r="AK63" s="783">
        <f t="shared" si="16"/>
        <v>0.971645124179468</v>
      </c>
      <c r="AL63" s="781">
        <f>'悬赏问答-帖子'!H64+'悬赏问答-IM'!H64</f>
        <v>419</v>
      </c>
      <c r="AM63" s="775">
        <f>'悬赏问答-帖子'!I64+'悬赏问答-IM'!I64</f>
        <v>67154</v>
      </c>
      <c r="AN63" s="775">
        <f t="shared" si="40"/>
        <v>4.677113804151</v>
      </c>
      <c r="AO63" s="800">
        <f>'指定付费-帖子'!C64+'指定付费-IM'!C64</f>
        <v>931</v>
      </c>
      <c r="AP63" s="798">
        <f>'指定付费-帖子'!F64+'指定付费-IM'!F64</f>
        <v>603</v>
      </c>
      <c r="AQ63" s="799">
        <f t="shared" si="17"/>
        <v>0.647690655209452</v>
      </c>
      <c r="AR63" s="800">
        <f>'指定付费-帖子'!H64+'指定付费-IM'!H64</f>
        <v>328</v>
      </c>
      <c r="AS63" s="787">
        <f>'指定付费-帖子'!I64+'指定付费-IM'!I64</f>
        <v>13658</v>
      </c>
      <c r="AT63" s="795">
        <f t="shared" si="41"/>
        <v>22.6500829187396</v>
      </c>
      <c r="AU63" s="801">
        <f>电话医生!C64</f>
        <v>8</v>
      </c>
      <c r="AV63" s="802">
        <f>电话医生!I64</f>
        <v>4</v>
      </c>
      <c r="AW63" s="816">
        <f t="shared" si="18"/>
        <v>0.5</v>
      </c>
      <c r="AX63" s="802">
        <f>电话医生!L64</f>
        <v>8</v>
      </c>
      <c r="AY63" s="811">
        <f>电话医生!F64</f>
        <v>700</v>
      </c>
      <c r="AZ63" s="820">
        <f>电话医生!O64</f>
        <v>175</v>
      </c>
      <c r="BA63" s="818">
        <f>家庭医生!C64</f>
        <v>0</v>
      </c>
      <c r="BB63" s="813">
        <f>家庭医生!G64</f>
        <v>0</v>
      </c>
      <c r="BC63" s="814" t="str">
        <f>家庭医生!I64</f>
        <v>-</v>
      </c>
      <c r="BD63" s="819">
        <f t="shared" si="30"/>
        <v>7194</v>
      </c>
      <c r="BE63" s="819"/>
      <c r="BF63" s="819">
        <f>'免费问答-IM'!C64</f>
        <v>7194</v>
      </c>
      <c r="BG63" s="779">
        <v>72</v>
      </c>
      <c r="BH63" s="784">
        <v>407</v>
      </c>
      <c r="BI63" s="775">
        <f t="shared" si="42"/>
        <v>5.65277777777778</v>
      </c>
      <c r="BJ63" s="839">
        <v>36</v>
      </c>
      <c r="BK63" s="837">
        <v>480</v>
      </c>
      <c r="BL63" s="838">
        <f t="shared" si="34"/>
        <v>13.3333333333333</v>
      </c>
      <c r="BM63" s="846">
        <v>11</v>
      </c>
      <c r="BN63" s="849">
        <v>7</v>
      </c>
      <c r="BO63" s="849">
        <v>4</v>
      </c>
      <c r="BP63" s="847">
        <f t="shared" si="8"/>
        <v>0.636363636363636</v>
      </c>
      <c r="BQ63" s="848">
        <v>133</v>
      </c>
      <c r="BR63" s="813">
        <f t="shared" si="35"/>
        <v>19</v>
      </c>
    </row>
    <row r="64" ht="14.25" customHeight="1" spans="1:70">
      <c r="A64" s="768"/>
      <c r="B64" s="404">
        <v>27</v>
      </c>
      <c r="C64" s="506">
        <f t="shared" si="26"/>
        <v>22845</v>
      </c>
      <c r="D64" s="414">
        <f t="shared" si="27"/>
        <v>82353</v>
      </c>
      <c r="E64" s="405">
        <f t="shared" si="31"/>
        <v>14967</v>
      </c>
      <c r="F64" s="406" t="e">
        <f>'悬赏问答-帖子'!M65+'指定付费-帖子'!M65+电话医生!#REF!+家庭医生!C65</f>
        <v>#REF!</v>
      </c>
      <c r="G64" s="406" t="e">
        <f>'悬赏问答-帖子'!O65+'指定付费-帖子'!O65+电话医生!#REF!+家庭医生!D65</f>
        <v>#REF!</v>
      </c>
      <c r="H64" s="766" t="e">
        <f t="shared" si="12"/>
        <v>#REF!</v>
      </c>
      <c r="I64" s="406" t="e">
        <f>'悬赏问答-帖子'!S65+'指定付费-帖子'!S65+电话医生!R65+家庭医生!#REF!</f>
        <v>#REF!</v>
      </c>
      <c r="J64" s="406" t="e">
        <f>'悬赏问答-帖子'!U65+'指定付费-帖子'!U65+电话医生!S65+家庭医生!#REF!</f>
        <v>#REF!</v>
      </c>
      <c r="K64" s="766" t="e">
        <f t="shared" si="13"/>
        <v>#REF!</v>
      </c>
      <c r="L64" s="406" t="e">
        <f>'悬赏问答-帖子'!Y65+'悬赏问答-帖子'!AE65+'悬赏问答-IM'!M65+'指定付费-帖子'!Y65+'指定付费-帖子'!AE65+'指定付费-IM'!M65+电话医生!Z65+电话医生!AH65+家庭医生!#REF!+家庭医生!#REF!+'悬赏问答-IM'!S65+'指定付费-IM'!S65</f>
        <v>#REF!</v>
      </c>
      <c r="M64" s="406" t="e">
        <f>'悬赏问答-帖子'!AA65+'悬赏问答-帖子'!AG65+'悬赏问答-IM'!O65+'指定付费-帖子'!AA65+'指定付费-帖子'!AG65+'指定付费-IM'!O65+电话医生!AA65+电话医生!AI65+家庭医生!#REF!+家庭医生!#REF!</f>
        <v>#REF!</v>
      </c>
      <c r="N64" s="766" t="e">
        <f t="shared" si="14"/>
        <v>#REF!</v>
      </c>
      <c r="O64" s="406" t="e">
        <f>#REF!+'免费问答-IM'!E65+'悬赏问答-帖子'!E65+'悬赏问答-IM'!E65+'指定付费-IM'!E65+'指定付费-帖子'!E65+电话医生!E65+家庭医生!#REF!</f>
        <v>#REF!</v>
      </c>
      <c r="P64" s="523">
        <f>'悬赏问答-帖子'!Q65+'指定付费-帖子'!Q65+家庭医生!G65+电话医生!BQ65</f>
        <v>812</v>
      </c>
      <c r="Q64" s="523">
        <f>'悬赏问答-帖子'!W65+'指定付费-帖子'!W65+电话医生!U65+'悬赏问答-IM'!AU65+'指定付费-IM'!AU65</f>
        <v>4447</v>
      </c>
      <c r="R64" s="523">
        <f>'悬赏问答-帖子'!AC65+'悬赏问答-帖子'!AI65+'悬赏问答-IM'!Q65+'指定付费-帖子'!AC65+'指定付费-帖子'!AI65+'指定付费-IM'!Q65+电话医生!AC65+电话医生!AK65+'悬赏问答-IM'!W65+'指定付费-IM'!W65</f>
        <v>3552</v>
      </c>
      <c r="S64" s="523">
        <f>'悬赏问答-IM'!AC65+'悬赏问答-IM'!AI65+'悬赏问答-IM'!AO65+'指定付费-IM'!AC65+'指定付费-IM'!AI65+'指定付费-IM'!AO65</f>
        <v>326</v>
      </c>
      <c r="T64" s="523">
        <f t="shared" si="28"/>
        <v>615</v>
      </c>
      <c r="U64" s="523">
        <f>'悬赏问答-IM'!BA65+'指定付费-帖子'!BA65</f>
        <v>263</v>
      </c>
      <c r="V64" s="523">
        <f>'悬赏问答-帖子'!AO65+'悬赏问答-帖子'!AU65+'指定付费-帖子'!AO65+'指定付费-帖子'!AU65+电话医生!AS65</f>
        <v>174</v>
      </c>
      <c r="W64" s="523"/>
      <c r="X64" s="414">
        <f t="shared" si="36"/>
        <v>480</v>
      </c>
      <c r="Y64" s="523">
        <f>'悬赏问答-帖子'!K65+'悬赏问答-IM'!K65+'指定付费-IM'!K65+'指定付费-帖子'!K65+电话医生!H65</f>
        <v>70989</v>
      </c>
      <c r="Z64" s="523">
        <f>'悬赏问答-IM'!BF65+'指定付费-IM'!BE65</f>
        <v>63992</v>
      </c>
      <c r="AA64" s="523">
        <f>'悬赏问答-IM'!BU65+'指定付费-IM'!AZ65</f>
        <v>6543</v>
      </c>
      <c r="AB64" s="523">
        <f>'悬赏问答-IM'!BP65+'指定付费-IM'!BJ65+电话医生!BI65</f>
        <v>448</v>
      </c>
      <c r="AC64" s="506">
        <f t="shared" si="32"/>
        <v>7164</v>
      </c>
      <c r="AD64" s="523">
        <f t="shared" si="37"/>
        <v>80139</v>
      </c>
      <c r="AE64" s="414">
        <f t="shared" si="38"/>
        <v>1000</v>
      </c>
      <c r="AF64" s="414">
        <f t="shared" si="39"/>
        <v>24</v>
      </c>
      <c r="AG64" s="414">
        <f t="shared" si="29"/>
        <v>95</v>
      </c>
      <c r="AH64" s="780">
        <f>预约转诊!C64</f>
        <v>66</v>
      </c>
      <c r="AI64" s="781">
        <f>'悬赏问答-帖子'!C65+'悬赏问答-IM'!C65</f>
        <v>14698</v>
      </c>
      <c r="AJ64" s="782">
        <f>'悬赏问答-帖子'!F65+'悬赏问答-IM'!F65</f>
        <v>14278</v>
      </c>
      <c r="AK64" s="783">
        <f t="shared" si="16"/>
        <v>0.971424683630426</v>
      </c>
      <c r="AL64" s="781">
        <f>'悬赏问答-帖子'!H65+'悬赏问答-IM'!H65</f>
        <v>420</v>
      </c>
      <c r="AM64" s="775">
        <f>'悬赏问答-帖子'!I65+'悬赏问答-IM'!I65</f>
        <v>67065</v>
      </c>
      <c r="AN64" s="775">
        <f t="shared" si="40"/>
        <v>4.6970864266704</v>
      </c>
      <c r="AO64" s="800">
        <f>'指定付费-帖子'!C65+'指定付费-IM'!C65</f>
        <v>919</v>
      </c>
      <c r="AP64" s="798">
        <f>'指定付费-帖子'!F65+'指定付费-IM'!F65</f>
        <v>550</v>
      </c>
      <c r="AQ64" s="799">
        <f t="shared" si="17"/>
        <v>0.598476605005441</v>
      </c>
      <c r="AR64" s="800">
        <f>'指定付费-帖子'!H65+'指定付费-IM'!H65</f>
        <v>369</v>
      </c>
      <c r="AS64" s="787">
        <f>'指定付费-帖子'!I65+'指定付费-IM'!I65</f>
        <v>13074</v>
      </c>
      <c r="AT64" s="795">
        <f t="shared" si="41"/>
        <v>23.7709090909091</v>
      </c>
      <c r="AU64" s="801">
        <f>电话医生!C65</f>
        <v>10</v>
      </c>
      <c r="AV64" s="802">
        <f>电话医生!I65</f>
        <v>5</v>
      </c>
      <c r="AW64" s="816">
        <f t="shared" si="18"/>
        <v>0.5</v>
      </c>
      <c r="AX64" s="802">
        <f>电话医生!L65</f>
        <v>5</v>
      </c>
      <c r="AY64" s="811">
        <f>电话医生!F65</f>
        <v>1000</v>
      </c>
      <c r="AZ64" s="820">
        <f>电话医生!O65</f>
        <v>200</v>
      </c>
      <c r="BA64" s="818">
        <f>家庭医生!C65</f>
        <v>1</v>
      </c>
      <c r="BB64" s="813">
        <f>家庭医生!G65</f>
        <v>24</v>
      </c>
      <c r="BC64" s="814">
        <f>家庭医生!I65</f>
        <v>24</v>
      </c>
      <c r="BD64" s="819">
        <f t="shared" si="30"/>
        <v>7098</v>
      </c>
      <c r="BE64" s="819"/>
      <c r="BF64" s="819">
        <f>'免费问答-IM'!C65</f>
        <v>7098</v>
      </c>
      <c r="BG64" s="779">
        <v>81</v>
      </c>
      <c r="BH64" s="784">
        <v>480</v>
      </c>
      <c r="BI64" s="775">
        <f t="shared" si="42"/>
        <v>5.92592592592593</v>
      </c>
      <c r="BJ64" s="839">
        <v>47</v>
      </c>
      <c r="BK64" s="837">
        <v>615</v>
      </c>
      <c r="BL64" s="838">
        <f t="shared" si="34"/>
        <v>13.0851063829787</v>
      </c>
      <c r="BM64" s="846">
        <v>6</v>
      </c>
      <c r="BN64" s="849">
        <v>5</v>
      </c>
      <c r="BO64" s="849">
        <v>1</v>
      </c>
      <c r="BP64" s="847">
        <f t="shared" si="8"/>
        <v>0.833333333333333</v>
      </c>
      <c r="BQ64" s="848">
        <v>95</v>
      </c>
      <c r="BR64" s="813">
        <f t="shared" si="35"/>
        <v>19</v>
      </c>
    </row>
    <row r="65" ht="14.25" spans="1:70">
      <c r="A65" s="768"/>
      <c r="B65" s="404">
        <v>28</v>
      </c>
      <c r="C65" s="506">
        <f t="shared" si="26"/>
        <v>22634</v>
      </c>
      <c r="D65" s="414">
        <f t="shared" si="27"/>
        <v>81175</v>
      </c>
      <c r="E65" s="405">
        <f t="shared" si="31"/>
        <v>14653</v>
      </c>
      <c r="F65" s="406" t="e">
        <f>'悬赏问答-帖子'!M66+'指定付费-帖子'!M66+电话医生!#REF!+家庭医生!C66</f>
        <v>#REF!</v>
      </c>
      <c r="G65" s="406" t="e">
        <f>'悬赏问答-帖子'!O66+'指定付费-帖子'!O66+电话医生!#REF!+家庭医生!D66</f>
        <v>#REF!</v>
      </c>
      <c r="H65" s="766" t="e">
        <f t="shared" si="12"/>
        <v>#REF!</v>
      </c>
      <c r="I65" s="406" t="e">
        <f>'悬赏问答-帖子'!S66+'指定付费-帖子'!S66+电话医生!R66+家庭医生!#REF!</f>
        <v>#REF!</v>
      </c>
      <c r="J65" s="406" t="e">
        <f>'悬赏问答-帖子'!U66+'指定付费-帖子'!U66+电话医生!S66+家庭医生!#REF!</f>
        <v>#REF!</v>
      </c>
      <c r="K65" s="766" t="e">
        <f t="shared" si="13"/>
        <v>#REF!</v>
      </c>
      <c r="L65" s="406" t="e">
        <f>'悬赏问答-帖子'!Y66+'悬赏问答-帖子'!AE66+'悬赏问答-IM'!M66+'指定付费-帖子'!Y66+'指定付费-帖子'!AE66+'指定付费-IM'!M66+电话医生!Z66+电话医生!AH66+家庭医生!#REF!+家庭医生!#REF!+'悬赏问答-IM'!S66+'指定付费-IM'!S66</f>
        <v>#REF!</v>
      </c>
      <c r="M65" s="406" t="e">
        <f>'悬赏问答-帖子'!AA66+'悬赏问答-帖子'!AG66+'悬赏问答-IM'!O66+'指定付费-帖子'!AA66+'指定付费-帖子'!AG66+'指定付费-IM'!O66+电话医生!AA66+电话医生!AI66+家庭医生!#REF!+家庭医生!#REF!</f>
        <v>#REF!</v>
      </c>
      <c r="N65" s="766" t="e">
        <f t="shared" si="14"/>
        <v>#REF!</v>
      </c>
      <c r="O65" s="406" t="e">
        <f>#REF!+'免费问答-IM'!E66+'悬赏问答-帖子'!E66+'悬赏问答-IM'!E66+'指定付费-IM'!E66+'指定付费-帖子'!E66+电话医生!E66+家庭医生!#REF!</f>
        <v>#REF!</v>
      </c>
      <c r="P65" s="523">
        <f>'悬赏问答-帖子'!Q66+'指定付费-帖子'!Q66+家庭医生!G66+电话医生!BQ66</f>
        <v>1158</v>
      </c>
      <c r="Q65" s="523">
        <f>'悬赏问答-帖子'!W66+'指定付费-帖子'!W66+电话医生!U66+'悬赏问答-IM'!AU66+'指定付费-IM'!AU66</f>
        <v>5011</v>
      </c>
      <c r="R65" s="523">
        <f>'悬赏问答-帖子'!AC66+'悬赏问答-帖子'!AI66+'悬赏问答-IM'!Q66+'指定付费-帖子'!AC66+'指定付费-帖子'!AI66+'指定付费-IM'!Q66+电话医生!AC66+电话医生!AK66+'悬赏问答-IM'!W66+'指定付费-IM'!W66</f>
        <v>3902</v>
      </c>
      <c r="S65" s="523">
        <f>'悬赏问答-IM'!AC66+'悬赏问答-IM'!AI66+'悬赏问答-IM'!AO66+'指定付费-IM'!AC66+'指定付费-IM'!AI66+'指定付费-IM'!AO66</f>
        <v>250</v>
      </c>
      <c r="T65" s="523">
        <f t="shared" si="28"/>
        <v>470</v>
      </c>
      <c r="U65" s="523">
        <f>'悬赏问答-IM'!BA66+'指定付费-帖子'!BA66</f>
        <v>83</v>
      </c>
      <c r="V65" s="523">
        <f>'悬赏问答-帖子'!AO66+'悬赏问答-帖子'!AU66+'指定付费-帖子'!AO66+'指定付费-帖子'!AU66+电话医生!AS66</f>
        <v>120</v>
      </c>
      <c r="W65" s="523"/>
      <c r="X65" s="414">
        <f t="shared" si="36"/>
        <v>649</v>
      </c>
      <c r="Y65" s="523">
        <f>'悬赏问答-帖子'!K66+'悬赏问答-IM'!K66+'指定付费-IM'!K66+'指定付费-帖子'!K66+电话医生!H66</f>
        <v>69323</v>
      </c>
      <c r="Z65" s="523">
        <f>'悬赏问答-IM'!BF66+'指定付费-IM'!BE66</f>
        <v>62515</v>
      </c>
      <c r="AA65" s="523">
        <f>'悬赏问答-IM'!BU66+'指定付费-IM'!AZ66</f>
        <v>6666</v>
      </c>
      <c r="AB65" s="523">
        <f>'悬赏问答-IM'!BP66+'指定付费-IM'!BJ66+电话医生!BI66</f>
        <v>133</v>
      </c>
      <c r="AC65" s="506">
        <f t="shared" si="32"/>
        <v>7291</v>
      </c>
      <c r="AD65" s="523">
        <f t="shared" si="37"/>
        <v>78597</v>
      </c>
      <c r="AE65" s="414">
        <f t="shared" si="38"/>
        <v>1250</v>
      </c>
      <c r="AF65" s="414">
        <f t="shared" si="39"/>
        <v>0</v>
      </c>
      <c r="AG65" s="414">
        <f t="shared" si="29"/>
        <v>209</v>
      </c>
      <c r="AH65" s="780">
        <f>预约转诊!C65</f>
        <v>92</v>
      </c>
      <c r="AI65" s="781">
        <f>'悬赏问答-帖子'!C66+'悬赏问答-IM'!C66</f>
        <v>14381</v>
      </c>
      <c r="AJ65" s="782">
        <f>'悬赏问答-帖子'!F66+'悬赏问答-IM'!F66</f>
        <v>13967</v>
      </c>
      <c r="AK65" s="783">
        <f t="shared" si="16"/>
        <v>0.971212015854252</v>
      </c>
      <c r="AL65" s="781">
        <f>'悬赏问答-帖子'!H66+'悬赏问答-IM'!H66</f>
        <v>414</v>
      </c>
      <c r="AM65" s="775">
        <f>'悬赏问答-帖子'!I66+'悬赏问答-IM'!I66</f>
        <v>65316</v>
      </c>
      <c r="AN65" s="775">
        <f t="shared" si="40"/>
        <v>4.67645163599914</v>
      </c>
      <c r="AO65" s="800">
        <f>'指定付费-帖子'!C66+'指定付费-IM'!C66</f>
        <v>905</v>
      </c>
      <c r="AP65" s="798">
        <f>'指定付费-帖子'!F66+'指定付费-IM'!F66</f>
        <v>556</v>
      </c>
      <c r="AQ65" s="799">
        <f t="shared" si="17"/>
        <v>0.614364640883978</v>
      </c>
      <c r="AR65" s="800">
        <f>'指定付费-帖子'!H66+'指定付费-IM'!H66</f>
        <v>349</v>
      </c>
      <c r="AS65" s="787">
        <f>'指定付费-帖子'!I66+'指定付费-IM'!I66</f>
        <v>13281</v>
      </c>
      <c r="AT65" s="795">
        <f t="shared" si="41"/>
        <v>23.886690647482</v>
      </c>
      <c r="AU65" s="801">
        <f>电话医生!C66</f>
        <v>8</v>
      </c>
      <c r="AV65" s="802">
        <f>电话医生!I66</f>
        <v>6</v>
      </c>
      <c r="AW65" s="816">
        <f t="shared" si="18"/>
        <v>0.75</v>
      </c>
      <c r="AX65" s="802">
        <f>电话医生!L66</f>
        <v>5</v>
      </c>
      <c r="AY65" s="811">
        <f>电话医生!F66</f>
        <v>1250</v>
      </c>
      <c r="AZ65" s="820">
        <f>电话医生!O66</f>
        <v>208.333333333333</v>
      </c>
      <c r="BA65" s="818">
        <f>家庭医生!C66</f>
        <v>0</v>
      </c>
      <c r="BB65" s="813">
        <f>家庭医生!G66</f>
        <v>0</v>
      </c>
      <c r="BC65" s="814" t="str">
        <f>家庭医生!I66</f>
        <v>-</v>
      </c>
      <c r="BD65" s="819">
        <f t="shared" si="30"/>
        <v>7199</v>
      </c>
      <c r="BE65" s="819"/>
      <c r="BF65" s="819">
        <f>'免费问答-IM'!C66</f>
        <v>7199</v>
      </c>
      <c r="BG65" s="779">
        <v>76</v>
      </c>
      <c r="BH65" s="784">
        <v>649</v>
      </c>
      <c r="BI65" s="775">
        <f t="shared" si="42"/>
        <v>8.53947368421053</v>
      </c>
      <c r="BJ65" s="839">
        <v>37</v>
      </c>
      <c r="BK65" s="837">
        <v>470</v>
      </c>
      <c r="BL65" s="838">
        <f t="shared" si="34"/>
        <v>12.7027027027027</v>
      </c>
      <c r="BM65" s="846">
        <v>12</v>
      </c>
      <c r="BN65" s="849">
        <v>11</v>
      </c>
      <c r="BO65" s="849">
        <v>1</v>
      </c>
      <c r="BP65" s="847">
        <f t="shared" si="8"/>
        <v>0.916666666666667</v>
      </c>
      <c r="BQ65" s="848">
        <v>209</v>
      </c>
      <c r="BR65" s="813">
        <f t="shared" si="35"/>
        <v>19</v>
      </c>
    </row>
    <row r="66" ht="15" customHeight="1" spans="1:70">
      <c r="A66" s="87" t="s">
        <v>49</v>
      </c>
      <c r="B66" s="497"/>
      <c r="C66" s="506">
        <f t="shared" si="26"/>
        <v>65666</v>
      </c>
      <c r="D66" s="414">
        <f t="shared" si="27"/>
        <v>229167.9</v>
      </c>
      <c r="E66" s="405">
        <f t="shared" si="31"/>
        <v>41908</v>
      </c>
      <c r="F66" s="405" t="e">
        <f>'悬赏问答-帖子'!M67+'指定付费-帖子'!M67+电话医生!#REF!+家庭医生!C67</f>
        <v>#REF!</v>
      </c>
      <c r="G66" s="405" t="e">
        <f>'悬赏问答-帖子'!O67+'指定付费-帖子'!O67+电话医生!#REF!+家庭医生!D67</f>
        <v>#REF!</v>
      </c>
      <c r="H66" s="766" t="e">
        <f t="shared" si="12"/>
        <v>#REF!</v>
      </c>
      <c r="I66" s="406" t="e">
        <f>SUM(I67:I97)</f>
        <v>#REF!</v>
      </c>
      <c r="J66" s="406" t="e">
        <f>SUM(J67:J97)</f>
        <v>#REF!</v>
      </c>
      <c r="K66" s="766" t="e">
        <f t="shared" si="13"/>
        <v>#REF!</v>
      </c>
      <c r="L66" s="406" t="e">
        <f>SUM(L67:L97)</f>
        <v>#REF!</v>
      </c>
      <c r="M66" s="406" t="e">
        <f>SUM(M67:M97)</f>
        <v>#REF!</v>
      </c>
      <c r="N66" s="766" t="e">
        <f t="shared" si="14"/>
        <v>#REF!</v>
      </c>
      <c r="O66" s="406" t="e">
        <f>SUM(O67:O97)</f>
        <v>#REF!</v>
      </c>
      <c r="P66" s="523">
        <f>'悬赏问答-帖子'!Q67+'指定付费-帖子'!Q67+家庭医生!G67+电话医生!BQ67</f>
        <v>1652</v>
      </c>
      <c r="Q66" s="523">
        <f>'悬赏问答-帖子'!W67+'指定付费-帖子'!W67+电话医生!U67+'悬赏问答-IM'!AU67+'指定付费-IM'!AU67</f>
        <v>12733</v>
      </c>
      <c r="R66" s="523">
        <f>'悬赏问答-帖子'!AC67+'悬赏问答-帖子'!AI67+'悬赏问答-IM'!Q67+'指定付费-帖子'!AC67+'指定付费-帖子'!AI67+'指定付费-IM'!Q67+电话医生!AC67+电话医生!AK67+'悬赏问答-IM'!W67+'指定付费-IM'!W67</f>
        <v>3384</v>
      </c>
      <c r="S66" s="523">
        <f>'悬赏问答-IM'!AC67+'悬赏问答-IM'!AI67+'悬赏问答-IM'!AO67+'指定付费-IM'!AC67+'指定付费-IM'!AI67+'指定付费-IM'!AO67</f>
        <v>417</v>
      </c>
      <c r="T66" s="523">
        <f t="shared" si="28"/>
        <v>0</v>
      </c>
      <c r="U66" s="523">
        <f>'悬赏问答-IM'!BA67+'指定付费-帖子'!BA67</f>
        <v>368</v>
      </c>
      <c r="V66" s="523">
        <f>'悬赏问答-帖子'!AO67+'悬赏问答-帖子'!AU67+'指定付费-帖子'!AO67+'指定付费-帖子'!AU67+电话医生!AS67</f>
        <v>359</v>
      </c>
      <c r="W66" s="523"/>
      <c r="X66" s="414">
        <f>SUM(X67:X97)</f>
        <v>1585</v>
      </c>
      <c r="Y66" s="523">
        <f>'悬赏问答-帖子'!K67+'悬赏问答-IM'!K67+'指定付费-IM'!K67+'指定付费-帖子'!K67+电话医生!H67</f>
        <v>197035.9</v>
      </c>
      <c r="Z66" s="523">
        <f>'悬赏问答-IM'!BF67+'指定付费-IM'!BE67</f>
        <v>177770</v>
      </c>
      <c r="AA66" s="523">
        <f>'悬赏问答-IM'!BU67+'指定付费-IM'!AZ67</f>
        <v>18832</v>
      </c>
      <c r="AB66" s="523">
        <f>'悬赏问答-IM'!BP67+'指定付费-IM'!BJ67+电话医生!BI67</f>
        <v>415.9</v>
      </c>
      <c r="AC66" s="506">
        <f t="shared" si="32"/>
        <v>21695</v>
      </c>
      <c r="AD66" s="523">
        <f t="shared" si="2"/>
        <v>224672.9</v>
      </c>
      <c r="AE66" s="414">
        <f t="shared" si="3"/>
        <v>2900</v>
      </c>
      <c r="AF66" s="414">
        <f t="shared" si="4"/>
        <v>10</v>
      </c>
      <c r="AG66" s="414">
        <f t="shared" si="29"/>
        <v>0</v>
      </c>
      <c r="AH66" s="780">
        <f>预约转诊!C66</f>
        <v>194</v>
      </c>
      <c r="AI66" s="781">
        <f>'悬赏问答-帖子'!C67+'悬赏问答-IM'!C67</f>
        <v>41277</v>
      </c>
      <c r="AJ66" s="782">
        <f>'悬赏问答-帖子'!F67+'悬赏问答-IM'!F67</f>
        <v>40045</v>
      </c>
      <c r="AK66" s="783">
        <f t="shared" si="16"/>
        <v>0.970152869636844</v>
      </c>
      <c r="AL66" s="781">
        <f>'悬赏问答-帖子'!H67+'悬赏问答-IM'!H67</f>
        <v>1232</v>
      </c>
      <c r="AM66" s="775">
        <f>'悬赏问答-帖子'!I67+'悬赏问答-IM'!I67</f>
        <v>187441</v>
      </c>
      <c r="AN66" s="775">
        <f t="shared" si="6"/>
        <v>4.68075914596079</v>
      </c>
      <c r="AO66" s="800">
        <f>'指定付费-帖子'!C67+'指定付费-IM'!C67</f>
        <v>2645</v>
      </c>
      <c r="AP66" s="853">
        <f>'指定付费-帖子'!F67+'指定付费-IM'!F67</f>
        <v>1621</v>
      </c>
      <c r="AQ66" s="799">
        <f t="shared" si="17"/>
        <v>0.612854442344045</v>
      </c>
      <c r="AR66" s="800">
        <f>'指定付费-帖子'!H67+'指定付费-IM'!H67</f>
        <v>1024</v>
      </c>
      <c r="AS66" s="787">
        <f>'指定付费-帖子'!I67+'指定付费-IM'!I67</f>
        <v>37231.9</v>
      </c>
      <c r="AT66" s="795">
        <f t="shared" si="23"/>
        <v>22.9684762492289</v>
      </c>
      <c r="AU66" s="801">
        <f>电话医生!C67</f>
        <v>46</v>
      </c>
      <c r="AV66" s="802">
        <f>电话医生!I67</f>
        <v>14</v>
      </c>
      <c r="AW66" s="816">
        <f t="shared" si="18"/>
        <v>0.304347826086957</v>
      </c>
      <c r="AX66" s="802">
        <f>电话医生!L67</f>
        <v>32</v>
      </c>
      <c r="AY66" s="811">
        <f>电话医生!F67</f>
        <v>2900</v>
      </c>
      <c r="AZ66" s="820">
        <f>电话医生!O67</f>
        <v>207.142857142857</v>
      </c>
      <c r="BA66" s="818">
        <f>家庭医生!C67</f>
        <v>3</v>
      </c>
      <c r="BB66" s="813">
        <f>家庭医生!G67</f>
        <v>10</v>
      </c>
      <c r="BC66" s="814">
        <f>家庭医生!I67</f>
        <v>10</v>
      </c>
      <c r="BD66" s="819">
        <f t="shared" si="30"/>
        <v>21501</v>
      </c>
      <c r="BE66" s="819"/>
      <c r="BF66" s="819">
        <f>'免费问答-IM'!C67</f>
        <v>21501</v>
      </c>
      <c r="BG66" s="835">
        <f>SUM(BG67:BG97)</f>
        <v>225</v>
      </c>
      <c r="BH66" s="784">
        <f>SUM(BH67:BH97)</f>
        <v>1585</v>
      </c>
      <c r="BI66" s="775">
        <f t="shared" si="33"/>
        <v>7.04444444444444</v>
      </c>
      <c r="BJ66" s="836"/>
      <c r="BK66" s="837"/>
      <c r="BL66" s="838">
        <f t="shared" si="34"/>
        <v>0</v>
      </c>
      <c r="BM66" s="846"/>
      <c r="BN66" s="846"/>
      <c r="BO66" s="846"/>
      <c r="BP66" s="847" t="str">
        <f t="shared" si="8"/>
        <v>-</v>
      </c>
      <c r="BQ66" s="848"/>
      <c r="BR66" s="813">
        <f t="shared" si="35"/>
        <v>0</v>
      </c>
    </row>
    <row r="67" ht="14.25" customHeight="1" spans="1:70">
      <c r="A67" s="851" t="s">
        <v>49</v>
      </c>
      <c r="B67" s="404">
        <v>1</v>
      </c>
      <c r="C67" s="506">
        <f t="shared" si="26"/>
        <v>22292</v>
      </c>
      <c r="D67" s="414">
        <f t="shared" si="27"/>
        <v>79218</v>
      </c>
      <c r="E67" s="405">
        <f t="shared" si="31"/>
        <v>14338</v>
      </c>
      <c r="F67" s="406" t="e">
        <f>'悬赏问答-帖子'!M68+'指定付费-帖子'!M68+电话医生!#REF!+家庭医生!C68</f>
        <v>#REF!</v>
      </c>
      <c r="G67" s="406" t="e">
        <f>'悬赏问答-帖子'!O68+'指定付费-帖子'!O68+电话医生!#REF!+家庭医生!D68</f>
        <v>#REF!</v>
      </c>
      <c r="H67" s="766" t="e">
        <f t="shared" si="12"/>
        <v>#REF!</v>
      </c>
      <c r="I67" s="406" t="e">
        <f>'悬赏问答-帖子'!S68+'指定付费-帖子'!S68+电话医生!R68+家庭医生!#REF!</f>
        <v>#REF!</v>
      </c>
      <c r="J67" s="406" t="e">
        <f>'悬赏问答-帖子'!U68+'指定付费-帖子'!U68+电话医生!S68+家庭医生!#REF!</f>
        <v>#REF!</v>
      </c>
      <c r="K67" s="766" t="e">
        <f t="shared" si="13"/>
        <v>#REF!</v>
      </c>
      <c r="L67" s="406" t="e">
        <f>'悬赏问答-帖子'!Y68+'悬赏问答-帖子'!AE68+'悬赏问答-IM'!M68+'指定付费-帖子'!Y68+'指定付费-帖子'!AE68+'指定付费-IM'!M68+电话医生!Z68+电话医生!AH68+家庭医生!#REF!+家庭医生!#REF!+'悬赏问答-IM'!S68+'指定付费-IM'!S68</f>
        <v>#REF!</v>
      </c>
      <c r="M67" s="406" t="e">
        <f>'悬赏问答-帖子'!AA68+'悬赏问答-帖子'!AG68+'悬赏问答-IM'!O68+'指定付费-帖子'!AA68+'指定付费-帖子'!AG68+'指定付费-IM'!O68+电话医生!AA68+电话医生!AI68+家庭医生!#REF!+家庭医生!#REF!+'悬赏问答-IM'!U68+'指定付费-IM'!U68</f>
        <v>#REF!</v>
      </c>
      <c r="N67" s="766" t="e">
        <f t="shared" si="14"/>
        <v>#REF!</v>
      </c>
      <c r="O67" s="406" t="e">
        <f>#REF!+'免费问答-IM'!E68+'悬赏问答-帖子'!E68+'悬赏问答-IM'!E68+'指定付费-IM'!E68+'指定付费-帖子'!E68+电话医生!E68+家庭医生!#REF!</f>
        <v>#REF!</v>
      </c>
      <c r="P67" s="523">
        <f>'悬赏问答-帖子'!Q68+'指定付费-帖子'!Q68+家庭医生!G68+电话医生!BQ68</f>
        <v>778</v>
      </c>
      <c r="Q67" s="523">
        <f>'悬赏问答-帖子'!W68+'指定付费-帖子'!W68+电话医生!U68+'悬赏问答-IM'!AU68+'指定付费-IM'!AU68</f>
        <v>4512</v>
      </c>
      <c r="R67" s="523">
        <f>'悬赏问答-帖子'!AC68+'悬赏问答-帖子'!AI68+'悬赏问答-IM'!Q68+'指定付费-帖子'!AC68+'指定付费-帖子'!AI68+'指定付费-IM'!Q68+电话医生!AC68+电话医生!AK68+'悬赏问答-IM'!W68+'指定付费-IM'!W68</f>
        <v>4360</v>
      </c>
      <c r="S67" s="523">
        <f>'悬赏问答-IM'!AC68+'悬赏问答-IM'!AI68+'悬赏问答-IM'!AO68+'指定付费-IM'!AC68+'指定付费-IM'!AI68+'指定付费-IM'!AO68</f>
        <v>261</v>
      </c>
      <c r="T67" s="523">
        <f t="shared" si="28"/>
        <v>545</v>
      </c>
      <c r="U67" s="523">
        <f>'悬赏问答-IM'!BA68+'指定付费-帖子'!BA68</f>
        <v>100</v>
      </c>
      <c r="V67" s="523">
        <f>'悬赏问答-帖子'!AO68+'悬赏问答-帖子'!AU68+'指定付费-帖子'!AO68+'指定付费-帖子'!AU68+电话医生!AS68</f>
        <v>100</v>
      </c>
      <c r="W67" s="523"/>
      <c r="X67" s="414">
        <f t="shared" si="22"/>
        <v>486</v>
      </c>
      <c r="Y67" s="523">
        <f>'悬赏问答-帖子'!K68+'悬赏问答-IM'!K68+'指定付费-IM'!K68+'指定付费-帖子'!K68+电话医生!H68</f>
        <v>67686</v>
      </c>
      <c r="Z67" s="523">
        <f>'悬赏问答-IM'!BF68+'指定付费-IM'!BE68</f>
        <v>60707</v>
      </c>
      <c r="AA67" s="523">
        <f>'悬赏问答-IM'!BU68+'指定付费-IM'!AZ68</f>
        <v>6841</v>
      </c>
      <c r="AB67" s="523">
        <f>'悬赏问答-IM'!BP68+'指定付费-IM'!BJ68+电话医生!BI68</f>
        <v>132</v>
      </c>
      <c r="AC67" s="506">
        <f t="shared" si="32"/>
        <v>7323</v>
      </c>
      <c r="AD67" s="523">
        <f t="shared" si="2"/>
        <v>77097</v>
      </c>
      <c r="AE67" s="414">
        <f t="shared" si="3"/>
        <v>900</v>
      </c>
      <c r="AF67" s="414">
        <f t="shared" si="4"/>
        <v>0</v>
      </c>
      <c r="AG67" s="414">
        <f t="shared" si="29"/>
        <v>190</v>
      </c>
      <c r="AH67" s="780">
        <f>预约转诊!C67</f>
        <v>81</v>
      </c>
      <c r="AI67" s="781">
        <f>'悬赏问答-帖子'!C68+'悬赏问答-IM'!C68</f>
        <v>14026</v>
      </c>
      <c r="AJ67" s="782">
        <f>'悬赏问答-帖子'!F68+'悬赏问答-IM'!F68</f>
        <v>13661</v>
      </c>
      <c r="AK67" s="783">
        <f t="shared" si="16"/>
        <v>0.973976900042778</v>
      </c>
      <c r="AL67" s="781">
        <f>'悬赏问答-帖子'!H68+'悬赏问答-IM'!H68</f>
        <v>365</v>
      </c>
      <c r="AM67" s="775">
        <f>'悬赏问答-帖子'!I68+'悬赏问答-IM'!I68</f>
        <v>64082</v>
      </c>
      <c r="AN67" s="775">
        <f t="shared" si="6"/>
        <v>4.69087182490301</v>
      </c>
      <c r="AO67" s="800">
        <f>'指定付费-帖子'!C68+'指定付费-IM'!C68</f>
        <v>868</v>
      </c>
      <c r="AP67" s="853">
        <f>'指定付费-帖子'!F68+'指定付费-IM'!F68</f>
        <v>541</v>
      </c>
      <c r="AQ67" s="799">
        <f t="shared" si="17"/>
        <v>0.623271889400922</v>
      </c>
      <c r="AR67" s="800">
        <f>'指定付费-帖子'!H68+'指定付费-IM'!H68</f>
        <v>327</v>
      </c>
      <c r="AS67" s="787">
        <f>'指定付费-帖子'!I68+'指定付费-IM'!I68</f>
        <v>13015</v>
      </c>
      <c r="AT67" s="795">
        <f t="shared" si="23"/>
        <v>24.0573012939002</v>
      </c>
      <c r="AU67" s="801">
        <f>电话医生!C68</f>
        <v>21</v>
      </c>
      <c r="AV67" s="802">
        <f>电话医生!I68</f>
        <v>5</v>
      </c>
      <c r="AW67" s="816">
        <f t="shared" si="18"/>
        <v>0.238095238095238</v>
      </c>
      <c r="AX67" s="802">
        <f>电话医生!L68</f>
        <v>16</v>
      </c>
      <c r="AY67" s="811">
        <f>电话医生!F68</f>
        <v>900</v>
      </c>
      <c r="AZ67" s="820">
        <f>电话医生!O68</f>
        <v>180</v>
      </c>
      <c r="BA67" s="818">
        <f>家庭医生!C68</f>
        <v>2</v>
      </c>
      <c r="BB67" s="813">
        <f>家庭医生!G68</f>
        <v>0</v>
      </c>
      <c r="BC67" s="814" t="str">
        <f>家庭医生!I68</f>
        <v>-</v>
      </c>
      <c r="BD67" s="819">
        <f t="shared" si="30"/>
        <v>7242</v>
      </c>
      <c r="BE67" s="819"/>
      <c r="BF67" s="819">
        <f>'免费问答-IM'!C68</f>
        <v>7242</v>
      </c>
      <c r="BG67" s="779">
        <v>78</v>
      </c>
      <c r="BH67" s="784">
        <v>486</v>
      </c>
      <c r="BI67" s="775">
        <f t="shared" si="33"/>
        <v>6.23076923076923</v>
      </c>
      <c r="BJ67" s="839">
        <v>41</v>
      </c>
      <c r="BK67" s="837">
        <v>545</v>
      </c>
      <c r="BL67" s="838">
        <f t="shared" si="34"/>
        <v>13.2926829268293</v>
      </c>
      <c r="BM67" s="846">
        <v>11</v>
      </c>
      <c r="BN67" s="849">
        <v>10</v>
      </c>
      <c r="BO67" s="849">
        <v>1</v>
      </c>
      <c r="BP67" s="847">
        <f t="shared" si="8"/>
        <v>0.909090909090909</v>
      </c>
      <c r="BQ67" s="848">
        <v>190</v>
      </c>
      <c r="BR67" s="813">
        <f t="shared" si="35"/>
        <v>19</v>
      </c>
    </row>
    <row r="68" ht="14.25" customHeight="1" spans="1:70">
      <c r="A68" s="852"/>
      <c r="B68" s="404">
        <v>2</v>
      </c>
      <c r="C68" s="506">
        <f t="shared" si="26"/>
        <v>22071</v>
      </c>
      <c r="D68" s="414">
        <f t="shared" si="27"/>
        <v>76792.9</v>
      </c>
      <c r="E68" s="405">
        <f t="shared" si="31"/>
        <v>14116</v>
      </c>
      <c r="F68" s="406" t="e">
        <f>'悬赏问答-帖子'!M69+'指定付费-帖子'!M69+电话医生!#REF!+家庭医生!C69</f>
        <v>#REF!</v>
      </c>
      <c r="G68" s="406" t="e">
        <f>'悬赏问答-帖子'!O69+'指定付费-帖子'!O69+电话医生!#REF!+家庭医生!D69</f>
        <v>#REF!</v>
      </c>
      <c r="H68" s="766" t="e">
        <f t="shared" si="12"/>
        <v>#REF!</v>
      </c>
      <c r="I68" s="406" t="e">
        <f>'悬赏问答-帖子'!S69+'指定付费-帖子'!S69+电话医生!R69+家庭医生!#REF!</f>
        <v>#REF!</v>
      </c>
      <c r="J68" s="406" t="e">
        <f>'悬赏问答-帖子'!U69+'指定付费-帖子'!U69+电话医生!S69+家庭医生!#REF!</f>
        <v>#REF!</v>
      </c>
      <c r="K68" s="766" t="e">
        <f t="shared" si="13"/>
        <v>#REF!</v>
      </c>
      <c r="L68" s="406" t="e">
        <f>'悬赏问答-帖子'!Y69+'悬赏问答-帖子'!AE69+'悬赏问答-IM'!M69+'指定付费-帖子'!Y69+'指定付费-帖子'!AE69+'指定付费-IM'!M69+电话医生!Z69+电话医生!AH69+家庭医生!#REF!+家庭医生!#REF!+'悬赏问答-IM'!S69+'指定付费-IM'!S69</f>
        <v>#REF!</v>
      </c>
      <c r="M68" s="406" t="e">
        <f>'悬赏问答-帖子'!AA69+'悬赏问答-帖子'!AG69+'悬赏问答-IM'!O69+'指定付费-帖子'!AA69+'指定付费-帖子'!AG69+'指定付费-IM'!O69+电话医生!AA69+电话医生!AI69+家庭医生!#REF!+家庭医生!#REF!+'悬赏问答-IM'!U69+'指定付费-IM'!U69</f>
        <v>#REF!</v>
      </c>
      <c r="N68" s="766" t="e">
        <f t="shared" si="14"/>
        <v>#REF!</v>
      </c>
      <c r="O68" s="406" t="e">
        <f>#REF!+'免费问答-IM'!E69+'悬赏问答-帖子'!E69+'悬赏问答-IM'!E69+'指定付费-IM'!E69+'指定付费-帖子'!E69+电话医生!E69+家庭医生!#REF!</f>
        <v>#REF!</v>
      </c>
      <c r="P68" s="523">
        <f>'悬赏问答-帖子'!Q69+'指定付费-帖子'!Q69+家庭医生!G69+电话医生!BQ69</f>
        <v>566</v>
      </c>
      <c r="Q68" s="523">
        <f>'悬赏问答-帖子'!W69+'指定付费-帖子'!W69+电话医生!U69+'悬赏问答-IM'!AU69+'指定付费-IM'!AU69</f>
        <v>3893</v>
      </c>
      <c r="R68" s="523">
        <f>'悬赏问答-帖子'!AC69+'悬赏问答-帖子'!AI69+'悬赏问答-IM'!Q69+'指定付费-帖子'!AC69+'指定付费-帖子'!AI69+'指定付费-IM'!Q69+电话医生!AC69+电话医生!AK69+'悬赏问答-IM'!W69+'指定付费-IM'!W69</f>
        <v>4584</v>
      </c>
      <c r="S68" s="523">
        <f>'悬赏问答-IM'!AC69+'悬赏问答-IM'!AI69+'悬赏问答-IM'!AO69+'指定付费-IM'!AC69+'指定付费-IM'!AI69+'指定付费-IM'!AO69</f>
        <v>186</v>
      </c>
      <c r="T68" s="523">
        <f t="shared" si="28"/>
        <v>330</v>
      </c>
      <c r="U68" s="523">
        <f>'悬赏问答-IM'!BA69+'指定付费-帖子'!BA69</f>
        <v>113</v>
      </c>
      <c r="V68" s="523">
        <f>'悬赏问答-帖子'!AO69+'悬赏问答-帖子'!AU69+'指定付费-帖子'!AO69+'指定付费-帖子'!AU69+电话医生!AS69</f>
        <v>135</v>
      </c>
      <c r="W68" s="523"/>
      <c r="X68" s="414">
        <f t="shared" ref="X68:X134" si="43">BH68</f>
        <v>377</v>
      </c>
      <c r="Y68" s="523">
        <f>'悬赏问答-帖子'!K69+'悬赏问答-IM'!K69+'指定付费-IM'!K69+'指定付费-帖子'!K69+电话医生!H69</f>
        <v>66437.9</v>
      </c>
      <c r="Z68" s="523">
        <f>'悬赏问答-IM'!BF69+'指定付费-IM'!BE69</f>
        <v>60113</v>
      </c>
      <c r="AA68" s="523">
        <f>'悬赏问答-IM'!BU69+'指定付费-IM'!AZ69</f>
        <v>6231</v>
      </c>
      <c r="AB68" s="523">
        <f>'悬赏问答-IM'!BP69+'指定付费-IM'!BJ69+电话医生!BI69</f>
        <v>90.9</v>
      </c>
      <c r="AC68" s="506">
        <f t="shared" si="32"/>
        <v>7189</v>
      </c>
      <c r="AD68" s="523">
        <f t="shared" ref="AD68:AD131" si="44">AM68+AS68</f>
        <v>75004.9</v>
      </c>
      <c r="AE68" s="414">
        <f t="shared" ref="AE68:AE131" si="45">AY68</f>
        <v>900</v>
      </c>
      <c r="AF68" s="414">
        <f t="shared" ref="AF68:AF131" si="46">BB68</f>
        <v>10</v>
      </c>
      <c r="AG68" s="414">
        <f t="shared" si="29"/>
        <v>171</v>
      </c>
      <c r="AH68" s="780">
        <f>预约转诊!C68</f>
        <v>54</v>
      </c>
      <c r="AI68" s="781">
        <f>'悬赏问答-帖子'!C69+'悬赏问答-IM'!C69</f>
        <v>13939</v>
      </c>
      <c r="AJ68" s="782">
        <f>'悬赏问答-帖子'!F69+'悬赏问答-IM'!F69</f>
        <v>13488</v>
      </c>
      <c r="AK68" s="783">
        <f t="shared" si="16"/>
        <v>0.967644737786068</v>
      </c>
      <c r="AL68" s="781">
        <f>'悬赏问答-帖子'!H69+'悬赏问答-IM'!H69</f>
        <v>451</v>
      </c>
      <c r="AM68" s="775">
        <f>'悬赏问答-帖子'!I69+'悬赏问答-IM'!I69</f>
        <v>62943</v>
      </c>
      <c r="AN68" s="775">
        <f t="shared" si="6"/>
        <v>4.66659252669039</v>
      </c>
      <c r="AO68" s="800">
        <f>'指定付费-帖子'!C69+'指定付费-IM'!C69</f>
        <v>891</v>
      </c>
      <c r="AP68" s="853">
        <f>'指定付费-帖子'!F69+'指定付费-IM'!F69</f>
        <v>525</v>
      </c>
      <c r="AQ68" s="799">
        <f t="shared" si="17"/>
        <v>0.589225589225589</v>
      </c>
      <c r="AR68" s="800">
        <f>'指定付费-帖子'!H69+'指定付费-IM'!H69</f>
        <v>366</v>
      </c>
      <c r="AS68" s="787">
        <f>'指定付费-帖子'!I69+'指定付费-IM'!I69</f>
        <v>12061.9</v>
      </c>
      <c r="AT68" s="795">
        <f t="shared" si="23"/>
        <v>22.9750476190476</v>
      </c>
      <c r="AU68" s="801">
        <f>电话医生!C69</f>
        <v>15</v>
      </c>
      <c r="AV68" s="802">
        <f>电话医生!I69</f>
        <v>4</v>
      </c>
      <c r="AW68" s="816">
        <f t="shared" si="18"/>
        <v>0.266666666666667</v>
      </c>
      <c r="AX68" s="802">
        <f>电话医生!L69</f>
        <v>11</v>
      </c>
      <c r="AY68" s="811">
        <f>电话医生!F69</f>
        <v>900</v>
      </c>
      <c r="AZ68" s="820">
        <f>电话医生!O69</f>
        <v>225</v>
      </c>
      <c r="BA68" s="818">
        <f>家庭医生!C69</f>
        <v>1</v>
      </c>
      <c r="BB68" s="813">
        <f>家庭医生!G69</f>
        <v>10</v>
      </c>
      <c r="BC68" s="814">
        <f>家庭医生!I69</f>
        <v>10</v>
      </c>
      <c r="BD68" s="819">
        <f t="shared" si="30"/>
        <v>7135</v>
      </c>
      <c r="BE68" s="819"/>
      <c r="BF68" s="819">
        <f>'免费问答-IM'!C69</f>
        <v>7135</v>
      </c>
      <c r="BG68" s="779">
        <v>64</v>
      </c>
      <c r="BH68" s="784">
        <v>377</v>
      </c>
      <c r="BI68" s="775">
        <f t="shared" si="33"/>
        <v>5.890625</v>
      </c>
      <c r="BJ68" s="839">
        <v>25</v>
      </c>
      <c r="BK68" s="837">
        <v>330</v>
      </c>
      <c r="BL68" s="838">
        <f t="shared" si="34"/>
        <v>13.2</v>
      </c>
      <c r="BM68" s="846">
        <v>11</v>
      </c>
      <c r="BN68" s="849">
        <v>9</v>
      </c>
      <c r="BO68" s="849">
        <v>2</v>
      </c>
      <c r="BP68" s="847">
        <f t="shared" si="8"/>
        <v>0.818181818181818</v>
      </c>
      <c r="BQ68" s="848">
        <v>171</v>
      </c>
      <c r="BR68" s="813">
        <f t="shared" si="35"/>
        <v>19</v>
      </c>
    </row>
    <row r="69" ht="14.25" customHeight="1" spans="1:70">
      <c r="A69" s="852"/>
      <c r="B69" s="404">
        <v>3</v>
      </c>
      <c r="C69" s="506">
        <f t="shared" si="26"/>
        <v>21417</v>
      </c>
      <c r="D69" s="414">
        <f t="shared" si="27"/>
        <v>74745</v>
      </c>
      <c r="E69" s="405">
        <f t="shared" si="31"/>
        <v>13565</v>
      </c>
      <c r="F69" s="406" t="e">
        <f>'悬赏问答-帖子'!M70+'指定付费-帖子'!M70+电话医生!#REF!+家庭医生!C70</f>
        <v>#REF!</v>
      </c>
      <c r="G69" s="406" t="e">
        <f>'悬赏问答-帖子'!O70+'指定付费-帖子'!O70+电话医生!#REF!+家庭医生!D70</f>
        <v>#REF!</v>
      </c>
      <c r="H69" s="766" t="e">
        <f t="shared" ref="H69:H115" si="47">G69/F69</f>
        <v>#REF!</v>
      </c>
      <c r="I69" s="406" t="e">
        <f>'悬赏问答-帖子'!S70+'指定付费-帖子'!S70+电话医生!R70+家庭医生!#REF!</f>
        <v>#REF!</v>
      </c>
      <c r="J69" s="406" t="e">
        <f>'悬赏问答-帖子'!U70+'指定付费-帖子'!U70+电话医生!S70+家庭医生!#REF!</f>
        <v>#REF!</v>
      </c>
      <c r="K69" s="766" t="e">
        <f t="shared" ref="K69:K109" si="48">J69/I69</f>
        <v>#REF!</v>
      </c>
      <c r="L69" s="406" t="e">
        <f>'悬赏问答-帖子'!Y70+'悬赏问答-帖子'!AE70+'悬赏问答-IM'!M70+'指定付费-帖子'!Y70+'指定付费-帖子'!AE70+'指定付费-IM'!M70+电话医生!Z70+电话医生!AH70+家庭医生!#REF!+家庭医生!#REF!+'悬赏问答-IM'!S70+'指定付费-IM'!S70</f>
        <v>#REF!</v>
      </c>
      <c r="M69" s="406" t="e">
        <f>'悬赏问答-帖子'!AA70+'悬赏问答-帖子'!AG70+'悬赏问答-IM'!O70+'指定付费-帖子'!AA70+'指定付费-帖子'!AG70+'指定付费-IM'!O70+电话医生!AA70+电话医生!AI70+家庭医生!#REF!+家庭医生!#REF!+'悬赏问答-IM'!U70+'指定付费-IM'!U70</f>
        <v>#REF!</v>
      </c>
      <c r="N69" s="766" t="e">
        <f t="shared" ref="N69:N109" si="49">M69/L69</f>
        <v>#REF!</v>
      </c>
      <c r="O69" s="406" t="e">
        <f>#REF!+'免费问答-IM'!E70+'悬赏问答-帖子'!E70+'悬赏问答-IM'!E70+'指定付费-IM'!E70+'指定付费-帖子'!E70+电话医生!E70+家庭医生!#REF!</f>
        <v>#REF!</v>
      </c>
      <c r="P69" s="523">
        <f>'悬赏问答-帖子'!Q70+'指定付费-帖子'!Q70+家庭医生!G70+电话医生!BQ70</f>
        <v>308</v>
      </c>
      <c r="Q69" s="523">
        <f>'悬赏问答-帖子'!W70+'指定付费-帖子'!W70+电话医生!U70+'悬赏问答-IM'!AU70+'指定付费-IM'!AU70</f>
        <v>5438</v>
      </c>
      <c r="R69" s="523">
        <f>'悬赏问答-帖子'!AC70+'悬赏问答-帖子'!AI70+'悬赏问答-IM'!Q70+'指定付费-帖子'!AC70+'指定付费-帖子'!AI70+'指定付费-IM'!Q70+电话医生!AC70+电话医生!AK70+'悬赏问答-IM'!W70+'指定付费-IM'!W70</f>
        <v>4174</v>
      </c>
      <c r="S69" s="523">
        <f>'悬赏问答-IM'!AC70+'悬赏问答-IM'!AI70+'悬赏问答-IM'!AO70+'指定付费-IM'!AC70+'指定付费-IM'!AI70+'指定付费-IM'!AO70</f>
        <v>560</v>
      </c>
      <c r="T69" s="523">
        <f t="shared" si="28"/>
        <v>295</v>
      </c>
      <c r="U69" s="523">
        <f>'悬赏问答-IM'!BA70+'指定付费-帖子'!BA70</f>
        <v>155</v>
      </c>
      <c r="V69" s="523">
        <f>'悬赏问答-帖子'!AO70+'悬赏问答-帖子'!AU70+'指定付费-帖子'!AO70+'指定付费-帖子'!AU70+电话医生!AS70</f>
        <v>124</v>
      </c>
      <c r="W69" s="523"/>
      <c r="X69" s="414">
        <f t="shared" si="43"/>
        <v>722</v>
      </c>
      <c r="Y69" s="523">
        <f>'悬赏问答-帖子'!K70+'悬赏问答-IM'!K70+'指定付费-IM'!K70+'指定付费-帖子'!K70+电话医生!H70</f>
        <v>62912</v>
      </c>
      <c r="Z69" s="523">
        <f>'悬赏问答-IM'!BF70+'指定付费-IM'!BE70</f>
        <v>56950</v>
      </c>
      <c r="AA69" s="523">
        <f>'悬赏问答-IM'!BU70+'指定付费-IM'!AZ70</f>
        <v>5760</v>
      </c>
      <c r="AB69" s="523">
        <f>'悬赏问答-IM'!BP70+'指定付费-IM'!BJ70+电话医生!BI70</f>
        <v>193</v>
      </c>
      <c r="AC69" s="506">
        <f t="shared" si="32"/>
        <v>7183</v>
      </c>
      <c r="AD69" s="523">
        <f t="shared" si="44"/>
        <v>72571</v>
      </c>
      <c r="AE69" s="414">
        <f t="shared" si="45"/>
        <v>1100</v>
      </c>
      <c r="AF69" s="414">
        <f t="shared" si="46"/>
        <v>0</v>
      </c>
      <c r="AG69" s="414">
        <f t="shared" si="29"/>
        <v>57</v>
      </c>
      <c r="AH69" s="780">
        <f>预约转诊!C69</f>
        <v>59</v>
      </c>
      <c r="AI69" s="781">
        <f>'悬赏问答-帖子'!C70+'悬赏问答-IM'!C70</f>
        <v>13312</v>
      </c>
      <c r="AJ69" s="782">
        <f>'悬赏问答-帖子'!F70+'悬赏问答-IM'!F70</f>
        <v>12896</v>
      </c>
      <c r="AK69" s="783">
        <f t="shared" ref="AK69:AK132" si="50">IF(AJ69&lt;&gt;0,AJ69/AI69,"-")</f>
        <v>0.96875</v>
      </c>
      <c r="AL69" s="781">
        <f>'悬赏问答-帖子'!H70+'悬赏问答-IM'!H70</f>
        <v>416</v>
      </c>
      <c r="AM69" s="775">
        <f>'悬赏问答-帖子'!I70+'悬赏问答-IM'!I70</f>
        <v>60416</v>
      </c>
      <c r="AN69" s="775">
        <f t="shared" si="6"/>
        <v>4.6848635235732</v>
      </c>
      <c r="AO69" s="800">
        <f>'指定付费-帖子'!C70+'指定付费-IM'!C70</f>
        <v>886</v>
      </c>
      <c r="AP69" s="853">
        <f>'指定付费-帖子'!F70+'指定付费-IM'!F70</f>
        <v>555</v>
      </c>
      <c r="AQ69" s="799">
        <f t="shared" ref="AQ69:AQ132" si="51">IF(AP69&lt;&gt;0,AP69/AO69,"-")</f>
        <v>0.626410835214447</v>
      </c>
      <c r="AR69" s="800">
        <f>'指定付费-帖子'!H70+'指定付费-IM'!H70</f>
        <v>331</v>
      </c>
      <c r="AS69" s="787">
        <f>'指定付费-帖子'!I70+'指定付费-IM'!I70</f>
        <v>12155</v>
      </c>
      <c r="AT69" s="795">
        <f t="shared" si="23"/>
        <v>21.9009009009009</v>
      </c>
      <c r="AU69" s="801">
        <f>电话医生!C70</f>
        <v>10</v>
      </c>
      <c r="AV69" s="802">
        <f>电话医生!I70</f>
        <v>5</v>
      </c>
      <c r="AW69" s="816">
        <f t="shared" ref="AW69:AW132" si="52">IF(AV69&lt;&gt;0,AV69/AU69,"-")</f>
        <v>0.5</v>
      </c>
      <c r="AX69" s="802">
        <f>电话医生!L70</f>
        <v>5</v>
      </c>
      <c r="AY69" s="811">
        <f>电话医生!F70</f>
        <v>1100</v>
      </c>
      <c r="AZ69" s="820">
        <f>电话医生!O70</f>
        <v>220</v>
      </c>
      <c r="BA69" s="818">
        <f>家庭医生!C70</f>
        <v>0</v>
      </c>
      <c r="BB69" s="813">
        <f>家庭医生!G70</f>
        <v>0</v>
      </c>
      <c r="BC69" s="814" t="str">
        <f>家庭医生!I70</f>
        <v>-</v>
      </c>
      <c r="BD69" s="819">
        <f t="shared" si="30"/>
        <v>7124</v>
      </c>
      <c r="BE69" s="819"/>
      <c r="BF69" s="819">
        <f>'免费问答-IM'!C70</f>
        <v>7124</v>
      </c>
      <c r="BG69" s="779">
        <v>83</v>
      </c>
      <c r="BH69" s="784">
        <v>722</v>
      </c>
      <c r="BI69" s="775">
        <f t="shared" si="33"/>
        <v>8.69879518072289</v>
      </c>
      <c r="BJ69" s="839">
        <v>23</v>
      </c>
      <c r="BK69" s="837">
        <v>295</v>
      </c>
      <c r="BL69" s="838">
        <f t="shared" si="34"/>
        <v>12.8260869565217</v>
      </c>
      <c r="BM69" s="846">
        <v>3</v>
      </c>
      <c r="BN69" s="849">
        <v>3</v>
      </c>
      <c r="BO69" s="849">
        <v>0</v>
      </c>
      <c r="BP69" s="847">
        <f t="shared" ref="BP69:BP71" si="53">IF(BN69&lt;&gt;0,BN69/BM69,"-")</f>
        <v>1</v>
      </c>
      <c r="BQ69" s="848">
        <v>57</v>
      </c>
      <c r="BR69" s="813">
        <f t="shared" si="35"/>
        <v>19</v>
      </c>
    </row>
    <row r="70" ht="14.25" customHeight="1" spans="1:70">
      <c r="A70" s="852"/>
      <c r="B70" s="404">
        <v>4</v>
      </c>
      <c r="C70" s="506">
        <f t="shared" si="26"/>
        <v>0</v>
      </c>
      <c r="D70" s="414">
        <f t="shared" si="27"/>
        <v>0</v>
      </c>
      <c r="E70" s="405">
        <f t="shared" si="31"/>
        <v>0</v>
      </c>
      <c r="F70" s="406" t="e">
        <f>'悬赏问答-帖子'!M71+'指定付费-帖子'!M71+电话医生!#REF!+家庭医生!C71</f>
        <v>#REF!</v>
      </c>
      <c r="G70" s="406" t="e">
        <f>'悬赏问答-帖子'!O71+'指定付费-帖子'!O71+电话医生!#REF!+家庭医生!D71</f>
        <v>#REF!</v>
      </c>
      <c r="H70" s="766" t="e">
        <f t="shared" si="47"/>
        <v>#REF!</v>
      </c>
      <c r="I70" s="406" t="e">
        <f>'悬赏问答-帖子'!S71+'指定付费-帖子'!S71+电话医生!R71+家庭医生!#REF!</f>
        <v>#REF!</v>
      </c>
      <c r="J70" s="406" t="e">
        <f>'悬赏问答-帖子'!U71+'指定付费-帖子'!U71+电话医生!S71+家庭医生!#REF!</f>
        <v>#REF!</v>
      </c>
      <c r="K70" s="766" t="e">
        <f t="shared" si="48"/>
        <v>#REF!</v>
      </c>
      <c r="L70" s="406" t="e">
        <f>'悬赏问答-帖子'!Y71+'悬赏问答-帖子'!AE71+'悬赏问答-IM'!M71+'指定付费-帖子'!Y71+'指定付费-帖子'!AE71+'指定付费-IM'!M71+电话医生!Z71+电话医生!AH71+家庭医生!#REF!+家庭医生!#REF!+'悬赏问答-IM'!S71+'指定付费-IM'!S71</f>
        <v>#REF!</v>
      </c>
      <c r="M70" s="406" t="e">
        <f>'悬赏问答-帖子'!AA71+'悬赏问答-帖子'!AG71+'悬赏问答-IM'!O71+'指定付费-帖子'!AA71+'指定付费-帖子'!AG71+'指定付费-IM'!O71+电话医生!AA71+电话医生!AI71+家庭医生!#REF!+家庭医生!#REF!+'悬赏问答-IM'!U71+'指定付费-IM'!U71</f>
        <v>#REF!</v>
      </c>
      <c r="N70" s="766" t="e">
        <f t="shared" si="49"/>
        <v>#REF!</v>
      </c>
      <c r="O70" s="406" t="e">
        <f>#REF!+'免费问答-IM'!E71+'悬赏问答-帖子'!E71+'悬赏问答-IM'!E71+'指定付费-IM'!E71+'指定付费-帖子'!E71+电话医生!E71+家庭医生!#REF!</f>
        <v>#REF!</v>
      </c>
      <c r="P70" s="523">
        <f>'悬赏问答-帖子'!Q71+'指定付费-帖子'!Q71+家庭医生!G71+电话医生!BQ71</f>
        <v>0</v>
      </c>
      <c r="Q70" s="523">
        <f>'悬赏问答-帖子'!W71+'指定付费-帖子'!W71+电话医生!U71+'悬赏问答-IM'!AU71+'指定付费-IM'!AU71</f>
        <v>0</v>
      </c>
      <c r="R70" s="523">
        <f>'悬赏问答-帖子'!AC71+'悬赏问答-帖子'!AI71+'悬赏问答-IM'!Q71+'指定付费-帖子'!AC71+'指定付费-帖子'!AI71+'指定付费-IM'!Q71+电话医生!AC71+电话医生!AK71+'悬赏问答-IM'!W71+'指定付费-IM'!W71</f>
        <v>0</v>
      </c>
      <c r="S70" s="523">
        <f>'悬赏问答-IM'!AC71+'悬赏问答-IM'!AI71+'悬赏问答-IM'!AO71+'指定付费-IM'!AC71+'指定付费-IM'!AI71+'指定付费-IM'!AO71</f>
        <v>0</v>
      </c>
      <c r="T70" s="523">
        <f t="shared" si="28"/>
        <v>0</v>
      </c>
      <c r="U70" s="523">
        <f>'悬赏问答-IM'!BA71+'指定付费-帖子'!BA71</f>
        <v>0</v>
      </c>
      <c r="V70" s="523">
        <f>'悬赏问答-帖子'!AO71+'悬赏问答-帖子'!AU71+'指定付费-帖子'!AO71+'指定付费-帖子'!AU71+电话医生!AS71</f>
        <v>0</v>
      </c>
      <c r="W70" s="523"/>
      <c r="X70" s="414">
        <f t="shared" si="43"/>
        <v>0</v>
      </c>
      <c r="Y70" s="523">
        <f>'悬赏问答-帖子'!K71+'悬赏问答-IM'!K71+'指定付费-IM'!K71+'指定付费-帖子'!K71+电话医生!H71</f>
        <v>0</v>
      </c>
      <c r="Z70" s="523">
        <f>'悬赏问答-IM'!BF71+'指定付费-IM'!BE71</f>
        <v>0</v>
      </c>
      <c r="AA70" s="523">
        <f>'悬赏问答-IM'!BU71+'指定付费-IM'!AZ71</f>
        <v>0</v>
      </c>
      <c r="AB70" s="523">
        <f>'悬赏问答-IM'!BP71+'指定付费-IM'!BJ71+电话医生!BI71</f>
        <v>0</v>
      </c>
      <c r="AC70" s="506">
        <f t="shared" si="32"/>
        <v>0</v>
      </c>
      <c r="AD70" s="523">
        <f t="shared" si="44"/>
        <v>0</v>
      </c>
      <c r="AE70" s="414">
        <f t="shared" si="45"/>
        <v>0</v>
      </c>
      <c r="AF70" s="414">
        <f t="shared" si="46"/>
        <v>0</v>
      </c>
      <c r="AG70" s="414">
        <f t="shared" si="29"/>
        <v>0</v>
      </c>
      <c r="AH70" s="780">
        <f>预约转诊!C70</f>
        <v>0</v>
      </c>
      <c r="AI70" s="781">
        <f>'悬赏问答-帖子'!C71+'悬赏问答-IM'!C71</f>
        <v>0</v>
      </c>
      <c r="AJ70" s="782">
        <f>'悬赏问答-帖子'!F71+'悬赏问答-IM'!F71</f>
        <v>0</v>
      </c>
      <c r="AK70" s="783" t="str">
        <f t="shared" si="50"/>
        <v>-</v>
      </c>
      <c r="AL70" s="781">
        <f>'悬赏问答-帖子'!H71+'悬赏问答-IM'!H71</f>
        <v>0</v>
      </c>
      <c r="AM70" s="775">
        <f>'悬赏问答-帖子'!I71+'悬赏问答-IM'!I71</f>
        <v>0</v>
      </c>
      <c r="AN70" s="775">
        <f t="shared" ref="AN70:AN133" si="54">IF(AJ70=0,0,AM70/AJ70)</f>
        <v>0</v>
      </c>
      <c r="AO70" s="800">
        <f>'指定付费-帖子'!C71+'指定付费-IM'!C71</f>
        <v>0</v>
      </c>
      <c r="AP70" s="853">
        <f>'指定付费-帖子'!F71+'指定付费-IM'!F71</f>
        <v>0</v>
      </c>
      <c r="AQ70" s="799" t="str">
        <f t="shared" si="51"/>
        <v>-</v>
      </c>
      <c r="AR70" s="800">
        <f>'指定付费-帖子'!H71+'指定付费-IM'!H71</f>
        <v>0</v>
      </c>
      <c r="AS70" s="787">
        <f>'指定付费-帖子'!I71+'指定付费-IM'!I71</f>
        <v>0</v>
      </c>
      <c r="AT70" s="795">
        <f t="shared" ref="AT70:AT133" si="55">IF(AP70=0,0,AS70/AP70)</f>
        <v>0</v>
      </c>
      <c r="AU70" s="801">
        <f>电话医生!C71</f>
        <v>0</v>
      </c>
      <c r="AV70" s="802">
        <f>电话医生!I71</f>
        <v>0</v>
      </c>
      <c r="AW70" s="816" t="str">
        <f t="shared" si="52"/>
        <v>-</v>
      </c>
      <c r="AX70" s="802">
        <f>电话医生!L71</f>
        <v>0</v>
      </c>
      <c r="AY70" s="811">
        <f>电话医生!F71</f>
        <v>0</v>
      </c>
      <c r="AZ70" s="820" t="str">
        <f>电话医生!O71</f>
        <v>-</v>
      </c>
      <c r="BA70" s="818">
        <f>家庭医生!C71</f>
        <v>0</v>
      </c>
      <c r="BB70" s="813">
        <f>家庭医生!G71</f>
        <v>0</v>
      </c>
      <c r="BC70" s="814" t="str">
        <f>家庭医生!I71</f>
        <v>-</v>
      </c>
      <c r="BD70" s="819">
        <f t="shared" si="30"/>
        <v>0</v>
      </c>
      <c r="BE70" s="819"/>
      <c r="BF70" s="819">
        <f>'免费问答-IM'!C71</f>
        <v>0</v>
      </c>
      <c r="BG70" s="779"/>
      <c r="BH70" s="784"/>
      <c r="BI70" s="775">
        <f t="shared" si="33"/>
        <v>0</v>
      </c>
      <c r="BJ70" s="839"/>
      <c r="BK70" s="837"/>
      <c r="BL70" s="838">
        <f t="shared" si="34"/>
        <v>0</v>
      </c>
      <c r="BM70" s="846"/>
      <c r="BN70" s="849"/>
      <c r="BO70" s="849"/>
      <c r="BP70" s="847" t="str">
        <f t="shared" si="53"/>
        <v>-</v>
      </c>
      <c r="BQ70" s="848"/>
      <c r="BR70" s="813">
        <f t="shared" si="35"/>
        <v>0</v>
      </c>
    </row>
    <row r="71" ht="14.25" customHeight="1" spans="1:70">
      <c r="A71" s="852"/>
      <c r="B71" s="404">
        <v>5</v>
      </c>
      <c r="C71" s="506">
        <f t="shared" ref="C71:C134" si="56">AH71+AI71+AO71+AU71+BA71+BD71+BJ71+BM71</f>
        <v>0</v>
      </c>
      <c r="D71" s="414">
        <f t="shared" ref="D71:D134" si="57">AM71+AS71+AY71+BB71+BH71+BK71+BQ71</f>
        <v>0</v>
      </c>
      <c r="E71" s="405">
        <f t="shared" si="31"/>
        <v>0</v>
      </c>
      <c r="F71" s="406" t="e">
        <f>'悬赏问答-帖子'!M72+'指定付费-帖子'!M72+电话医生!#REF!+家庭医生!C72</f>
        <v>#REF!</v>
      </c>
      <c r="G71" s="406" t="e">
        <f>'悬赏问答-帖子'!O72+'指定付费-帖子'!O72+电话医生!#REF!+家庭医生!D72</f>
        <v>#REF!</v>
      </c>
      <c r="H71" s="766" t="e">
        <f t="shared" si="47"/>
        <v>#REF!</v>
      </c>
      <c r="I71" s="406" t="e">
        <f>'悬赏问答-帖子'!S72+'指定付费-帖子'!S72+电话医生!R72+家庭医生!#REF!</f>
        <v>#REF!</v>
      </c>
      <c r="J71" s="406" t="e">
        <f>'悬赏问答-帖子'!U72+'指定付费-帖子'!U72+电话医生!S72+家庭医生!#REF!</f>
        <v>#REF!</v>
      </c>
      <c r="K71" s="766" t="e">
        <f t="shared" si="48"/>
        <v>#REF!</v>
      </c>
      <c r="L71" s="406" t="e">
        <f>'悬赏问答-帖子'!Y72+'悬赏问答-帖子'!AE72+'悬赏问答-IM'!M72+'指定付费-帖子'!Y72+'指定付费-帖子'!AE72+'指定付费-IM'!M72+电话医生!Z72+电话医生!AH72+家庭医生!#REF!+家庭医生!#REF!+'悬赏问答-IM'!S72+'指定付费-IM'!S72</f>
        <v>#REF!</v>
      </c>
      <c r="M71" s="406" t="e">
        <f>'悬赏问答-帖子'!AA72+'悬赏问答-帖子'!AG72+'悬赏问答-IM'!O72+'指定付费-帖子'!AA72+'指定付费-帖子'!AG72+'指定付费-IM'!O72+电话医生!AA72+电话医生!AI72+家庭医生!#REF!+家庭医生!#REF!+'悬赏问答-IM'!U72+'指定付费-IM'!U72</f>
        <v>#REF!</v>
      </c>
      <c r="N71" s="766" t="e">
        <f t="shared" si="49"/>
        <v>#REF!</v>
      </c>
      <c r="O71" s="406" t="e">
        <f>#REF!+'免费问答-IM'!E72+'悬赏问答-帖子'!E72+'悬赏问答-IM'!E72+'指定付费-IM'!E72+'指定付费-帖子'!E72+电话医生!E72+家庭医生!#REF!</f>
        <v>#REF!</v>
      </c>
      <c r="P71" s="523">
        <f>'悬赏问答-帖子'!Q72+'指定付费-帖子'!Q72+家庭医生!G72+电话医生!BQ72</f>
        <v>0</v>
      </c>
      <c r="Q71" s="523">
        <f>'悬赏问答-帖子'!W72+'指定付费-帖子'!W72+电话医生!U72+'悬赏问答-IM'!AU72+'指定付费-IM'!AU72</f>
        <v>0</v>
      </c>
      <c r="R71" s="523">
        <f>'悬赏问答-帖子'!AC72+'悬赏问答-帖子'!AI72+'悬赏问答-IM'!Q72+'指定付费-帖子'!AC72+'指定付费-帖子'!AI72+'指定付费-IM'!Q72+电话医生!AC72+电话医生!AK72+'悬赏问答-IM'!W72+'指定付费-IM'!W72</f>
        <v>0</v>
      </c>
      <c r="S71" s="523">
        <f>'悬赏问答-IM'!AC72+'悬赏问答-IM'!AI72+'悬赏问答-IM'!AO72+'指定付费-IM'!AC72+'指定付费-IM'!AI72+'指定付费-IM'!AO72</f>
        <v>0</v>
      </c>
      <c r="T71" s="523">
        <f t="shared" ref="T71:T134" si="58">BK71</f>
        <v>0</v>
      </c>
      <c r="U71" s="523">
        <f>'悬赏问答-IM'!BA72+'指定付费-帖子'!BA72</f>
        <v>0</v>
      </c>
      <c r="V71" s="523">
        <f>'悬赏问答-帖子'!AO72+'悬赏问答-帖子'!AU72+'指定付费-帖子'!AO72+'指定付费-帖子'!AU72+电话医生!AS72</f>
        <v>0</v>
      </c>
      <c r="W71" s="523"/>
      <c r="X71" s="414">
        <f t="shared" si="43"/>
        <v>0</v>
      </c>
      <c r="Y71" s="523">
        <f>'悬赏问答-帖子'!K72+'悬赏问答-IM'!K72+'指定付费-IM'!K72+'指定付费-帖子'!K72+电话医生!H72</f>
        <v>0</v>
      </c>
      <c r="Z71" s="523">
        <f>'悬赏问答-IM'!BF72+'指定付费-IM'!BE72</f>
        <v>0</v>
      </c>
      <c r="AA71" s="523">
        <f>'悬赏问答-IM'!BU72+'指定付费-IM'!AZ72</f>
        <v>0</v>
      </c>
      <c r="AB71" s="523">
        <f>'悬赏问答-IM'!BP72+'指定付费-IM'!BJ72+电话医生!BI72</f>
        <v>0</v>
      </c>
      <c r="AC71" s="506">
        <f t="shared" si="32"/>
        <v>0</v>
      </c>
      <c r="AD71" s="523">
        <f t="shared" si="44"/>
        <v>0</v>
      </c>
      <c r="AE71" s="414">
        <f t="shared" si="45"/>
        <v>0</v>
      </c>
      <c r="AF71" s="414">
        <f t="shared" si="46"/>
        <v>0</v>
      </c>
      <c r="AG71" s="414">
        <f t="shared" ref="AG71:AG134" si="59">BQ71</f>
        <v>0</v>
      </c>
      <c r="AH71" s="780">
        <f>预约转诊!C71</f>
        <v>0</v>
      </c>
      <c r="AI71" s="781">
        <f>'悬赏问答-帖子'!C72+'悬赏问答-IM'!C72</f>
        <v>0</v>
      </c>
      <c r="AJ71" s="782">
        <f>'悬赏问答-帖子'!F72+'悬赏问答-IM'!F72</f>
        <v>0</v>
      </c>
      <c r="AK71" s="783" t="str">
        <f t="shared" si="50"/>
        <v>-</v>
      </c>
      <c r="AL71" s="781">
        <f>'悬赏问答-帖子'!H72+'悬赏问答-IM'!H72</f>
        <v>0</v>
      </c>
      <c r="AM71" s="775">
        <f>'悬赏问答-帖子'!I72+'悬赏问答-IM'!I72</f>
        <v>0</v>
      </c>
      <c r="AN71" s="775">
        <f t="shared" si="54"/>
        <v>0</v>
      </c>
      <c r="AO71" s="800">
        <f>'指定付费-帖子'!C72+'指定付费-IM'!C72</f>
        <v>0</v>
      </c>
      <c r="AP71" s="853">
        <f>'指定付费-帖子'!F72+'指定付费-IM'!F72</f>
        <v>0</v>
      </c>
      <c r="AQ71" s="799" t="str">
        <f t="shared" si="51"/>
        <v>-</v>
      </c>
      <c r="AR71" s="800">
        <f>'指定付费-帖子'!H72+'指定付费-IM'!H72</f>
        <v>0</v>
      </c>
      <c r="AS71" s="787">
        <f>'指定付费-帖子'!I72+'指定付费-IM'!I72</f>
        <v>0</v>
      </c>
      <c r="AT71" s="795">
        <f t="shared" si="55"/>
        <v>0</v>
      </c>
      <c r="AU71" s="801">
        <f>电话医生!C72</f>
        <v>0</v>
      </c>
      <c r="AV71" s="802">
        <f>电话医生!I72</f>
        <v>0</v>
      </c>
      <c r="AW71" s="816" t="str">
        <f t="shared" si="52"/>
        <v>-</v>
      </c>
      <c r="AX71" s="802">
        <f>电话医生!L72</f>
        <v>0</v>
      </c>
      <c r="AY71" s="811">
        <f>电话医生!F72</f>
        <v>0</v>
      </c>
      <c r="AZ71" s="820" t="str">
        <f>电话医生!O72</f>
        <v>-</v>
      </c>
      <c r="BA71" s="818">
        <f>家庭医生!C72</f>
        <v>0</v>
      </c>
      <c r="BB71" s="813">
        <f>家庭医生!G72</f>
        <v>0</v>
      </c>
      <c r="BC71" s="814" t="str">
        <f>家庭医生!I72</f>
        <v>-</v>
      </c>
      <c r="BD71" s="819">
        <f t="shared" ref="BD71:BD134" si="60">BE71+BF71</f>
        <v>0</v>
      </c>
      <c r="BE71" s="819"/>
      <c r="BF71" s="819">
        <f>'免费问答-IM'!C72</f>
        <v>0</v>
      </c>
      <c r="BG71" s="779"/>
      <c r="BH71" s="784"/>
      <c r="BI71" s="775">
        <f t="shared" si="33"/>
        <v>0</v>
      </c>
      <c r="BJ71" s="839"/>
      <c r="BK71" s="837"/>
      <c r="BL71" s="838">
        <f t="shared" si="34"/>
        <v>0</v>
      </c>
      <c r="BM71" s="846"/>
      <c r="BN71" s="849"/>
      <c r="BO71" s="849"/>
      <c r="BP71" s="847" t="str">
        <f t="shared" si="53"/>
        <v>-</v>
      </c>
      <c r="BQ71" s="848"/>
      <c r="BR71" s="813">
        <f t="shared" si="35"/>
        <v>0</v>
      </c>
    </row>
    <row r="72" ht="14.25" customHeight="1" spans="1:70">
      <c r="A72" s="852"/>
      <c r="B72" s="404">
        <v>6</v>
      </c>
      <c r="C72" s="506">
        <f t="shared" si="56"/>
        <v>0</v>
      </c>
      <c r="D72" s="414">
        <f t="shared" si="57"/>
        <v>0</v>
      </c>
      <c r="E72" s="405">
        <f t="shared" ref="E72:E135" si="61">AJ72+AP72+AV72+BA72+BG72+BJ72+BN72</f>
        <v>0</v>
      </c>
      <c r="F72" s="406" t="e">
        <f>'悬赏问答-帖子'!M73+'指定付费-帖子'!M73+电话医生!#REF!+家庭医生!C73</f>
        <v>#REF!</v>
      </c>
      <c r="G72" s="406" t="e">
        <f>'悬赏问答-帖子'!O73+'指定付费-帖子'!O73+电话医生!#REF!+家庭医生!D73</f>
        <v>#REF!</v>
      </c>
      <c r="H72" s="766" t="e">
        <f t="shared" si="47"/>
        <v>#REF!</v>
      </c>
      <c r="I72" s="406" t="e">
        <f>'悬赏问答-帖子'!S73+'指定付费-帖子'!S73+电话医生!R73+家庭医生!#REF!</f>
        <v>#REF!</v>
      </c>
      <c r="J72" s="406" t="e">
        <f>'悬赏问答-帖子'!U73+'指定付费-帖子'!U73+电话医生!S73+家庭医生!#REF!</f>
        <v>#REF!</v>
      </c>
      <c r="K72" s="766" t="e">
        <f t="shared" si="48"/>
        <v>#REF!</v>
      </c>
      <c r="L72" s="406" t="e">
        <f>'悬赏问答-帖子'!Y73+'悬赏问答-帖子'!AE73+'悬赏问答-IM'!M73+'指定付费-帖子'!Y73+'指定付费-帖子'!AE73+'指定付费-IM'!M73+电话医生!Z73+电话医生!AH73+家庭医生!#REF!+家庭医生!#REF!+'悬赏问答-IM'!S73+'指定付费-IM'!S73</f>
        <v>#REF!</v>
      </c>
      <c r="M72" s="406" t="e">
        <f>'悬赏问答-帖子'!AA73+'悬赏问答-帖子'!AG73+'悬赏问答-IM'!O73+'指定付费-帖子'!AA73+'指定付费-帖子'!AG73+'指定付费-IM'!O73+电话医生!AA73+电话医生!AI73+家庭医生!#REF!+家庭医生!#REF!+'悬赏问答-IM'!U73+'指定付费-IM'!U73</f>
        <v>#REF!</v>
      </c>
      <c r="N72" s="766" t="e">
        <f t="shared" si="49"/>
        <v>#REF!</v>
      </c>
      <c r="O72" s="406" t="e">
        <f>#REF!+'免费问答-IM'!E73+'悬赏问答-帖子'!E73+'悬赏问答-IM'!E73+'指定付费-IM'!E73+'指定付费-帖子'!E73+电话医生!E73+家庭医生!#REF!</f>
        <v>#REF!</v>
      </c>
      <c r="P72" s="523">
        <f>'悬赏问答-帖子'!Q73+'指定付费-帖子'!Q73+家庭医生!G73+电话医生!BQ73</f>
        <v>0</v>
      </c>
      <c r="Q72" s="523">
        <f>'悬赏问答-帖子'!W73+'指定付费-帖子'!W73+电话医生!U73+'悬赏问答-IM'!AU73+'指定付费-IM'!AU73</f>
        <v>0</v>
      </c>
      <c r="R72" s="523">
        <f>'悬赏问答-帖子'!AC73+'悬赏问答-帖子'!AI73+'悬赏问答-IM'!Q73+'指定付费-帖子'!AC73+'指定付费-帖子'!AI73+'指定付费-IM'!Q73+电话医生!AC73+电话医生!AK73+'悬赏问答-IM'!W73+'指定付费-IM'!W73</f>
        <v>0</v>
      </c>
      <c r="S72" s="523">
        <f>'悬赏问答-IM'!AC73+'悬赏问答-IM'!AI73+'悬赏问答-IM'!AO73+'指定付费-IM'!AC73+'指定付费-IM'!AI73+'指定付费-IM'!AO73</f>
        <v>0</v>
      </c>
      <c r="T72" s="523">
        <f t="shared" si="58"/>
        <v>0</v>
      </c>
      <c r="U72" s="523">
        <f>'悬赏问答-IM'!BA73+'指定付费-帖子'!BA73</f>
        <v>0</v>
      </c>
      <c r="V72" s="523">
        <f>'悬赏问答-帖子'!AO73+'悬赏问答-帖子'!AU73+'指定付费-帖子'!AO73+'指定付费-帖子'!AU73+电话医生!AS73</f>
        <v>0</v>
      </c>
      <c r="W72" s="523"/>
      <c r="X72" s="414">
        <f t="shared" si="43"/>
        <v>0</v>
      </c>
      <c r="Y72" s="523">
        <f>'悬赏问答-帖子'!K73+'悬赏问答-IM'!K73+'指定付费-IM'!K73+'指定付费-帖子'!K73+电话医生!H73</f>
        <v>0</v>
      </c>
      <c r="Z72" s="523">
        <f>'悬赏问答-IM'!BF73+'指定付费-IM'!BE73</f>
        <v>0</v>
      </c>
      <c r="AA72" s="523">
        <f>'悬赏问答-IM'!BU73+'指定付费-IM'!AZ73</f>
        <v>0</v>
      </c>
      <c r="AB72" s="523">
        <f>'悬赏问答-IM'!BP73+'指定付费-IM'!BJ73+电话医生!BI73</f>
        <v>0</v>
      </c>
      <c r="AC72" s="506">
        <f t="shared" si="32"/>
        <v>0</v>
      </c>
      <c r="AD72" s="523">
        <f t="shared" si="44"/>
        <v>0</v>
      </c>
      <c r="AE72" s="414">
        <f t="shared" si="45"/>
        <v>0</v>
      </c>
      <c r="AF72" s="414">
        <f t="shared" si="46"/>
        <v>0</v>
      </c>
      <c r="AG72" s="414">
        <f t="shared" si="59"/>
        <v>0</v>
      </c>
      <c r="AH72" s="780">
        <f>预约转诊!C72</f>
        <v>0</v>
      </c>
      <c r="AI72" s="781">
        <f>'悬赏问答-帖子'!C73+'悬赏问答-IM'!C73</f>
        <v>0</v>
      </c>
      <c r="AJ72" s="782">
        <f>'悬赏问答-帖子'!F73+'悬赏问答-IM'!F73</f>
        <v>0</v>
      </c>
      <c r="AK72" s="783" t="str">
        <f t="shared" si="50"/>
        <v>-</v>
      </c>
      <c r="AL72" s="781">
        <f>'悬赏问答-帖子'!H73+'悬赏问答-IM'!H73</f>
        <v>0</v>
      </c>
      <c r="AM72" s="775">
        <f>'悬赏问答-帖子'!I73+'悬赏问答-IM'!I73</f>
        <v>0</v>
      </c>
      <c r="AN72" s="775">
        <f t="shared" si="54"/>
        <v>0</v>
      </c>
      <c r="AO72" s="800">
        <f>'指定付费-帖子'!C73+'指定付费-IM'!C73</f>
        <v>0</v>
      </c>
      <c r="AP72" s="853">
        <f>'指定付费-帖子'!F73+'指定付费-IM'!F73</f>
        <v>0</v>
      </c>
      <c r="AQ72" s="799" t="str">
        <f t="shared" si="51"/>
        <v>-</v>
      </c>
      <c r="AR72" s="800">
        <f>'指定付费-帖子'!H73+'指定付费-IM'!H73</f>
        <v>0</v>
      </c>
      <c r="AS72" s="787">
        <f>'指定付费-帖子'!I73+'指定付费-IM'!I73</f>
        <v>0</v>
      </c>
      <c r="AT72" s="795">
        <f t="shared" si="55"/>
        <v>0</v>
      </c>
      <c r="AU72" s="801">
        <f>电话医生!C73</f>
        <v>0</v>
      </c>
      <c r="AV72" s="802">
        <f>电话医生!I73</f>
        <v>0</v>
      </c>
      <c r="AW72" s="816" t="str">
        <f t="shared" si="52"/>
        <v>-</v>
      </c>
      <c r="AX72" s="802">
        <f>电话医生!L73</f>
        <v>0</v>
      </c>
      <c r="AY72" s="811">
        <f>电话医生!F73</f>
        <v>0</v>
      </c>
      <c r="AZ72" s="820" t="str">
        <f>电话医生!O73</f>
        <v>-</v>
      </c>
      <c r="BA72" s="818">
        <f>家庭医生!C73</f>
        <v>0</v>
      </c>
      <c r="BB72" s="813">
        <f>家庭医生!G73</f>
        <v>0</v>
      </c>
      <c r="BC72" s="814" t="str">
        <f>家庭医生!I73</f>
        <v>-</v>
      </c>
      <c r="BD72" s="819">
        <f t="shared" si="60"/>
        <v>0</v>
      </c>
      <c r="BE72" s="819"/>
      <c r="BF72" s="819">
        <f>'免费问答-IM'!C73</f>
        <v>0</v>
      </c>
      <c r="BG72" s="779"/>
      <c r="BH72" s="784"/>
      <c r="BI72" s="775">
        <f t="shared" si="33"/>
        <v>0</v>
      </c>
      <c r="BJ72" s="839"/>
      <c r="BK72" s="837"/>
      <c r="BL72" s="838">
        <f t="shared" si="34"/>
        <v>0</v>
      </c>
      <c r="BM72" s="846"/>
      <c r="BN72" s="849"/>
      <c r="BO72" s="849"/>
      <c r="BP72" s="847" t="str">
        <f t="shared" ref="BP72:BP91" si="62">IF(BN72&lt;&gt;0,BN72/BM72,"-")</f>
        <v>-</v>
      </c>
      <c r="BQ72" s="848"/>
      <c r="BR72" s="813">
        <f t="shared" si="35"/>
        <v>0</v>
      </c>
    </row>
    <row r="73" ht="14.25" customHeight="1" spans="1:70">
      <c r="A73" s="852"/>
      <c r="B73" s="404">
        <v>7</v>
      </c>
      <c r="C73" s="506">
        <f t="shared" si="56"/>
        <v>0</v>
      </c>
      <c r="D73" s="414">
        <f t="shared" si="57"/>
        <v>0</v>
      </c>
      <c r="E73" s="405">
        <f t="shared" si="61"/>
        <v>0</v>
      </c>
      <c r="F73" s="406" t="e">
        <f>'悬赏问答-帖子'!M74+'指定付费-帖子'!M74+电话医生!#REF!+家庭医生!C74</f>
        <v>#REF!</v>
      </c>
      <c r="G73" s="406" t="e">
        <f>'悬赏问答-帖子'!O74+'指定付费-帖子'!O74+电话医生!#REF!+家庭医生!D74</f>
        <v>#REF!</v>
      </c>
      <c r="H73" s="766" t="e">
        <f t="shared" si="47"/>
        <v>#REF!</v>
      </c>
      <c r="I73" s="406" t="e">
        <f>'悬赏问答-帖子'!S74+'指定付费-帖子'!S74+电话医生!R74+家庭医生!#REF!</f>
        <v>#REF!</v>
      </c>
      <c r="J73" s="406" t="e">
        <f>'悬赏问答-帖子'!U74+'指定付费-帖子'!U74+电话医生!S74+家庭医生!#REF!</f>
        <v>#REF!</v>
      </c>
      <c r="K73" s="766" t="e">
        <f t="shared" si="48"/>
        <v>#REF!</v>
      </c>
      <c r="L73" s="406" t="e">
        <f>'悬赏问答-帖子'!Y74+'悬赏问答-帖子'!AE74+'悬赏问答-IM'!M74+'指定付费-帖子'!Y74+'指定付费-帖子'!AE74+'指定付费-IM'!M74+电话医生!Z74+电话医生!AH74+家庭医生!#REF!+家庭医生!#REF!+'悬赏问答-IM'!S74+'指定付费-IM'!S74</f>
        <v>#REF!</v>
      </c>
      <c r="M73" s="406" t="e">
        <f>'悬赏问答-帖子'!AA74+'悬赏问答-帖子'!AG74+'悬赏问答-IM'!O74+'指定付费-帖子'!AA74+'指定付费-帖子'!AG74+'指定付费-IM'!O74+电话医生!AA74+电话医生!AI74+家庭医生!#REF!+家庭医生!#REF!+'悬赏问答-IM'!U74+'指定付费-IM'!U74</f>
        <v>#REF!</v>
      </c>
      <c r="N73" s="766" t="e">
        <f t="shared" si="49"/>
        <v>#REF!</v>
      </c>
      <c r="O73" s="406" t="e">
        <f>#REF!+'免费问答-IM'!E74+'悬赏问答-帖子'!E74+'悬赏问答-IM'!E74+'指定付费-IM'!E74+'指定付费-帖子'!E74+电话医生!E74+家庭医生!#REF!</f>
        <v>#REF!</v>
      </c>
      <c r="P73" s="523">
        <f>'悬赏问答-帖子'!Q74+'指定付费-帖子'!Q74+家庭医生!G74+电话医生!BQ74</f>
        <v>0</v>
      </c>
      <c r="Q73" s="523">
        <f>'悬赏问答-帖子'!W74+'指定付费-帖子'!W74+电话医生!U74+'悬赏问答-IM'!AU74+'指定付费-IM'!AU74</f>
        <v>0</v>
      </c>
      <c r="R73" s="523">
        <f>'悬赏问答-帖子'!AC74+'悬赏问答-帖子'!AI74+'悬赏问答-IM'!Q74+'指定付费-帖子'!AC74+'指定付费-帖子'!AI74+'指定付费-IM'!Q74+电话医生!AC74+电话医生!AK74+'悬赏问答-IM'!W74+'指定付费-IM'!W74</f>
        <v>0</v>
      </c>
      <c r="S73" s="523">
        <f>'悬赏问答-IM'!AC74+'悬赏问答-IM'!AI74+'悬赏问答-IM'!AO74+'指定付费-IM'!AC74+'指定付费-IM'!AI74+'指定付费-IM'!AO74</f>
        <v>0</v>
      </c>
      <c r="T73" s="523">
        <f t="shared" si="58"/>
        <v>0</v>
      </c>
      <c r="U73" s="523">
        <f>'悬赏问答-IM'!BA74+'指定付费-帖子'!BA74</f>
        <v>0</v>
      </c>
      <c r="V73" s="523">
        <f>'悬赏问答-帖子'!AO74+'悬赏问答-帖子'!AU74+'指定付费-帖子'!AO74+'指定付费-帖子'!AU74+电话医生!AS74</f>
        <v>0</v>
      </c>
      <c r="W73" s="523"/>
      <c r="X73" s="414">
        <f t="shared" si="43"/>
        <v>0</v>
      </c>
      <c r="Y73" s="523">
        <f>'悬赏问答-帖子'!K74+'悬赏问答-IM'!K74+'指定付费-IM'!K74+'指定付费-帖子'!K74+电话医生!H74</f>
        <v>0</v>
      </c>
      <c r="Z73" s="523">
        <f>'悬赏问答-IM'!BF74+'指定付费-IM'!BE74</f>
        <v>0</v>
      </c>
      <c r="AA73" s="523">
        <f>'悬赏问答-IM'!BU74+'指定付费-IM'!AZ74</f>
        <v>0</v>
      </c>
      <c r="AB73" s="523">
        <f>'悬赏问答-IM'!BP74+'指定付费-IM'!BJ74+电话医生!BI74</f>
        <v>0</v>
      </c>
      <c r="AC73" s="506">
        <f t="shared" ref="AC73:AC136" si="63">AH73+BD73</f>
        <v>0</v>
      </c>
      <c r="AD73" s="523">
        <f t="shared" si="44"/>
        <v>0</v>
      </c>
      <c r="AE73" s="414">
        <f t="shared" si="45"/>
        <v>0</v>
      </c>
      <c r="AF73" s="414">
        <f t="shared" si="46"/>
        <v>0</v>
      </c>
      <c r="AG73" s="414">
        <f t="shared" si="59"/>
        <v>0</v>
      </c>
      <c r="AH73" s="780">
        <f>预约转诊!C73</f>
        <v>0</v>
      </c>
      <c r="AI73" s="781">
        <f>'悬赏问答-帖子'!C74+'悬赏问答-IM'!C74</f>
        <v>0</v>
      </c>
      <c r="AJ73" s="782">
        <f>'悬赏问答-帖子'!F74+'悬赏问答-IM'!F74</f>
        <v>0</v>
      </c>
      <c r="AK73" s="783" t="str">
        <f t="shared" si="50"/>
        <v>-</v>
      </c>
      <c r="AL73" s="781">
        <f>'悬赏问答-帖子'!H74+'悬赏问答-IM'!H74</f>
        <v>0</v>
      </c>
      <c r="AM73" s="775">
        <f>'悬赏问答-帖子'!I74+'悬赏问答-IM'!I74</f>
        <v>0</v>
      </c>
      <c r="AN73" s="775">
        <f t="shared" si="54"/>
        <v>0</v>
      </c>
      <c r="AO73" s="800">
        <f>'指定付费-帖子'!C74+'指定付费-IM'!C74</f>
        <v>0</v>
      </c>
      <c r="AP73" s="853">
        <f>'指定付费-帖子'!F74+'指定付费-IM'!F74</f>
        <v>0</v>
      </c>
      <c r="AQ73" s="799" t="str">
        <f t="shared" si="51"/>
        <v>-</v>
      </c>
      <c r="AR73" s="800">
        <f>'指定付费-帖子'!H74+'指定付费-IM'!H74</f>
        <v>0</v>
      </c>
      <c r="AS73" s="787">
        <f>'指定付费-帖子'!I74+'指定付费-IM'!I74</f>
        <v>0</v>
      </c>
      <c r="AT73" s="795">
        <f t="shared" si="55"/>
        <v>0</v>
      </c>
      <c r="AU73" s="801">
        <f>电话医生!C74</f>
        <v>0</v>
      </c>
      <c r="AV73" s="802">
        <f>电话医生!I74</f>
        <v>0</v>
      </c>
      <c r="AW73" s="816" t="str">
        <f t="shared" si="52"/>
        <v>-</v>
      </c>
      <c r="AX73" s="802">
        <f>电话医生!L74</f>
        <v>0</v>
      </c>
      <c r="AY73" s="811">
        <f>电话医生!F74</f>
        <v>0</v>
      </c>
      <c r="AZ73" s="820" t="str">
        <f>电话医生!O74</f>
        <v>-</v>
      </c>
      <c r="BA73" s="818">
        <f>家庭医生!C74</f>
        <v>0</v>
      </c>
      <c r="BB73" s="813">
        <f>家庭医生!G74</f>
        <v>0</v>
      </c>
      <c r="BC73" s="814" t="str">
        <f>家庭医生!I74</f>
        <v>-</v>
      </c>
      <c r="BD73" s="819">
        <f t="shared" si="60"/>
        <v>0</v>
      </c>
      <c r="BE73" s="819"/>
      <c r="BF73" s="819">
        <f>'免费问答-IM'!C74</f>
        <v>0</v>
      </c>
      <c r="BG73" s="779"/>
      <c r="BH73" s="784"/>
      <c r="BI73" s="775">
        <f t="shared" si="33"/>
        <v>0</v>
      </c>
      <c r="BJ73" s="839"/>
      <c r="BK73" s="837"/>
      <c r="BL73" s="838">
        <f t="shared" si="34"/>
        <v>0</v>
      </c>
      <c r="BM73" s="846"/>
      <c r="BN73" s="849"/>
      <c r="BO73" s="849"/>
      <c r="BP73" s="847" t="str">
        <f t="shared" si="62"/>
        <v>-</v>
      </c>
      <c r="BQ73" s="848"/>
      <c r="BR73" s="813">
        <f t="shared" si="35"/>
        <v>0</v>
      </c>
    </row>
    <row r="74" ht="14.25" customHeight="1" spans="1:70">
      <c r="A74" s="852"/>
      <c r="B74" s="404">
        <v>8</v>
      </c>
      <c r="C74" s="506">
        <f t="shared" si="56"/>
        <v>0</v>
      </c>
      <c r="D74" s="414">
        <f t="shared" si="57"/>
        <v>0</v>
      </c>
      <c r="E74" s="405">
        <f t="shared" si="61"/>
        <v>0</v>
      </c>
      <c r="F74" s="406" t="e">
        <f>'悬赏问答-帖子'!M75+'指定付费-帖子'!M75+电话医生!#REF!+家庭医生!C75</f>
        <v>#REF!</v>
      </c>
      <c r="G74" s="406" t="e">
        <f>'悬赏问答-帖子'!O75+'指定付费-帖子'!O75+电话医生!#REF!+家庭医生!D75</f>
        <v>#REF!</v>
      </c>
      <c r="H74" s="766" t="e">
        <f t="shared" si="47"/>
        <v>#REF!</v>
      </c>
      <c r="I74" s="406" t="e">
        <f>'悬赏问答-帖子'!S75+'指定付费-帖子'!S75+电话医生!R75+家庭医生!#REF!</f>
        <v>#REF!</v>
      </c>
      <c r="J74" s="406" t="e">
        <f>'悬赏问答-帖子'!U75+'指定付费-帖子'!U75+电话医生!S75+家庭医生!#REF!</f>
        <v>#REF!</v>
      </c>
      <c r="K74" s="766" t="e">
        <f t="shared" si="48"/>
        <v>#REF!</v>
      </c>
      <c r="L74" s="406" t="e">
        <f>'悬赏问答-帖子'!Y75+'悬赏问答-帖子'!AE75+'悬赏问答-IM'!M75+'指定付费-帖子'!Y75+'指定付费-帖子'!AE75+'指定付费-IM'!M75+电话医生!Z75+电话医生!AH75+家庭医生!#REF!+家庭医生!#REF!+'悬赏问答-IM'!S75+'指定付费-IM'!S75</f>
        <v>#REF!</v>
      </c>
      <c r="M74" s="406" t="e">
        <f>'悬赏问答-帖子'!AA75+'悬赏问答-帖子'!AG75+'悬赏问答-IM'!O75+'指定付费-帖子'!AA75+'指定付费-帖子'!AG75+'指定付费-IM'!O75+电话医生!AA75+电话医生!AI75+家庭医生!#REF!+家庭医生!#REF!+'悬赏问答-IM'!U75+'指定付费-IM'!U75</f>
        <v>#REF!</v>
      </c>
      <c r="N74" s="766" t="e">
        <f t="shared" si="49"/>
        <v>#REF!</v>
      </c>
      <c r="O74" s="406" t="e">
        <f>#REF!+'免费问答-IM'!E75+'悬赏问答-帖子'!E75+'悬赏问答-IM'!E75+'指定付费-IM'!E75+'指定付费-帖子'!E75+电话医生!E75+家庭医生!#REF!</f>
        <v>#REF!</v>
      </c>
      <c r="P74" s="523">
        <f>'悬赏问答-帖子'!Q75+'指定付费-帖子'!Q75+家庭医生!G75+电话医生!BQ75</f>
        <v>0</v>
      </c>
      <c r="Q74" s="523">
        <f>'悬赏问答-帖子'!W75+'指定付费-帖子'!W75+电话医生!U75+'悬赏问答-IM'!AU75+'指定付费-IM'!AU75</f>
        <v>0</v>
      </c>
      <c r="R74" s="523">
        <f>'悬赏问答-帖子'!AC75+'悬赏问答-帖子'!AI75+'悬赏问答-IM'!Q75+'指定付费-帖子'!AC75+'指定付费-帖子'!AI75+'指定付费-IM'!Q75+电话医生!AC75+电话医生!AK75+'悬赏问答-IM'!W75+'指定付费-IM'!W75</f>
        <v>0</v>
      </c>
      <c r="S74" s="523">
        <f>'悬赏问答-IM'!AC75+'悬赏问答-IM'!AI75+'悬赏问答-IM'!AO75+'指定付费-IM'!AC75+'指定付费-IM'!AI75+'指定付费-IM'!AO75</f>
        <v>0</v>
      </c>
      <c r="T74" s="523">
        <f t="shared" si="58"/>
        <v>0</v>
      </c>
      <c r="U74" s="523">
        <f>'悬赏问答-IM'!BA75+'指定付费-帖子'!BA75</f>
        <v>0</v>
      </c>
      <c r="V74" s="523">
        <f>'悬赏问答-帖子'!AO75+'悬赏问答-帖子'!AU75+'指定付费-帖子'!AO75+'指定付费-帖子'!AU75+电话医生!AS75</f>
        <v>0</v>
      </c>
      <c r="W74" s="523"/>
      <c r="X74" s="414">
        <f t="shared" si="43"/>
        <v>0</v>
      </c>
      <c r="Y74" s="523">
        <f>'悬赏问答-帖子'!K75+'悬赏问答-IM'!K75+'指定付费-IM'!K75+'指定付费-帖子'!K75+电话医生!H75</f>
        <v>0</v>
      </c>
      <c r="Z74" s="523">
        <f>'悬赏问答-IM'!BF75+'指定付费-IM'!BE75</f>
        <v>0</v>
      </c>
      <c r="AA74" s="523">
        <f>'悬赏问答-IM'!BU75+'指定付费-IM'!AZ75</f>
        <v>0</v>
      </c>
      <c r="AB74" s="523">
        <f>'悬赏问答-IM'!BP75+'指定付费-IM'!BJ75+电话医生!BI75</f>
        <v>0</v>
      </c>
      <c r="AC74" s="506">
        <f t="shared" si="63"/>
        <v>0</v>
      </c>
      <c r="AD74" s="523">
        <f t="shared" si="44"/>
        <v>0</v>
      </c>
      <c r="AE74" s="414">
        <f t="shared" si="45"/>
        <v>0</v>
      </c>
      <c r="AF74" s="414">
        <f t="shared" si="46"/>
        <v>0</v>
      </c>
      <c r="AG74" s="414">
        <f t="shared" si="59"/>
        <v>0</v>
      </c>
      <c r="AH74" s="780">
        <f>预约转诊!C74</f>
        <v>0</v>
      </c>
      <c r="AI74" s="781">
        <f>'悬赏问答-帖子'!C75+'悬赏问答-IM'!C75</f>
        <v>0</v>
      </c>
      <c r="AJ74" s="782">
        <f>'悬赏问答-帖子'!F75+'悬赏问答-IM'!F75</f>
        <v>0</v>
      </c>
      <c r="AK74" s="783" t="str">
        <f t="shared" si="50"/>
        <v>-</v>
      </c>
      <c r="AL74" s="781">
        <f>'悬赏问答-帖子'!H75+'悬赏问答-IM'!H75</f>
        <v>0</v>
      </c>
      <c r="AM74" s="775">
        <f>'悬赏问答-帖子'!I75+'悬赏问答-IM'!I75</f>
        <v>0</v>
      </c>
      <c r="AN74" s="775">
        <f t="shared" si="54"/>
        <v>0</v>
      </c>
      <c r="AO74" s="800">
        <f>'指定付费-帖子'!C75+'指定付费-IM'!C75</f>
        <v>0</v>
      </c>
      <c r="AP74" s="853">
        <f>'指定付费-帖子'!F75+'指定付费-IM'!F75</f>
        <v>0</v>
      </c>
      <c r="AQ74" s="799" t="str">
        <f t="shared" si="51"/>
        <v>-</v>
      </c>
      <c r="AR74" s="800">
        <f>'指定付费-帖子'!H75+'指定付费-IM'!H75</f>
        <v>0</v>
      </c>
      <c r="AS74" s="787">
        <f>'指定付费-帖子'!I75+'指定付费-IM'!I75</f>
        <v>0</v>
      </c>
      <c r="AT74" s="795">
        <f t="shared" si="55"/>
        <v>0</v>
      </c>
      <c r="AU74" s="801">
        <f>电话医生!C75</f>
        <v>0</v>
      </c>
      <c r="AV74" s="802">
        <f>电话医生!I75</f>
        <v>0</v>
      </c>
      <c r="AW74" s="816" t="str">
        <f t="shared" si="52"/>
        <v>-</v>
      </c>
      <c r="AX74" s="802">
        <f>电话医生!L75</f>
        <v>0</v>
      </c>
      <c r="AY74" s="811">
        <f>电话医生!F75</f>
        <v>0</v>
      </c>
      <c r="AZ74" s="820" t="str">
        <f>电话医生!O75</f>
        <v>-</v>
      </c>
      <c r="BA74" s="818">
        <f>家庭医生!C75</f>
        <v>0</v>
      </c>
      <c r="BB74" s="813">
        <f>家庭医生!G75</f>
        <v>0</v>
      </c>
      <c r="BC74" s="814" t="str">
        <f>家庭医生!I75</f>
        <v>-</v>
      </c>
      <c r="BD74" s="819">
        <f t="shared" si="60"/>
        <v>0</v>
      </c>
      <c r="BE74" s="819"/>
      <c r="BF74" s="819">
        <f>'免费问答-IM'!C75</f>
        <v>0</v>
      </c>
      <c r="BG74" s="779"/>
      <c r="BH74" s="784"/>
      <c r="BI74" s="775">
        <f t="shared" ref="BI74:BI137" si="64">IF(BG74=0,0,BH74/BG74)</f>
        <v>0</v>
      </c>
      <c r="BJ74" s="839"/>
      <c r="BK74" s="837"/>
      <c r="BL74" s="838">
        <f t="shared" ref="BL74:BL137" si="65">IF(BJ74=0,0,BK74/BJ74)</f>
        <v>0</v>
      </c>
      <c r="BM74" s="846"/>
      <c r="BN74" s="849"/>
      <c r="BO74" s="849"/>
      <c r="BP74" s="847" t="str">
        <f t="shared" si="62"/>
        <v>-</v>
      </c>
      <c r="BQ74" s="848"/>
      <c r="BR74" s="813">
        <f t="shared" ref="BR74:BR137" si="66">IF(BN74=0,0,BQ74/BN74)</f>
        <v>0</v>
      </c>
    </row>
    <row r="75" ht="14.25" customHeight="1" spans="1:70">
      <c r="A75" s="852"/>
      <c r="B75" s="404">
        <v>9</v>
      </c>
      <c r="C75" s="506">
        <f t="shared" si="56"/>
        <v>0</v>
      </c>
      <c r="D75" s="414">
        <f t="shared" si="57"/>
        <v>0</v>
      </c>
      <c r="E75" s="405">
        <f t="shared" si="61"/>
        <v>0</v>
      </c>
      <c r="F75" s="406" t="e">
        <f>'悬赏问答-帖子'!M76+'指定付费-帖子'!M76+电话医生!#REF!+家庭医生!C76</f>
        <v>#REF!</v>
      </c>
      <c r="G75" s="406" t="e">
        <f>'悬赏问答-帖子'!O76+'指定付费-帖子'!O76+电话医生!#REF!+家庭医生!D76</f>
        <v>#REF!</v>
      </c>
      <c r="H75" s="766" t="e">
        <f t="shared" si="47"/>
        <v>#REF!</v>
      </c>
      <c r="I75" s="406" t="e">
        <f>'悬赏问答-帖子'!S76+'指定付费-帖子'!S76+电话医生!R76+家庭医生!#REF!</f>
        <v>#REF!</v>
      </c>
      <c r="J75" s="406" t="e">
        <f>'悬赏问答-帖子'!U76+'指定付费-帖子'!U76+电话医生!S76+家庭医生!#REF!</f>
        <v>#REF!</v>
      </c>
      <c r="K75" s="766" t="e">
        <f t="shared" si="48"/>
        <v>#REF!</v>
      </c>
      <c r="L75" s="406" t="e">
        <f>'悬赏问答-帖子'!Y76+'悬赏问答-帖子'!AE76+'悬赏问答-IM'!M76+'指定付费-帖子'!Y76+'指定付费-帖子'!AE76+'指定付费-IM'!M76+电话医生!Z76+电话医生!AH76+家庭医生!#REF!+家庭医生!#REF!+'悬赏问答-IM'!S76+'指定付费-IM'!S76</f>
        <v>#REF!</v>
      </c>
      <c r="M75" s="406" t="e">
        <f>'悬赏问答-帖子'!AA76+'悬赏问答-帖子'!AG76+'悬赏问答-IM'!O76+'指定付费-帖子'!AA76+'指定付费-帖子'!AG76+'指定付费-IM'!O76+电话医生!AA76+电话医生!AI76+家庭医生!#REF!+家庭医生!#REF!+'悬赏问答-IM'!U76+'指定付费-IM'!U76</f>
        <v>#REF!</v>
      </c>
      <c r="N75" s="766" t="e">
        <f t="shared" si="49"/>
        <v>#REF!</v>
      </c>
      <c r="O75" s="406" t="e">
        <f>#REF!+'免费问答-IM'!E76+'悬赏问答-帖子'!E76+'悬赏问答-IM'!E76+'指定付费-IM'!E76+'指定付费-帖子'!E76+电话医生!E76+家庭医生!#REF!</f>
        <v>#REF!</v>
      </c>
      <c r="P75" s="523">
        <f>'悬赏问答-帖子'!Q76+'指定付费-帖子'!Q76+家庭医生!G76+电话医生!BQ76</f>
        <v>0</v>
      </c>
      <c r="Q75" s="523">
        <f>'悬赏问答-帖子'!W76+'指定付费-帖子'!W76+电话医生!U76+'悬赏问答-IM'!AU76+'指定付费-IM'!AU76</f>
        <v>0</v>
      </c>
      <c r="R75" s="523">
        <f>'悬赏问答-帖子'!AC76+'悬赏问答-帖子'!AI76+'悬赏问答-IM'!Q76+'指定付费-帖子'!AC76+'指定付费-帖子'!AI76+'指定付费-IM'!Q76+电话医生!AC76+电话医生!AK76+'悬赏问答-IM'!W76+'指定付费-IM'!W76</f>
        <v>0</v>
      </c>
      <c r="S75" s="523">
        <f>'悬赏问答-IM'!AC76+'悬赏问答-IM'!AI76+'悬赏问答-IM'!AO76+'指定付费-IM'!AC76+'指定付费-IM'!AI76+'指定付费-IM'!AO76</f>
        <v>0</v>
      </c>
      <c r="T75" s="523">
        <f t="shared" si="58"/>
        <v>0</v>
      </c>
      <c r="U75" s="523">
        <f>'悬赏问答-IM'!BA76+'指定付费-帖子'!BA76</f>
        <v>0</v>
      </c>
      <c r="V75" s="523">
        <f>'悬赏问答-帖子'!AO76+'悬赏问答-帖子'!AU76+'指定付费-帖子'!AO76+'指定付费-帖子'!AU76+电话医生!AS76</f>
        <v>0</v>
      </c>
      <c r="W75" s="523"/>
      <c r="X75" s="414">
        <f t="shared" si="43"/>
        <v>0</v>
      </c>
      <c r="Y75" s="523">
        <f>'悬赏问答-帖子'!K76+'悬赏问答-IM'!K76+'指定付费-IM'!K76+'指定付费-帖子'!K76+电话医生!H76</f>
        <v>0</v>
      </c>
      <c r="Z75" s="523">
        <f>'悬赏问答-IM'!BF76+'指定付费-IM'!BE76</f>
        <v>0</v>
      </c>
      <c r="AA75" s="523">
        <f>'悬赏问答-IM'!BU76+'指定付费-IM'!AZ76</f>
        <v>0</v>
      </c>
      <c r="AB75" s="523">
        <f>'悬赏问答-IM'!BP76+'指定付费-IM'!BJ76+电话医生!BI76</f>
        <v>0</v>
      </c>
      <c r="AC75" s="506">
        <f t="shared" si="63"/>
        <v>0</v>
      </c>
      <c r="AD75" s="523">
        <f t="shared" si="44"/>
        <v>0</v>
      </c>
      <c r="AE75" s="414">
        <f t="shared" si="45"/>
        <v>0</v>
      </c>
      <c r="AF75" s="414">
        <f t="shared" si="46"/>
        <v>0</v>
      </c>
      <c r="AG75" s="414">
        <f t="shared" si="59"/>
        <v>0</v>
      </c>
      <c r="AH75" s="780">
        <f>预约转诊!C75</f>
        <v>0</v>
      </c>
      <c r="AI75" s="781">
        <f>'悬赏问答-帖子'!C76+'悬赏问答-IM'!C76</f>
        <v>0</v>
      </c>
      <c r="AJ75" s="782">
        <f>'悬赏问答-帖子'!F76+'悬赏问答-IM'!F76</f>
        <v>0</v>
      </c>
      <c r="AK75" s="783" t="str">
        <f t="shared" si="50"/>
        <v>-</v>
      </c>
      <c r="AL75" s="781">
        <f>'悬赏问答-帖子'!H76+'悬赏问答-IM'!H76</f>
        <v>0</v>
      </c>
      <c r="AM75" s="775">
        <f>'悬赏问答-帖子'!I76+'悬赏问答-IM'!I76</f>
        <v>0</v>
      </c>
      <c r="AN75" s="775">
        <f t="shared" si="54"/>
        <v>0</v>
      </c>
      <c r="AO75" s="800">
        <f>'指定付费-帖子'!C76+'指定付费-IM'!C76</f>
        <v>0</v>
      </c>
      <c r="AP75" s="853">
        <f>'指定付费-帖子'!F76+'指定付费-IM'!F76</f>
        <v>0</v>
      </c>
      <c r="AQ75" s="799" t="str">
        <f t="shared" si="51"/>
        <v>-</v>
      </c>
      <c r="AR75" s="800">
        <f>'指定付费-帖子'!H76+'指定付费-IM'!H76</f>
        <v>0</v>
      </c>
      <c r="AS75" s="787">
        <f>'指定付费-帖子'!I76+'指定付费-IM'!I76</f>
        <v>0</v>
      </c>
      <c r="AT75" s="795">
        <f t="shared" si="55"/>
        <v>0</v>
      </c>
      <c r="AU75" s="801">
        <f>电话医生!C76</f>
        <v>0</v>
      </c>
      <c r="AV75" s="802">
        <f>电话医生!I76</f>
        <v>0</v>
      </c>
      <c r="AW75" s="816" t="str">
        <f t="shared" si="52"/>
        <v>-</v>
      </c>
      <c r="AX75" s="802">
        <f>电话医生!L76</f>
        <v>0</v>
      </c>
      <c r="AY75" s="811">
        <f>电话医生!F76</f>
        <v>0</v>
      </c>
      <c r="AZ75" s="820" t="str">
        <f>电话医生!O76</f>
        <v>-</v>
      </c>
      <c r="BA75" s="818">
        <f>家庭医生!C76</f>
        <v>0</v>
      </c>
      <c r="BB75" s="813">
        <f>家庭医生!G76</f>
        <v>0</v>
      </c>
      <c r="BC75" s="814" t="str">
        <f>家庭医生!I76</f>
        <v>-</v>
      </c>
      <c r="BD75" s="819">
        <f t="shared" si="60"/>
        <v>0</v>
      </c>
      <c r="BE75" s="819"/>
      <c r="BF75" s="819">
        <f>'免费问答-IM'!C76</f>
        <v>0</v>
      </c>
      <c r="BG75" s="779"/>
      <c r="BH75" s="784"/>
      <c r="BI75" s="775">
        <f t="shared" si="64"/>
        <v>0</v>
      </c>
      <c r="BJ75" s="839"/>
      <c r="BK75" s="837"/>
      <c r="BL75" s="838">
        <f t="shared" si="65"/>
        <v>0</v>
      </c>
      <c r="BM75" s="846"/>
      <c r="BN75" s="849"/>
      <c r="BO75" s="849"/>
      <c r="BP75" s="847" t="str">
        <f t="shared" si="62"/>
        <v>-</v>
      </c>
      <c r="BQ75" s="848"/>
      <c r="BR75" s="813">
        <f t="shared" si="66"/>
        <v>0</v>
      </c>
    </row>
    <row r="76" ht="14.25" customHeight="1" spans="1:70">
      <c r="A76" s="852"/>
      <c r="B76" s="404">
        <v>10</v>
      </c>
      <c r="C76" s="506">
        <f t="shared" si="56"/>
        <v>0</v>
      </c>
      <c r="D76" s="414">
        <f t="shared" si="57"/>
        <v>0</v>
      </c>
      <c r="E76" s="405">
        <f t="shared" si="61"/>
        <v>0</v>
      </c>
      <c r="F76" s="406" t="e">
        <f>'悬赏问答-帖子'!M77+'指定付费-帖子'!M77+电话医生!#REF!+家庭医生!C77</f>
        <v>#REF!</v>
      </c>
      <c r="G76" s="406" t="e">
        <f>'悬赏问答-帖子'!O77+'指定付费-帖子'!O77+电话医生!#REF!+家庭医生!D77</f>
        <v>#REF!</v>
      </c>
      <c r="H76" s="766" t="e">
        <f t="shared" si="47"/>
        <v>#REF!</v>
      </c>
      <c r="I76" s="406" t="e">
        <f>'悬赏问答-帖子'!S77+'指定付费-帖子'!S77+电话医生!R77+家庭医生!#REF!</f>
        <v>#REF!</v>
      </c>
      <c r="J76" s="406" t="e">
        <f>'悬赏问答-帖子'!U77+'指定付费-帖子'!U77+电话医生!S77+家庭医生!#REF!</f>
        <v>#REF!</v>
      </c>
      <c r="K76" s="766" t="e">
        <f t="shared" si="48"/>
        <v>#REF!</v>
      </c>
      <c r="L76" s="406" t="e">
        <f>'悬赏问答-帖子'!Y77+'悬赏问答-帖子'!AE77+'悬赏问答-IM'!M77+'指定付费-帖子'!Y77+'指定付费-帖子'!AE77+'指定付费-IM'!M77+电话医生!Z77+电话医生!AH77+家庭医生!#REF!+家庭医生!#REF!+'悬赏问答-IM'!S77+'指定付费-IM'!S77</f>
        <v>#REF!</v>
      </c>
      <c r="M76" s="406" t="e">
        <f>'悬赏问答-帖子'!AA77+'悬赏问答-帖子'!AG77+'悬赏问答-IM'!O77+'指定付费-帖子'!AA77+'指定付费-帖子'!AG77+'指定付费-IM'!O77+电话医生!AA77+电话医生!AI77+家庭医生!#REF!+家庭医生!#REF!+'悬赏问答-IM'!U77+'指定付费-IM'!U77</f>
        <v>#REF!</v>
      </c>
      <c r="N76" s="766" t="e">
        <f t="shared" si="49"/>
        <v>#REF!</v>
      </c>
      <c r="O76" s="406" t="e">
        <f>#REF!+'免费问答-IM'!E77+'悬赏问答-帖子'!E77+'悬赏问答-IM'!E77+'指定付费-IM'!E77+'指定付费-帖子'!E77+电话医生!E77+家庭医生!#REF!</f>
        <v>#REF!</v>
      </c>
      <c r="P76" s="523">
        <f>'悬赏问答-帖子'!Q77+'指定付费-帖子'!Q77+家庭医生!G77+电话医生!BQ77</f>
        <v>0</v>
      </c>
      <c r="Q76" s="523">
        <f>'悬赏问答-帖子'!W77+'指定付费-帖子'!W77+电话医生!U77+'悬赏问答-IM'!AU77+'指定付费-IM'!AU77</f>
        <v>0</v>
      </c>
      <c r="R76" s="523">
        <f>'悬赏问答-帖子'!AC77+'悬赏问答-帖子'!AI77+'悬赏问答-IM'!Q77+'指定付费-帖子'!AC77+'指定付费-帖子'!AI77+'指定付费-IM'!Q77+电话医生!AC77+电话医生!AK77+'悬赏问答-IM'!W77+'指定付费-IM'!W77</f>
        <v>0</v>
      </c>
      <c r="S76" s="523">
        <f>'悬赏问答-IM'!AC77+'悬赏问答-IM'!AI77+'悬赏问答-IM'!AO77+'指定付费-IM'!AC77+'指定付费-IM'!AI77+'指定付费-IM'!AO77</f>
        <v>0</v>
      </c>
      <c r="T76" s="523">
        <f t="shared" si="58"/>
        <v>0</v>
      </c>
      <c r="U76" s="523">
        <f>'悬赏问答-IM'!BA77+'指定付费-帖子'!BA77</f>
        <v>0</v>
      </c>
      <c r="V76" s="523">
        <f>'悬赏问答-帖子'!AO77+'悬赏问答-帖子'!AU77+'指定付费-帖子'!AO77+'指定付费-帖子'!AU77+电话医生!AS77</f>
        <v>0</v>
      </c>
      <c r="W76" s="523"/>
      <c r="X76" s="414">
        <f t="shared" si="43"/>
        <v>0</v>
      </c>
      <c r="Y76" s="523">
        <f>'悬赏问答-帖子'!K77+'悬赏问答-IM'!K77+'指定付费-IM'!K77+'指定付费-帖子'!K77+电话医生!H77</f>
        <v>0</v>
      </c>
      <c r="Z76" s="523">
        <f>'悬赏问答-IM'!BF77+'指定付费-IM'!BE77</f>
        <v>0</v>
      </c>
      <c r="AA76" s="523">
        <f>'悬赏问答-IM'!BU77+'指定付费-IM'!AZ77</f>
        <v>0</v>
      </c>
      <c r="AB76" s="523">
        <f>'悬赏问答-IM'!BP77+'指定付费-IM'!BJ77+电话医生!BI77</f>
        <v>0</v>
      </c>
      <c r="AC76" s="506">
        <f t="shared" si="63"/>
        <v>0</v>
      </c>
      <c r="AD76" s="523">
        <f t="shared" si="44"/>
        <v>0</v>
      </c>
      <c r="AE76" s="414">
        <f t="shared" si="45"/>
        <v>0</v>
      </c>
      <c r="AF76" s="414">
        <f t="shared" si="46"/>
        <v>0</v>
      </c>
      <c r="AG76" s="414">
        <f t="shared" si="59"/>
        <v>0</v>
      </c>
      <c r="AH76" s="780">
        <f>预约转诊!C76</f>
        <v>0</v>
      </c>
      <c r="AI76" s="781">
        <f>'悬赏问答-帖子'!C77+'悬赏问答-IM'!C77</f>
        <v>0</v>
      </c>
      <c r="AJ76" s="782">
        <f>'悬赏问答-帖子'!F77+'悬赏问答-IM'!F77</f>
        <v>0</v>
      </c>
      <c r="AK76" s="783" t="str">
        <f t="shared" si="50"/>
        <v>-</v>
      </c>
      <c r="AL76" s="781">
        <f>'悬赏问答-帖子'!H77+'悬赏问答-IM'!H77</f>
        <v>0</v>
      </c>
      <c r="AM76" s="775">
        <f>'悬赏问答-帖子'!I77+'悬赏问答-IM'!I77</f>
        <v>0</v>
      </c>
      <c r="AN76" s="775">
        <f t="shared" si="54"/>
        <v>0</v>
      </c>
      <c r="AO76" s="800">
        <f>'指定付费-帖子'!C77+'指定付费-IM'!C77</f>
        <v>0</v>
      </c>
      <c r="AP76" s="853">
        <f>'指定付费-帖子'!F77+'指定付费-IM'!F77</f>
        <v>0</v>
      </c>
      <c r="AQ76" s="799" t="str">
        <f t="shared" si="51"/>
        <v>-</v>
      </c>
      <c r="AR76" s="800">
        <f>'指定付费-帖子'!H77+'指定付费-IM'!H77</f>
        <v>0</v>
      </c>
      <c r="AS76" s="787">
        <f>'指定付费-帖子'!I77+'指定付费-IM'!I77</f>
        <v>0</v>
      </c>
      <c r="AT76" s="795">
        <f t="shared" si="55"/>
        <v>0</v>
      </c>
      <c r="AU76" s="801">
        <f>电话医生!C77</f>
        <v>0</v>
      </c>
      <c r="AV76" s="802">
        <f>电话医生!I77</f>
        <v>0</v>
      </c>
      <c r="AW76" s="816" t="str">
        <f t="shared" si="52"/>
        <v>-</v>
      </c>
      <c r="AX76" s="802">
        <f>电话医生!L77</f>
        <v>0</v>
      </c>
      <c r="AY76" s="811">
        <f>电话医生!F77</f>
        <v>0</v>
      </c>
      <c r="AZ76" s="820" t="str">
        <f>电话医生!O77</f>
        <v>-</v>
      </c>
      <c r="BA76" s="818">
        <f>家庭医生!C77</f>
        <v>0</v>
      </c>
      <c r="BB76" s="813">
        <f>家庭医生!G77</f>
        <v>0</v>
      </c>
      <c r="BC76" s="814" t="str">
        <f>家庭医生!I77</f>
        <v>-</v>
      </c>
      <c r="BD76" s="819">
        <f t="shared" si="60"/>
        <v>0</v>
      </c>
      <c r="BE76" s="819"/>
      <c r="BF76" s="819">
        <f>'免费问答-IM'!C77</f>
        <v>0</v>
      </c>
      <c r="BG76" s="779"/>
      <c r="BH76" s="784"/>
      <c r="BI76" s="775">
        <f t="shared" si="64"/>
        <v>0</v>
      </c>
      <c r="BJ76" s="839"/>
      <c r="BK76" s="837"/>
      <c r="BL76" s="838">
        <f t="shared" si="65"/>
        <v>0</v>
      </c>
      <c r="BM76" s="846"/>
      <c r="BN76" s="849"/>
      <c r="BO76" s="849"/>
      <c r="BP76" s="847" t="str">
        <f t="shared" si="62"/>
        <v>-</v>
      </c>
      <c r="BQ76" s="848"/>
      <c r="BR76" s="813">
        <f t="shared" si="66"/>
        <v>0</v>
      </c>
    </row>
    <row r="77" ht="14.25" customHeight="1" spans="1:70">
      <c r="A77" s="852"/>
      <c r="B77" s="404">
        <v>11</v>
      </c>
      <c r="C77" s="506">
        <f t="shared" si="56"/>
        <v>0</v>
      </c>
      <c r="D77" s="414">
        <f t="shared" si="57"/>
        <v>0</v>
      </c>
      <c r="E77" s="405">
        <f t="shared" si="61"/>
        <v>0</v>
      </c>
      <c r="F77" s="406" t="e">
        <f>'悬赏问答-帖子'!M78+'指定付费-帖子'!M78+电话医生!#REF!+家庭医生!C78</f>
        <v>#REF!</v>
      </c>
      <c r="G77" s="406" t="e">
        <f>'悬赏问答-帖子'!O78+'指定付费-帖子'!O78+电话医生!#REF!+家庭医生!D78</f>
        <v>#REF!</v>
      </c>
      <c r="H77" s="766" t="e">
        <f t="shared" si="47"/>
        <v>#REF!</v>
      </c>
      <c r="I77" s="406" t="e">
        <f>'悬赏问答-帖子'!S78+'指定付费-帖子'!S78+电话医生!R78+家庭医生!#REF!</f>
        <v>#REF!</v>
      </c>
      <c r="J77" s="406" t="e">
        <f>'悬赏问答-帖子'!U78+'指定付费-帖子'!U78+电话医生!S78+家庭医生!#REF!</f>
        <v>#REF!</v>
      </c>
      <c r="K77" s="766" t="e">
        <f t="shared" si="48"/>
        <v>#REF!</v>
      </c>
      <c r="L77" s="406" t="e">
        <f>'悬赏问答-帖子'!Y78+'悬赏问答-帖子'!AE78+'悬赏问答-IM'!M78+'指定付费-帖子'!Y78+'指定付费-帖子'!AE78+'指定付费-IM'!M78+电话医生!Z78+电话医生!AH78+家庭医生!#REF!+家庭医生!#REF!+'悬赏问答-IM'!S78+'指定付费-IM'!S78</f>
        <v>#REF!</v>
      </c>
      <c r="M77" s="406" t="e">
        <f>'悬赏问答-帖子'!AA78+'悬赏问答-帖子'!AG78+'悬赏问答-IM'!O78+'指定付费-帖子'!AA78+'指定付费-帖子'!AG78+'指定付费-IM'!O78+电话医生!AA78+电话医生!AI78+家庭医生!#REF!+家庭医生!#REF!+'悬赏问答-IM'!U78+'指定付费-IM'!U78</f>
        <v>#REF!</v>
      </c>
      <c r="N77" s="766" t="e">
        <f t="shared" si="49"/>
        <v>#REF!</v>
      </c>
      <c r="O77" s="406" t="e">
        <f>#REF!+'免费问答-IM'!E78+'悬赏问答-帖子'!E78+'悬赏问答-IM'!E78+'指定付费-IM'!E78+'指定付费-帖子'!E78+电话医生!E78+家庭医生!#REF!</f>
        <v>#REF!</v>
      </c>
      <c r="P77" s="523">
        <f>'悬赏问答-帖子'!Q78+'指定付费-帖子'!Q78+家庭医生!G78+电话医生!BQ78</f>
        <v>0</v>
      </c>
      <c r="Q77" s="523">
        <f>'悬赏问答-帖子'!W78+'指定付费-帖子'!W78+电话医生!U78+'悬赏问答-IM'!AU78+'指定付费-IM'!AU78</f>
        <v>0</v>
      </c>
      <c r="R77" s="523">
        <f>'悬赏问答-帖子'!AC78+'悬赏问答-帖子'!AI78+'悬赏问答-IM'!Q78+'指定付费-帖子'!AC78+'指定付费-帖子'!AI78+'指定付费-IM'!Q78+电话医生!AC78+电话医生!AK78+'悬赏问答-IM'!W78+'指定付费-IM'!W78</f>
        <v>0</v>
      </c>
      <c r="S77" s="523">
        <f>'悬赏问答-IM'!AC78+'悬赏问答-IM'!AI78+'悬赏问答-IM'!AO78+'指定付费-IM'!AC78+'指定付费-IM'!AI78+'指定付费-IM'!AO78</f>
        <v>0</v>
      </c>
      <c r="T77" s="523">
        <f t="shared" si="58"/>
        <v>0</v>
      </c>
      <c r="U77" s="523">
        <f>'悬赏问答-IM'!BA78+'指定付费-帖子'!BA78</f>
        <v>0</v>
      </c>
      <c r="V77" s="523">
        <f>'悬赏问答-帖子'!AO78+'悬赏问答-帖子'!AU78+'指定付费-帖子'!AO78+'指定付费-帖子'!AU78+电话医生!AS78</f>
        <v>0</v>
      </c>
      <c r="W77" s="523"/>
      <c r="X77" s="414">
        <f t="shared" si="43"/>
        <v>0</v>
      </c>
      <c r="Y77" s="523">
        <f>'悬赏问答-帖子'!K78+'悬赏问答-IM'!K78+'指定付费-IM'!K78+'指定付费-帖子'!K78+电话医生!H78</f>
        <v>0</v>
      </c>
      <c r="Z77" s="523">
        <f>'悬赏问答-IM'!BF78+'指定付费-IM'!BE78</f>
        <v>0</v>
      </c>
      <c r="AA77" s="523">
        <f>'悬赏问答-IM'!BU78+'指定付费-IM'!AZ78</f>
        <v>0</v>
      </c>
      <c r="AB77" s="523">
        <f>'悬赏问答-IM'!BP78+'指定付费-IM'!BJ78+电话医生!BI78</f>
        <v>0</v>
      </c>
      <c r="AC77" s="506">
        <f t="shared" si="63"/>
        <v>0</v>
      </c>
      <c r="AD77" s="523">
        <f t="shared" si="44"/>
        <v>0</v>
      </c>
      <c r="AE77" s="414">
        <f t="shared" si="45"/>
        <v>0</v>
      </c>
      <c r="AF77" s="414">
        <f t="shared" si="46"/>
        <v>0</v>
      </c>
      <c r="AG77" s="414">
        <f t="shared" si="59"/>
        <v>0</v>
      </c>
      <c r="AH77" s="780">
        <f>预约转诊!C77</f>
        <v>0</v>
      </c>
      <c r="AI77" s="781">
        <f>'悬赏问答-帖子'!C78+'悬赏问答-IM'!C78</f>
        <v>0</v>
      </c>
      <c r="AJ77" s="782">
        <f>'悬赏问答-帖子'!F78+'悬赏问答-IM'!F78</f>
        <v>0</v>
      </c>
      <c r="AK77" s="783" t="str">
        <f t="shared" si="50"/>
        <v>-</v>
      </c>
      <c r="AL77" s="781">
        <f>'悬赏问答-帖子'!H78+'悬赏问答-IM'!H78</f>
        <v>0</v>
      </c>
      <c r="AM77" s="775">
        <f>'悬赏问答-帖子'!I78+'悬赏问答-IM'!I78</f>
        <v>0</v>
      </c>
      <c r="AN77" s="775">
        <f t="shared" si="54"/>
        <v>0</v>
      </c>
      <c r="AO77" s="800">
        <f>'指定付费-帖子'!C78+'指定付费-IM'!C78</f>
        <v>0</v>
      </c>
      <c r="AP77" s="853">
        <f>'指定付费-帖子'!F78+'指定付费-IM'!F78</f>
        <v>0</v>
      </c>
      <c r="AQ77" s="799" t="str">
        <f t="shared" si="51"/>
        <v>-</v>
      </c>
      <c r="AR77" s="800">
        <f>'指定付费-帖子'!H78+'指定付费-IM'!H78</f>
        <v>0</v>
      </c>
      <c r="AS77" s="787">
        <f>'指定付费-帖子'!I78+'指定付费-IM'!I78</f>
        <v>0</v>
      </c>
      <c r="AT77" s="795">
        <f t="shared" si="55"/>
        <v>0</v>
      </c>
      <c r="AU77" s="801">
        <f>电话医生!C78</f>
        <v>0</v>
      </c>
      <c r="AV77" s="802">
        <f>电话医生!I78</f>
        <v>0</v>
      </c>
      <c r="AW77" s="816" t="str">
        <f t="shared" si="52"/>
        <v>-</v>
      </c>
      <c r="AX77" s="802">
        <f>电话医生!L78</f>
        <v>0</v>
      </c>
      <c r="AY77" s="811">
        <f>电话医生!F78</f>
        <v>0</v>
      </c>
      <c r="AZ77" s="820" t="str">
        <f>电话医生!O78</f>
        <v>-</v>
      </c>
      <c r="BA77" s="818">
        <f>家庭医生!C78</f>
        <v>0</v>
      </c>
      <c r="BB77" s="813">
        <f>家庭医生!G78</f>
        <v>0</v>
      </c>
      <c r="BC77" s="814" t="str">
        <f>家庭医生!I78</f>
        <v>-</v>
      </c>
      <c r="BD77" s="819">
        <f t="shared" si="60"/>
        <v>0</v>
      </c>
      <c r="BE77" s="819"/>
      <c r="BF77" s="819">
        <f>'免费问答-IM'!C78</f>
        <v>0</v>
      </c>
      <c r="BG77" s="779"/>
      <c r="BH77" s="784"/>
      <c r="BI77" s="775">
        <f t="shared" si="64"/>
        <v>0</v>
      </c>
      <c r="BJ77" s="839"/>
      <c r="BK77" s="837"/>
      <c r="BL77" s="838">
        <f t="shared" si="65"/>
        <v>0</v>
      </c>
      <c r="BM77" s="846"/>
      <c r="BN77" s="849"/>
      <c r="BO77" s="849"/>
      <c r="BP77" s="847" t="str">
        <f t="shared" si="62"/>
        <v>-</v>
      </c>
      <c r="BQ77" s="848"/>
      <c r="BR77" s="813">
        <f t="shared" si="66"/>
        <v>0</v>
      </c>
    </row>
    <row r="78" ht="14.25" customHeight="1" spans="1:70">
      <c r="A78" s="852"/>
      <c r="B78" s="404">
        <v>12</v>
      </c>
      <c r="C78" s="506">
        <f t="shared" si="56"/>
        <v>0</v>
      </c>
      <c r="D78" s="414">
        <f t="shared" si="57"/>
        <v>0</v>
      </c>
      <c r="E78" s="405">
        <f t="shared" si="61"/>
        <v>0</v>
      </c>
      <c r="F78" s="406" t="e">
        <f>'悬赏问答-帖子'!M79+'指定付费-帖子'!M79+电话医生!#REF!+家庭医生!C79</f>
        <v>#REF!</v>
      </c>
      <c r="G78" s="406" t="e">
        <f>'悬赏问答-帖子'!O79+'指定付费-帖子'!O79+电话医生!#REF!+家庭医生!D79</f>
        <v>#REF!</v>
      </c>
      <c r="H78" s="766" t="e">
        <f t="shared" si="47"/>
        <v>#REF!</v>
      </c>
      <c r="I78" s="406" t="e">
        <f>'悬赏问答-帖子'!S79+'指定付费-帖子'!S79+电话医生!R79+家庭医生!#REF!</f>
        <v>#REF!</v>
      </c>
      <c r="J78" s="406" t="e">
        <f>'悬赏问答-帖子'!U79+'指定付费-帖子'!U79+电话医生!S79+家庭医生!#REF!</f>
        <v>#REF!</v>
      </c>
      <c r="K78" s="766" t="e">
        <f t="shared" si="48"/>
        <v>#REF!</v>
      </c>
      <c r="L78" s="406" t="e">
        <f>'悬赏问答-帖子'!Y79+'悬赏问答-帖子'!AE79+'悬赏问答-IM'!M79+'指定付费-帖子'!Y79+'指定付费-帖子'!AE79+'指定付费-IM'!M79+电话医生!Z79+电话医生!AH79+家庭医生!#REF!+家庭医生!#REF!+'悬赏问答-IM'!S79+'指定付费-IM'!S79</f>
        <v>#REF!</v>
      </c>
      <c r="M78" s="406" t="e">
        <f>'悬赏问答-帖子'!AA79+'悬赏问答-帖子'!AG79+'悬赏问答-IM'!O79+'指定付费-帖子'!AA79+'指定付费-帖子'!AG79+'指定付费-IM'!O79+电话医生!AA79+电话医生!AI79+家庭医生!#REF!+家庭医生!#REF!+'悬赏问答-IM'!U79+'指定付费-IM'!U79</f>
        <v>#REF!</v>
      </c>
      <c r="N78" s="766" t="e">
        <f t="shared" si="49"/>
        <v>#REF!</v>
      </c>
      <c r="O78" s="406" t="e">
        <f>#REF!+'免费问答-IM'!E79+'悬赏问答-帖子'!E79+'悬赏问答-IM'!E79+'指定付费-IM'!E79+'指定付费-帖子'!E79+电话医生!E79+家庭医生!#REF!</f>
        <v>#REF!</v>
      </c>
      <c r="P78" s="523">
        <f>'悬赏问答-帖子'!Q79+'指定付费-帖子'!Q79+家庭医生!G79+电话医生!BQ79</f>
        <v>0</v>
      </c>
      <c r="Q78" s="523">
        <f>'悬赏问答-帖子'!W79+'指定付费-帖子'!W79+电话医生!U79+'悬赏问答-IM'!AU79+'指定付费-IM'!AU79</f>
        <v>0</v>
      </c>
      <c r="R78" s="523">
        <f>'悬赏问答-帖子'!AC79+'悬赏问答-帖子'!AI79+'悬赏问答-IM'!Q79+'指定付费-帖子'!AC79+'指定付费-帖子'!AI79+'指定付费-IM'!Q79+电话医生!AC79+电话医生!AK79+'悬赏问答-IM'!W79+'指定付费-IM'!W79</f>
        <v>0</v>
      </c>
      <c r="S78" s="523">
        <f>'悬赏问答-IM'!AC79+'悬赏问答-IM'!AI79+'悬赏问答-IM'!AO79+'指定付费-IM'!AC79+'指定付费-IM'!AI79+'指定付费-IM'!AO79</f>
        <v>0</v>
      </c>
      <c r="T78" s="523">
        <f t="shared" si="58"/>
        <v>0</v>
      </c>
      <c r="U78" s="523">
        <f>'悬赏问答-IM'!BA79+'指定付费-帖子'!BA79</f>
        <v>0</v>
      </c>
      <c r="V78" s="523">
        <f>'悬赏问答-帖子'!AO79+'悬赏问答-帖子'!AU79+'指定付费-帖子'!AO79+'指定付费-帖子'!AU79+电话医生!AS79</f>
        <v>0</v>
      </c>
      <c r="W78" s="523"/>
      <c r="X78" s="414">
        <f t="shared" si="43"/>
        <v>0</v>
      </c>
      <c r="Y78" s="523">
        <f>'悬赏问答-帖子'!K79+'悬赏问答-IM'!K79+'指定付费-IM'!K79+'指定付费-帖子'!K79+电话医生!H79</f>
        <v>0</v>
      </c>
      <c r="Z78" s="523">
        <f>'悬赏问答-IM'!BF79+'指定付费-IM'!BE79</f>
        <v>0</v>
      </c>
      <c r="AA78" s="523">
        <f>'悬赏问答-IM'!BU79+'指定付费-IM'!AZ79</f>
        <v>0</v>
      </c>
      <c r="AB78" s="523">
        <f>'悬赏问答-IM'!BP79+'指定付费-IM'!BJ79+电话医生!BI79</f>
        <v>0</v>
      </c>
      <c r="AC78" s="506">
        <f t="shared" si="63"/>
        <v>0</v>
      </c>
      <c r="AD78" s="523">
        <f t="shared" si="44"/>
        <v>0</v>
      </c>
      <c r="AE78" s="414">
        <f t="shared" si="45"/>
        <v>0</v>
      </c>
      <c r="AF78" s="414">
        <f t="shared" si="46"/>
        <v>0</v>
      </c>
      <c r="AG78" s="414">
        <f t="shared" si="59"/>
        <v>0</v>
      </c>
      <c r="AH78" s="780">
        <f>预约转诊!C78</f>
        <v>0</v>
      </c>
      <c r="AI78" s="781">
        <f>'悬赏问答-帖子'!C79+'悬赏问答-IM'!C79</f>
        <v>0</v>
      </c>
      <c r="AJ78" s="782">
        <f>'悬赏问答-帖子'!F79+'悬赏问答-IM'!F79</f>
        <v>0</v>
      </c>
      <c r="AK78" s="783" t="str">
        <f t="shared" si="50"/>
        <v>-</v>
      </c>
      <c r="AL78" s="781">
        <f>'悬赏问答-帖子'!H79+'悬赏问答-IM'!H79</f>
        <v>0</v>
      </c>
      <c r="AM78" s="775">
        <f>'悬赏问答-帖子'!I79+'悬赏问答-IM'!I79</f>
        <v>0</v>
      </c>
      <c r="AN78" s="775">
        <f t="shared" si="54"/>
        <v>0</v>
      </c>
      <c r="AO78" s="800">
        <f>'指定付费-帖子'!C79+'指定付费-IM'!C79</f>
        <v>0</v>
      </c>
      <c r="AP78" s="853">
        <f>'指定付费-帖子'!F79+'指定付费-IM'!F79</f>
        <v>0</v>
      </c>
      <c r="AQ78" s="799" t="str">
        <f t="shared" si="51"/>
        <v>-</v>
      </c>
      <c r="AR78" s="800">
        <f>'指定付费-帖子'!H79+'指定付费-IM'!H79</f>
        <v>0</v>
      </c>
      <c r="AS78" s="787">
        <f>'指定付费-帖子'!I79+'指定付费-IM'!I79</f>
        <v>0</v>
      </c>
      <c r="AT78" s="795">
        <f t="shared" si="55"/>
        <v>0</v>
      </c>
      <c r="AU78" s="801">
        <f>电话医生!C79</f>
        <v>0</v>
      </c>
      <c r="AV78" s="802">
        <f>电话医生!I79</f>
        <v>0</v>
      </c>
      <c r="AW78" s="816" t="str">
        <f t="shared" si="52"/>
        <v>-</v>
      </c>
      <c r="AX78" s="802">
        <f>电话医生!L79</f>
        <v>0</v>
      </c>
      <c r="AY78" s="811">
        <f>电话医生!F79</f>
        <v>0</v>
      </c>
      <c r="AZ78" s="820" t="str">
        <f>电话医生!O79</f>
        <v>-</v>
      </c>
      <c r="BA78" s="818">
        <f>家庭医生!C79</f>
        <v>0</v>
      </c>
      <c r="BB78" s="813">
        <f>家庭医生!G79</f>
        <v>0</v>
      </c>
      <c r="BC78" s="814" t="str">
        <f>家庭医生!I79</f>
        <v>-</v>
      </c>
      <c r="BD78" s="819">
        <f t="shared" si="60"/>
        <v>0</v>
      </c>
      <c r="BE78" s="819"/>
      <c r="BF78" s="819">
        <f>'免费问答-IM'!C79</f>
        <v>0</v>
      </c>
      <c r="BG78" s="779"/>
      <c r="BH78" s="784"/>
      <c r="BI78" s="775">
        <f t="shared" si="64"/>
        <v>0</v>
      </c>
      <c r="BJ78" s="839"/>
      <c r="BK78" s="837"/>
      <c r="BL78" s="838">
        <f t="shared" si="65"/>
        <v>0</v>
      </c>
      <c r="BM78" s="846"/>
      <c r="BN78" s="849"/>
      <c r="BO78" s="849"/>
      <c r="BP78" s="847" t="str">
        <f t="shared" si="62"/>
        <v>-</v>
      </c>
      <c r="BQ78" s="848"/>
      <c r="BR78" s="813">
        <f t="shared" si="66"/>
        <v>0</v>
      </c>
    </row>
    <row r="79" ht="14.25" customHeight="1" spans="1:70">
      <c r="A79" s="852"/>
      <c r="B79" s="404">
        <v>13</v>
      </c>
      <c r="C79" s="506">
        <f t="shared" si="56"/>
        <v>0</v>
      </c>
      <c r="D79" s="414">
        <f t="shared" si="57"/>
        <v>0</v>
      </c>
      <c r="E79" s="405">
        <f t="shared" si="61"/>
        <v>0</v>
      </c>
      <c r="F79" s="406" t="e">
        <f>'悬赏问答-帖子'!M80+'指定付费-帖子'!M80+电话医生!#REF!+家庭医生!C80</f>
        <v>#REF!</v>
      </c>
      <c r="G79" s="406" t="e">
        <f>'悬赏问答-帖子'!O80+'指定付费-帖子'!O80+电话医生!#REF!+家庭医生!D80</f>
        <v>#REF!</v>
      </c>
      <c r="H79" s="766" t="e">
        <f t="shared" si="47"/>
        <v>#REF!</v>
      </c>
      <c r="I79" s="406" t="e">
        <f>'悬赏问答-帖子'!S80+'指定付费-帖子'!S80+电话医生!R81+家庭医生!#REF!</f>
        <v>#REF!</v>
      </c>
      <c r="J79" s="406" t="e">
        <f>'悬赏问答-帖子'!U80+'指定付费-帖子'!U80+电话医生!S80+家庭医生!#REF!</f>
        <v>#REF!</v>
      </c>
      <c r="K79" s="766" t="e">
        <f t="shared" si="48"/>
        <v>#REF!</v>
      </c>
      <c r="L79" s="406" t="e">
        <f>'悬赏问答-帖子'!Y80+'悬赏问答-帖子'!AE80+'悬赏问答-IM'!M80+'指定付费-帖子'!Y80+'指定付费-帖子'!AE80+'指定付费-IM'!M80+电话医生!Z80+电话医生!AH80+家庭医生!#REF!+家庭医生!#REF!+'悬赏问答-IM'!S80+'指定付费-IM'!S80</f>
        <v>#REF!</v>
      </c>
      <c r="M79" s="406" t="e">
        <f>'悬赏问答-帖子'!AA80+'悬赏问答-帖子'!AG80+'悬赏问答-IM'!O80+'指定付费-帖子'!AA80+'指定付费-帖子'!AG80+'指定付费-IM'!O80+电话医生!AA80+电话医生!AI80+家庭医生!#REF!+家庭医生!#REF!+'悬赏问答-IM'!U80+'指定付费-IM'!U80</f>
        <v>#REF!</v>
      </c>
      <c r="N79" s="766" t="e">
        <f t="shared" si="49"/>
        <v>#REF!</v>
      </c>
      <c r="O79" s="406" t="e">
        <f>#REF!+'免费问答-IM'!E80+'悬赏问答-帖子'!E80+'悬赏问答-IM'!E80+'指定付费-IM'!E80+'指定付费-帖子'!E80+电话医生!E80+家庭医生!#REF!</f>
        <v>#REF!</v>
      </c>
      <c r="P79" s="523">
        <f>'悬赏问答-帖子'!Q80+'指定付费-帖子'!Q80+家庭医生!G80+电话医生!BQ80</f>
        <v>0</v>
      </c>
      <c r="Q79" s="523">
        <f>'悬赏问答-帖子'!W80+'指定付费-帖子'!W80+电话医生!U80+'悬赏问答-IM'!AU80+'指定付费-IM'!AU80</f>
        <v>0</v>
      </c>
      <c r="R79" s="523">
        <f>'悬赏问答-帖子'!AC80+'悬赏问答-帖子'!AI80+'悬赏问答-IM'!Q80+'指定付费-帖子'!AC80+'指定付费-帖子'!AI80+'指定付费-IM'!Q80+电话医生!AC80+电话医生!AK80+'悬赏问答-IM'!W80+'指定付费-IM'!W80</f>
        <v>0</v>
      </c>
      <c r="S79" s="523">
        <f>'悬赏问答-IM'!AC80+'悬赏问答-IM'!AI80+'悬赏问答-IM'!AO80+'指定付费-IM'!AC80+'指定付费-IM'!AI80+'指定付费-IM'!AO80</f>
        <v>0</v>
      </c>
      <c r="T79" s="523">
        <f t="shared" si="58"/>
        <v>0</v>
      </c>
      <c r="U79" s="523">
        <f>'悬赏问答-IM'!BA80+'指定付费-帖子'!BA80</f>
        <v>0</v>
      </c>
      <c r="V79" s="523">
        <f>'悬赏问答-帖子'!AO80+'悬赏问答-帖子'!AU80+'指定付费-帖子'!AO80+'指定付费-帖子'!AU80+电话医生!AS80</f>
        <v>0</v>
      </c>
      <c r="W79" s="523"/>
      <c r="X79" s="414">
        <f t="shared" si="43"/>
        <v>0</v>
      </c>
      <c r="Y79" s="523">
        <f>'悬赏问答-帖子'!K80+'悬赏问答-IM'!K80+'指定付费-IM'!K80+'指定付费-帖子'!K80+电话医生!H80</f>
        <v>0</v>
      </c>
      <c r="Z79" s="523">
        <f>'悬赏问答-IM'!BF80+'指定付费-IM'!BE80</f>
        <v>0</v>
      </c>
      <c r="AA79" s="523">
        <f>'悬赏问答-IM'!BU80+'指定付费-IM'!AZ80</f>
        <v>0</v>
      </c>
      <c r="AB79" s="523">
        <f>'悬赏问答-IM'!BP80+'指定付费-IM'!BJ80+电话医生!BI80</f>
        <v>0</v>
      </c>
      <c r="AC79" s="506">
        <f t="shared" si="63"/>
        <v>0</v>
      </c>
      <c r="AD79" s="523">
        <f t="shared" si="44"/>
        <v>0</v>
      </c>
      <c r="AE79" s="414">
        <f t="shared" si="45"/>
        <v>0</v>
      </c>
      <c r="AF79" s="414">
        <f t="shared" si="46"/>
        <v>0</v>
      </c>
      <c r="AG79" s="414">
        <f t="shared" si="59"/>
        <v>0</v>
      </c>
      <c r="AH79" s="780">
        <f>预约转诊!C79</f>
        <v>0</v>
      </c>
      <c r="AI79" s="781">
        <f>'悬赏问答-帖子'!C80+'悬赏问答-IM'!C80</f>
        <v>0</v>
      </c>
      <c r="AJ79" s="782">
        <f>'悬赏问答-帖子'!F80+'悬赏问答-IM'!F80</f>
        <v>0</v>
      </c>
      <c r="AK79" s="783" t="str">
        <f t="shared" si="50"/>
        <v>-</v>
      </c>
      <c r="AL79" s="781">
        <f>'悬赏问答-帖子'!H80+'悬赏问答-IM'!H80</f>
        <v>0</v>
      </c>
      <c r="AM79" s="775">
        <f>'悬赏问答-帖子'!I80+'悬赏问答-IM'!I80</f>
        <v>0</v>
      </c>
      <c r="AN79" s="775">
        <f t="shared" si="54"/>
        <v>0</v>
      </c>
      <c r="AO79" s="800">
        <f>'指定付费-帖子'!C80+'指定付费-IM'!C80</f>
        <v>0</v>
      </c>
      <c r="AP79" s="853">
        <f>'指定付费-帖子'!F80+'指定付费-IM'!F80</f>
        <v>0</v>
      </c>
      <c r="AQ79" s="799" t="str">
        <f t="shared" si="51"/>
        <v>-</v>
      </c>
      <c r="AR79" s="800">
        <f>'指定付费-帖子'!H80+'指定付费-IM'!H80</f>
        <v>0</v>
      </c>
      <c r="AS79" s="787">
        <f>'指定付费-帖子'!I80+'指定付费-IM'!I80</f>
        <v>0</v>
      </c>
      <c r="AT79" s="795">
        <f t="shared" si="55"/>
        <v>0</v>
      </c>
      <c r="AU79" s="801">
        <f>电话医生!C80</f>
        <v>0</v>
      </c>
      <c r="AV79" s="802">
        <f>电话医生!I80</f>
        <v>0</v>
      </c>
      <c r="AW79" s="816" t="str">
        <f t="shared" si="52"/>
        <v>-</v>
      </c>
      <c r="AX79" s="802">
        <f>电话医生!L80</f>
        <v>0</v>
      </c>
      <c r="AY79" s="811">
        <f>电话医生!F80</f>
        <v>0</v>
      </c>
      <c r="AZ79" s="820" t="str">
        <f>电话医生!O80</f>
        <v>-</v>
      </c>
      <c r="BA79" s="818">
        <f>家庭医生!C80</f>
        <v>0</v>
      </c>
      <c r="BB79" s="813">
        <f>家庭医生!G80</f>
        <v>0</v>
      </c>
      <c r="BC79" s="814" t="str">
        <f>家庭医生!I80</f>
        <v>-</v>
      </c>
      <c r="BD79" s="819">
        <f t="shared" si="60"/>
        <v>0</v>
      </c>
      <c r="BE79" s="819"/>
      <c r="BF79" s="819">
        <f>'免费问答-IM'!C80</f>
        <v>0</v>
      </c>
      <c r="BG79" s="779"/>
      <c r="BH79" s="784"/>
      <c r="BI79" s="775">
        <f t="shared" si="64"/>
        <v>0</v>
      </c>
      <c r="BJ79" s="839"/>
      <c r="BK79" s="837"/>
      <c r="BL79" s="838">
        <f t="shared" si="65"/>
        <v>0</v>
      </c>
      <c r="BM79" s="846"/>
      <c r="BN79" s="849"/>
      <c r="BO79" s="849"/>
      <c r="BP79" s="847" t="str">
        <f t="shared" si="62"/>
        <v>-</v>
      </c>
      <c r="BQ79" s="848"/>
      <c r="BR79" s="813">
        <f t="shared" si="66"/>
        <v>0</v>
      </c>
    </row>
    <row r="80" ht="14.25" customHeight="1" spans="1:70">
      <c r="A80" s="852"/>
      <c r="B80" s="404">
        <v>14</v>
      </c>
      <c r="C80" s="506">
        <f t="shared" si="56"/>
        <v>0</v>
      </c>
      <c r="D80" s="414">
        <f t="shared" si="57"/>
        <v>0</v>
      </c>
      <c r="E80" s="405">
        <f t="shared" si="61"/>
        <v>0</v>
      </c>
      <c r="F80" s="406" t="e">
        <f>'悬赏问答-帖子'!M81+'指定付费-帖子'!M81+电话医生!#REF!+家庭医生!C81</f>
        <v>#REF!</v>
      </c>
      <c r="G80" s="406" t="e">
        <f>'悬赏问答-帖子'!O81+'指定付费-帖子'!O81+电话医生!#REF!+家庭医生!D81</f>
        <v>#REF!</v>
      </c>
      <c r="H80" s="766" t="e">
        <f t="shared" si="47"/>
        <v>#REF!</v>
      </c>
      <c r="I80" s="406" t="e">
        <f>'悬赏问答-帖子'!S81+'指定付费-帖子'!S81+电话医生!R82+家庭医生!#REF!</f>
        <v>#REF!</v>
      </c>
      <c r="J80" s="406" t="e">
        <f>'悬赏问答-帖子'!U81+'指定付费-帖子'!U81+电话医生!S81+家庭医生!#REF!</f>
        <v>#REF!</v>
      </c>
      <c r="K80" s="766" t="e">
        <f t="shared" si="48"/>
        <v>#REF!</v>
      </c>
      <c r="L80" s="406" t="e">
        <f>'悬赏问答-帖子'!Y81+'悬赏问答-帖子'!AE81+'悬赏问答-IM'!M81+'指定付费-帖子'!Y81+'指定付费-帖子'!AE81+'指定付费-IM'!M81+电话医生!Z81+电话医生!AH81+家庭医生!#REF!+家庭医生!#REF!+'悬赏问答-IM'!S81+'指定付费-IM'!S81</f>
        <v>#REF!</v>
      </c>
      <c r="M80" s="406" t="e">
        <f>'悬赏问答-帖子'!AA81+'悬赏问答-帖子'!AG81+'悬赏问答-IM'!O81+'指定付费-帖子'!AA81+'指定付费-帖子'!AG81+'指定付费-IM'!O81+电话医生!AA81+电话医生!AI81+家庭医生!#REF!+家庭医生!#REF!+'悬赏问答-IM'!U81+'指定付费-IM'!U81</f>
        <v>#REF!</v>
      </c>
      <c r="N80" s="766" t="e">
        <f t="shared" si="49"/>
        <v>#REF!</v>
      </c>
      <c r="O80" s="406" t="e">
        <f>#REF!+'免费问答-IM'!E81+'悬赏问答-帖子'!E81+'悬赏问答-IM'!E81+'指定付费-IM'!E81+'指定付费-帖子'!E81+电话医生!E81+家庭医生!#REF!</f>
        <v>#REF!</v>
      </c>
      <c r="P80" s="523">
        <f>'悬赏问答-帖子'!Q81+'指定付费-帖子'!Q81+家庭医生!G81+电话医生!BQ81</f>
        <v>0</v>
      </c>
      <c r="Q80" s="523">
        <f>'悬赏问答-帖子'!W81+'指定付费-帖子'!W81+电话医生!U81+'悬赏问答-IM'!AU81+'指定付费-IM'!AU81</f>
        <v>0</v>
      </c>
      <c r="R80" s="523">
        <f>'悬赏问答-帖子'!AC81+'悬赏问答-帖子'!AI81+'悬赏问答-IM'!Q81+'指定付费-帖子'!AC81+'指定付费-帖子'!AI81+'指定付费-IM'!Q81+电话医生!AC81+电话医生!AK81+'悬赏问答-IM'!W81+'指定付费-IM'!W81</f>
        <v>0</v>
      </c>
      <c r="S80" s="523">
        <f>'悬赏问答-IM'!AC81+'悬赏问答-IM'!AI81+'悬赏问答-IM'!AO81+'指定付费-IM'!AC81+'指定付费-IM'!AI81+'指定付费-IM'!AO81</f>
        <v>0</v>
      </c>
      <c r="T80" s="523">
        <f t="shared" si="58"/>
        <v>0</v>
      </c>
      <c r="U80" s="523">
        <f>'悬赏问答-IM'!BA81+'指定付费-帖子'!BA81</f>
        <v>0</v>
      </c>
      <c r="V80" s="523">
        <f>'悬赏问答-帖子'!AO81+'悬赏问答-帖子'!AU81+'指定付费-帖子'!AO81+'指定付费-帖子'!AU81+电话医生!AS81</f>
        <v>0</v>
      </c>
      <c r="W80" s="523"/>
      <c r="X80" s="414">
        <f t="shared" si="43"/>
        <v>0</v>
      </c>
      <c r="Y80" s="523">
        <f>'悬赏问答-帖子'!K81+'悬赏问答-IM'!K81+'指定付费-IM'!K81+'指定付费-帖子'!K81+电话医生!H81</f>
        <v>0</v>
      </c>
      <c r="Z80" s="523">
        <f>'悬赏问答-IM'!BF81+'指定付费-IM'!BE81</f>
        <v>0</v>
      </c>
      <c r="AA80" s="523">
        <f>'悬赏问答-IM'!BU81+'指定付费-IM'!AZ81</f>
        <v>0</v>
      </c>
      <c r="AB80" s="523">
        <f>'悬赏问答-IM'!BP81+'指定付费-IM'!BJ81+电话医生!BI81</f>
        <v>0</v>
      </c>
      <c r="AC80" s="506">
        <f t="shared" si="63"/>
        <v>0</v>
      </c>
      <c r="AD80" s="523">
        <f t="shared" si="44"/>
        <v>0</v>
      </c>
      <c r="AE80" s="414">
        <f t="shared" si="45"/>
        <v>0</v>
      </c>
      <c r="AF80" s="414">
        <f t="shared" si="46"/>
        <v>0</v>
      </c>
      <c r="AG80" s="414">
        <f t="shared" si="59"/>
        <v>0</v>
      </c>
      <c r="AH80" s="780">
        <f>预约转诊!C80</f>
        <v>0</v>
      </c>
      <c r="AI80" s="781">
        <f>'悬赏问答-帖子'!C81+'悬赏问答-IM'!C81</f>
        <v>0</v>
      </c>
      <c r="AJ80" s="782">
        <f>'悬赏问答-帖子'!F81+'悬赏问答-IM'!F81</f>
        <v>0</v>
      </c>
      <c r="AK80" s="783" t="str">
        <f t="shared" si="50"/>
        <v>-</v>
      </c>
      <c r="AL80" s="781">
        <f>'悬赏问答-帖子'!H81+'悬赏问答-IM'!H81</f>
        <v>0</v>
      </c>
      <c r="AM80" s="775">
        <f>'悬赏问答-帖子'!I81+'悬赏问答-IM'!I81</f>
        <v>0</v>
      </c>
      <c r="AN80" s="775">
        <f t="shared" si="54"/>
        <v>0</v>
      </c>
      <c r="AO80" s="800">
        <f>'指定付费-帖子'!C81+'指定付费-IM'!C81</f>
        <v>0</v>
      </c>
      <c r="AP80" s="853">
        <f>'指定付费-帖子'!F81+'指定付费-IM'!F81</f>
        <v>0</v>
      </c>
      <c r="AQ80" s="799" t="str">
        <f t="shared" si="51"/>
        <v>-</v>
      </c>
      <c r="AR80" s="800">
        <f>'指定付费-帖子'!H81+'指定付费-IM'!H81</f>
        <v>0</v>
      </c>
      <c r="AS80" s="787">
        <f>'指定付费-帖子'!I81+'指定付费-IM'!I81</f>
        <v>0</v>
      </c>
      <c r="AT80" s="795">
        <f t="shared" si="55"/>
        <v>0</v>
      </c>
      <c r="AU80" s="801">
        <f>电话医生!C81</f>
        <v>0</v>
      </c>
      <c r="AV80" s="802">
        <f>电话医生!I81</f>
        <v>0</v>
      </c>
      <c r="AW80" s="816" t="str">
        <f t="shared" si="52"/>
        <v>-</v>
      </c>
      <c r="AX80" s="802">
        <f>电话医生!L81</f>
        <v>0</v>
      </c>
      <c r="AY80" s="811">
        <f>电话医生!F81</f>
        <v>0</v>
      </c>
      <c r="AZ80" s="820" t="str">
        <f>电话医生!O81</f>
        <v>-</v>
      </c>
      <c r="BA80" s="818">
        <f>家庭医生!C81</f>
        <v>0</v>
      </c>
      <c r="BB80" s="813">
        <f>家庭医生!G81</f>
        <v>0</v>
      </c>
      <c r="BC80" s="814" t="str">
        <f>家庭医生!I81</f>
        <v>-</v>
      </c>
      <c r="BD80" s="819">
        <f t="shared" si="60"/>
        <v>0</v>
      </c>
      <c r="BE80" s="819"/>
      <c r="BF80" s="819">
        <f>'免费问答-IM'!C81</f>
        <v>0</v>
      </c>
      <c r="BG80" s="779"/>
      <c r="BH80" s="784"/>
      <c r="BI80" s="775">
        <f t="shared" si="64"/>
        <v>0</v>
      </c>
      <c r="BJ80" s="839"/>
      <c r="BK80" s="837"/>
      <c r="BL80" s="838">
        <f t="shared" si="65"/>
        <v>0</v>
      </c>
      <c r="BM80" s="846"/>
      <c r="BN80" s="849"/>
      <c r="BO80" s="849"/>
      <c r="BP80" s="847" t="str">
        <f t="shared" si="62"/>
        <v>-</v>
      </c>
      <c r="BQ80" s="848"/>
      <c r="BR80" s="813">
        <f t="shared" si="66"/>
        <v>0</v>
      </c>
    </row>
    <row r="81" ht="14.25" customHeight="1" spans="1:70">
      <c r="A81" s="852"/>
      <c r="B81" s="404">
        <v>15</v>
      </c>
      <c r="C81" s="506">
        <f t="shared" si="56"/>
        <v>0</v>
      </c>
      <c r="D81" s="414">
        <f t="shared" si="57"/>
        <v>0</v>
      </c>
      <c r="E81" s="405">
        <f t="shared" si="61"/>
        <v>0</v>
      </c>
      <c r="F81" s="406" t="e">
        <f>'悬赏问答-帖子'!M82+'指定付费-帖子'!M82+电话医生!#REF!+家庭医生!C82</f>
        <v>#REF!</v>
      </c>
      <c r="G81" s="406" t="e">
        <f>'悬赏问答-帖子'!O82+'指定付费-帖子'!O82+电话医生!#REF!+家庭医生!D82</f>
        <v>#REF!</v>
      </c>
      <c r="H81" s="766" t="e">
        <f t="shared" si="47"/>
        <v>#REF!</v>
      </c>
      <c r="I81" s="406" t="e">
        <f>'悬赏问答-帖子'!S82+'指定付费-帖子'!S82+电话医生!R82+家庭医生!#REF!</f>
        <v>#REF!</v>
      </c>
      <c r="J81" s="406" t="e">
        <f>'悬赏问答-帖子'!U82+'指定付费-帖子'!U82+电话医生!S82+家庭医生!#REF!</f>
        <v>#REF!</v>
      </c>
      <c r="K81" s="766" t="e">
        <f t="shared" si="48"/>
        <v>#REF!</v>
      </c>
      <c r="L81" s="406" t="e">
        <f>'悬赏问答-帖子'!Y82+'悬赏问答-帖子'!AE82+'悬赏问答-IM'!M82+'指定付费-帖子'!Y82+'指定付费-帖子'!AE82+'指定付费-IM'!M82+电话医生!Z82+电话医生!AH82+家庭医生!#REF!+家庭医生!#REF!+'悬赏问答-IM'!S82+'指定付费-IM'!S82</f>
        <v>#REF!</v>
      </c>
      <c r="M81" s="406" t="e">
        <f>'悬赏问答-帖子'!AA82+'悬赏问答-帖子'!AG82+'悬赏问答-IM'!O82+'指定付费-帖子'!AA82+'指定付费-帖子'!AG82+'指定付费-IM'!O82+电话医生!AA82+电话医生!AI82+家庭医生!#REF!+家庭医生!#REF!+'悬赏问答-IM'!U82+'指定付费-IM'!U82</f>
        <v>#REF!</v>
      </c>
      <c r="N81" s="766" t="e">
        <f t="shared" si="49"/>
        <v>#REF!</v>
      </c>
      <c r="O81" s="406" t="e">
        <f>#REF!+'免费问答-IM'!E82+'悬赏问答-帖子'!E82+'悬赏问答-IM'!E82+'指定付费-IM'!E82+'指定付费-帖子'!E82+电话医生!E82+家庭医生!#REF!</f>
        <v>#REF!</v>
      </c>
      <c r="P81" s="523">
        <f>'悬赏问答-帖子'!Q82+'指定付费-帖子'!Q82+家庭医生!G82+电话医生!BQ82</f>
        <v>0</v>
      </c>
      <c r="Q81" s="523">
        <f>'悬赏问答-帖子'!W82+'指定付费-帖子'!W82+电话医生!U82+'悬赏问答-IM'!AU82+'指定付费-IM'!AU82</f>
        <v>0</v>
      </c>
      <c r="R81" s="523">
        <f>'悬赏问答-帖子'!AC82+'悬赏问答-帖子'!AI82+'悬赏问答-IM'!Q82+'指定付费-帖子'!AC82+'指定付费-帖子'!AI82+'指定付费-IM'!Q82+电话医生!AC82+电话医生!AK82+'悬赏问答-IM'!W82+'指定付费-IM'!W82</f>
        <v>0</v>
      </c>
      <c r="S81" s="523">
        <f>'悬赏问答-IM'!AC82+'悬赏问答-IM'!AI82+'悬赏问答-IM'!AO82+'指定付费-IM'!AC82+'指定付费-IM'!AI82+'指定付费-IM'!AO82</f>
        <v>0</v>
      </c>
      <c r="T81" s="523">
        <f t="shared" si="58"/>
        <v>0</v>
      </c>
      <c r="U81" s="523">
        <f>'悬赏问答-IM'!BA82+'指定付费-帖子'!BA82</f>
        <v>0</v>
      </c>
      <c r="V81" s="523">
        <f>'悬赏问答-帖子'!AO82+'悬赏问答-帖子'!AU82+'指定付费-帖子'!AO82+'指定付费-帖子'!AU82+电话医生!AS82</f>
        <v>0</v>
      </c>
      <c r="W81" s="523"/>
      <c r="X81" s="414">
        <f t="shared" si="43"/>
        <v>0</v>
      </c>
      <c r="Y81" s="523">
        <f>'悬赏问答-帖子'!K82+'悬赏问答-IM'!K82+'指定付费-IM'!K82+'指定付费-帖子'!K82+电话医生!H82</f>
        <v>0</v>
      </c>
      <c r="Z81" s="523">
        <f>'悬赏问答-IM'!BF82+'指定付费-IM'!BE82</f>
        <v>0</v>
      </c>
      <c r="AA81" s="523">
        <f>'悬赏问答-IM'!BU82+'指定付费-IM'!AZ82</f>
        <v>0</v>
      </c>
      <c r="AB81" s="523">
        <f>'悬赏问答-IM'!BP82+'指定付费-IM'!BJ82+电话医生!BI82</f>
        <v>0</v>
      </c>
      <c r="AC81" s="506">
        <f t="shared" si="63"/>
        <v>0</v>
      </c>
      <c r="AD81" s="523">
        <f t="shared" si="44"/>
        <v>0</v>
      </c>
      <c r="AE81" s="414">
        <f t="shared" si="45"/>
        <v>0</v>
      </c>
      <c r="AF81" s="414">
        <f t="shared" si="46"/>
        <v>0</v>
      </c>
      <c r="AG81" s="414">
        <f t="shared" si="59"/>
        <v>0</v>
      </c>
      <c r="AH81" s="780">
        <f>预约转诊!C81</f>
        <v>0</v>
      </c>
      <c r="AI81" s="781">
        <f>'悬赏问答-帖子'!C82+'悬赏问答-IM'!C82</f>
        <v>0</v>
      </c>
      <c r="AJ81" s="782">
        <f>'悬赏问答-帖子'!F82+'悬赏问答-IM'!F82</f>
        <v>0</v>
      </c>
      <c r="AK81" s="783" t="str">
        <f t="shared" si="50"/>
        <v>-</v>
      </c>
      <c r="AL81" s="781">
        <f>'悬赏问答-帖子'!H82+'悬赏问答-IM'!H82</f>
        <v>0</v>
      </c>
      <c r="AM81" s="775">
        <f>'悬赏问答-帖子'!I82+'悬赏问答-IM'!I82</f>
        <v>0</v>
      </c>
      <c r="AN81" s="775">
        <f t="shared" si="54"/>
        <v>0</v>
      </c>
      <c r="AO81" s="800">
        <f>'指定付费-帖子'!C82+'指定付费-IM'!C82</f>
        <v>0</v>
      </c>
      <c r="AP81" s="853">
        <f>'指定付费-帖子'!F82+'指定付费-IM'!F82</f>
        <v>0</v>
      </c>
      <c r="AQ81" s="799" t="str">
        <f t="shared" si="51"/>
        <v>-</v>
      </c>
      <c r="AR81" s="800">
        <f>'指定付费-帖子'!H82+'指定付费-IM'!H82</f>
        <v>0</v>
      </c>
      <c r="AS81" s="787">
        <f>'指定付费-帖子'!I82+'指定付费-IM'!I82</f>
        <v>0</v>
      </c>
      <c r="AT81" s="795">
        <f t="shared" si="55"/>
        <v>0</v>
      </c>
      <c r="AU81" s="801">
        <f>电话医生!C82</f>
        <v>0</v>
      </c>
      <c r="AV81" s="802">
        <f>电话医生!I82</f>
        <v>0</v>
      </c>
      <c r="AW81" s="816" t="str">
        <f t="shared" si="52"/>
        <v>-</v>
      </c>
      <c r="AX81" s="802">
        <f>电话医生!L82</f>
        <v>0</v>
      </c>
      <c r="AY81" s="811">
        <f>电话医生!F82</f>
        <v>0</v>
      </c>
      <c r="AZ81" s="820" t="str">
        <f>电话医生!O82</f>
        <v>-</v>
      </c>
      <c r="BA81" s="818">
        <f>家庭医生!C82</f>
        <v>0</v>
      </c>
      <c r="BB81" s="813">
        <f>家庭医生!G82</f>
        <v>0</v>
      </c>
      <c r="BC81" s="814" t="str">
        <f>家庭医生!I82</f>
        <v>-</v>
      </c>
      <c r="BD81" s="819">
        <f t="shared" si="60"/>
        <v>0</v>
      </c>
      <c r="BE81" s="819"/>
      <c r="BF81" s="819">
        <f>'免费问答-IM'!C82</f>
        <v>0</v>
      </c>
      <c r="BG81" s="779"/>
      <c r="BH81" s="784"/>
      <c r="BI81" s="775">
        <f t="shared" si="64"/>
        <v>0</v>
      </c>
      <c r="BJ81" s="839"/>
      <c r="BK81" s="837"/>
      <c r="BL81" s="838">
        <f t="shared" si="65"/>
        <v>0</v>
      </c>
      <c r="BM81" s="846"/>
      <c r="BN81" s="849"/>
      <c r="BO81" s="849"/>
      <c r="BP81" s="847" t="str">
        <f t="shared" si="62"/>
        <v>-</v>
      </c>
      <c r="BQ81" s="848"/>
      <c r="BR81" s="813">
        <f t="shared" si="66"/>
        <v>0</v>
      </c>
    </row>
    <row r="82" ht="14.25" customHeight="1" spans="1:70">
      <c r="A82" s="852"/>
      <c r="B82" s="404">
        <v>16</v>
      </c>
      <c r="C82" s="506">
        <f t="shared" si="56"/>
        <v>0</v>
      </c>
      <c r="D82" s="414">
        <f t="shared" si="57"/>
        <v>0</v>
      </c>
      <c r="E82" s="405">
        <f t="shared" si="61"/>
        <v>0</v>
      </c>
      <c r="F82" s="406" t="e">
        <f>'悬赏问答-帖子'!M83+'指定付费-帖子'!M83+电话医生!#REF!+家庭医生!C83</f>
        <v>#REF!</v>
      </c>
      <c r="G82" s="406" t="e">
        <f>'悬赏问答-帖子'!O83+'指定付费-帖子'!O83+电话医生!#REF!+家庭医生!D83</f>
        <v>#REF!</v>
      </c>
      <c r="H82" s="766" t="e">
        <f t="shared" si="47"/>
        <v>#REF!</v>
      </c>
      <c r="I82" s="406" t="e">
        <f>'悬赏问答-帖子'!S83+'指定付费-帖子'!S83+电话医生!R83+家庭医生!#REF!</f>
        <v>#REF!</v>
      </c>
      <c r="J82" s="406" t="e">
        <f>'悬赏问答-帖子'!U83+'指定付费-帖子'!U83+电话医生!S83+家庭医生!#REF!</f>
        <v>#REF!</v>
      </c>
      <c r="K82" s="766" t="e">
        <f t="shared" si="48"/>
        <v>#REF!</v>
      </c>
      <c r="L82" s="406" t="e">
        <f>'悬赏问答-帖子'!Y83+'悬赏问答-帖子'!AE83+'悬赏问答-IM'!M83+'指定付费-帖子'!Y83+'指定付费-帖子'!AE83+'指定付费-IM'!M83+电话医生!Z83+电话医生!AH83+家庭医生!#REF!+家庭医生!#REF!+'悬赏问答-IM'!S83+'指定付费-IM'!S83</f>
        <v>#REF!</v>
      </c>
      <c r="M82" s="406" t="e">
        <f>'悬赏问答-帖子'!AA83+'悬赏问答-帖子'!AG83+'悬赏问答-IM'!O83+'指定付费-帖子'!AA83+'指定付费-帖子'!AG83+'指定付费-IM'!O83+电话医生!AA83+电话医生!AI83+家庭医生!#REF!+家庭医生!#REF!+'悬赏问答-IM'!U83+'指定付费-IM'!U83</f>
        <v>#REF!</v>
      </c>
      <c r="N82" s="766" t="e">
        <f t="shared" si="49"/>
        <v>#REF!</v>
      </c>
      <c r="O82" s="406" t="e">
        <f>#REF!+'免费问答-IM'!E83+'悬赏问答-帖子'!E83+'悬赏问答-IM'!E83+'指定付费-IM'!E83+'指定付费-帖子'!E83+电话医生!E83+家庭医生!#REF!</f>
        <v>#REF!</v>
      </c>
      <c r="P82" s="523">
        <f>'悬赏问答-帖子'!Q83+'指定付费-帖子'!Q83+家庭医生!G83+电话医生!BQ83</f>
        <v>0</v>
      </c>
      <c r="Q82" s="523">
        <f>'悬赏问答-帖子'!W83+'指定付费-帖子'!W83+电话医生!U83+'悬赏问答-IM'!AU83+'指定付费-IM'!AU83</f>
        <v>0</v>
      </c>
      <c r="R82" s="523">
        <f>'悬赏问答-帖子'!AC83+'悬赏问答-帖子'!AI83+'悬赏问答-IM'!Q83+'指定付费-帖子'!AC83+'指定付费-帖子'!AI83+'指定付费-IM'!Q83+电话医生!AC83+电话医生!AK83+'悬赏问答-IM'!W83+'指定付费-IM'!W83</f>
        <v>0</v>
      </c>
      <c r="S82" s="523">
        <f>'悬赏问答-IM'!AC83+'悬赏问答-IM'!AI83+'悬赏问答-IM'!AO83+'指定付费-IM'!AC83+'指定付费-IM'!AI83+'指定付费-IM'!AO83</f>
        <v>0</v>
      </c>
      <c r="T82" s="523">
        <f t="shared" si="58"/>
        <v>0</v>
      </c>
      <c r="U82" s="523">
        <f>'悬赏问答-IM'!BA83+'指定付费-帖子'!BA83</f>
        <v>0</v>
      </c>
      <c r="V82" s="523">
        <f>'悬赏问答-帖子'!AO83+'悬赏问答-帖子'!AU83+'指定付费-帖子'!AO83+'指定付费-帖子'!AU83+电话医生!AS83</f>
        <v>0</v>
      </c>
      <c r="W82" s="523"/>
      <c r="X82" s="414">
        <f t="shared" si="43"/>
        <v>0</v>
      </c>
      <c r="Y82" s="523">
        <f>'悬赏问答-帖子'!K83+'悬赏问答-IM'!K83+'指定付费-IM'!K83+'指定付费-帖子'!K83+电话医生!H83</f>
        <v>0</v>
      </c>
      <c r="Z82" s="523">
        <f>'悬赏问答-IM'!BF83+'指定付费-IM'!BE83</f>
        <v>0</v>
      </c>
      <c r="AA82" s="523">
        <f>'悬赏问答-IM'!BU83+'指定付费-IM'!AZ83</f>
        <v>0</v>
      </c>
      <c r="AB82" s="523">
        <f>'悬赏问答-IM'!BP83+'指定付费-IM'!BJ83+电话医生!BI83</f>
        <v>0</v>
      </c>
      <c r="AC82" s="506">
        <f t="shared" si="63"/>
        <v>0</v>
      </c>
      <c r="AD82" s="523">
        <f t="shared" si="44"/>
        <v>0</v>
      </c>
      <c r="AE82" s="414">
        <f t="shared" si="45"/>
        <v>0</v>
      </c>
      <c r="AF82" s="414">
        <f t="shared" si="46"/>
        <v>0</v>
      </c>
      <c r="AG82" s="414">
        <f t="shared" si="59"/>
        <v>0</v>
      </c>
      <c r="AH82" s="780">
        <f>预约转诊!C82</f>
        <v>0</v>
      </c>
      <c r="AI82" s="781">
        <f>'悬赏问答-帖子'!C83+'悬赏问答-IM'!C83</f>
        <v>0</v>
      </c>
      <c r="AJ82" s="782">
        <f>'悬赏问答-帖子'!F83+'悬赏问答-IM'!F83</f>
        <v>0</v>
      </c>
      <c r="AK82" s="783" t="str">
        <f t="shared" si="50"/>
        <v>-</v>
      </c>
      <c r="AL82" s="781">
        <f>'悬赏问答-帖子'!H83+'悬赏问答-IM'!H83</f>
        <v>0</v>
      </c>
      <c r="AM82" s="775">
        <f>'悬赏问答-帖子'!I83+'悬赏问答-IM'!I83</f>
        <v>0</v>
      </c>
      <c r="AN82" s="775">
        <f t="shared" si="54"/>
        <v>0</v>
      </c>
      <c r="AO82" s="800">
        <f>'指定付费-帖子'!C83+'指定付费-IM'!C83</f>
        <v>0</v>
      </c>
      <c r="AP82" s="853">
        <f>'指定付费-帖子'!F83+'指定付费-IM'!F83</f>
        <v>0</v>
      </c>
      <c r="AQ82" s="799" t="str">
        <f t="shared" si="51"/>
        <v>-</v>
      </c>
      <c r="AR82" s="800">
        <f>'指定付费-帖子'!H83+'指定付费-IM'!H83</f>
        <v>0</v>
      </c>
      <c r="AS82" s="787">
        <f>'指定付费-帖子'!I83+'指定付费-IM'!I83</f>
        <v>0</v>
      </c>
      <c r="AT82" s="795">
        <f t="shared" si="55"/>
        <v>0</v>
      </c>
      <c r="AU82" s="801">
        <f>电话医生!C83</f>
        <v>0</v>
      </c>
      <c r="AV82" s="802">
        <f>电话医生!I83</f>
        <v>0</v>
      </c>
      <c r="AW82" s="816" t="str">
        <f t="shared" si="52"/>
        <v>-</v>
      </c>
      <c r="AX82" s="802">
        <f>电话医生!L83</f>
        <v>0</v>
      </c>
      <c r="AY82" s="811">
        <f>电话医生!F83</f>
        <v>0</v>
      </c>
      <c r="AZ82" s="820" t="str">
        <f>电话医生!O83</f>
        <v>-</v>
      </c>
      <c r="BA82" s="818">
        <f>家庭医生!C83</f>
        <v>0</v>
      </c>
      <c r="BB82" s="813">
        <f>家庭医生!G83</f>
        <v>0</v>
      </c>
      <c r="BC82" s="814" t="str">
        <f>家庭医生!I83</f>
        <v>-</v>
      </c>
      <c r="BD82" s="819">
        <f t="shared" si="60"/>
        <v>0</v>
      </c>
      <c r="BE82" s="819"/>
      <c r="BF82" s="819">
        <f>'免费问答-IM'!C83</f>
        <v>0</v>
      </c>
      <c r="BG82" s="779"/>
      <c r="BH82" s="784"/>
      <c r="BI82" s="775">
        <f t="shared" si="64"/>
        <v>0</v>
      </c>
      <c r="BJ82" s="839"/>
      <c r="BK82" s="837"/>
      <c r="BL82" s="838">
        <f t="shared" si="65"/>
        <v>0</v>
      </c>
      <c r="BM82" s="846"/>
      <c r="BN82" s="849"/>
      <c r="BO82" s="849"/>
      <c r="BP82" s="847" t="str">
        <f t="shared" si="62"/>
        <v>-</v>
      </c>
      <c r="BQ82" s="848"/>
      <c r="BR82" s="813">
        <f t="shared" si="66"/>
        <v>0</v>
      </c>
    </row>
    <row r="83" ht="14.25" customHeight="1" spans="1:70">
      <c r="A83" s="852"/>
      <c r="B83" s="404">
        <v>17</v>
      </c>
      <c r="C83" s="506">
        <f t="shared" si="56"/>
        <v>0</v>
      </c>
      <c r="D83" s="414">
        <f t="shared" si="57"/>
        <v>0</v>
      </c>
      <c r="E83" s="405">
        <f t="shared" si="61"/>
        <v>0</v>
      </c>
      <c r="F83" s="406" t="e">
        <f>'悬赏问答-帖子'!M84+'指定付费-帖子'!M84+电话医生!#REF!+家庭医生!C84</f>
        <v>#REF!</v>
      </c>
      <c r="G83" s="406" t="e">
        <f>'悬赏问答-帖子'!O84+'指定付费-帖子'!O84+电话医生!#REF!+家庭医生!D84</f>
        <v>#REF!</v>
      </c>
      <c r="H83" s="766" t="e">
        <f t="shared" si="47"/>
        <v>#REF!</v>
      </c>
      <c r="I83" s="406" t="e">
        <f>'悬赏问答-帖子'!S84+'指定付费-帖子'!S84+电话医生!R84+家庭医生!#REF!</f>
        <v>#REF!</v>
      </c>
      <c r="J83" s="406" t="e">
        <f>'悬赏问答-帖子'!U84+'指定付费-帖子'!U84+电话医生!S84+家庭医生!#REF!</f>
        <v>#REF!</v>
      </c>
      <c r="K83" s="766" t="e">
        <f t="shared" si="48"/>
        <v>#REF!</v>
      </c>
      <c r="L83" s="406" t="e">
        <f>'悬赏问答-帖子'!Y84+'悬赏问答-帖子'!AE84+'悬赏问答-IM'!M84+'指定付费-帖子'!Y84+'指定付费-帖子'!AE84+'指定付费-IM'!M84+电话医生!Z84+电话医生!AH84+家庭医生!#REF!+家庭医生!#REF!+'悬赏问答-IM'!S84+'指定付费-IM'!S84</f>
        <v>#REF!</v>
      </c>
      <c r="M83" s="406" t="e">
        <f>'悬赏问答-帖子'!AA84+'悬赏问答-帖子'!AG84+'悬赏问答-IM'!O84+'指定付费-帖子'!AA84+'指定付费-帖子'!AG84+'指定付费-IM'!O84+电话医生!AA84+电话医生!AI84+家庭医生!#REF!+家庭医生!#REF!+'悬赏问答-IM'!U84+'指定付费-IM'!U84</f>
        <v>#REF!</v>
      </c>
      <c r="N83" s="766" t="e">
        <f t="shared" si="49"/>
        <v>#REF!</v>
      </c>
      <c r="O83" s="406" t="e">
        <f>#REF!+'免费问答-IM'!E84+'悬赏问答-帖子'!E84+'悬赏问答-IM'!E84+'指定付费-IM'!E84+'指定付费-帖子'!E84+电话医生!E84+家庭医生!#REF!</f>
        <v>#REF!</v>
      </c>
      <c r="P83" s="523">
        <f>'悬赏问答-帖子'!Q84+'指定付费-帖子'!Q84+家庭医生!G84+电话医生!BQ84</f>
        <v>0</v>
      </c>
      <c r="Q83" s="523">
        <f>'悬赏问答-帖子'!W84+'指定付费-帖子'!W84+电话医生!U84+'悬赏问答-IM'!AU84+'指定付费-IM'!AU84</f>
        <v>0</v>
      </c>
      <c r="R83" s="523">
        <f>'悬赏问答-帖子'!AC84+'悬赏问答-帖子'!AI84+'悬赏问答-IM'!Q84+'指定付费-帖子'!AC84+'指定付费-帖子'!AI84+'指定付费-IM'!Q84+电话医生!AC84+电话医生!AK84+'悬赏问答-IM'!W84+'指定付费-IM'!W84</f>
        <v>0</v>
      </c>
      <c r="S83" s="523">
        <f>'悬赏问答-IM'!AC84+'悬赏问答-IM'!AI84+'悬赏问答-IM'!AO84+'指定付费-IM'!AC84+'指定付费-IM'!AI84+'指定付费-IM'!AO84</f>
        <v>0</v>
      </c>
      <c r="T83" s="523">
        <f t="shared" si="58"/>
        <v>0</v>
      </c>
      <c r="U83" s="523">
        <f>'悬赏问答-IM'!BA84+'指定付费-帖子'!BA84</f>
        <v>0</v>
      </c>
      <c r="V83" s="523">
        <f>'悬赏问答-帖子'!AO84+'悬赏问答-帖子'!AU84+'指定付费-帖子'!AO84+'指定付费-帖子'!AU84+电话医生!AS84</f>
        <v>0</v>
      </c>
      <c r="W83" s="523"/>
      <c r="X83" s="414">
        <f t="shared" si="43"/>
        <v>0</v>
      </c>
      <c r="Y83" s="523">
        <f>'悬赏问答-帖子'!K84+'悬赏问答-IM'!K84+'指定付费-IM'!K84+'指定付费-帖子'!K84+电话医生!H84</f>
        <v>0</v>
      </c>
      <c r="Z83" s="523">
        <f>'悬赏问答-IM'!BF84+'指定付费-IM'!BE84</f>
        <v>0</v>
      </c>
      <c r="AA83" s="523">
        <f>'悬赏问答-IM'!BU84+'指定付费-IM'!AZ84</f>
        <v>0</v>
      </c>
      <c r="AB83" s="523">
        <f>'悬赏问答-IM'!BP84+'指定付费-IM'!BJ84+电话医生!BI84</f>
        <v>0</v>
      </c>
      <c r="AC83" s="506">
        <f t="shared" si="63"/>
        <v>0</v>
      </c>
      <c r="AD83" s="523">
        <f t="shared" si="44"/>
        <v>0</v>
      </c>
      <c r="AE83" s="414">
        <f t="shared" si="45"/>
        <v>0</v>
      </c>
      <c r="AF83" s="414">
        <f t="shared" si="46"/>
        <v>0</v>
      </c>
      <c r="AG83" s="414">
        <f t="shared" si="59"/>
        <v>0</v>
      </c>
      <c r="AH83" s="780">
        <f>预约转诊!C83</f>
        <v>0</v>
      </c>
      <c r="AI83" s="781">
        <f>'悬赏问答-帖子'!C84+'悬赏问答-IM'!C84</f>
        <v>0</v>
      </c>
      <c r="AJ83" s="782">
        <f>'悬赏问答-帖子'!F84+'悬赏问答-IM'!F84</f>
        <v>0</v>
      </c>
      <c r="AK83" s="783" t="str">
        <f t="shared" si="50"/>
        <v>-</v>
      </c>
      <c r="AL83" s="781">
        <f>'悬赏问答-帖子'!H84+'悬赏问答-IM'!H84</f>
        <v>0</v>
      </c>
      <c r="AM83" s="775">
        <f>'悬赏问答-帖子'!I84+'悬赏问答-IM'!I84</f>
        <v>0</v>
      </c>
      <c r="AN83" s="775">
        <f t="shared" si="54"/>
        <v>0</v>
      </c>
      <c r="AO83" s="800">
        <f>'指定付费-帖子'!C84+'指定付费-IM'!C84</f>
        <v>0</v>
      </c>
      <c r="AP83" s="853">
        <f>'指定付费-帖子'!F84+'指定付费-IM'!F84</f>
        <v>0</v>
      </c>
      <c r="AQ83" s="799" t="str">
        <f t="shared" si="51"/>
        <v>-</v>
      </c>
      <c r="AR83" s="800">
        <f>'指定付费-帖子'!H84+'指定付费-IM'!H84</f>
        <v>0</v>
      </c>
      <c r="AS83" s="787">
        <f>'指定付费-帖子'!I84+'指定付费-IM'!I84</f>
        <v>0</v>
      </c>
      <c r="AT83" s="795">
        <f t="shared" si="55"/>
        <v>0</v>
      </c>
      <c r="AU83" s="801">
        <f>电话医生!C84</f>
        <v>0</v>
      </c>
      <c r="AV83" s="802">
        <f>电话医生!I84</f>
        <v>0</v>
      </c>
      <c r="AW83" s="816" t="str">
        <f t="shared" si="52"/>
        <v>-</v>
      </c>
      <c r="AX83" s="802">
        <f>电话医生!L84</f>
        <v>0</v>
      </c>
      <c r="AY83" s="811">
        <f>电话医生!F84</f>
        <v>0</v>
      </c>
      <c r="AZ83" s="820" t="str">
        <f>电话医生!O84</f>
        <v>-</v>
      </c>
      <c r="BA83" s="818">
        <f>家庭医生!C84</f>
        <v>0</v>
      </c>
      <c r="BB83" s="813">
        <f>家庭医生!G84</f>
        <v>0</v>
      </c>
      <c r="BC83" s="814" t="str">
        <f>家庭医生!I84</f>
        <v>-</v>
      </c>
      <c r="BD83" s="819">
        <f t="shared" si="60"/>
        <v>0</v>
      </c>
      <c r="BE83" s="819"/>
      <c r="BF83" s="819">
        <f>'免费问答-IM'!C84</f>
        <v>0</v>
      </c>
      <c r="BG83" s="779"/>
      <c r="BH83" s="784"/>
      <c r="BI83" s="775">
        <f t="shared" si="64"/>
        <v>0</v>
      </c>
      <c r="BJ83" s="839"/>
      <c r="BK83" s="837"/>
      <c r="BL83" s="838">
        <f t="shared" si="65"/>
        <v>0</v>
      </c>
      <c r="BM83" s="846"/>
      <c r="BN83" s="849"/>
      <c r="BO83" s="849"/>
      <c r="BP83" s="847" t="str">
        <f t="shared" si="62"/>
        <v>-</v>
      </c>
      <c r="BQ83" s="848"/>
      <c r="BR83" s="813">
        <f t="shared" si="66"/>
        <v>0</v>
      </c>
    </row>
    <row r="84" ht="14.25" customHeight="1" spans="1:70">
      <c r="A84" s="852"/>
      <c r="B84" s="404">
        <v>18</v>
      </c>
      <c r="C84" s="506">
        <f t="shared" si="56"/>
        <v>0</v>
      </c>
      <c r="D84" s="414">
        <f t="shared" si="57"/>
        <v>0</v>
      </c>
      <c r="E84" s="405">
        <f t="shared" si="61"/>
        <v>0</v>
      </c>
      <c r="F84" s="406" t="e">
        <f>'悬赏问答-帖子'!M85+'指定付费-帖子'!M85+电话医生!#REF!+家庭医生!C85</f>
        <v>#REF!</v>
      </c>
      <c r="G84" s="406" t="e">
        <f>'悬赏问答-帖子'!O85+'指定付费-帖子'!O85+电话医生!#REF!+家庭医生!D85</f>
        <v>#REF!</v>
      </c>
      <c r="H84" s="766" t="e">
        <f t="shared" si="47"/>
        <v>#REF!</v>
      </c>
      <c r="I84" s="406" t="e">
        <f>'悬赏问答-帖子'!S85+'指定付费-帖子'!S85+电话医生!R85+家庭医生!#REF!</f>
        <v>#REF!</v>
      </c>
      <c r="J84" s="406" t="e">
        <f>'悬赏问答-帖子'!U85+'指定付费-帖子'!U85+电话医生!S85+家庭医生!#REF!</f>
        <v>#REF!</v>
      </c>
      <c r="K84" s="766" t="e">
        <f t="shared" si="48"/>
        <v>#REF!</v>
      </c>
      <c r="L84" s="406" t="e">
        <f>'悬赏问答-帖子'!Y85+'悬赏问答-帖子'!AE85+'悬赏问答-IM'!M85+'指定付费-帖子'!Y85+'指定付费-帖子'!AE85+'指定付费-IM'!M85+电话医生!Z85+电话医生!AH85+家庭医生!#REF!+家庭医生!#REF!+'悬赏问答-IM'!S85+'指定付费-IM'!S85</f>
        <v>#REF!</v>
      </c>
      <c r="M84" s="406" t="e">
        <f>'悬赏问答-帖子'!AA85+'悬赏问答-帖子'!AG85+'悬赏问答-IM'!O85+'指定付费-帖子'!AA85+'指定付费-帖子'!AG85+'指定付费-IM'!O85+电话医生!AA85+电话医生!AI85+家庭医生!#REF!+家庭医生!#REF!+'悬赏问答-IM'!U85+'指定付费-IM'!U85</f>
        <v>#REF!</v>
      </c>
      <c r="N84" s="766" t="e">
        <f t="shared" si="49"/>
        <v>#REF!</v>
      </c>
      <c r="O84" s="406" t="e">
        <f>#REF!+'免费问答-IM'!E85+'悬赏问答-帖子'!E85+'悬赏问答-IM'!E85+'指定付费-IM'!E85+'指定付费-帖子'!E85+电话医生!E85+家庭医生!#REF!</f>
        <v>#REF!</v>
      </c>
      <c r="P84" s="523">
        <f>'悬赏问答-帖子'!Q85+'指定付费-帖子'!Q85+家庭医生!G85+电话医生!BQ85</f>
        <v>0</v>
      </c>
      <c r="Q84" s="523">
        <f>'悬赏问答-帖子'!W85+'指定付费-帖子'!W85+电话医生!U85+'悬赏问答-IM'!AU85+'指定付费-IM'!AU85</f>
        <v>0</v>
      </c>
      <c r="R84" s="523">
        <f>'悬赏问答-帖子'!AC85+'悬赏问答-帖子'!AI85+'悬赏问答-IM'!Q85+'指定付费-帖子'!AC85+'指定付费-帖子'!AI85+'指定付费-IM'!Q85+电话医生!AC85+电话医生!AK85+'悬赏问答-IM'!W85+'指定付费-IM'!W85</f>
        <v>0</v>
      </c>
      <c r="S84" s="523">
        <f>'悬赏问答-IM'!AC85+'悬赏问答-IM'!AI85+'悬赏问答-IM'!AO85+'指定付费-IM'!AC85+'指定付费-IM'!AI85+'指定付费-IM'!AO85</f>
        <v>0</v>
      </c>
      <c r="T84" s="523">
        <f t="shared" si="58"/>
        <v>0</v>
      </c>
      <c r="U84" s="523">
        <f>'悬赏问答-IM'!BA85+'指定付费-帖子'!BA85</f>
        <v>0</v>
      </c>
      <c r="V84" s="523">
        <f>'悬赏问答-帖子'!AO85+'悬赏问答-帖子'!AU85+'指定付费-帖子'!AO85+'指定付费-帖子'!AU85+电话医生!AS85</f>
        <v>0</v>
      </c>
      <c r="W84" s="523"/>
      <c r="X84" s="414">
        <f t="shared" si="43"/>
        <v>0</v>
      </c>
      <c r="Y84" s="523">
        <f>'悬赏问答-帖子'!K85+'悬赏问答-IM'!K85+'指定付费-IM'!K85+'指定付费-帖子'!K85+电话医生!H85</f>
        <v>0</v>
      </c>
      <c r="Z84" s="523">
        <f>'悬赏问答-IM'!BF85+'指定付费-IM'!BE85</f>
        <v>0</v>
      </c>
      <c r="AA84" s="523">
        <f>'悬赏问答-IM'!BU85+'指定付费-IM'!AZ85</f>
        <v>0</v>
      </c>
      <c r="AB84" s="523">
        <f>'悬赏问答-IM'!BP85+'指定付费-IM'!BJ85+电话医生!BI85</f>
        <v>0</v>
      </c>
      <c r="AC84" s="506">
        <f t="shared" si="63"/>
        <v>0</v>
      </c>
      <c r="AD84" s="523">
        <f t="shared" si="44"/>
        <v>0</v>
      </c>
      <c r="AE84" s="414">
        <f t="shared" si="45"/>
        <v>0</v>
      </c>
      <c r="AF84" s="414">
        <f t="shared" si="46"/>
        <v>0</v>
      </c>
      <c r="AG84" s="414">
        <f t="shared" si="59"/>
        <v>0</v>
      </c>
      <c r="AH84" s="780">
        <f>预约转诊!C84</f>
        <v>0</v>
      </c>
      <c r="AI84" s="781">
        <f>'悬赏问答-帖子'!C85+'悬赏问答-IM'!C85</f>
        <v>0</v>
      </c>
      <c r="AJ84" s="782">
        <f>'悬赏问答-帖子'!F85+'悬赏问答-IM'!F85</f>
        <v>0</v>
      </c>
      <c r="AK84" s="783" t="str">
        <f t="shared" si="50"/>
        <v>-</v>
      </c>
      <c r="AL84" s="781">
        <f>'悬赏问答-帖子'!H85+'悬赏问答-IM'!H85</f>
        <v>0</v>
      </c>
      <c r="AM84" s="775">
        <f>'悬赏问答-帖子'!I85+'悬赏问答-IM'!I85</f>
        <v>0</v>
      </c>
      <c r="AN84" s="775">
        <f t="shared" si="54"/>
        <v>0</v>
      </c>
      <c r="AO84" s="800">
        <f>'指定付费-帖子'!C85+'指定付费-IM'!C85</f>
        <v>0</v>
      </c>
      <c r="AP84" s="853">
        <f>'指定付费-帖子'!F85+'指定付费-IM'!F85</f>
        <v>0</v>
      </c>
      <c r="AQ84" s="799" t="str">
        <f t="shared" si="51"/>
        <v>-</v>
      </c>
      <c r="AR84" s="800">
        <f>'指定付费-帖子'!H85+'指定付费-IM'!H85</f>
        <v>0</v>
      </c>
      <c r="AS84" s="787">
        <f>'指定付费-帖子'!I85+'指定付费-IM'!I85</f>
        <v>0</v>
      </c>
      <c r="AT84" s="795">
        <f t="shared" si="55"/>
        <v>0</v>
      </c>
      <c r="AU84" s="801">
        <f>电话医生!C85</f>
        <v>0</v>
      </c>
      <c r="AV84" s="802">
        <f>电话医生!I85</f>
        <v>0</v>
      </c>
      <c r="AW84" s="816" t="str">
        <f t="shared" si="52"/>
        <v>-</v>
      </c>
      <c r="AX84" s="802">
        <f>电话医生!L85</f>
        <v>0</v>
      </c>
      <c r="AY84" s="811">
        <f>电话医生!F85</f>
        <v>0</v>
      </c>
      <c r="AZ84" s="820" t="str">
        <f>电话医生!O85</f>
        <v>-</v>
      </c>
      <c r="BA84" s="818">
        <f>家庭医生!C85</f>
        <v>0</v>
      </c>
      <c r="BB84" s="813">
        <f>家庭医生!G85</f>
        <v>0</v>
      </c>
      <c r="BC84" s="814" t="str">
        <f>家庭医生!I85</f>
        <v>-</v>
      </c>
      <c r="BD84" s="819">
        <f t="shared" si="60"/>
        <v>0</v>
      </c>
      <c r="BE84" s="819"/>
      <c r="BF84" s="819">
        <f>'免费问答-IM'!C85</f>
        <v>0</v>
      </c>
      <c r="BG84" s="779"/>
      <c r="BH84" s="784"/>
      <c r="BI84" s="775">
        <f t="shared" si="64"/>
        <v>0</v>
      </c>
      <c r="BJ84" s="839"/>
      <c r="BK84" s="837"/>
      <c r="BL84" s="838">
        <f t="shared" si="65"/>
        <v>0</v>
      </c>
      <c r="BM84" s="846"/>
      <c r="BN84" s="849"/>
      <c r="BO84" s="849"/>
      <c r="BP84" s="847" t="str">
        <f t="shared" si="62"/>
        <v>-</v>
      </c>
      <c r="BQ84" s="848"/>
      <c r="BR84" s="813">
        <f t="shared" si="66"/>
        <v>0</v>
      </c>
    </row>
    <row r="85" ht="14.25" customHeight="1" spans="1:70">
      <c r="A85" s="852"/>
      <c r="B85" s="404">
        <v>19</v>
      </c>
      <c r="C85" s="506">
        <f t="shared" si="56"/>
        <v>0</v>
      </c>
      <c r="D85" s="414">
        <f t="shared" si="57"/>
        <v>0</v>
      </c>
      <c r="E85" s="405">
        <f t="shared" si="61"/>
        <v>0</v>
      </c>
      <c r="F85" s="406" t="e">
        <f>'悬赏问答-帖子'!M86+'指定付费-帖子'!M86+电话医生!#REF!+家庭医生!C86</f>
        <v>#REF!</v>
      </c>
      <c r="G85" s="406" t="e">
        <f>'悬赏问答-帖子'!O86+'指定付费-帖子'!O86+电话医生!#REF!+家庭医生!D86</f>
        <v>#REF!</v>
      </c>
      <c r="H85" s="766" t="e">
        <f t="shared" si="47"/>
        <v>#REF!</v>
      </c>
      <c r="I85" s="406" t="e">
        <f>'悬赏问答-帖子'!S86+'指定付费-帖子'!S86+电话医生!R86+家庭医生!#REF!</f>
        <v>#REF!</v>
      </c>
      <c r="J85" s="406" t="e">
        <f>'悬赏问答-帖子'!U86+'指定付费-帖子'!U86+电话医生!S86+家庭医生!#REF!</f>
        <v>#REF!</v>
      </c>
      <c r="K85" s="766" t="e">
        <f t="shared" si="48"/>
        <v>#REF!</v>
      </c>
      <c r="L85" s="406" t="e">
        <f>'悬赏问答-帖子'!Y86+'悬赏问答-帖子'!AE86+'悬赏问答-IM'!M86+'指定付费-帖子'!Y86+'指定付费-帖子'!AE86+'指定付费-IM'!M86+电话医生!Z86+电话医生!AH86+家庭医生!#REF!+家庭医生!#REF!+'悬赏问答-IM'!S86+'指定付费-IM'!S86</f>
        <v>#REF!</v>
      </c>
      <c r="M85" s="406" t="e">
        <f>'悬赏问答-帖子'!AA86+'悬赏问答-帖子'!AG86+'悬赏问答-IM'!O86+'指定付费-帖子'!AA86+'指定付费-帖子'!AG86+'指定付费-IM'!O86+电话医生!AA86+电话医生!AI86+家庭医生!#REF!+家庭医生!#REF!+'悬赏问答-IM'!U86+'指定付费-IM'!U86</f>
        <v>#REF!</v>
      </c>
      <c r="N85" s="766" t="e">
        <f t="shared" si="49"/>
        <v>#REF!</v>
      </c>
      <c r="O85" s="406" t="e">
        <f>#REF!+'免费问答-IM'!E86+'悬赏问答-帖子'!E86+'悬赏问答-IM'!E86+'指定付费-IM'!E86+'指定付费-帖子'!E86+电话医生!E86+家庭医生!#REF!</f>
        <v>#REF!</v>
      </c>
      <c r="P85" s="523">
        <f>'悬赏问答-帖子'!Q86+'指定付费-帖子'!Q86+家庭医生!G86+电话医生!BQ86</f>
        <v>0</v>
      </c>
      <c r="Q85" s="523">
        <f>'悬赏问答-帖子'!W86+'指定付费-帖子'!W86+电话医生!U86+'悬赏问答-IM'!AU86+'指定付费-IM'!AU86</f>
        <v>0</v>
      </c>
      <c r="R85" s="523">
        <f>'悬赏问答-帖子'!AC86+'悬赏问答-帖子'!AI86+'悬赏问答-IM'!Q86+'指定付费-帖子'!AC86+'指定付费-帖子'!AI86+'指定付费-IM'!Q86+电话医生!AC86+电话医生!AK86+'悬赏问答-IM'!W86+'指定付费-IM'!W86</f>
        <v>0</v>
      </c>
      <c r="S85" s="523">
        <f>'悬赏问答-IM'!AC86+'悬赏问答-IM'!AI86+'悬赏问答-IM'!AO86+'指定付费-IM'!AC86+'指定付费-IM'!AI86+'指定付费-IM'!AO86</f>
        <v>0</v>
      </c>
      <c r="T85" s="523">
        <f t="shared" si="58"/>
        <v>0</v>
      </c>
      <c r="U85" s="523">
        <f>'悬赏问答-IM'!BA86+'指定付费-帖子'!BA86</f>
        <v>0</v>
      </c>
      <c r="V85" s="523">
        <f>'悬赏问答-帖子'!AO86+'悬赏问答-帖子'!AU86+'指定付费-帖子'!AO86+'指定付费-帖子'!AU86+电话医生!AS86</f>
        <v>0</v>
      </c>
      <c r="W85" s="523"/>
      <c r="X85" s="414">
        <f t="shared" si="43"/>
        <v>0</v>
      </c>
      <c r="Y85" s="523">
        <f>'悬赏问答-帖子'!K86+'悬赏问答-IM'!K86+'指定付费-IM'!K86+'指定付费-帖子'!K86+电话医生!H86</f>
        <v>0</v>
      </c>
      <c r="Z85" s="523">
        <f>'悬赏问答-IM'!BF86+'指定付费-IM'!BE86</f>
        <v>0</v>
      </c>
      <c r="AA85" s="523">
        <f>'悬赏问答-IM'!BU86+'指定付费-IM'!AZ86</f>
        <v>0</v>
      </c>
      <c r="AB85" s="523">
        <f>'悬赏问答-IM'!BP86+'指定付费-IM'!BJ86+电话医生!BI86</f>
        <v>0</v>
      </c>
      <c r="AC85" s="506">
        <f t="shared" si="63"/>
        <v>0</v>
      </c>
      <c r="AD85" s="523">
        <f t="shared" si="44"/>
        <v>0</v>
      </c>
      <c r="AE85" s="414">
        <f t="shared" si="45"/>
        <v>0</v>
      </c>
      <c r="AF85" s="414">
        <f t="shared" si="46"/>
        <v>0</v>
      </c>
      <c r="AG85" s="414">
        <f t="shared" si="59"/>
        <v>0</v>
      </c>
      <c r="AH85" s="780">
        <f>预约转诊!C85</f>
        <v>0</v>
      </c>
      <c r="AI85" s="781">
        <f>'悬赏问答-帖子'!C86+'悬赏问答-IM'!C86</f>
        <v>0</v>
      </c>
      <c r="AJ85" s="782">
        <f>'悬赏问答-帖子'!F86+'悬赏问答-IM'!F86</f>
        <v>0</v>
      </c>
      <c r="AK85" s="783" t="str">
        <f t="shared" si="50"/>
        <v>-</v>
      </c>
      <c r="AL85" s="781">
        <f>'悬赏问答-帖子'!H86+'悬赏问答-IM'!H86</f>
        <v>0</v>
      </c>
      <c r="AM85" s="775">
        <f>'悬赏问答-帖子'!I86+'悬赏问答-IM'!I86</f>
        <v>0</v>
      </c>
      <c r="AN85" s="775">
        <f t="shared" si="54"/>
        <v>0</v>
      </c>
      <c r="AO85" s="800">
        <f>'指定付费-帖子'!C86+'指定付费-IM'!C86</f>
        <v>0</v>
      </c>
      <c r="AP85" s="853">
        <f>'指定付费-帖子'!F86+'指定付费-IM'!F86</f>
        <v>0</v>
      </c>
      <c r="AQ85" s="799" t="str">
        <f t="shared" si="51"/>
        <v>-</v>
      </c>
      <c r="AR85" s="800">
        <f>'指定付费-帖子'!H86+'指定付费-IM'!H86</f>
        <v>0</v>
      </c>
      <c r="AS85" s="787">
        <f>'指定付费-帖子'!I86+'指定付费-IM'!I86</f>
        <v>0</v>
      </c>
      <c r="AT85" s="795">
        <f t="shared" si="55"/>
        <v>0</v>
      </c>
      <c r="AU85" s="801">
        <f>电话医生!C86</f>
        <v>0</v>
      </c>
      <c r="AV85" s="802">
        <f>电话医生!I86</f>
        <v>0</v>
      </c>
      <c r="AW85" s="816" t="str">
        <f t="shared" si="52"/>
        <v>-</v>
      </c>
      <c r="AX85" s="802">
        <f>电话医生!L86</f>
        <v>0</v>
      </c>
      <c r="AY85" s="811">
        <f>电话医生!F86</f>
        <v>0</v>
      </c>
      <c r="AZ85" s="820" t="str">
        <f>电话医生!O86</f>
        <v>-</v>
      </c>
      <c r="BA85" s="818">
        <f>家庭医生!C86</f>
        <v>0</v>
      </c>
      <c r="BB85" s="813">
        <f>家庭医生!G86</f>
        <v>0</v>
      </c>
      <c r="BC85" s="814" t="str">
        <f>家庭医生!I86</f>
        <v>-</v>
      </c>
      <c r="BD85" s="819">
        <f t="shared" si="60"/>
        <v>0</v>
      </c>
      <c r="BE85" s="819"/>
      <c r="BF85" s="819">
        <f>'免费问答-IM'!C86</f>
        <v>0</v>
      </c>
      <c r="BG85" s="779"/>
      <c r="BH85" s="784"/>
      <c r="BI85" s="775">
        <f t="shared" si="64"/>
        <v>0</v>
      </c>
      <c r="BJ85" s="839"/>
      <c r="BK85" s="837"/>
      <c r="BL85" s="838">
        <f t="shared" si="65"/>
        <v>0</v>
      </c>
      <c r="BM85" s="846"/>
      <c r="BN85" s="849"/>
      <c r="BO85" s="849"/>
      <c r="BP85" s="847" t="str">
        <f t="shared" si="62"/>
        <v>-</v>
      </c>
      <c r="BQ85" s="848"/>
      <c r="BR85" s="813">
        <f t="shared" si="66"/>
        <v>0</v>
      </c>
    </row>
    <row r="86" ht="14.25" customHeight="1" spans="1:70">
      <c r="A86" s="852"/>
      <c r="B86" s="404">
        <v>20</v>
      </c>
      <c r="C86" s="506">
        <f t="shared" si="56"/>
        <v>0</v>
      </c>
      <c r="D86" s="414">
        <f t="shared" si="57"/>
        <v>0</v>
      </c>
      <c r="E86" s="405">
        <f t="shared" si="61"/>
        <v>0</v>
      </c>
      <c r="F86" s="406" t="e">
        <f>'悬赏问答-帖子'!M87+'指定付费-帖子'!M87+电话医生!#REF!+家庭医生!C87</f>
        <v>#REF!</v>
      </c>
      <c r="G86" s="406" t="e">
        <f>'悬赏问答-帖子'!O87+'指定付费-帖子'!O87+电话医生!#REF!+家庭医生!D87</f>
        <v>#REF!</v>
      </c>
      <c r="H86" s="766" t="e">
        <f t="shared" si="47"/>
        <v>#REF!</v>
      </c>
      <c r="I86" s="406" t="e">
        <f>'悬赏问答-帖子'!S87+'指定付费-帖子'!S87+电话医生!R87+家庭医生!#REF!</f>
        <v>#REF!</v>
      </c>
      <c r="J86" s="406" t="e">
        <f>'悬赏问答-帖子'!U87+'指定付费-帖子'!U87+电话医生!S87+家庭医生!#REF!</f>
        <v>#REF!</v>
      </c>
      <c r="K86" s="766" t="e">
        <f t="shared" si="48"/>
        <v>#REF!</v>
      </c>
      <c r="L86" s="406" t="e">
        <f>'悬赏问答-帖子'!Y87+'悬赏问答-帖子'!AE87+'悬赏问答-IM'!M87+'指定付费-帖子'!Y87+'指定付费-帖子'!AE87+'指定付费-IM'!M87+电话医生!Z87+电话医生!AH87+家庭医生!#REF!+家庭医生!#REF!+'悬赏问答-IM'!S87+'指定付费-IM'!S87</f>
        <v>#REF!</v>
      </c>
      <c r="M86" s="406" t="e">
        <f>'悬赏问答-帖子'!AA87+'悬赏问答-帖子'!AG87+'悬赏问答-IM'!O87+'指定付费-帖子'!AA87+'指定付费-帖子'!AG87+'指定付费-IM'!O87+电话医生!AA87+电话医生!AI87+家庭医生!#REF!+家庭医生!#REF!+'悬赏问答-IM'!U87+'指定付费-IM'!U87</f>
        <v>#REF!</v>
      </c>
      <c r="N86" s="766" t="e">
        <f t="shared" si="49"/>
        <v>#REF!</v>
      </c>
      <c r="O86" s="406" t="e">
        <f>#REF!+'免费问答-IM'!E87+'悬赏问答-帖子'!E87+'悬赏问答-IM'!E87+'指定付费-IM'!E87+'指定付费-帖子'!E87+电话医生!E87+家庭医生!#REF!</f>
        <v>#REF!</v>
      </c>
      <c r="P86" s="523">
        <f>'悬赏问答-帖子'!Q87+'指定付费-帖子'!Q87+家庭医生!G87+电话医生!BQ87</f>
        <v>0</v>
      </c>
      <c r="Q86" s="523">
        <f>'悬赏问答-帖子'!W87+'指定付费-帖子'!W87+电话医生!U87+'悬赏问答-IM'!AU87+'指定付费-IM'!AU87</f>
        <v>0</v>
      </c>
      <c r="R86" s="523">
        <f>'悬赏问答-帖子'!AC87+'悬赏问答-帖子'!AI87+'悬赏问答-IM'!Q87+'指定付费-帖子'!AC87+'指定付费-帖子'!AI87+'指定付费-IM'!Q87+电话医生!AC87+电话医生!AK87+'悬赏问答-IM'!W87+'指定付费-IM'!W87</f>
        <v>0</v>
      </c>
      <c r="S86" s="523">
        <f>'悬赏问答-IM'!AC87+'悬赏问答-IM'!AI87+'悬赏问答-IM'!AO87+'指定付费-IM'!AC87+'指定付费-IM'!AI87+'指定付费-IM'!AO87</f>
        <v>0</v>
      </c>
      <c r="T86" s="523">
        <f t="shared" si="58"/>
        <v>0</v>
      </c>
      <c r="U86" s="523">
        <f>'悬赏问答-IM'!BA87+'指定付费-帖子'!BA87</f>
        <v>0</v>
      </c>
      <c r="V86" s="523">
        <f>'悬赏问答-帖子'!AO87+'悬赏问答-帖子'!AU87+'指定付费-帖子'!AO87+'指定付费-帖子'!AU87+电话医生!AS87</f>
        <v>0</v>
      </c>
      <c r="W86" s="523"/>
      <c r="X86" s="414">
        <f t="shared" si="43"/>
        <v>0</v>
      </c>
      <c r="Y86" s="523">
        <f>'悬赏问答-帖子'!K87+'悬赏问答-IM'!K87+'指定付费-IM'!K87+'指定付费-帖子'!K87+电话医生!H87</f>
        <v>0</v>
      </c>
      <c r="Z86" s="523">
        <f>'悬赏问答-IM'!BF87+'指定付费-IM'!BE87</f>
        <v>0</v>
      </c>
      <c r="AA86" s="523">
        <f>'悬赏问答-IM'!BU87+'指定付费-IM'!AZ87</f>
        <v>0</v>
      </c>
      <c r="AB86" s="523">
        <f>'悬赏问答-IM'!BP87+'指定付费-IM'!BJ87+电话医生!BI87</f>
        <v>0</v>
      </c>
      <c r="AC86" s="506">
        <f t="shared" si="63"/>
        <v>0</v>
      </c>
      <c r="AD86" s="523">
        <f t="shared" si="44"/>
        <v>0</v>
      </c>
      <c r="AE86" s="414">
        <f t="shared" si="45"/>
        <v>0</v>
      </c>
      <c r="AF86" s="414">
        <f t="shared" si="46"/>
        <v>0</v>
      </c>
      <c r="AG86" s="414">
        <f t="shared" si="59"/>
        <v>0</v>
      </c>
      <c r="AH86" s="780">
        <f>预约转诊!C86</f>
        <v>0</v>
      </c>
      <c r="AI86" s="781">
        <f>'悬赏问答-帖子'!C87+'悬赏问答-IM'!C87</f>
        <v>0</v>
      </c>
      <c r="AJ86" s="782">
        <f>'悬赏问答-帖子'!F87+'悬赏问答-IM'!F87</f>
        <v>0</v>
      </c>
      <c r="AK86" s="783" t="str">
        <f t="shared" si="50"/>
        <v>-</v>
      </c>
      <c r="AL86" s="781">
        <f>'悬赏问答-帖子'!H87+'悬赏问答-IM'!H87</f>
        <v>0</v>
      </c>
      <c r="AM86" s="775">
        <f>'悬赏问答-帖子'!I87+'悬赏问答-IM'!I87</f>
        <v>0</v>
      </c>
      <c r="AN86" s="775">
        <f t="shared" si="54"/>
        <v>0</v>
      </c>
      <c r="AO86" s="800">
        <f>'指定付费-帖子'!C87+'指定付费-IM'!C87</f>
        <v>0</v>
      </c>
      <c r="AP86" s="853">
        <f>'指定付费-帖子'!F87+'指定付费-IM'!F87</f>
        <v>0</v>
      </c>
      <c r="AQ86" s="799" t="str">
        <f t="shared" si="51"/>
        <v>-</v>
      </c>
      <c r="AR86" s="800">
        <f>'指定付费-帖子'!H87+'指定付费-IM'!H87</f>
        <v>0</v>
      </c>
      <c r="AS86" s="787">
        <f>'指定付费-帖子'!I87+'指定付费-IM'!I87</f>
        <v>0</v>
      </c>
      <c r="AT86" s="795">
        <f t="shared" si="55"/>
        <v>0</v>
      </c>
      <c r="AU86" s="801">
        <f>电话医生!C87</f>
        <v>0</v>
      </c>
      <c r="AV86" s="802">
        <f>电话医生!I87</f>
        <v>0</v>
      </c>
      <c r="AW86" s="816" t="str">
        <f t="shared" si="52"/>
        <v>-</v>
      </c>
      <c r="AX86" s="802">
        <f>电话医生!L87</f>
        <v>0</v>
      </c>
      <c r="AY86" s="811">
        <f>电话医生!F87</f>
        <v>0</v>
      </c>
      <c r="AZ86" s="820" t="str">
        <f>电话医生!O87</f>
        <v>-</v>
      </c>
      <c r="BA86" s="818">
        <f>家庭医生!C87</f>
        <v>0</v>
      </c>
      <c r="BB86" s="813">
        <f>家庭医生!G87</f>
        <v>0</v>
      </c>
      <c r="BC86" s="814" t="str">
        <f>家庭医生!I87</f>
        <v>-</v>
      </c>
      <c r="BD86" s="819">
        <f t="shared" si="60"/>
        <v>0</v>
      </c>
      <c r="BE86" s="819"/>
      <c r="BF86" s="819">
        <f>'免费问答-IM'!C87</f>
        <v>0</v>
      </c>
      <c r="BG86" s="779"/>
      <c r="BH86" s="784"/>
      <c r="BI86" s="775">
        <f t="shared" si="64"/>
        <v>0</v>
      </c>
      <c r="BJ86" s="839"/>
      <c r="BK86" s="837"/>
      <c r="BL86" s="838">
        <f t="shared" si="65"/>
        <v>0</v>
      </c>
      <c r="BM86" s="846"/>
      <c r="BN86" s="849"/>
      <c r="BO86" s="849"/>
      <c r="BP86" s="847" t="str">
        <f t="shared" si="62"/>
        <v>-</v>
      </c>
      <c r="BQ86" s="848"/>
      <c r="BR86" s="813">
        <f t="shared" si="66"/>
        <v>0</v>
      </c>
    </row>
    <row r="87" ht="14.25" customHeight="1" spans="1:70">
      <c r="A87" s="852"/>
      <c r="B87" s="404">
        <v>21</v>
      </c>
      <c r="C87" s="506">
        <f t="shared" si="56"/>
        <v>0</v>
      </c>
      <c r="D87" s="414">
        <f t="shared" si="57"/>
        <v>0</v>
      </c>
      <c r="E87" s="405">
        <f t="shared" si="61"/>
        <v>0</v>
      </c>
      <c r="F87" s="406" t="e">
        <f>'悬赏问答-帖子'!M88+'指定付费-帖子'!M88+电话医生!#REF!+家庭医生!C88</f>
        <v>#REF!</v>
      </c>
      <c r="G87" s="406" t="e">
        <f>'悬赏问答-帖子'!O88+'指定付费-帖子'!O88+电话医生!#REF!+家庭医生!D88</f>
        <v>#REF!</v>
      </c>
      <c r="H87" s="766" t="e">
        <f t="shared" si="47"/>
        <v>#REF!</v>
      </c>
      <c r="I87" s="406" t="e">
        <f>'悬赏问答-帖子'!S88+'指定付费-帖子'!S88+电话医生!R88+家庭医生!#REF!</f>
        <v>#REF!</v>
      </c>
      <c r="J87" s="406" t="e">
        <f>'悬赏问答-帖子'!U88+'指定付费-帖子'!U88+电话医生!S88+家庭医生!#REF!</f>
        <v>#REF!</v>
      </c>
      <c r="K87" s="766" t="e">
        <f t="shared" si="48"/>
        <v>#REF!</v>
      </c>
      <c r="L87" s="406" t="e">
        <f>'悬赏问答-帖子'!Y88+'悬赏问答-帖子'!AE88+'悬赏问答-IM'!M88+'指定付费-帖子'!Y88+'指定付费-帖子'!AE88+'指定付费-IM'!M88+电话医生!Z88+电话医生!AH88+家庭医生!#REF!+家庭医生!#REF!+'悬赏问答-IM'!S88+'指定付费-IM'!S88</f>
        <v>#REF!</v>
      </c>
      <c r="M87" s="406" t="e">
        <f>'悬赏问答-帖子'!AA88+'悬赏问答-帖子'!AG88+'悬赏问答-IM'!O88+'指定付费-帖子'!AA88+'指定付费-帖子'!AG88+'指定付费-IM'!O88+电话医生!AA88+电话医生!AI88+家庭医生!#REF!+家庭医生!#REF!+'悬赏问答-IM'!U88+'指定付费-IM'!U88</f>
        <v>#REF!</v>
      </c>
      <c r="N87" s="766" t="e">
        <f t="shared" si="49"/>
        <v>#REF!</v>
      </c>
      <c r="O87" s="406" t="e">
        <f>#REF!+'免费问答-IM'!E88+'悬赏问答-帖子'!E88+'悬赏问答-IM'!E88+'指定付费-IM'!E88+'指定付费-帖子'!E88+电话医生!E88+家庭医生!#REF!</f>
        <v>#REF!</v>
      </c>
      <c r="P87" s="523">
        <f>'悬赏问答-帖子'!Q88+'指定付费-帖子'!Q88+家庭医生!G88+电话医生!BQ88</f>
        <v>0</v>
      </c>
      <c r="Q87" s="523">
        <f>'悬赏问答-帖子'!W88+'指定付费-帖子'!W88+电话医生!U88+'悬赏问答-IM'!AU88+'指定付费-IM'!AU88</f>
        <v>0</v>
      </c>
      <c r="R87" s="523">
        <f>'悬赏问答-帖子'!AC88+'悬赏问答-帖子'!AI88+'悬赏问答-IM'!Q88+'指定付费-帖子'!AC88+'指定付费-帖子'!AI88+'指定付费-IM'!Q88+电话医生!AC88+电话医生!AK88+'悬赏问答-IM'!W88+'指定付费-IM'!W88</f>
        <v>0</v>
      </c>
      <c r="S87" s="523">
        <f>'悬赏问答-IM'!AC88+'悬赏问答-IM'!AI88+'悬赏问答-IM'!AO88+'指定付费-IM'!AC88+'指定付费-IM'!AI88+'指定付费-IM'!AO88</f>
        <v>0</v>
      </c>
      <c r="T87" s="523">
        <f t="shared" si="58"/>
        <v>0</v>
      </c>
      <c r="U87" s="523">
        <f>'悬赏问答-IM'!BA88+'指定付费-帖子'!BA88</f>
        <v>0</v>
      </c>
      <c r="V87" s="523">
        <f>'悬赏问答-帖子'!AO88+'悬赏问答-帖子'!AU88+'指定付费-帖子'!AO88+'指定付费-帖子'!AU88+电话医生!AS88</f>
        <v>0</v>
      </c>
      <c r="W87" s="523"/>
      <c r="X87" s="414">
        <f t="shared" si="43"/>
        <v>0</v>
      </c>
      <c r="Y87" s="523">
        <f>'悬赏问答-帖子'!K88+'悬赏问答-IM'!K88+'指定付费-IM'!K88+'指定付费-帖子'!K88+电话医生!H88</f>
        <v>0</v>
      </c>
      <c r="Z87" s="523">
        <f>'悬赏问答-IM'!BF88+'指定付费-IM'!BE88</f>
        <v>0</v>
      </c>
      <c r="AA87" s="523">
        <f>'悬赏问答-IM'!BU88+'指定付费-IM'!AZ88</f>
        <v>0</v>
      </c>
      <c r="AB87" s="523">
        <f>'悬赏问答-IM'!BP88+'指定付费-IM'!BJ88+电话医生!BI88</f>
        <v>0</v>
      </c>
      <c r="AC87" s="506">
        <f t="shared" si="63"/>
        <v>0</v>
      </c>
      <c r="AD87" s="523">
        <f t="shared" si="44"/>
        <v>0</v>
      </c>
      <c r="AE87" s="414">
        <f t="shared" si="45"/>
        <v>0</v>
      </c>
      <c r="AF87" s="414">
        <f t="shared" si="46"/>
        <v>0</v>
      </c>
      <c r="AG87" s="414">
        <f t="shared" si="59"/>
        <v>0</v>
      </c>
      <c r="AH87" s="780">
        <f>预约转诊!C87</f>
        <v>0</v>
      </c>
      <c r="AI87" s="781">
        <f>'悬赏问答-帖子'!C88+'悬赏问答-IM'!C88</f>
        <v>0</v>
      </c>
      <c r="AJ87" s="782">
        <f>'悬赏问答-帖子'!F88+'悬赏问答-IM'!F88</f>
        <v>0</v>
      </c>
      <c r="AK87" s="783" t="str">
        <f t="shared" si="50"/>
        <v>-</v>
      </c>
      <c r="AL87" s="781">
        <f>'悬赏问答-帖子'!H88+'悬赏问答-IM'!H88</f>
        <v>0</v>
      </c>
      <c r="AM87" s="775">
        <f>'悬赏问答-帖子'!I88+'悬赏问答-IM'!I88</f>
        <v>0</v>
      </c>
      <c r="AN87" s="775">
        <f t="shared" si="54"/>
        <v>0</v>
      </c>
      <c r="AO87" s="800">
        <f>'指定付费-帖子'!C88+'指定付费-IM'!C88</f>
        <v>0</v>
      </c>
      <c r="AP87" s="853">
        <f>'指定付费-帖子'!F88+'指定付费-IM'!F88</f>
        <v>0</v>
      </c>
      <c r="AQ87" s="799" t="str">
        <f t="shared" si="51"/>
        <v>-</v>
      </c>
      <c r="AR87" s="800">
        <f>'指定付费-帖子'!H88+'指定付费-IM'!H88</f>
        <v>0</v>
      </c>
      <c r="AS87" s="787">
        <f>'指定付费-帖子'!I88+'指定付费-IM'!I88</f>
        <v>0</v>
      </c>
      <c r="AT87" s="795">
        <f t="shared" si="55"/>
        <v>0</v>
      </c>
      <c r="AU87" s="801">
        <f>电话医生!C88</f>
        <v>0</v>
      </c>
      <c r="AV87" s="802">
        <f>电话医生!I88</f>
        <v>0</v>
      </c>
      <c r="AW87" s="816" t="str">
        <f t="shared" si="52"/>
        <v>-</v>
      </c>
      <c r="AX87" s="802">
        <f>电话医生!L88</f>
        <v>0</v>
      </c>
      <c r="AY87" s="811">
        <f>电话医生!F88</f>
        <v>0</v>
      </c>
      <c r="AZ87" s="820" t="str">
        <f>电话医生!O88</f>
        <v>-</v>
      </c>
      <c r="BA87" s="818">
        <f>家庭医生!C88</f>
        <v>0</v>
      </c>
      <c r="BB87" s="813">
        <f>家庭医生!G88</f>
        <v>0</v>
      </c>
      <c r="BC87" s="814" t="str">
        <f>家庭医生!I88</f>
        <v>-</v>
      </c>
      <c r="BD87" s="819">
        <f t="shared" si="60"/>
        <v>0</v>
      </c>
      <c r="BE87" s="819"/>
      <c r="BF87" s="819">
        <f>'免费问答-IM'!C88</f>
        <v>0</v>
      </c>
      <c r="BG87" s="779"/>
      <c r="BH87" s="784"/>
      <c r="BI87" s="775">
        <f t="shared" si="64"/>
        <v>0</v>
      </c>
      <c r="BJ87" s="839"/>
      <c r="BK87" s="837"/>
      <c r="BL87" s="838">
        <f t="shared" si="65"/>
        <v>0</v>
      </c>
      <c r="BM87" s="846"/>
      <c r="BN87" s="849"/>
      <c r="BO87" s="849"/>
      <c r="BP87" s="847" t="str">
        <f t="shared" si="62"/>
        <v>-</v>
      </c>
      <c r="BQ87" s="848"/>
      <c r="BR87" s="813">
        <f t="shared" si="66"/>
        <v>0</v>
      </c>
    </row>
    <row r="88" ht="14.25" customHeight="1" spans="1:70">
      <c r="A88" s="852"/>
      <c r="B88" s="404">
        <v>22</v>
      </c>
      <c r="C88" s="506">
        <f t="shared" si="56"/>
        <v>0</v>
      </c>
      <c r="D88" s="414">
        <f t="shared" si="57"/>
        <v>0</v>
      </c>
      <c r="E88" s="405">
        <f t="shared" si="61"/>
        <v>0</v>
      </c>
      <c r="F88" s="406" t="e">
        <f>'悬赏问答-帖子'!M89+'指定付费-帖子'!M89+电话医生!#REF!+家庭医生!C89</f>
        <v>#REF!</v>
      </c>
      <c r="G88" s="406" t="e">
        <f>'悬赏问答-帖子'!O89+'指定付费-帖子'!O89+电话医生!#REF!+家庭医生!D89</f>
        <v>#REF!</v>
      </c>
      <c r="H88" s="766" t="e">
        <f t="shared" si="47"/>
        <v>#REF!</v>
      </c>
      <c r="I88" s="406" t="e">
        <f>'悬赏问答-帖子'!S89+'指定付费-帖子'!S89+电话医生!R89+家庭医生!#REF!</f>
        <v>#REF!</v>
      </c>
      <c r="J88" s="406" t="e">
        <f>'悬赏问答-帖子'!U89+'指定付费-帖子'!U89+电话医生!S89+家庭医生!#REF!</f>
        <v>#REF!</v>
      </c>
      <c r="K88" s="766" t="e">
        <f t="shared" si="48"/>
        <v>#REF!</v>
      </c>
      <c r="L88" s="406" t="e">
        <f>'悬赏问答-帖子'!Y89+'悬赏问答-帖子'!AE89+'悬赏问答-IM'!M89+'指定付费-帖子'!Y89+'指定付费-帖子'!AE89+'指定付费-IM'!M89+电话医生!Z89+电话医生!AH89+家庭医生!#REF!+家庭医生!#REF!+'悬赏问答-IM'!S89+'指定付费-IM'!S89</f>
        <v>#REF!</v>
      </c>
      <c r="M88" s="406" t="e">
        <f>'悬赏问答-帖子'!AA89+'悬赏问答-帖子'!AG89+'悬赏问答-IM'!O89+'指定付费-帖子'!AA89+'指定付费-帖子'!AG89+'指定付费-IM'!O89+电话医生!AA89+电话医生!AI89+家庭医生!#REF!+家庭医生!#REF!+'悬赏问答-IM'!U89+'指定付费-IM'!U89</f>
        <v>#REF!</v>
      </c>
      <c r="N88" s="766" t="e">
        <f t="shared" si="49"/>
        <v>#REF!</v>
      </c>
      <c r="O88" s="406" t="e">
        <f>#REF!+'免费问答-IM'!E89+'悬赏问答-帖子'!E89+'悬赏问答-IM'!E89+'指定付费-IM'!E89+'指定付费-帖子'!E89+电话医生!E89+家庭医生!#REF!</f>
        <v>#REF!</v>
      </c>
      <c r="P88" s="523">
        <f>'悬赏问答-帖子'!Q89+'指定付费-帖子'!Q89+家庭医生!G89+电话医生!BQ89</f>
        <v>0</v>
      </c>
      <c r="Q88" s="523">
        <f>'悬赏问答-帖子'!W89+'指定付费-帖子'!W89+电话医生!U89+'悬赏问答-IM'!AU89+'指定付费-IM'!AU89</f>
        <v>0</v>
      </c>
      <c r="R88" s="523">
        <f>'悬赏问答-帖子'!AC89+'悬赏问答-帖子'!AI89+'悬赏问答-IM'!Q89+'指定付费-帖子'!AC89+'指定付费-帖子'!AI89+'指定付费-IM'!Q89+电话医生!AC89+电话医生!AK89+'悬赏问答-IM'!W89+'指定付费-IM'!W89</f>
        <v>0</v>
      </c>
      <c r="S88" s="523">
        <f>'悬赏问答-IM'!AC89+'悬赏问答-IM'!AI89+'悬赏问答-IM'!AO89+'指定付费-IM'!AC89+'指定付费-IM'!AI89+'指定付费-IM'!AO89</f>
        <v>0</v>
      </c>
      <c r="T88" s="523">
        <f t="shared" si="58"/>
        <v>0</v>
      </c>
      <c r="U88" s="523">
        <f>'悬赏问答-IM'!BA89+'指定付费-帖子'!BA89</f>
        <v>0</v>
      </c>
      <c r="V88" s="523">
        <f>'悬赏问答-帖子'!AO89+'悬赏问答-帖子'!AU89+'指定付费-帖子'!AO89+'指定付费-帖子'!AU89+电话医生!AS89</f>
        <v>0</v>
      </c>
      <c r="W88" s="523"/>
      <c r="X88" s="414">
        <f t="shared" si="43"/>
        <v>0</v>
      </c>
      <c r="Y88" s="523">
        <f>'悬赏问答-帖子'!K89+'悬赏问答-IM'!K89+'指定付费-IM'!K89+'指定付费-帖子'!K89+电话医生!H89</f>
        <v>0</v>
      </c>
      <c r="Z88" s="523">
        <f>'悬赏问答-IM'!BF89+'指定付费-IM'!BE89</f>
        <v>0</v>
      </c>
      <c r="AA88" s="523">
        <f>'悬赏问答-IM'!BU89+'指定付费-IM'!AZ89</f>
        <v>0</v>
      </c>
      <c r="AB88" s="523">
        <f>'悬赏问答-IM'!BP89+'指定付费-IM'!BJ89+电话医生!BI89</f>
        <v>0</v>
      </c>
      <c r="AC88" s="506">
        <f t="shared" si="63"/>
        <v>0</v>
      </c>
      <c r="AD88" s="523">
        <f t="shared" si="44"/>
        <v>0</v>
      </c>
      <c r="AE88" s="414">
        <f t="shared" si="45"/>
        <v>0</v>
      </c>
      <c r="AF88" s="414">
        <f t="shared" si="46"/>
        <v>0</v>
      </c>
      <c r="AG88" s="414">
        <f t="shared" si="59"/>
        <v>0</v>
      </c>
      <c r="AH88" s="780">
        <f>预约转诊!C88</f>
        <v>0</v>
      </c>
      <c r="AI88" s="781">
        <f>'悬赏问答-帖子'!C89+'悬赏问答-IM'!C89</f>
        <v>0</v>
      </c>
      <c r="AJ88" s="782">
        <f>'悬赏问答-帖子'!F89+'悬赏问答-IM'!F89</f>
        <v>0</v>
      </c>
      <c r="AK88" s="783" t="str">
        <f t="shared" si="50"/>
        <v>-</v>
      </c>
      <c r="AL88" s="781">
        <f>'悬赏问答-帖子'!H89+'悬赏问答-IM'!H89</f>
        <v>0</v>
      </c>
      <c r="AM88" s="775">
        <f>'悬赏问答-帖子'!I89+'悬赏问答-IM'!I89</f>
        <v>0</v>
      </c>
      <c r="AN88" s="775">
        <f t="shared" si="54"/>
        <v>0</v>
      </c>
      <c r="AO88" s="800">
        <f>'指定付费-帖子'!C89+'指定付费-IM'!C89</f>
        <v>0</v>
      </c>
      <c r="AP88" s="853">
        <f>'指定付费-帖子'!F89+'指定付费-IM'!F89</f>
        <v>0</v>
      </c>
      <c r="AQ88" s="799" t="str">
        <f t="shared" si="51"/>
        <v>-</v>
      </c>
      <c r="AR88" s="800">
        <f>'指定付费-帖子'!H89+'指定付费-IM'!H89</f>
        <v>0</v>
      </c>
      <c r="AS88" s="787">
        <f>'指定付费-帖子'!I89+'指定付费-IM'!I89</f>
        <v>0</v>
      </c>
      <c r="AT88" s="795">
        <f t="shared" si="55"/>
        <v>0</v>
      </c>
      <c r="AU88" s="801">
        <f>电话医生!C89</f>
        <v>0</v>
      </c>
      <c r="AV88" s="802">
        <f>电话医生!I89</f>
        <v>0</v>
      </c>
      <c r="AW88" s="816" t="str">
        <f t="shared" si="52"/>
        <v>-</v>
      </c>
      <c r="AX88" s="802">
        <f>电话医生!L89</f>
        <v>0</v>
      </c>
      <c r="AY88" s="811">
        <f>电话医生!F89</f>
        <v>0</v>
      </c>
      <c r="AZ88" s="820" t="str">
        <f>电话医生!O89</f>
        <v>-</v>
      </c>
      <c r="BA88" s="818">
        <f>家庭医生!C89</f>
        <v>0</v>
      </c>
      <c r="BB88" s="813">
        <f>家庭医生!G89</f>
        <v>0</v>
      </c>
      <c r="BC88" s="814" t="str">
        <f>家庭医生!I89</f>
        <v>-</v>
      </c>
      <c r="BD88" s="819">
        <f t="shared" si="60"/>
        <v>0</v>
      </c>
      <c r="BE88" s="819"/>
      <c r="BF88" s="819">
        <f>'免费问答-IM'!C89</f>
        <v>0</v>
      </c>
      <c r="BG88" s="779"/>
      <c r="BH88" s="784"/>
      <c r="BI88" s="775">
        <f t="shared" si="64"/>
        <v>0</v>
      </c>
      <c r="BJ88" s="839"/>
      <c r="BK88" s="837"/>
      <c r="BL88" s="838">
        <f t="shared" si="65"/>
        <v>0</v>
      </c>
      <c r="BM88" s="846"/>
      <c r="BN88" s="849"/>
      <c r="BO88" s="849"/>
      <c r="BP88" s="847" t="str">
        <f t="shared" si="62"/>
        <v>-</v>
      </c>
      <c r="BQ88" s="848"/>
      <c r="BR88" s="813">
        <f t="shared" si="66"/>
        <v>0</v>
      </c>
    </row>
    <row r="89" ht="14.25" customHeight="1" spans="1:70">
      <c r="A89" s="852"/>
      <c r="B89" s="404">
        <v>23</v>
      </c>
      <c r="C89" s="506">
        <f t="shared" si="56"/>
        <v>0</v>
      </c>
      <c r="D89" s="414">
        <f t="shared" si="57"/>
        <v>0</v>
      </c>
      <c r="E89" s="405">
        <f t="shared" si="61"/>
        <v>0</v>
      </c>
      <c r="F89" s="406" t="e">
        <f>'悬赏问答-帖子'!M90+'指定付费-帖子'!M90+电话医生!#REF!+家庭医生!C90</f>
        <v>#REF!</v>
      </c>
      <c r="G89" s="406" t="e">
        <f>'悬赏问答-帖子'!O90+'指定付费-帖子'!O90+电话医生!#REF!+家庭医生!D90</f>
        <v>#REF!</v>
      </c>
      <c r="H89" s="766" t="e">
        <f t="shared" si="47"/>
        <v>#REF!</v>
      </c>
      <c r="I89" s="406" t="e">
        <f>'悬赏问答-帖子'!S90+'指定付费-帖子'!S90+电话医生!R90+家庭医生!#REF!</f>
        <v>#REF!</v>
      </c>
      <c r="J89" s="406" t="e">
        <f>'悬赏问答-帖子'!U90+'指定付费-帖子'!U90+电话医生!S90+家庭医生!#REF!</f>
        <v>#REF!</v>
      </c>
      <c r="K89" s="766" t="e">
        <f t="shared" si="48"/>
        <v>#REF!</v>
      </c>
      <c r="L89" s="406" t="e">
        <f>'悬赏问答-帖子'!Y90+'悬赏问答-帖子'!AE90+'悬赏问答-IM'!M90+'指定付费-帖子'!Y90+'指定付费-帖子'!AE90+'指定付费-IM'!M90+电话医生!Z90+电话医生!AH90+家庭医生!#REF!+家庭医生!#REF!+'悬赏问答-IM'!S90+'指定付费-IM'!S90</f>
        <v>#REF!</v>
      </c>
      <c r="M89" s="406" t="e">
        <f>'悬赏问答-帖子'!AA90+'悬赏问答-帖子'!AG90+'悬赏问答-IM'!O90+'指定付费-帖子'!AA90+'指定付费-帖子'!AG90+'指定付费-IM'!O90+电话医生!AA90+电话医生!AI90+家庭医生!#REF!+家庭医生!#REF!+'悬赏问答-IM'!U90+'指定付费-IM'!U90</f>
        <v>#REF!</v>
      </c>
      <c r="N89" s="766" t="e">
        <f t="shared" si="49"/>
        <v>#REF!</v>
      </c>
      <c r="O89" s="406" t="e">
        <f>#REF!+'免费问答-IM'!E90+'悬赏问答-帖子'!E90+'悬赏问答-IM'!E90+'指定付费-IM'!E90+'指定付费-帖子'!E90+电话医生!E90+家庭医生!#REF!</f>
        <v>#REF!</v>
      </c>
      <c r="P89" s="523">
        <f>'悬赏问答-帖子'!Q90+'指定付费-帖子'!Q90+家庭医生!G90+电话医生!BQ90</f>
        <v>0</v>
      </c>
      <c r="Q89" s="523">
        <f>'悬赏问答-帖子'!W90+'指定付费-帖子'!W90+电话医生!U90+'悬赏问答-IM'!AU90+'指定付费-IM'!AU90</f>
        <v>0</v>
      </c>
      <c r="R89" s="523">
        <f>'悬赏问答-帖子'!AC90+'悬赏问答-帖子'!AI90+'悬赏问答-IM'!Q90+'指定付费-帖子'!AC90+'指定付费-帖子'!AI90+'指定付费-IM'!Q90+电话医生!AC90+电话医生!AK90+'悬赏问答-IM'!W90+'指定付费-IM'!W90</f>
        <v>0</v>
      </c>
      <c r="S89" s="523">
        <f>'悬赏问答-IM'!AC90+'悬赏问答-IM'!AI90+'悬赏问答-IM'!AO90+'指定付费-IM'!AC90+'指定付费-IM'!AI90+'指定付费-IM'!AO90</f>
        <v>0</v>
      </c>
      <c r="T89" s="523">
        <f t="shared" si="58"/>
        <v>0</v>
      </c>
      <c r="U89" s="523">
        <f>'悬赏问答-IM'!BA90+'指定付费-帖子'!BA90</f>
        <v>0</v>
      </c>
      <c r="V89" s="523">
        <f>'悬赏问答-帖子'!AO90+'悬赏问答-帖子'!AU90+'指定付费-帖子'!AO90+'指定付费-帖子'!AU90+电话医生!AS90</f>
        <v>0</v>
      </c>
      <c r="W89" s="523"/>
      <c r="X89" s="414">
        <f t="shared" si="43"/>
        <v>0</v>
      </c>
      <c r="Y89" s="523">
        <f>'悬赏问答-帖子'!K90+'悬赏问答-IM'!K90+'指定付费-IM'!K90+'指定付费-帖子'!K90+电话医生!H90</f>
        <v>0</v>
      </c>
      <c r="Z89" s="523">
        <f>'悬赏问答-IM'!BF90+'指定付费-IM'!BE90</f>
        <v>0</v>
      </c>
      <c r="AA89" s="523">
        <f>'悬赏问答-IM'!BU90+'指定付费-IM'!AZ90</f>
        <v>0</v>
      </c>
      <c r="AB89" s="523">
        <f>'悬赏问答-IM'!BP90+'指定付费-IM'!BJ90+电话医生!BI90</f>
        <v>0</v>
      </c>
      <c r="AC89" s="506">
        <f t="shared" si="63"/>
        <v>0</v>
      </c>
      <c r="AD89" s="523">
        <f t="shared" si="44"/>
        <v>0</v>
      </c>
      <c r="AE89" s="414">
        <f t="shared" si="45"/>
        <v>0</v>
      </c>
      <c r="AF89" s="414">
        <f t="shared" si="46"/>
        <v>0</v>
      </c>
      <c r="AG89" s="414">
        <f t="shared" si="59"/>
        <v>0</v>
      </c>
      <c r="AH89" s="780">
        <f>预约转诊!C89</f>
        <v>0</v>
      </c>
      <c r="AI89" s="781">
        <f>'悬赏问答-帖子'!C90+'悬赏问答-IM'!C90</f>
        <v>0</v>
      </c>
      <c r="AJ89" s="782">
        <f>'悬赏问答-帖子'!F90+'悬赏问答-IM'!F90</f>
        <v>0</v>
      </c>
      <c r="AK89" s="783" t="str">
        <f t="shared" si="50"/>
        <v>-</v>
      </c>
      <c r="AL89" s="781">
        <f>'悬赏问答-帖子'!H90+'悬赏问答-IM'!H90</f>
        <v>0</v>
      </c>
      <c r="AM89" s="775">
        <f>'悬赏问答-帖子'!I90+'悬赏问答-IM'!I90</f>
        <v>0</v>
      </c>
      <c r="AN89" s="775">
        <f t="shared" si="54"/>
        <v>0</v>
      </c>
      <c r="AO89" s="800">
        <f>'指定付费-帖子'!C90+'指定付费-IM'!C90</f>
        <v>0</v>
      </c>
      <c r="AP89" s="853">
        <f>'指定付费-帖子'!F90+'指定付费-IM'!F90</f>
        <v>0</v>
      </c>
      <c r="AQ89" s="799" t="str">
        <f t="shared" si="51"/>
        <v>-</v>
      </c>
      <c r="AR89" s="800">
        <f>'指定付费-帖子'!H90+'指定付费-IM'!H90</f>
        <v>0</v>
      </c>
      <c r="AS89" s="787">
        <f>'指定付费-帖子'!I90+'指定付费-IM'!I90</f>
        <v>0</v>
      </c>
      <c r="AT89" s="795">
        <f t="shared" si="55"/>
        <v>0</v>
      </c>
      <c r="AU89" s="801">
        <f>电话医生!C90</f>
        <v>0</v>
      </c>
      <c r="AV89" s="802">
        <f>电话医生!I90</f>
        <v>0</v>
      </c>
      <c r="AW89" s="816" t="str">
        <f t="shared" si="52"/>
        <v>-</v>
      </c>
      <c r="AX89" s="802">
        <f>电话医生!L90</f>
        <v>0</v>
      </c>
      <c r="AY89" s="811">
        <f>电话医生!F90</f>
        <v>0</v>
      </c>
      <c r="AZ89" s="820" t="str">
        <f>电话医生!O90</f>
        <v>-</v>
      </c>
      <c r="BA89" s="818">
        <f>家庭医生!C90</f>
        <v>0</v>
      </c>
      <c r="BB89" s="813">
        <f>家庭医生!G90</f>
        <v>0</v>
      </c>
      <c r="BC89" s="814" t="str">
        <f>家庭医生!I90</f>
        <v>-</v>
      </c>
      <c r="BD89" s="819">
        <f t="shared" si="60"/>
        <v>0</v>
      </c>
      <c r="BE89" s="819"/>
      <c r="BF89" s="819">
        <f>'免费问答-IM'!C90</f>
        <v>0</v>
      </c>
      <c r="BG89" s="779"/>
      <c r="BH89" s="784"/>
      <c r="BI89" s="775">
        <f t="shared" si="64"/>
        <v>0</v>
      </c>
      <c r="BJ89" s="839"/>
      <c r="BK89" s="837"/>
      <c r="BL89" s="838">
        <f t="shared" si="65"/>
        <v>0</v>
      </c>
      <c r="BM89" s="846"/>
      <c r="BN89" s="849"/>
      <c r="BO89" s="849"/>
      <c r="BP89" s="847" t="str">
        <f t="shared" si="62"/>
        <v>-</v>
      </c>
      <c r="BQ89" s="848"/>
      <c r="BR89" s="813">
        <f t="shared" si="66"/>
        <v>0</v>
      </c>
    </row>
    <row r="90" ht="14.25" customHeight="1" spans="1:70">
      <c r="A90" s="852"/>
      <c r="B90" s="404">
        <v>24</v>
      </c>
      <c r="C90" s="506">
        <f t="shared" si="56"/>
        <v>0</v>
      </c>
      <c r="D90" s="414">
        <f t="shared" si="57"/>
        <v>0</v>
      </c>
      <c r="E90" s="405">
        <f t="shared" si="61"/>
        <v>0</v>
      </c>
      <c r="F90" s="406" t="e">
        <f>'悬赏问答-帖子'!M91+'指定付费-帖子'!M91+电话医生!#REF!+家庭医生!C91</f>
        <v>#REF!</v>
      </c>
      <c r="G90" s="406" t="e">
        <f>'悬赏问答-帖子'!O91+'指定付费-帖子'!O91+电话医生!#REF!+家庭医生!D91</f>
        <v>#REF!</v>
      </c>
      <c r="H90" s="766" t="e">
        <f t="shared" si="47"/>
        <v>#REF!</v>
      </c>
      <c r="I90" s="406" t="e">
        <f>'悬赏问答-帖子'!S91+'指定付费-帖子'!S91+电话医生!R91+家庭医生!#REF!</f>
        <v>#REF!</v>
      </c>
      <c r="J90" s="406" t="e">
        <f>'悬赏问答-帖子'!U91+'指定付费-帖子'!U91+电话医生!S91+家庭医生!#REF!</f>
        <v>#REF!</v>
      </c>
      <c r="K90" s="766" t="e">
        <f t="shared" si="48"/>
        <v>#REF!</v>
      </c>
      <c r="L90" s="406" t="e">
        <f>'悬赏问答-帖子'!Y91+'悬赏问答-帖子'!AE91+'悬赏问答-IM'!M91+'指定付费-帖子'!Y91+'指定付费-帖子'!AE91+'指定付费-IM'!M91+电话医生!Z91+电话医生!AH91+家庭医生!#REF!+家庭医生!#REF!+'悬赏问答-IM'!S91+'指定付费-IM'!S91</f>
        <v>#REF!</v>
      </c>
      <c r="M90" s="406" t="e">
        <f>'悬赏问答-帖子'!AA91+'悬赏问答-帖子'!AG91+'悬赏问答-IM'!O91+'指定付费-帖子'!AA91+'指定付费-帖子'!AG91+'指定付费-IM'!O91+电话医生!AA91+电话医生!AI91+家庭医生!#REF!+家庭医生!#REF!+'悬赏问答-IM'!U91+'指定付费-IM'!U91</f>
        <v>#REF!</v>
      </c>
      <c r="N90" s="766" t="e">
        <f t="shared" si="49"/>
        <v>#REF!</v>
      </c>
      <c r="O90" s="406" t="e">
        <f>#REF!+'免费问答-IM'!E91+'悬赏问答-帖子'!E91+'悬赏问答-IM'!E91+'指定付费-IM'!E91+'指定付费-帖子'!E91+电话医生!E91+家庭医生!#REF!</f>
        <v>#REF!</v>
      </c>
      <c r="P90" s="523">
        <f>'悬赏问答-帖子'!Q91+'指定付费-帖子'!Q91+家庭医生!G91+电话医生!BQ91</f>
        <v>0</v>
      </c>
      <c r="Q90" s="523">
        <f>'悬赏问答-帖子'!W91+'指定付费-帖子'!W91+电话医生!U91+'悬赏问答-IM'!AU91+'指定付费-IM'!AU91</f>
        <v>0</v>
      </c>
      <c r="R90" s="523">
        <f>'悬赏问答-帖子'!AC91+'悬赏问答-帖子'!AI91+'悬赏问答-IM'!Q91+'指定付费-帖子'!AC91+'指定付费-帖子'!AI91+'指定付费-IM'!Q91+电话医生!AC91+电话医生!AK91+'悬赏问答-IM'!W91+'指定付费-IM'!W91</f>
        <v>0</v>
      </c>
      <c r="S90" s="523">
        <f>'悬赏问答-IM'!AC91+'悬赏问答-IM'!AI91+'悬赏问答-IM'!AO91+'指定付费-IM'!AC91+'指定付费-IM'!AI91+'指定付费-IM'!AO91</f>
        <v>0</v>
      </c>
      <c r="T90" s="523">
        <f t="shared" si="58"/>
        <v>0</v>
      </c>
      <c r="U90" s="523">
        <f>'悬赏问答-IM'!BA91+'指定付费-帖子'!BA91</f>
        <v>0</v>
      </c>
      <c r="V90" s="523">
        <f>'悬赏问答-帖子'!AO91+'悬赏问答-帖子'!AU91+'指定付费-帖子'!AO91+'指定付费-帖子'!AU91+电话医生!AS91</f>
        <v>0</v>
      </c>
      <c r="W90" s="523"/>
      <c r="X90" s="414">
        <f t="shared" si="43"/>
        <v>0</v>
      </c>
      <c r="Y90" s="523">
        <f>'悬赏问答-帖子'!K91+'悬赏问答-IM'!K91+'指定付费-IM'!K91+'指定付费-帖子'!K91+电话医生!H91</f>
        <v>0</v>
      </c>
      <c r="Z90" s="523">
        <f>'悬赏问答-IM'!BF91+'指定付费-IM'!BE91</f>
        <v>0</v>
      </c>
      <c r="AA90" s="523">
        <f>'悬赏问答-IM'!BU91+'指定付费-IM'!AZ91</f>
        <v>0</v>
      </c>
      <c r="AB90" s="523">
        <f>'悬赏问答-IM'!BP91+'指定付费-IM'!BJ91+电话医生!BI91</f>
        <v>0</v>
      </c>
      <c r="AC90" s="506">
        <f t="shared" si="63"/>
        <v>0</v>
      </c>
      <c r="AD90" s="523">
        <f t="shared" si="44"/>
        <v>0</v>
      </c>
      <c r="AE90" s="414">
        <f t="shared" si="45"/>
        <v>0</v>
      </c>
      <c r="AF90" s="414">
        <f t="shared" si="46"/>
        <v>0</v>
      </c>
      <c r="AG90" s="414">
        <f t="shared" si="59"/>
        <v>0</v>
      </c>
      <c r="AH90" s="780">
        <f>预约转诊!C90</f>
        <v>0</v>
      </c>
      <c r="AI90" s="781">
        <f>'悬赏问答-帖子'!C91+'悬赏问答-IM'!C91</f>
        <v>0</v>
      </c>
      <c r="AJ90" s="782">
        <f>'悬赏问答-帖子'!F91+'悬赏问答-IM'!F91</f>
        <v>0</v>
      </c>
      <c r="AK90" s="783" t="str">
        <f t="shared" si="50"/>
        <v>-</v>
      </c>
      <c r="AL90" s="781">
        <f>'悬赏问答-帖子'!H91+'悬赏问答-IM'!H91</f>
        <v>0</v>
      </c>
      <c r="AM90" s="775">
        <f>'悬赏问答-帖子'!I91+'悬赏问答-IM'!I91</f>
        <v>0</v>
      </c>
      <c r="AN90" s="775">
        <f t="shared" si="54"/>
        <v>0</v>
      </c>
      <c r="AO90" s="800">
        <f>'指定付费-帖子'!C91+'指定付费-IM'!C91</f>
        <v>0</v>
      </c>
      <c r="AP90" s="853">
        <f>'指定付费-帖子'!F91+'指定付费-IM'!F91</f>
        <v>0</v>
      </c>
      <c r="AQ90" s="799" t="str">
        <f t="shared" si="51"/>
        <v>-</v>
      </c>
      <c r="AR90" s="800">
        <f>'指定付费-帖子'!H91+'指定付费-IM'!H91</f>
        <v>0</v>
      </c>
      <c r="AS90" s="787">
        <f>'指定付费-帖子'!I91+'指定付费-IM'!I91</f>
        <v>0</v>
      </c>
      <c r="AT90" s="795">
        <f t="shared" si="55"/>
        <v>0</v>
      </c>
      <c r="AU90" s="801">
        <f>电话医生!C91</f>
        <v>0</v>
      </c>
      <c r="AV90" s="802">
        <f>电话医生!I91</f>
        <v>0</v>
      </c>
      <c r="AW90" s="816" t="str">
        <f t="shared" si="52"/>
        <v>-</v>
      </c>
      <c r="AX90" s="802">
        <f>电话医生!L91</f>
        <v>0</v>
      </c>
      <c r="AY90" s="811">
        <f>电话医生!F91</f>
        <v>0</v>
      </c>
      <c r="AZ90" s="820" t="str">
        <f>电话医生!O91</f>
        <v>-</v>
      </c>
      <c r="BA90" s="818">
        <f>家庭医生!C91</f>
        <v>0</v>
      </c>
      <c r="BB90" s="813">
        <f>家庭医生!G91</f>
        <v>0</v>
      </c>
      <c r="BC90" s="814" t="str">
        <f>家庭医生!I91</f>
        <v>-</v>
      </c>
      <c r="BD90" s="819">
        <f t="shared" si="60"/>
        <v>0</v>
      </c>
      <c r="BE90" s="819"/>
      <c r="BF90" s="819">
        <f>'免费问答-IM'!C91</f>
        <v>0</v>
      </c>
      <c r="BG90" s="779"/>
      <c r="BH90" s="784"/>
      <c r="BI90" s="775">
        <f t="shared" si="64"/>
        <v>0</v>
      </c>
      <c r="BJ90" s="839"/>
      <c r="BK90" s="837"/>
      <c r="BL90" s="838">
        <f t="shared" si="65"/>
        <v>0</v>
      </c>
      <c r="BM90" s="846"/>
      <c r="BN90" s="849"/>
      <c r="BO90" s="849"/>
      <c r="BP90" s="847" t="str">
        <f t="shared" si="62"/>
        <v>-</v>
      </c>
      <c r="BQ90" s="848"/>
      <c r="BR90" s="813">
        <f t="shared" si="66"/>
        <v>0</v>
      </c>
    </row>
    <row r="91" ht="14.25" customHeight="1" spans="1:70">
      <c r="A91" s="852"/>
      <c r="B91" s="404">
        <v>25</v>
      </c>
      <c r="C91" s="506">
        <f t="shared" si="56"/>
        <v>0</v>
      </c>
      <c r="D91" s="414">
        <f t="shared" si="57"/>
        <v>0</v>
      </c>
      <c r="E91" s="405">
        <f t="shared" si="61"/>
        <v>0</v>
      </c>
      <c r="F91" s="406" t="e">
        <f>'悬赏问答-帖子'!M92+'指定付费-帖子'!M92+电话医生!#REF!+家庭医生!C92</f>
        <v>#REF!</v>
      </c>
      <c r="G91" s="406" t="e">
        <f>'悬赏问答-帖子'!O92+'指定付费-帖子'!O92+电话医生!#REF!+家庭医生!D92</f>
        <v>#REF!</v>
      </c>
      <c r="H91" s="766" t="e">
        <f t="shared" si="47"/>
        <v>#REF!</v>
      </c>
      <c r="I91" s="406" t="e">
        <f>'悬赏问答-帖子'!S92+'指定付费-帖子'!S92+电话医生!R92+家庭医生!#REF!</f>
        <v>#REF!</v>
      </c>
      <c r="J91" s="406" t="e">
        <f>'悬赏问答-帖子'!U92+'指定付费-帖子'!U92+电话医生!S92+家庭医生!#REF!</f>
        <v>#REF!</v>
      </c>
      <c r="K91" s="766" t="e">
        <f t="shared" si="48"/>
        <v>#REF!</v>
      </c>
      <c r="L91" s="406" t="e">
        <f>'悬赏问答-帖子'!Y92+'悬赏问答-帖子'!AE92+'悬赏问答-IM'!M92+'指定付费-帖子'!Y92+'指定付费-帖子'!AE92+'指定付费-IM'!M92+电话医生!Z92+电话医生!AH92+家庭医生!#REF!+家庭医生!#REF!+'悬赏问答-IM'!S92+'指定付费-IM'!S92</f>
        <v>#REF!</v>
      </c>
      <c r="M91" s="406" t="e">
        <f>'悬赏问答-帖子'!AA92+'悬赏问答-帖子'!AG92+'悬赏问答-IM'!O92+'指定付费-帖子'!AA92+'指定付费-帖子'!AG92+'指定付费-IM'!O92+电话医生!AA92+电话医生!AI92+家庭医生!#REF!+家庭医生!#REF!+'悬赏问答-IM'!U92+'指定付费-IM'!U92</f>
        <v>#REF!</v>
      </c>
      <c r="N91" s="766" t="e">
        <f t="shared" si="49"/>
        <v>#REF!</v>
      </c>
      <c r="O91" s="406" t="e">
        <f>#REF!+'免费问答-IM'!E92+'悬赏问答-帖子'!E92+'悬赏问答-IM'!E92+'指定付费-IM'!E92+'指定付费-帖子'!E92+电话医生!E92+家庭医生!#REF!</f>
        <v>#REF!</v>
      </c>
      <c r="P91" s="523">
        <f>'悬赏问答-帖子'!Q92+'指定付费-帖子'!Q92+家庭医生!G92+电话医生!BQ92</f>
        <v>0</v>
      </c>
      <c r="Q91" s="523">
        <f>'悬赏问答-帖子'!W92+'指定付费-帖子'!W92+电话医生!U92+'悬赏问答-IM'!AU92+'指定付费-IM'!AU92</f>
        <v>0</v>
      </c>
      <c r="R91" s="523">
        <f>'悬赏问答-帖子'!AC92+'悬赏问答-帖子'!AI92+'悬赏问答-IM'!Q92+'指定付费-帖子'!AC92+'指定付费-帖子'!AI92+'指定付费-IM'!Q92+电话医生!AC92+电话医生!AK92+'悬赏问答-IM'!W92+'指定付费-IM'!W92</f>
        <v>0</v>
      </c>
      <c r="S91" s="523">
        <f>'悬赏问答-IM'!AC92+'悬赏问答-IM'!AI92+'悬赏问答-IM'!AO92+'指定付费-IM'!AC92+'指定付费-IM'!AI92+'指定付费-IM'!AO92</f>
        <v>0</v>
      </c>
      <c r="T91" s="523">
        <f t="shared" si="58"/>
        <v>0</v>
      </c>
      <c r="U91" s="523">
        <f>'悬赏问答-IM'!BA92+'指定付费-帖子'!BA92</f>
        <v>0</v>
      </c>
      <c r="V91" s="523">
        <f>'悬赏问答-帖子'!AO92+'悬赏问答-帖子'!AU92+'指定付费-帖子'!AO92+'指定付费-帖子'!AU92+电话医生!AS92</f>
        <v>0</v>
      </c>
      <c r="W91" s="523"/>
      <c r="X91" s="414">
        <f t="shared" si="43"/>
        <v>0</v>
      </c>
      <c r="Y91" s="523">
        <f>'悬赏问答-帖子'!K92+'悬赏问答-IM'!K92+'指定付费-IM'!K92+'指定付费-帖子'!K92+电话医生!H92</f>
        <v>0</v>
      </c>
      <c r="Z91" s="523">
        <f>'悬赏问答-IM'!BF92+'指定付费-IM'!BE92</f>
        <v>0</v>
      </c>
      <c r="AA91" s="523">
        <f>'悬赏问答-IM'!BU92+'指定付费-IM'!AZ92</f>
        <v>0</v>
      </c>
      <c r="AB91" s="523">
        <f>'悬赏问答-IM'!BP92+'指定付费-IM'!BJ92+电话医生!BI92</f>
        <v>0</v>
      </c>
      <c r="AC91" s="506">
        <f t="shared" si="63"/>
        <v>0</v>
      </c>
      <c r="AD91" s="523">
        <f t="shared" si="44"/>
        <v>0</v>
      </c>
      <c r="AE91" s="414">
        <f t="shared" si="45"/>
        <v>0</v>
      </c>
      <c r="AF91" s="414">
        <f t="shared" si="46"/>
        <v>0</v>
      </c>
      <c r="AG91" s="414">
        <f t="shared" si="59"/>
        <v>0</v>
      </c>
      <c r="AH91" s="780">
        <f>预约转诊!C91</f>
        <v>0</v>
      </c>
      <c r="AI91" s="781">
        <f>'悬赏问答-帖子'!C92+'悬赏问答-IM'!C92</f>
        <v>0</v>
      </c>
      <c r="AJ91" s="782">
        <f>'悬赏问答-帖子'!F92+'悬赏问答-IM'!F92</f>
        <v>0</v>
      </c>
      <c r="AK91" s="783" t="str">
        <f t="shared" si="50"/>
        <v>-</v>
      </c>
      <c r="AL91" s="781">
        <f>'悬赏问答-帖子'!H92+'悬赏问答-IM'!H92</f>
        <v>0</v>
      </c>
      <c r="AM91" s="775">
        <f>'悬赏问答-帖子'!I92+'悬赏问答-IM'!I92</f>
        <v>0</v>
      </c>
      <c r="AN91" s="775">
        <f t="shared" si="54"/>
        <v>0</v>
      </c>
      <c r="AO91" s="800">
        <f>'指定付费-帖子'!C92+'指定付费-IM'!C92</f>
        <v>0</v>
      </c>
      <c r="AP91" s="853">
        <f>'指定付费-帖子'!F92+'指定付费-IM'!F92</f>
        <v>0</v>
      </c>
      <c r="AQ91" s="799" t="str">
        <f t="shared" si="51"/>
        <v>-</v>
      </c>
      <c r="AR91" s="800">
        <f>'指定付费-帖子'!H92+'指定付费-IM'!H92</f>
        <v>0</v>
      </c>
      <c r="AS91" s="787">
        <f>'指定付费-帖子'!I92+'指定付费-IM'!I92</f>
        <v>0</v>
      </c>
      <c r="AT91" s="795">
        <f t="shared" si="55"/>
        <v>0</v>
      </c>
      <c r="AU91" s="801">
        <f>电话医生!C92</f>
        <v>0</v>
      </c>
      <c r="AV91" s="802">
        <f>电话医生!I92</f>
        <v>0</v>
      </c>
      <c r="AW91" s="816" t="str">
        <f t="shared" si="52"/>
        <v>-</v>
      </c>
      <c r="AX91" s="802">
        <f>电话医生!L92</f>
        <v>0</v>
      </c>
      <c r="AY91" s="811">
        <f>电话医生!F92</f>
        <v>0</v>
      </c>
      <c r="AZ91" s="820" t="str">
        <f>电话医生!O92</f>
        <v>-</v>
      </c>
      <c r="BA91" s="818">
        <f>家庭医生!C92</f>
        <v>0</v>
      </c>
      <c r="BB91" s="813">
        <f>家庭医生!G92</f>
        <v>0</v>
      </c>
      <c r="BC91" s="814" t="str">
        <f>家庭医生!I92</f>
        <v>-</v>
      </c>
      <c r="BD91" s="819">
        <f t="shared" si="60"/>
        <v>0</v>
      </c>
      <c r="BE91" s="819"/>
      <c r="BF91" s="819">
        <f>'免费问答-IM'!C92</f>
        <v>0</v>
      </c>
      <c r="BG91" s="779"/>
      <c r="BH91" s="784"/>
      <c r="BI91" s="775">
        <f t="shared" si="64"/>
        <v>0</v>
      </c>
      <c r="BJ91" s="839"/>
      <c r="BK91" s="837"/>
      <c r="BL91" s="838">
        <f t="shared" si="65"/>
        <v>0</v>
      </c>
      <c r="BM91" s="846"/>
      <c r="BN91" s="849"/>
      <c r="BO91" s="849"/>
      <c r="BP91" s="847" t="str">
        <f t="shared" si="62"/>
        <v>-</v>
      </c>
      <c r="BQ91" s="848"/>
      <c r="BR91" s="813">
        <f t="shared" si="66"/>
        <v>0</v>
      </c>
    </row>
    <row r="92" ht="14.25" customHeight="1" spans="1:70">
      <c r="A92" s="852"/>
      <c r="B92" s="404">
        <v>26</v>
      </c>
      <c r="C92" s="506">
        <f t="shared" si="56"/>
        <v>0</v>
      </c>
      <c r="D92" s="414">
        <f t="shared" si="57"/>
        <v>0</v>
      </c>
      <c r="E92" s="405">
        <f t="shared" si="61"/>
        <v>0</v>
      </c>
      <c r="F92" s="406" t="e">
        <f>'悬赏问答-帖子'!M93+'指定付费-帖子'!M93+电话医生!#REF!+家庭医生!C93</f>
        <v>#REF!</v>
      </c>
      <c r="G92" s="406" t="e">
        <f>'悬赏问答-帖子'!O93+'指定付费-帖子'!O93+电话医生!#REF!+家庭医生!D93</f>
        <v>#REF!</v>
      </c>
      <c r="H92" s="766" t="e">
        <f t="shared" si="47"/>
        <v>#REF!</v>
      </c>
      <c r="I92" s="406" t="e">
        <f>'悬赏问答-帖子'!S93+'指定付费-帖子'!S93+电话医生!R93+家庭医生!#REF!</f>
        <v>#REF!</v>
      </c>
      <c r="J92" s="406" t="e">
        <f>'悬赏问答-帖子'!U93+'指定付费-帖子'!U93+电话医生!S93+家庭医生!#REF!</f>
        <v>#REF!</v>
      </c>
      <c r="K92" s="766" t="e">
        <f t="shared" si="48"/>
        <v>#REF!</v>
      </c>
      <c r="L92" s="406" t="e">
        <f>'悬赏问答-帖子'!Y93+'悬赏问答-帖子'!AE93+'悬赏问答-IM'!M93+'指定付费-帖子'!Y93+'指定付费-帖子'!AE93+'指定付费-IM'!M93+电话医生!Z93+电话医生!AH93+家庭医生!#REF!+家庭医生!#REF!+'悬赏问答-IM'!S93+'指定付费-IM'!S93</f>
        <v>#REF!</v>
      </c>
      <c r="M92" s="406" t="e">
        <f>'悬赏问答-帖子'!AA93+'悬赏问答-帖子'!AG93+'悬赏问答-IM'!O93+'指定付费-帖子'!AA93+'指定付费-帖子'!AG93+'指定付费-IM'!O93+电话医生!AA93+电话医生!AI93+家庭医生!#REF!+家庭医生!#REF!+'悬赏问答-IM'!U93+'指定付费-IM'!U93</f>
        <v>#REF!</v>
      </c>
      <c r="N92" s="766" t="e">
        <f t="shared" si="49"/>
        <v>#REF!</v>
      </c>
      <c r="O92" s="406" t="e">
        <f>#REF!+'免费问答-IM'!E93+'悬赏问答-帖子'!E93+'悬赏问答-IM'!E93+'指定付费-IM'!E93+'指定付费-帖子'!E93+电话医生!E93+家庭医生!#REF!</f>
        <v>#REF!</v>
      </c>
      <c r="P92" s="523">
        <f>'悬赏问答-帖子'!Q93+'指定付费-帖子'!Q93+家庭医生!G93+电话医生!BQ93</f>
        <v>0</v>
      </c>
      <c r="Q92" s="523">
        <f>'悬赏问答-帖子'!W93+'指定付费-帖子'!W93+电话医生!U93+'悬赏问答-IM'!AU93+'指定付费-IM'!AU93</f>
        <v>0</v>
      </c>
      <c r="R92" s="523">
        <f>'悬赏问答-帖子'!AC93+'悬赏问答-帖子'!AI93+'悬赏问答-IM'!Q93+'指定付费-帖子'!AC93+'指定付费-帖子'!AI93+'指定付费-IM'!Q93+电话医生!AC93+电话医生!AK93+'悬赏问答-IM'!W93+'指定付费-IM'!W93</f>
        <v>0</v>
      </c>
      <c r="S92" s="523">
        <f>'悬赏问答-IM'!AC93+'悬赏问答-IM'!AI93+'悬赏问答-IM'!AO93+'指定付费-IM'!AC93+'指定付费-IM'!AI93+'指定付费-IM'!AO93</f>
        <v>0</v>
      </c>
      <c r="T92" s="523">
        <f t="shared" si="58"/>
        <v>0</v>
      </c>
      <c r="U92" s="523">
        <f>'悬赏问答-IM'!BA93+'指定付费-帖子'!BA93</f>
        <v>0</v>
      </c>
      <c r="V92" s="523">
        <f>'悬赏问答-帖子'!AO93+'悬赏问答-帖子'!AU93+'指定付费-帖子'!AO93+'指定付费-帖子'!AU93+电话医生!AS93</f>
        <v>0</v>
      </c>
      <c r="W92" s="523"/>
      <c r="X92" s="414">
        <f t="shared" si="43"/>
        <v>0</v>
      </c>
      <c r="Y92" s="523">
        <f>'悬赏问答-帖子'!K93+'悬赏问答-IM'!K93+'指定付费-IM'!K93+'指定付费-帖子'!K93+电话医生!H93</f>
        <v>0</v>
      </c>
      <c r="Z92" s="523">
        <f>'悬赏问答-IM'!BF93+'指定付费-IM'!BE93</f>
        <v>0</v>
      </c>
      <c r="AA92" s="523">
        <f>'悬赏问答-IM'!BU93+'指定付费-IM'!AZ93</f>
        <v>0</v>
      </c>
      <c r="AB92" s="523">
        <f>'悬赏问答-IM'!BP93+'指定付费-IM'!BJ93+电话医生!BI93</f>
        <v>0</v>
      </c>
      <c r="AC92" s="506">
        <f t="shared" si="63"/>
        <v>0</v>
      </c>
      <c r="AD92" s="523">
        <f t="shared" si="44"/>
        <v>0</v>
      </c>
      <c r="AE92" s="414">
        <f t="shared" si="45"/>
        <v>0</v>
      </c>
      <c r="AF92" s="414">
        <f t="shared" si="46"/>
        <v>0</v>
      </c>
      <c r="AG92" s="414">
        <f t="shared" si="59"/>
        <v>0</v>
      </c>
      <c r="AH92" s="780">
        <f>预约转诊!C92</f>
        <v>0</v>
      </c>
      <c r="AI92" s="781">
        <f>'悬赏问答-帖子'!C93+'悬赏问答-IM'!C93</f>
        <v>0</v>
      </c>
      <c r="AJ92" s="782">
        <f>'悬赏问答-帖子'!F93+'悬赏问答-IM'!F93</f>
        <v>0</v>
      </c>
      <c r="AK92" s="783" t="str">
        <f t="shared" si="50"/>
        <v>-</v>
      </c>
      <c r="AL92" s="781">
        <f>'悬赏问答-帖子'!H93+'悬赏问答-IM'!H93</f>
        <v>0</v>
      </c>
      <c r="AM92" s="775">
        <f>'悬赏问答-帖子'!I93+'悬赏问答-IM'!I93</f>
        <v>0</v>
      </c>
      <c r="AN92" s="775">
        <f t="shared" si="54"/>
        <v>0</v>
      </c>
      <c r="AO92" s="800">
        <f>'指定付费-帖子'!C93+'指定付费-IM'!C93</f>
        <v>0</v>
      </c>
      <c r="AP92" s="853">
        <f>'指定付费-帖子'!F93+'指定付费-IM'!F93</f>
        <v>0</v>
      </c>
      <c r="AQ92" s="799" t="str">
        <f t="shared" si="51"/>
        <v>-</v>
      </c>
      <c r="AR92" s="800">
        <f>'指定付费-帖子'!H93+'指定付费-IM'!H93</f>
        <v>0</v>
      </c>
      <c r="AS92" s="787">
        <f>'指定付费-帖子'!I93+'指定付费-IM'!I93</f>
        <v>0</v>
      </c>
      <c r="AT92" s="795">
        <f t="shared" si="55"/>
        <v>0</v>
      </c>
      <c r="AU92" s="801">
        <f>电话医生!C93</f>
        <v>0</v>
      </c>
      <c r="AV92" s="802">
        <f>电话医生!I93</f>
        <v>0</v>
      </c>
      <c r="AW92" s="816" t="str">
        <f t="shared" si="52"/>
        <v>-</v>
      </c>
      <c r="AX92" s="802">
        <f>电话医生!L93</f>
        <v>0</v>
      </c>
      <c r="AY92" s="811">
        <f>电话医生!F93</f>
        <v>0</v>
      </c>
      <c r="AZ92" s="820" t="str">
        <f>电话医生!O93</f>
        <v>-</v>
      </c>
      <c r="BA92" s="818">
        <f>家庭医生!C93</f>
        <v>0</v>
      </c>
      <c r="BB92" s="813">
        <f>家庭医生!G93</f>
        <v>0</v>
      </c>
      <c r="BC92" s="814" t="str">
        <f>家庭医生!I93</f>
        <v>-</v>
      </c>
      <c r="BD92" s="819">
        <f t="shared" si="60"/>
        <v>0</v>
      </c>
      <c r="BE92" s="819"/>
      <c r="BF92" s="819">
        <f>'免费问答-IM'!C93</f>
        <v>0</v>
      </c>
      <c r="BG92" s="779"/>
      <c r="BH92" s="784"/>
      <c r="BI92" s="775">
        <f t="shared" si="64"/>
        <v>0</v>
      </c>
      <c r="BJ92" s="839"/>
      <c r="BK92" s="837"/>
      <c r="BL92" s="838">
        <f t="shared" si="65"/>
        <v>0</v>
      </c>
      <c r="BM92" s="846"/>
      <c r="BN92" s="849"/>
      <c r="BO92" s="849"/>
      <c r="BP92" s="847" t="str">
        <f t="shared" ref="BP92:BP102" si="67">IF(BN92&lt;&gt;0,BN92/BM92,"-")</f>
        <v>-</v>
      </c>
      <c r="BQ92" s="848"/>
      <c r="BR92" s="813">
        <f t="shared" si="66"/>
        <v>0</v>
      </c>
    </row>
    <row r="93" ht="14.25" customHeight="1" spans="1:70">
      <c r="A93" s="852"/>
      <c r="B93" s="404">
        <v>27</v>
      </c>
      <c r="C93" s="506">
        <f t="shared" si="56"/>
        <v>0</v>
      </c>
      <c r="D93" s="414">
        <f t="shared" si="57"/>
        <v>0</v>
      </c>
      <c r="E93" s="405">
        <f t="shared" si="61"/>
        <v>0</v>
      </c>
      <c r="F93" s="406" t="e">
        <f>'悬赏问答-帖子'!M94+'指定付费-帖子'!M94+电话医生!#REF!+家庭医生!C94</f>
        <v>#REF!</v>
      </c>
      <c r="G93" s="406" t="e">
        <f>'悬赏问答-帖子'!O94+'指定付费-帖子'!O94+电话医生!#REF!+家庭医生!D94</f>
        <v>#REF!</v>
      </c>
      <c r="H93" s="766" t="e">
        <f t="shared" si="47"/>
        <v>#REF!</v>
      </c>
      <c r="I93" s="406" t="e">
        <f>'悬赏问答-帖子'!S94+'指定付费-帖子'!S94+电话医生!R94+家庭医生!#REF!</f>
        <v>#REF!</v>
      </c>
      <c r="J93" s="406" t="e">
        <f>'悬赏问答-帖子'!U94+'指定付费-帖子'!U94+电话医生!S94+家庭医生!#REF!</f>
        <v>#REF!</v>
      </c>
      <c r="K93" s="766" t="e">
        <f t="shared" si="48"/>
        <v>#REF!</v>
      </c>
      <c r="L93" s="406" t="e">
        <f>'悬赏问答-帖子'!Y94+'悬赏问答-帖子'!AE94+'悬赏问答-IM'!M94+'指定付费-帖子'!Y94+'指定付费-帖子'!AE94+'指定付费-IM'!M94+电话医生!Z94+电话医生!AH94+家庭医生!#REF!+家庭医生!#REF!+'悬赏问答-IM'!S94+'指定付费-IM'!S94</f>
        <v>#REF!</v>
      </c>
      <c r="M93" s="406" t="e">
        <f>'悬赏问答-帖子'!AA94+'悬赏问答-帖子'!AG94+'悬赏问答-IM'!O94+'指定付费-帖子'!AA94+'指定付费-帖子'!AG94+'指定付费-IM'!O94+电话医生!AA94+电话医生!AI94+家庭医生!#REF!+家庭医生!#REF!+'悬赏问答-IM'!U94+'指定付费-IM'!U94</f>
        <v>#REF!</v>
      </c>
      <c r="N93" s="766" t="e">
        <f t="shared" si="49"/>
        <v>#REF!</v>
      </c>
      <c r="O93" s="406" t="e">
        <f>#REF!+'免费问答-IM'!E94+'悬赏问答-帖子'!E94+'悬赏问答-IM'!E94+'指定付费-IM'!E94+'指定付费-帖子'!E94+电话医生!E94+家庭医生!#REF!</f>
        <v>#REF!</v>
      </c>
      <c r="P93" s="523">
        <f>'悬赏问答-帖子'!Q94+'指定付费-帖子'!Q94+家庭医生!G94+电话医生!BQ94</f>
        <v>0</v>
      </c>
      <c r="Q93" s="523">
        <f>'悬赏问答-帖子'!W94+'指定付费-帖子'!W94+电话医生!U94+'悬赏问答-IM'!AU94+'指定付费-IM'!AU94</f>
        <v>0</v>
      </c>
      <c r="R93" s="523">
        <f>'悬赏问答-帖子'!AC94+'悬赏问答-帖子'!AI94+'悬赏问答-IM'!Q94+'指定付费-帖子'!AC94+'指定付费-帖子'!AI94+'指定付费-IM'!Q94+电话医生!AC94+电话医生!AK94+'悬赏问答-IM'!W94+'指定付费-IM'!W94</f>
        <v>0</v>
      </c>
      <c r="S93" s="523">
        <f>'悬赏问答-IM'!AC94+'悬赏问答-IM'!AI94+'悬赏问答-IM'!AO94+'指定付费-IM'!AC94+'指定付费-IM'!AI94+'指定付费-IM'!AO94</f>
        <v>0</v>
      </c>
      <c r="T93" s="523">
        <f t="shared" si="58"/>
        <v>0</v>
      </c>
      <c r="U93" s="523">
        <f>'悬赏问答-IM'!BA94+'指定付费-帖子'!BA94</f>
        <v>0</v>
      </c>
      <c r="V93" s="523">
        <f>'悬赏问答-帖子'!AO94+'悬赏问答-帖子'!AU94+'指定付费-帖子'!AO94+'指定付费-帖子'!AU94+电话医生!AS94</f>
        <v>0</v>
      </c>
      <c r="W93" s="523"/>
      <c r="X93" s="414">
        <f t="shared" si="43"/>
        <v>0</v>
      </c>
      <c r="Y93" s="523">
        <f>'悬赏问答-帖子'!K94+'悬赏问答-IM'!K94+'指定付费-IM'!K94+'指定付费-帖子'!K94+电话医生!H94</f>
        <v>0</v>
      </c>
      <c r="Z93" s="523">
        <f>'悬赏问答-IM'!BF94+'指定付费-IM'!BE94</f>
        <v>0</v>
      </c>
      <c r="AA93" s="523">
        <f>'悬赏问答-IM'!BU94+'指定付费-IM'!AZ94</f>
        <v>0</v>
      </c>
      <c r="AB93" s="523">
        <f>'悬赏问答-IM'!BP94+'指定付费-IM'!BJ94+电话医生!BI94</f>
        <v>0</v>
      </c>
      <c r="AC93" s="506">
        <f t="shared" si="63"/>
        <v>0</v>
      </c>
      <c r="AD93" s="523">
        <f t="shared" si="44"/>
        <v>0</v>
      </c>
      <c r="AE93" s="414">
        <f t="shared" si="45"/>
        <v>0</v>
      </c>
      <c r="AF93" s="414">
        <f t="shared" si="46"/>
        <v>0</v>
      </c>
      <c r="AG93" s="414">
        <f t="shared" si="59"/>
        <v>0</v>
      </c>
      <c r="AH93" s="780">
        <f>预约转诊!C93</f>
        <v>0</v>
      </c>
      <c r="AI93" s="781">
        <f>'悬赏问答-帖子'!C94+'悬赏问答-IM'!C94</f>
        <v>0</v>
      </c>
      <c r="AJ93" s="782">
        <f>'悬赏问答-帖子'!F94+'悬赏问答-IM'!F94</f>
        <v>0</v>
      </c>
      <c r="AK93" s="783" t="str">
        <f t="shared" si="50"/>
        <v>-</v>
      </c>
      <c r="AL93" s="781">
        <f>'悬赏问答-帖子'!H94+'悬赏问答-IM'!H94</f>
        <v>0</v>
      </c>
      <c r="AM93" s="775">
        <f>'悬赏问答-帖子'!I94+'悬赏问答-IM'!I94</f>
        <v>0</v>
      </c>
      <c r="AN93" s="775">
        <f t="shared" si="54"/>
        <v>0</v>
      </c>
      <c r="AO93" s="800">
        <f>'指定付费-帖子'!C94+'指定付费-IM'!C94</f>
        <v>0</v>
      </c>
      <c r="AP93" s="853">
        <f>'指定付费-帖子'!F94+'指定付费-IM'!F94</f>
        <v>0</v>
      </c>
      <c r="AQ93" s="799" t="str">
        <f t="shared" si="51"/>
        <v>-</v>
      </c>
      <c r="AR93" s="800">
        <f>'指定付费-帖子'!H94+'指定付费-IM'!H94</f>
        <v>0</v>
      </c>
      <c r="AS93" s="787">
        <f>'指定付费-帖子'!I94+'指定付费-IM'!I94</f>
        <v>0</v>
      </c>
      <c r="AT93" s="795">
        <f t="shared" si="55"/>
        <v>0</v>
      </c>
      <c r="AU93" s="801">
        <f>电话医生!C94</f>
        <v>0</v>
      </c>
      <c r="AV93" s="802">
        <f>电话医生!I94</f>
        <v>0</v>
      </c>
      <c r="AW93" s="816" t="str">
        <f t="shared" si="52"/>
        <v>-</v>
      </c>
      <c r="AX93" s="802">
        <f>电话医生!L94</f>
        <v>0</v>
      </c>
      <c r="AY93" s="811">
        <f>电话医生!F94</f>
        <v>0</v>
      </c>
      <c r="AZ93" s="820" t="str">
        <f>电话医生!O94</f>
        <v>-</v>
      </c>
      <c r="BA93" s="818">
        <f>家庭医生!C94</f>
        <v>0</v>
      </c>
      <c r="BB93" s="813">
        <f>家庭医生!G94</f>
        <v>0</v>
      </c>
      <c r="BC93" s="814" t="str">
        <f>家庭医生!I94</f>
        <v>-</v>
      </c>
      <c r="BD93" s="819">
        <f t="shared" si="60"/>
        <v>0</v>
      </c>
      <c r="BE93" s="819"/>
      <c r="BF93" s="819">
        <f>'免费问答-IM'!C94</f>
        <v>0</v>
      </c>
      <c r="BG93" s="779"/>
      <c r="BH93" s="784"/>
      <c r="BI93" s="775">
        <f t="shared" si="64"/>
        <v>0</v>
      </c>
      <c r="BJ93" s="839"/>
      <c r="BK93" s="837"/>
      <c r="BL93" s="838">
        <f t="shared" si="65"/>
        <v>0</v>
      </c>
      <c r="BM93" s="846"/>
      <c r="BN93" s="849"/>
      <c r="BO93" s="849"/>
      <c r="BP93" s="847" t="str">
        <f t="shared" si="67"/>
        <v>-</v>
      </c>
      <c r="BQ93" s="848"/>
      <c r="BR93" s="813">
        <f t="shared" si="66"/>
        <v>0</v>
      </c>
    </row>
    <row r="94" ht="14.25" customHeight="1" spans="1:70">
      <c r="A94" s="852"/>
      <c r="B94" s="404">
        <v>28</v>
      </c>
      <c r="C94" s="506">
        <f t="shared" si="56"/>
        <v>0</v>
      </c>
      <c r="D94" s="414">
        <f t="shared" si="57"/>
        <v>0</v>
      </c>
      <c r="E94" s="405">
        <f t="shared" si="61"/>
        <v>0</v>
      </c>
      <c r="F94" s="406" t="e">
        <f>'悬赏问答-帖子'!M95+'指定付费-帖子'!M95+电话医生!#REF!+家庭医生!C95</f>
        <v>#REF!</v>
      </c>
      <c r="G94" s="406" t="e">
        <f>'悬赏问答-帖子'!O95+'指定付费-帖子'!O95+电话医生!#REF!+家庭医生!D95</f>
        <v>#REF!</v>
      </c>
      <c r="H94" s="766" t="e">
        <f t="shared" si="47"/>
        <v>#REF!</v>
      </c>
      <c r="I94" s="406" t="e">
        <f>'悬赏问答-帖子'!S95+'指定付费-帖子'!S95+电话医生!R95+家庭医生!#REF!</f>
        <v>#REF!</v>
      </c>
      <c r="J94" s="406" t="e">
        <f>'悬赏问答-帖子'!U95+'指定付费-帖子'!U95+电话医生!S95+家庭医生!#REF!</f>
        <v>#REF!</v>
      </c>
      <c r="K94" s="766" t="e">
        <f t="shared" si="48"/>
        <v>#REF!</v>
      </c>
      <c r="L94" s="406" t="e">
        <f>'悬赏问答-帖子'!Y95+'悬赏问答-帖子'!AE95+'悬赏问答-IM'!M95+'指定付费-帖子'!Y95+'指定付费-帖子'!AE95+'指定付费-IM'!M95+电话医生!Z95+电话医生!AH95+家庭医生!#REF!+家庭医生!#REF!+'悬赏问答-IM'!S95+'指定付费-IM'!S95</f>
        <v>#REF!</v>
      </c>
      <c r="M94" s="406" t="e">
        <f>'悬赏问答-帖子'!AA95+'悬赏问答-帖子'!AG95+'悬赏问答-IM'!O95+'指定付费-帖子'!AA95+'指定付费-帖子'!AG95+'指定付费-IM'!O95+电话医生!AA95+电话医生!AI95+家庭医生!#REF!+家庭医生!#REF!+'悬赏问答-IM'!U95+'指定付费-IM'!U95</f>
        <v>#REF!</v>
      </c>
      <c r="N94" s="766" t="e">
        <f t="shared" si="49"/>
        <v>#REF!</v>
      </c>
      <c r="O94" s="406" t="e">
        <f>#REF!+'免费问答-IM'!E95+'悬赏问答-帖子'!E95+'悬赏问答-IM'!E95+'指定付费-IM'!E95+'指定付费-帖子'!E95+电话医生!E95+家庭医生!#REF!</f>
        <v>#REF!</v>
      </c>
      <c r="P94" s="523">
        <f>'悬赏问答-帖子'!Q95+'指定付费-帖子'!Q95+家庭医生!G95+电话医生!BQ95</f>
        <v>0</v>
      </c>
      <c r="Q94" s="523">
        <f>'悬赏问答-帖子'!W95+'指定付费-帖子'!W95+电话医生!U95+'悬赏问答-IM'!AU95+'指定付费-IM'!AU95</f>
        <v>0</v>
      </c>
      <c r="R94" s="523">
        <f>'悬赏问答-帖子'!AC95+'悬赏问答-帖子'!AI95+'悬赏问答-IM'!Q95+'指定付费-帖子'!AC95+'指定付费-帖子'!AI95+'指定付费-IM'!Q95+电话医生!AC95+电话医生!AK95+'悬赏问答-IM'!W95+'指定付费-IM'!W95</f>
        <v>0</v>
      </c>
      <c r="S94" s="523">
        <f>'悬赏问答-IM'!AC95+'悬赏问答-IM'!AI95+'悬赏问答-IM'!AO95+'指定付费-IM'!AC95+'指定付费-IM'!AI95+'指定付费-IM'!AO95</f>
        <v>0</v>
      </c>
      <c r="T94" s="523">
        <f t="shared" si="58"/>
        <v>0</v>
      </c>
      <c r="U94" s="523">
        <f>'悬赏问答-IM'!BA95+'指定付费-帖子'!BA95</f>
        <v>0</v>
      </c>
      <c r="V94" s="523">
        <f>'悬赏问答-帖子'!AO95+'悬赏问答-帖子'!AU95+'指定付费-帖子'!AO95+'指定付费-帖子'!AU95+电话医生!AS95</f>
        <v>0</v>
      </c>
      <c r="W94" s="523"/>
      <c r="X94" s="414">
        <f t="shared" si="43"/>
        <v>0</v>
      </c>
      <c r="Y94" s="523">
        <f>'悬赏问答-帖子'!K95+'悬赏问答-IM'!K95+'指定付费-IM'!K95+'指定付费-帖子'!K95+电话医生!H95</f>
        <v>0</v>
      </c>
      <c r="Z94" s="523">
        <f>'悬赏问答-IM'!BF95+'指定付费-IM'!BE95</f>
        <v>0</v>
      </c>
      <c r="AA94" s="523">
        <f>'悬赏问答-IM'!BU95+'指定付费-IM'!AZ95</f>
        <v>0</v>
      </c>
      <c r="AB94" s="523">
        <f>'悬赏问答-IM'!BP95+'指定付费-IM'!BJ95+电话医生!BI95</f>
        <v>0</v>
      </c>
      <c r="AC94" s="506">
        <f t="shared" si="63"/>
        <v>0</v>
      </c>
      <c r="AD94" s="523">
        <f t="shared" si="44"/>
        <v>0</v>
      </c>
      <c r="AE94" s="414">
        <f t="shared" si="45"/>
        <v>0</v>
      </c>
      <c r="AF94" s="414">
        <f t="shared" si="46"/>
        <v>0</v>
      </c>
      <c r="AG94" s="414">
        <f t="shared" si="59"/>
        <v>0</v>
      </c>
      <c r="AH94" s="780">
        <f>预约转诊!C94</f>
        <v>0</v>
      </c>
      <c r="AI94" s="781">
        <f>'悬赏问答-帖子'!C95+'悬赏问答-IM'!C95</f>
        <v>0</v>
      </c>
      <c r="AJ94" s="782">
        <f>'悬赏问答-帖子'!F95+'悬赏问答-IM'!F95</f>
        <v>0</v>
      </c>
      <c r="AK94" s="783" t="str">
        <f t="shared" si="50"/>
        <v>-</v>
      </c>
      <c r="AL94" s="781">
        <f>'悬赏问答-帖子'!H95+'悬赏问答-IM'!H95</f>
        <v>0</v>
      </c>
      <c r="AM94" s="775">
        <f>'悬赏问答-帖子'!I95+'悬赏问答-IM'!I95</f>
        <v>0</v>
      </c>
      <c r="AN94" s="775">
        <f t="shared" si="54"/>
        <v>0</v>
      </c>
      <c r="AO94" s="800">
        <f>'指定付费-帖子'!C95+'指定付费-IM'!C95</f>
        <v>0</v>
      </c>
      <c r="AP94" s="853">
        <f>'指定付费-帖子'!F95+'指定付费-IM'!F95</f>
        <v>0</v>
      </c>
      <c r="AQ94" s="799" t="str">
        <f t="shared" si="51"/>
        <v>-</v>
      </c>
      <c r="AR94" s="800">
        <f>'指定付费-帖子'!H95+'指定付费-IM'!H95</f>
        <v>0</v>
      </c>
      <c r="AS94" s="787">
        <f>'指定付费-帖子'!I95+'指定付费-IM'!I95</f>
        <v>0</v>
      </c>
      <c r="AT94" s="795">
        <f t="shared" si="55"/>
        <v>0</v>
      </c>
      <c r="AU94" s="801">
        <f>电话医生!C95</f>
        <v>0</v>
      </c>
      <c r="AV94" s="802">
        <f>电话医生!I95</f>
        <v>0</v>
      </c>
      <c r="AW94" s="816" t="str">
        <f t="shared" si="52"/>
        <v>-</v>
      </c>
      <c r="AX94" s="802">
        <f>电话医生!L95</f>
        <v>0</v>
      </c>
      <c r="AY94" s="811">
        <f>电话医生!F95</f>
        <v>0</v>
      </c>
      <c r="AZ94" s="820" t="str">
        <f>电话医生!O95</f>
        <v>-</v>
      </c>
      <c r="BA94" s="818">
        <f>家庭医生!C95</f>
        <v>0</v>
      </c>
      <c r="BB94" s="813">
        <f>家庭医生!G95</f>
        <v>0</v>
      </c>
      <c r="BC94" s="814" t="str">
        <f>家庭医生!I95</f>
        <v>-</v>
      </c>
      <c r="BD94" s="819">
        <f t="shared" si="60"/>
        <v>0</v>
      </c>
      <c r="BE94" s="819"/>
      <c r="BF94" s="819">
        <f>'免费问答-IM'!C95</f>
        <v>0</v>
      </c>
      <c r="BG94" s="779"/>
      <c r="BH94" s="784"/>
      <c r="BI94" s="775">
        <f t="shared" si="64"/>
        <v>0</v>
      </c>
      <c r="BJ94" s="839"/>
      <c r="BK94" s="837"/>
      <c r="BL94" s="838">
        <f t="shared" si="65"/>
        <v>0</v>
      </c>
      <c r="BM94" s="846"/>
      <c r="BN94" s="849"/>
      <c r="BO94" s="849"/>
      <c r="BP94" s="847" t="str">
        <f t="shared" si="67"/>
        <v>-</v>
      </c>
      <c r="BQ94" s="848"/>
      <c r="BR94" s="813">
        <f t="shared" si="66"/>
        <v>0</v>
      </c>
    </row>
    <row r="95" ht="14.25" customHeight="1" spans="1:70">
      <c r="A95" s="852"/>
      <c r="B95" s="404">
        <v>29</v>
      </c>
      <c r="C95" s="506">
        <f t="shared" si="56"/>
        <v>0</v>
      </c>
      <c r="D95" s="414">
        <f t="shared" si="57"/>
        <v>0</v>
      </c>
      <c r="E95" s="405">
        <f t="shared" si="61"/>
        <v>0</v>
      </c>
      <c r="F95" s="406" t="e">
        <f>'悬赏问答-帖子'!M96+'指定付费-帖子'!M96+电话医生!#REF!+家庭医生!C96</f>
        <v>#REF!</v>
      </c>
      <c r="G95" s="406" t="e">
        <f>'悬赏问答-帖子'!O96+'指定付费-帖子'!O96+电话医生!#REF!+家庭医生!D96</f>
        <v>#REF!</v>
      </c>
      <c r="H95" s="766" t="e">
        <f t="shared" si="47"/>
        <v>#REF!</v>
      </c>
      <c r="I95" s="406" t="e">
        <f>'悬赏问答-帖子'!S96+'指定付费-帖子'!S96+电话医生!R96+家庭医生!#REF!</f>
        <v>#REF!</v>
      </c>
      <c r="J95" s="406" t="e">
        <f>'悬赏问答-帖子'!U96+'指定付费-帖子'!U96+电话医生!S96+家庭医生!#REF!</f>
        <v>#REF!</v>
      </c>
      <c r="K95" s="766" t="e">
        <f t="shared" si="48"/>
        <v>#REF!</v>
      </c>
      <c r="L95" s="406" t="e">
        <f>'悬赏问答-帖子'!Y96+'悬赏问答-帖子'!AE96+'悬赏问答-IM'!M96+'指定付费-帖子'!Y96+'指定付费-帖子'!AE96+'指定付费-IM'!M96+电话医生!Z96+电话医生!AH96+家庭医生!#REF!+家庭医生!#REF!+'悬赏问答-IM'!S96+'指定付费-IM'!S96</f>
        <v>#REF!</v>
      </c>
      <c r="M95" s="406" t="e">
        <f>'悬赏问答-帖子'!AA96+'悬赏问答-帖子'!AG96+'悬赏问答-IM'!O96+'指定付费-帖子'!AA96+'指定付费-帖子'!AG96+'指定付费-IM'!O96+电话医生!AA96+电话医生!AI96+家庭医生!#REF!+家庭医生!#REF!+'悬赏问答-IM'!U96+'指定付费-IM'!U96</f>
        <v>#REF!</v>
      </c>
      <c r="N95" s="766" t="e">
        <f t="shared" si="49"/>
        <v>#REF!</v>
      </c>
      <c r="O95" s="406" t="e">
        <f>#REF!+'免费问答-IM'!E96+'悬赏问答-帖子'!E96+'悬赏问答-IM'!E96+'指定付费-IM'!E96+'指定付费-帖子'!E96+电话医生!E96+家庭医生!#REF!</f>
        <v>#REF!</v>
      </c>
      <c r="P95" s="523">
        <f>'悬赏问答-帖子'!Q96+'指定付费-帖子'!Q96+家庭医生!G96+电话医生!BQ96</f>
        <v>0</v>
      </c>
      <c r="Q95" s="523">
        <f>'悬赏问答-帖子'!W96+'指定付费-帖子'!W96+电话医生!U96+'悬赏问答-IM'!AU96+'指定付费-IM'!AU96</f>
        <v>0</v>
      </c>
      <c r="R95" s="523">
        <f>'悬赏问答-帖子'!AC96+'悬赏问答-帖子'!AI96+'悬赏问答-IM'!Q96+'指定付费-帖子'!AC96+'指定付费-帖子'!AI96+'指定付费-IM'!Q96+电话医生!AC96+电话医生!AK96+'悬赏问答-IM'!W96+'指定付费-IM'!W96</f>
        <v>0</v>
      </c>
      <c r="S95" s="523">
        <f>'悬赏问答-IM'!AC96+'悬赏问答-IM'!AI96+'悬赏问答-IM'!AO96+'指定付费-IM'!AC96+'指定付费-IM'!AI96+'指定付费-IM'!AO96</f>
        <v>0</v>
      </c>
      <c r="T95" s="523">
        <f t="shared" si="58"/>
        <v>0</v>
      </c>
      <c r="U95" s="523">
        <f>'悬赏问答-IM'!BA96+'指定付费-帖子'!BA96</f>
        <v>0</v>
      </c>
      <c r="V95" s="523">
        <f>'悬赏问答-帖子'!AO96+'悬赏问答-帖子'!AU96+'指定付费-帖子'!AO96+'指定付费-帖子'!AU96+电话医生!AS96</f>
        <v>0</v>
      </c>
      <c r="W95" s="523"/>
      <c r="X95" s="414">
        <f t="shared" si="43"/>
        <v>0</v>
      </c>
      <c r="Y95" s="523">
        <f>'悬赏问答-帖子'!K96+'悬赏问答-IM'!K96+'指定付费-IM'!K96+'指定付费-帖子'!K96+电话医生!H96</f>
        <v>0</v>
      </c>
      <c r="Z95" s="523">
        <f>'悬赏问答-IM'!BF96+'指定付费-IM'!BE96</f>
        <v>0</v>
      </c>
      <c r="AA95" s="523">
        <f>'悬赏问答-IM'!BU96+'指定付费-IM'!AZ96</f>
        <v>0</v>
      </c>
      <c r="AB95" s="523">
        <f>'悬赏问答-IM'!BP96+'指定付费-IM'!BJ96+电话医生!BI96</f>
        <v>0</v>
      </c>
      <c r="AC95" s="506">
        <f t="shared" si="63"/>
        <v>0</v>
      </c>
      <c r="AD95" s="523">
        <f t="shared" si="44"/>
        <v>0</v>
      </c>
      <c r="AE95" s="414">
        <f t="shared" si="45"/>
        <v>0</v>
      </c>
      <c r="AF95" s="414">
        <f t="shared" si="46"/>
        <v>0</v>
      </c>
      <c r="AG95" s="414">
        <f t="shared" si="59"/>
        <v>0</v>
      </c>
      <c r="AH95" s="780">
        <f>预约转诊!C95</f>
        <v>0</v>
      </c>
      <c r="AI95" s="781">
        <f>'悬赏问答-帖子'!C96+'悬赏问答-IM'!C96</f>
        <v>0</v>
      </c>
      <c r="AJ95" s="782">
        <f>'悬赏问答-帖子'!F96+'悬赏问答-IM'!F96</f>
        <v>0</v>
      </c>
      <c r="AK95" s="783" t="str">
        <f t="shared" si="50"/>
        <v>-</v>
      </c>
      <c r="AL95" s="781">
        <f>'悬赏问答-帖子'!H96+'悬赏问答-IM'!H96</f>
        <v>0</v>
      </c>
      <c r="AM95" s="775">
        <f>'悬赏问答-帖子'!I96+'悬赏问答-IM'!I96</f>
        <v>0</v>
      </c>
      <c r="AN95" s="775">
        <f t="shared" si="54"/>
        <v>0</v>
      </c>
      <c r="AO95" s="800">
        <f>'指定付费-帖子'!C96+'指定付费-IM'!C96</f>
        <v>0</v>
      </c>
      <c r="AP95" s="853">
        <f>'指定付费-帖子'!F96+'指定付费-IM'!F96</f>
        <v>0</v>
      </c>
      <c r="AQ95" s="799" t="str">
        <f t="shared" si="51"/>
        <v>-</v>
      </c>
      <c r="AR95" s="800">
        <f>'指定付费-帖子'!H96+'指定付费-IM'!H96</f>
        <v>0</v>
      </c>
      <c r="AS95" s="787">
        <f>'指定付费-帖子'!I96+'指定付费-IM'!I96</f>
        <v>0</v>
      </c>
      <c r="AT95" s="795">
        <f t="shared" si="55"/>
        <v>0</v>
      </c>
      <c r="AU95" s="801">
        <f>电话医生!C96</f>
        <v>0</v>
      </c>
      <c r="AV95" s="802">
        <f>电话医生!I96</f>
        <v>0</v>
      </c>
      <c r="AW95" s="816" t="str">
        <f t="shared" si="52"/>
        <v>-</v>
      </c>
      <c r="AX95" s="802">
        <f>电话医生!L96</f>
        <v>0</v>
      </c>
      <c r="AY95" s="811">
        <f>电话医生!F96</f>
        <v>0</v>
      </c>
      <c r="AZ95" s="820" t="str">
        <f>电话医生!O96</f>
        <v>-</v>
      </c>
      <c r="BA95" s="818">
        <f>家庭医生!C96</f>
        <v>0</v>
      </c>
      <c r="BB95" s="813">
        <f>家庭医生!G96</f>
        <v>0</v>
      </c>
      <c r="BC95" s="814" t="str">
        <f>家庭医生!I96</f>
        <v>-</v>
      </c>
      <c r="BD95" s="819">
        <f t="shared" si="60"/>
        <v>0</v>
      </c>
      <c r="BE95" s="819"/>
      <c r="BF95" s="819">
        <f>'免费问答-IM'!C96</f>
        <v>0</v>
      </c>
      <c r="BG95" s="779"/>
      <c r="BH95" s="784"/>
      <c r="BI95" s="775">
        <f t="shared" si="64"/>
        <v>0</v>
      </c>
      <c r="BJ95" s="839"/>
      <c r="BK95" s="837"/>
      <c r="BL95" s="838">
        <f t="shared" si="65"/>
        <v>0</v>
      </c>
      <c r="BM95" s="846"/>
      <c r="BN95" s="849"/>
      <c r="BO95" s="849"/>
      <c r="BP95" s="847" t="str">
        <f t="shared" si="67"/>
        <v>-</v>
      </c>
      <c r="BQ95" s="848"/>
      <c r="BR95" s="813">
        <f t="shared" si="66"/>
        <v>0</v>
      </c>
    </row>
    <row r="96" ht="14.25" customHeight="1" spans="1:70">
      <c r="A96" s="852"/>
      <c r="B96" s="404">
        <v>30</v>
      </c>
      <c r="C96" s="506">
        <f t="shared" si="56"/>
        <v>0</v>
      </c>
      <c r="D96" s="414">
        <f t="shared" si="57"/>
        <v>0</v>
      </c>
      <c r="E96" s="405">
        <f t="shared" si="61"/>
        <v>0</v>
      </c>
      <c r="F96" s="406" t="e">
        <f>'悬赏问答-帖子'!M97+'指定付费-帖子'!M97+电话医生!#REF!+家庭医生!C97</f>
        <v>#REF!</v>
      </c>
      <c r="G96" s="406" t="e">
        <f>'悬赏问答-帖子'!O97+'指定付费-帖子'!O97+电话医生!#REF!+家庭医生!D97</f>
        <v>#REF!</v>
      </c>
      <c r="H96" s="766" t="e">
        <f t="shared" si="47"/>
        <v>#REF!</v>
      </c>
      <c r="I96" s="406" t="e">
        <f>'悬赏问答-帖子'!S97+'指定付费-帖子'!S97+电话医生!R97+家庭医生!#REF!</f>
        <v>#REF!</v>
      </c>
      <c r="J96" s="406" t="e">
        <f>'悬赏问答-帖子'!U97+'指定付费-帖子'!U97+电话医生!S97+家庭医生!#REF!</f>
        <v>#REF!</v>
      </c>
      <c r="K96" s="766" t="e">
        <f t="shared" si="48"/>
        <v>#REF!</v>
      </c>
      <c r="L96" s="406" t="e">
        <f>'悬赏问答-帖子'!Y97+'悬赏问答-帖子'!AE97+'悬赏问答-IM'!M97+'指定付费-帖子'!Y97+'指定付费-帖子'!AE97+'指定付费-IM'!M97+电话医生!Z97+电话医生!AH97+家庭医生!#REF!+家庭医生!#REF!+'悬赏问答-IM'!S97+'指定付费-IM'!S97</f>
        <v>#REF!</v>
      </c>
      <c r="M96" s="406" t="e">
        <f>'悬赏问答-帖子'!AA97+'悬赏问答-帖子'!AG97+'悬赏问答-IM'!O97+'指定付费-帖子'!AA97+'指定付费-帖子'!AG97+'指定付费-IM'!O97+电话医生!AA97+电话医生!AI97+家庭医生!#REF!+家庭医生!#REF!+'悬赏问答-IM'!U97+'指定付费-IM'!U97</f>
        <v>#REF!</v>
      </c>
      <c r="N96" s="766" t="e">
        <f t="shared" si="49"/>
        <v>#REF!</v>
      </c>
      <c r="O96" s="406" t="e">
        <f>#REF!+'免费问答-IM'!E97+'悬赏问答-帖子'!E97+'悬赏问答-IM'!E97+'指定付费-IM'!E97+'指定付费-帖子'!E97+电话医生!E97+家庭医生!#REF!</f>
        <v>#REF!</v>
      </c>
      <c r="P96" s="523">
        <f>'悬赏问答-帖子'!Q97+'指定付费-帖子'!Q97+家庭医生!G97+电话医生!BQ97</f>
        <v>0</v>
      </c>
      <c r="Q96" s="523">
        <f>'悬赏问答-帖子'!W97+'指定付费-帖子'!W97+电话医生!U97+'悬赏问答-IM'!AU97+'指定付费-IM'!AU97</f>
        <v>0</v>
      </c>
      <c r="R96" s="523">
        <f>'悬赏问答-帖子'!AC97+'悬赏问答-帖子'!AI97+'悬赏问答-IM'!Q97+'指定付费-帖子'!AC97+'指定付费-帖子'!AI97+'指定付费-IM'!Q97+电话医生!AC97+电话医生!AK97+'悬赏问答-IM'!W97+'指定付费-IM'!W97</f>
        <v>0</v>
      </c>
      <c r="S96" s="523">
        <f>'悬赏问答-IM'!AC97+'悬赏问答-IM'!AI97+'悬赏问答-IM'!AO97+'指定付费-IM'!AC97+'指定付费-IM'!AI97+'指定付费-IM'!AO97</f>
        <v>0</v>
      </c>
      <c r="T96" s="523">
        <f t="shared" si="58"/>
        <v>0</v>
      </c>
      <c r="U96" s="523">
        <f>'悬赏问答-IM'!BA97+'指定付费-帖子'!BA97</f>
        <v>0</v>
      </c>
      <c r="V96" s="523">
        <f>'悬赏问答-帖子'!AO97+'悬赏问答-帖子'!AU97+'指定付费-帖子'!AO97+'指定付费-帖子'!AU97+电话医生!AS97</f>
        <v>0</v>
      </c>
      <c r="W96" s="523"/>
      <c r="X96" s="414">
        <f t="shared" si="43"/>
        <v>0</v>
      </c>
      <c r="Y96" s="523">
        <f>'悬赏问答-帖子'!K97+'悬赏问答-IM'!K97+'指定付费-IM'!K97+'指定付费-帖子'!K97+电话医生!H97</f>
        <v>0</v>
      </c>
      <c r="Z96" s="523">
        <f>'悬赏问答-IM'!BF97+'指定付费-IM'!BE97</f>
        <v>0</v>
      </c>
      <c r="AA96" s="523">
        <f>'悬赏问答-IM'!BU97+'指定付费-IM'!AZ97</f>
        <v>0</v>
      </c>
      <c r="AB96" s="523">
        <f>'悬赏问答-IM'!BP97+'指定付费-IM'!BJ97+电话医生!BI97</f>
        <v>0</v>
      </c>
      <c r="AC96" s="506">
        <f t="shared" si="63"/>
        <v>0</v>
      </c>
      <c r="AD96" s="523">
        <f t="shared" si="44"/>
        <v>0</v>
      </c>
      <c r="AE96" s="414">
        <f t="shared" si="45"/>
        <v>0</v>
      </c>
      <c r="AF96" s="414">
        <f t="shared" si="46"/>
        <v>0</v>
      </c>
      <c r="AG96" s="414">
        <f t="shared" si="59"/>
        <v>0</v>
      </c>
      <c r="AH96" s="780">
        <f>预约转诊!C96</f>
        <v>0</v>
      </c>
      <c r="AI96" s="781">
        <f>'悬赏问答-帖子'!C97+'悬赏问答-IM'!C97</f>
        <v>0</v>
      </c>
      <c r="AJ96" s="782">
        <f>'悬赏问答-帖子'!F97+'悬赏问答-IM'!F97</f>
        <v>0</v>
      </c>
      <c r="AK96" s="783" t="str">
        <f t="shared" si="50"/>
        <v>-</v>
      </c>
      <c r="AL96" s="781">
        <f>'悬赏问答-帖子'!H97+'悬赏问答-IM'!H97</f>
        <v>0</v>
      </c>
      <c r="AM96" s="775">
        <f>'悬赏问答-帖子'!I97+'悬赏问答-IM'!I97</f>
        <v>0</v>
      </c>
      <c r="AN96" s="775">
        <f t="shared" si="54"/>
        <v>0</v>
      </c>
      <c r="AO96" s="800">
        <f>'指定付费-帖子'!C97+'指定付费-IM'!C97</f>
        <v>0</v>
      </c>
      <c r="AP96" s="853">
        <f>'指定付费-帖子'!F97+'指定付费-IM'!F97</f>
        <v>0</v>
      </c>
      <c r="AQ96" s="799" t="str">
        <f t="shared" si="51"/>
        <v>-</v>
      </c>
      <c r="AR96" s="800">
        <f>'指定付费-帖子'!H97+'指定付费-IM'!H97</f>
        <v>0</v>
      </c>
      <c r="AS96" s="787">
        <f>'指定付费-帖子'!I97+'指定付费-IM'!I97</f>
        <v>0</v>
      </c>
      <c r="AT96" s="795">
        <f t="shared" si="55"/>
        <v>0</v>
      </c>
      <c r="AU96" s="801">
        <f>电话医生!C97</f>
        <v>0</v>
      </c>
      <c r="AV96" s="802">
        <f>电话医生!I97</f>
        <v>0</v>
      </c>
      <c r="AW96" s="816" t="str">
        <f t="shared" si="52"/>
        <v>-</v>
      </c>
      <c r="AX96" s="802">
        <f>电话医生!L97</f>
        <v>0</v>
      </c>
      <c r="AY96" s="811">
        <f>电话医生!F97</f>
        <v>0</v>
      </c>
      <c r="AZ96" s="820" t="str">
        <f>电话医生!O97</f>
        <v>-</v>
      </c>
      <c r="BA96" s="818">
        <f>家庭医生!C97</f>
        <v>0</v>
      </c>
      <c r="BB96" s="813">
        <f>家庭医生!G97</f>
        <v>0</v>
      </c>
      <c r="BC96" s="814" t="str">
        <f>家庭医生!I97</f>
        <v>-</v>
      </c>
      <c r="BD96" s="819">
        <f t="shared" si="60"/>
        <v>0</v>
      </c>
      <c r="BE96" s="819"/>
      <c r="BF96" s="819">
        <f>'免费问答-IM'!C97</f>
        <v>0</v>
      </c>
      <c r="BG96" s="779"/>
      <c r="BH96" s="784"/>
      <c r="BI96" s="775">
        <f t="shared" si="64"/>
        <v>0</v>
      </c>
      <c r="BJ96" s="839"/>
      <c r="BK96" s="837"/>
      <c r="BL96" s="838">
        <f t="shared" si="65"/>
        <v>0</v>
      </c>
      <c r="BM96" s="846"/>
      <c r="BN96" s="849"/>
      <c r="BO96" s="849"/>
      <c r="BP96" s="847" t="str">
        <f t="shared" si="67"/>
        <v>-</v>
      </c>
      <c r="BQ96" s="848"/>
      <c r="BR96" s="813">
        <f t="shared" si="66"/>
        <v>0</v>
      </c>
    </row>
    <row r="97" ht="15" customHeight="1" spans="1:70">
      <c r="A97" s="852"/>
      <c r="B97" s="404">
        <v>31</v>
      </c>
      <c r="C97" s="506">
        <f t="shared" si="56"/>
        <v>0</v>
      </c>
      <c r="D97" s="414">
        <f t="shared" si="57"/>
        <v>0</v>
      </c>
      <c r="E97" s="405">
        <f t="shared" si="61"/>
        <v>0</v>
      </c>
      <c r="F97" s="406" t="e">
        <f>'悬赏问答-帖子'!M98+'指定付费-帖子'!M98+电话医生!#REF!+家庭医生!C98</f>
        <v>#REF!</v>
      </c>
      <c r="G97" s="406" t="e">
        <f>'悬赏问答-帖子'!O98+'指定付费-帖子'!O98+电话医生!#REF!+家庭医生!D98</f>
        <v>#REF!</v>
      </c>
      <c r="H97" s="766" t="e">
        <f t="shared" si="47"/>
        <v>#REF!</v>
      </c>
      <c r="I97" s="406" t="e">
        <f>'悬赏问答-帖子'!S98+'指定付费-帖子'!S98+电话医生!R98+家庭医生!#REF!</f>
        <v>#REF!</v>
      </c>
      <c r="J97" s="406" t="e">
        <f>'悬赏问答-帖子'!U98+'指定付费-帖子'!U98+电话医生!S98+家庭医生!#REF!</f>
        <v>#REF!</v>
      </c>
      <c r="K97" s="766" t="e">
        <f t="shared" si="48"/>
        <v>#REF!</v>
      </c>
      <c r="L97" s="406" t="e">
        <f>'悬赏问答-帖子'!Y98+'悬赏问答-帖子'!AE98+'悬赏问答-IM'!M98+'指定付费-帖子'!Y98+'指定付费-帖子'!AE98+'指定付费-IM'!M98+电话医生!Z98+电话医生!AH98+家庭医生!#REF!+家庭医生!#REF!+'悬赏问答-IM'!S98+'指定付费-IM'!S98</f>
        <v>#REF!</v>
      </c>
      <c r="M97" s="406" t="e">
        <f>'悬赏问答-帖子'!AA98+'悬赏问答-帖子'!AG98+'悬赏问答-IM'!O97+'指定付费-帖子'!AA98+'指定付费-帖子'!AG98+'指定付费-IM'!O98+电话医生!AA98+电话医生!AI98+家庭医生!#REF!+家庭医生!#REF!+'悬赏问答-IM'!U98+'指定付费-IM'!U98</f>
        <v>#REF!</v>
      </c>
      <c r="N97" s="766" t="e">
        <f t="shared" si="49"/>
        <v>#REF!</v>
      </c>
      <c r="O97" s="406" t="e">
        <f>#REF!+'免费问答-IM'!E98+'悬赏问答-帖子'!E98+'悬赏问答-IM'!E98+'指定付费-IM'!E98+'指定付费-帖子'!E98+电话医生!E98+家庭医生!#REF!</f>
        <v>#REF!</v>
      </c>
      <c r="P97" s="523">
        <f>'悬赏问答-帖子'!Q98+'指定付费-帖子'!Q98+家庭医生!G98+电话医生!BQ98</f>
        <v>0</v>
      </c>
      <c r="Q97" s="523">
        <f>'悬赏问答-帖子'!W98+'指定付费-帖子'!W98+电话医生!U98+'悬赏问答-IM'!AU98+'指定付费-IM'!AU98</f>
        <v>0</v>
      </c>
      <c r="R97" s="523">
        <f>'悬赏问答-帖子'!AC98+'悬赏问答-帖子'!AI98+'悬赏问答-IM'!Q98+'指定付费-帖子'!AC98+'指定付费-帖子'!AI98+'指定付费-IM'!Q98+电话医生!AC98+电话医生!AK98+'悬赏问答-IM'!W98+'指定付费-IM'!W98</f>
        <v>0</v>
      </c>
      <c r="S97" s="523">
        <f>'悬赏问答-IM'!AC98+'悬赏问答-IM'!AI98+'悬赏问答-IM'!AO98+'指定付费-IM'!AC98+'指定付费-IM'!AI98+'指定付费-IM'!AO98</f>
        <v>0</v>
      </c>
      <c r="T97" s="523">
        <f t="shared" si="58"/>
        <v>0</v>
      </c>
      <c r="U97" s="523">
        <f>'悬赏问答-IM'!BA98+'指定付费-帖子'!BA98</f>
        <v>0</v>
      </c>
      <c r="V97" s="523">
        <f>'悬赏问答-帖子'!AO98+'悬赏问答-帖子'!AU98+'指定付费-帖子'!AO98+'指定付费-帖子'!AU98+电话医生!AS98</f>
        <v>0</v>
      </c>
      <c r="W97" s="523"/>
      <c r="X97" s="414">
        <f t="shared" si="43"/>
        <v>0</v>
      </c>
      <c r="Y97" s="523">
        <f>'悬赏问答-帖子'!K98+'悬赏问答-IM'!K98+'指定付费-IM'!K98+'指定付费-帖子'!K98+电话医生!H98</f>
        <v>0</v>
      </c>
      <c r="Z97" s="523">
        <f>'悬赏问答-IM'!BF98+'指定付费-IM'!BE98</f>
        <v>0</v>
      </c>
      <c r="AA97" s="523">
        <f>'悬赏问答-IM'!BU98+'指定付费-IM'!AZ98</f>
        <v>0</v>
      </c>
      <c r="AB97" s="523">
        <f>'悬赏问答-IM'!BP98+'指定付费-IM'!BJ98+电话医生!BI98</f>
        <v>0</v>
      </c>
      <c r="AC97" s="506">
        <f t="shared" si="63"/>
        <v>0</v>
      </c>
      <c r="AD97" s="523">
        <f t="shared" si="44"/>
        <v>0</v>
      </c>
      <c r="AE97" s="414">
        <f t="shared" si="45"/>
        <v>0</v>
      </c>
      <c r="AF97" s="414">
        <f t="shared" si="46"/>
        <v>0</v>
      </c>
      <c r="AG97" s="414">
        <f t="shared" si="59"/>
        <v>0</v>
      </c>
      <c r="AH97" s="780">
        <f>预约转诊!C97</f>
        <v>0</v>
      </c>
      <c r="AI97" s="781">
        <f>'悬赏问答-帖子'!C98+'悬赏问答-IM'!C98</f>
        <v>0</v>
      </c>
      <c r="AJ97" s="782">
        <f>'悬赏问答-帖子'!F98+'悬赏问答-IM'!F98</f>
        <v>0</v>
      </c>
      <c r="AK97" s="783" t="str">
        <f t="shared" si="50"/>
        <v>-</v>
      </c>
      <c r="AL97" s="781">
        <f>'悬赏问答-帖子'!H98+'悬赏问答-IM'!H98</f>
        <v>0</v>
      </c>
      <c r="AM97" s="775">
        <f>'悬赏问答-帖子'!I98+'悬赏问答-IM'!I98</f>
        <v>0</v>
      </c>
      <c r="AN97" s="775">
        <f t="shared" si="54"/>
        <v>0</v>
      </c>
      <c r="AO97" s="800">
        <f>'指定付费-帖子'!C98+'指定付费-IM'!C98</f>
        <v>0</v>
      </c>
      <c r="AP97" s="853">
        <f>'指定付费-帖子'!F98+'指定付费-IM'!F98</f>
        <v>0</v>
      </c>
      <c r="AQ97" s="799" t="str">
        <f t="shared" si="51"/>
        <v>-</v>
      </c>
      <c r="AR97" s="800">
        <f>'指定付费-帖子'!H98+'指定付费-IM'!H98</f>
        <v>0</v>
      </c>
      <c r="AS97" s="787">
        <f>'指定付费-帖子'!I98+'指定付费-IM'!I98</f>
        <v>0</v>
      </c>
      <c r="AT97" s="795">
        <f t="shared" si="55"/>
        <v>0</v>
      </c>
      <c r="AU97" s="801">
        <f>电话医生!C98</f>
        <v>0</v>
      </c>
      <c r="AV97" s="802">
        <f>电话医生!I98</f>
        <v>0</v>
      </c>
      <c r="AW97" s="816" t="str">
        <f t="shared" si="52"/>
        <v>-</v>
      </c>
      <c r="AX97" s="802">
        <f>电话医生!L98</f>
        <v>0</v>
      </c>
      <c r="AY97" s="811">
        <f>电话医生!F98</f>
        <v>0</v>
      </c>
      <c r="AZ97" s="820" t="str">
        <f>电话医生!O98</f>
        <v>-</v>
      </c>
      <c r="BA97" s="818">
        <f>家庭医生!C98</f>
        <v>0</v>
      </c>
      <c r="BB97" s="813">
        <f>家庭医生!G98</f>
        <v>0</v>
      </c>
      <c r="BC97" s="814" t="str">
        <f>家庭医生!I98</f>
        <v>-</v>
      </c>
      <c r="BD97" s="819">
        <f t="shared" si="60"/>
        <v>0</v>
      </c>
      <c r="BE97" s="819"/>
      <c r="BF97" s="819">
        <f>'免费问答-IM'!C98</f>
        <v>0</v>
      </c>
      <c r="BG97" s="779"/>
      <c r="BH97" s="784"/>
      <c r="BI97" s="775">
        <f t="shared" si="64"/>
        <v>0</v>
      </c>
      <c r="BJ97" s="839"/>
      <c r="BK97" s="837"/>
      <c r="BL97" s="838">
        <f t="shared" si="65"/>
        <v>0</v>
      </c>
      <c r="BM97" s="846"/>
      <c r="BN97" s="849"/>
      <c r="BO97" s="849"/>
      <c r="BP97" s="847" t="str">
        <f t="shared" si="67"/>
        <v>-</v>
      </c>
      <c r="BQ97" s="848"/>
      <c r="BR97" s="813">
        <f t="shared" si="66"/>
        <v>0</v>
      </c>
    </row>
    <row r="98" ht="15" customHeight="1" spans="1:70">
      <c r="A98" s="762" t="s">
        <v>50</v>
      </c>
      <c r="B98" s="763"/>
      <c r="C98" s="506">
        <f>C99+C130+C162</f>
        <v>0</v>
      </c>
      <c r="D98" s="414"/>
      <c r="E98" s="405">
        <f t="shared" si="61"/>
        <v>0</v>
      </c>
      <c r="F98" s="764" t="e">
        <f>'悬赏问答-帖子'!M99+'指定付费-帖子'!M99+电话医生!#REF!+家庭医生!C99</f>
        <v>#REF!</v>
      </c>
      <c r="G98" s="764" t="e">
        <f>'悬赏问答-帖子'!O99+'指定付费-帖子'!O99+电话医生!#REF!+家庭医生!D99</f>
        <v>#REF!</v>
      </c>
      <c r="H98" s="505" t="e">
        <f t="shared" si="47"/>
        <v>#REF!</v>
      </c>
      <c r="I98" s="764" t="e">
        <f>'悬赏问答-帖子'!S99+'指定付费-帖子'!S99+电话医生!R99+家庭医生!#REF!</f>
        <v>#REF!</v>
      </c>
      <c r="J98" s="764" t="e">
        <f>'悬赏问答-帖子'!U99+'指定付费-帖子'!U99+电话医生!S99+家庭医生!#REF!</f>
        <v>#REF!</v>
      </c>
      <c r="K98" s="505" t="e">
        <f t="shared" si="48"/>
        <v>#REF!</v>
      </c>
      <c r="L98" s="503" t="e">
        <f>L99+L130+L162</f>
        <v>#REF!</v>
      </c>
      <c r="M98" s="764" t="e">
        <f>M99+M130+M162</f>
        <v>#REF!</v>
      </c>
      <c r="N98" s="505" t="e">
        <f t="shared" si="49"/>
        <v>#REF!</v>
      </c>
      <c r="O98" s="764" t="e">
        <f>#REF!+'免费问答-IM'!E99+'悬赏问答-帖子'!E99+'悬赏问答-IM'!E99+'指定付费-IM'!E99+'指定付费-帖子'!E99+电话医生!E99+家庭医生!#REF!</f>
        <v>#REF!</v>
      </c>
      <c r="P98" s="523">
        <f>'悬赏问答-帖子'!Q99+'指定付费-帖子'!Q99+家庭医生!G99+电话医生!BQ99</f>
        <v>0</v>
      </c>
      <c r="Q98" s="523">
        <f>'悬赏问答-帖子'!W99+'指定付费-帖子'!W99+电话医生!U99+'悬赏问答-IM'!AU99+'指定付费-IM'!AU99</f>
        <v>0</v>
      </c>
      <c r="R98" s="523">
        <f>'悬赏问答-帖子'!AC99+'悬赏问答-帖子'!AI99+'悬赏问答-IM'!Q99+'指定付费-帖子'!AC99+'指定付费-帖子'!AI99+'指定付费-IM'!Q99+电话医生!AC99+电话医生!AK99+'悬赏问答-IM'!W99+'指定付费-IM'!W99</f>
        <v>0</v>
      </c>
      <c r="S98" s="523">
        <f>'悬赏问答-IM'!AC99+'悬赏问答-IM'!AI99+'悬赏问答-IM'!AO99+'指定付费-IM'!AC99+'指定付费-IM'!AI99+'指定付费-IM'!AO99</f>
        <v>0</v>
      </c>
      <c r="T98" s="523">
        <f t="shared" si="58"/>
        <v>0</v>
      </c>
      <c r="U98" s="523">
        <f>'悬赏问答-IM'!BA99+'指定付费-帖子'!BA99</f>
        <v>0</v>
      </c>
      <c r="V98" s="523">
        <f>'悬赏问答-帖子'!AO99+'悬赏问答-帖子'!AU99+'指定付费-帖子'!AO99+'指定付费-帖子'!AU99+电话医生!AS99</f>
        <v>0</v>
      </c>
      <c r="W98" s="517">
        <f t="shared" ref="W98:X98" si="68">W99+W130+W162</f>
        <v>0</v>
      </c>
      <c r="X98" s="517">
        <f t="shared" si="68"/>
        <v>0</v>
      </c>
      <c r="Y98" s="523">
        <f>'悬赏问答-帖子'!K99+'悬赏问答-IM'!K99+'指定付费-IM'!K99+'指定付费-帖子'!K99+电话医生!H99</f>
        <v>0</v>
      </c>
      <c r="Z98" s="523">
        <f>'悬赏问答-IM'!BF99+'指定付费-IM'!BE99</f>
        <v>0</v>
      </c>
      <c r="AA98" s="523">
        <f>'悬赏问答-IM'!BU99+'指定付费-IM'!AZ99</f>
        <v>0</v>
      </c>
      <c r="AB98" s="523">
        <f>'悬赏问答-IM'!BP99+'指定付费-IM'!BJ99+电话医生!BI99</f>
        <v>0</v>
      </c>
      <c r="AC98" s="506">
        <f t="shared" si="63"/>
        <v>0</v>
      </c>
      <c r="AD98" s="517">
        <f>AD99+AD130+AD162</f>
        <v>0</v>
      </c>
      <c r="AE98" s="518">
        <f t="shared" si="45"/>
        <v>0</v>
      </c>
      <c r="AF98" s="518">
        <f t="shared" si="46"/>
        <v>0</v>
      </c>
      <c r="AG98" s="414">
        <f t="shared" si="59"/>
        <v>0</v>
      </c>
      <c r="AH98" s="780">
        <f>预约转诊!C98</f>
        <v>0</v>
      </c>
      <c r="AI98" s="781">
        <f>'悬赏问答-帖子'!C99+'悬赏问答-IM'!C99</f>
        <v>0</v>
      </c>
      <c r="AJ98" s="782">
        <f>'悬赏问答-帖子'!F99+'悬赏问答-IM'!F99</f>
        <v>0</v>
      </c>
      <c r="AK98" s="783" t="str">
        <f t="shared" si="50"/>
        <v>-</v>
      </c>
      <c r="AL98" s="781">
        <f>'悬赏问答-帖子'!H99+'悬赏问答-IM'!H99</f>
        <v>0</v>
      </c>
      <c r="AM98" s="775">
        <f>'悬赏问答-帖子'!I99+'悬赏问答-IM'!I99</f>
        <v>0</v>
      </c>
      <c r="AN98" s="775">
        <f t="shared" si="54"/>
        <v>0</v>
      </c>
      <c r="AO98" s="800">
        <f>'指定付费-帖子'!C99+'指定付费-IM'!C99</f>
        <v>0</v>
      </c>
      <c r="AP98" s="798">
        <f>'指定付费-帖子'!F99+'指定付费-IM'!F99</f>
        <v>0</v>
      </c>
      <c r="AQ98" s="799" t="str">
        <f t="shared" si="51"/>
        <v>-</v>
      </c>
      <c r="AR98" s="800">
        <f>'指定付费-帖子'!H99+'指定付费-IM'!H99</f>
        <v>0</v>
      </c>
      <c r="AS98" s="787" t="e">
        <f>'指定付费-帖子'!I99+'指定付费-IM'!I99</f>
        <v>#REF!</v>
      </c>
      <c r="AT98" s="795">
        <f t="shared" si="55"/>
        <v>0</v>
      </c>
      <c r="AU98" s="801">
        <f>电话医生!C99</f>
        <v>0</v>
      </c>
      <c r="AV98" s="802">
        <f>电话医生!I99</f>
        <v>0</v>
      </c>
      <c r="AW98" s="816" t="str">
        <f t="shared" si="52"/>
        <v>-</v>
      </c>
      <c r="AX98" s="802">
        <f>电话医生!L99</f>
        <v>0</v>
      </c>
      <c r="AY98" s="811">
        <f>电话医生!F99</f>
        <v>0</v>
      </c>
      <c r="AZ98" s="820" t="str">
        <f>电话医生!O99</f>
        <v>-</v>
      </c>
      <c r="BA98" s="818">
        <f>家庭医生!C99</f>
        <v>0</v>
      </c>
      <c r="BB98" s="813">
        <f>家庭医生!G99</f>
        <v>0</v>
      </c>
      <c r="BC98" s="814" t="str">
        <f>家庭医生!I99</f>
        <v>-</v>
      </c>
      <c r="BD98" s="819">
        <f t="shared" si="60"/>
        <v>0</v>
      </c>
      <c r="BE98" s="819"/>
      <c r="BF98" s="819">
        <f>'免费问答-IM'!C99</f>
        <v>0</v>
      </c>
      <c r="BG98" s="835">
        <f>BG99+BG130+BG162</f>
        <v>0</v>
      </c>
      <c r="BH98" s="784">
        <f>BH99+BH130+BH162</f>
        <v>0</v>
      </c>
      <c r="BI98" s="775">
        <f t="shared" si="64"/>
        <v>0</v>
      </c>
      <c r="BJ98" s="836">
        <f>BJ99+BJ130+BJ162</f>
        <v>0</v>
      </c>
      <c r="BK98" s="837">
        <f>BK99+BK130+BK162</f>
        <v>0</v>
      </c>
      <c r="BL98" s="838">
        <f t="shared" si="65"/>
        <v>0</v>
      </c>
      <c r="BM98" s="846"/>
      <c r="BN98" s="846">
        <f>BN99+BN130+BN162</f>
        <v>0</v>
      </c>
      <c r="BO98" s="846"/>
      <c r="BP98" s="847" t="str">
        <f t="shared" si="67"/>
        <v>-</v>
      </c>
      <c r="BQ98" s="848">
        <f>BQ99+BQ130+BQ162</f>
        <v>0</v>
      </c>
      <c r="BR98" s="813">
        <f t="shared" si="66"/>
        <v>0</v>
      </c>
    </row>
    <row r="99" ht="15" customHeight="1" spans="1:70">
      <c r="A99" s="87" t="s">
        <v>51</v>
      </c>
      <c r="B99" s="497"/>
      <c r="C99" s="506">
        <f t="shared" si="56"/>
        <v>0</v>
      </c>
      <c r="D99" s="414">
        <f t="shared" si="57"/>
        <v>0</v>
      </c>
      <c r="E99" s="405">
        <f t="shared" si="61"/>
        <v>0</v>
      </c>
      <c r="F99" s="405" t="e">
        <f>'悬赏问答-帖子'!M100+'指定付费-帖子'!M100+电话医生!#REF!+家庭医生!C100</f>
        <v>#REF!</v>
      </c>
      <c r="G99" s="405" t="e">
        <f>'悬赏问答-帖子'!O100+'指定付费-帖子'!O100+电话医生!#REF!+家庭医生!D100</f>
        <v>#REF!</v>
      </c>
      <c r="H99" s="766" t="e">
        <f t="shared" si="47"/>
        <v>#REF!</v>
      </c>
      <c r="I99" s="405" t="e">
        <f>'悬赏问答-帖子'!S100+'指定付费-帖子'!S100+电话医生!R100+家庭医生!#REF!</f>
        <v>#REF!</v>
      </c>
      <c r="J99" s="405" t="e">
        <f>'悬赏问答-帖子'!U100+'指定付费-帖子'!U100+电话医生!S100+家庭医生!#REF!</f>
        <v>#REF!</v>
      </c>
      <c r="K99" s="766" t="e">
        <f t="shared" si="48"/>
        <v>#REF!</v>
      </c>
      <c r="L99" s="406" t="e">
        <f>'悬赏问答-帖子'!Y100+'悬赏问答-帖子'!AE100+'悬赏问答-IM'!M100+'指定付费-帖子'!Y100+'指定付费-帖子'!AE100+'指定付费-IM'!M100+电话医生!Z100+电话医生!AH100+家庭医生!#REF!+家庭医生!#REF!+'悬赏问答-IM'!S100+'指定付费-IM'!S100</f>
        <v>#REF!</v>
      </c>
      <c r="M99" s="405" t="e">
        <f>'悬赏问答-帖子'!AA100+'悬赏问答-帖子'!AG100+'悬赏问答-IM'!O100+'指定付费-帖子'!AA100+'指定付费-帖子'!AG100+'指定付费-IM'!O100+电话医生!AA100+电话医生!AI100+家庭医生!#REF!+家庭医生!#REF!</f>
        <v>#REF!</v>
      </c>
      <c r="N99" s="766" t="e">
        <f t="shared" si="49"/>
        <v>#REF!</v>
      </c>
      <c r="O99" s="405" t="e">
        <f>#REF!+'免费问答-IM'!E100+'悬赏问答-帖子'!E100+'悬赏问答-IM'!E100+'指定付费-IM'!E100+'指定付费-帖子'!E100+电话医生!E100+家庭医生!#REF!</f>
        <v>#REF!</v>
      </c>
      <c r="P99" s="523">
        <f>'悬赏问答-帖子'!Q100+'指定付费-帖子'!Q100+家庭医生!G100+电话医生!BQ100</f>
        <v>0</v>
      </c>
      <c r="Q99" s="523">
        <f>'悬赏问答-帖子'!W100+'指定付费-帖子'!W100+电话医生!U100+'悬赏问答-IM'!AU100+'指定付费-IM'!AU100</f>
        <v>0</v>
      </c>
      <c r="R99" s="523">
        <f>'悬赏问答-帖子'!AC100+'悬赏问答-帖子'!AI100+'悬赏问答-IM'!Q100+'指定付费-帖子'!AC100+'指定付费-帖子'!AI100+'指定付费-IM'!Q100+电话医生!AC100+电话医生!AK100+'悬赏问答-IM'!W100+'指定付费-IM'!W100</f>
        <v>0</v>
      </c>
      <c r="S99" s="523">
        <f>'悬赏问答-IM'!AC100+'悬赏问答-IM'!AI100+'悬赏问答-IM'!AO100+'指定付费-IM'!AC100+'指定付费-IM'!AI100+'指定付费-IM'!AO100</f>
        <v>0</v>
      </c>
      <c r="T99" s="523">
        <f t="shared" si="58"/>
        <v>0</v>
      </c>
      <c r="U99" s="523">
        <f>'悬赏问答-IM'!BA100+'指定付费-帖子'!BA100</f>
        <v>0</v>
      </c>
      <c r="V99" s="523">
        <f>'悬赏问答-帖子'!AO100+'悬赏问答-帖子'!AU100+'指定付费-帖子'!AO100+'指定付费-帖子'!AU100+电话医生!AS100</f>
        <v>0</v>
      </c>
      <c r="W99" s="523">
        <f t="shared" ref="W99:X99" si="69">SUM(W100:W129)</f>
        <v>0</v>
      </c>
      <c r="X99" s="523">
        <f t="shared" si="69"/>
        <v>0</v>
      </c>
      <c r="Y99" s="523">
        <f>'悬赏问答-帖子'!K100+'悬赏问答-IM'!K100+'指定付费-IM'!K100+'指定付费-帖子'!K100+电话医生!H100</f>
        <v>0</v>
      </c>
      <c r="Z99" s="523">
        <f>'悬赏问答-IM'!BF100+'指定付费-IM'!BE100</f>
        <v>0</v>
      </c>
      <c r="AA99" s="523">
        <f>'悬赏问答-IM'!BU100+'指定付费-IM'!AZ100</f>
        <v>0</v>
      </c>
      <c r="AB99" s="523">
        <f>'悬赏问答-IM'!BP100+'指定付费-IM'!BJ100+电话医生!BI100</f>
        <v>0</v>
      </c>
      <c r="AC99" s="506">
        <f t="shared" si="63"/>
        <v>0</v>
      </c>
      <c r="AD99" s="523">
        <f t="shared" si="44"/>
        <v>0</v>
      </c>
      <c r="AE99" s="414">
        <f t="shared" si="45"/>
        <v>0</v>
      </c>
      <c r="AF99" s="414">
        <f t="shared" si="46"/>
        <v>0</v>
      </c>
      <c r="AG99" s="414">
        <f t="shared" si="59"/>
        <v>0</v>
      </c>
      <c r="AH99" s="780">
        <f>预约转诊!C99</f>
        <v>0</v>
      </c>
      <c r="AI99" s="781">
        <f>'悬赏问答-帖子'!C100+'悬赏问答-IM'!C100</f>
        <v>0</v>
      </c>
      <c r="AJ99" s="782">
        <f>'悬赏问答-帖子'!F100+'悬赏问答-IM'!F100</f>
        <v>0</v>
      </c>
      <c r="AK99" s="783" t="str">
        <f t="shared" si="50"/>
        <v>-</v>
      </c>
      <c r="AL99" s="781">
        <f>'悬赏问答-帖子'!H100+'悬赏问答-IM'!H100</f>
        <v>0</v>
      </c>
      <c r="AM99" s="775">
        <f>'悬赏问答-帖子'!I100+'悬赏问答-IM'!I100</f>
        <v>0</v>
      </c>
      <c r="AN99" s="775">
        <f t="shared" si="54"/>
        <v>0</v>
      </c>
      <c r="AO99" s="800">
        <f>'指定付费-帖子'!C100+'指定付费-IM'!C100</f>
        <v>0</v>
      </c>
      <c r="AP99" s="798">
        <f>'指定付费-帖子'!F100+'指定付费-IM'!F100</f>
        <v>0</v>
      </c>
      <c r="AQ99" s="799" t="str">
        <f t="shared" si="51"/>
        <v>-</v>
      </c>
      <c r="AR99" s="800">
        <f>'指定付费-帖子'!H100+'指定付费-IM'!H100</f>
        <v>0</v>
      </c>
      <c r="AS99" s="787">
        <f>'指定付费-帖子'!I100+'指定付费-IM'!I100</f>
        <v>0</v>
      </c>
      <c r="AT99" s="795">
        <f t="shared" si="55"/>
        <v>0</v>
      </c>
      <c r="AU99" s="801">
        <f>电话医生!C100</f>
        <v>0</v>
      </c>
      <c r="AV99" s="802">
        <f>电话医生!I100</f>
        <v>0</v>
      </c>
      <c r="AW99" s="816" t="str">
        <f t="shared" si="52"/>
        <v>-</v>
      </c>
      <c r="AX99" s="802">
        <f>电话医生!L100</f>
        <v>0</v>
      </c>
      <c r="AY99" s="811">
        <f>电话医生!F100</f>
        <v>0</v>
      </c>
      <c r="AZ99" s="820" t="str">
        <f>电话医生!O100</f>
        <v>-</v>
      </c>
      <c r="BA99" s="818">
        <f>家庭医生!C100</f>
        <v>0</v>
      </c>
      <c r="BB99" s="813">
        <f>家庭医生!G100</f>
        <v>0</v>
      </c>
      <c r="BC99" s="814" t="str">
        <f>家庭医生!I100</f>
        <v>-</v>
      </c>
      <c r="BD99" s="819">
        <f t="shared" si="60"/>
        <v>0</v>
      </c>
      <c r="BE99" s="819"/>
      <c r="BF99" s="819">
        <f>'免费问答-IM'!C100</f>
        <v>0</v>
      </c>
      <c r="BG99" s="835">
        <f>SUM(BG100:BG129)</f>
        <v>0</v>
      </c>
      <c r="BH99" s="784">
        <f>SUM(BH100:BH129)</f>
        <v>0</v>
      </c>
      <c r="BI99" s="775">
        <f t="shared" si="64"/>
        <v>0</v>
      </c>
      <c r="BJ99" s="836"/>
      <c r="BK99" s="837"/>
      <c r="BL99" s="838">
        <f t="shared" si="65"/>
        <v>0</v>
      </c>
      <c r="BM99" s="846"/>
      <c r="BN99" s="846"/>
      <c r="BO99" s="846"/>
      <c r="BP99" s="847" t="str">
        <f t="shared" si="67"/>
        <v>-</v>
      </c>
      <c r="BQ99" s="848"/>
      <c r="BR99" s="813">
        <f t="shared" si="66"/>
        <v>0</v>
      </c>
    </row>
    <row r="100" ht="14.25" customHeight="1" spans="1:70">
      <c r="A100" s="851" t="s">
        <v>51</v>
      </c>
      <c r="B100" s="404">
        <v>1</v>
      </c>
      <c r="C100" s="506">
        <f t="shared" si="56"/>
        <v>0</v>
      </c>
      <c r="D100" s="414">
        <f t="shared" si="57"/>
        <v>0</v>
      </c>
      <c r="E100" s="405">
        <f t="shared" si="61"/>
        <v>0</v>
      </c>
      <c r="F100" s="406" t="e">
        <f>'悬赏问答-帖子'!M101+'指定付费-帖子'!M101+电话医生!#REF!+家庭医生!C101</f>
        <v>#REF!</v>
      </c>
      <c r="G100" s="406" t="e">
        <f>'悬赏问答-帖子'!O101+'指定付费-帖子'!O101+电话医生!#REF!+家庭医生!D101</f>
        <v>#REF!</v>
      </c>
      <c r="H100" s="766" t="e">
        <f t="shared" si="47"/>
        <v>#REF!</v>
      </c>
      <c r="I100" s="406" t="e">
        <f>'悬赏问答-帖子'!S101+'指定付费-帖子'!S101+电话医生!R101+家庭医生!#REF!</f>
        <v>#REF!</v>
      </c>
      <c r="J100" s="406" t="e">
        <f>'悬赏问答-帖子'!U101+'指定付费-帖子'!U101+电话医生!S101+家庭医生!#REF!</f>
        <v>#REF!</v>
      </c>
      <c r="K100" s="766" t="e">
        <f t="shared" si="48"/>
        <v>#REF!</v>
      </c>
      <c r="L100" s="405" t="e">
        <f>'悬赏问答-帖子'!Y101+'悬赏问答-帖子'!AE101+'悬赏问答-IM'!M101+'指定付费-帖子'!Y101+'指定付费-帖子'!AE101+'指定付费-IM'!M101+电话医生!Z101+电话医生!AH101+家庭医生!#REF!+家庭医生!#REF!+'悬赏问答-IM'!S101+'指定付费-IM'!S101</f>
        <v>#REF!</v>
      </c>
      <c r="M100" s="406" t="e">
        <f>'悬赏问答-帖子'!AA101+'悬赏问答-帖子'!AG101+'悬赏问答-IM'!O101+'指定付费-帖子'!AA101+'指定付费-帖子'!AG101+'指定付费-IM'!O101+电话医生!AA101+电话医生!AI101+家庭医生!#REF!+家庭医生!#REF!</f>
        <v>#REF!</v>
      </c>
      <c r="N100" s="766" t="e">
        <f t="shared" si="49"/>
        <v>#REF!</v>
      </c>
      <c r="O100" s="406" t="e">
        <f>#REF!+'免费问答-IM'!E101+'悬赏问答-帖子'!E101+'悬赏问答-IM'!E101+'指定付费-IM'!E101+'指定付费-帖子'!E101+电话医生!E101+家庭医生!#REF!</f>
        <v>#REF!</v>
      </c>
      <c r="P100" s="523">
        <f>'悬赏问答-帖子'!Q101+'指定付费-帖子'!Q101+家庭医生!G101+电话医生!BQ101</f>
        <v>0</v>
      </c>
      <c r="Q100" s="523">
        <f>'悬赏问答-帖子'!W101+'指定付费-帖子'!W101+电话医生!U101+'悬赏问答-IM'!AU101+'指定付费-IM'!AU101</f>
        <v>0</v>
      </c>
      <c r="R100" s="523">
        <f>'悬赏问答-帖子'!AC101+'悬赏问答-帖子'!AI101+'悬赏问答-IM'!Q101+'指定付费-帖子'!AC101+'指定付费-帖子'!AI101+'指定付费-IM'!Q101+电话医生!AC101+电话医生!AK101+'悬赏问答-IM'!W101+'指定付费-IM'!W101</f>
        <v>0</v>
      </c>
      <c r="S100" s="523">
        <f>'悬赏问答-IM'!AC101+'悬赏问答-IM'!AI101+'悬赏问答-IM'!AO101+'指定付费-IM'!AC101+'指定付费-IM'!AI101+'指定付费-IM'!AO101</f>
        <v>0</v>
      </c>
      <c r="T100" s="523">
        <f t="shared" si="58"/>
        <v>0</v>
      </c>
      <c r="U100" s="523">
        <f>'悬赏问答-IM'!BA101+'指定付费-帖子'!BA101</f>
        <v>0</v>
      </c>
      <c r="V100" s="523">
        <f>'悬赏问答-帖子'!AO101+'悬赏问答-帖子'!AU101+'指定付费-帖子'!AO101+'指定付费-帖子'!AU101+电话医生!AS101</f>
        <v>0</v>
      </c>
      <c r="W100" s="523"/>
      <c r="X100" s="414">
        <f t="shared" si="43"/>
        <v>0</v>
      </c>
      <c r="Y100" s="523">
        <f>'悬赏问答-帖子'!K101+'悬赏问答-IM'!K101+'指定付费-IM'!K101+'指定付费-帖子'!K101+电话医生!H101</f>
        <v>0</v>
      </c>
      <c r="Z100" s="523">
        <f>'悬赏问答-IM'!BF101+'指定付费-IM'!BE101</f>
        <v>0</v>
      </c>
      <c r="AA100" s="523">
        <f>'悬赏问答-IM'!BU101+'指定付费-IM'!AZ101</f>
        <v>0</v>
      </c>
      <c r="AB100" s="523">
        <f>'悬赏问答-IM'!BP101+'指定付费-IM'!BJ101+电话医生!BI101</f>
        <v>0</v>
      </c>
      <c r="AC100" s="506">
        <f t="shared" si="63"/>
        <v>0</v>
      </c>
      <c r="AD100" s="523">
        <f t="shared" si="44"/>
        <v>0</v>
      </c>
      <c r="AE100" s="414">
        <f t="shared" si="45"/>
        <v>0</v>
      </c>
      <c r="AF100" s="414">
        <f t="shared" si="46"/>
        <v>0</v>
      </c>
      <c r="AG100" s="414">
        <f t="shared" si="59"/>
        <v>0</v>
      </c>
      <c r="AH100" s="780">
        <f>预约转诊!C100</f>
        <v>0</v>
      </c>
      <c r="AI100" s="781">
        <f>'悬赏问答-帖子'!C101+'悬赏问答-IM'!C101</f>
        <v>0</v>
      </c>
      <c r="AJ100" s="782">
        <f>'悬赏问答-帖子'!F101+'悬赏问答-IM'!F101</f>
        <v>0</v>
      </c>
      <c r="AK100" s="783" t="str">
        <f t="shared" si="50"/>
        <v>-</v>
      </c>
      <c r="AL100" s="781">
        <f>'悬赏问答-帖子'!H101+'悬赏问答-IM'!H101</f>
        <v>0</v>
      </c>
      <c r="AM100" s="775">
        <f>'悬赏问答-帖子'!I101+'悬赏问答-IM'!I101</f>
        <v>0</v>
      </c>
      <c r="AN100" s="775">
        <f t="shared" si="54"/>
        <v>0</v>
      </c>
      <c r="AO100" s="800">
        <f>'指定付费-帖子'!C101+'指定付费-IM'!C101</f>
        <v>0</v>
      </c>
      <c r="AP100" s="798">
        <f>'指定付费-帖子'!F101+'指定付费-IM'!F101</f>
        <v>0</v>
      </c>
      <c r="AQ100" s="799" t="str">
        <f t="shared" si="51"/>
        <v>-</v>
      </c>
      <c r="AR100" s="800">
        <f>'指定付费-帖子'!H101+'指定付费-IM'!H101</f>
        <v>0</v>
      </c>
      <c r="AS100" s="787">
        <f>'指定付费-帖子'!I101+'指定付费-IM'!I101</f>
        <v>0</v>
      </c>
      <c r="AT100" s="795">
        <f t="shared" si="55"/>
        <v>0</v>
      </c>
      <c r="AU100" s="801">
        <f>电话医生!C101</f>
        <v>0</v>
      </c>
      <c r="AV100" s="802">
        <f>电话医生!I101</f>
        <v>0</v>
      </c>
      <c r="AW100" s="816" t="str">
        <f t="shared" si="52"/>
        <v>-</v>
      </c>
      <c r="AX100" s="802">
        <f>电话医生!L101</f>
        <v>0</v>
      </c>
      <c r="AY100" s="811">
        <f>电话医生!F101</f>
        <v>0</v>
      </c>
      <c r="AZ100" s="820" t="str">
        <f>电话医生!O101</f>
        <v>-</v>
      </c>
      <c r="BA100" s="818">
        <f>家庭医生!C101</f>
        <v>0</v>
      </c>
      <c r="BB100" s="813">
        <f>家庭医生!G101</f>
        <v>0</v>
      </c>
      <c r="BC100" s="814" t="str">
        <f>家庭医生!I101</f>
        <v>-</v>
      </c>
      <c r="BD100" s="819">
        <f t="shared" si="60"/>
        <v>0</v>
      </c>
      <c r="BE100" s="819"/>
      <c r="BF100" s="819">
        <f>'免费问答-IM'!C101</f>
        <v>0</v>
      </c>
      <c r="BG100" s="779"/>
      <c r="BH100" s="784"/>
      <c r="BI100" s="775">
        <f t="shared" si="64"/>
        <v>0</v>
      </c>
      <c r="BJ100" s="839"/>
      <c r="BK100" s="837"/>
      <c r="BL100" s="838">
        <f t="shared" si="65"/>
        <v>0</v>
      </c>
      <c r="BM100" s="846"/>
      <c r="BN100" s="849"/>
      <c r="BO100" s="849"/>
      <c r="BP100" s="847" t="str">
        <f t="shared" si="67"/>
        <v>-</v>
      </c>
      <c r="BQ100" s="848"/>
      <c r="BR100" s="813">
        <f t="shared" si="66"/>
        <v>0</v>
      </c>
    </row>
    <row r="101" ht="14.25" customHeight="1" spans="1:70">
      <c r="A101" s="852"/>
      <c r="B101" s="404">
        <v>2</v>
      </c>
      <c r="C101" s="506">
        <f t="shared" si="56"/>
        <v>0</v>
      </c>
      <c r="D101" s="414">
        <f t="shared" si="57"/>
        <v>0</v>
      </c>
      <c r="E101" s="405">
        <f t="shared" si="61"/>
        <v>0</v>
      </c>
      <c r="F101" s="406" t="e">
        <f>'悬赏问答-帖子'!M102+'指定付费-帖子'!M102+电话医生!#REF!+家庭医生!C102</f>
        <v>#REF!</v>
      </c>
      <c r="G101" s="406" t="e">
        <f>'悬赏问答-帖子'!O102+'指定付费-帖子'!O102+电话医生!#REF!+家庭医生!D102</f>
        <v>#REF!</v>
      </c>
      <c r="H101" s="766" t="e">
        <f t="shared" si="47"/>
        <v>#REF!</v>
      </c>
      <c r="I101" s="406" t="e">
        <f>'悬赏问答-帖子'!S102+'指定付费-帖子'!S102+电话医生!R102+家庭医生!#REF!</f>
        <v>#REF!</v>
      </c>
      <c r="J101" s="406" t="e">
        <f>'悬赏问答-帖子'!U102+'指定付费-帖子'!U102+电话医生!S102+家庭医生!#REF!</f>
        <v>#REF!</v>
      </c>
      <c r="K101" s="766" t="e">
        <f t="shared" si="48"/>
        <v>#REF!</v>
      </c>
      <c r="L101" s="405" t="e">
        <f>'悬赏问答-帖子'!Y102+'悬赏问答-帖子'!AE102+'悬赏问答-IM'!M102+'指定付费-帖子'!Y102+'指定付费-帖子'!AE102+'指定付费-IM'!M102+电话医生!Z102+电话医生!AH102+家庭医生!#REF!+家庭医生!#REF!+'悬赏问答-IM'!S102+'指定付费-IM'!S102</f>
        <v>#REF!</v>
      </c>
      <c r="M101" s="406" t="e">
        <f>'悬赏问答-帖子'!AA102+'悬赏问答-帖子'!AG102+'悬赏问答-IM'!O102+'指定付费-帖子'!AA102+'指定付费-帖子'!AG102+'指定付费-IM'!O102+电话医生!AA102+电话医生!AI102+家庭医生!#REF!+家庭医生!#REF!</f>
        <v>#REF!</v>
      </c>
      <c r="N101" s="766" t="e">
        <f t="shared" si="49"/>
        <v>#REF!</v>
      </c>
      <c r="O101" s="406" t="e">
        <f>#REF!+'免费问答-IM'!E102+'悬赏问答-帖子'!E102+'悬赏问答-IM'!E102+'指定付费-IM'!E102+'指定付费-帖子'!E102+电话医生!E102+家庭医生!#REF!</f>
        <v>#REF!</v>
      </c>
      <c r="P101" s="523">
        <f>'悬赏问答-帖子'!Q102+'指定付费-帖子'!Q102+家庭医生!G102+电话医生!BQ102</f>
        <v>0</v>
      </c>
      <c r="Q101" s="523">
        <f>'悬赏问答-帖子'!W102+'指定付费-帖子'!W102+电话医生!U102+'悬赏问答-IM'!AU102+'指定付费-IM'!AU102</f>
        <v>0</v>
      </c>
      <c r="R101" s="523">
        <f>'悬赏问答-帖子'!AC102+'悬赏问答-帖子'!AI102+'悬赏问答-IM'!Q102+'指定付费-帖子'!AC102+'指定付费-帖子'!AI102+'指定付费-IM'!Q102+电话医生!AC102+电话医生!AK102+'悬赏问答-IM'!W102+'指定付费-IM'!W102</f>
        <v>0</v>
      </c>
      <c r="S101" s="523">
        <f>'悬赏问答-IM'!AC102+'悬赏问答-IM'!AI102+'悬赏问答-IM'!AO102+'指定付费-IM'!AC102+'指定付费-IM'!AI102+'指定付费-IM'!AO102</f>
        <v>0</v>
      </c>
      <c r="T101" s="523">
        <f t="shared" si="58"/>
        <v>0</v>
      </c>
      <c r="U101" s="523">
        <f>'悬赏问答-IM'!BA102+'指定付费-帖子'!BA102</f>
        <v>0</v>
      </c>
      <c r="V101" s="523">
        <f>'悬赏问答-帖子'!AO102+'悬赏问答-帖子'!AU102+'指定付费-帖子'!AO102+'指定付费-帖子'!AU102+电话医生!AS102</f>
        <v>0</v>
      </c>
      <c r="W101" s="523"/>
      <c r="X101" s="414">
        <f t="shared" si="43"/>
        <v>0</v>
      </c>
      <c r="Y101" s="523">
        <f>'悬赏问答-帖子'!K102+'悬赏问答-IM'!K102+'指定付费-IM'!K102+'指定付费-帖子'!K102+电话医生!H102</f>
        <v>0</v>
      </c>
      <c r="Z101" s="523">
        <f>'悬赏问答-IM'!BF102+'指定付费-IM'!BE102</f>
        <v>0</v>
      </c>
      <c r="AA101" s="523">
        <f>'悬赏问答-IM'!BU102+'指定付费-IM'!AZ102</f>
        <v>0</v>
      </c>
      <c r="AB101" s="523">
        <f>'悬赏问答-IM'!BP102+'指定付费-IM'!BJ102+电话医生!BI102</f>
        <v>0</v>
      </c>
      <c r="AC101" s="506">
        <f t="shared" si="63"/>
        <v>0</v>
      </c>
      <c r="AD101" s="523">
        <f t="shared" si="44"/>
        <v>0</v>
      </c>
      <c r="AE101" s="414">
        <f t="shared" si="45"/>
        <v>0</v>
      </c>
      <c r="AF101" s="414">
        <f t="shared" si="46"/>
        <v>0</v>
      </c>
      <c r="AG101" s="414">
        <f t="shared" si="59"/>
        <v>0</v>
      </c>
      <c r="AH101" s="780">
        <f>预约转诊!C101</f>
        <v>0</v>
      </c>
      <c r="AI101" s="781">
        <f>'悬赏问答-帖子'!C102+'悬赏问答-IM'!C102</f>
        <v>0</v>
      </c>
      <c r="AJ101" s="782">
        <f>'悬赏问答-帖子'!F102+'悬赏问答-IM'!F102</f>
        <v>0</v>
      </c>
      <c r="AK101" s="783" t="str">
        <f t="shared" si="50"/>
        <v>-</v>
      </c>
      <c r="AL101" s="781">
        <f>'悬赏问答-帖子'!H102+'悬赏问答-IM'!H102</f>
        <v>0</v>
      </c>
      <c r="AM101" s="775">
        <f>'悬赏问答-帖子'!I102+'悬赏问答-IM'!I102</f>
        <v>0</v>
      </c>
      <c r="AN101" s="775">
        <f t="shared" si="54"/>
        <v>0</v>
      </c>
      <c r="AO101" s="800">
        <f>'指定付费-帖子'!C102+'指定付费-IM'!C102</f>
        <v>0</v>
      </c>
      <c r="AP101" s="798">
        <f>'指定付费-帖子'!F102+'指定付费-IM'!F102</f>
        <v>0</v>
      </c>
      <c r="AQ101" s="799" t="str">
        <f t="shared" si="51"/>
        <v>-</v>
      </c>
      <c r="AR101" s="800">
        <f>'指定付费-帖子'!H102+'指定付费-IM'!H102</f>
        <v>0</v>
      </c>
      <c r="AS101" s="787">
        <f>'指定付费-帖子'!I102+'指定付费-IM'!I102</f>
        <v>0</v>
      </c>
      <c r="AT101" s="795">
        <f t="shared" si="55"/>
        <v>0</v>
      </c>
      <c r="AU101" s="801">
        <f>电话医生!C102</f>
        <v>0</v>
      </c>
      <c r="AV101" s="802">
        <f>电话医生!I102</f>
        <v>0</v>
      </c>
      <c r="AW101" s="816" t="str">
        <f t="shared" si="52"/>
        <v>-</v>
      </c>
      <c r="AX101" s="802">
        <f>电话医生!L102</f>
        <v>0</v>
      </c>
      <c r="AY101" s="811">
        <f>电话医生!F102</f>
        <v>0</v>
      </c>
      <c r="AZ101" s="820" t="str">
        <f>电话医生!O102</f>
        <v>-</v>
      </c>
      <c r="BA101" s="818">
        <f>家庭医生!C102</f>
        <v>0</v>
      </c>
      <c r="BB101" s="813">
        <f>家庭医生!G102</f>
        <v>0</v>
      </c>
      <c r="BC101" s="814" t="str">
        <f>家庭医生!I102</f>
        <v>-</v>
      </c>
      <c r="BD101" s="819">
        <f t="shared" si="60"/>
        <v>0</v>
      </c>
      <c r="BE101" s="819"/>
      <c r="BF101" s="819">
        <f>'免费问答-IM'!C102</f>
        <v>0</v>
      </c>
      <c r="BG101" s="779"/>
      <c r="BH101" s="784"/>
      <c r="BI101" s="775">
        <f t="shared" si="64"/>
        <v>0</v>
      </c>
      <c r="BJ101" s="839"/>
      <c r="BK101" s="837"/>
      <c r="BL101" s="838">
        <f t="shared" si="65"/>
        <v>0</v>
      </c>
      <c r="BM101" s="846"/>
      <c r="BN101" s="849"/>
      <c r="BO101" s="849"/>
      <c r="BP101" s="847" t="str">
        <f t="shared" si="67"/>
        <v>-</v>
      </c>
      <c r="BQ101" s="848"/>
      <c r="BR101" s="813">
        <f t="shared" si="66"/>
        <v>0</v>
      </c>
    </row>
    <row r="102" ht="14.25" customHeight="1" spans="1:70">
      <c r="A102" s="852"/>
      <c r="B102" s="404">
        <v>3</v>
      </c>
      <c r="C102" s="506">
        <f t="shared" si="56"/>
        <v>0</v>
      </c>
      <c r="D102" s="414">
        <f t="shared" si="57"/>
        <v>0</v>
      </c>
      <c r="E102" s="405">
        <f t="shared" si="61"/>
        <v>0</v>
      </c>
      <c r="F102" s="406" t="e">
        <f>'悬赏问答-帖子'!M103+'指定付费-帖子'!M103+电话医生!#REF!+家庭医生!C103</f>
        <v>#REF!</v>
      </c>
      <c r="G102" s="406" t="e">
        <f>'悬赏问答-帖子'!O103+'指定付费-帖子'!O103+电话医生!#REF!+家庭医生!D103</f>
        <v>#REF!</v>
      </c>
      <c r="H102" s="766" t="e">
        <f t="shared" si="47"/>
        <v>#REF!</v>
      </c>
      <c r="I102" s="406" t="e">
        <f>'悬赏问答-帖子'!S103+'指定付费-帖子'!S103+电话医生!R103+家庭医生!#REF!</f>
        <v>#REF!</v>
      </c>
      <c r="J102" s="406" t="e">
        <f>'悬赏问答-帖子'!U103+'指定付费-帖子'!U103+电话医生!S103+家庭医生!#REF!</f>
        <v>#REF!</v>
      </c>
      <c r="K102" s="766" t="e">
        <f t="shared" si="48"/>
        <v>#REF!</v>
      </c>
      <c r="L102" s="405" t="e">
        <f>'悬赏问答-帖子'!Y103+'悬赏问答-帖子'!AE103+'悬赏问答-IM'!M103+'指定付费-帖子'!Y103+'指定付费-帖子'!AE103+'指定付费-IM'!M103+电话医生!Z103+电话医生!AH103+家庭医生!#REF!+家庭医生!#REF!+'悬赏问答-IM'!S103+'指定付费-IM'!S103</f>
        <v>#REF!</v>
      </c>
      <c r="M102" s="406" t="e">
        <f>'悬赏问答-帖子'!AA103+'悬赏问答-帖子'!AG103+'悬赏问答-IM'!O103+'指定付费-帖子'!AA103+'指定付费-帖子'!AG103+'指定付费-IM'!O103+电话医生!AA103+电话医生!AI103+家庭医生!#REF!+家庭医生!#REF!</f>
        <v>#REF!</v>
      </c>
      <c r="N102" s="766" t="e">
        <f t="shared" si="49"/>
        <v>#REF!</v>
      </c>
      <c r="O102" s="406" t="e">
        <f>#REF!+'免费问答-IM'!E103+'悬赏问答-帖子'!E103+'悬赏问答-IM'!E103+'指定付费-IM'!E103+'指定付费-帖子'!E103+电话医生!E103+家庭医生!#REF!</f>
        <v>#REF!</v>
      </c>
      <c r="P102" s="523">
        <f>'悬赏问答-帖子'!Q103+'指定付费-帖子'!Q103+家庭医生!G103+电话医生!BQ103</f>
        <v>0</v>
      </c>
      <c r="Q102" s="523">
        <f>'悬赏问答-帖子'!W103+'指定付费-帖子'!W103+电话医生!U103+'悬赏问答-IM'!AU103+'指定付费-IM'!AU103</f>
        <v>0</v>
      </c>
      <c r="R102" s="523">
        <f>'悬赏问答-帖子'!AC103+'悬赏问答-帖子'!AI103+'悬赏问答-IM'!Q103+'指定付费-帖子'!AC103+'指定付费-帖子'!AI103+'指定付费-IM'!Q103+电话医生!AC103+电话医生!AK103+'悬赏问答-IM'!W103+'指定付费-IM'!W103</f>
        <v>0</v>
      </c>
      <c r="S102" s="523">
        <f>'悬赏问答-IM'!AC103+'悬赏问答-IM'!AI103+'悬赏问答-IM'!AO103+'指定付费-IM'!AC103+'指定付费-IM'!AI103+'指定付费-IM'!AO103</f>
        <v>0</v>
      </c>
      <c r="T102" s="523">
        <f t="shared" si="58"/>
        <v>0</v>
      </c>
      <c r="U102" s="523">
        <f>'悬赏问答-IM'!BA103+'指定付费-帖子'!BA103</f>
        <v>0</v>
      </c>
      <c r="V102" s="523">
        <f>'悬赏问答-帖子'!AO103+'悬赏问答-帖子'!AU103+'指定付费-帖子'!AO103+'指定付费-帖子'!AU103+电话医生!AS103</f>
        <v>0</v>
      </c>
      <c r="W102" s="523"/>
      <c r="X102" s="414">
        <f t="shared" si="43"/>
        <v>0</v>
      </c>
      <c r="Y102" s="523">
        <f>'悬赏问答-帖子'!K103+'悬赏问答-IM'!K103+'指定付费-IM'!K103+'指定付费-帖子'!K103+电话医生!H103</f>
        <v>0</v>
      </c>
      <c r="Z102" s="523">
        <f>'悬赏问答-IM'!BF103+'指定付费-IM'!BE103</f>
        <v>0</v>
      </c>
      <c r="AA102" s="523">
        <f>'悬赏问答-IM'!BU103+'指定付费-IM'!AZ103</f>
        <v>0</v>
      </c>
      <c r="AB102" s="523">
        <f>'悬赏问答-IM'!BP103+'指定付费-IM'!BJ103+电话医生!BI103</f>
        <v>0</v>
      </c>
      <c r="AC102" s="506">
        <f t="shared" si="63"/>
        <v>0</v>
      </c>
      <c r="AD102" s="523">
        <f t="shared" si="44"/>
        <v>0</v>
      </c>
      <c r="AE102" s="414">
        <f t="shared" si="45"/>
        <v>0</v>
      </c>
      <c r="AF102" s="414">
        <f t="shared" si="46"/>
        <v>0</v>
      </c>
      <c r="AG102" s="414">
        <f t="shared" si="59"/>
        <v>0</v>
      </c>
      <c r="AH102" s="780">
        <f>预约转诊!C102</f>
        <v>0</v>
      </c>
      <c r="AI102" s="781">
        <f>'悬赏问答-帖子'!C103+'悬赏问答-IM'!C103</f>
        <v>0</v>
      </c>
      <c r="AJ102" s="782">
        <f>'悬赏问答-帖子'!F103+'悬赏问答-IM'!F103</f>
        <v>0</v>
      </c>
      <c r="AK102" s="783" t="str">
        <f t="shared" si="50"/>
        <v>-</v>
      </c>
      <c r="AL102" s="781">
        <f>'悬赏问答-帖子'!H103+'悬赏问答-IM'!H103</f>
        <v>0</v>
      </c>
      <c r="AM102" s="775">
        <f>'悬赏问答-帖子'!I103+'悬赏问答-IM'!I103</f>
        <v>0</v>
      </c>
      <c r="AN102" s="775">
        <f t="shared" si="54"/>
        <v>0</v>
      </c>
      <c r="AO102" s="800">
        <f>'指定付费-帖子'!C103+'指定付费-IM'!C103</f>
        <v>0</v>
      </c>
      <c r="AP102" s="798">
        <f>'指定付费-帖子'!F103+'指定付费-IM'!F103</f>
        <v>0</v>
      </c>
      <c r="AQ102" s="799" t="str">
        <f t="shared" si="51"/>
        <v>-</v>
      </c>
      <c r="AR102" s="800">
        <f>'指定付费-帖子'!H103+'指定付费-IM'!H103</f>
        <v>0</v>
      </c>
      <c r="AS102" s="787">
        <f>'指定付费-帖子'!I103+'指定付费-IM'!I103</f>
        <v>0</v>
      </c>
      <c r="AT102" s="795">
        <f t="shared" si="55"/>
        <v>0</v>
      </c>
      <c r="AU102" s="801">
        <f>电话医生!C103</f>
        <v>0</v>
      </c>
      <c r="AV102" s="802">
        <f>电话医生!I103</f>
        <v>0</v>
      </c>
      <c r="AW102" s="816" t="str">
        <f t="shared" si="52"/>
        <v>-</v>
      </c>
      <c r="AX102" s="802">
        <f>电话医生!L103</f>
        <v>0</v>
      </c>
      <c r="AY102" s="811">
        <f>电话医生!F103</f>
        <v>0</v>
      </c>
      <c r="AZ102" s="820" t="str">
        <f>电话医生!O103</f>
        <v>-</v>
      </c>
      <c r="BA102" s="818">
        <f>家庭医生!C103</f>
        <v>0</v>
      </c>
      <c r="BB102" s="813">
        <f>家庭医生!G103</f>
        <v>0</v>
      </c>
      <c r="BC102" s="814" t="str">
        <f>家庭医生!I103</f>
        <v>-</v>
      </c>
      <c r="BD102" s="819">
        <f t="shared" si="60"/>
        <v>0</v>
      </c>
      <c r="BE102" s="819"/>
      <c r="BF102" s="819">
        <f>'免费问答-IM'!C103</f>
        <v>0</v>
      </c>
      <c r="BG102" s="779"/>
      <c r="BH102" s="784"/>
      <c r="BI102" s="775">
        <f t="shared" si="64"/>
        <v>0</v>
      </c>
      <c r="BJ102" s="839"/>
      <c r="BK102" s="837"/>
      <c r="BL102" s="838">
        <f t="shared" si="65"/>
        <v>0</v>
      </c>
      <c r="BM102" s="846"/>
      <c r="BN102" s="849"/>
      <c r="BO102" s="849"/>
      <c r="BP102" s="847" t="str">
        <f t="shared" si="67"/>
        <v>-</v>
      </c>
      <c r="BQ102" s="848"/>
      <c r="BR102" s="813">
        <f t="shared" si="66"/>
        <v>0</v>
      </c>
    </row>
    <row r="103" ht="14.25" customHeight="1" spans="1:70">
      <c r="A103" s="852"/>
      <c r="B103" s="404">
        <v>4</v>
      </c>
      <c r="C103" s="506">
        <f t="shared" si="56"/>
        <v>0</v>
      </c>
      <c r="D103" s="414">
        <f t="shared" si="57"/>
        <v>0</v>
      </c>
      <c r="E103" s="405">
        <f t="shared" si="61"/>
        <v>0</v>
      </c>
      <c r="F103" s="406" t="e">
        <f>'悬赏问答-帖子'!M104+'指定付费-帖子'!M104+电话医生!#REF!+家庭医生!C104</f>
        <v>#REF!</v>
      </c>
      <c r="G103" s="406" t="e">
        <f>'悬赏问答-帖子'!O104+'指定付费-帖子'!O104+电话医生!#REF!+家庭医生!D104</f>
        <v>#REF!</v>
      </c>
      <c r="H103" s="766" t="e">
        <f t="shared" si="47"/>
        <v>#REF!</v>
      </c>
      <c r="I103" s="406" t="e">
        <f>'悬赏问答-帖子'!S104+'指定付费-帖子'!S104+电话医生!R104+家庭医生!#REF!</f>
        <v>#REF!</v>
      </c>
      <c r="J103" s="406" t="e">
        <f>'悬赏问答-帖子'!U104+'指定付费-帖子'!U104+电话医生!S104+家庭医生!#REF!</f>
        <v>#REF!</v>
      </c>
      <c r="K103" s="766" t="e">
        <f t="shared" si="48"/>
        <v>#REF!</v>
      </c>
      <c r="L103" s="405" t="e">
        <f>'悬赏问答-帖子'!Y104+'悬赏问答-帖子'!AE104+'悬赏问答-IM'!M104+'指定付费-帖子'!Y104+'指定付费-帖子'!AE104+'指定付费-IM'!M104+电话医生!Z104+电话医生!AH104+家庭医生!#REF!+家庭医生!#REF!+'悬赏问答-IM'!S104+'指定付费-IM'!S104</f>
        <v>#REF!</v>
      </c>
      <c r="M103" s="406" t="e">
        <f>'悬赏问答-帖子'!AA104+'悬赏问答-帖子'!AG104+'悬赏问答-IM'!O104+'指定付费-帖子'!AA104+'指定付费-帖子'!AG104+'指定付费-IM'!O104+电话医生!AA104+电话医生!AI104+家庭医生!#REF!+家庭医生!#REF!</f>
        <v>#REF!</v>
      </c>
      <c r="N103" s="766" t="e">
        <f t="shared" si="49"/>
        <v>#REF!</v>
      </c>
      <c r="O103" s="406" t="e">
        <f>#REF!+'免费问答-IM'!E104+'悬赏问答-帖子'!E104+'悬赏问答-IM'!E104+'指定付费-IM'!E104+'指定付费-帖子'!E104+电话医生!E104+家庭医生!#REF!</f>
        <v>#REF!</v>
      </c>
      <c r="P103" s="523">
        <f>'悬赏问答-帖子'!Q104+'指定付费-帖子'!Q104+家庭医生!G104+电话医生!BQ104</f>
        <v>0</v>
      </c>
      <c r="Q103" s="523">
        <f>'悬赏问答-帖子'!W104+'指定付费-帖子'!W104+电话医生!U104+'悬赏问答-IM'!AU104+'指定付费-IM'!AU104</f>
        <v>0</v>
      </c>
      <c r="R103" s="523">
        <f>'悬赏问答-帖子'!AC104+'悬赏问答-帖子'!AI104+'悬赏问答-IM'!Q104+'指定付费-帖子'!AC104+'指定付费-帖子'!AI104+'指定付费-IM'!Q104+电话医生!AC104+电话医生!AK104+'悬赏问答-IM'!W104+'指定付费-IM'!W104</f>
        <v>0</v>
      </c>
      <c r="S103" s="523">
        <f>'悬赏问答-IM'!AC104+'悬赏问答-IM'!AI104+'悬赏问答-IM'!AO104+'指定付费-IM'!AC104+'指定付费-IM'!AI104+'指定付费-IM'!AO104</f>
        <v>0</v>
      </c>
      <c r="T103" s="523">
        <f t="shared" si="58"/>
        <v>0</v>
      </c>
      <c r="U103" s="523">
        <f>'悬赏问答-IM'!BA104+'指定付费-帖子'!BA104</f>
        <v>0</v>
      </c>
      <c r="V103" s="523">
        <f>'悬赏问答-帖子'!AO104+'悬赏问答-帖子'!AU104+'指定付费-帖子'!AO104+'指定付费-帖子'!AU104+电话医生!AS104</f>
        <v>0</v>
      </c>
      <c r="W103" s="523"/>
      <c r="X103" s="414">
        <f t="shared" si="43"/>
        <v>0</v>
      </c>
      <c r="Y103" s="523">
        <f>'悬赏问答-帖子'!K104+'悬赏问答-IM'!K104+'指定付费-IM'!K104+'指定付费-帖子'!K104+电话医生!H104</f>
        <v>0</v>
      </c>
      <c r="Z103" s="523">
        <f>'悬赏问答-IM'!BF104+'指定付费-IM'!BE104</f>
        <v>0</v>
      </c>
      <c r="AA103" s="523">
        <f>'悬赏问答-IM'!BU104+'指定付费-IM'!AZ104</f>
        <v>0</v>
      </c>
      <c r="AB103" s="523">
        <f>'悬赏问答-IM'!BP104+'指定付费-IM'!BJ104+电话医生!BI104</f>
        <v>0</v>
      </c>
      <c r="AC103" s="506">
        <f t="shared" si="63"/>
        <v>0</v>
      </c>
      <c r="AD103" s="523">
        <f t="shared" si="44"/>
        <v>0</v>
      </c>
      <c r="AE103" s="414">
        <f t="shared" si="45"/>
        <v>0</v>
      </c>
      <c r="AF103" s="414">
        <f t="shared" si="46"/>
        <v>0</v>
      </c>
      <c r="AG103" s="414">
        <f t="shared" si="59"/>
        <v>0</v>
      </c>
      <c r="AH103" s="780">
        <f>预约转诊!C103</f>
        <v>0</v>
      </c>
      <c r="AI103" s="781">
        <f>'悬赏问答-帖子'!C104+'悬赏问答-IM'!C104</f>
        <v>0</v>
      </c>
      <c r="AJ103" s="782">
        <f>'悬赏问答-帖子'!F104+'悬赏问答-IM'!F104</f>
        <v>0</v>
      </c>
      <c r="AK103" s="783" t="str">
        <f t="shared" si="50"/>
        <v>-</v>
      </c>
      <c r="AL103" s="781">
        <f>'悬赏问答-帖子'!H104+'悬赏问答-IM'!H104</f>
        <v>0</v>
      </c>
      <c r="AM103" s="775">
        <f>'悬赏问答-帖子'!I104+'悬赏问答-IM'!I104</f>
        <v>0</v>
      </c>
      <c r="AN103" s="775">
        <f t="shared" si="54"/>
        <v>0</v>
      </c>
      <c r="AO103" s="800">
        <f>'指定付费-帖子'!C104+'指定付费-IM'!C104</f>
        <v>0</v>
      </c>
      <c r="AP103" s="798">
        <f>'指定付费-帖子'!F104+'指定付费-IM'!F104</f>
        <v>0</v>
      </c>
      <c r="AQ103" s="799" t="str">
        <f t="shared" si="51"/>
        <v>-</v>
      </c>
      <c r="AR103" s="800">
        <f>'指定付费-帖子'!H104+'指定付费-IM'!H104</f>
        <v>0</v>
      </c>
      <c r="AS103" s="787">
        <f>'指定付费-帖子'!I104+'指定付费-IM'!I104</f>
        <v>0</v>
      </c>
      <c r="AT103" s="795">
        <f t="shared" si="55"/>
        <v>0</v>
      </c>
      <c r="AU103" s="801">
        <f>电话医生!C104</f>
        <v>0</v>
      </c>
      <c r="AV103" s="802">
        <f>电话医生!I104</f>
        <v>0</v>
      </c>
      <c r="AW103" s="816" t="str">
        <f t="shared" si="52"/>
        <v>-</v>
      </c>
      <c r="AX103" s="802">
        <f>电话医生!L104</f>
        <v>0</v>
      </c>
      <c r="AY103" s="811">
        <f>电话医生!F104</f>
        <v>0</v>
      </c>
      <c r="AZ103" s="820" t="str">
        <f>电话医生!O104</f>
        <v>-</v>
      </c>
      <c r="BA103" s="818">
        <f>家庭医生!C104</f>
        <v>0</v>
      </c>
      <c r="BB103" s="813">
        <f>家庭医生!G104</f>
        <v>0</v>
      </c>
      <c r="BC103" s="814" t="str">
        <f>家庭医生!I104</f>
        <v>-</v>
      </c>
      <c r="BD103" s="819">
        <f t="shared" si="60"/>
        <v>0</v>
      </c>
      <c r="BE103" s="819"/>
      <c r="BF103" s="819">
        <f>'免费问答-IM'!C104</f>
        <v>0</v>
      </c>
      <c r="BG103" s="779"/>
      <c r="BH103" s="784"/>
      <c r="BI103" s="775">
        <f t="shared" si="64"/>
        <v>0</v>
      </c>
      <c r="BJ103" s="839"/>
      <c r="BK103" s="837"/>
      <c r="BL103" s="838">
        <f t="shared" si="65"/>
        <v>0</v>
      </c>
      <c r="BM103" s="846"/>
      <c r="BN103" s="849"/>
      <c r="BO103" s="849"/>
      <c r="BP103" s="847" t="str">
        <f t="shared" ref="BP103:BP126" si="70">IF(BN103&lt;&gt;0,BN103/BM103,"-")</f>
        <v>-</v>
      </c>
      <c r="BQ103" s="848"/>
      <c r="BR103" s="813">
        <f t="shared" si="66"/>
        <v>0</v>
      </c>
    </row>
    <row r="104" ht="14.25" customHeight="1" spans="1:70">
      <c r="A104" s="852"/>
      <c r="B104" s="404">
        <v>5</v>
      </c>
      <c r="C104" s="506">
        <f t="shared" si="56"/>
        <v>0</v>
      </c>
      <c r="D104" s="414">
        <f t="shared" si="57"/>
        <v>0</v>
      </c>
      <c r="E104" s="405">
        <f t="shared" si="61"/>
        <v>0</v>
      </c>
      <c r="F104" s="406" t="e">
        <f>'悬赏问答-帖子'!M105+'指定付费-帖子'!M105+电话医生!#REF!+家庭医生!C105</f>
        <v>#REF!</v>
      </c>
      <c r="G104" s="406" t="e">
        <f>'悬赏问答-帖子'!O105+'指定付费-帖子'!O105+电话医生!#REF!+家庭医生!D105</f>
        <v>#REF!</v>
      </c>
      <c r="H104" s="766" t="e">
        <f t="shared" si="47"/>
        <v>#REF!</v>
      </c>
      <c r="I104" s="406" t="e">
        <f>'悬赏问答-帖子'!S105+'指定付费-帖子'!S105+电话医生!R105+家庭医生!#REF!</f>
        <v>#REF!</v>
      </c>
      <c r="J104" s="406" t="e">
        <f>'悬赏问答-帖子'!U105+'指定付费-帖子'!U105+电话医生!S105+家庭医生!#REF!</f>
        <v>#REF!</v>
      </c>
      <c r="K104" s="766" t="e">
        <f t="shared" si="48"/>
        <v>#REF!</v>
      </c>
      <c r="L104" s="405" t="e">
        <f>'悬赏问答-帖子'!Y105+'悬赏问答-帖子'!AE105+'悬赏问答-IM'!M105+'指定付费-帖子'!Y105+'指定付费-帖子'!AE105+'指定付费-IM'!M105+电话医生!Z105+电话医生!AH105+家庭医生!#REF!+家庭医生!#REF!+'悬赏问答-IM'!S105+'指定付费-IM'!S105</f>
        <v>#REF!</v>
      </c>
      <c r="M104" s="406" t="e">
        <f>'悬赏问答-帖子'!AA105+'悬赏问答-帖子'!AG105+'悬赏问答-IM'!O105+'指定付费-帖子'!AA105+'指定付费-帖子'!AG105+'指定付费-IM'!O105+电话医生!AA105+电话医生!AI105+家庭医生!#REF!+家庭医生!#REF!</f>
        <v>#REF!</v>
      </c>
      <c r="N104" s="766" t="e">
        <f t="shared" si="49"/>
        <v>#REF!</v>
      </c>
      <c r="O104" s="406" t="e">
        <f>#REF!+'免费问答-IM'!E105+'悬赏问答-帖子'!E105+'悬赏问答-IM'!E105+'指定付费-IM'!E105+'指定付费-帖子'!E105+电话医生!E105+家庭医生!#REF!</f>
        <v>#REF!</v>
      </c>
      <c r="P104" s="523">
        <f>'悬赏问答-帖子'!Q105+'指定付费-帖子'!Q105+家庭医生!G105+电话医生!BQ105</f>
        <v>0</v>
      </c>
      <c r="Q104" s="523">
        <f>'悬赏问答-帖子'!W105+'指定付费-帖子'!W105+电话医生!U105+'悬赏问答-IM'!AU105+'指定付费-IM'!AU105</f>
        <v>0</v>
      </c>
      <c r="R104" s="523">
        <f>'悬赏问答-帖子'!AC105+'悬赏问答-帖子'!AI105+'悬赏问答-IM'!Q105+'指定付费-帖子'!AC105+'指定付费-帖子'!AI105+'指定付费-IM'!Q105+电话医生!AC105+电话医生!AK105+'悬赏问答-IM'!W105+'指定付费-IM'!W105</f>
        <v>0</v>
      </c>
      <c r="S104" s="523">
        <f>'悬赏问答-IM'!AC105+'悬赏问答-IM'!AI105+'悬赏问答-IM'!AO105+'指定付费-IM'!AC105+'指定付费-IM'!AI105+'指定付费-IM'!AO105</f>
        <v>0</v>
      </c>
      <c r="T104" s="523">
        <f t="shared" si="58"/>
        <v>0</v>
      </c>
      <c r="U104" s="523">
        <f>'悬赏问答-IM'!BA105+'指定付费-帖子'!BA105</f>
        <v>0</v>
      </c>
      <c r="V104" s="523">
        <f>'悬赏问答-帖子'!AO105+'悬赏问答-帖子'!AU105+'指定付费-帖子'!AO105+'指定付费-帖子'!AU105+电话医生!AS105</f>
        <v>0</v>
      </c>
      <c r="W104" s="523"/>
      <c r="X104" s="414">
        <f t="shared" si="43"/>
        <v>0</v>
      </c>
      <c r="Y104" s="523">
        <f>'悬赏问答-帖子'!K105+'悬赏问答-IM'!K105+'指定付费-IM'!K105+'指定付费-帖子'!K105+电话医生!H105</f>
        <v>0</v>
      </c>
      <c r="Z104" s="523">
        <f>'悬赏问答-IM'!BF105+'指定付费-IM'!BE105</f>
        <v>0</v>
      </c>
      <c r="AA104" s="523">
        <f>'悬赏问答-IM'!BU105+'指定付费-IM'!AZ105</f>
        <v>0</v>
      </c>
      <c r="AB104" s="523">
        <f>'悬赏问答-IM'!BP105+'指定付费-IM'!BJ105+电话医生!BI105</f>
        <v>0</v>
      </c>
      <c r="AC104" s="506">
        <f t="shared" si="63"/>
        <v>0</v>
      </c>
      <c r="AD104" s="523">
        <f t="shared" si="44"/>
        <v>0</v>
      </c>
      <c r="AE104" s="414">
        <f t="shared" si="45"/>
        <v>0</v>
      </c>
      <c r="AF104" s="414">
        <f t="shared" si="46"/>
        <v>0</v>
      </c>
      <c r="AG104" s="414">
        <f t="shared" si="59"/>
        <v>0</v>
      </c>
      <c r="AH104" s="780">
        <f>预约转诊!C104</f>
        <v>0</v>
      </c>
      <c r="AI104" s="781">
        <f>'悬赏问答-帖子'!C105+'悬赏问答-IM'!C105</f>
        <v>0</v>
      </c>
      <c r="AJ104" s="782">
        <f>'悬赏问答-帖子'!F105+'悬赏问答-IM'!F105</f>
        <v>0</v>
      </c>
      <c r="AK104" s="783" t="str">
        <f t="shared" si="50"/>
        <v>-</v>
      </c>
      <c r="AL104" s="781">
        <f>'悬赏问答-帖子'!H105+'悬赏问答-IM'!H105</f>
        <v>0</v>
      </c>
      <c r="AM104" s="775">
        <f>'悬赏问答-帖子'!I105+'悬赏问答-IM'!I105</f>
        <v>0</v>
      </c>
      <c r="AN104" s="775">
        <f t="shared" si="54"/>
        <v>0</v>
      </c>
      <c r="AO104" s="800">
        <f>'指定付费-帖子'!C105+'指定付费-IM'!C105</f>
        <v>0</v>
      </c>
      <c r="AP104" s="798">
        <f>'指定付费-帖子'!F105+'指定付费-IM'!F105</f>
        <v>0</v>
      </c>
      <c r="AQ104" s="799" t="str">
        <f t="shared" si="51"/>
        <v>-</v>
      </c>
      <c r="AR104" s="800">
        <f>'指定付费-帖子'!H105+'指定付费-IM'!H105</f>
        <v>0</v>
      </c>
      <c r="AS104" s="787">
        <f>'指定付费-帖子'!I105+'指定付费-IM'!I105</f>
        <v>0</v>
      </c>
      <c r="AT104" s="795">
        <f t="shared" si="55"/>
        <v>0</v>
      </c>
      <c r="AU104" s="801">
        <f>电话医生!C105</f>
        <v>0</v>
      </c>
      <c r="AV104" s="802">
        <f>电话医生!I105</f>
        <v>0</v>
      </c>
      <c r="AW104" s="816" t="str">
        <f t="shared" si="52"/>
        <v>-</v>
      </c>
      <c r="AX104" s="802">
        <f>电话医生!L105</f>
        <v>0</v>
      </c>
      <c r="AY104" s="811">
        <f>电话医生!F105</f>
        <v>0</v>
      </c>
      <c r="AZ104" s="820" t="str">
        <f>电话医生!O105</f>
        <v>-</v>
      </c>
      <c r="BA104" s="818">
        <f>家庭医生!C105</f>
        <v>0</v>
      </c>
      <c r="BB104" s="813">
        <f>家庭医生!G105</f>
        <v>0</v>
      </c>
      <c r="BC104" s="814" t="str">
        <f>家庭医生!I105</f>
        <v>-</v>
      </c>
      <c r="BD104" s="819">
        <f t="shared" si="60"/>
        <v>0</v>
      </c>
      <c r="BE104" s="819"/>
      <c r="BF104" s="819">
        <f>'免费问答-IM'!C105</f>
        <v>0</v>
      </c>
      <c r="BG104" s="779"/>
      <c r="BH104" s="784"/>
      <c r="BI104" s="775">
        <f t="shared" si="64"/>
        <v>0</v>
      </c>
      <c r="BJ104" s="839"/>
      <c r="BK104" s="837"/>
      <c r="BL104" s="838">
        <f t="shared" si="65"/>
        <v>0</v>
      </c>
      <c r="BM104" s="846"/>
      <c r="BN104" s="849"/>
      <c r="BO104" s="849"/>
      <c r="BP104" s="847" t="str">
        <f t="shared" si="70"/>
        <v>-</v>
      </c>
      <c r="BQ104" s="848"/>
      <c r="BR104" s="813">
        <f t="shared" si="66"/>
        <v>0</v>
      </c>
    </row>
    <row r="105" ht="14.25" customHeight="1" spans="1:70">
      <c r="A105" s="852"/>
      <c r="B105" s="404">
        <v>6</v>
      </c>
      <c r="C105" s="506">
        <f t="shared" si="56"/>
        <v>0</v>
      </c>
      <c r="D105" s="414">
        <f t="shared" si="57"/>
        <v>0</v>
      </c>
      <c r="E105" s="405">
        <f t="shared" si="61"/>
        <v>0</v>
      </c>
      <c r="F105" s="406" t="e">
        <f>'悬赏问答-帖子'!M106+'指定付费-帖子'!M106+电话医生!#REF!+家庭医生!C106</f>
        <v>#REF!</v>
      </c>
      <c r="G105" s="406" t="e">
        <f>'悬赏问答-帖子'!O106+'指定付费-帖子'!O106+电话医生!#REF!+家庭医生!D106</f>
        <v>#REF!</v>
      </c>
      <c r="H105" s="766" t="e">
        <f t="shared" si="47"/>
        <v>#REF!</v>
      </c>
      <c r="I105" s="406" t="e">
        <f>'悬赏问答-帖子'!S106+'指定付费-帖子'!S106+电话医生!R106+家庭医生!#REF!</f>
        <v>#REF!</v>
      </c>
      <c r="J105" s="406" t="e">
        <f>'悬赏问答-帖子'!U106+'指定付费-帖子'!U106+电话医生!S106+家庭医生!#REF!</f>
        <v>#REF!</v>
      </c>
      <c r="K105" s="766" t="e">
        <f t="shared" si="48"/>
        <v>#REF!</v>
      </c>
      <c r="L105" s="405" t="e">
        <f>'悬赏问答-帖子'!Y106+'悬赏问答-帖子'!AE106+'悬赏问答-IM'!M106+'指定付费-帖子'!Y106+'指定付费-帖子'!AE106+'指定付费-IM'!M106+电话医生!Z106+电话医生!AH106+家庭医生!#REF!+家庭医生!#REF!+'悬赏问答-IM'!S106+'指定付费-IM'!S106</f>
        <v>#REF!</v>
      </c>
      <c r="M105" s="406" t="e">
        <f>'悬赏问答-帖子'!AA106+'悬赏问答-帖子'!AG106+'悬赏问答-IM'!O106+'指定付费-帖子'!AA106+'指定付费-帖子'!AG106+'指定付费-IM'!O106+电话医生!AA106+电话医生!AI106+家庭医生!#REF!+家庭医生!#REF!</f>
        <v>#REF!</v>
      </c>
      <c r="N105" s="766" t="e">
        <f t="shared" si="49"/>
        <v>#REF!</v>
      </c>
      <c r="O105" s="406" t="e">
        <f>#REF!+'免费问答-IM'!E106+'悬赏问答-帖子'!E106+'悬赏问答-IM'!E106+'指定付费-IM'!E106+'指定付费-帖子'!E106+电话医生!E106+家庭医生!#REF!</f>
        <v>#REF!</v>
      </c>
      <c r="P105" s="523">
        <f>'悬赏问答-帖子'!Q106+'指定付费-帖子'!Q106+家庭医生!G106+电话医生!BQ106</f>
        <v>0</v>
      </c>
      <c r="Q105" s="523">
        <f>'悬赏问答-帖子'!W106+'指定付费-帖子'!W106+电话医生!U106+'悬赏问答-IM'!AU106+'指定付费-IM'!AU106</f>
        <v>0</v>
      </c>
      <c r="R105" s="523">
        <f>'悬赏问答-帖子'!AC106+'悬赏问答-帖子'!AI106+'悬赏问答-IM'!Q106+'指定付费-帖子'!AC106+'指定付费-帖子'!AI106+'指定付费-IM'!Q106+电话医生!AC106+电话医生!AK106+'悬赏问答-IM'!W106+'指定付费-IM'!W106</f>
        <v>0</v>
      </c>
      <c r="S105" s="523">
        <f>'悬赏问答-IM'!AC106+'悬赏问答-IM'!AI106+'悬赏问答-IM'!AO106+'指定付费-IM'!AC106+'指定付费-IM'!AI106+'指定付费-IM'!AO106</f>
        <v>0</v>
      </c>
      <c r="T105" s="523">
        <f t="shared" si="58"/>
        <v>0</v>
      </c>
      <c r="U105" s="523">
        <f>'悬赏问答-IM'!BA106+'指定付费-帖子'!BA106</f>
        <v>0</v>
      </c>
      <c r="V105" s="523">
        <f>'悬赏问答-帖子'!AO106+'悬赏问答-帖子'!AU106+'指定付费-帖子'!AO106+'指定付费-帖子'!AU106+电话医生!AS106</f>
        <v>0</v>
      </c>
      <c r="W105" s="523"/>
      <c r="X105" s="414">
        <f t="shared" si="43"/>
        <v>0</v>
      </c>
      <c r="Y105" s="523">
        <f>'悬赏问答-帖子'!K106+'悬赏问答-IM'!K106+'指定付费-IM'!K106+'指定付费-帖子'!K106+电话医生!H106</f>
        <v>0</v>
      </c>
      <c r="Z105" s="523">
        <f>'悬赏问答-IM'!BF106+'指定付费-IM'!BE106</f>
        <v>0</v>
      </c>
      <c r="AA105" s="523">
        <f>'悬赏问答-IM'!BU106+'指定付费-IM'!AZ106</f>
        <v>0</v>
      </c>
      <c r="AB105" s="523">
        <f>'悬赏问答-IM'!BP106+'指定付费-IM'!BJ106+电话医生!BI106</f>
        <v>0</v>
      </c>
      <c r="AC105" s="506">
        <f t="shared" si="63"/>
        <v>0</v>
      </c>
      <c r="AD105" s="523">
        <f t="shared" si="44"/>
        <v>0</v>
      </c>
      <c r="AE105" s="414">
        <f t="shared" si="45"/>
        <v>0</v>
      </c>
      <c r="AF105" s="414">
        <f t="shared" si="46"/>
        <v>0</v>
      </c>
      <c r="AG105" s="414">
        <f t="shared" si="59"/>
        <v>0</v>
      </c>
      <c r="AH105" s="780">
        <f>预约转诊!C105</f>
        <v>0</v>
      </c>
      <c r="AI105" s="781">
        <f>'悬赏问答-帖子'!C106+'悬赏问答-IM'!C106</f>
        <v>0</v>
      </c>
      <c r="AJ105" s="782">
        <f>'悬赏问答-帖子'!F106+'悬赏问答-IM'!F106</f>
        <v>0</v>
      </c>
      <c r="AK105" s="783" t="str">
        <f t="shared" si="50"/>
        <v>-</v>
      </c>
      <c r="AL105" s="781">
        <f>'悬赏问答-帖子'!H106+'悬赏问答-IM'!H106</f>
        <v>0</v>
      </c>
      <c r="AM105" s="775">
        <f>'悬赏问答-帖子'!I106+'悬赏问答-IM'!I106</f>
        <v>0</v>
      </c>
      <c r="AN105" s="775">
        <f t="shared" si="54"/>
        <v>0</v>
      </c>
      <c r="AO105" s="800">
        <f>'指定付费-帖子'!C106+'指定付费-IM'!C106</f>
        <v>0</v>
      </c>
      <c r="AP105" s="798">
        <f>'指定付费-帖子'!F106+'指定付费-IM'!F106</f>
        <v>0</v>
      </c>
      <c r="AQ105" s="799" t="str">
        <f t="shared" si="51"/>
        <v>-</v>
      </c>
      <c r="AR105" s="800">
        <f>'指定付费-帖子'!H106+'指定付费-IM'!H106</f>
        <v>0</v>
      </c>
      <c r="AS105" s="787">
        <f>'指定付费-帖子'!I106+'指定付费-IM'!I106</f>
        <v>0</v>
      </c>
      <c r="AT105" s="795">
        <f t="shared" si="55"/>
        <v>0</v>
      </c>
      <c r="AU105" s="801">
        <f>电话医生!C106</f>
        <v>0</v>
      </c>
      <c r="AV105" s="802">
        <f>电话医生!I106</f>
        <v>0</v>
      </c>
      <c r="AW105" s="816" t="str">
        <f t="shared" si="52"/>
        <v>-</v>
      </c>
      <c r="AX105" s="802">
        <f>电话医生!L106</f>
        <v>0</v>
      </c>
      <c r="AY105" s="811">
        <f>电话医生!F106</f>
        <v>0</v>
      </c>
      <c r="AZ105" s="820" t="str">
        <f>电话医生!O106</f>
        <v>-</v>
      </c>
      <c r="BA105" s="818">
        <f>家庭医生!C106</f>
        <v>0</v>
      </c>
      <c r="BB105" s="813">
        <f>家庭医生!G106</f>
        <v>0</v>
      </c>
      <c r="BC105" s="814" t="str">
        <f>家庭医生!I106</f>
        <v>-</v>
      </c>
      <c r="BD105" s="819">
        <f t="shared" si="60"/>
        <v>0</v>
      </c>
      <c r="BE105" s="819"/>
      <c r="BF105" s="819">
        <f>'免费问答-IM'!C106</f>
        <v>0</v>
      </c>
      <c r="BG105" s="779"/>
      <c r="BH105" s="784"/>
      <c r="BI105" s="775">
        <f t="shared" si="64"/>
        <v>0</v>
      </c>
      <c r="BJ105" s="839"/>
      <c r="BK105" s="837"/>
      <c r="BL105" s="838">
        <f t="shared" si="65"/>
        <v>0</v>
      </c>
      <c r="BM105" s="846"/>
      <c r="BN105" s="849"/>
      <c r="BO105" s="849"/>
      <c r="BP105" s="847" t="str">
        <f t="shared" si="70"/>
        <v>-</v>
      </c>
      <c r="BQ105" s="848"/>
      <c r="BR105" s="813">
        <f t="shared" si="66"/>
        <v>0</v>
      </c>
    </row>
    <row r="106" ht="14.25" customHeight="1" spans="1:70">
      <c r="A106" s="852"/>
      <c r="B106" s="404">
        <v>7</v>
      </c>
      <c r="C106" s="506">
        <f t="shared" si="56"/>
        <v>0</v>
      </c>
      <c r="D106" s="414">
        <f t="shared" si="57"/>
        <v>0</v>
      </c>
      <c r="E106" s="405">
        <f t="shared" si="61"/>
        <v>0</v>
      </c>
      <c r="F106" s="406" t="e">
        <f>'悬赏问答-帖子'!M107+'指定付费-帖子'!M107+电话医生!#REF!+家庭医生!C107</f>
        <v>#REF!</v>
      </c>
      <c r="G106" s="406" t="e">
        <f>'悬赏问答-帖子'!O107+'指定付费-帖子'!O107+电话医生!#REF!+家庭医生!D107</f>
        <v>#REF!</v>
      </c>
      <c r="H106" s="766" t="e">
        <f t="shared" si="47"/>
        <v>#REF!</v>
      </c>
      <c r="I106" s="406" t="e">
        <f>'悬赏问答-帖子'!S107+'指定付费-帖子'!S107+电话医生!R107+家庭医生!#REF!</f>
        <v>#REF!</v>
      </c>
      <c r="J106" s="406" t="e">
        <f>'悬赏问答-帖子'!U107+'指定付费-帖子'!U107+电话医生!S107+家庭医生!#REF!</f>
        <v>#REF!</v>
      </c>
      <c r="K106" s="766" t="e">
        <f t="shared" si="48"/>
        <v>#REF!</v>
      </c>
      <c r="L106" s="405" t="e">
        <f>'悬赏问答-帖子'!Y107+'悬赏问答-帖子'!AE107+'悬赏问答-IM'!M107+'指定付费-帖子'!Y107+'指定付费-帖子'!AE107+'指定付费-IM'!M107+电话医生!Z107+电话医生!AH107+家庭医生!#REF!+家庭医生!#REF!+'悬赏问答-IM'!S107+'指定付费-IM'!S107</f>
        <v>#REF!</v>
      </c>
      <c r="M106" s="406" t="e">
        <f>'悬赏问答-帖子'!AA107+'悬赏问答-帖子'!AG107+'悬赏问答-IM'!O107+'指定付费-帖子'!AA107+'指定付费-帖子'!AG107+'指定付费-IM'!O107+电话医生!AA107+电话医生!AI107+家庭医生!#REF!+家庭医生!#REF!</f>
        <v>#REF!</v>
      </c>
      <c r="N106" s="766" t="e">
        <f t="shared" si="49"/>
        <v>#REF!</v>
      </c>
      <c r="O106" s="406" t="e">
        <f>#REF!+'免费问答-IM'!E107+'悬赏问答-帖子'!E107+'悬赏问答-IM'!E107+'指定付费-IM'!E107+'指定付费-帖子'!E107+电话医生!E107+家庭医生!#REF!</f>
        <v>#REF!</v>
      </c>
      <c r="P106" s="523">
        <f>'悬赏问答-帖子'!Q107+'指定付费-帖子'!Q107+家庭医生!G107+电话医生!BQ107</f>
        <v>0</v>
      </c>
      <c r="Q106" s="523">
        <f>'悬赏问答-帖子'!W107+'指定付费-帖子'!W107+电话医生!U107+'悬赏问答-IM'!AU107+'指定付费-IM'!AU107</f>
        <v>0</v>
      </c>
      <c r="R106" s="523">
        <f>'悬赏问答-帖子'!AC107+'悬赏问答-帖子'!AI107+'悬赏问答-IM'!Q107+'指定付费-帖子'!AC107+'指定付费-帖子'!AI107+'指定付费-IM'!Q107+电话医生!AC107+电话医生!AK107+'悬赏问答-IM'!W107+'指定付费-IM'!W107</f>
        <v>0</v>
      </c>
      <c r="S106" s="523">
        <f>'悬赏问答-IM'!AC107+'悬赏问答-IM'!AI107+'悬赏问答-IM'!AO107+'指定付费-IM'!AC107+'指定付费-IM'!AI107+'指定付费-IM'!AO107</f>
        <v>0</v>
      </c>
      <c r="T106" s="523">
        <f t="shared" si="58"/>
        <v>0</v>
      </c>
      <c r="U106" s="523">
        <f>'悬赏问答-IM'!BA107+'指定付费-帖子'!BA107</f>
        <v>0</v>
      </c>
      <c r="V106" s="523">
        <f>'悬赏问答-帖子'!AO107+'悬赏问答-帖子'!AU107+'指定付费-帖子'!AO107+'指定付费-帖子'!AU107+电话医生!AS107</f>
        <v>0</v>
      </c>
      <c r="W106" s="523"/>
      <c r="X106" s="414">
        <f t="shared" si="43"/>
        <v>0</v>
      </c>
      <c r="Y106" s="523">
        <f>'悬赏问答-帖子'!K107+'悬赏问答-IM'!K107+'指定付费-IM'!K107+'指定付费-帖子'!K107+电话医生!H107</f>
        <v>0</v>
      </c>
      <c r="Z106" s="523">
        <f>'悬赏问答-IM'!BF107+'指定付费-IM'!BE107</f>
        <v>0</v>
      </c>
      <c r="AA106" s="523">
        <f>'悬赏问答-IM'!BU107+'指定付费-IM'!AZ107</f>
        <v>0</v>
      </c>
      <c r="AB106" s="523">
        <f>'悬赏问答-IM'!BP107+'指定付费-IM'!BJ107+电话医生!BI107</f>
        <v>0</v>
      </c>
      <c r="AC106" s="506">
        <f t="shared" si="63"/>
        <v>0</v>
      </c>
      <c r="AD106" s="523">
        <f t="shared" si="44"/>
        <v>0</v>
      </c>
      <c r="AE106" s="414">
        <f t="shared" si="45"/>
        <v>0</v>
      </c>
      <c r="AF106" s="414">
        <f t="shared" si="46"/>
        <v>0</v>
      </c>
      <c r="AG106" s="414">
        <f t="shared" si="59"/>
        <v>0</v>
      </c>
      <c r="AH106" s="780">
        <f>预约转诊!C106</f>
        <v>0</v>
      </c>
      <c r="AI106" s="781">
        <f>'悬赏问答-帖子'!C107+'悬赏问答-IM'!C107</f>
        <v>0</v>
      </c>
      <c r="AJ106" s="782">
        <f>'悬赏问答-帖子'!F107+'悬赏问答-IM'!F107</f>
        <v>0</v>
      </c>
      <c r="AK106" s="783" t="str">
        <f t="shared" si="50"/>
        <v>-</v>
      </c>
      <c r="AL106" s="781">
        <f>'悬赏问答-帖子'!H107+'悬赏问答-IM'!H107</f>
        <v>0</v>
      </c>
      <c r="AM106" s="775">
        <f>'悬赏问答-帖子'!I107+'悬赏问答-IM'!I107</f>
        <v>0</v>
      </c>
      <c r="AN106" s="775">
        <f t="shared" si="54"/>
        <v>0</v>
      </c>
      <c r="AO106" s="800">
        <f>'指定付费-帖子'!C107+'指定付费-IM'!C107</f>
        <v>0</v>
      </c>
      <c r="AP106" s="798">
        <f>'指定付费-帖子'!F107+'指定付费-IM'!F107</f>
        <v>0</v>
      </c>
      <c r="AQ106" s="799" t="str">
        <f t="shared" si="51"/>
        <v>-</v>
      </c>
      <c r="AR106" s="800">
        <f>'指定付费-帖子'!H107+'指定付费-IM'!H107</f>
        <v>0</v>
      </c>
      <c r="AS106" s="787">
        <f>'指定付费-帖子'!I107+'指定付费-IM'!I107</f>
        <v>0</v>
      </c>
      <c r="AT106" s="795">
        <f t="shared" si="55"/>
        <v>0</v>
      </c>
      <c r="AU106" s="801">
        <f>电话医生!C107</f>
        <v>0</v>
      </c>
      <c r="AV106" s="802">
        <f>电话医生!I107</f>
        <v>0</v>
      </c>
      <c r="AW106" s="816" t="str">
        <f t="shared" si="52"/>
        <v>-</v>
      </c>
      <c r="AX106" s="802">
        <f>电话医生!L107</f>
        <v>0</v>
      </c>
      <c r="AY106" s="811">
        <f>电话医生!F107</f>
        <v>0</v>
      </c>
      <c r="AZ106" s="820" t="str">
        <f>电话医生!O107</f>
        <v>-</v>
      </c>
      <c r="BA106" s="818">
        <f>家庭医生!C107</f>
        <v>0</v>
      </c>
      <c r="BB106" s="813">
        <f>家庭医生!G107</f>
        <v>0</v>
      </c>
      <c r="BC106" s="814" t="str">
        <f>家庭医生!I107</f>
        <v>-</v>
      </c>
      <c r="BD106" s="819">
        <f t="shared" si="60"/>
        <v>0</v>
      </c>
      <c r="BE106" s="819"/>
      <c r="BF106" s="819">
        <f>'免费问答-IM'!C107</f>
        <v>0</v>
      </c>
      <c r="BG106" s="779"/>
      <c r="BH106" s="784"/>
      <c r="BI106" s="775">
        <f t="shared" si="64"/>
        <v>0</v>
      </c>
      <c r="BJ106" s="839"/>
      <c r="BK106" s="837"/>
      <c r="BL106" s="838">
        <f t="shared" si="65"/>
        <v>0</v>
      </c>
      <c r="BM106" s="846"/>
      <c r="BN106" s="849"/>
      <c r="BO106" s="849"/>
      <c r="BP106" s="847" t="str">
        <f t="shared" si="70"/>
        <v>-</v>
      </c>
      <c r="BQ106" s="848"/>
      <c r="BR106" s="813">
        <f t="shared" si="66"/>
        <v>0</v>
      </c>
    </row>
    <row r="107" ht="14.25" customHeight="1" spans="1:70">
      <c r="A107" s="852"/>
      <c r="B107" s="404">
        <v>8</v>
      </c>
      <c r="C107" s="506">
        <f t="shared" si="56"/>
        <v>0</v>
      </c>
      <c r="D107" s="414">
        <f t="shared" si="57"/>
        <v>0</v>
      </c>
      <c r="E107" s="405">
        <f t="shared" si="61"/>
        <v>0</v>
      </c>
      <c r="F107" s="406" t="e">
        <f>'悬赏问答-帖子'!M108+'指定付费-帖子'!M108+电话医生!#REF!+家庭医生!C108</f>
        <v>#REF!</v>
      </c>
      <c r="G107" s="406" t="e">
        <f>'悬赏问答-帖子'!O108+'指定付费-帖子'!O108+电话医生!#REF!+家庭医生!D108</f>
        <v>#REF!</v>
      </c>
      <c r="H107" s="766" t="e">
        <f t="shared" si="47"/>
        <v>#REF!</v>
      </c>
      <c r="I107" s="406" t="e">
        <f>'悬赏问答-帖子'!S108+'指定付费-帖子'!S108+电话医生!R108+家庭医生!#REF!</f>
        <v>#REF!</v>
      </c>
      <c r="J107" s="406" t="e">
        <f>'悬赏问答-帖子'!U108+'指定付费-帖子'!U108+电话医生!S108+家庭医生!#REF!</f>
        <v>#REF!</v>
      </c>
      <c r="K107" s="766" t="e">
        <f t="shared" si="48"/>
        <v>#REF!</v>
      </c>
      <c r="L107" s="405" t="e">
        <f>'悬赏问答-帖子'!Y108+'悬赏问答-帖子'!AE108+'悬赏问答-IM'!M108+'指定付费-帖子'!Y108+'指定付费-帖子'!AE108+'指定付费-IM'!M108+电话医生!Z108+电话医生!AH108+家庭医生!#REF!+家庭医生!#REF!+'悬赏问答-IM'!S108+'指定付费-IM'!S108</f>
        <v>#REF!</v>
      </c>
      <c r="M107" s="406" t="e">
        <f>'悬赏问答-帖子'!AA108+'悬赏问答-帖子'!AG108+'悬赏问答-IM'!O108+'指定付费-帖子'!AA108+'指定付费-帖子'!AG108+'指定付费-IM'!O108+电话医生!AA108+电话医生!AI108+家庭医生!#REF!+家庭医生!#REF!</f>
        <v>#REF!</v>
      </c>
      <c r="N107" s="766" t="e">
        <f t="shared" si="49"/>
        <v>#REF!</v>
      </c>
      <c r="O107" s="406" t="e">
        <f>#REF!+'免费问答-IM'!E108+'悬赏问答-帖子'!E108+'悬赏问答-IM'!E108+'指定付费-IM'!E108+'指定付费-帖子'!E108+电话医生!E108+家庭医生!#REF!</f>
        <v>#REF!</v>
      </c>
      <c r="P107" s="523">
        <f>'悬赏问答-帖子'!Q108+'指定付费-帖子'!Q108+家庭医生!G108+电话医生!BQ108</f>
        <v>0</v>
      </c>
      <c r="Q107" s="523">
        <f>'悬赏问答-帖子'!W108+'指定付费-帖子'!W108+电话医生!U108+'悬赏问答-IM'!AU108+'指定付费-IM'!AU108</f>
        <v>0</v>
      </c>
      <c r="R107" s="523">
        <f>'悬赏问答-帖子'!AC108+'悬赏问答-帖子'!AI108+'悬赏问答-IM'!Q108+'指定付费-帖子'!AC108+'指定付费-帖子'!AI108+'指定付费-IM'!Q108+电话医生!AC108+电话医生!AK108+'悬赏问答-IM'!W108+'指定付费-IM'!W108</f>
        <v>0</v>
      </c>
      <c r="S107" s="523">
        <f>'悬赏问答-IM'!AC108+'悬赏问答-IM'!AI108+'悬赏问答-IM'!AO108+'指定付费-IM'!AC108+'指定付费-IM'!AI108+'指定付费-IM'!AO108</f>
        <v>0</v>
      </c>
      <c r="T107" s="523">
        <f t="shared" si="58"/>
        <v>0</v>
      </c>
      <c r="U107" s="523">
        <f>'悬赏问答-IM'!BA108+'指定付费-帖子'!BA108</f>
        <v>0</v>
      </c>
      <c r="V107" s="523">
        <f>'悬赏问答-帖子'!AO108+'悬赏问答-帖子'!AU108+'指定付费-帖子'!AO108+'指定付费-帖子'!AU108+电话医生!AS108</f>
        <v>0</v>
      </c>
      <c r="W107" s="523"/>
      <c r="X107" s="414">
        <f t="shared" si="43"/>
        <v>0</v>
      </c>
      <c r="Y107" s="523">
        <f>'悬赏问答-帖子'!K108+'悬赏问答-IM'!K108+'指定付费-IM'!K108+'指定付费-帖子'!K108+电话医生!H108</f>
        <v>0</v>
      </c>
      <c r="Z107" s="523">
        <f>'悬赏问答-IM'!BF108+'指定付费-IM'!BE108</f>
        <v>0</v>
      </c>
      <c r="AA107" s="523">
        <f>'悬赏问答-IM'!BU108+'指定付费-IM'!AZ108</f>
        <v>0</v>
      </c>
      <c r="AB107" s="523">
        <f>'悬赏问答-IM'!BP108+'指定付费-IM'!BJ108+电话医生!BI108</f>
        <v>0</v>
      </c>
      <c r="AC107" s="506">
        <f t="shared" si="63"/>
        <v>0</v>
      </c>
      <c r="AD107" s="523">
        <f t="shared" si="44"/>
        <v>0</v>
      </c>
      <c r="AE107" s="414">
        <f t="shared" si="45"/>
        <v>0</v>
      </c>
      <c r="AF107" s="414">
        <f t="shared" si="46"/>
        <v>0</v>
      </c>
      <c r="AG107" s="414">
        <f t="shared" si="59"/>
        <v>0</v>
      </c>
      <c r="AH107" s="780">
        <f>预约转诊!C107</f>
        <v>0</v>
      </c>
      <c r="AI107" s="781">
        <f>'悬赏问答-帖子'!C108+'悬赏问答-IM'!C108</f>
        <v>0</v>
      </c>
      <c r="AJ107" s="782">
        <f>'悬赏问答-帖子'!F108+'悬赏问答-IM'!F108</f>
        <v>0</v>
      </c>
      <c r="AK107" s="783" t="str">
        <f t="shared" si="50"/>
        <v>-</v>
      </c>
      <c r="AL107" s="781">
        <f>'悬赏问答-帖子'!H108+'悬赏问答-IM'!H108</f>
        <v>0</v>
      </c>
      <c r="AM107" s="775">
        <f>'悬赏问答-帖子'!I108+'悬赏问答-IM'!I108</f>
        <v>0</v>
      </c>
      <c r="AN107" s="775">
        <f t="shared" si="54"/>
        <v>0</v>
      </c>
      <c r="AO107" s="800">
        <f>'指定付费-帖子'!C108+'指定付费-IM'!C108</f>
        <v>0</v>
      </c>
      <c r="AP107" s="798">
        <f>'指定付费-帖子'!F108+'指定付费-IM'!F108</f>
        <v>0</v>
      </c>
      <c r="AQ107" s="799" t="str">
        <f t="shared" si="51"/>
        <v>-</v>
      </c>
      <c r="AR107" s="800">
        <f>'指定付费-帖子'!H108+'指定付费-IM'!H108</f>
        <v>0</v>
      </c>
      <c r="AS107" s="787">
        <f>'指定付费-帖子'!I108+'指定付费-IM'!I108</f>
        <v>0</v>
      </c>
      <c r="AT107" s="795">
        <f t="shared" si="55"/>
        <v>0</v>
      </c>
      <c r="AU107" s="801">
        <f>电话医生!C108</f>
        <v>0</v>
      </c>
      <c r="AV107" s="802">
        <f>电话医生!I108</f>
        <v>0</v>
      </c>
      <c r="AW107" s="816" t="str">
        <f t="shared" si="52"/>
        <v>-</v>
      </c>
      <c r="AX107" s="802">
        <f>电话医生!L108</f>
        <v>0</v>
      </c>
      <c r="AY107" s="811">
        <f>电话医生!F108</f>
        <v>0</v>
      </c>
      <c r="AZ107" s="820" t="str">
        <f>电话医生!O108</f>
        <v>-</v>
      </c>
      <c r="BA107" s="818">
        <f>家庭医生!C108</f>
        <v>0</v>
      </c>
      <c r="BB107" s="813">
        <f>家庭医生!G108</f>
        <v>0</v>
      </c>
      <c r="BC107" s="814" t="str">
        <f>家庭医生!I108</f>
        <v>-</v>
      </c>
      <c r="BD107" s="819">
        <f t="shared" si="60"/>
        <v>0</v>
      </c>
      <c r="BE107" s="819"/>
      <c r="BF107" s="819">
        <f>'免费问答-IM'!C108</f>
        <v>0</v>
      </c>
      <c r="BG107" s="779"/>
      <c r="BH107" s="784"/>
      <c r="BI107" s="775">
        <f t="shared" si="64"/>
        <v>0</v>
      </c>
      <c r="BJ107" s="839"/>
      <c r="BK107" s="837"/>
      <c r="BL107" s="838">
        <f t="shared" si="65"/>
        <v>0</v>
      </c>
      <c r="BM107" s="846"/>
      <c r="BN107" s="849"/>
      <c r="BO107" s="849"/>
      <c r="BP107" s="847" t="str">
        <f t="shared" si="70"/>
        <v>-</v>
      </c>
      <c r="BQ107" s="848"/>
      <c r="BR107" s="813">
        <f t="shared" si="66"/>
        <v>0</v>
      </c>
    </row>
    <row r="108" ht="14.25" customHeight="1" spans="1:70">
      <c r="A108" s="852"/>
      <c r="B108" s="404">
        <v>9</v>
      </c>
      <c r="C108" s="506">
        <f t="shared" si="56"/>
        <v>0</v>
      </c>
      <c r="D108" s="414">
        <f t="shared" si="57"/>
        <v>0</v>
      </c>
      <c r="E108" s="405">
        <f t="shared" si="61"/>
        <v>0</v>
      </c>
      <c r="F108" s="406" t="e">
        <f>'悬赏问答-帖子'!M109+'指定付费-帖子'!M109+电话医生!#REF!+家庭医生!C109</f>
        <v>#REF!</v>
      </c>
      <c r="G108" s="406" t="e">
        <f>'悬赏问答-帖子'!O109+'指定付费-帖子'!O109+电话医生!#REF!+家庭医生!D109</f>
        <v>#REF!</v>
      </c>
      <c r="H108" s="766" t="e">
        <f t="shared" si="47"/>
        <v>#REF!</v>
      </c>
      <c r="I108" s="406" t="e">
        <f>'悬赏问答-帖子'!S109+'指定付费-帖子'!S109+电话医生!R109+家庭医生!#REF!</f>
        <v>#REF!</v>
      </c>
      <c r="J108" s="406" t="e">
        <f>'悬赏问答-帖子'!U109+'指定付费-帖子'!U109+电话医生!S109+家庭医生!#REF!</f>
        <v>#REF!</v>
      </c>
      <c r="K108" s="766" t="e">
        <f t="shared" si="48"/>
        <v>#REF!</v>
      </c>
      <c r="L108" s="405" t="e">
        <f>'悬赏问答-帖子'!Y109+'悬赏问答-帖子'!AE109+'悬赏问答-IM'!M109+'指定付费-帖子'!Y109+'指定付费-帖子'!AE109+'指定付费-IM'!M109+电话医生!Z109+电话医生!AH109+家庭医生!#REF!+家庭医生!#REF!</f>
        <v>#REF!</v>
      </c>
      <c r="M108" s="406" t="e">
        <f>'悬赏问答-帖子'!AA109+'悬赏问答-帖子'!AG109+'悬赏问答-IM'!O109+'指定付费-帖子'!AA109+'指定付费-帖子'!AG109+'指定付费-IM'!O109+电话医生!AA109+电话医生!AI109+家庭医生!#REF!+家庭医生!#REF!</f>
        <v>#REF!</v>
      </c>
      <c r="N108" s="766" t="e">
        <f t="shared" si="49"/>
        <v>#REF!</v>
      </c>
      <c r="O108" s="406" t="e">
        <f>#REF!+'免费问答-IM'!E109+'悬赏问答-帖子'!E109+'悬赏问答-IM'!E109+'指定付费-IM'!E109+'指定付费-帖子'!E109+电话医生!E109+家庭医生!#REF!</f>
        <v>#REF!</v>
      </c>
      <c r="P108" s="523">
        <f>'悬赏问答-帖子'!Q109+'指定付费-帖子'!Q109+家庭医生!G109+电话医生!BQ109</f>
        <v>0</v>
      </c>
      <c r="Q108" s="523">
        <f>'悬赏问答-帖子'!W109+'指定付费-帖子'!W109+电话医生!U109+'悬赏问答-IM'!AU109+'指定付费-IM'!AU109</f>
        <v>0</v>
      </c>
      <c r="R108" s="523">
        <f>'悬赏问答-帖子'!AC109+'悬赏问答-帖子'!AI109+'悬赏问答-IM'!Q109+'指定付费-帖子'!AC109+'指定付费-帖子'!AI109+'指定付费-IM'!Q109+电话医生!AC109+电话医生!AK109+'悬赏问答-IM'!W109+'指定付费-IM'!W109</f>
        <v>0</v>
      </c>
      <c r="S108" s="523">
        <f>'悬赏问答-IM'!AC109+'悬赏问答-IM'!AI109+'悬赏问答-IM'!AO109+'指定付费-IM'!AC109+'指定付费-IM'!AI109+'指定付费-IM'!AO109</f>
        <v>0</v>
      </c>
      <c r="T108" s="523">
        <f t="shared" si="58"/>
        <v>0</v>
      </c>
      <c r="U108" s="523">
        <f>'悬赏问答-IM'!BA109+'指定付费-帖子'!BA109</f>
        <v>0</v>
      </c>
      <c r="V108" s="523">
        <f>'悬赏问答-帖子'!AO109+'悬赏问答-帖子'!AU109+'指定付费-帖子'!AO109+'指定付费-帖子'!AU109+电话医生!AS109</f>
        <v>0</v>
      </c>
      <c r="W108" s="523"/>
      <c r="X108" s="414">
        <f t="shared" si="43"/>
        <v>0</v>
      </c>
      <c r="Y108" s="523">
        <f>'悬赏问答-帖子'!K109+'悬赏问答-IM'!K109+'指定付费-IM'!K109+'指定付费-帖子'!K109+电话医生!H109</f>
        <v>0</v>
      </c>
      <c r="Z108" s="523">
        <f>'悬赏问答-IM'!BF109+'指定付费-IM'!BE109</f>
        <v>0</v>
      </c>
      <c r="AA108" s="523">
        <f>'悬赏问答-IM'!BU109+'指定付费-IM'!AZ109</f>
        <v>0</v>
      </c>
      <c r="AB108" s="523">
        <f>'悬赏问答-IM'!BP109+'指定付费-IM'!BJ109+电话医生!BI109</f>
        <v>0</v>
      </c>
      <c r="AC108" s="506">
        <f t="shared" si="63"/>
        <v>0</v>
      </c>
      <c r="AD108" s="523">
        <f t="shared" si="44"/>
        <v>0</v>
      </c>
      <c r="AE108" s="414">
        <f t="shared" si="45"/>
        <v>0</v>
      </c>
      <c r="AF108" s="414">
        <f t="shared" si="46"/>
        <v>0</v>
      </c>
      <c r="AG108" s="414">
        <f t="shared" si="59"/>
        <v>0</v>
      </c>
      <c r="AH108" s="780">
        <f>预约转诊!C108</f>
        <v>0</v>
      </c>
      <c r="AI108" s="781">
        <f>'悬赏问答-帖子'!C109+'悬赏问答-IM'!C109</f>
        <v>0</v>
      </c>
      <c r="AJ108" s="782">
        <f>'悬赏问答-帖子'!F109+'悬赏问答-IM'!F109</f>
        <v>0</v>
      </c>
      <c r="AK108" s="783" t="str">
        <f t="shared" si="50"/>
        <v>-</v>
      </c>
      <c r="AL108" s="781">
        <f>'悬赏问答-帖子'!H109+'悬赏问答-IM'!H109</f>
        <v>0</v>
      </c>
      <c r="AM108" s="775">
        <f>'悬赏问答-帖子'!I109+'悬赏问答-IM'!I109</f>
        <v>0</v>
      </c>
      <c r="AN108" s="775">
        <f t="shared" si="54"/>
        <v>0</v>
      </c>
      <c r="AO108" s="800">
        <f>'指定付费-帖子'!C109+'指定付费-IM'!C109</f>
        <v>0</v>
      </c>
      <c r="AP108" s="798">
        <f>'指定付费-帖子'!F109+'指定付费-IM'!F109</f>
        <v>0</v>
      </c>
      <c r="AQ108" s="799" t="str">
        <f t="shared" si="51"/>
        <v>-</v>
      </c>
      <c r="AR108" s="800">
        <f>'指定付费-帖子'!H109+'指定付费-IM'!H109</f>
        <v>0</v>
      </c>
      <c r="AS108" s="787">
        <f>'指定付费-帖子'!I109+'指定付费-IM'!I109</f>
        <v>0</v>
      </c>
      <c r="AT108" s="795">
        <f t="shared" si="55"/>
        <v>0</v>
      </c>
      <c r="AU108" s="801">
        <f>电话医生!C109</f>
        <v>0</v>
      </c>
      <c r="AV108" s="802">
        <f>电话医生!I109</f>
        <v>0</v>
      </c>
      <c r="AW108" s="816" t="str">
        <f t="shared" si="52"/>
        <v>-</v>
      </c>
      <c r="AX108" s="802">
        <f>电话医生!L109</f>
        <v>0</v>
      </c>
      <c r="AY108" s="811">
        <f>电话医生!F109</f>
        <v>0</v>
      </c>
      <c r="AZ108" s="820" t="str">
        <f>电话医生!O109</f>
        <v>-</v>
      </c>
      <c r="BA108" s="818">
        <f>家庭医生!C109</f>
        <v>0</v>
      </c>
      <c r="BB108" s="813">
        <f>家庭医生!G109</f>
        <v>0</v>
      </c>
      <c r="BC108" s="814" t="str">
        <f>家庭医生!I109</f>
        <v>-</v>
      </c>
      <c r="BD108" s="819">
        <f t="shared" si="60"/>
        <v>0</v>
      </c>
      <c r="BE108" s="819"/>
      <c r="BF108" s="819">
        <f>'免费问答-IM'!C109</f>
        <v>0</v>
      </c>
      <c r="BG108" s="779"/>
      <c r="BH108" s="784"/>
      <c r="BI108" s="775">
        <f t="shared" si="64"/>
        <v>0</v>
      </c>
      <c r="BJ108" s="839"/>
      <c r="BK108" s="837"/>
      <c r="BL108" s="838">
        <f t="shared" si="65"/>
        <v>0</v>
      </c>
      <c r="BM108" s="846"/>
      <c r="BN108" s="849"/>
      <c r="BO108" s="849"/>
      <c r="BP108" s="847" t="str">
        <f t="shared" si="70"/>
        <v>-</v>
      </c>
      <c r="BQ108" s="848"/>
      <c r="BR108" s="813">
        <f t="shared" si="66"/>
        <v>0</v>
      </c>
    </row>
    <row r="109" ht="14.25" customHeight="1" spans="1:70">
      <c r="A109" s="852"/>
      <c r="B109" s="404">
        <v>10</v>
      </c>
      <c r="C109" s="506">
        <f t="shared" si="56"/>
        <v>0</v>
      </c>
      <c r="D109" s="414">
        <f t="shared" si="57"/>
        <v>0</v>
      </c>
      <c r="E109" s="405">
        <f t="shared" si="61"/>
        <v>0</v>
      </c>
      <c r="F109" s="406" t="e">
        <f>'悬赏问答-帖子'!M110+'指定付费-帖子'!M110+电话医生!#REF!+家庭医生!C110</f>
        <v>#REF!</v>
      </c>
      <c r="G109" s="406" t="e">
        <f>'悬赏问答-帖子'!O110+'指定付费-帖子'!O110+电话医生!#REF!+家庭医生!D110</f>
        <v>#REF!</v>
      </c>
      <c r="H109" s="766" t="e">
        <f t="shared" si="47"/>
        <v>#REF!</v>
      </c>
      <c r="I109" s="406" t="e">
        <f>'悬赏问答-帖子'!S110+'指定付费-帖子'!S110+电话医生!R110+家庭医生!#REF!</f>
        <v>#REF!</v>
      </c>
      <c r="J109" s="406" t="e">
        <f>'悬赏问答-帖子'!U110+'指定付费-帖子'!U110+电话医生!S110+家庭医生!#REF!</f>
        <v>#REF!</v>
      </c>
      <c r="K109" s="766" t="e">
        <f t="shared" si="48"/>
        <v>#REF!</v>
      </c>
      <c r="L109" s="405" t="e">
        <f>'悬赏问答-帖子'!Y110+'悬赏问答-帖子'!AE110+'悬赏问答-IM'!M110+'指定付费-帖子'!Y110+'指定付费-帖子'!AE110+'指定付费-IM'!M110+电话医生!Z110+电话医生!AH110+家庭医生!#REF!+家庭医生!#REF!</f>
        <v>#REF!</v>
      </c>
      <c r="M109" s="406" t="e">
        <f>'悬赏问答-帖子'!AA110+'悬赏问答-帖子'!AG110+'悬赏问答-IM'!O110+'指定付费-帖子'!AA110+'指定付费-帖子'!AG110+'指定付费-IM'!O110+电话医生!AA110+电话医生!AI110+家庭医生!#REF!+家庭医生!#REF!</f>
        <v>#REF!</v>
      </c>
      <c r="N109" s="766" t="e">
        <f t="shared" si="49"/>
        <v>#REF!</v>
      </c>
      <c r="O109" s="406" t="e">
        <f>#REF!+'免费问答-IM'!E110+'悬赏问答-帖子'!E110+'悬赏问答-IM'!E110+'指定付费-IM'!E110+'指定付费-帖子'!E110+电话医生!E110+家庭医生!#REF!</f>
        <v>#REF!</v>
      </c>
      <c r="P109" s="523">
        <f>'悬赏问答-帖子'!Q110+'指定付费-帖子'!Q110+家庭医生!G110+电话医生!BQ110</f>
        <v>0</v>
      </c>
      <c r="Q109" s="523">
        <f>'悬赏问答-帖子'!W110+'指定付费-帖子'!W110+电话医生!U110+'悬赏问答-IM'!AU110+'指定付费-IM'!AU110</f>
        <v>0</v>
      </c>
      <c r="R109" s="523">
        <f>'悬赏问答-帖子'!AC110+'悬赏问答-帖子'!AI110+'悬赏问答-IM'!Q110+'指定付费-帖子'!AC110+'指定付费-帖子'!AI110+'指定付费-IM'!Q110+电话医生!AC110+电话医生!AK110+'悬赏问答-IM'!W110+'指定付费-IM'!W110</f>
        <v>0</v>
      </c>
      <c r="S109" s="523">
        <f>'悬赏问答-IM'!AC110+'悬赏问答-IM'!AI110+'悬赏问答-IM'!AO110+'指定付费-IM'!AC110+'指定付费-IM'!AI110+'指定付费-IM'!AO110</f>
        <v>0</v>
      </c>
      <c r="T109" s="523">
        <f t="shared" si="58"/>
        <v>0</v>
      </c>
      <c r="U109" s="523">
        <f>'悬赏问答-IM'!BA110+'指定付费-帖子'!BA110</f>
        <v>0</v>
      </c>
      <c r="V109" s="523">
        <f>'悬赏问答-帖子'!AO110+'悬赏问答-帖子'!AU110+'指定付费-帖子'!AO110+'指定付费-帖子'!AU110+电话医生!AS110</f>
        <v>0</v>
      </c>
      <c r="W109" s="523"/>
      <c r="X109" s="414">
        <f t="shared" si="43"/>
        <v>0</v>
      </c>
      <c r="Y109" s="523">
        <f>'悬赏问答-帖子'!K110+'悬赏问答-IM'!K110+'指定付费-IM'!K110+'指定付费-帖子'!K110+电话医生!H110</f>
        <v>0</v>
      </c>
      <c r="Z109" s="523">
        <f>'悬赏问答-IM'!BF110+'指定付费-IM'!BE110</f>
        <v>0</v>
      </c>
      <c r="AA109" s="523">
        <f>'悬赏问答-IM'!BU110+'指定付费-IM'!AZ110</f>
        <v>0</v>
      </c>
      <c r="AB109" s="523">
        <f>'悬赏问答-IM'!BP110+'指定付费-IM'!BJ110+电话医生!BI110</f>
        <v>0</v>
      </c>
      <c r="AC109" s="506">
        <f t="shared" si="63"/>
        <v>0</v>
      </c>
      <c r="AD109" s="523">
        <f t="shared" si="44"/>
        <v>0</v>
      </c>
      <c r="AE109" s="414">
        <f t="shared" si="45"/>
        <v>0</v>
      </c>
      <c r="AF109" s="414">
        <f t="shared" si="46"/>
        <v>0</v>
      </c>
      <c r="AG109" s="414">
        <f t="shared" si="59"/>
        <v>0</v>
      </c>
      <c r="AH109" s="780">
        <f>预约转诊!C109</f>
        <v>0</v>
      </c>
      <c r="AI109" s="781">
        <f>'悬赏问答-帖子'!C110+'悬赏问答-IM'!C110</f>
        <v>0</v>
      </c>
      <c r="AJ109" s="782">
        <f>'悬赏问答-帖子'!F110+'悬赏问答-IM'!F110</f>
        <v>0</v>
      </c>
      <c r="AK109" s="783" t="str">
        <f t="shared" si="50"/>
        <v>-</v>
      </c>
      <c r="AL109" s="781">
        <f>'悬赏问答-帖子'!H110+'悬赏问答-IM'!H110</f>
        <v>0</v>
      </c>
      <c r="AM109" s="775">
        <f>'悬赏问答-帖子'!I110+'悬赏问答-IM'!I110</f>
        <v>0</v>
      </c>
      <c r="AN109" s="775">
        <f t="shared" si="54"/>
        <v>0</v>
      </c>
      <c r="AO109" s="800">
        <f>'指定付费-帖子'!C110+'指定付费-IM'!C110</f>
        <v>0</v>
      </c>
      <c r="AP109" s="798">
        <f>'指定付费-帖子'!F110+'指定付费-IM'!F110</f>
        <v>0</v>
      </c>
      <c r="AQ109" s="799" t="str">
        <f t="shared" si="51"/>
        <v>-</v>
      </c>
      <c r="AR109" s="800">
        <f>'指定付费-帖子'!H110+'指定付费-IM'!H110</f>
        <v>0</v>
      </c>
      <c r="AS109" s="787">
        <f>'指定付费-帖子'!I110+'指定付费-IM'!I110</f>
        <v>0</v>
      </c>
      <c r="AT109" s="795">
        <f t="shared" si="55"/>
        <v>0</v>
      </c>
      <c r="AU109" s="801">
        <f>电话医生!C110</f>
        <v>0</v>
      </c>
      <c r="AV109" s="802">
        <f>电话医生!I110</f>
        <v>0</v>
      </c>
      <c r="AW109" s="816" t="str">
        <f t="shared" si="52"/>
        <v>-</v>
      </c>
      <c r="AX109" s="802">
        <f>电话医生!L110</f>
        <v>0</v>
      </c>
      <c r="AY109" s="811">
        <f>电话医生!F110</f>
        <v>0</v>
      </c>
      <c r="AZ109" s="820" t="str">
        <f>电话医生!O110</f>
        <v>-</v>
      </c>
      <c r="BA109" s="818">
        <f>家庭医生!C110</f>
        <v>0</v>
      </c>
      <c r="BB109" s="813">
        <f>家庭医生!G110</f>
        <v>0</v>
      </c>
      <c r="BC109" s="814" t="str">
        <f>家庭医生!I110</f>
        <v>-</v>
      </c>
      <c r="BD109" s="819">
        <f t="shared" si="60"/>
        <v>0</v>
      </c>
      <c r="BE109" s="819"/>
      <c r="BF109" s="819">
        <f>'免费问答-IM'!C110</f>
        <v>0</v>
      </c>
      <c r="BG109" s="779"/>
      <c r="BH109" s="784"/>
      <c r="BI109" s="775">
        <f t="shared" si="64"/>
        <v>0</v>
      </c>
      <c r="BJ109" s="839"/>
      <c r="BK109" s="837"/>
      <c r="BL109" s="838">
        <f t="shared" si="65"/>
        <v>0</v>
      </c>
      <c r="BM109" s="846"/>
      <c r="BN109" s="849"/>
      <c r="BO109" s="849"/>
      <c r="BP109" s="847" t="str">
        <f t="shared" si="70"/>
        <v>-</v>
      </c>
      <c r="BQ109" s="848"/>
      <c r="BR109" s="813">
        <f t="shared" si="66"/>
        <v>0</v>
      </c>
    </row>
    <row r="110" ht="14.25" customHeight="1" spans="1:70">
      <c r="A110" s="852"/>
      <c r="B110" s="404">
        <v>11</v>
      </c>
      <c r="C110" s="506">
        <f t="shared" si="56"/>
        <v>0</v>
      </c>
      <c r="D110" s="414">
        <f t="shared" si="57"/>
        <v>0</v>
      </c>
      <c r="E110" s="405">
        <f t="shared" si="61"/>
        <v>0</v>
      </c>
      <c r="F110" s="406" t="e">
        <f>'悬赏问答-帖子'!M111+'指定付费-帖子'!M111+电话医生!#REF!+家庭医生!C111</f>
        <v>#REF!</v>
      </c>
      <c r="G110" s="406" t="e">
        <f>'悬赏问答-帖子'!O111+'指定付费-帖子'!O111+电话医生!#REF!+家庭医生!D111</f>
        <v>#REF!</v>
      </c>
      <c r="H110" s="766" t="e">
        <f t="shared" si="47"/>
        <v>#REF!</v>
      </c>
      <c r="I110" s="406" t="e">
        <f>'悬赏问答-帖子'!S111+'指定付费-帖子'!S111+电话医生!R111+家庭医生!#REF!</f>
        <v>#REF!</v>
      </c>
      <c r="J110" s="406" t="e">
        <f>'悬赏问答-帖子'!U111+'指定付费-帖子'!U111+电话医生!S111+家庭医生!#REF!</f>
        <v>#REF!</v>
      </c>
      <c r="K110" s="766" t="e">
        <f t="shared" ref="K110:K121" si="71">J110/I110</f>
        <v>#REF!</v>
      </c>
      <c r="L110" s="406" t="e">
        <f>'悬赏问答-帖子'!Y111+'悬赏问答-帖子'!AE111+'悬赏问答-IM'!M111+'指定付费-帖子'!Y111+'指定付费-帖子'!AE111+'指定付费-IM'!M111+电话医生!Z111+电话医生!AH111+家庭医生!#REF!+家庭医生!#REF!</f>
        <v>#REF!</v>
      </c>
      <c r="M110" s="406" t="e">
        <f>'悬赏问答-帖子'!AA111+'悬赏问答-帖子'!AG111+'悬赏问答-IM'!O111+'指定付费-帖子'!AA111+'指定付费-帖子'!AG111+'指定付费-IM'!O111+电话医生!AA111+电话医生!AI111+家庭医生!#REF!+家庭医生!#REF!</f>
        <v>#REF!</v>
      </c>
      <c r="N110" s="766" t="e">
        <f t="shared" ref="N110:N131" si="72">M110/L110</f>
        <v>#REF!</v>
      </c>
      <c r="O110" s="406" t="e">
        <f>#REF!+'免费问答-IM'!E111+'悬赏问答-帖子'!E111+'悬赏问答-IM'!E111+'指定付费-IM'!E111+'指定付费-帖子'!E111+电话医生!E111+家庭医生!#REF!</f>
        <v>#REF!</v>
      </c>
      <c r="P110" s="523">
        <f>'悬赏问答-帖子'!Q111+'指定付费-帖子'!Q111+家庭医生!G111+电话医生!BQ111</f>
        <v>0</v>
      </c>
      <c r="Q110" s="523">
        <f>'悬赏问答-帖子'!W111+'指定付费-帖子'!W111+电话医生!U111+'悬赏问答-IM'!AU111+'指定付费-IM'!AU111</f>
        <v>0</v>
      </c>
      <c r="R110" s="523">
        <f>'悬赏问答-帖子'!AC111+'悬赏问答-帖子'!AI111+'悬赏问答-IM'!Q111+'指定付费-帖子'!AC111+'指定付费-帖子'!AI111+'指定付费-IM'!Q111+电话医生!AC111+电话医生!AK111+'悬赏问答-IM'!W111+'指定付费-IM'!W111</f>
        <v>0</v>
      </c>
      <c r="S110" s="523">
        <f>'悬赏问答-IM'!AC111+'悬赏问答-IM'!AI111+'悬赏问答-IM'!AO111+'指定付费-IM'!AC111+'指定付费-IM'!AI111+'指定付费-IM'!AO111</f>
        <v>0</v>
      </c>
      <c r="T110" s="523">
        <f t="shared" si="58"/>
        <v>0</v>
      </c>
      <c r="U110" s="523">
        <f>'悬赏问答-IM'!BA111+'指定付费-帖子'!BA111</f>
        <v>0</v>
      </c>
      <c r="V110" s="523">
        <f>'悬赏问答-帖子'!AO111+'悬赏问答-帖子'!AU111+'指定付费-帖子'!AO111+'指定付费-帖子'!AU111+电话医生!AS111</f>
        <v>0</v>
      </c>
      <c r="W110" s="523"/>
      <c r="X110" s="414">
        <f t="shared" si="43"/>
        <v>0</v>
      </c>
      <c r="Y110" s="523">
        <f>'悬赏问答-帖子'!K111+'悬赏问答-IM'!K111+'指定付费-IM'!K111+'指定付费-帖子'!K111+电话医生!H111</f>
        <v>0</v>
      </c>
      <c r="Z110" s="523">
        <f>'悬赏问答-IM'!BF111+'指定付费-IM'!BE111</f>
        <v>0</v>
      </c>
      <c r="AA110" s="523">
        <f>'悬赏问答-IM'!BU111+'指定付费-IM'!AZ111</f>
        <v>0</v>
      </c>
      <c r="AB110" s="523">
        <f>'悬赏问答-IM'!BP111+'指定付费-IM'!BJ111+电话医生!BI111</f>
        <v>0</v>
      </c>
      <c r="AC110" s="506">
        <f t="shared" si="63"/>
        <v>0</v>
      </c>
      <c r="AD110" s="523">
        <f t="shared" si="44"/>
        <v>0</v>
      </c>
      <c r="AE110" s="414">
        <f t="shared" si="45"/>
        <v>0</v>
      </c>
      <c r="AF110" s="414">
        <f t="shared" si="46"/>
        <v>0</v>
      </c>
      <c r="AG110" s="414">
        <f t="shared" si="59"/>
        <v>0</v>
      </c>
      <c r="AH110" s="780">
        <f>预约转诊!C110</f>
        <v>0</v>
      </c>
      <c r="AI110" s="781">
        <f>'悬赏问答-帖子'!C111+'悬赏问答-IM'!C111</f>
        <v>0</v>
      </c>
      <c r="AJ110" s="782">
        <f>'悬赏问答-帖子'!F111+'悬赏问答-IM'!F111</f>
        <v>0</v>
      </c>
      <c r="AK110" s="783" t="str">
        <f t="shared" si="50"/>
        <v>-</v>
      </c>
      <c r="AL110" s="781">
        <f>'悬赏问答-帖子'!H111+'悬赏问答-IM'!H111</f>
        <v>0</v>
      </c>
      <c r="AM110" s="775">
        <f>'悬赏问答-帖子'!I111+'悬赏问答-IM'!I111</f>
        <v>0</v>
      </c>
      <c r="AN110" s="775">
        <f t="shared" si="54"/>
        <v>0</v>
      </c>
      <c r="AO110" s="800">
        <f>'指定付费-帖子'!C111+'指定付费-IM'!C111</f>
        <v>0</v>
      </c>
      <c r="AP110" s="798">
        <f>'指定付费-帖子'!F111+'指定付费-IM'!F111</f>
        <v>0</v>
      </c>
      <c r="AQ110" s="799" t="str">
        <f t="shared" si="51"/>
        <v>-</v>
      </c>
      <c r="AR110" s="800">
        <f>'指定付费-帖子'!H111+'指定付费-IM'!H111</f>
        <v>0</v>
      </c>
      <c r="AS110" s="787">
        <f>'指定付费-帖子'!I111+'指定付费-IM'!I111</f>
        <v>0</v>
      </c>
      <c r="AT110" s="795">
        <f t="shared" si="55"/>
        <v>0</v>
      </c>
      <c r="AU110" s="801">
        <f>电话医生!C111</f>
        <v>0</v>
      </c>
      <c r="AV110" s="802">
        <f>电话医生!I111</f>
        <v>0</v>
      </c>
      <c r="AW110" s="816" t="str">
        <f t="shared" si="52"/>
        <v>-</v>
      </c>
      <c r="AX110" s="802">
        <f>电话医生!L111</f>
        <v>0</v>
      </c>
      <c r="AY110" s="811">
        <f>电话医生!F111</f>
        <v>0</v>
      </c>
      <c r="AZ110" s="820" t="str">
        <f>电话医生!O111</f>
        <v>-</v>
      </c>
      <c r="BA110" s="818">
        <f>家庭医生!C111</f>
        <v>0</v>
      </c>
      <c r="BB110" s="813">
        <f>家庭医生!G111</f>
        <v>0</v>
      </c>
      <c r="BC110" s="814" t="str">
        <f>家庭医生!I111</f>
        <v>-</v>
      </c>
      <c r="BD110" s="819">
        <f t="shared" si="60"/>
        <v>0</v>
      </c>
      <c r="BE110" s="819"/>
      <c r="BF110" s="819">
        <f>'免费问答-IM'!C111</f>
        <v>0</v>
      </c>
      <c r="BG110" s="779"/>
      <c r="BH110" s="784"/>
      <c r="BI110" s="775">
        <f t="shared" si="64"/>
        <v>0</v>
      </c>
      <c r="BJ110" s="839"/>
      <c r="BK110" s="837"/>
      <c r="BL110" s="838">
        <f t="shared" si="65"/>
        <v>0</v>
      </c>
      <c r="BM110" s="846"/>
      <c r="BN110" s="849"/>
      <c r="BO110" s="849"/>
      <c r="BP110" s="847" t="str">
        <f t="shared" si="70"/>
        <v>-</v>
      </c>
      <c r="BQ110" s="848"/>
      <c r="BR110" s="813">
        <f t="shared" si="66"/>
        <v>0</v>
      </c>
    </row>
    <row r="111" ht="14.25" customHeight="1" spans="1:70">
      <c r="A111" s="852"/>
      <c r="B111" s="404">
        <v>12</v>
      </c>
      <c r="C111" s="506">
        <f t="shared" si="56"/>
        <v>0</v>
      </c>
      <c r="D111" s="414">
        <f t="shared" si="57"/>
        <v>0</v>
      </c>
      <c r="E111" s="405">
        <f t="shared" si="61"/>
        <v>0</v>
      </c>
      <c r="F111" s="406" t="e">
        <f>'悬赏问答-帖子'!M112+'指定付费-帖子'!M112+电话医生!#REF!+家庭医生!C112</f>
        <v>#REF!</v>
      </c>
      <c r="G111" s="406" t="e">
        <f>'悬赏问答-帖子'!O112+'指定付费-帖子'!O112+电话医生!#REF!+家庭医生!D112</f>
        <v>#REF!</v>
      </c>
      <c r="H111" s="766" t="e">
        <f t="shared" si="47"/>
        <v>#REF!</v>
      </c>
      <c r="I111" s="406" t="e">
        <f>'悬赏问答-帖子'!S112+'指定付费-帖子'!S112+电话医生!R112+家庭医生!#REF!</f>
        <v>#REF!</v>
      </c>
      <c r="J111" s="406" t="e">
        <f>'悬赏问答-帖子'!U112+'指定付费-帖子'!U112+电话医生!S112+家庭医生!#REF!</f>
        <v>#REF!</v>
      </c>
      <c r="K111" s="766" t="e">
        <f t="shared" si="71"/>
        <v>#REF!</v>
      </c>
      <c r="L111" s="406" t="e">
        <f>'悬赏问答-帖子'!Y112+'悬赏问答-帖子'!AE112+'悬赏问答-IM'!M112+'指定付费-帖子'!Y112+'指定付费-帖子'!AE112+'指定付费-IM'!M112+电话医生!Z112+电话医生!AH112+家庭医生!#REF!+家庭医生!#REF!</f>
        <v>#REF!</v>
      </c>
      <c r="M111" s="406" t="e">
        <f>'悬赏问答-帖子'!AA112+'悬赏问答-帖子'!AG112+'悬赏问答-IM'!O112+'指定付费-帖子'!AA112+'指定付费-帖子'!AG112+'指定付费-IM'!O112+电话医生!AA112+电话医生!AI112+家庭医生!#REF!+家庭医生!#REF!</f>
        <v>#REF!</v>
      </c>
      <c r="N111" s="766" t="e">
        <f t="shared" si="72"/>
        <v>#REF!</v>
      </c>
      <c r="O111" s="406" t="e">
        <f>#REF!+'免费问答-IM'!E112+'悬赏问答-帖子'!E112+'悬赏问答-IM'!E112+'指定付费-IM'!E112+'指定付费-帖子'!E112+电话医生!E112+家庭医生!#REF!</f>
        <v>#REF!</v>
      </c>
      <c r="P111" s="523">
        <f>'悬赏问答-帖子'!Q112+'指定付费-帖子'!Q112+家庭医生!G112+电话医生!BQ112</f>
        <v>0</v>
      </c>
      <c r="Q111" s="523">
        <f>'悬赏问答-帖子'!W112+'指定付费-帖子'!W112+电话医生!U112+'悬赏问答-IM'!AU112+'指定付费-IM'!AU112</f>
        <v>0</v>
      </c>
      <c r="R111" s="523">
        <f>'悬赏问答-帖子'!AC112+'悬赏问答-帖子'!AI112+'悬赏问答-IM'!Q112+'指定付费-帖子'!AC112+'指定付费-帖子'!AI112+'指定付费-IM'!Q112+电话医生!AC112+电话医生!AK112+'悬赏问答-IM'!W112+'指定付费-IM'!W112</f>
        <v>0</v>
      </c>
      <c r="S111" s="523">
        <f>'悬赏问答-IM'!AC112+'悬赏问答-IM'!AI112+'悬赏问答-IM'!AO112+'指定付费-IM'!AC112+'指定付费-IM'!AI112+'指定付费-IM'!AO112</f>
        <v>0</v>
      </c>
      <c r="T111" s="523">
        <f t="shared" si="58"/>
        <v>0</v>
      </c>
      <c r="U111" s="523">
        <f>'悬赏问答-IM'!BA112+'指定付费-帖子'!BA112</f>
        <v>0</v>
      </c>
      <c r="V111" s="523">
        <f>'悬赏问答-帖子'!AO112+'悬赏问答-帖子'!AU112+'指定付费-帖子'!AO112+'指定付费-帖子'!AU112+电话医生!AS112</f>
        <v>0</v>
      </c>
      <c r="W111" s="523"/>
      <c r="X111" s="414">
        <f t="shared" si="43"/>
        <v>0</v>
      </c>
      <c r="Y111" s="523">
        <f>'悬赏问答-帖子'!K112+'悬赏问答-IM'!K112+'指定付费-IM'!K112+'指定付费-帖子'!K112+电话医生!H112</f>
        <v>0</v>
      </c>
      <c r="Z111" s="523">
        <f>'悬赏问答-IM'!BF112+'指定付费-IM'!BE112</f>
        <v>0</v>
      </c>
      <c r="AA111" s="523">
        <f>'悬赏问答-IM'!BU112+'指定付费-IM'!AZ112</f>
        <v>0</v>
      </c>
      <c r="AB111" s="523">
        <f>'悬赏问答-IM'!BP112+'指定付费-IM'!BJ112+电话医生!BI112</f>
        <v>0</v>
      </c>
      <c r="AC111" s="506">
        <f t="shared" si="63"/>
        <v>0</v>
      </c>
      <c r="AD111" s="523">
        <f t="shared" si="44"/>
        <v>0</v>
      </c>
      <c r="AE111" s="414">
        <f t="shared" si="45"/>
        <v>0</v>
      </c>
      <c r="AF111" s="414">
        <f t="shared" si="46"/>
        <v>0</v>
      </c>
      <c r="AG111" s="414">
        <f t="shared" si="59"/>
        <v>0</v>
      </c>
      <c r="AH111" s="780">
        <f>预约转诊!C111</f>
        <v>0</v>
      </c>
      <c r="AI111" s="781">
        <f>'悬赏问答-帖子'!C112+'悬赏问答-IM'!C112</f>
        <v>0</v>
      </c>
      <c r="AJ111" s="782">
        <f>'悬赏问答-帖子'!F112+'悬赏问答-IM'!F112</f>
        <v>0</v>
      </c>
      <c r="AK111" s="783" t="str">
        <f t="shared" si="50"/>
        <v>-</v>
      </c>
      <c r="AL111" s="781">
        <f>'悬赏问答-帖子'!H112+'悬赏问答-IM'!H112</f>
        <v>0</v>
      </c>
      <c r="AM111" s="775">
        <f>'悬赏问答-帖子'!I112+'悬赏问答-IM'!I112</f>
        <v>0</v>
      </c>
      <c r="AN111" s="775">
        <f t="shared" si="54"/>
        <v>0</v>
      </c>
      <c r="AO111" s="800">
        <f>'指定付费-帖子'!C112+'指定付费-IM'!C112</f>
        <v>0</v>
      </c>
      <c r="AP111" s="798">
        <f>'指定付费-帖子'!F112+'指定付费-IM'!F112</f>
        <v>0</v>
      </c>
      <c r="AQ111" s="799" t="str">
        <f t="shared" si="51"/>
        <v>-</v>
      </c>
      <c r="AR111" s="800">
        <f>'指定付费-帖子'!H112+'指定付费-IM'!H112</f>
        <v>0</v>
      </c>
      <c r="AS111" s="787">
        <f>'指定付费-帖子'!I112+'指定付费-IM'!I112</f>
        <v>0</v>
      </c>
      <c r="AT111" s="795">
        <f t="shared" si="55"/>
        <v>0</v>
      </c>
      <c r="AU111" s="801">
        <f>电话医生!C112</f>
        <v>0</v>
      </c>
      <c r="AV111" s="802">
        <f>电话医生!I112</f>
        <v>0</v>
      </c>
      <c r="AW111" s="816" t="str">
        <f t="shared" si="52"/>
        <v>-</v>
      </c>
      <c r="AX111" s="802">
        <f>电话医生!L112</f>
        <v>0</v>
      </c>
      <c r="AY111" s="811">
        <f>电话医生!F112</f>
        <v>0</v>
      </c>
      <c r="AZ111" s="820" t="str">
        <f>电话医生!O112</f>
        <v>-</v>
      </c>
      <c r="BA111" s="818">
        <f>家庭医生!C112</f>
        <v>0</v>
      </c>
      <c r="BB111" s="813">
        <f>家庭医生!G112</f>
        <v>0</v>
      </c>
      <c r="BC111" s="814" t="str">
        <f>家庭医生!I112</f>
        <v>-</v>
      </c>
      <c r="BD111" s="819">
        <f t="shared" si="60"/>
        <v>0</v>
      </c>
      <c r="BE111" s="819"/>
      <c r="BF111" s="819">
        <f>'免费问答-IM'!C112</f>
        <v>0</v>
      </c>
      <c r="BG111" s="779"/>
      <c r="BH111" s="784"/>
      <c r="BI111" s="775">
        <f t="shared" si="64"/>
        <v>0</v>
      </c>
      <c r="BJ111" s="839"/>
      <c r="BK111" s="837"/>
      <c r="BL111" s="838">
        <f t="shared" si="65"/>
        <v>0</v>
      </c>
      <c r="BM111" s="846"/>
      <c r="BN111" s="849"/>
      <c r="BO111" s="849"/>
      <c r="BP111" s="847" t="str">
        <f t="shared" si="70"/>
        <v>-</v>
      </c>
      <c r="BQ111" s="848"/>
      <c r="BR111" s="813">
        <f t="shared" si="66"/>
        <v>0</v>
      </c>
    </row>
    <row r="112" ht="14.25" customHeight="1" spans="1:70">
      <c r="A112" s="852"/>
      <c r="B112" s="404">
        <v>13</v>
      </c>
      <c r="C112" s="506">
        <f t="shared" si="56"/>
        <v>0</v>
      </c>
      <c r="D112" s="414">
        <f t="shared" si="57"/>
        <v>0</v>
      </c>
      <c r="E112" s="405">
        <f t="shared" si="61"/>
        <v>0</v>
      </c>
      <c r="F112" s="406" t="e">
        <f>'悬赏问答-帖子'!M113+'指定付费-帖子'!M113+电话医生!#REF!+家庭医生!C113</f>
        <v>#REF!</v>
      </c>
      <c r="G112" s="406" t="e">
        <f>'悬赏问答-帖子'!O113+'指定付费-帖子'!O113+电话医生!#REF!+家庭医生!D113</f>
        <v>#REF!</v>
      </c>
      <c r="H112" s="766" t="e">
        <f t="shared" si="47"/>
        <v>#REF!</v>
      </c>
      <c r="I112" s="406" t="e">
        <f>'悬赏问答-帖子'!S113+'指定付费-帖子'!S113+电话医生!R113+家庭医生!#REF!</f>
        <v>#REF!</v>
      </c>
      <c r="J112" s="406" t="e">
        <f>'悬赏问答-帖子'!U113+'指定付费-帖子'!U113+电话医生!S113+家庭医生!#REF!</f>
        <v>#REF!</v>
      </c>
      <c r="K112" s="766" t="e">
        <f t="shared" si="71"/>
        <v>#REF!</v>
      </c>
      <c r="L112" s="406" t="e">
        <f>'悬赏问答-帖子'!Y113+'悬赏问答-帖子'!AE113+'悬赏问答-IM'!M113+'指定付费-帖子'!Y113+'指定付费-帖子'!AE113+'指定付费-IM'!M113+电话医生!Z113+电话医生!AH113+家庭医生!#REF!+家庭医生!#REF!</f>
        <v>#REF!</v>
      </c>
      <c r="M112" s="406" t="e">
        <f>'悬赏问答-帖子'!AA113+'悬赏问答-帖子'!AG113+'悬赏问答-IM'!O113+'指定付费-帖子'!AA113+'指定付费-帖子'!AG113+'指定付费-IM'!O113+电话医生!AA113+电话医生!AI113+家庭医生!#REF!+家庭医生!#REF!</f>
        <v>#REF!</v>
      </c>
      <c r="N112" s="766" t="e">
        <f t="shared" si="72"/>
        <v>#REF!</v>
      </c>
      <c r="O112" s="406" t="e">
        <f>#REF!+'免费问答-IM'!E113+'悬赏问答-帖子'!E113+'悬赏问答-IM'!E113+'指定付费-IM'!E113+'指定付费-帖子'!E113+电话医生!E113+家庭医生!#REF!</f>
        <v>#REF!</v>
      </c>
      <c r="P112" s="523">
        <f>'悬赏问答-帖子'!Q113+'指定付费-帖子'!Q113+家庭医生!G113+电话医生!BQ113</f>
        <v>0</v>
      </c>
      <c r="Q112" s="523">
        <f>'悬赏问答-帖子'!W113+'指定付费-帖子'!W113+电话医生!U113+'悬赏问答-IM'!AU113+'指定付费-IM'!AU113</f>
        <v>0</v>
      </c>
      <c r="R112" s="523">
        <f>'悬赏问答-帖子'!AC113+'悬赏问答-帖子'!AI113+'悬赏问答-IM'!Q113+'指定付费-帖子'!AC113+'指定付费-帖子'!AI113+'指定付费-IM'!Q113+电话医生!AC113+电话医生!AK113+'悬赏问答-IM'!W113+'指定付费-IM'!W113</f>
        <v>0</v>
      </c>
      <c r="S112" s="523">
        <f>'悬赏问答-IM'!AC113+'悬赏问答-IM'!AI113+'悬赏问答-IM'!AO113+'指定付费-IM'!AC113+'指定付费-IM'!AI113+'指定付费-IM'!AO113</f>
        <v>0</v>
      </c>
      <c r="T112" s="523">
        <f t="shared" si="58"/>
        <v>0</v>
      </c>
      <c r="U112" s="523">
        <f>'悬赏问答-IM'!BA113+'指定付费-帖子'!BA113</f>
        <v>0</v>
      </c>
      <c r="V112" s="523">
        <f>'悬赏问答-帖子'!AO113+'悬赏问答-帖子'!AU113+'指定付费-帖子'!AO113+'指定付费-帖子'!AU113+电话医生!AS113</f>
        <v>0</v>
      </c>
      <c r="W112" s="523"/>
      <c r="X112" s="414">
        <f t="shared" si="43"/>
        <v>0</v>
      </c>
      <c r="Y112" s="523">
        <f>'悬赏问答-帖子'!K113+'悬赏问答-IM'!K113+'指定付费-IM'!K113+'指定付费-帖子'!K113+电话医生!H113</f>
        <v>0</v>
      </c>
      <c r="Z112" s="523">
        <f>'悬赏问答-IM'!BF113+'指定付费-IM'!BE113</f>
        <v>0</v>
      </c>
      <c r="AA112" s="523">
        <f>'悬赏问答-IM'!BU113+'指定付费-IM'!AZ113</f>
        <v>0</v>
      </c>
      <c r="AB112" s="523">
        <f>'悬赏问答-IM'!BP113+'指定付费-IM'!BJ113+电话医生!BI113</f>
        <v>0</v>
      </c>
      <c r="AC112" s="506">
        <f t="shared" si="63"/>
        <v>0</v>
      </c>
      <c r="AD112" s="523">
        <f t="shared" si="44"/>
        <v>0</v>
      </c>
      <c r="AE112" s="414">
        <f t="shared" si="45"/>
        <v>0</v>
      </c>
      <c r="AF112" s="414">
        <f t="shared" si="46"/>
        <v>0</v>
      </c>
      <c r="AG112" s="414">
        <f t="shared" si="59"/>
        <v>0</v>
      </c>
      <c r="AH112" s="780">
        <f>预约转诊!C112</f>
        <v>0</v>
      </c>
      <c r="AI112" s="781">
        <f>'悬赏问答-帖子'!C113+'悬赏问答-IM'!C113</f>
        <v>0</v>
      </c>
      <c r="AJ112" s="782">
        <f>'悬赏问答-帖子'!F113+'悬赏问答-IM'!F113</f>
        <v>0</v>
      </c>
      <c r="AK112" s="783" t="str">
        <f t="shared" si="50"/>
        <v>-</v>
      </c>
      <c r="AL112" s="781">
        <f>'悬赏问答-帖子'!H113+'悬赏问答-IM'!H113</f>
        <v>0</v>
      </c>
      <c r="AM112" s="775">
        <f>'悬赏问答-帖子'!I113+'悬赏问答-IM'!I113</f>
        <v>0</v>
      </c>
      <c r="AN112" s="775">
        <f t="shared" si="54"/>
        <v>0</v>
      </c>
      <c r="AO112" s="800">
        <f>'指定付费-帖子'!C113+'指定付费-IM'!C113</f>
        <v>0</v>
      </c>
      <c r="AP112" s="798">
        <f>'指定付费-帖子'!F113+'指定付费-IM'!F113</f>
        <v>0</v>
      </c>
      <c r="AQ112" s="799" t="str">
        <f t="shared" si="51"/>
        <v>-</v>
      </c>
      <c r="AR112" s="800">
        <f>'指定付费-帖子'!H113+'指定付费-IM'!H113</f>
        <v>0</v>
      </c>
      <c r="AS112" s="787">
        <f>'指定付费-帖子'!I113+'指定付费-IM'!I113</f>
        <v>0</v>
      </c>
      <c r="AT112" s="795">
        <f t="shared" si="55"/>
        <v>0</v>
      </c>
      <c r="AU112" s="801">
        <f>电话医生!C113</f>
        <v>0</v>
      </c>
      <c r="AV112" s="802">
        <f>电话医生!I113</f>
        <v>0</v>
      </c>
      <c r="AW112" s="816" t="str">
        <f t="shared" si="52"/>
        <v>-</v>
      </c>
      <c r="AX112" s="802">
        <f>电话医生!L113</f>
        <v>0</v>
      </c>
      <c r="AY112" s="811">
        <f>电话医生!F113</f>
        <v>0</v>
      </c>
      <c r="AZ112" s="820" t="str">
        <f>电话医生!O113</f>
        <v>-</v>
      </c>
      <c r="BA112" s="818">
        <f>家庭医生!C113</f>
        <v>0</v>
      </c>
      <c r="BB112" s="813">
        <f>家庭医生!G113</f>
        <v>0</v>
      </c>
      <c r="BC112" s="814" t="str">
        <f>家庭医生!I113</f>
        <v>-</v>
      </c>
      <c r="BD112" s="819">
        <f t="shared" si="60"/>
        <v>0</v>
      </c>
      <c r="BE112" s="819"/>
      <c r="BF112" s="819">
        <f>'免费问答-IM'!C113</f>
        <v>0</v>
      </c>
      <c r="BG112" s="779"/>
      <c r="BH112" s="784"/>
      <c r="BI112" s="775">
        <f t="shared" si="64"/>
        <v>0</v>
      </c>
      <c r="BJ112" s="839"/>
      <c r="BK112" s="837"/>
      <c r="BL112" s="838">
        <f t="shared" si="65"/>
        <v>0</v>
      </c>
      <c r="BM112" s="846"/>
      <c r="BN112" s="849"/>
      <c r="BO112" s="849"/>
      <c r="BP112" s="847" t="str">
        <f t="shared" si="70"/>
        <v>-</v>
      </c>
      <c r="BQ112" s="848"/>
      <c r="BR112" s="813">
        <f t="shared" si="66"/>
        <v>0</v>
      </c>
    </row>
    <row r="113" ht="14.25" customHeight="1" spans="1:70">
      <c r="A113" s="852"/>
      <c r="B113" s="404">
        <v>14</v>
      </c>
      <c r="C113" s="506">
        <f t="shared" si="56"/>
        <v>0</v>
      </c>
      <c r="D113" s="414">
        <f t="shared" si="57"/>
        <v>0</v>
      </c>
      <c r="E113" s="405">
        <f t="shared" si="61"/>
        <v>0</v>
      </c>
      <c r="F113" s="406" t="e">
        <f>'悬赏问答-帖子'!M114+'指定付费-帖子'!M114+电话医生!#REF!+家庭医生!C114</f>
        <v>#REF!</v>
      </c>
      <c r="G113" s="406" t="e">
        <f>'悬赏问答-帖子'!O114+'指定付费-帖子'!O114+电话医生!#REF!+家庭医生!D114</f>
        <v>#REF!</v>
      </c>
      <c r="H113" s="766" t="e">
        <f t="shared" si="47"/>
        <v>#REF!</v>
      </c>
      <c r="I113" s="406" t="e">
        <f>'悬赏问答-帖子'!S114+'指定付费-帖子'!S114+电话医生!R114+家庭医生!#REF!</f>
        <v>#REF!</v>
      </c>
      <c r="J113" s="406" t="e">
        <f>'悬赏问答-帖子'!U114+'指定付费-帖子'!U114+电话医生!S114+家庭医生!#REF!</f>
        <v>#REF!</v>
      </c>
      <c r="K113" s="766" t="e">
        <f t="shared" si="71"/>
        <v>#REF!</v>
      </c>
      <c r="L113" s="406" t="e">
        <f>'悬赏问答-帖子'!Y114+'悬赏问答-帖子'!AE114+'悬赏问答-IM'!M114+'指定付费-帖子'!Y114+'指定付费-帖子'!AE114+'指定付费-IM'!M114+电话医生!Z114+电话医生!AH114+家庭医生!#REF!+家庭医生!#REF!</f>
        <v>#REF!</v>
      </c>
      <c r="M113" s="406" t="e">
        <f>'悬赏问答-帖子'!AA114+'悬赏问答-帖子'!AG114+'悬赏问答-IM'!O114+'指定付费-帖子'!AA114+'指定付费-帖子'!AG114+'指定付费-IM'!O114+电话医生!AA114+电话医生!AI114+家庭医生!#REF!+家庭医生!#REF!</f>
        <v>#REF!</v>
      </c>
      <c r="N113" s="766" t="e">
        <f t="shared" si="72"/>
        <v>#REF!</v>
      </c>
      <c r="O113" s="406" t="e">
        <f>#REF!+'免费问答-IM'!E114+'悬赏问答-帖子'!E114+'悬赏问答-IM'!E114+'指定付费-IM'!E114+'指定付费-帖子'!E114+电话医生!E114+家庭医生!#REF!</f>
        <v>#REF!</v>
      </c>
      <c r="P113" s="523">
        <f>'悬赏问答-帖子'!Q114+'指定付费-帖子'!Q114+家庭医生!G114+电话医生!BQ114</f>
        <v>0</v>
      </c>
      <c r="Q113" s="523">
        <f>'悬赏问答-帖子'!W114+'指定付费-帖子'!W114+电话医生!U114+'悬赏问答-IM'!AU114+'指定付费-IM'!AU114</f>
        <v>0</v>
      </c>
      <c r="R113" s="523">
        <f>'悬赏问答-帖子'!AC114+'悬赏问答-帖子'!AI114+'悬赏问答-IM'!Q114+'指定付费-帖子'!AC114+'指定付费-帖子'!AI114+'指定付费-IM'!Q114+电话医生!AC114+电话医生!AK114+'悬赏问答-IM'!W114+'指定付费-IM'!W114</f>
        <v>0</v>
      </c>
      <c r="S113" s="523">
        <f>'悬赏问答-IM'!AC114+'悬赏问答-IM'!AI114+'悬赏问答-IM'!AO114+'指定付费-IM'!AC114+'指定付费-IM'!AI114+'指定付费-IM'!AO114</f>
        <v>0</v>
      </c>
      <c r="T113" s="523">
        <f t="shared" si="58"/>
        <v>0</v>
      </c>
      <c r="U113" s="523">
        <f>'悬赏问答-IM'!BA114+'指定付费-帖子'!BA114</f>
        <v>0</v>
      </c>
      <c r="V113" s="523">
        <f>'悬赏问答-帖子'!AO114+'悬赏问答-帖子'!AU114+'指定付费-帖子'!AO114+'指定付费-帖子'!AU114+电话医生!AS114</f>
        <v>0</v>
      </c>
      <c r="W113" s="523"/>
      <c r="X113" s="414">
        <f t="shared" si="43"/>
        <v>0</v>
      </c>
      <c r="Y113" s="523">
        <f>'悬赏问答-帖子'!K114+'悬赏问答-IM'!K114+'指定付费-IM'!K114+'指定付费-帖子'!K114+电话医生!H114</f>
        <v>0</v>
      </c>
      <c r="Z113" s="523">
        <f>'悬赏问答-IM'!BF114+'指定付费-IM'!BE114</f>
        <v>0</v>
      </c>
      <c r="AA113" s="523">
        <f>'悬赏问答-IM'!BU114+'指定付费-IM'!AZ114</f>
        <v>0</v>
      </c>
      <c r="AB113" s="523">
        <f>'悬赏问答-IM'!BP114+'指定付费-IM'!BJ114+电话医生!BI114</f>
        <v>0</v>
      </c>
      <c r="AC113" s="506">
        <f t="shared" si="63"/>
        <v>0</v>
      </c>
      <c r="AD113" s="523">
        <f t="shared" si="44"/>
        <v>0</v>
      </c>
      <c r="AE113" s="414">
        <f t="shared" si="45"/>
        <v>0</v>
      </c>
      <c r="AF113" s="414">
        <f t="shared" si="46"/>
        <v>0</v>
      </c>
      <c r="AG113" s="414">
        <f t="shared" si="59"/>
        <v>0</v>
      </c>
      <c r="AH113" s="780">
        <f>预约转诊!C113</f>
        <v>0</v>
      </c>
      <c r="AI113" s="781">
        <f>'悬赏问答-帖子'!C114+'悬赏问答-IM'!C114</f>
        <v>0</v>
      </c>
      <c r="AJ113" s="782">
        <f>'悬赏问答-帖子'!F114+'悬赏问答-IM'!F114</f>
        <v>0</v>
      </c>
      <c r="AK113" s="783" t="str">
        <f t="shared" si="50"/>
        <v>-</v>
      </c>
      <c r="AL113" s="781">
        <f>'悬赏问答-帖子'!H114+'悬赏问答-IM'!H114</f>
        <v>0</v>
      </c>
      <c r="AM113" s="775">
        <f>'悬赏问答-帖子'!I114+'悬赏问答-IM'!I114</f>
        <v>0</v>
      </c>
      <c r="AN113" s="775">
        <f t="shared" si="54"/>
        <v>0</v>
      </c>
      <c r="AO113" s="800">
        <f>'指定付费-帖子'!C114+'指定付费-IM'!C114</f>
        <v>0</v>
      </c>
      <c r="AP113" s="798">
        <f>'指定付费-帖子'!F114+'指定付费-IM'!F114</f>
        <v>0</v>
      </c>
      <c r="AQ113" s="799" t="str">
        <f t="shared" si="51"/>
        <v>-</v>
      </c>
      <c r="AR113" s="800">
        <f>'指定付费-帖子'!H114+'指定付费-IM'!H114</f>
        <v>0</v>
      </c>
      <c r="AS113" s="787">
        <f>'指定付费-帖子'!I114+'指定付费-IM'!I114</f>
        <v>0</v>
      </c>
      <c r="AT113" s="795">
        <f t="shared" si="55"/>
        <v>0</v>
      </c>
      <c r="AU113" s="801">
        <f>电话医生!C114</f>
        <v>0</v>
      </c>
      <c r="AV113" s="802">
        <f>电话医生!I114</f>
        <v>0</v>
      </c>
      <c r="AW113" s="816" t="str">
        <f t="shared" si="52"/>
        <v>-</v>
      </c>
      <c r="AX113" s="802">
        <f>电话医生!L114</f>
        <v>0</v>
      </c>
      <c r="AY113" s="811">
        <f>电话医生!F114</f>
        <v>0</v>
      </c>
      <c r="AZ113" s="820" t="str">
        <f>电话医生!O114</f>
        <v>-</v>
      </c>
      <c r="BA113" s="818">
        <f>家庭医生!C114</f>
        <v>0</v>
      </c>
      <c r="BB113" s="813">
        <f>家庭医生!G114</f>
        <v>0</v>
      </c>
      <c r="BC113" s="814" t="str">
        <f>家庭医生!I114</f>
        <v>-</v>
      </c>
      <c r="BD113" s="819">
        <f t="shared" si="60"/>
        <v>0</v>
      </c>
      <c r="BE113" s="819"/>
      <c r="BF113" s="819">
        <f>'免费问答-IM'!C114</f>
        <v>0</v>
      </c>
      <c r="BG113" s="779"/>
      <c r="BH113" s="784"/>
      <c r="BI113" s="775">
        <f t="shared" si="64"/>
        <v>0</v>
      </c>
      <c r="BJ113" s="839"/>
      <c r="BK113" s="837"/>
      <c r="BL113" s="838">
        <f t="shared" si="65"/>
        <v>0</v>
      </c>
      <c r="BM113" s="846"/>
      <c r="BN113" s="849"/>
      <c r="BO113" s="849"/>
      <c r="BP113" s="847" t="str">
        <f t="shared" si="70"/>
        <v>-</v>
      </c>
      <c r="BQ113" s="848"/>
      <c r="BR113" s="813">
        <f t="shared" si="66"/>
        <v>0</v>
      </c>
    </row>
    <row r="114" ht="14.25" customHeight="1" spans="1:70">
      <c r="A114" s="852"/>
      <c r="B114" s="404">
        <v>15</v>
      </c>
      <c r="C114" s="506">
        <f t="shared" si="56"/>
        <v>0</v>
      </c>
      <c r="D114" s="414">
        <f t="shared" si="57"/>
        <v>0</v>
      </c>
      <c r="E114" s="405">
        <f t="shared" si="61"/>
        <v>0</v>
      </c>
      <c r="F114" s="406" t="e">
        <f>'悬赏问答-帖子'!M115+'指定付费-帖子'!M115+电话医生!#REF!+家庭医生!C115</f>
        <v>#REF!</v>
      </c>
      <c r="G114" s="406" t="e">
        <f>'悬赏问答-帖子'!O115+'指定付费-帖子'!O115+电话医生!#REF!+家庭医生!D115</f>
        <v>#REF!</v>
      </c>
      <c r="H114" s="766" t="e">
        <f t="shared" si="47"/>
        <v>#REF!</v>
      </c>
      <c r="I114" s="406" t="e">
        <f>'悬赏问答-帖子'!S115+'指定付费-帖子'!S115+电话医生!R115+家庭医生!#REF!</f>
        <v>#REF!</v>
      </c>
      <c r="J114" s="406" t="e">
        <f>'悬赏问答-帖子'!U115+'指定付费-帖子'!U115+电话医生!S115+家庭医生!#REF!</f>
        <v>#REF!</v>
      </c>
      <c r="K114" s="766" t="e">
        <f t="shared" si="71"/>
        <v>#REF!</v>
      </c>
      <c r="L114" s="406" t="e">
        <f>'悬赏问答-帖子'!Y115+'悬赏问答-帖子'!AE115+'悬赏问答-IM'!M115+'指定付费-帖子'!Y115+'指定付费-帖子'!AE115+'指定付费-IM'!M115+电话医生!Z115+电话医生!AH115+家庭医生!#REF!+家庭医生!#REF!</f>
        <v>#REF!</v>
      </c>
      <c r="M114" s="406" t="e">
        <f>'悬赏问答-帖子'!AA115+'悬赏问答-帖子'!AG115+'悬赏问答-IM'!O115+'指定付费-帖子'!AA115+'指定付费-帖子'!AG115+'指定付费-IM'!O115+电话医生!AA115+电话医生!AI115+家庭医生!#REF!+家庭医生!#REF!</f>
        <v>#REF!</v>
      </c>
      <c r="N114" s="766" t="e">
        <f t="shared" si="72"/>
        <v>#REF!</v>
      </c>
      <c r="O114" s="406" t="e">
        <f>#REF!+'免费问答-IM'!E115+'悬赏问答-帖子'!E115+'悬赏问答-IM'!E115+'指定付费-IM'!E115+'指定付费-帖子'!E115+电话医生!E115+家庭医生!#REF!</f>
        <v>#REF!</v>
      </c>
      <c r="P114" s="523">
        <f>'悬赏问答-帖子'!Q115+'指定付费-帖子'!Q115+家庭医生!G115+电话医生!BQ115</f>
        <v>0</v>
      </c>
      <c r="Q114" s="523">
        <f>'悬赏问答-帖子'!W115+'指定付费-帖子'!W115+电话医生!U115+'悬赏问答-IM'!AU115+'指定付费-IM'!AU115</f>
        <v>0</v>
      </c>
      <c r="R114" s="523">
        <f>'悬赏问答-帖子'!AC115+'悬赏问答-帖子'!AI115+'悬赏问答-IM'!Q115+'指定付费-帖子'!AC115+'指定付费-帖子'!AI115+'指定付费-IM'!Q115+电话医生!AC115+电话医生!AK115+'悬赏问答-IM'!W115+'指定付费-IM'!W115</f>
        <v>0</v>
      </c>
      <c r="S114" s="523">
        <f>'悬赏问答-IM'!AC115+'悬赏问答-IM'!AI115+'悬赏问答-IM'!AO115+'指定付费-IM'!AC115+'指定付费-IM'!AI115+'指定付费-IM'!AO115</f>
        <v>0</v>
      </c>
      <c r="T114" s="523">
        <f t="shared" si="58"/>
        <v>0</v>
      </c>
      <c r="U114" s="523">
        <f>'悬赏问答-IM'!BA115+'指定付费-帖子'!BA115</f>
        <v>0</v>
      </c>
      <c r="V114" s="523">
        <f>'悬赏问答-帖子'!AO115+'悬赏问答-帖子'!AU115+'指定付费-帖子'!AO115+'指定付费-帖子'!AU115+电话医生!AS115</f>
        <v>0</v>
      </c>
      <c r="W114" s="523"/>
      <c r="X114" s="414">
        <f t="shared" si="43"/>
        <v>0</v>
      </c>
      <c r="Y114" s="523">
        <f>'悬赏问答-帖子'!K115+'悬赏问答-IM'!K115+'指定付费-IM'!K115+'指定付费-帖子'!K115+电话医生!H115</f>
        <v>0</v>
      </c>
      <c r="Z114" s="523">
        <f>'悬赏问答-IM'!BF115+'指定付费-IM'!BE115</f>
        <v>0</v>
      </c>
      <c r="AA114" s="523">
        <f>'悬赏问答-IM'!BU115+'指定付费-IM'!AZ115</f>
        <v>0</v>
      </c>
      <c r="AB114" s="523">
        <f>'悬赏问答-IM'!BP115+'指定付费-IM'!BJ115+电话医生!BI115</f>
        <v>0</v>
      </c>
      <c r="AC114" s="506">
        <f t="shared" si="63"/>
        <v>0</v>
      </c>
      <c r="AD114" s="523">
        <f t="shared" si="44"/>
        <v>0</v>
      </c>
      <c r="AE114" s="414">
        <f t="shared" si="45"/>
        <v>0</v>
      </c>
      <c r="AF114" s="414">
        <f t="shared" si="46"/>
        <v>0</v>
      </c>
      <c r="AG114" s="414">
        <f t="shared" si="59"/>
        <v>0</v>
      </c>
      <c r="AH114" s="780">
        <f>预约转诊!C114</f>
        <v>0</v>
      </c>
      <c r="AI114" s="781">
        <f>'悬赏问答-帖子'!C115+'悬赏问答-IM'!C115</f>
        <v>0</v>
      </c>
      <c r="AJ114" s="782">
        <f>'悬赏问答-帖子'!F115+'悬赏问答-IM'!F115</f>
        <v>0</v>
      </c>
      <c r="AK114" s="783" t="str">
        <f t="shared" si="50"/>
        <v>-</v>
      </c>
      <c r="AL114" s="781">
        <f>'悬赏问答-帖子'!H115+'悬赏问答-IM'!H115</f>
        <v>0</v>
      </c>
      <c r="AM114" s="775">
        <f>'悬赏问答-帖子'!I115+'悬赏问答-IM'!I115</f>
        <v>0</v>
      </c>
      <c r="AN114" s="775">
        <f t="shared" si="54"/>
        <v>0</v>
      </c>
      <c r="AO114" s="800">
        <f>'指定付费-帖子'!C115+'指定付费-IM'!C115</f>
        <v>0</v>
      </c>
      <c r="AP114" s="798">
        <f>'指定付费-帖子'!F115+'指定付费-IM'!F115</f>
        <v>0</v>
      </c>
      <c r="AQ114" s="799" t="str">
        <f t="shared" si="51"/>
        <v>-</v>
      </c>
      <c r="AR114" s="800">
        <f>'指定付费-帖子'!H115+'指定付费-IM'!H115</f>
        <v>0</v>
      </c>
      <c r="AS114" s="787">
        <f>'指定付费-帖子'!I115+'指定付费-IM'!I115</f>
        <v>0</v>
      </c>
      <c r="AT114" s="795">
        <f t="shared" si="55"/>
        <v>0</v>
      </c>
      <c r="AU114" s="801">
        <f>电话医生!C115</f>
        <v>0</v>
      </c>
      <c r="AV114" s="802">
        <f>电话医生!I115</f>
        <v>0</v>
      </c>
      <c r="AW114" s="816" t="str">
        <f t="shared" si="52"/>
        <v>-</v>
      </c>
      <c r="AX114" s="802">
        <f>电话医生!L115</f>
        <v>0</v>
      </c>
      <c r="AY114" s="811">
        <f>电话医生!F115</f>
        <v>0</v>
      </c>
      <c r="AZ114" s="820" t="str">
        <f>电话医生!O115</f>
        <v>-</v>
      </c>
      <c r="BA114" s="818">
        <f>家庭医生!C115</f>
        <v>0</v>
      </c>
      <c r="BB114" s="813">
        <f>家庭医生!G115</f>
        <v>0</v>
      </c>
      <c r="BC114" s="814" t="str">
        <f>家庭医生!I115</f>
        <v>-</v>
      </c>
      <c r="BD114" s="819">
        <f t="shared" si="60"/>
        <v>0</v>
      </c>
      <c r="BE114" s="819"/>
      <c r="BF114" s="819">
        <f>'免费问答-IM'!C115</f>
        <v>0</v>
      </c>
      <c r="BG114" s="779"/>
      <c r="BH114" s="784"/>
      <c r="BI114" s="775">
        <f t="shared" si="64"/>
        <v>0</v>
      </c>
      <c r="BJ114" s="839"/>
      <c r="BK114" s="837"/>
      <c r="BL114" s="838">
        <f t="shared" si="65"/>
        <v>0</v>
      </c>
      <c r="BM114" s="846"/>
      <c r="BN114" s="849"/>
      <c r="BO114" s="849"/>
      <c r="BP114" s="847" t="str">
        <f t="shared" si="70"/>
        <v>-</v>
      </c>
      <c r="BQ114" s="848"/>
      <c r="BR114" s="813">
        <f t="shared" si="66"/>
        <v>0</v>
      </c>
    </row>
    <row r="115" ht="14.25" customHeight="1" spans="1:70">
      <c r="A115" s="852"/>
      <c r="B115" s="404">
        <v>16</v>
      </c>
      <c r="C115" s="506">
        <f t="shared" si="56"/>
        <v>0</v>
      </c>
      <c r="D115" s="414">
        <f t="shared" si="57"/>
        <v>0</v>
      </c>
      <c r="E115" s="405">
        <f t="shared" si="61"/>
        <v>0</v>
      </c>
      <c r="F115" s="406" t="e">
        <f>'悬赏问答-帖子'!M116+'指定付费-帖子'!M116+电话医生!#REF!+家庭医生!C116</f>
        <v>#REF!</v>
      </c>
      <c r="G115" s="406" t="e">
        <f>'悬赏问答-帖子'!O116+'指定付费-帖子'!O116+电话医生!#REF!+家庭医生!D116</f>
        <v>#REF!</v>
      </c>
      <c r="H115" s="766" t="e">
        <f t="shared" si="47"/>
        <v>#REF!</v>
      </c>
      <c r="I115" s="406" t="e">
        <f>'悬赏问答-帖子'!S116+'指定付费-帖子'!S116+电话医生!R116+家庭医生!#REF!</f>
        <v>#REF!</v>
      </c>
      <c r="J115" s="406" t="e">
        <f>'悬赏问答-帖子'!U116+'指定付费-帖子'!U116+电话医生!S116+家庭医生!#REF!</f>
        <v>#REF!</v>
      </c>
      <c r="K115" s="766" t="e">
        <f t="shared" si="71"/>
        <v>#REF!</v>
      </c>
      <c r="L115" s="406" t="e">
        <f>'悬赏问答-帖子'!Y116+'悬赏问答-帖子'!AE116+'悬赏问答-IM'!M116+'指定付费-帖子'!Y116+'指定付费-帖子'!AE116+'指定付费-IM'!M116+电话医生!Z116+电话医生!AH116+家庭医生!#REF!+家庭医生!#REF!</f>
        <v>#REF!</v>
      </c>
      <c r="M115" s="406" t="e">
        <f>'悬赏问答-帖子'!AA116+'悬赏问答-帖子'!AG116+'悬赏问答-IM'!O116+'指定付费-帖子'!AA116+'指定付费-帖子'!AG116+'指定付费-IM'!O116+电话医生!AA116+电话医生!AI116+家庭医生!#REF!+家庭医生!#REF!</f>
        <v>#REF!</v>
      </c>
      <c r="N115" s="766" t="e">
        <f t="shared" si="72"/>
        <v>#REF!</v>
      </c>
      <c r="O115" s="406" t="e">
        <f>#REF!+'免费问答-IM'!E116+'悬赏问答-帖子'!E116+'悬赏问答-IM'!E116+'指定付费-IM'!E116+'指定付费-帖子'!E116+电话医生!E116+家庭医生!#REF!</f>
        <v>#REF!</v>
      </c>
      <c r="P115" s="523">
        <f>'悬赏问答-帖子'!Q116+'指定付费-帖子'!Q116+家庭医生!G116+电话医生!BQ116</f>
        <v>0</v>
      </c>
      <c r="Q115" s="523">
        <f>'悬赏问答-帖子'!W116+'指定付费-帖子'!W116+电话医生!U116+'悬赏问答-IM'!AU116+'指定付费-IM'!AU116</f>
        <v>0</v>
      </c>
      <c r="R115" s="523">
        <f>'悬赏问答-帖子'!AC116+'悬赏问答-帖子'!AI116+'悬赏问答-IM'!Q116+'指定付费-帖子'!AC116+'指定付费-帖子'!AI116+'指定付费-IM'!Q116+电话医生!AC116+电话医生!AK116+'悬赏问答-IM'!W116+'指定付费-IM'!W116</f>
        <v>0</v>
      </c>
      <c r="S115" s="523">
        <f>'悬赏问答-IM'!AC116+'悬赏问答-IM'!AI116+'悬赏问答-IM'!AO116+'指定付费-IM'!AC116+'指定付费-IM'!AI116+'指定付费-IM'!AO116</f>
        <v>0</v>
      </c>
      <c r="T115" s="523">
        <f t="shared" si="58"/>
        <v>0</v>
      </c>
      <c r="U115" s="523">
        <f>'悬赏问答-IM'!BA116+'指定付费-帖子'!BA116</f>
        <v>0</v>
      </c>
      <c r="V115" s="523">
        <f>'悬赏问答-帖子'!AO116+'悬赏问答-帖子'!AU116+'指定付费-帖子'!AO116+'指定付费-帖子'!AU116+电话医生!AS116</f>
        <v>0</v>
      </c>
      <c r="W115" s="523"/>
      <c r="X115" s="414">
        <f t="shared" si="43"/>
        <v>0</v>
      </c>
      <c r="Y115" s="523">
        <f>'悬赏问答-帖子'!K116+'悬赏问答-IM'!K116+'指定付费-IM'!K116+'指定付费-帖子'!K116+电话医生!H116</f>
        <v>0</v>
      </c>
      <c r="Z115" s="523">
        <f>'悬赏问答-IM'!BF116+'指定付费-IM'!BE116</f>
        <v>0</v>
      </c>
      <c r="AA115" s="523">
        <f>'悬赏问答-IM'!BU116+'指定付费-IM'!AZ116</f>
        <v>0</v>
      </c>
      <c r="AB115" s="523">
        <f>'悬赏问答-IM'!BP116+'指定付费-IM'!BJ116+电话医生!BI116</f>
        <v>0</v>
      </c>
      <c r="AC115" s="506">
        <f t="shared" si="63"/>
        <v>0</v>
      </c>
      <c r="AD115" s="523">
        <f t="shared" si="44"/>
        <v>0</v>
      </c>
      <c r="AE115" s="414">
        <f t="shared" si="45"/>
        <v>0</v>
      </c>
      <c r="AF115" s="414">
        <f t="shared" si="46"/>
        <v>0</v>
      </c>
      <c r="AG115" s="414">
        <f t="shared" si="59"/>
        <v>0</v>
      </c>
      <c r="AH115" s="780">
        <f>预约转诊!C115</f>
        <v>0</v>
      </c>
      <c r="AI115" s="781">
        <f>'悬赏问答-帖子'!C116+'悬赏问答-IM'!C116</f>
        <v>0</v>
      </c>
      <c r="AJ115" s="782">
        <f>'悬赏问答-帖子'!F116+'悬赏问答-IM'!F116</f>
        <v>0</v>
      </c>
      <c r="AK115" s="783" t="str">
        <f t="shared" si="50"/>
        <v>-</v>
      </c>
      <c r="AL115" s="781">
        <f>'悬赏问答-帖子'!H116+'悬赏问答-IM'!H116</f>
        <v>0</v>
      </c>
      <c r="AM115" s="775">
        <f>'悬赏问答-帖子'!I116+'悬赏问答-IM'!I116</f>
        <v>0</v>
      </c>
      <c r="AN115" s="775">
        <f t="shared" si="54"/>
        <v>0</v>
      </c>
      <c r="AO115" s="800">
        <f>'指定付费-帖子'!C116+'指定付费-IM'!C116</f>
        <v>0</v>
      </c>
      <c r="AP115" s="798">
        <f>'指定付费-帖子'!F116+'指定付费-IM'!F116</f>
        <v>0</v>
      </c>
      <c r="AQ115" s="799" t="str">
        <f t="shared" si="51"/>
        <v>-</v>
      </c>
      <c r="AR115" s="800">
        <f>'指定付费-帖子'!H116+'指定付费-IM'!H116</f>
        <v>0</v>
      </c>
      <c r="AS115" s="787">
        <f>'指定付费-帖子'!I116+'指定付费-IM'!I116</f>
        <v>0</v>
      </c>
      <c r="AT115" s="795">
        <f t="shared" si="55"/>
        <v>0</v>
      </c>
      <c r="AU115" s="801">
        <f>电话医生!C116</f>
        <v>0</v>
      </c>
      <c r="AV115" s="802">
        <f>电话医生!I116</f>
        <v>0</v>
      </c>
      <c r="AW115" s="816" t="str">
        <f t="shared" si="52"/>
        <v>-</v>
      </c>
      <c r="AX115" s="802">
        <f>电话医生!L116</f>
        <v>0</v>
      </c>
      <c r="AY115" s="811">
        <f>电话医生!F116</f>
        <v>0</v>
      </c>
      <c r="AZ115" s="820" t="str">
        <f>电话医生!O116</f>
        <v>-</v>
      </c>
      <c r="BA115" s="818">
        <f>家庭医生!C116</f>
        <v>0</v>
      </c>
      <c r="BB115" s="813">
        <f>家庭医生!G116</f>
        <v>0</v>
      </c>
      <c r="BC115" s="814" t="str">
        <f>家庭医生!I116</f>
        <v>-</v>
      </c>
      <c r="BD115" s="819">
        <f t="shared" si="60"/>
        <v>0</v>
      </c>
      <c r="BE115" s="819"/>
      <c r="BF115" s="819">
        <f>'免费问答-IM'!C116</f>
        <v>0</v>
      </c>
      <c r="BG115" s="779"/>
      <c r="BH115" s="784"/>
      <c r="BI115" s="775">
        <f t="shared" si="64"/>
        <v>0</v>
      </c>
      <c r="BJ115" s="839"/>
      <c r="BK115" s="837"/>
      <c r="BL115" s="838">
        <f t="shared" si="65"/>
        <v>0</v>
      </c>
      <c r="BM115" s="846"/>
      <c r="BN115" s="849"/>
      <c r="BO115" s="849"/>
      <c r="BP115" s="847" t="str">
        <f t="shared" si="70"/>
        <v>-</v>
      </c>
      <c r="BQ115" s="848"/>
      <c r="BR115" s="813">
        <f t="shared" si="66"/>
        <v>0</v>
      </c>
    </row>
    <row r="116" ht="14.25" customHeight="1" spans="1:70">
      <c r="A116" s="852"/>
      <c r="B116" s="404">
        <v>17</v>
      </c>
      <c r="C116" s="506">
        <f t="shared" si="56"/>
        <v>0</v>
      </c>
      <c r="D116" s="414">
        <f t="shared" si="57"/>
        <v>0</v>
      </c>
      <c r="E116" s="405">
        <f t="shared" si="61"/>
        <v>0</v>
      </c>
      <c r="F116" s="406" t="e">
        <f>'悬赏问答-帖子'!M117+'指定付费-帖子'!M117+电话医生!#REF!+家庭医生!C117</f>
        <v>#REF!</v>
      </c>
      <c r="G116" s="406" t="e">
        <f>'悬赏问答-帖子'!O117+'指定付费-帖子'!O117+电话医生!#REF!+家庭医生!D117</f>
        <v>#REF!</v>
      </c>
      <c r="H116" s="766" t="e">
        <f t="shared" ref="H116:H131" si="73">G116/F116</f>
        <v>#REF!</v>
      </c>
      <c r="I116" s="406" t="e">
        <f>'悬赏问答-帖子'!S117+'指定付费-帖子'!S117+电话医生!R117+家庭医生!#REF!</f>
        <v>#REF!</v>
      </c>
      <c r="J116" s="406" t="e">
        <f>'悬赏问答-帖子'!U117+'指定付费-帖子'!U117+电话医生!S117+家庭医生!#REF!</f>
        <v>#REF!</v>
      </c>
      <c r="K116" s="766" t="e">
        <f t="shared" si="71"/>
        <v>#REF!</v>
      </c>
      <c r="L116" s="406" t="e">
        <f>'悬赏问答-帖子'!Y117+'悬赏问答-帖子'!AE117+'悬赏问答-IM'!M117+'指定付费-帖子'!Y117+'指定付费-帖子'!AE117+'指定付费-IM'!M117+电话医生!Z117+电话医生!AH117+家庭医生!#REF!+家庭医生!#REF!</f>
        <v>#REF!</v>
      </c>
      <c r="M116" s="406" t="e">
        <f>'悬赏问答-帖子'!AA117+'悬赏问答-帖子'!AG117+'悬赏问答-IM'!O117+'指定付费-帖子'!AA117+'指定付费-帖子'!AG117+'指定付费-IM'!O117+电话医生!AA117+电话医生!AI117+家庭医生!#REF!+家庭医生!#REF!</f>
        <v>#REF!</v>
      </c>
      <c r="N116" s="766" t="e">
        <f t="shared" si="72"/>
        <v>#REF!</v>
      </c>
      <c r="O116" s="406" t="e">
        <f>#REF!+'免费问答-IM'!E117+'悬赏问答-帖子'!E117+'悬赏问答-IM'!E117+'指定付费-IM'!E117+'指定付费-帖子'!E117+电话医生!E117+家庭医生!#REF!</f>
        <v>#REF!</v>
      </c>
      <c r="P116" s="523">
        <f>'悬赏问答-帖子'!Q117+'指定付费-帖子'!Q117+家庭医生!G117+电话医生!BQ117</f>
        <v>0</v>
      </c>
      <c r="Q116" s="523">
        <f>'悬赏问答-帖子'!W117+'指定付费-帖子'!W117+电话医生!U117+'悬赏问答-IM'!AU117+'指定付费-IM'!AU117</f>
        <v>0</v>
      </c>
      <c r="R116" s="523">
        <f>'悬赏问答-帖子'!AC117+'悬赏问答-帖子'!AI117+'悬赏问答-IM'!Q117+'指定付费-帖子'!AC117+'指定付费-帖子'!AI117+'指定付费-IM'!Q117+电话医生!AC117+电话医生!AK117+'悬赏问答-IM'!W117+'指定付费-IM'!W117</f>
        <v>0</v>
      </c>
      <c r="S116" s="523">
        <f>'悬赏问答-IM'!AC117+'悬赏问答-IM'!AI117+'悬赏问答-IM'!AO117+'指定付费-IM'!AC117+'指定付费-IM'!AI117+'指定付费-IM'!AO117</f>
        <v>0</v>
      </c>
      <c r="T116" s="523">
        <f t="shared" si="58"/>
        <v>0</v>
      </c>
      <c r="U116" s="523">
        <f>'悬赏问答-IM'!BA117+'指定付费-帖子'!BA117</f>
        <v>0</v>
      </c>
      <c r="V116" s="523">
        <f>'悬赏问答-帖子'!AO117+'悬赏问答-帖子'!AU117+'指定付费-帖子'!AO117+'指定付费-帖子'!AU117+电话医生!AS117</f>
        <v>0</v>
      </c>
      <c r="W116" s="523"/>
      <c r="X116" s="414">
        <f t="shared" si="43"/>
        <v>0</v>
      </c>
      <c r="Y116" s="523">
        <f>'悬赏问答-帖子'!K117+'悬赏问答-IM'!K117+'指定付费-IM'!K117+'指定付费-帖子'!K117+电话医生!H117</f>
        <v>0</v>
      </c>
      <c r="Z116" s="523">
        <f>'悬赏问答-IM'!BF117+'指定付费-IM'!BE117</f>
        <v>0</v>
      </c>
      <c r="AA116" s="523">
        <f>'悬赏问答-IM'!BU117+'指定付费-IM'!AZ117</f>
        <v>0</v>
      </c>
      <c r="AB116" s="523">
        <f>'悬赏问答-IM'!BP117+'指定付费-IM'!BJ117+电话医生!BI117</f>
        <v>0</v>
      </c>
      <c r="AC116" s="506">
        <f t="shared" si="63"/>
        <v>0</v>
      </c>
      <c r="AD116" s="523">
        <f t="shared" si="44"/>
        <v>0</v>
      </c>
      <c r="AE116" s="414">
        <f t="shared" si="45"/>
        <v>0</v>
      </c>
      <c r="AF116" s="414">
        <f t="shared" si="46"/>
        <v>0</v>
      </c>
      <c r="AG116" s="414">
        <f t="shared" si="59"/>
        <v>0</v>
      </c>
      <c r="AH116" s="780">
        <f>预约转诊!C116</f>
        <v>0</v>
      </c>
      <c r="AI116" s="781">
        <f>'悬赏问答-帖子'!C117+'悬赏问答-IM'!C117</f>
        <v>0</v>
      </c>
      <c r="AJ116" s="782">
        <f>'悬赏问答-帖子'!F117+'悬赏问答-IM'!F117</f>
        <v>0</v>
      </c>
      <c r="AK116" s="783" t="str">
        <f t="shared" si="50"/>
        <v>-</v>
      </c>
      <c r="AL116" s="781">
        <f>'悬赏问答-帖子'!H117+'悬赏问答-IM'!H117</f>
        <v>0</v>
      </c>
      <c r="AM116" s="775">
        <f>'悬赏问答-帖子'!I117+'悬赏问答-IM'!I117</f>
        <v>0</v>
      </c>
      <c r="AN116" s="775">
        <f t="shared" si="54"/>
        <v>0</v>
      </c>
      <c r="AO116" s="800">
        <f>'指定付费-帖子'!C117+'指定付费-IM'!C117</f>
        <v>0</v>
      </c>
      <c r="AP116" s="798">
        <f>'指定付费-帖子'!F117+'指定付费-IM'!F117</f>
        <v>0</v>
      </c>
      <c r="AQ116" s="799" t="str">
        <f t="shared" si="51"/>
        <v>-</v>
      </c>
      <c r="AR116" s="800">
        <f>'指定付费-帖子'!H117+'指定付费-IM'!H117</f>
        <v>0</v>
      </c>
      <c r="AS116" s="787">
        <f>'指定付费-帖子'!I117+'指定付费-IM'!I117</f>
        <v>0</v>
      </c>
      <c r="AT116" s="795">
        <f t="shared" si="55"/>
        <v>0</v>
      </c>
      <c r="AU116" s="801">
        <f>电话医生!C117</f>
        <v>0</v>
      </c>
      <c r="AV116" s="802">
        <f>电话医生!I117</f>
        <v>0</v>
      </c>
      <c r="AW116" s="816" t="str">
        <f t="shared" si="52"/>
        <v>-</v>
      </c>
      <c r="AX116" s="802">
        <f>电话医生!L117</f>
        <v>0</v>
      </c>
      <c r="AY116" s="811">
        <f>电话医生!F117</f>
        <v>0</v>
      </c>
      <c r="AZ116" s="820" t="str">
        <f>电话医生!O117</f>
        <v>-</v>
      </c>
      <c r="BA116" s="818">
        <f>家庭医生!C117</f>
        <v>0</v>
      </c>
      <c r="BB116" s="813">
        <f>家庭医生!G117</f>
        <v>0</v>
      </c>
      <c r="BC116" s="814" t="str">
        <f>家庭医生!I117</f>
        <v>-</v>
      </c>
      <c r="BD116" s="819">
        <f t="shared" si="60"/>
        <v>0</v>
      </c>
      <c r="BE116" s="819"/>
      <c r="BF116" s="819">
        <f>'免费问答-IM'!C117</f>
        <v>0</v>
      </c>
      <c r="BG116" s="779"/>
      <c r="BH116" s="784"/>
      <c r="BI116" s="775">
        <f t="shared" si="64"/>
        <v>0</v>
      </c>
      <c r="BJ116" s="839"/>
      <c r="BK116" s="837"/>
      <c r="BL116" s="838">
        <f t="shared" si="65"/>
        <v>0</v>
      </c>
      <c r="BM116" s="846"/>
      <c r="BN116" s="849"/>
      <c r="BO116" s="849"/>
      <c r="BP116" s="847" t="str">
        <f t="shared" si="70"/>
        <v>-</v>
      </c>
      <c r="BQ116" s="848"/>
      <c r="BR116" s="813">
        <f t="shared" si="66"/>
        <v>0</v>
      </c>
    </row>
    <row r="117" ht="14.25" customHeight="1" spans="1:70">
      <c r="A117" s="852"/>
      <c r="B117" s="404">
        <v>18</v>
      </c>
      <c r="C117" s="506">
        <f t="shared" si="56"/>
        <v>0</v>
      </c>
      <c r="D117" s="414">
        <f t="shared" si="57"/>
        <v>0</v>
      </c>
      <c r="E117" s="405">
        <f t="shared" si="61"/>
        <v>0</v>
      </c>
      <c r="F117" s="406" t="e">
        <f>'悬赏问答-帖子'!M118+'指定付费-帖子'!M118+电话医生!#REF!+家庭医生!C118</f>
        <v>#REF!</v>
      </c>
      <c r="G117" s="406" t="e">
        <f>'悬赏问答-帖子'!O118+'指定付费-帖子'!O118+电话医生!#REF!+家庭医生!D118</f>
        <v>#REF!</v>
      </c>
      <c r="H117" s="766" t="e">
        <f t="shared" si="73"/>
        <v>#REF!</v>
      </c>
      <c r="I117" s="406" t="e">
        <f>'悬赏问答-帖子'!S118+'指定付费-帖子'!S118+电话医生!R118+家庭医生!#REF!</f>
        <v>#REF!</v>
      </c>
      <c r="J117" s="406" t="e">
        <f>'悬赏问答-帖子'!U118+'指定付费-帖子'!U118+电话医生!S118+家庭医生!#REF!</f>
        <v>#REF!</v>
      </c>
      <c r="K117" s="766" t="e">
        <f t="shared" si="71"/>
        <v>#REF!</v>
      </c>
      <c r="L117" s="406" t="e">
        <f>'悬赏问答-帖子'!Y118+'悬赏问答-帖子'!AE118+'悬赏问答-IM'!M118+'指定付费-帖子'!Y118+'指定付费-帖子'!AE118+'指定付费-IM'!M118+电话医生!Z118+电话医生!AH118+家庭医生!#REF!+家庭医生!#REF!</f>
        <v>#REF!</v>
      </c>
      <c r="M117" s="406" t="e">
        <f>'悬赏问答-帖子'!AA118+'悬赏问答-帖子'!AG118+'悬赏问答-IM'!O118+'指定付费-帖子'!AA118+'指定付费-帖子'!AG118+'指定付费-IM'!O118+电话医生!AA118+电话医生!AI118+家庭医生!#REF!+家庭医生!#REF!</f>
        <v>#REF!</v>
      </c>
      <c r="N117" s="766" t="e">
        <f t="shared" si="72"/>
        <v>#REF!</v>
      </c>
      <c r="O117" s="406" t="e">
        <f>#REF!+'免费问答-IM'!E118+'悬赏问答-帖子'!E118+'悬赏问答-IM'!E118+'指定付费-IM'!E118+'指定付费-帖子'!E118+电话医生!E118+家庭医生!#REF!</f>
        <v>#REF!</v>
      </c>
      <c r="P117" s="523">
        <f>'悬赏问答-帖子'!Q118+'指定付费-帖子'!Q118+家庭医生!G118+电话医生!BQ118</f>
        <v>0</v>
      </c>
      <c r="Q117" s="523">
        <f>'悬赏问答-帖子'!W118+'指定付费-帖子'!W118+电话医生!U118+'悬赏问答-IM'!AU118+'指定付费-IM'!AU118</f>
        <v>0</v>
      </c>
      <c r="R117" s="523">
        <f>'悬赏问答-帖子'!AC118+'悬赏问答-帖子'!AI118+'悬赏问答-IM'!Q118+'指定付费-帖子'!AC118+'指定付费-帖子'!AI118+'指定付费-IM'!Q118+电话医生!AC118+电话医生!AK118+'悬赏问答-IM'!W118+'指定付费-IM'!W118</f>
        <v>0</v>
      </c>
      <c r="S117" s="523">
        <f>'悬赏问答-IM'!AC118+'悬赏问答-IM'!AI118+'悬赏问答-IM'!AO118+'指定付费-IM'!AC118+'指定付费-IM'!AI118+'指定付费-IM'!AO118</f>
        <v>0</v>
      </c>
      <c r="T117" s="523">
        <f t="shared" si="58"/>
        <v>0</v>
      </c>
      <c r="U117" s="523">
        <f>'悬赏问答-IM'!BA118+'指定付费-帖子'!BA118</f>
        <v>0</v>
      </c>
      <c r="V117" s="523">
        <f>'悬赏问答-帖子'!AO118+'悬赏问答-帖子'!AU118+'指定付费-帖子'!AO118+'指定付费-帖子'!AU118+电话医生!AS118</f>
        <v>0</v>
      </c>
      <c r="W117" s="523"/>
      <c r="X117" s="414">
        <f t="shared" si="43"/>
        <v>0</v>
      </c>
      <c r="Y117" s="523">
        <f>'悬赏问答-帖子'!K118+'悬赏问答-IM'!K118+'指定付费-IM'!K118+'指定付费-帖子'!K118+电话医生!H118</f>
        <v>0</v>
      </c>
      <c r="Z117" s="523">
        <f>'悬赏问答-IM'!BF118+'指定付费-IM'!BE118</f>
        <v>0</v>
      </c>
      <c r="AA117" s="523">
        <f>'悬赏问答-IM'!BU118+'指定付费-IM'!AZ118</f>
        <v>0</v>
      </c>
      <c r="AB117" s="523">
        <f>'悬赏问答-IM'!BP118+'指定付费-IM'!BJ118+电话医生!BI118</f>
        <v>0</v>
      </c>
      <c r="AC117" s="506">
        <f t="shared" si="63"/>
        <v>0</v>
      </c>
      <c r="AD117" s="523">
        <f t="shared" si="44"/>
        <v>0</v>
      </c>
      <c r="AE117" s="414">
        <f t="shared" si="45"/>
        <v>0</v>
      </c>
      <c r="AF117" s="414">
        <f t="shared" si="46"/>
        <v>0</v>
      </c>
      <c r="AG117" s="414">
        <f t="shared" si="59"/>
        <v>0</v>
      </c>
      <c r="AH117" s="780">
        <f>预约转诊!C117</f>
        <v>0</v>
      </c>
      <c r="AI117" s="781">
        <f>'悬赏问答-帖子'!C118+'悬赏问答-IM'!C118</f>
        <v>0</v>
      </c>
      <c r="AJ117" s="782">
        <f>'悬赏问答-帖子'!F118+'悬赏问答-IM'!F118</f>
        <v>0</v>
      </c>
      <c r="AK117" s="783" t="str">
        <f t="shared" si="50"/>
        <v>-</v>
      </c>
      <c r="AL117" s="781">
        <f>'悬赏问答-帖子'!H118+'悬赏问答-IM'!H118</f>
        <v>0</v>
      </c>
      <c r="AM117" s="775">
        <f>'悬赏问答-帖子'!I118+'悬赏问答-IM'!I118</f>
        <v>0</v>
      </c>
      <c r="AN117" s="775">
        <f t="shared" si="54"/>
        <v>0</v>
      </c>
      <c r="AO117" s="800">
        <f>'指定付费-帖子'!C118+'指定付费-IM'!C118</f>
        <v>0</v>
      </c>
      <c r="AP117" s="798">
        <f>'指定付费-帖子'!F118+'指定付费-IM'!F118</f>
        <v>0</v>
      </c>
      <c r="AQ117" s="799" t="str">
        <f t="shared" si="51"/>
        <v>-</v>
      </c>
      <c r="AR117" s="800">
        <f>'指定付费-帖子'!H118+'指定付费-IM'!H118</f>
        <v>0</v>
      </c>
      <c r="AS117" s="787">
        <f>'指定付费-帖子'!I118+'指定付费-IM'!I118</f>
        <v>0</v>
      </c>
      <c r="AT117" s="795">
        <f t="shared" si="55"/>
        <v>0</v>
      </c>
      <c r="AU117" s="801">
        <f>电话医生!C118</f>
        <v>0</v>
      </c>
      <c r="AV117" s="802">
        <f>电话医生!I118</f>
        <v>0</v>
      </c>
      <c r="AW117" s="816" t="str">
        <f t="shared" si="52"/>
        <v>-</v>
      </c>
      <c r="AX117" s="802">
        <f>电话医生!L118</f>
        <v>0</v>
      </c>
      <c r="AY117" s="811">
        <f>电话医生!F118</f>
        <v>0</v>
      </c>
      <c r="AZ117" s="820" t="str">
        <f>电话医生!O118</f>
        <v>-</v>
      </c>
      <c r="BA117" s="818">
        <f>家庭医生!C118</f>
        <v>0</v>
      </c>
      <c r="BB117" s="813">
        <f>家庭医生!G118</f>
        <v>0</v>
      </c>
      <c r="BC117" s="814" t="str">
        <f>家庭医生!I118</f>
        <v>-</v>
      </c>
      <c r="BD117" s="819">
        <f t="shared" si="60"/>
        <v>0</v>
      </c>
      <c r="BE117" s="819"/>
      <c r="BF117" s="819">
        <f>'免费问答-IM'!C118</f>
        <v>0</v>
      </c>
      <c r="BG117" s="779"/>
      <c r="BH117" s="784"/>
      <c r="BI117" s="775">
        <f t="shared" si="64"/>
        <v>0</v>
      </c>
      <c r="BJ117" s="839"/>
      <c r="BK117" s="837"/>
      <c r="BL117" s="838">
        <f t="shared" si="65"/>
        <v>0</v>
      </c>
      <c r="BM117" s="846"/>
      <c r="BN117" s="849"/>
      <c r="BO117" s="849"/>
      <c r="BP117" s="847" t="str">
        <f t="shared" si="70"/>
        <v>-</v>
      </c>
      <c r="BQ117" s="848"/>
      <c r="BR117" s="813">
        <f t="shared" si="66"/>
        <v>0</v>
      </c>
    </row>
    <row r="118" ht="14.25" customHeight="1" spans="1:70">
      <c r="A118" s="852"/>
      <c r="B118" s="404">
        <v>19</v>
      </c>
      <c r="C118" s="506">
        <f t="shared" si="56"/>
        <v>0</v>
      </c>
      <c r="D118" s="414">
        <f t="shared" si="57"/>
        <v>0</v>
      </c>
      <c r="E118" s="405">
        <f t="shared" si="61"/>
        <v>0</v>
      </c>
      <c r="F118" s="406" t="e">
        <f>'悬赏问答-帖子'!M119+'指定付费-帖子'!M119+电话医生!#REF!+家庭医生!C119</f>
        <v>#REF!</v>
      </c>
      <c r="G118" s="406" t="e">
        <f>'悬赏问答-帖子'!O119+'指定付费-帖子'!O119+电话医生!#REF!+家庭医生!D119</f>
        <v>#REF!</v>
      </c>
      <c r="H118" s="766" t="e">
        <f t="shared" si="73"/>
        <v>#REF!</v>
      </c>
      <c r="I118" s="406" t="e">
        <f>'悬赏问答-帖子'!S119+'指定付费-帖子'!S119+电话医生!R119+家庭医生!#REF!</f>
        <v>#REF!</v>
      </c>
      <c r="J118" s="406" t="e">
        <f>'悬赏问答-帖子'!U119+'指定付费-帖子'!U119+电话医生!S119+家庭医生!#REF!</f>
        <v>#REF!</v>
      </c>
      <c r="K118" s="766" t="e">
        <f t="shared" si="71"/>
        <v>#REF!</v>
      </c>
      <c r="L118" s="406" t="e">
        <f>'悬赏问答-帖子'!Y119+'悬赏问答-帖子'!AE119+'悬赏问答-IM'!M119+'指定付费-帖子'!Y119+'指定付费-帖子'!AE119+'指定付费-IM'!M119+电话医生!Z119+电话医生!AH119+家庭医生!#REF!+家庭医生!#REF!</f>
        <v>#REF!</v>
      </c>
      <c r="M118" s="406" t="e">
        <f>'悬赏问答-帖子'!AA119+'悬赏问答-帖子'!AG119+'悬赏问答-IM'!O119+'指定付费-帖子'!AA119+'指定付费-帖子'!AG119+'指定付费-IM'!O119+电话医生!AA119+电话医生!AI119+家庭医生!#REF!+家庭医生!#REF!</f>
        <v>#REF!</v>
      </c>
      <c r="N118" s="766" t="e">
        <f t="shared" si="72"/>
        <v>#REF!</v>
      </c>
      <c r="O118" s="406" t="e">
        <f>#REF!+'免费问答-IM'!E119+'悬赏问答-帖子'!E119+'悬赏问答-IM'!E119+'指定付费-IM'!E119+'指定付费-帖子'!E119+电话医生!E119+家庭医生!#REF!</f>
        <v>#REF!</v>
      </c>
      <c r="P118" s="523">
        <f>'悬赏问答-帖子'!Q119+'指定付费-帖子'!Q119+家庭医生!G119+电话医生!BQ119</f>
        <v>0</v>
      </c>
      <c r="Q118" s="523">
        <f>'悬赏问答-帖子'!W119+'指定付费-帖子'!W119+电话医生!U119+'悬赏问答-IM'!AU119+'指定付费-IM'!AU119</f>
        <v>0</v>
      </c>
      <c r="R118" s="523">
        <f>'悬赏问答-帖子'!AC119+'悬赏问答-帖子'!AI119+'悬赏问答-IM'!Q119+'指定付费-帖子'!AC119+'指定付费-帖子'!AI119+'指定付费-IM'!Q119+电话医生!AC119+电话医生!AK119+'悬赏问答-IM'!W119+'指定付费-IM'!W119</f>
        <v>0</v>
      </c>
      <c r="S118" s="523">
        <f>'悬赏问答-IM'!AC119+'悬赏问答-IM'!AI119+'悬赏问答-IM'!AO119+'指定付费-IM'!AC119+'指定付费-IM'!AI119+'指定付费-IM'!AO119</f>
        <v>0</v>
      </c>
      <c r="T118" s="523">
        <f t="shared" si="58"/>
        <v>0</v>
      </c>
      <c r="U118" s="523">
        <f>'悬赏问答-IM'!BA119+'指定付费-帖子'!BA119</f>
        <v>0</v>
      </c>
      <c r="V118" s="523">
        <f>'悬赏问答-帖子'!AO119+'悬赏问答-帖子'!AU119+'指定付费-帖子'!AO119+'指定付费-帖子'!AU119+电话医生!AS119</f>
        <v>0</v>
      </c>
      <c r="W118" s="523"/>
      <c r="X118" s="414">
        <f t="shared" si="43"/>
        <v>0</v>
      </c>
      <c r="Y118" s="523">
        <f>'悬赏问答-帖子'!K119+'悬赏问答-IM'!K119+'指定付费-IM'!K119+'指定付费-帖子'!K119+电话医生!H119</f>
        <v>0</v>
      </c>
      <c r="Z118" s="523">
        <f>'悬赏问答-IM'!BF119+'指定付费-IM'!BE119</f>
        <v>0</v>
      </c>
      <c r="AA118" s="523">
        <f>'悬赏问答-IM'!BU119+'指定付费-IM'!AZ119</f>
        <v>0</v>
      </c>
      <c r="AB118" s="523">
        <f>'悬赏问答-IM'!BP119+'指定付费-IM'!BJ119+电话医生!BI119</f>
        <v>0</v>
      </c>
      <c r="AC118" s="506">
        <f t="shared" si="63"/>
        <v>0</v>
      </c>
      <c r="AD118" s="523">
        <f t="shared" si="44"/>
        <v>0</v>
      </c>
      <c r="AE118" s="414">
        <f t="shared" si="45"/>
        <v>0</v>
      </c>
      <c r="AF118" s="414">
        <f t="shared" si="46"/>
        <v>0</v>
      </c>
      <c r="AG118" s="414">
        <f t="shared" si="59"/>
        <v>0</v>
      </c>
      <c r="AH118" s="780">
        <f>预约转诊!C118</f>
        <v>0</v>
      </c>
      <c r="AI118" s="781">
        <f>'悬赏问答-帖子'!C119+'悬赏问答-IM'!C119</f>
        <v>0</v>
      </c>
      <c r="AJ118" s="782">
        <f>'悬赏问答-帖子'!F119+'悬赏问答-IM'!F119</f>
        <v>0</v>
      </c>
      <c r="AK118" s="783" t="str">
        <f t="shared" si="50"/>
        <v>-</v>
      </c>
      <c r="AL118" s="781">
        <f>'悬赏问答-帖子'!H119+'悬赏问答-IM'!H119</f>
        <v>0</v>
      </c>
      <c r="AM118" s="775">
        <f>'悬赏问答-帖子'!I119+'悬赏问答-IM'!I119</f>
        <v>0</v>
      </c>
      <c r="AN118" s="775">
        <f t="shared" si="54"/>
        <v>0</v>
      </c>
      <c r="AO118" s="800">
        <f>'指定付费-帖子'!C119+'指定付费-IM'!C119</f>
        <v>0</v>
      </c>
      <c r="AP118" s="798">
        <f>'指定付费-帖子'!F119+'指定付费-IM'!F119</f>
        <v>0</v>
      </c>
      <c r="AQ118" s="799" t="str">
        <f t="shared" si="51"/>
        <v>-</v>
      </c>
      <c r="AR118" s="800">
        <f>'指定付费-帖子'!H119+'指定付费-IM'!H119</f>
        <v>0</v>
      </c>
      <c r="AS118" s="787">
        <f>'指定付费-帖子'!I119+'指定付费-IM'!I119</f>
        <v>0</v>
      </c>
      <c r="AT118" s="795">
        <f t="shared" si="55"/>
        <v>0</v>
      </c>
      <c r="AU118" s="801">
        <f>电话医生!C119</f>
        <v>0</v>
      </c>
      <c r="AV118" s="802">
        <f>电话医生!I119</f>
        <v>0</v>
      </c>
      <c r="AW118" s="816" t="str">
        <f t="shared" si="52"/>
        <v>-</v>
      </c>
      <c r="AX118" s="802">
        <f>电话医生!L119</f>
        <v>0</v>
      </c>
      <c r="AY118" s="811">
        <f>电话医生!F119</f>
        <v>0</v>
      </c>
      <c r="AZ118" s="820" t="str">
        <f>电话医生!O119</f>
        <v>-</v>
      </c>
      <c r="BA118" s="818">
        <f>家庭医生!C119</f>
        <v>0</v>
      </c>
      <c r="BB118" s="813">
        <f>家庭医生!G119</f>
        <v>0</v>
      </c>
      <c r="BC118" s="814" t="str">
        <f>家庭医生!I119</f>
        <v>-</v>
      </c>
      <c r="BD118" s="819">
        <f t="shared" si="60"/>
        <v>0</v>
      </c>
      <c r="BE118" s="819"/>
      <c r="BF118" s="819">
        <f>'免费问答-IM'!C119</f>
        <v>0</v>
      </c>
      <c r="BG118" s="779"/>
      <c r="BH118" s="784"/>
      <c r="BI118" s="775">
        <f t="shared" si="64"/>
        <v>0</v>
      </c>
      <c r="BJ118" s="839"/>
      <c r="BK118" s="837"/>
      <c r="BL118" s="838">
        <f t="shared" si="65"/>
        <v>0</v>
      </c>
      <c r="BM118" s="846"/>
      <c r="BN118" s="849"/>
      <c r="BO118" s="849"/>
      <c r="BP118" s="847" t="str">
        <f t="shared" si="70"/>
        <v>-</v>
      </c>
      <c r="BQ118" s="848"/>
      <c r="BR118" s="813">
        <f t="shared" si="66"/>
        <v>0</v>
      </c>
    </row>
    <row r="119" ht="14.25" customHeight="1" spans="1:70">
      <c r="A119" s="852"/>
      <c r="B119" s="404">
        <v>20</v>
      </c>
      <c r="C119" s="506">
        <f t="shared" si="56"/>
        <v>0</v>
      </c>
      <c r="D119" s="414">
        <f t="shared" si="57"/>
        <v>0</v>
      </c>
      <c r="E119" s="405">
        <f t="shared" si="61"/>
        <v>0</v>
      </c>
      <c r="F119" s="406" t="e">
        <f>'悬赏问答-帖子'!M120+'指定付费-帖子'!M120+电话医生!#REF!+家庭医生!C120</f>
        <v>#REF!</v>
      </c>
      <c r="G119" s="406" t="e">
        <f>'悬赏问答-帖子'!O120+'指定付费-帖子'!O120+电话医生!#REF!+家庭医生!D120</f>
        <v>#REF!</v>
      </c>
      <c r="H119" s="766" t="e">
        <f t="shared" si="73"/>
        <v>#REF!</v>
      </c>
      <c r="I119" s="406" t="e">
        <f>'悬赏问答-帖子'!S120+'指定付费-帖子'!S120+电话医生!R120+家庭医生!#REF!</f>
        <v>#REF!</v>
      </c>
      <c r="J119" s="406" t="e">
        <f>'悬赏问答-帖子'!U120+'指定付费-帖子'!U120+电话医生!S120+家庭医生!#REF!</f>
        <v>#REF!</v>
      </c>
      <c r="K119" s="766" t="e">
        <f t="shared" si="71"/>
        <v>#REF!</v>
      </c>
      <c r="L119" s="406" t="e">
        <f>'悬赏问答-帖子'!Y120+'悬赏问答-帖子'!AE120+'悬赏问答-IM'!M120+'指定付费-帖子'!Y120+'指定付费-帖子'!AE120+'指定付费-IM'!M120+电话医生!Z120+电话医生!AH120+家庭医生!#REF!+家庭医生!#REF!</f>
        <v>#REF!</v>
      </c>
      <c r="M119" s="406" t="e">
        <f>'悬赏问答-帖子'!AA120+'悬赏问答-帖子'!AG120+'悬赏问答-IM'!O120+'指定付费-帖子'!AA120+'指定付费-帖子'!AG120+'指定付费-IM'!O120+电话医生!AA120+电话医生!AI120+家庭医生!#REF!+家庭医生!#REF!</f>
        <v>#REF!</v>
      </c>
      <c r="N119" s="766" t="e">
        <f t="shared" si="72"/>
        <v>#REF!</v>
      </c>
      <c r="O119" s="406" t="e">
        <f>#REF!+'免费问答-IM'!E120+'悬赏问答-帖子'!E120+'悬赏问答-IM'!E120+'指定付费-IM'!E120+'指定付费-帖子'!E120+电话医生!E120+家庭医生!#REF!</f>
        <v>#REF!</v>
      </c>
      <c r="P119" s="523">
        <f>'悬赏问答-帖子'!Q120+'指定付费-帖子'!Q120+家庭医生!G120+电话医生!BQ120</f>
        <v>0</v>
      </c>
      <c r="Q119" s="523">
        <f>'悬赏问答-帖子'!W120+'指定付费-帖子'!W120+电话医生!U120+'悬赏问答-IM'!AU120+'指定付费-IM'!AU120</f>
        <v>0</v>
      </c>
      <c r="R119" s="523">
        <f>'悬赏问答-帖子'!AC120+'悬赏问答-帖子'!AI120+'悬赏问答-IM'!Q120+'指定付费-帖子'!AC120+'指定付费-帖子'!AI120+'指定付费-IM'!Q120+电话医生!AC120+电话医生!AK120+'悬赏问答-IM'!W120+'指定付费-IM'!W120</f>
        <v>0</v>
      </c>
      <c r="S119" s="523">
        <f>'悬赏问答-IM'!AC120+'悬赏问答-IM'!AI120+'悬赏问答-IM'!AO120+'指定付费-IM'!AC120+'指定付费-IM'!AI120+'指定付费-IM'!AO120</f>
        <v>0</v>
      </c>
      <c r="T119" s="523">
        <f t="shared" si="58"/>
        <v>0</v>
      </c>
      <c r="U119" s="523">
        <f>'悬赏问答-IM'!BA120+'指定付费-帖子'!BA120</f>
        <v>0</v>
      </c>
      <c r="V119" s="523">
        <f>'悬赏问答-帖子'!AO120+'悬赏问答-帖子'!AU120+'指定付费-帖子'!AO120+'指定付费-帖子'!AU120+电话医生!AS120</f>
        <v>0</v>
      </c>
      <c r="W119" s="523"/>
      <c r="X119" s="414">
        <f t="shared" si="43"/>
        <v>0</v>
      </c>
      <c r="Y119" s="523">
        <f>'悬赏问答-帖子'!K120+'悬赏问答-IM'!K120+'指定付费-IM'!K120+'指定付费-帖子'!K120+电话医生!H120</f>
        <v>0</v>
      </c>
      <c r="Z119" s="523">
        <f>'悬赏问答-IM'!BF120+'指定付费-IM'!BE120</f>
        <v>0</v>
      </c>
      <c r="AA119" s="523">
        <f>'悬赏问答-IM'!BU120+'指定付费-IM'!AZ120</f>
        <v>0</v>
      </c>
      <c r="AB119" s="523">
        <f>'悬赏问答-IM'!BP120+'指定付费-IM'!BJ120+电话医生!BI120</f>
        <v>0</v>
      </c>
      <c r="AC119" s="506">
        <f t="shared" si="63"/>
        <v>0</v>
      </c>
      <c r="AD119" s="523">
        <f t="shared" si="44"/>
        <v>0</v>
      </c>
      <c r="AE119" s="414">
        <f t="shared" si="45"/>
        <v>0</v>
      </c>
      <c r="AF119" s="414">
        <f t="shared" si="46"/>
        <v>0</v>
      </c>
      <c r="AG119" s="414">
        <f t="shared" si="59"/>
        <v>0</v>
      </c>
      <c r="AH119" s="780">
        <f>预约转诊!C119</f>
        <v>0</v>
      </c>
      <c r="AI119" s="781">
        <f>'悬赏问答-帖子'!C120+'悬赏问答-IM'!C120</f>
        <v>0</v>
      </c>
      <c r="AJ119" s="782">
        <f>'悬赏问答-帖子'!F120+'悬赏问答-IM'!F120</f>
        <v>0</v>
      </c>
      <c r="AK119" s="783" t="str">
        <f t="shared" si="50"/>
        <v>-</v>
      </c>
      <c r="AL119" s="781">
        <f>'悬赏问答-帖子'!H120+'悬赏问答-IM'!H120</f>
        <v>0</v>
      </c>
      <c r="AM119" s="775">
        <f>'悬赏问答-帖子'!I120+'悬赏问答-IM'!I120</f>
        <v>0</v>
      </c>
      <c r="AN119" s="775">
        <f t="shared" si="54"/>
        <v>0</v>
      </c>
      <c r="AO119" s="800">
        <f>'指定付费-帖子'!C120+'指定付费-IM'!C120</f>
        <v>0</v>
      </c>
      <c r="AP119" s="798">
        <f>'指定付费-帖子'!F120+'指定付费-IM'!F120</f>
        <v>0</v>
      </c>
      <c r="AQ119" s="799" t="str">
        <f t="shared" si="51"/>
        <v>-</v>
      </c>
      <c r="AR119" s="800">
        <f>'指定付费-帖子'!H120+'指定付费-IM'!H120</f>
        <v>0</v>
      </c>
      <c r="AS119" s="787">
        <f>'指定付费-帖子'!I120+'指定付费-IM'!I120</f>
        <v>0</v>
      </c>
      <c r="AT119" s="795">
        <f t="shared" si="55"/>
        <v>0</v>
      </c>
      <c r="AU119" s="801">
        <f>电话医生!C120</f>
        <v>0</v>
      </c>
      <c r="AV119" s="802">
        <f>电话医生!I120</f>
        <v>0</v>
      </c>
      <c r="AW119" s="816" t="str">
        <f t="shared" si="52"/>
        <v>-</v>
      </c>
      <c r="AX119" s="802">
        <f>电话医生!L120</f>
        <v>0</v>
      </c>
      <c r="AY119" s="811">
        <f>电话医生!F120</f>
        <v>0</v>
      </c>
      <c r="AZ119" s="820" t="str">
        <f>电话医生!O120</f>
        <v>-</v>
      </c>
      <c r="BA119" s="818">
        <f>家庭医生!C120</f>
        <v>0</v>
      </c>
      <c r="BB119" s="813">
        <f>家庭医生!G120</f>
        <v>0</v>
      </c>
      <c r="BC119" s="814" t="str">
        <f>家庭医生!I120</f>
        <v>-</v>
      </c>
      <c r="BD119" s="819">
        <f t="shared" si="60"/>
        <v>0</v>
      </c>
      <c r="BE119" s="819"/>
      <c r="BF119" s="819">
        <f>'免费问答-IM'!C120</f>
        <v>0</v>
      </c>
      <c r="BG119" s="779"/>
      <c r="BH119" s="784"/>
      <c r="BI119" s="775">
        <f t="shared" si="64"/>
        <v>0</v>
      </c>
      <c r="BJ119" s="839"/>
      <c r="BK119" s="837"/>
      <c r="BL119" s="838">
        <f t="shared" si="65"/>
        <v>0</v>
      </c>
      <c r="BM119" s="846"/>
      <c r="BN119" s="849"/>
      <c r="BO119" s="849"/>
      <c r="BP119" s="847" t="str">
        <f t="shared" si="70"/>
        <v>-</v>
      </c>
      <c r="BQ119" s="848"/>
      <c r="BR119" s="813">
        <f t="shared" si="66"/>
        <v>0</v>
      </c>
    </row>
    <row r="120" ht="14.25" customHeight="1" spans="1:70">
      <c r="A120" s="852"/>
      <c r="B120" s="404">
        <v>21</v>
      </c>
      <c r="C120" s="506">
        <f t="shared" si="56"/>
        <v>0</v>
      </c>
      <c r="D120" s="414">
        <f t="shared" si="57"/>
        <v>0</v>
      </c>
      <c r="E120" s="405">
        <f t="shared" si="61"/>
        <v>0</v>
      </c>
      <c r="F120" s="406" t="e">
        <f>'悬赏问答-帖子'!M121+'指定付费-帖子'!M121+电话医生!#REF!+家庭医生!C121</f>
        <v>#REF!</v>
      </c>
      <c r="G120" s="406" t="e">
        <f>'悬赏问答-帖子'!O121+'指定付费-帖子'!O121+电话医生!#REF!+家庭医生!D121</f>
        <v>#REF!</v>
      </c>
      <c r="H120" s="766" t="e">
        <f t="shared" si="73"/>
        <v>#REF!</v>
      </c>
      <c r="I120" s="406" t="e">
        <f>'悬赏问答-帖子'!S121+'指定付费-帖子'!S121+电话医生!R121+家庭医生!#REF!</f>
        <v>#REF!</v>
      </c>
      <c r="J120" s="406" t="e">
        <f>'悬赏问答-帖子'!U121+'指定付费-帖子'!U121+电话医生!S121+家庭医生!#REF!</f>
        <v>#REF!</v>
      </c>
      <c r="K120" s="766" t="e">
        <f t="shared" si="71"/>
        <v>#REF!</v>
      </c>
      <c r="L120" s="406" t="e">
        <f>'悬赏问答-帖子'!Y121+'悬赏问答-帖子'!AE121+'悬赏问答-IM'!M121+'指定付费-帖子'!Y121+'指定付费-帖子'!AE121+'指定付费-IM'!M121+电话医生!Z121+电话医生!AH121+家庭医生!#REF!+家庭医生!#REF!</f>
        <v>#REF!</v>
      </c>
      <c r="M120" s="406" t="e">
        <f>'悬赏问答-帖子'!AA121+'悬赏问答-帖子'!AG121+'悬赏问答-IM'!O121+'指定付费-帖子'!AA121+'指定付费-帖子'!AG121+'指定付费-IM'!O121+电话医生!AA121+电话医生!AI121+家庭医生!#REF!+家庭医生!#REF!</f>
        <v>#REF!</v>
      </c>
      <c r="N120" s="766" t="e">
        <f t="shared" si="72"/>
        <v>#REF!</v>
      </c>
      <c r="O120" s="406" t="e">
        <f>#REF!+'免费问答-IM'!E121+'悬赏问答-帖子'!E121+'悬赏问答-IM'!E121+'指定付费-IM'!E121+'指定付费-帖子'!E121+电话医生!E121+家庭医生!#REF!</f>
        <v>#REF!</v>
      </c>
      <c r="P120" s="523">
        <f>'悬赏问答-帖子'!Q121+'指定付费-帖子'!Q121+家庭医生!G121+电话医生!BQ121</f>
        <v>0</v>
      </c>
      <c r="Q120" s="523">
        <f>'悬赏问答-帖子'!W121+'指定付费-帖子'!W121+电话医生!U121+'悬赏问答-IM'!AU121+'指定付费-IM'!AU121</f>
        <v>0</v>
      </c>
      <c r="R120" s="523">
        <f>'悬赏问答-帖子'!AC121+'悬赏问答-帖子'!AI121+'悬赏问答-IM'!Q121+'指定付费-帖子'!AC121+'指定付费-帖子'!AI121+'指定付费-IM'!Q121+电话医生!AC121+电话医生!AK121+'悬赏问答-IM'!W121+'指定付费-IM'!W121</f>
        <v>0</v>
      </c>
      <c r="S120" s="523">
        <f>'悬赏问答-IM'!AC121+'悬赏问答-IM'!AI121+'悬赏问答-IM'!AO121+'指定付费-IM'!AC121+'指定付费-IM'!AI121+'指定付费-IM'!AO121</f>
        <v>0</v>
      </c>
      <c r="T120" s="523">
        <f t="shared" si="58"/>
        <v>0</v>
      </c>
      <c r="U120" s="523">
        <f>'悬赏问答-IM'!BA121+'指定付费-帖子'!BA121</f>
        <v>0</v>
      </c>
      <c r="V120" s="523">
        <f>'悬赏问答-帖子'!AO121+'悬赏问答-帖子'!AU121+'指定付费-帖子'!AO121+'指定付费-帖子'!AU121+电话医生!AS121</f>
        <v>0</v>
      </c>
      <c r="W120" s="523"/>
      <c r="X120" s="414">
        <f t="shared" si="43"/>
        <v>0</v>
      </c>
      <c r="Y120" s="523">
        <f>'悬赏问答-帖子'!K121+'悬赏问答-IM'!K121+'指定付费-IM'!K121+'指定付费-帖子'!K121+电话医生!H121</f>
        <v>0</v>
      </c>
      <c r="Z120" s="523">
        <f>'悬赏问答-IM'!BF121+'指定付费-IM'!BE121</f>
        <v>0</v>
      </c>
      <c r="AA120" s="523">
        <f>'悬赏问答-IM'!BU121+'指定付费-IM'!AZ121</f>
        <v>0</v>
      </c>
      <c r="AB120" s="523">
        <f>'悬赏问答-IM'!BP121+'指定付费-IM'!BJ121+电话医生!BI121</f>
        <v>0</v>
      </c>
      <c r="AC120" s="506">
        <f t="shared" si="63"/>
        <v>0</v>
      </c>
      <c r="AD120" s="523">
        <f t="shared" si="44"/>
        <v>0</v>
      </c>
      <c r="AE120" s="414">
        <f t="shared" si="45"/>
        <v>0</v>
      </c>
      <c r="AF120" s="414">
        <f t="shared" si="46"/>
        <v>0</v>
      </c>
      <c r="AG120" s="414">
        <f t="shared" si="59"/>
        <v>0</v>
      </c>
      <c r="AH120" s="780">
        <f>预约转诊!C120</f>
        <v>0</v>
      </c>
      <c r="AI120" s="781">
        <f>'悬赏问答-帖子'!C121+'悬赏问答-IM'!C121</f>
        <v>0</v>
      </c>
      <c r="AJ120" s="782">
        <f>'悬赏问答-帖子'!F121+'悬赏问答-IM'!F121</f>
        <v>0</v>
      </c>
      <c r="AK120" s="783" t="str">
        <f t="shared" si="50"/>
        <v>-</v>
      </c>
      <c r="AL120" s="781">
        <f>'悬赏问答-帖子'!H121+'悬赏问答-IM'!H121</f>
        <v>0</v>
      </c>
      <c r="AM120" s="775">
        <f>'悬赏问答-帖子'!I121+'悬赏问答-IM'!I121</f>
        <v>0</v>
      </c>
      <c r="AN120" s="775">
        <f t="shared" si="54"/>
        <v>0</v>
      </c>
      <c r="AO120" s="800">
        <f>'指定付费-帖子'!C121+'指定付费-IM'!C121</f>
        <v>0</v>
      </c>
      <c r="AP120" s="798">
        <f>'指定付费-帖子'!F121+'指定付费-IM'!F121</f>
        <v>0</v>
      </c>
      <c r="AQ120" s="799" t="str">
        <f t="shared" si="51"/>
        <v>-</v>
      </c>
      <c r="AR120" s="800">
        <f>'指定付费-帖子'!H121+'指定付费-IM'!H121</f>
        <v>0</v>
      </c>
      <c r="AS120" s="787">
        <f>'指定付费-帖子'!I121+'指定付费-IM'!I121</f>
        <v>0</v>
      </c>
      <c r="AT120" s="795">
        <f t="shared" si="55"/>
        <v>0</v>
      </c>
      <c r="AU120" s="801">
        <f>电话医生!C121</f>
        <v>0</v>
      </c>
      <c r="AV120" s="802">
        <f>电话医生!I121</f>
        <v>0</v>
      </c>
      <c r="AW120" s="816" t="str">
        <f t="shared" si="52"/>
        <v>-</v>
      </c>
      <c r="AX120" s="802">
        <f>电话医生!L121</f>
        <v>0</v>
      </c>
      <c r="AY120" s="811">
        <f>电话医生!F121</f>
        <v>0</v>
      </c>
      <c r="AZ120" s="820" t="str">
        <f>电话医生!O121</f>
        <v>-</v>
      </c>
      <c r="BA120" s="818">
        <f>家庭医生!C121</f>
        <v>0</v>
      </c>
      <c r="BB120" s="813">
        <f>家庭医生!G121</f>
        <v>0</v>
      </c>
      <c r="BC120" s="814" t="str">
        <f>家庭医生!I121</f>
        <v>-</v>
      </c>
      <c r="BD120" s="819">
        <f t="shared" si="60"/>
        <v>0</v>
      </c>
      <c r="BE120" s="819"/>
      <c r="BF120" s="819">
        <f>'免费问答-IM'!C121</f>
        <v>0</v>
      </c>
      <c r="BG120" s="779"/>
      <c r="BH120" s="784"/>
      <c r="BI120" s="775">
        <f t="shared" si="64"/>
        <v>0</v>
      </c>
      <c r="BJ120" s="839"/>
      <c r="BK120" s="837"/>
      <c r="BL120" s="838">
        <f t="shared" si="65"/>
        <v>0</v>
      </c>
      <c r="BM120" s="846"/>
      <c r="BN120" s="849"/>
      <c r="BO120" s="849"/>
      <c r="BP120" s="847" t="str">
        <f t="shared" si="70"/>
        <v>-</v>
      </c>
      <c r="BQ120" s="848"/>
      <c r="BR120" s="813">
        <f t="shared" si="66"/>
        <v>0</v>
      </c>
    </row>
    <row r="121" ht="14.25" customHeight="1" spans="1:70">
      <c r="A121" s="852"/>
      <c r="B121" s="404">
        <v>22</v>
      </c>
      <c r="C121" s="506">
        <f t="shared" si="56"/>
        <v>0</v>
      </c>
      <c r="D121" s="414">
        <f t="shared" si="57"/>
        <v>0</v>
      </c>
      <c r="E121" s="405">
        <f t="shared" si="61"/>
        <v>0</v>
      </c>
      <c r="F121" s="406" t="e">
        <f>'悬赏问答-帖子'!M122+'指定付费-帖子'!M122+电话医生!#REF!+家庭医生!C122</f>
        <v>#REF!</v>
      </c>
      <c r="G121" s="406" t="e">
        <f>'悬赏问答-帖子'!O122+'指定付费-帖子'!O122+电话医生!#REF!+家庭医生!D122</f>
        <v>#REF!</v>
      </c>
      <c r="H121" s="766" t="e">
        <f t="shared" si="73"/>
        <v>#REF!</v>
      </c>
      <c r="I121" s="406" t="e">
        <f>'悬赏问答-帖子'!S122+'指定付费-帖子'!S122+电话医生!R122+家庭医生!#REF!</f>
        <v>#REF!</v>
      </c>
      <c r="J121" s="406" t="e">
        <f>'悬赏问答-帖子'!U122+'指定付费-帖子'!U122+电话医生!S122+家庭医生!#REF!</f>
        <v>#REF!</v>
      </c>
      <c r="K121" s="766" t="e">
        <f t="shared" si="71"/>
        <v>#REF!</v>
      </c>
      <c r="L121" s="406" t="e">
        <f>'悬赏问答-帖子'!Y122+'悬赏问答-帖子'!AE122+'悬赏问答-IM'!M122+'指定付费-帖子'!Y122+'指定付费-帖子'!AE122+'指定付费-IM'!M122+电话医生!Z122+电话医生!AH122+家庭医生!#REF!+家庭医生!#REF!</f>
        <v>#REF!</v>
      </c>
      <c r="M121" s="406" t="e">
        <f>'悬赏问答-帖子'!AA122+'悬赏问答-帖子'!AG122+'悬赏问答-IM'!O122+'指定付费-帖子'!AA122+'指定付费-帖子'!AG122+'指定付费-IM'!O122+电话医生!AA122+电话医生!AI122+家庭医生!#REF!+家庭医生!#REF!</f>
        <v>#REF!</v>
      </c>
      <c r="N121" s="766" t="e">
        <f t="shared" si="72"/>
        <v>#REF!</v>
      </c>
      <c r="O121" s="406" t="e">
        <f>#REF!+'免费问答-IM'!E122+'悬赏问答-帖子'!E122+'悬赏问答-IM'!E122+'指定付费-IM'!E122+'指定付费-帖子'!E122+电话医生!E122+家庭医生!#REF!</f>
        <v>#REF!</v>
      </c>
      <c r="P121" s="523">
        <f>'悬赏问答-帖子'!Q122+'指定付费-帖子'!Q122+家庭医生!G122+电话医生!BQ122</f>
        <v>0</v>
      </c>
      <c r="Q121" s="523">
        <f>'悬赏问答-帖子'!W122+'指定付费-帖子'!W122+电话医生!U122+'悬赏问答-IM'!AU122+'指定付费-IM'!AU122</f>
        <v>0</v>
      </c>
      <c r="R121" s="523">
        <f>'悬赏问答-帖子'!AC122+'悬赏问答-帖子'!AI122+'悬赏问答-IM'!Q122+'指定付费-帖子'!AC122+'指定付费-帖子'!AI122+'指定付费-IM'!Q122+电话医生!AC122+电话医生!AK122+'悬赏问答-IM'!W122+'指定付费-IM'!W122</f>
        <v>0</v>
      </c>
      <c r="S121" s="523">
        <f>'悬赏问答-IM'!AC122+'悬赏问答-IM'!AI122+'悬赏问答-IM'!AO122+'指定付费-IM'!AC122+'指定付费-IM'!AI122+'指定付费-IM'!AO122</f>
        <v>0</v>
      </c>
      <c r="T121" s="523">
        <f t="shared" si="58"/>
        <v>0</v>
      </c>
      <c r="U121" s="523">
        <f>'悬赏问答-IM'!BA122+'指定付费-帖子'!BA122</f>
        <v>0</v>
      </c>
      <c r="V121" s="523">
        <f>'悬赏问答-帖子'!AO122+'悬赏问答-帖子'!AU122+'指定付费-帖子'!AO122+'指定付费-帖子'!AU122+电话医生!AS122</f>
        <v>0</v>
      </c>
      <c r="W121" s="523"/>
      <c r="X121" s="414">
        <f t="shared" si="43"/>
        <v>0</v>
      </c>
      <c r="Y121" s="523">
        <f>'悬赏问答-帖子'!K122+'悬赏问答-IM'!K122+'指定付费-IM'!K122+'指定付费-帖子'!K122+电话医生!H122</f>
        <v>0</v>
      </c>
      <c r="Z121" s="523">
        <f>'悬赏问答-IM'!BF122+'指定付费-IM'!BE122</f>
        <v>0</v>
      </c>
      <c r="AA121" s="523">
        <f>'悬赏问答-IM'!BU122+'指定付费-IM'!AZ122</f>
        <v>0</v>
      </c>
      <c r="AB121" s="523">
        <f>'悬赏问答-IM'!BP122+'指定付费-IM'!BJ122+电话医生!BI122</f>
        <v>0</v>
      </c>
      <c r="AC121" s="506">
        <f t="shared" si="63"/>
        <v>0</v>
      </c>
      <c r="AD121" s="523">
        <f t="shared" si="44"/>
        <v>0</v>
      </c>
      <c r="AE121" s="414">
        <f t="shared" si="45"/>
        <v>0</v>
      </c>
      <c r="AF121" s="414">
        <f t="shared" si="46"/>
        <v>0</v>
      </c>
      <c r="AG121" s="414">
        <f t="shared" si="59"/>
        <v>0</v>
      </c>
      <c r="AH121" s="780">
        <f>预约转诊!C121</f>
        <v>0</v>
      </c>
      <c r="AI121" s="781">
        <f>'悬赏问答-帖子'!C122+'悬赏问答-IM'!C122</f>
        <v>0</v>
      </c>
      <c r="AJ121" s="782">
        <f>'悬赏问答-帖子'!F122+'悬赏问答-IM'!F122</f>
        <v>0</v>
      </c>
      <c r="AK121" s="783" t="str">
        <f t="shared" si="50"/>
        <v>-</v>
      </c>
      <c r="AL121" s="781">
        <f>'悬赏问答-帖子'!H122+'悬赏问答-IM'!H122</f>
        <v>0</v>
      </c>
      <c r="AM121" s="775">
        <f>'悬赏问答-帖子'!I122+'悬赏问答-IM'!I122</f>
        <v>0</v>
      </c>
      <c r="AN121" s="775">
        <f t="shared" si="54"/>
        <v>0</v>
      </c>
      <c r="AO121" s="800">
        <f>'指定付费-帖子'!C122+'指定付费-IM'!C122</f>
        <v>0</v>
      </c>
      <c r="AP121" s="798">
        <f>'指定付费-帖子'!F122+'指定付费-IM'!F122</f>
        <v>0</v>
      </c>
      <c r="AQ121" s="799" t="str">
        <f t="shared" si="51"/>
        <v>-</v>
      </c>
      <c r="AR121" s="800">
        <f>'指定付费-帖子'!H122+'指定付费-IM'!H122</f>
        <v>0</v>
      </c>
      <c r="AS121" s="787">
        <f>'指定付费-帖子'!I122+'指定付费-IM'!I122</f>
        <v>0</v>
      </c>
      <c r="AT121" s="795">
        <f t="shared" si="55"/>
        <v>0</v>
      </c>
      <c r="AU121" s="801">
        <f>电话医生!C122</f>
        <v>0</v>
      </c>
      <c r="AV121" s="802">
        <f>电话医生!I122</f>
        <v>0</v>
      </c>
      <c r="AW121" s="816" t="str">
        <f t="shared" si="52"/>
        <v>-</v>
      </c>
      <c r="AX121" s="802">
        <f>电话医生!L122</f>
        <v>0</v>
      </c>
      <c r="AY121" s="811">
        <f>电话医生!F122</f>
        <v>0</v>
      </c>
      <c r="AZ121" s="820" t="str">
        <f>电话医生!O122</f>
        <v>-</v>
      </c>
      <c r="BA121" s="818">
        <f>家庭医生!C122</f>
        <v>0</v>
      </c>
      <c r="BB121" s="813">
        <f>家庭医生!G122</f>
        <v>0</v>
      </c>
      <c r="BC121" s="814" t="str">
        <f>家庭医生!I122</f>
        <v>-</v>
      </c>
      <c r="BD121" s="819">
        <f t="shared" si="60"/>
        <v>0</v>
      </c>
      <c r="BE121" s="819"/>
      <c r="BF121" s="819">
        <f>'免费问答-IM'!C122</f>
        <v>0</v>
      </c>
      <c r="BG121" s="779"/>
      <c r="BH121" s="784"/>
      <c r="BI121" s="775">
        <f t="shared" si="64"/>
        <v>0</v>
      </c>
      <c r="BJ121" s="839"/>
      <c r="BK121" s="837"/>
      <c r="BL121" s="838">
        <f t="shared" si="65"/>
        <v>0</v>
      </c>
      <c r="BM121" s="846"/>
      <c r="BN121" s="849"/>
      <c r="BO121" s="849"/>
      <c r="BP121" s="847" t="str">
        <f t="shared" si="70"/>
        <v>-</v>
      </c>
      <c r="BQ121" s="848"/>
      <c r="BR121" s="813">
        <f t="shared" si="66"/>
        <v>0</v>
      </c>
    </row>
    <row r="122" ht="14.25" customHeight="1" spans="1:70">
      <c r="A122" s="852"/>
      <c r="B122" s="404">
        <v>23</v>
      </c>
      <c r="C122" s="506">
        <f t="shared" si="56"/>
        <v>0</v>
      </c>
      <c r="D122" s="414">
        <f t="shared" si="57"/>
        <v>0</v>
      </c>
      <c r="E122" s="405">
        <f t="shared" si="61"/>
        <v>0</v>
      </c>
      <c r="F122" s="406" t="e">
        <f>'悬赏问答-帖子'!M123+'指定付费-帖子'!M123+电话医生!#REF!+家庭医生!C123</f>
        <v>#REF!</v>
      </c>
      <c r="G122" s="406" t="e">
        <f>'悬赏问答-帖子'!O123+'指定付费-帖子'!O123+电话医生!#REF!+家庭医生!D123</f>
        <v>#REF!</v>
      </c>
      <c r="H122" s="766" t="e">
        <f t="shared" si="73"/>
        <v>#REF!</v>
      </c>
      <c r="I122" s="406" t="e">
        <f>'悬赏问答-帖子'!S123+'指定付费-帖子'!S123+电话医生!R123+家庭医生!#REF!</f>
        <v>#REF!</v>
      </c>
      <c r="J122" s="406" t="e">
        <f>'悬赏问答-帖子'!U123+'指定付费-帖子'!U123+电话医生!S123+家庭医生!#REF!</f>
        <v>#REF!</v>
      </c>
      <c r="K122" s="766" t="e">
        <f t="shared" ref="K122:K131" si="74">J122/I122</f>
        <v>#REF!</v>
      </c>
      <c r="L122" s="406" t="e">
        <f>'悬赏问答-帖子'!Y123+'悬赏问答-帖子'!AE123+'悬赏问答-IM'!M123+'指定付费-帖子'!Y123+'指定付费-帖子'!AE123+'指定付费-IM'!M123+电话医生!Z123+电话医生!AH123+家庭医生!#REF!+家庭医生!#REF!</f>
        <v>#REF!</v>
      </c>
      <c r="M122" s="406" t="e">
        <f>'悬赏问答-帖子'!AA123+'悬赏问答-帖子'!AG123+'悬赏问答-IM'!O123+'指定付费-帖子'!AA123+'指定付费-帖子'!AG123+'指定付费-IM'!O123+电话医生!AA123+电话医生!AI123+家庭医生!#REF!+家庭医生!#REF!</f>
        <v>#REF!</v>
      </c>
      <c r="N122" s="766" t="e">
        <f t="shared" si="72"/>
        <v>#REF!</v>
      </c>
      <c r="O122" s="406" t="e">
        <f>#REF!+'免费问答-IM'!E123+'悬赏问答-帖子'!E123+'悬赏问答-IM'!E123+'指定付费-IM'!E123+'指定付费-帖子'!E123+电话医生!E123+家庭医生!#REF!</f>
        <v>#REF!</v>
      </c>
      <c r="P122" s="523">
        <f>'悬赏问答-帖子'!Q123+'指定付费-帖子'!Q123+家庭医生!G123+电话医生!BQ123</f>
        <v>0</v>
      </c>
      <c r="Q122" s="523">
        <f>'悬赏问答-帖子'!W123+'指定付费-帖子'!W123+电话医生!U123+'悬赏问答-IM'!AU123+'指定付费-IM'!AU123</f>
        <v>0</v>
      </c>
      <c r="R122" s="523">
        <f>'悬赏问答-帖子'!AC123+'悬赏问答-帖子'!AI123+'悬赏问答-IM'!Q123+'指定付费-帖子'!AC123+'指定付费-帖子'!AI123+'指定付费-IM'!Q123+电话医生!AC123+电话医生!AK123+'悬赏问答-IM'!W123+'指定付费-IM'!W123</f>
        <v>0</v>
      </c>
      <c r="S122" s="523">
        <f>'悬赏问答-IM'!AC123+'悬赏问答-IM'!AI123+'悬赏问答-IM'!AO123+'指定付费-IM'!AC123+'指定付费-IM'!AI123+'指定付费-IM'!AO123</f>
        <v>0</v>
      </c>
      <c r="T122" s="523">
        <f t="shared" si="58"/>
        <v>0</v>
      </c>
      <c r="U122" s="523">
        <f>'悬赏问答-IM'!BA123+'指定付费-帖子'!BA123</f>
        <v>0</v>
      </c>
      <c r="V122" s="523">
        <f>'悬赏问答-帖子'!AO123+'悬赏问答-帖子'!AU123+'指定付费-帖子'!AO123+'指定付费-帖子'!AU123+电话医生!AS123</f>
        <v>0</v>
      </c>
      <c r="W122" s="523"/>
      <c r="X122" s="414">
        <f t="shared" si="43"/>
        <v>0</v>
      </c>
      <c r="Y122" s="523">
        <f>'悬赏问答-帖子'!K123+'悬赏问答-IM'!K123+'指定付费-IM'!K123+'指定付费-帖子'!K123+电话医生!H123</f>
        <v>0</v>
      </c>
      <c r="Z122" s="523">
        <f>'悬赏问答-IM'!BF123+'指定付费-IM'!BE123</f>
        <v>0</v>
      </c>
      <c r="AA122" s="523">
        <f>'悬赏问答-IM'!BU123+'指定付费-IM'!AZ123</f>
        <v>0</v>
      </c>
      <c r="AB122" s="523">
        <f>'悬赏问答-IM'!BP123+'指定付费-IM'!BJ123+电话医生!BI123</f>
        <v>0</v>
      </c>
      <c r="AC122" s="506">
        <f t="shared" si="63"/>
        <v>0</v>
      </c>
      <c r="AD122" s="523">
        <f t="shared" si="44"/>
        <v>0</v>
      </c>
      <c r="AE122" s="414">
        <f t="shared" si="45"/>
        <v>0</v>
      </c>
      <c r="AF122" s="414">
        <f t="shared" si="46"/>
        <v>0</v>
      </c>
      <c r="AG122" s="414">
        <f t="shared" si="59"/>
        <v>0</v>
      </c>
      <c r="AH122" s="780">
        <f>预约转诊!C122</f>
        <v>0</v>
      </c>
      <c r="AI122" s="781">
        <f>'悬赏问答-帖子'!C123+'悬赏问答-IM'!C123</f>
        <v>0</v>
      </c>
      <c r="AJ122" s="782">
        <f>'悬赏问答-帖子'!F123+'悬赏问答-IM'!F123</f>
        <v>0</v>
      </c>
      <c r="AK122" s="783" t="str">
        <f t="shared" si="50"/>
        <v>-</v>
      </c>
      <c r="AL122" s="781">
        <f>'悬赏问答-帖子'!H123+'悬赏问答-IM'!H123</f>
        <v>0</v>
      </c>
      <c r="AM122" s="775">
        <f>'悬赏问答-帖子'!I123+'悬赏问答-IM'!I123</f>
        <v>0</v>
      </c>
      <c r="AN122" s="775">
        <f t="shared" si="54"/>
        <v>0</v>
      </c>
      <c r="AO122" s="800">
        <f>'指定付费-帖子'!C123+'指定付费-IM'!C123</f>
        <v>0</v>
      </c>
      <c r="AP122" s="798">
        <f>'指定付费-帖子'!F123+'指定付费-IM'!F123</f>
        <v>0</v>
      </c>
      <c r="AQ122" s="799" t="str">
        <f t="shared" si="51"/>
        <v>-</v>
      </c>
      <c r="AR122" s="800">
        <f>'指定付费-帖子'!H123+'指定付费-IM'!H123</f>
        <v>0</v>
      </c>
      <c r="AS122" s="787">
        <f>'指定付费-帖子'!I123+'指定付费-IM'!I123</f>
        <v>0</v>
      </c>
      <c r="AT122" s="795">
        <f t="shared" si="55"/>
        <v>0</v>
      </c>
      <c r="AU122" s="801">
        <f>电话医生!C123</f>
        <v>0</v>
      </c>
      <c r="AV122" s="802">
        <f>电话医生!I123</f>
        <v>0</v>
      </c>
      <c r="AW122" s="816" t="str">
        <f t="shared" si="52"/>
        <v>-</v>
      </c>
      <c r="AX122" s="802">
        <f>电话医生!L123</f>
        <v>0</v>
      </c>
      <c r="AY122" s="811">
        <f>电话医生!F123</f>
        <v>0</v>
      </c>
      <c r="AZ122" s="820" t="str">
        <f>电话医生!O123</f>
        <v>-</v>
      </c>
      <c r="BA122" s="818">
        <f>家庭医生!C123</f>
        <v>0</v>
      </c>
      <c r="BB122" s="813">
        <f>家庭医生!G123</f>
        <v>0</v>
      </c>
      <c r="BC122" s="814" t="str">
        <f>家庭医生!I123</f>
        <v>-</v>
      </c>
      <c r="BD122" s="819">
        <f t="shared" si="60"/>
        <v>0</v>
      </c>
      <c r="BE122" s="819"/>
      <c r="BF122" s="819">
        <f>'免费问答-IM'!C123</f>
        <v>0</v>
      </c>
      <c r="BG122" s="779"/>
      <c r="BH122" s="784"/>
      <c r="BI122" s="775">
        <f t="shared" si="64"/>
        <v>0</v>
      </c>
      <c r="BJ122" s="839"/>
      <c r="BK122" s="837"/>
      <c r="BL122" s="838">
        <f t="shared" si="65"/>
        <v>0</v>
      </c>
      <c r="BM122" s="846"/>
      <c r="BN122" s="849"/>
      <c r="BO122" s="849"/>
      <c r="BP122" s="847" t="str">
        <f t="shared" si="70"/>
        <v>-</v>
      </c>
      <c r="BQ122" s="848"/>
      <c r="BR122" s="813">
        <f t="shared" si="66"/>
        <v>0</v>
      </c>
    </row>
    <row r="123" ht="14.25" customHeight="1" spans="1:70">
      <c r="A123" s="852"/>
      <c r="B123" s="404">
        <v>24</v>
      </c>
      <c r="C123" s="506">
        <f t="shared" si="56"/>
        <v>0</v>
      </c>
      <c r="D123" s="414">
        <f t="shared" si="57"/>
        <v>0</v>
      </c>
      <c r="E123" s="405">
        <f t="shared" si="61"/>
        <v>0</v>
      </c>
      <c r="F123" s="406" t="e">
        <f>'悬赏问答-帖子'!M124+'指定付费-帖子'!M124+电话医生!#REF!+家庭医生!C124</f>
        <v>#REF!</v>
      </c>
      <c r="G123" s="406" t="e">
        <f>'悬赏问答-帖子'!O124+'指定付费-帖子'!O124+电话医生!#REF!+家庭医生!D124</f>
        <v>#REF!</v>
      </c>
      <c r="H123" s="766" t="e">
        <f t="shared" si="73"/>
        <v>#REF!</v>
      </c>
      <c r="I123" s="406" t="e">
        <f>'悬赏问答-帖子'!S124+'指定付费-帖子'!S124+电话医生!R124+家庭医生!#REF!</f>
        <v>#REF!</v>
      </c>
      <c r="J123" s="406" t="e">
        <f>'悬赏问答-帖子'!U124+'指定付费-帖子'!U124+电话医生!S124+家庭医生!#REF!</f>
        <v>#REF!</v>
      </c>
      <c r="K123" s="766" t="e">
        <f t="shared" si="74"/>
        <v>#REF!</v>
      </c>
      <c r="L123" s="406" t="e">
        <f>'悬赏问答-帖子'!Y124+'悬赏问答-帖子'!AE124+'悬赏问答-IM'!M124+'指定付费-帖子'!Y124+'指定付费-帖子'!AE124+'指定付费-IM'!M124+电话医生!Z124+电话医生!AH124+家庭医生!#REF!+家庭医生!#REF!</f>
        <v>#REF!</v>
      </c>
      <c r="M123" s="406" t="e">
        <f>'悬赏问答-帖子'!AA124+'悬赏问答-帖子'!AG124+'悬赏问答-IM'!O124+'指定付费-帖子'!AA124+'指定付费-帖子'!AG124+'指定付费-IM'!O124+电话医生!AA124+电话医生!AI124+家庭医生!#REF!+家庭医生!#REF!</f>
        <v>#REF!</v>
      </c>
      <c r="N123" s="766" t="e">
        <f t="shared" si="72"/>
        <v>#REF!</v>
      </c>
      <c r="O123" s="406" t="e">
        <f>#REF!+'免费问答-IM'!E124+'悬赏问答-帖子'!E124+'悬赏问答-IM'!E124+'指定付费-IM'!E124+'指定付费-帖子'!E124+电话医生!E124+家庭医生!#REF!</f>
        <v>#REF!</v>
      </c>
      <c r="P123" s="523">
        <f>'悬赏问答-帖子'!Q124+'指定付费-帖子'!Q124+家庭医生!G124+电话医生!BQ124</f>
        <v>0</v>
      </c>
      <c r="Q123" s="523">
        <f>'悬赏问答-帖子'!W124+'指定付费-帖子'!W124+电话医生!U124+'悬赏问答-IM'!AU124+'指定付费-IM'!AU124</f>
        <v>0</v>
      </c>
      <c r="R123" s="523">
        <f>'悬赏问答-帖子'!AC124+'悬赏问答-帖子'!AI124+'悬赏问答-IM'!Q124+'指定付费-帖子'!AC124+'指定付费-帖子'!AI124+'指定付费-IM'!Q124+电话医生!AC124+电话医生!AK124+'悬赏问答-IM'!W124+'指定付费-IM'!W124</f>
        <v>0</v>
      </c>
      <c r="S123" s="523">
        <f>'悬赏问答-IM'!AC124+'悬赏问答-IM'!AI124+'悬赏问答-IM'!AO124+'指定付费-IM'!AC124+'指定付费-IM'!AI124+'指定付费-IM'!AO124</f>
        <v>0</v>
      </c>
      <c r="T123" s="523">
        <f t="shared" si="58"/>
        <v>0</v>
      </c>
      <c r="U123" s="523">
        <f>'悬赏问答-IM'!BA124+'指定付费-帖子'!BA124</f>
        <v>0</v>
      </c>
      <c r="V123" s="523">
        <f>'悬赏问答-帖子'!AO124+'悬赏问答-帖子'!AU124+'指定付费-帖子'!AO124+'指定付费-帖子'!AU124+电话医生!AS124</f>
        <v>0</v>
      </c>
      <c r="W123" s="523"/>
      <c r="X123" s="414">
        <f t="shared" si="43"/>
        <v>0</v>
      </c>
      <c r="Y123" s="523">
        <f>'悬赏问答-帖子'!K124+'悬赏问答-IM'!K124+'指定付费-IM'!K124+'指定付费-帖子'!K124+电话医生!H124</f>
        <v>0</v>
      </c>
      <c r="Z123" s="523">
        <f>'悬赏问答-IM'!BF124+'指定付费-IM'!BE124</f>
        <v>0</v>
      </c>
      <c r="AA123" s="523">
        <f>'悬赏问答-IM'!BU124+'指定付费-IM'!AZ124</f>
        <v>0</v>
      </c>
      <c r="AB123" s="523">
        <f>'悬赏问答-IM'!BP124+'指定付费-IM'!BJ124+电话医生!BI124</f>
        <v>0</v>
      </c>
      <c r="AC123" s="506">
        <f t="shared" si="63"/>
        <v>0</v>
      </c>
      <c r="AD123" s="523">
        <f t="shared" si="44"/>
        <v>0</v>
      </c>
      <c r="AE123" s="414">
        <f t="shared" si="45"/>
        <v>0</v>
      </c>
      <c r="AF123" s="414">
        <f t="shared" si="46"/>
        <v>0</v>
      </c>
      <c r="AG123" s="414">
        <f t="shared" si="59"/>
        <v>0</v>
      </c>
      <c r="AH123" s="780">
        <f>预约转诊!C123</f>
        <v>0</v>
      </c>
      <c r="AI123" s="781">
        <f>'悬赏问答-帖子'!C124+'悬赏问答-IM'!C124</f>
        <v>0</v>
      </c>
      <c r="AJ123" s="782">
        <f>'悬赏问答-帖子'!F124+'悬赏问答-IM'!F124</f>
        <v>0</v>
      </c>
      <c r="AK123" s="783" t="str">
        <f t="shared" si="50"/>
        <v>-</v>
      </c>
      <c r="AL123" s="781">
        <f>'悬赏问答-帖子'!H124+'悬赏问答-IM'!H124</f>
        <v>0</v>
      </c>
      <c r="AM123" s="775">
        <f>'悬赏问答-帖子'!I124+'悬赏问答-IM'!I124</f>
        <v>0</v>
      </c>
      <c r="AN123" s="775">
        <f t="shared" si="54"/>
        <v>0</v>
      </c>
      <c r="AO123" s="800">
        <f>'指定付费-帖子'!C124+'指定付费-IM'!C124</f>
        <v>0</v>
      </c>
      <c r="AP123" s="798">
        <f>'指定付费-帖子'!F124+'指定付费-IM'!F124</f>
        <v>0</v>
      </c>
      <c r="AQ123" s="799" t="str">
        <f t="shared" si="51"/>
        <v>-</v>
      </c>
      <c r="AR123" s="800">
        <f>'指定付费-帖子'!H124+'指定付费-IM'!H124</f>
        <v>0</v>
      </c>
      <c r="AS123" s="787">
        <f>'指定付费-帖子'!I124+'指定付费-IM'!I124</f>
        <v>0</v>
      </c>
      <c r="AT123" s="795">
        <f t="shared" si="55"/>
        <v>0</v>
      </c>
      <c r="AU123" s="801">
        <f>电话医生!C124</f>
        <v>0</v>
      </c>
      <c r="AV123" s="802">
        <f>电话医生!I124</f>
        <v>0</v>
      </c>
      <c r="AW123" s="816" t="str">
        <f t="shared" si="52"/>
        <v>-</v>
      </c>
      <c r="AX123" s="802">
        <f>电话医生!L124</f>
        <v>0</v>
      </c>
      <c r="AY123" s="811">
        <f>电话医生!F124</f>
        <v>0</v>
      </c>
      <c r="AZ123" s="820" t="str">
        <f>电话医生!O124</f>
        <v>-</v>
      </c>
      <c r="BA123" s="818">
        <f>家庭医生!C124</f>
        <v>0</v>
      </c>
      <c r="BB123" s="813">
        <f>家庭医生!G124</f>
        <v>0</v>
      </c>
      <c r="BC123" s="814" t="str">
        <f>家庭医生!I124</f>
        <v>-</v>
      </c>
      <c r="BD123" s="819">
        <f t="shared" si="60"/>
        <v>0</v>
      </c>
      <c r="BE123" s="819"/>
      <c r="BF123" s="819">
        <f>'免费问答-IM'!C124</f>
        <v>0</v>
      </c>
      <c r="BG123" s="779"/>
      <c r="BH123" s="784"/>
      <c r="BI123" s="775">
        <f t="shared" si="64"/>
        <v>0</v>
      </c>
      <c r="BJ123" s="839"/>
      <c r="BK123" s="837"/>
      <c r="BL123" s="838">
        <f t="shared" si="65"/>
        <v>0</v>
      </c>
      <c r="BM123" s="846"/>
      <c r="BN123" s="849"/>
      <c r="BO123" s="849"/>
      <c r="BP123" s="847" t="str">
        <f t="shared" si="70"/>
        <v>-</v>
      </c>
      <c r="BQ123" s="848"/>
      <c r="BR123" s="813">
        <f t="shared" si="66"/>
        <v>0</v>
      </c>
    </row>
    <row r="124" ht="14.25" customHeight="1" spans="1:70">
      <c r="A124" s="852"/>
      <c r="B124" s="404">
        <v>25</v>
      </c>
      <c r="C124" s="506">
        <f t="shared" si="56"/>
        <v>0</v>
      </c>
      <c r="D124" s="414">
        <f t="shared" si="57"/>
        <v>0</v>
      </c>
      <c r="E124" s="405">
        <f t="shared" si="61"/>
        <v>0</v>
      </c>
      <c r="F124" s="406" t="e">
        <f>'悬赏问答-帖子'!M125+'指定付费-帖子'!M125+电话医生!#REF!+家庭医生!C125</f>
        <v>#REF!</v>
      </c>
      <c r="G124" s="406" t="e">
        <f>'悬赏问答-帖子'!O125+'指定付费-帖子'!O125+电话医生!#REF!+家庭医生!D125</f>
        <v>#REF!</v>
      </c>
      <c r="H124" s="766" t="e">
        <f t="shared" si="73"/>
        <v>#REF!</v>
      </c>
      <c r="I124" s="406" t="e">
        <f>'悬赏问答-帖子'!S125+'指定付费-帖子'!S125+电话医生!R125+家庭医生!#REF!</f>
        <v>#REF!</v>
      </c>
      <c r="J124" s="406" t="e">
        <f>'悬赏问答-帖子'!U125+'指定付费-帖子'!U125+电话医生!S125+家庭医生!#REF!</f>
        <v>#REF!</v>
      </c>
      <c r="K124" s="766" t="e">
        <f t="shared" si="74"/>
        <v>#REF!</v>
      </c>
      <c r="L124" s="406" t="e">
        <f>'悬赏问答-帖子'!Y125+'悬赏问答-帖子'!AE125+'悬赏问答-IM'!M125+'指定付费-帖子'!Y125+'指定付费-帖子'!AE125+'指定付费-IM'!M125+电话医生!Z125+电话医生!AH125+家庭医生!#REF!+家庭医生!#REF!</f>
        <v>#REF!</v>
      </c>
      <c r="M124" s="406" t="e">
        <f>'悬赏问答-帖子'!AA125+'悬赏问答-帖子'!AG125+'悬赏问答-IM'!O125+'指定付费-帖子'!AA125+'指定付费-帖子'!AG125+'指定付费-IM'!O125+电话医生!AA125+电话医生!AI125+家庭医生!#REF!+家庭医生!#REF!</f>
        <v>#REF!</v>
      </c>
      <c r="N124" s="766" t="e">
        <f t="shared" si="72"/>
        <v>#REF!</v>
      </c>
      <c r="O124" s="406" t="e">
        <f>#REF!+'免费问答-IM'!E125+'悬赏问答-帖子'!E125+'悬赏问答-IM'!E125+'指定付费-IM'!E125+'指定付费-帖子'!E125+电话医生!E125+家庭医生!#REF!</f>
        <v>#REF!</v>
      </c>
      <c r="P124" s="523">
        <f>'悬赏问答-帖子'!Q125+'指定付费-帖子'!Q125+家庭医生!G125+电话医生!BQ125</f>
        <v>0</v>
      </c>
      <c r="Q124" s="523">
        <f>'悬赏问答-帖子'!W125+'指定付费-帖子'!W125+电话医生!U125+'悬赏问答-IM'!AU125+'指定付费-IM'!AU125</f>
        <v>0</v>
      </c>
      <c r="R124" s="523">
        <f>'悬赏问答-帖子'!AC125+'悬赏问答-帖子'!AI125+'悬赏问答-IM'!Q125+'指定付费-帖子'!AC125+'指定付费-帖子'!AI125+'指定付费-IM'!Q125+电话医生!AC125+电话医生!AK125+'悬赏问答-IM'!W125+'指定付费-IM'!W125</f>
        <v>0</v>
      </c>
      <c r="S124" s="523">
        <f>'悬赏问答-IM'!AC125+'悬赏问答-IM'!AI125+'悬赏问答-IM'!AO125+'指定付费-IM'!AC125+'指定付费-IM'!AI125+'指定付费-IM'!AO125</f>
        <v>0</v>
      </c>
      <c r="T124" s="523">
        <f t="shared" si="58"/>
        <v>0</v>
      </c>
      <c r="U124" s="523">
        <f>'悬赏问答-IM'!BA125+'指定付费-帖子'!BA125</f>
        <v>0</v>
      </c>
      <c r="V124" s="523">
        <f>'悬赏问答-帖子'!AO125+'悬赏问答-帖子'!AU125+'指定付费-帖子'!AO125+'指定付费-帖子'!AU125+电话医生!AS125</f>
        <v>0</v>
      </c>
      <c r="W124" s="523"/>
      <c r="X124" s="414">
        <f t="shared" si="43"/>
        <v>0</v>
      </c>
      <c r="Y124" s="523">
        <f>'悬赏问答-帖子'!K125+'悬赏问答-IM'!K125+'指定付费-IM'!K125+'指定付费-帖子'!K125+电话医生!H125</f>
        <v>0</v>
      </c>
      <c r="Z124" s="523">
        <f>'悬赏问答-IM'!BF125+'指定付费-IM'!BE125</f>
        <v>0</v>
      </c>
      <c r="AA124" s="523">
        <f>'悬赏问答-IM'!BU125+'指定付费-IM'!AZ125</f>
        <v>0</v>
      </c>
      <c r="AB124" s="523">
        <f>'悬赏问答-IM'!BP125+'指定付费-IM'!BJ125+电话医生!BI125</f>
        <v>0</v>
      </c>
      <c r="AC124" s="506">
        <f t="shared" si="63"/>
        <v>0</v>
      </c>
      <c r="AD124" s="523">
        <f t="shared" si="44"/>
        <v>0</v>
      </c>
      <c r="AE124" s="414">
        <f t="shared" si="45"/>
        <v>0</v>
      </c>
      <c r="AF124" s="414">
        <f t="shared" si="46"/>
        <v>0</v>
      </c>
      <c r="AG124" s="414">
        <f t="shared" si="59"/>
        <v>0</v>
      </c>
      <c r="AH124" s="780">
        <f>预约转诊!C124</f>
        <v>0</v>
      </c>
      <c r="AI124" s="781">
        <f>'悬赏问答-帖子'!C125+'悬赏问答-IM'!C125</f>
        <v>0</v>
      </c>
      <c r="AJ124" s="782">
        <f>'悬赏问答-帖子'!F125+'悬赏问答-IM'!F125</f>
        <v>0</v>
      </c>
      <c r="AK124" s="783" t="str">
        <f t="shared" si="50"/>
        <v>-</v>
      </c>
      <c r="AL124" s="781">
        <f>'悬赏问答-帖子'!H125+'悬赏问答-IM'!H125</f>
        <v>0</v>
      </c>
      <c r="AM124" s="775">
        <f>'悬赏问答-帖子'!I125+'悬赏问答-IM'!I125</f>
        <v>0</v>
      </c>
      <c r="AN124" s="775">
        <f t="shared" si="54"/>
        <v>0</v>
      </c>
      <c r="AO124" s="800">
        <f>'指定付费-帖子'!C125+'指定付费-IM'!C125</f>
        <v>0</v>
      </c>
      <c r="AP124" s="798">
        <f>'指定付费-帖子'!F125+'指定付费-IM'!F125</f>
        <v>0</v>
      </c>
      <c r="AQ124" s="799" t="str">
        <f t="shared" si="51"/>
        <v>-</v>
      </c>
      <c r="AR124" s="800">
        <f>'指定付费-帖子'!H125+'指定付费-IM'!H125</f>
        <v>0</v>
      </c>
      <c r="AS124" s="787">
        <f>'指定付费-帖子'!I125+'指定付费-IM'!I125</f>
        <v>0</v>
      </c>
      <c r="AT124" s="795">
        <f t="shared" si="55"/>
        <v>0</v>
      </c>
      <c r="AU124" s="801">
        <f>电话医生!C125</f>
        <v>0</v>
      </c>
      <c r="AV124" s="802">
        <f>电话医生!I125</f>
        <v>0</v>
      </c>
      <c r="AW124" s="816" t="str">
        <f t="shared" si="52"/>
        <v>-</v>
      </c>
      <c r="AX124" s="802">
        <f>电话医生!L125</f>
        <v>0</v>
      </c>
      <c r="AY124" s="811">
        <f>电话医生!F125</f>
        <v>0</v>
      </c>
      <c r="AZ124" s="820" t="str">
        <f>电话医生!O125</f>
        <v>-</v>
      </c>
      <c r="BA124" s="818">
        <f>家庭医生!C125</f>
        <v>0</v>
      </c>
      <c r="BB124" s="813">
        <f>家庭医生!G125</f>
        <v>0</v>
      </c>
      <c r="BC124" s="814" t="str">
        <f>家庭医生!I125</f>
        <v>-</v>
      </c>
      <c r="BD124" s="819">
        <f t="shared" si="60"/>
        <v>0</v>
      </c>
      <c r="BE124" s="819"/>
      <c r="BF124" s="819">
        <f>'免费问答-IM'!C125</f>
        <v>0</v>
      </c>
      <c r="BG124" s="779"/>
      <c r="BH124" s="784"/>
      <c r="BI124" s="775">
        <f t="shared" si="64"/>
        <v>0</v>
      </c>
      <c r="BJ124" s="839"/>
      <c r="BK124" s="837"/>
      <c r="BL124" s="838">
        <f t="shared" si="65"/>
        <v>0</v>
      </c>
      <c r="BM124" s="846"/>
      <c r="BN124" s="849"/>
      <c r="BO124" s="849"/>
      <c r="BP124" s="847" t="str">
        <f t="shared" si="70"/>
        <v>-</v>
      </c>
      <c r="BQ124" s="848"/>
      <c r="BR124" s="813">
        <f t="shared" si="66"/>
        <v>0</v>
      </c>
    </row>
    <row r="125" ht="14.25" customHeight="1" spans="1:70">
      <c r="A125" s="852"/>
      <c r="B125" s="404">
        <v>26</v>
      </c>
      <c r="C125" s="506">
        <f t="shared" si="56"/>
        <v>0</v>
      </c>
      <c r="D125" s="414">
        <f t="shared" si="57"/>
        <v>0</v>
      </c>
      <c r="E125" s="405">
        <f t="shared" si="61"/>
        <v>0</v>
      </c>
      <c r="F125" s="406" t="e">
        <f>'悬赏问答-帖子'!M126+'指定付费-帖子'!M126+电话医生!#REF!+家庭医生!C126</f>
        <v>#REF!</v>
      </c>
      <c r="G125" s="406" t="e">
        <f>'悬赏问答-帖子'!O126+'指定付费-帖子'!O126+电话医生!#REF!+家庭医生!D126</f>
        <v>#REF!</v>
      </c>
      <c r="H125" s="766" t="e">
        <f t="shared" si="73"/>
        <v>#REF!</v>
      </c>
      <c r="I125" s="406" t="e">
        <f>'悬赏问答-帖子'!S126+'指定付费-帖子'!S126+电话医生!R126+家庭医生!#REF!</f>
        <v>#REF!</v>
      </c>
      <c r="J125" s="406" t="e">
        <f>'悬赏问答-帖子'!U126+'指定付费-帖子'!U126+电话医生!S126+家庭医生!#REF!</f>
        <v>#REF!</v>
      </c>
      <c r="K125" s="766" t="e">
        <f t="shared" si="74"/>
        <v>#REF!</v>
      </c>
      <c r="L125" s="406" t="e">
        <f>'悬赏问答-帖子'!Y126+'悬赏问答-帖子'!AE126+'悬赏问答-IM'!M126+'指定付费-帖子'!Y126+'指定付费-帖子'!AE126+'指定付费-IM'!M126+电话医生!Z126+电话医生!AH126+家庭医生!#REF!+家庭医生!#REF!</f>
        <v>#REF!</v>
      </c>
      <c r="M125" s="406" t="e">
        <f>'悬赏问答-帖子'!AA126+'悬赏问答-帖子'!AG126+'悬赏问答-IM'!O126+'指定付费-帖子'!AA126+'指定付费-帖子'!AG126+'指定付费-IM'!O126+电话医生!AA126+电话医生!AI126+家庭医生!#REF!+家庭医生!#REF!</f>
        <v>#REF!</v>
      </c>
      <c r="N125" s="766" t="e">
        <f t="shared" si="72"/>
        <v>#REF!</v>
      </c>
      <c r="O125" s="406" t="e">
        <f>#REF!+'免费问答-IM'!E126+'悬赏问答-帖子'!E126+'悬赏问答-IM'!E126+'指定付费-IM'!E126+'指定付费-帖子'!E126+电话医生!E126+家庭医生!#REF!</f>
        <v>#REF!</v>
      </c>
      <c r="P125" s="523">
        <f>'悬赏问答-帖子'!Q126+'指定付费-帖子'!Q126+家庭医生!G126+电话医生!BQ126</f>
        <v>0</v>
      </c>
      <c r="Q125" s="523">
        <f>'悬赏问答-帖子'!W126+'指定付费-帖子'!W126+电话医生!U126+'悬赏问答-IM'!AU126+'指定付费-IM'!AU126</f>
        <v>0</v>
      </c>
      <c r="R125" s="523">
        <f>'悬赏问答-帖子'!AC126+'悬赏问答-帖子'!AI126+'悬赏问答-IM'!Q126+'指定付费-帖子'!AC126+'指定付费-帖子'!AI126+'指定付费-IM'!Q126+电话医生!AC126+电话医生!AK126+'悬赏问答-IM'!W126+'指定付费-IM'!W126</f>
        <v>0</v>
      </c>
      <c r="S125" s="523">
        <f>'悬赏问答-IM'!AC126+'悬赏问答-IM'!AI126+'悬赏问答-IM'!AO126+'指定付费-IM'!AC126+'指定付费-IM'!AI126+'指定付费-IM'!AO126</f>
        <v>0</v>
      </c>
      <c r="T125" s="523">
        <f t="shared" si="58"/>
        <v>0</v>
      </c>
      <c r="U125" s="523">
        <f>'悬赏问答-IM'!BA126+'指定付费-帖子'!BA126</f>
        <v>0</v>
      </c>
      <c r="V125" s="523">
        <f>'悬赏问答-帖子'!AO126+'悬赏问答-帖子'!AU126+'指定付费-帖子'!AO126+'指定付费-帖子'!AU126+电话医生!AS126</f>
        <v>0</v>
      </c>
      <c r="W125" s="523"/>
      <c r="X125" s="414">
        <f t="shared" si="43"/>
        <v>0</v>
      </c>
      <c r="Y125" s="523">
        <f>'悬赏问答-帖子'!K126+'悬赏问答-IM'!K126+'指定付费-IM'!K126+'指定付费-帖子'!K126+电话医生!H126</f>
        <v>0</v>
      </c>
      <c r="Z125" s="523">
        <f>'悬赏问答-IM'!BF126+'指定付费-IM'!BE126</f>
        <v>0</v>
      </c>
      <c r="AA125" s="523">
        <f>'悬赏问答-IM'!BU126+'指定付费-IM'!AZ126</f>
        <v>0</v>
      </c>
      <c r="AB125" s="523">
        <f>'悬赏问答-IM'!BP126+'指定付费-IM'!BJ126+电话医生!BI126</f>
        <v>0</v>
      </c>
      <c r="AC125" s="506">
        <f t="shared" si="63"/>
        <v>0</v>
      </c>
      <c r="AD125" s="523">
        <f t="shared" si="44"/>
        <v>0</v>
      </c>
      <c r="AE125" s="414">
        <f t="shared" si="45"/>
        <v>0</v>
      </c>
      <c r="AF125" s="414">
        <f t="shared" si="46"/>
        <v>0</v>
      </c>
      <c r="AG125" s="414">
        <f t="shared" si="59"/>
        <v>0</v>
      </c>
      <c r="AH125" s="780">
        <f>预约转诊!C125</f>
        <v>0</v>
      </c>
      <c r="AI125" s="781">
        <f>'悬赏问答-帖子'!C126+'悬赏问答-IM'!C126</f>
        <v>0</v>
      </c>
      <c r="AJ125" s="782">
        <f>'悬赏问答-帖子'!F126+'悬赏问答-IM'!F126</f>
        <v>0</v>
      </c>
      <c r="AK125" s="783" t="str">
        <f t="shared" si="50"/>
        <v>-</v>
      </c>
      <c r="AL125" s="781">
        <f>'悬赏问答-帖子'!H126+'悬赏问答-IM'!H126</f>
        <v>0</v>
      </c>
      <c r="AM125" s="775">
        <f>'悬赏问答-帖子'!I126+'悬赏问答-IM'!I126</f>
        <v>0</v>
      </c>
      <c r="AN125" s="775">
        <f t="shared" si="54"/>
        <v>0</v>
      </c>
      <c r="AO125" s="800">
        <f>'指定付费-帖子'!C126+'指定付费-IM'!C126</f>
        <v>0</v>
      </c>
      <c r="AP125" s="798">
        <f>'指定付费-帖子'!F126+'指定付费-IM'!F126</f>
        <v>0</v>
      </c>
      <c r="AQ125" s="799" t="str">
        <f t="shared" si="51"/>
        <v>-</v>
      </c>
      <c r="AR125" s="800">
        <f>'指定付费-帖子'!H126+'指定付费-IM'!H126</f>
        <v>0</v>
      </c>
      <c r="AS125" s="787">
        <f>'指定付费-帖子'!I126+'指定付费-IM'!I126</f>
        <v>0</v>
      </c>
      <c r="AT125" s="795">
        <f t="shared" si="55"/>
        <v>0</v>
      </c>
      <c r="AU125" s="801">
        <f>电话医生!C126</f>
        <v>0</v>
      </c>
      <c r="AV125" s="802">
        <f>电话医生!I126</f>
        <v>0</v>
      </c>
      <c r="AW125" s="816" t="str">
        <f t="shared" si="52"/>
        <v>-</v>
      </c>
      <c r="AX125" s="802">
        <f>电话医生!L126</f>
        <v>0</v>
      </c>
      <c r="AY125" s="811">
        <f>电话医生!F126</f>
        <v>0</v>
      </c>
      <c r="AZ125" s="820" t="str">
        <f>电话医生!O126</f>
        <v>-</v>
      </c>
      <c r="BA125" s="818">
        <f>家庭医生!C126</f>
        <v>0</v>
      </c>
      <c r="BB125" s="813">
        <f>家庭医生!G126</f>
        <v>0</v>
      </c>
      <c r="BC125" s="814" t="str">
        <f>家庭医生!I126</f>
        <v>-</v>
      </c>
      <c r="BD125" s="819">
        <f t="shared" si="60"/>
        <v>0</v>
      </c>
      <c r="BE125" s="819"/>
      <c r="BF125" s="819">
        <f>'免费问答-IM'!C126</f>
        <v>0</v>
      </c>
      <c r="BG125" s="779"/>
      <c r="BH125" s="784"/>
      <c r="BI125" s="775">
        <f t="shared" si="64"/>
        <v>0</v>
      </c>
      <c r="BJ125" s="839"/>
      <c r="BK125" s="837"/>
      <c r="BL125" s="838">
        <f t="shared" si="65"/>
        <v>0</v>
      </c>
      <c r="BM125" s="846"/>
      <c r="BN125" s="849"/>
      <c r="BO125" s="849"/>
      <c r="BP125" s="847" t="str">
        <f t="shared" si="70"/>
        <v>-</v>
      </c>
      <c r="BQ125" s="848"/>
      <c r="BR125" s="813">
        <f t="shared" si="66"/>
        <v>0</v>
      </c>
    </row>
    <row r="126" ht="14.25" customHeight="1" spans="1:70">
      <c r="A126" s="852"/>
      <c r="B126" s="404">
        <v>27</v>
      </c>
      <c r="C126" s="506">
        <f t="shared" si="56"/>
        <v>0</v>
      </c>
      <c r="D126" s="414">
        <f t="shared" si="57"/>
        <v>0</v>
      </c>
      <c r="E126" s="405">
        <f t="shared" si="61"/>
        <v>0</v>
      </c>
      <c r="F126" s="406" t="e">
        <f>'悬赏问答-帖子'!M127+'指定付费-帖子'!M127+电话医生!#REF!+家庭医生!C127</f>
        <v>#REF!</v>
      </c>
      <c r="G126" s="406" t="e">
        <f>'悬赏问答-帖子'!O127+'指定付费-帖子'!O127+电话医生!#REF!+家庭医生!D127</f>
        <v>#REF!</v>
      </c>
      <c r="H126" s="766" t="e">
        <f t="shared" si="73"/>
        <v>#REF!</v>
      </c>
      <c r="I126" s="406" t="e">
        <f>'悬赏问答-帖子'!S127+'指定付费-帖子'!S127+电话医生!R127+家庭医生!#REF!</f>
        <v>#REF!</v>
      </c>
      <c r="J126" s="406" t="e">
        <f>'悬赏问答-帖子'!U127+'指定付费-帖子'!U127+电话医生!S127+家庭医生!#REF!</f>
        <v>#REF!</v>
      </c>
      <c r="K126" s="766" t="e">
        <f t="shared" si="74"/>
        <v>#REF!</v>
      </c>
      <c r="L126" s="406" t="e">
        <f>'悬赏问答-帖子'!Y127+'悬赏问答-帖子'!AE127+'悬赏问答-IM'!M127+'指定付费-帖子'!Y127+'指定付费-帖子'!AE127+'指定付费-IM'!M127+电话医生!Z127+电话医生!AH127+家庭医生!#REF!+家庭医生!#REF!</f>
        <v>#REF!</v>
      </c>
      <c r="M126" s="406" t="e">
        <f>'悬赏问答-帖子'!AA127+'悬赏问答-帖子'!AG127+'悬赏问答-IM'!O127+'指定付费-帖子'!AA127+'指定付费-帖子'!AG127+'指定付费-IM'!O127+电话医生!AA127+电话医生!AI127+家庭医生!#REF!+家庭医生!#REF!</f>
        <v>#REF!</v>
      </c>
      <c r="N126" s="766" t="e">
        <f t="shared" si="72"/>
        <v>#REF!</v>
      </c>
      <c r="O126" s="406" t="e">
        <f>#REF!+'免费问答-IM'!E127+'悬赏问答-帖子'!E127+'悬赏问答-IM'!E127+'指定付费-IM'!E127+'指定付费-帖子'!E127+电话医生!E127+家庭医生!#REF!</f>
        <v>#REF!</v>
      </c>
      <c r="P126" s="523">
        <f>'悬赏问答-帖子'!Q127+'指定付费-帖子'!Q127+家庭医生!G127+电话医生!BQ127</f>
        <v>0</v>
      </c>
      <c r="Q126" s="523">
        <f>'悬赏问答-帖子'!W127+'指定付费-帖子'!W127+电话医生!U127+'悬赏问答-IM'!AU127+'指定付费-IM'!AU127</f>
        <v>0</v>
      </c>
      <c r="R126" s="523">
        <f>'悬赏问答-帖子'!AC127+'悬赏问答-帖子'!AI127+'悬赏问答-IM'!Q127+'指定付费-帖子'!AC127+'指定付费-帖子'!AI127+'指定付费-IM'!Q127+电话医生!AC127+电话医生!AK127+'悬赏问答-IM'!W127+'指定付费-IM'!W127</f>
        <v>0</v>
      </c>
      <c r="S126" s="523">
        <f>'悬赏问答-IM'!AC127+'悬赏问答-IM'!AI127+'悬赏问答-IM'!AO127+'指定付费-IM'!AC127+'指定付费-IM'!AI127+'指定付费-IM'!AO127</f>
        <v>0</v>
      </c>
      <c r="T126" s="523">
        <f t="shared" si="58"/>
        <v>0</v>
      </c>
      <c r="U126" s="523">
        <f>'悬赏问答-IM'!BA127+'指定付费-帖子'!BA127</f>
        <v>0</v>
      </c>
      <c r="V126" s="523">
        <f>'悬赏问答-帖子'!AO127+'悬赏问答-帖子'!AU127+'指定付费-帖子'!AO127+'指定付费-帖子'!AU127+电话医生!AS127</f>
        <v>0</v>
      </c>
      <c r="W126" s="523"/>
      <c r="X126" s="414">
        <f t="shared" si="43"/>
        <v>0</v>
      </c>
      <c r="Y126" s="523">
        <f>'悬赏问答-帖子'!K127+'悬赏问答-IM'!K127+'指定付费-IM'!K127+'指定付费-帖子'!K127+电话医生!H127</f>
        <v>0</v>
      </c>
      <c r="Z126" s="523">
        <f>'悬赏问答-IM'!BF127+'指定付费-IM'!BE127</f>
        <v>0</v>
      </c>
      <c r="AA126" s="523">
        <f>'悬赏问答-IM'!BU127+'指定付费-IM'!AZ127</f>
        <v>0</v>
      </c>
      <c r="AB126" s="523">
        <f>'悬赏问答-IM'!BP127+'指定付费-IM'!BJ127+电话医生!BI127</f>
        <v>0</v>
      </c>
      <c r="AC126" s="506">
        <f t="shared" si="63"/>
        <v>0</v>
      </c>
      <c r="AD126" s="523">
        <f t="shared" si="44"/>
        <v>0</v>
      </c>
      <c r="AE126" s="414">
        <f t="shared" si="45"/>
        <v>0</v>
      </c>
      <c r="AF126" s="414">
        <f t="shared" si="46"/>
        <v>0</v>
      </c>
      <c r="AG126" s="414">
        <f t="shared" si="59"/>
        <v>0</v>
      </c>
      <c r="AH126" s="780">
        <f>预约转诊!C126</f>
        <v>0</v>
      </c>
      <c r="AI126" s="781">
        <f>'悬赏问答-帖子'!C127+'悬赏问答-IM'!C127</f>
        <v>0</v>
      </c>
      <c r="AJ126" s="782">
        <f>'悬赏问答-帖子'!F127+'悬赏问答-IM'!F127</f>
        <v>0</v>
      </c>
      <c r="AK126" s="783" t="str">
        <f t="shared" si="50"/>
        <v>-</v>
      </c>
      <c r="AL126" s="781">
        <f>'悬赏问答-帖子'!H127+'悬赏问答-IM'!H127</f>
        <v>0</v>
      </c>
      <c r="AM126" s="775">
        <f>'悬赏问答-帖子'!I127+'悬赏问答-IM'!I127</f>
        <v>0</v>
      </c>
      <c r="AN126" s="775">
        <f t="shared" si="54"/>
        <v>0</v>
      </c>
      <c r="AO126" s="800">
        <f>'指定付费-帖子'!C127+'指定付费-IM'!C127</f>
        <v>0</v>
      </c>
      <c r="AP126" s="798">
        <f>'指定付费-帖子'!F127+'指定付费-IM'!F127</f>
        <v>0</v>
      </c>
      <c r="AQ126" s="799" t="str">
        <f t="shared" si="51"/>
        <v>-</v>
      </c>
      <c r="AR126" s="800">
        <f>'指定付费-帖子'!H127+'指定付费-IM'!H127</f>
        <v>0</v>
      </c>
      <c r="AS126" s="787">
        <f>'指定付费-帖子'!I127+'指定付费-IM'!I127</f>
        <v>0</v>
      </c>
      <c r="AT126" s="795">
        <f t="shared" si="55"/>
        <v>0</v>
      </c>
      <c r="AU126" s="801">
        <f>电话医生!C127</f>
        <v>0</v>
      </c>
      <c r="AV126" s="802">
        <f>电话医生!I127</f>
        <v>0</v>
      </c>
      <c r="AW126" s="816" t="str">
        <f t="shared" si="52"/>
        <v>-</v>
      </c>
      <c r="AX126" s="802">
        <f>电话医生!L127</f>
        <v>0</v>
      </c>
      <c r="AY126" s="811">
        <f>电话医生!F127</f>
        <v>0</v>
      </c>
      <c r="AZ126" s="820" t="str">
        <f>电话医生!O127</f>
        <v>-</v>
      </c>
      <c r="BA126" s="818">
        <f>家庭医生!C127</f>
        <v>0</v>
      </c>
      <c r="BB126" s="813">
        <f>家庭医生!G127</f>
        <v>0</v>
      </c>
      <c r="BC126" s="814" t="str">
        <f>家庭医生!I127</f>
        <v>-</v>
      </c>
      <c r="BD126" s="819">
        <f t="shared" si="60"/>
        <v>0</v>
      </c>
      <c r="BE126" s="819"/>
      <c r="BF126" s="819">
        <f>'免费问答-IM'!C127</f>
        <v>0</v>
      </c>
      <c r="BG126" s="779"/>
      <c r="BH126" s="784"/>
      <c r="BI126" s="775">
        <f t="shared" si="64"/>
        <v>0</v>
      </c>
      <c r="BJ126" s="839"/>
      <c r="BK126" s="837"/>
      <c r="BL126" s="838">
        <f t="shared" si="65"/>
        <v>0</v>
      </c>
      <c r="BM126" s="846"/>
      <c r="BN126" s="849"/>
      <c r="BO126" s="849"/>
      <c r="BP126" s="847" t="str">
        <f t="shared" si="70"/>
        <v>-</v>
      </c>
      <c r="BQ126" s="848"/>
      <c r="BR126" s="813">
        <f t="shared" si="66"/>
        <v>0</v>
      </c>
    </row>
    <row r="127" ht="14.25" customHeight="1" spans="1:70">
      <c r="A127" s="852"/>
      <c r="B127" s="404">
        <v>28</v>
      </c>
      <c r="C127" s="506">
        <f t="shared" si="56"/>
        <v>0</v>
      </c>
      <c r="D127" s="414">
        <f t="shared" si="57"/>
        <v>0</v>
      </c>
      <c r="E127" s="405">
        <f t="shared" si="61"/>
        <v>0</v>
      </c>
      <c r="F127" s="406" t="e">
        <f>'悬赏问答-帖子'!M128+'指定付费-帖子'!M128+电话医生!#REF!+家庭医生!C128</f>
        <v>#REF!</v>
      </c>
      <c r="G127" s="406" t="e">
        <f>'悬赏问答-帖子'!O128+'指定付费-帖子'!O128+电话医生!#REF!+家庭医生!D128</f>
        <v>#REF!</v>
      </c>
      <c r="H127" s="766" t="e">
        <f t="shared" si="73"/>
        <v>#REF!</v>
      </c>
      <c r="I127" s="406" t="e">
        <f>'悬赏问答-帖子'!S128+'指定付费-帖子'!S128+电话医生!R128+家庭医生!#REF!</f>
        <v>#REF!</v>
      </c>
      <c r="J127" s="406" t="e">
        <f>'悬赏问答-帖子'!U128+'指定付费-帖子'!U128+电话医生!S128+家庭医生!#REF!</f>
        <v>#REF!</v>
      </c>
      <c r="K127" s="766" t="e">
        <f t="shared" si="74"/>
        <v>#REF!</v>
      </c>
      <c r="L127" s="406" t="e">
        <f>'悬赏问答-帖子'!Y128+'悬赏问答-帖子'!AE128+'悬赏问答-IM'!M128+'指定付费-帖子'!Y128+'指定付费-帖子'!AE128+'指定付费-IM'!M128+电话医生!Z128+电话医生!AH128+家庭医生!#REF!+家庭医生!#REF!</f>
        <v>#REF!</v>
      </c>
      <c r="M127" s="406" t="e">
        <f>'悬赏问答-帖子'!AA128+'悬赏问答-帖子'!AG128+'悬赏问答-IM'!O128+'指定付费-帖子'!AA128+'指定付费-帖子'!AG128+'指定付费-IM'!O128+电话医生!AA128+电话医生!AI128+家庭医生!#REF!+家庭医生!#REF!</f>
        <v>#REF!</v>
      </c>
      <c r="N127" s="766" t="e">
        <f t="shared" si="72"/>
        <v>#REF!</v>
      </c>
      <c r="O127" s="406" t="e">
        <f>#REF!+'免费问答-IM'!E128+'悬赏问答-帖子'!E128+'悬赏问答-IM'!E128+'指定付费-IM'!E128+'指定付费-帖子'!E128+电话医生!E128+家庭医生!#REF!</f>
        <v>#REF!</v>
      </c>
      <c r="P127" s="523">
        <f>'悬赏问答-帖子'!Q128+'指定付费-帖子'!Q128+家庭医生!G128+电话医生!BQ128</f>
        <v>0</v>
      </c>
      <c r="Q127" s="523">
        <f>'悬赏问答-帖子'!W128+'指定付费-帖子'!W128+电话医生!U128+'悬赏问答-IM'!AU128+'指定付费-IM'!AU128</f>
        <v>0</v>
      </c>
      <c r="R127" s="523">
        <f>'悬赏问答-帖子'!AC128+'悬赏问答-帖子'!AI128+'悬赏问答-IM'!Q128+'指定付费-帖子'!AC128+'指定付费-帖子'!AI128+'指定付费-IM'!Q128+电话医生!AC128+电话医生!AK128+'悬赏问答-IM'!W128+'指定付费-IM'!W128</f>
        <v>0</v>
      </c>
      <c r="S127" s="523">
        <f>'悬赏问答-IM'!AC128+'悬赏问答-IM'!AI128+'悬赏问答-IM'!AO128+'指定付费-IM'!AC128+'指定付费-IM'!AI128+'指定付费-IM'!AO128</f>
        <v>0</v>
      </c>
      <c r="T127" s="523">
        <f t="shared" si="58"/>
        <v>0</v>
      </c>
      <c r="U127" s="523">
        <f>'悬赏问答-IM'!BA128+'指定付费-帖子'!BA128</f>
        <v>0</v>
      </c>
      <c r="V127" s="523">
        <f>'悬赏问答-帖子'!AO128+'悬赏问答-帖子'!AU128+'指定付费-帖子'!AO128+'指定付费-帖子'!AU128+电话医生!AS128</f>
        <v>0</v>
      </c>
      <c r="W127" s="523"/>
      <c r="X127" s="414">
        <f t="shared" si="43"/>
        <v>0</v>
      </c>
      <c r="Y127" s="523">
        <f>'悬赏问答-帖子'!K128+'悬赏问答-IM'!K128+'指定付费-IM'!K128+'指定付费-帖子'!K128+电话医生!H128</f>
        <v>0</v>
      </c>
      <c r="Z127" s="523">
        <f>'悬赏问答-IM'!BF128+'指定付费-IM'!BE128</f>
        <v>0</v>
      </c>
      <c r="AA127" s="523">
        <f>'悬赏问答-IM'!BU128+'指定付费-IM'!AZ128</f>
        <v>0</v>
      </c>
      <c r="AB127" s="523">
        <f>'悬赏问答-IM'!BP128+'指定付费-IM'!BJ128+电话医生!BI128</f>
        <v>0</v>
      </c>
      <c r="AC127" s="506">
        <f t="shared" si="63"/>
        <v>0</v>
      </c>
      <c r="AD127" s="523">
        <f t="shared" si="44"/>
        <v>0</v>
      </c>
      <c r="AE127" s="414">
        <f t="shared" si="45"/>
        <v>0</v>
      </c>
      <c r="AF127" s="414">
        <f t="shared" si="46"/>
        <v>0</v>
      </c>
      <c r="AG127" s="414">
        <f t="shared" si="59"/>
        <v>0</v>
      </c>
      <c r="AH127" s="780">
        <f>预约转诊!C127</f>
        <v>0</v>
      </c>
      <c r="AI127" s="781">
        <f>'悬赏问答-帖子'!C128+'悬赏问答-IM'!C128</f>
        <v>0</v>
      </c>
      <c r="AJ127" s="782">
        <f>'悬赏问答-帖子'!F128+'悬赏问答-IM'!F128</f>
        <v>0</v>
      </c>
      <c r="AK127" s="783" t="str">
        <f t="shared" si="50"/>
        <v>-</v>
      </c>
      <c r="AL127" s="781">
        <f>'悬赏问答-帖子'!H128+'悬赏问答-IM'!H128</f>
        <v>0</v>
      </c>
      <c r="AM127" s="775">
        <f>'悬赏问答-帖子'!I128+'悬赏问答-IM'!I128</f>
        <v>0</v>
      </c>
      <c r="AN127" s="775">
        <f t="shared" si="54"/>
        <v>0</v>
      </c>
      <c r="AO127" s="800">
        <f>'指定付费-帖子'!C128+'指定付费-IM'!C128</f>
        <v>0</v>
      </c>
      <c r="AP127" s="798">
        <f>'指定付费-帖子'!F128+'指定付费-IM'!F128</f>
        <v>0</v>
      </c>
      <c r="AQ127" s="799" t="str">
        <f t="shared" si="51"/>
        <v>-</v>
      </c>
      <c r="AR127" s="800">
        <f>'指定付费-帖子'!H128+'指定付费-IM'!H128</f>
        <v>0</v>
      </c>
      <c r="AS127" s="787">
        <f>'指定付费-帖子'!I128+'指定付费-IM'!I128</f>
        <v>0</v>
      </c>
      <c r="AT127" s="795">
        <f t="shared" si="55"/>
        <v>0</v>
      </c>
      <c r="AU127" s="801">
        <f>电话医生!C128</f>
        <v>0</v>
      </c>
      <c r="AV127" s="802">
        <f>电话医生!I128</f>
        <v>0</v>
      </c>
      <c r="AW127" s="816" t="str">
        <f t="shared" si="52"/>
        <v>-</v>
      </c>
      <c r="AX127" s="802">
        <f>电话医生!L128</f>
        <v>0</v>
      </c>
      <c r="AY127" s="811">
        <f>电话医生!F128</f>
        <v>0</v>
      </c>
      <c r="AZ127" s="820" t="str">
        <f>电话医生!O128</f>
        <v>-</v>
      </c>
      <c r="BA127" s="818">
        <f>家庭医生!C128</f>
        <v>0</v>
      </c>
      <c r="BB127" s="813">
        <f>家庭医生!G128</f>
        <v>0</v>
      </c>
      <c r="BC127" s="814" t="str">
        <f>家庭医生!I128</f>
        <v>-</v>
      </c>
      <c r="BD127" s="819">
        <f t="shared" si="60"/>
        <v>0</v>
      </c>
      <c r="BE127" s="819"/>
      <c r="BF127" s="819">
        <f>'免费问答-IM'!C128</f>
        <v>0</v>
      </c>
      <c r="BG127" s="779"/>
      <c r="BH127" s="784"/>
      <c r="BI127" s="775">
        <f t="shared" si="64"/>
        <v>0</v>
      </c>
      <c r="BJ127" s="839"/>
      <c r="BK127" s="837"/>
      <c r="BL127" s="838">
        <f t="shared" si="65"/>
        <v>0</v>
      </c>
      <c r="BM127" s="846"/>
      <c r="BN127" s="849"/>
      <c r="BO127" s="849"/>
      <c r="BP127" s="847" t="str">
        <f t="shared" ref="BP127:BP142" si="75">IF(BN127&lt;&gt;0,BN127/BM127,"-")</f>
        <v>-</v>
      </c>
      <c r="BQ127" s="848"/>
      <c r="BR127" s="813">
        <f t="shared" si="66"/>
        <v>0</v>
      </c>
    </row>
    <row r="128" ht="14.25" customHeight="1" spans="1:70">
      <c r="A128" s="852"/>
      <c r="B128" s="404">
        <v>29</v>
      </c>
      <c r="C128" s="506">
        <f t="shared" si="56"/>
        <v>0</v>
      </c>
      <c r="D128" s="414">
        <f t="shared" si="57"/>
        <v>0</v>
      </c>
      <c r="E128" s="405">
        <f t="shared" si="61"/>
        <v>0</v>
      </c>
      <c r="F128" s="406" t="e">
        <f>'悬赏问答-帖子'!M129+'指定付费-帖子'!M129+电话医生!#REF!+家庭医生!C129</f>
        <v>#REF!</v>
      </c>
      <c r="G128" s="406" t="e">
        <f>'悬赏问答-帖子'!O129+'指定付费-帖子'!O129+电话医生!#REF!+家庭医生!D129</f>
        <v>#REF!</v>
      </c>
      <c r="H128" s="766" t="e">
        <f t="shared" si="73"/>
        <v>#REF!</v>
      </c>
      <c r="I128" s="406" t="e">
        <f>'悬赏问答-帖子'!S129+'指定付费-帖子'!S129+电话医生!R129+家庭医生!#REF!</f>
        <v>#REF!</v>
      </c>
      <c r="J128" s="406" t="e">
        <f>'悬赏问答-帖子'!U129+'指定付费-帖子'!U129+电话医生!S129+家庭医生!#REF!</f>
        <v>#REF!</v>
      </c>
      <c r="K128" s="766" t="e">
        <f t="shared" si="74"/>
        <v>#REF!</v>
      </c>
      <c r="L128" s="406" t="e">
        <f>'悬赏问答-帖子'!Y129+'悬赏问答-帖子'!AE129+'悬赏问答-IM'!M129+'指定付费-帖子'!Y129+'指定付费-帖子'!AE129+'指定付费-IM'!M129+电话医生!Z129+电话医生!AH129+家庭医生!#REF!+家庭医生!#REF!</f>
        <v>#REF!</v>
      </c>
      <c r="M128" s="406" t="e">
        <f>'悬赏问答-帖子'!AA129+'悬赏问答-帖子'!AG129+'悬赏问答-IM'!O129+'指定付费-帖子'!AA129+'指定付费-帖子'!AG129+'指定付费-IM'!O129+电话医生!AA129+电话医生!AI129+家庭医生!#REF!+家庭医生!#REF!</f>
        <v>#REF!</v>
      </c>
      <c r="N128" s="766" t="e">
        <f t="shared" si="72"/>
        <v>#REF!</v>
      </c>
      <c r="O128" s="406" t="e">
        <f>#REF!+'免费问答-IM'!E129+'悬赏问答-帖子'!E129+'悬赏问答-IM'!E129+'指定付费-IM'!E129+'指定付费-帖子'!E129+电话医生!E129+家庭医生!#REF!</f>
        <v>#REF!</v>
      </c>
      <c r="P128" s="523">
        <f>'悬赏问答-帖子'!Q129+'指定付费-帖子'!Q129+家庭医生!G129+电话医生!BQ129</f>
        <v>0</v>
      </c>
      <c r="Q128" s="523">
        <f>'悬赏问答-帖子'!W129+'指定付费-帖子'!W129+电话医生!U129+'悬赏问答-IM'!AU129+'指定付费-IM'!AU129</f>
        <v>0</v>
      </c>
      <c r="R128" s="523">
        <f>'悬赏问答-帖子'!AC129+'悬赏问答-帖子'!AI129+'悬赏问答-IM'!Q129+'指定付费-帖子'!AC129+'指定付费-帖子'!AI129+'指定付费-IM'!Q129+电话医生!AC129+电话医生!AK129+'悬赏问答-IM'!W129+'指定付费-IM'!W129</f>
        <v>0</v>
      </c>
      <c r="S128" s="523">
        <f>'悬赏问答-IM'!AC129+'悬赏问答-IM'!AI129+'悬赏问答-IM'!AO129+'指定付费-IM'!AC129+'指定付费-IM'!AI129+'指定付费-IM'!AO129</f>
        <v>0</v>
      </c>
      <c r="T128" s="523">
        <f t="shared" si="58"/>
        <v>0</v>
      </c>
      <c r="U128" s="523">
        <f>'悬赏问答-IM'!BA129+'指定付费-帖子'!BA129</f>
        <v>0</v>
      </c>
      <c r="V128" s="523">
        <f>'悬赏问答-帖子'!AO129+'悬赏问答-帖子'!AU129+'指定付费-帖子'!AO129+'指定付费-帖子'!AU129+电话医生!AS129</f>
        <v>0</v>
      </c>
      <c r="W128" s="523"/>
      <c r="X128" s="414">
        <f t="shared" si="43"/>
        <v>0</v>
      </c>
      <c r="Y128" s="523">
        <f>'悬赏问答-帖子'!K129+'悬赏问答-IM'!K129+'指定付费-IM'!K129+'指定付费-帖子'!K129+电话医生!H129</f>
        <v>0</v>
      </c>
      <c r="Z128" s="523">
        <f>'悬赏问答-IM'!BF129+'指定付费-IM'!BE129</f>
        <v>0</v>
      </c>
      <c r="AA128" s="523">
        <f>'悬赏问答-IM'!BU129+'指定付费-IM'!AZ129</f>
        <v>0</v>
      </c>
      <c r="AB128" s="523">
        <f>'悬赏问答-IM'!BP129+'指定付费-IM'!BJ129+电话医生!BI129</f>
        <v>0</v>
      </c>
      <c r="AC128" s="506">
        <f t="shared" si="63"/>
        <v>0</v>
      </c>
      <c r="AD128" s="523">
        <f t="shared" si="44"/>
        <v>0</v>
      </c>
      <c r="AE128" s="414">
        <f t="shared" si="45"/>
        <v>0</v>
      </c>
      <c r="AF128" s="414">
        <f t="shared" si="46"/>
        <v>0</v>
      </c>
      <c r="AG128" s="414">
        <f t="shared" si="59"/>
        <v>0</v>
      </c>
      <c r="AH128" s="780">
        <f>预约转诊!C128</f>
        <v>0</v>
      </c>
      <c r="AI128" s="781">
        <f>'悬赏问答-帖子'!C129+'悬赏问答-IM'!C129</f>
        <v>0</v>
      </c>
      <c r="AJ128" s="835">
        <f>'悬赏问答-帖子'!F129+'悬赏问答-IM'!F129</f>
        <v>0</v>
      </c>
      <c r="AK128" s="783" t="str">
        <f t="shared" si="50"/>
        <v>-</v>
      </c>
      <c r="AL128" s="781">
        <f>'悬赏问答-帖子'!H129+'悬赏问答-IM'!H129</f>
        <v>0</v>
      </c>
      <c r="AM128" s="775">
        <f>'悬赏问答-帖子'!I129+'悬赏问答-IM'!I129</f>
        <v>0</v>
      </c>
      <c r="AN128" s="775">
        <f t="shared" si="54"/>
        <v>0</v>
      </c>
      <c r="AO128" s="800">
        <f>'指定付费-帖子'!C129+'指定付费-IM'!C129</f>
        <v>0</v>
      </c>
      <c r="AP128" s="798">
        <f>'指定付费-帖子'!F129+'指定付费-IM'!F129</f>
        <v>0</v>
      </c>
      <c r="AQ128" s="799" t="str">
        <f t="shared" si="51"/>
        <v>-</v>
      </c>
      <c r="AR128" s="800">
        <f>'指定付费-帖子'!H129+'指定付费-IM'!H129</f>
        <v>0</v>
      </c>
      <c r="AS128" s="787">
        <f>'指定付费-帖子'!I129+'指定付费-IM'!I129</f>
        <v>0</v>
      </c>
      <c r="AT128" s="795">
        <f t="shared" si="55"/>
        <v>0</v>
      </c>
      <c r="AU128" s="801">
        <f>电话医生!C129</f>
        <v>0</v>
      </c>
      <c r="AV128" s="802">
        <f>电话医生!I129</f>
        <v>0</v>
      </c>
      <c r="AW128" s="816" t="str">
        <f t="shared" si="52"/>
        <v>-</v>
      </c>
      <c r="AX128" s="802">
        <f>电话医生!L129</f>
        <v>0</v>
      </c>
      <c r="AY128" s="811">
        <f>电话医生!F129</f>
        <v>0</v>
      </c>
      <c r="AZ128" s="820" t="str">
        <f>电话医生!O129</f>
        <v>-</v>
      </c>
      <c r="BA128" s="818">
        <f>家庭医生!C129</f>
        <v>0</v>
      </c>
      <c r="BB128" s="813">
        <f>家庭医生!G129</f>
        <v>0</v>
      </c>
      <c r="BC128" s="814" t="str">
        <f>家庭医生!I129</f>
        <v>-</v>
      </c>
      <c r="BD128" s="819">
        <f t="shared" si="60"/>
        <v>0</v>
      </c>
      <c r="BE128" s="819"/>
      <c r="BF128" s="819">
        <f>'免费问答-IM'!C129</f>
        <v>0</v>
      </c>
      <c r="BG128" s="779"/>
      <c r="BH128" s="784"/>
      <c r="BI128" s="775">
        <f t="shared" si="64"/>
        <v>0</v>
      </c>
      <c r="BJ128" s="839"/>
      <c r="BK128" s="837"/>
      <c r="BL128" s="838">
        <f t="shared" si="65"/>
        <v>0</v>
      </c>
      <c r="BM128" s="846"/>
      <c r="BN128" s="849"/>
      <c r="BO128" s="849"/>
      <c r="BP128" s="847" t="str">
        <f t="shared" si="75"/>
        <v>-</v>
      </c>
      <c r="BQ128" s="848"/>
      <c r="BR128" s="813">
        <f t="shared" si="66"/>
        <v>0</v>
      </c>
    </row>
    <row r="129" ht="15" customHeight="1" spans="1:70">
      <c r="A129" s="852"/>
      <c r="B129" s="404">
        <v>30</v>
      </c>
      <c r="C129" s="506">
        <f t="shared" si="56"/>
        <v>0</v>
      </c>
      <c r="D129" s="414">
        <f t="shared" si="57"/>
        <v>0</v>
      </c>
      <c r="E129" s="405">
        <f t="shared" si="61"/>
        <v>0</v>
      </c>
      <c r="F129" s="406" t="e">
        <f>'悬赏问答-帖子'!M130+'指定付费-帖子'!M130+电话医生!#REF!+家庭医生!C130</f>
        <v>#REF!</v>
      </c>
      <c r="G129" s="406" t="e">
        <f>'悬赏问答-帖子'!O130+'指定付费-帖子'!O130+电话医生!#REF!+家庭医生!D130</f>
        <v>#REF!</v>
      </c>
      <c r="H129" s="766" t="e">
        <f t="shared" si="73"/>
        <v>#REF!</v>
      </c>
      <c r="I129" s="406" t="e">
        <f>'悬赏问答-帖子'!S130+'指定付费-帖子'!S130+电话医生!R130+家庭医生!#REF!</f>
        <v>#REF!</v>
      </c>
      <c r="J129" s="406" t="e">
        <f>'悬赏问答-帖子'!U130+'指定付费-帖子'!U130+电话医生!S130+家庭医生!#REF!</f>
        <v>#REF!</v>
      </c>
      <c r="K129" s="766" t="e">
        <f t="shared" si="74"/>
        <v>#REF!</v>
      </c>
      <c r="L129" s="406" t="e">
        <f>'悬赏问答-帖子'!Y130+'悬赏问答-帖子'!AE130+'悬赏问答-IM'!M130+'指定付费-帖子'!Y130+'指定付费-帖子'!AE130+'指定付费-IM'!M130+电话医生!Z130+电话医生!AH130+家庭医生!#REF!+家庭医生!#REF!</f>
        <v>#REF!</v>
      </c>
      <c r="M129" s="406" t="e">
        <f>'悬赏问答-帖子'!AA130+'悬赏问答-帖子'!AG130+'悬赏问答-IM'!O130+'指定付费-帖子'!AA130+'指定付费-帖子'!AG130+'指定付费-IM'!O130+电话医生!AA130+电话医生!AI130+家庭医生!#REF!+家庭医生!#REF!</f>
        <v>#REF!</v>
      </c>
      <c r="N129" s="766" t="e">
        <f t="shared" si="72"/>
        <v>#REF!</v>
      </c>
      <c r="O129" s="406" t="e">
        <f>#REF!+'免费问答-IM'!E130+'悬赏问答-帖子'!E130+'悬赏问答-IM'!E130+'指定付费-IM'!E130+'指定付费-帖子'!E130+电话医生!E130+家庭医生!#REF!</f>
        <v>#REF!</v>
      </c>
      <c r="P129" s="523">
        <f>'悬赏问答-帖子'!Q130+'指定付费-帖子'!Q130+家庭医生!G130+电话医生!BQ130</f>
        <v>0</v>
      </c>
      <c r="Q129" s="523">
        <f>'悬赏问答-帖子'!W130+'指定付费-帖子'!W130+电话医生!U130+'悬赏问答-IM'!AU130+'指定付费-IM'!AU130</f>
        <v>0</v>
      </c>
      <c r="R129" s="523">
        <f>'悬赏问答-帖子'!AC130+'悬赏问答-帖子'!AI130+'悬赏问答-IM'!Q130+'指定付费-帖子'!AC130+'指定付费-帖子'!AI130+'指定付费-IM'!Q130+电话医生!AC130+电话医生!AK130+'悬赏问答-IM'!W130+'指定付费-IM'!W130</f>
        <v>0</v>
      </c>
      <c r="S129" s="523">
        <f>'悬赏问答-IM'!AC130+'悬赏问答-IM'!AI130+'悬赏问答-IM'!AO130+'指定付费-IM'!AC130+'指定付费-IM'!AI130+'指定付费-IM'!AO130</f>
        <v>0</v>
      </c>
      <c r="T129" s="523">
        <f t="shared" si="58"/>
        <v>0</v>
      </c>
      <c r="U129" s="523">
        <f>'悬赏问答-IM'!BA130+'指定付费-帖子'!BA130</f>
        <v>0</v>
      </c>
      <c r="V129" s="523">
        <f>'悬赏问答-帖子'!AO130+'悬赏问答-帖子'!AU130+'指定付费-帖子'!AO130+'指定付费-帖子'!AU130+电话医生!AS130</f>
        <v>0</v>
      </c>
      <c r="W129" s="523"/>
      <c r="X129" s="414">
        <f t="shared" si="43"/>
        <v>0</v>
      </c>
      <c r="Y129" s="523">
        <f>'悬赏问答-帖子'!K130+'悬赏问答-IM'!K130+'指定付费-IM'!K130+'指定付费-帖子'!K130+电话医生!H130</f>
        <v>0</v>
      </c>
      <c r="Z129" s="523">
        <f>'悬赏问答-IM'!BF130+'指定付费-IM'!BE130</f>
        <v>0</v>
      </c>
      <c r="AA129" s="523">
        <f>'悬赏问答-IM'!BU130+'指定付费-IM'!AZ130</f>
        <v>0</v>
      </c>
      <c r="AB129" s="523">
        <f>'悬赏问答-IM'!BP130+'指定付费-IM'!BJ130+电话医生!BI130</f>
        <v>0</v>
      </c>
      <c r="AC129" s="506">
        <f t="shared" si="63"/>
        <v>0</v>
      </c>
      <c r="AD129" s="523">
        <f t="shared" si="44"/>
        <v>0</v>
      </c>
      <c r="AE129" s="414">
        <f t="shared" si="45"/>
        <v>0</v>
      </c>
      <c r="AF129" s="414">
        <f t="shared" si="46"/>
        <v>0</v>
      </c>
      <c r="AG129" s="414">
        <f t="shared" si="59"/>
        <v>0</v>
      </c>
      <c r="AH129" s="780">
        <f>预约转诊!C129</f>
        <v>0</v>
      </c>
      <c r="AI129" s="781">
        <f>'悬赏问答-帖子'!C130+'悬赏问答-IM'!C130</f>
        <v>0</v>
      </c>
      <c r="AJ129" s="782">
        <f>'悬赏问答-帖子'!F130+'悬赏问答-IM'!F130</f>
        <v>0</v>
      </c>
      <c r="AK129" s="783" t="str">
        <f t="shared" si="50"/>
        <v>-</v>
      </c>
      <c r="AL129" s="781">
        <f>'悬赏问答-帖子'!H130+'悬赏问答-IM'!H130</f>
        <v>0</v>
      </c>
      <c r="AM129" s="775">
        <f>'悬赏问答-帖子'!I130+'悬赏问答-IM'!I130</f>
        <v>0</v>
      </c>
      <c r="AN129" s="775">
        <f t="shared" si="54"/>
        <v>0</v>
      </c>
      <c r="AO129" s="800">
        <f>'指定付费-帖子'!C130+'指定付费-IM'!C130</f>
        <v>0</v>
      </c>
      <c r="AP129" s="798">
        <f>'指定付费-帖子'!F130+'指定付费-IM'!F130</f>
        <v>0</v>
      </c>
      <c r="AQ129" s="799" t="str">
        <f t="shared" si="51"/>
        <v>-</v>
      </c>
      <c r="AR129" s="800">
        <f>'指定付费-帖子'!H130+'指定付费-IM'!H130</f>
        <v>0</v>
      </c>
      <c r="AS129" s="787">
        <f>'指定付费-帖子'!I130+'指定付费-IM'!I130</f>
        <v>0</v>
      </c>
      <c r="AT129" s="795">
        <f t="shared" si="55"/>
        <v>0</v>
      </c>
      <c r="AU129" s="801">
        <f>电话医生!C130</f>
        <v>0</v>
      </c>
      <c r="AV129" s="802">
        <f>电话医生!I130</f>
        <v>0</v>
      </c>
      <c r="AW129" s="816" t="str">
        <f t="shared" si="52"/>
        <v>-</v>
      </c>
      <c r="AX129" s="802">
        <f>电话医生!L130</f>
        <v>0</v>
      </c>
      <c r="AY129" s="811">
        <f>电话医生!F130</f>
        <v>0</v>
      </c>
      <c r="AZ129" s="820" t="str">
        <f>电话医生!O130</f>
        <v>-</v>
      </c>
      <c r="BA129" s="818">
        <f>家庭医生!C130</f>
        <v>0</v>
      </c>
      <c r="BB129" s="813">
        <f>家庭医生!G130</f>
        <v>0</v>
      </c>
      <c r="BC129" s="814" t="str">
        <f>家庭医生!I130</f>
        <v>-</v>
      </c>
      <c r="BD129" s="819">
        <f t="shared" si="60"/>
        <v>0</v>
      </c>
      <c r="BE129" s="819"/>
      <c r="BF129" s="819">
        <f>'免费问答-IM'!C130</f>
        <v>0</v>
      </c>
      <c r="BG129" s="779"/>
      <c r="BH129" s="784"/>
      <c r="BI129" s="775">
        <f t="shared" si="64"/>
        <v>0</v>
      </c>
      <c r="BJ129" s="839"/>
      <c r="BK129" s="837"/>
      <c r="BL129" s="838">
        <f t="shared" si="65"/>
        <v>0</v>
      </c>
      <c r="BM129" s="846"/>
      <c r="BN129" s="849"/>
      <c r="BO129" s="849"/>
      <c r="BP129" s="847" t="str">
        <f t="shared" si="75"/>
        <v>-</v>
      </c>
      <c r="BQ129" s="848"/>
      <c r="BR129" s="813">
        <f t="shared" si="66"/>
        <v>0</v>
      </c>
    </row>
    <row r="130" ht="15" customHeight="1" spans="1:70">
      <c r="A130" s="87" t="s">
        <v>52</v>
      </c>
      <c r="B130" s="497"/>
      <c r="C130" s="506">
        <f t="shared" si="56"/>
        <v>0</v>
      </c>
      <c r="D130" s="414">
        <f t="shared" si="57"/>
        <v>0</v>
      </c>
      <c r="E130" s="405">
        <f t="shared" si="61"/>
        <v>0</v>
      </c>
      <c r="F130" s="405" t="e">
        <f>'悬赏问答-帖子'!M131+'指定付费-帖子'!M131+电话医生!#REF!+家庭医生!C131</f>
        <v>#REF!</v>
      </c>
      <c r="G130" s="405" t="e">
        <f>'悬赏问答-帖子'!O131+'指定付费-帖子'!O131+电话医生!#REF!+家庭医生!D131</f>
        <v>#REF!</v>
      </c>
      <c r="H130" s="766" t="e">
        <f t="shared" si="73"/>
        <v>#REF!</v>
      </c>
      <c r="I130" s="405" t="e">
        <f>'悬赏问答-帖子'!S131+'指定付费-帖子'!S131+电话医生!R131+家庭医生!#REF!</f>
        <v>#REF!</v>
      </c>
      <c r="J130" s="405" t="e">
        <f>'悬赏问答-帖子'!U131+'指定付费-帖子'!U131+电话医生!S131+家庭医生!#REF!</f>
        <v>#REF!</v>
      </c>
      <c r="K130" s="766" t="e">
        <f t="shared" si="74"/>
        <v>#REF!</v>
      </c>
      <c r="L130" s="406" t="e">
        <f>'悬赏问答-帖子'!Y131+'悬赏问答-帖子'!AE131+'悬赏问答-IM'!M131+'指定付费-帖子'!Y131+'指定付费-帖子'!AE131+'指定付费-IM'!M131+电话医生!Z131+电话医生!AH131+家庭医生!#REF!+家庭医生!#REF!+'悬赏问答-IM'!S131+'指定付费-IM'!S131</f>
        <v>#REF!</v>
      </c>
      <c r="M130" s="405" t="e">
        <f>'悬赏问答-帖子'!AA131+'悬赏问答-帖子'!AG131+'悬赏问答-IM'!O131+'指定付费-帖子'!AA131+'指定付费-帖子'!AG131+'指定付费-IM'!O131+电话医生!AA131+电话医生!AI131+家庭医生!#REF!+家庭医生!#REF!</f>
        <v>#REF!</v>
      </c>
      <c r="N130" s="766" t="e">
        <f t="shared" si="72"/>
        <v>#REF!</v>
      </c>
      <c r="O130" s="405" t="e">
        <f>#REF!+'免费问答-IM'!E131+'悬赏问答-帖子'!E131+'悬赏问答-IM'!E131+'指定付费-IM'!E131+'指定付费-帖子'!E131+电话医生!E131+家庭医生!#REF!</f>
        <v>#REF!</v>
      </c>
      <c r="P130" s="523">
        <f>'悬赏问答-帖子'!Q131+'指定付费-帖子'!Q131+家庭医生!G131+电话医生!BQ131</f>
        <v>0</v>
      </c>
      <c r="Q130" s="523">
        <f>'悬赏问答-帖子'!W131+'指定付费-帖子'!W131+电话医生!U131+'悬赏问答-IM'!AU131+'指定付费-IM'!AU131</f>
        <v>0</v>
      </c>
      <c r="R130" s="523">
        <f>'悬赏问答-帖子'!AC131+'悬赏问答-帖子'!AI131+'悬赏问答-IM'!Q131+'指定付费-帖子'!AC131+'指定付费-帖子'!AI131+'指定付费-IM'!Q131+电话医生!AC131+电话医生!AK131+'悬赏问答-IM'!W131+'指定付费-IM'!W131</f>
        <v>0</v>
      </c>
      <c r="S130" s="523">
        <f>'悬赏问答-IM'!AC131+'悬赏问答-IM'!AI131+'悬赏问答-IM'!AO131+'指定付费-IM'!AC131+'指定付费-IM'!AI131+'指定付费-IM'!AO131</f>
        <v>0</v>
      </c>
      <c r="T130" s="523">
        <f t="shared" si="58"/>
        <v>0</v>
      </c>
      <c r="U130" s="523">
        <f>'悬赏问答-IM'!BA131+'指定付费-帖子'!BA131</f>
        <v>0</v>
      </c>
      <c r="V130" s="523">
        <f>'悬赏问答-帖子'!AO131+'悬赏问答-帖子'!AU131+'指定付费-帖子'!AO131+'指定付费-帖子'!AU131+电话医生!AS131</f>
        <v>0</v>
      </c>
      <c r="W130" s="523"/>
      <c r="X130" s="523">
        <f>SUM(X131:X161)</f>
        <v>0</v>
      </c>
      <c r="Y130" s="523">
        <f>'悬赏问答-帖子'!K131+'悬赏问答-IM'!K131+'指定付费-IM'!K131+'指定付费-帖子'!K131+电话医生!H131</f>
        <v>0</v>
      </c>
      <c r="Z130" s="523">
        <f>'悬赏问答-IM'!BF131+'指定付费-IM'!BE131</f>
        <v>0</v>
      </c>
      <c r="AA130" s="523">
        <f>'悬赏问答-IM'!BU131+'指定付费-IM'!AZ131</f>
        <v>0</v>
      </c>
      <c r="AB130" s="523">
        <f>'悬赏问答-IM'!BP131+'指定付费-IM'!BJ131+电话医生!BI131</f>
        <v>0</v>
      </c>
      <c r="AC130" s="506">
        <f t="shared" si="63"/>
        <v>0</v>
      </c>
      <c r="AD130" s="523">
        <f t="shared" si="44"/>
        <v>0</v>
      </c>
      <c r="AE130" s="414">
        <f t="shared" si="45"/>
        <v>0</v>
      </c>
      <c r="AF130" s="414">
        <f t="shared" si="46"/>
        <v>0</v>
      </c>
      <c r="AG130" s="414">
        <f t="shared" si="59"/>
        <v>0</v>
      </c>
      <c r="AH130" s="780">
        <f>预约转诊!C130</f>
        <v>0</v>
      </c>
      <c r="AI130" s="781">
        <f>'悬赏问答-帖子'!C131+'悬赏问答-IM'!C131</f>
        <v>0</v>
      </c>
      <c r="AJ130" s="782">
        <f>'悬赏问答-帖子'!F131+'悬赏问答-IM'!F131</f>
        <v>0</v>
      </c>
      <c r="AK130" s="783" t="str">
        <f t="shared" si="50"/>
        <v>-</v>
      </c>
      <c r="AL130" s="781">
        <f>'悬赏问答-帖子'!H131+'悬赏问答-IM'!H131</f>
        <v>0</v>
      </c>
      <c r="AM130" s="775">
        <f>'悬赏问答-帖子'!I131+'悬赏问答-IM'!I131</f>
        <v>0</v>
      </c>
      <c r="AN130" s="775">
        <f t="shared" si="54"/>
        <v>0</v>
      </c>
      <c r="AO130" s="800">
        <f>'指定付费-帖子'!C131+'指定付费-IM'!C131</f>
        <v>0</v>
      </c>
      <c r="AP130" s="798">
        <f>'指定付费-帖子'!F131+'指定付费-IM'!F131</f>
        <v>0</v>
      </c>
      <c r="AQ130" s="799" t="str">
        <f t="shared" si="51"/>
        <v>-</v>
      </c>
      <c r="AR130" s="800">
        <f>'指定付费-帖子'!H131+'指定付费-IM'!H131</f>
        <v>0</v>
      </c>
      <c r="AS130" s="787">
        <f>'指定付费-帖子'!I131+'指定付费-IM'!I131</f>
        <v>0</v>
      </c>
      <c r="AT130" s="795">
        <f t="shared" si="55"/>
        <v>0</v>
      </c>
      <c r="AU130" s="801">
        <f>电话医生!C131</f>
        <v>0</v>
      </c>
      <c r="AV130" s="802">
        <f>电话医生!I131</f>
        <v>0</v>
      </c>
      <c r="AW130" s="816" t="str">
        <f t="shared" si="52"/>
        <v>-</v>
      </c>
      <c r="AX130" s="802">
        <f>电话医生!L131</f>
        <v>0</v>
      </c>
      <c r="AY130" s="811">
        <f>电话医生!F131</f>
        <v>0</v>
      </c>
      <c r="AZ130" s="820" t="str">
        <f>电话医生!O131</f>
        <v>-</v>
      </c>
      <c r="BA130" s="818">
        <f>家庭医生!C131</f>
        <v>0</v>
      </c>
      <c r="BB130" s="813">
        <f>家庭医生!G131</f>
        <v>0</v>
      </c>
      <c r="BC130" s="814" t="str">
        <f>家庭医生!I131</f>
        <v>-</v>
      </c>
      <c r="BD130" s="819">
        <f t="shared" si="60"/>
        <v>0</v>
      </c>
      <c r="BE130" s="819"/>
      <c r="BF130" s="819">
        <f>'免费问答-IM'!C131</f>
        <v>0</v>
      </c>
      <c r="BG130" s="835">
        <f>SUM(BG131:BG161)</f>
        <v>0</v>
      </c>
      <c r="BH130" s="784">
        <f>SUM(BH131:BH161)</f>
        <v>0</v>
      </c>
      <c r="BI130" s="775">
        <f t="shared" si="64"/>
        <v>0</v>
      </c>
      <c r="BJ130" s="836"/>
      <c r="BK130" s="837"/>
      <c r="BL130" s="838">
        <f t="shared" si="65"/>
        <v>0</v>
      </c>
      <c r="BM130" s="846"/>
      <c r="BN130" s="846"/>
      <c r="BO130" s="846"/>
      <c r="BP130" s="847" t="str">
        <f t="shared" si="75"/>
        <v>-</v>
      </c>
      <c r="BQ130" s="848"/>
      <c r="BR130" s="813">
        <f t="shared" si="66"/>
        <v>0</v>
      </c>
    </row>
    <row r="131" ht="14.25" customHeight="1" spans="1:70">
      <c r="A131" s="851" t="s">
        <v>52</v>
      </c>
      <c r="B131" s="404">
        <v>1</v>
      </c>
      <c r="C131" s="506">
        <f t="shared" si="56"/>
        <v>0</v>
      </c>
      <c r="D131" s="414">
        <f t="shared" si="57"/>
        <v>0</v>
      </c>
      <c r="E131" s="405">
        <f t="shared" si="61"/>
        <v>0</v>
      </c>
      <c r="F131" s="406" t="e">
        <f>'悬赏问答-帖子'!M132+'指定付费-帖子'!M132+电话医生!#REF!+家庭医生!C132</f>
        <v>#REF!</v>
      </c>
      <c r="G131" s="406" t="e">
        <f>'悬赏问答-帖子'!O132+'指定付费-帖子'!O132+电话医生!#REF!+家庭医生!D132</f>
        <v>#REF!</v>
      </c>
      <c r="H131" s="766" t="e">
        <f t="shared" si="73"/>
        <v>#REF!</v>
      </c>
      <c r="I131" s="406" t="e">
        <f>'悬赏问答-帖子'!S132+'指定付费-帖子'!S132+电话医生!R132+家庭医生!#REF!</f>
        <v>#REF!</v>
      </c>
      <c r="J131" s="406" t="e">
        <f>'悬赏问答-帖子'!U132+'指定付费-帖子'!U132+电话医生!S132+家庭医生!#REF!</f>
        <v>#REF!</v>
      </c>
      <c r="K131" s="766" t="e">
        <f t="shared" si="74"/>
        <v>#REF!</v>
      </c>
      <c r="L131" s="406" t="e">
        <f>'悬赏问答-帖子'!Y132+'悬赏问答-帖子'!AE132+'悬赏问答-IM'!M132+'指定付费-帖子'!Y132+'指定付费-帖子'!AE132+'指定付费-IM'!M132+电话医生!Z132+电话医生!AH132+家庭医生!#REF!+家庭医生!#REF!</f>
        <v>#REF!</v>
      </c>
      <c r="M131" s="406" t="e">
        <f>'悬赏问答-帖子'!AA132+'悬赏问答-帖子'!AG132+'悬赏问答-IM'!O132+'指定付费-帖子'!AA132+'指定付费-帖子'!AG132+'指定付费-IM'!O132+电话医生!AA132+电话医生!AI132+家庭医生!#REF!+家庭医生!#REF!</f>
        <v>#REF!</v>
      </c>
      <c r="N131" s="766" t="e">
        <f t="shared" si="72"/>
        <v>#REF!</v>
      </c>
      <c r="O131" s="406" t="e">
        <f>#REF!+'免费问答-IM'!E132+'悬赏问答-帖子'!E132+'悬赏问答-IM'!E132+'指定付费-IM'!E132+'指定付费-帖子'!E132+电话医生!E132+家庭医生!#REF!</f>
        <v>#REF!</v>
      </c>
      <c r="P131" s="523">
        <f>'悬赏问答-帖子'!Q132+'指定付费-帖子'!Q132+家庭医生!G132+电话医生!BQ132</f>
        <v>0</v>
      </c>
      <c r="Q131" s="523">
        <f>'悬赏问答-帖子'!W132+'指定付费-帖子'!W132+电话医生!U132+'悬赏问答-IM'!AU132+'指定付费-IM'!AU132</f>
        <v>0</v>
      </c>
      <c r="R131" s="523">
        <f>'悬赏问答-帖子'!AC132+'悬赏问答-帖子'!AI132+'悬赏问答-IM'!Q132+'指定付费-帖子'!AC132+'指定付费-帖子'!AI132+'指定付费-IM'!Q132+电话医生!AC132+电话医生!AK132+'悬赏问答-IM'!W132+'指定付费-IM'!W132</f>
        <v>0</v>
      </c>
      <c r="S131" s="523">
        <f>'悬赏问答-IM'!AC132+'悬赏问答-IM'!AI132+'悬赏问答-IM'!AO132+'指定付费-IM'!AC132+'指定付费-IM'!AI132+'指定付费-IM'!AO132</f>
        <v>0</v>
      </c>
      <c r="T131" s="523">
        <f t="shared" si="58"/>
        <v>0</v>
      </c>
      <c r="U131" s="523">
        <f>'悬赏问答-IM'!BA132+'指定付费-帖子'!BA132</f>
        <v>0</v>
      </c>
      <c r="V131" s="523">
        <f>'悬赏问答-帖子'!AO132+'悬赏问答-帖子'!AU132+'指定付费-帖子'!AO132+'指定付费-帖子'!AU132+电话医生!AS132</f>
        <v>0</v>
      </c>
      <c r="W131" s="523"/>
      <c r="X131" s="414">
        <f t="shared" si="43"/>
        <v>0</v>
      </c>
      <c r="Y131" s="523">
        <f>'悬赏问答-帖子'!K132+'悬赏问答-IM'!K132+'指定付费-IM'!K132+'指定付费-帖子'!K132+电话医生!H132</f>
        <v>0</v>
      </c>
      <c r="Z131" s="523">
        <f>'悬赏问答-IM'!BF132+'指定付费-IM'!BE132</f>
        <v>0</v>
      </c>
      <c r="AA131" s="523">
        <f>'悬赏问答-IM'!BU132+'指定付费-IM'!AZ132</f>
        <v>0</v>
      </c>
      <c r="AB131" s="523">
        <f>'悬赏问答-IM'!BP132+'指定付费-IM'!BJ132+电话医生!BI132</f>
        <v>0</v>
      </c>
      <c r="AC131" s="506">
        <f t="shared" si="63"/>
        <v>0</v>
      </c>
      <c r="AD131" s="523">
        <f t="shared" si="44"/>
        <v>0</v>
      </c>
      <c r="AE131" s="414">
        <f t="shared" si="45"/>
        <v>0</v>
      </c>
      <c r="AF131" s="414">
        <f t="shared" si="46"/>
        <v>0</v>
      </c>
      <c r="AG131" s="414">
        <f t="shared" si="59"/>
        <v>0</v>
      </c>
      <c r="AH131" s="780">
        <f>预约转诊!C131</f>
        <v>0</v>
      </c>
      <c r="AI131" s="781">
        <f>'悬赏问答-帖子'!C132+'悬赏问答-IM'!C132</f>
        <v>0</v>
      </c>
      <c r="AJ131" s="782">
        <f>'悬赏问答-帖子'!F132+'悬赏问答-IM'!F132</f>
        <v>0</v>
      </c>
      <c r="AK131" s="783" t="str">
        <f t="shared" si="50"/>
        <v>-</v>
      </c>
      <c r="AL131" s="781">
        <f>'悬赏问答-帖子'!H132+'悬赏问答-IM'!H132</f>
        <v>0</v>
      </c>
      <c r="AM131" s="775">
        <f>'悬赏问答-帖子'!I132+'悬赏问答-IM'!I132</f>
        <v>0</v>
      </c>
      <c r="AN131" s="775">
        <f t="shared" si="54"/>
        <v>0</v>
      </c>
      <c r="AO131" s="800">
        <f>'指定付费-帖子'!C132+'指定付费-IM'!C132</f>
        <v>0</v>
      </c>
      <c r="AP131" s="798">
        <f>'指定付费-帖子'!F132+'指定付费-IM'!F132</f>
        <v>0</v>
      </c>
      <c r="AQ131" s="799" t="str">
        <f t="shared" si="51"/>
        <v>-</v>
      </c>
      <c r="AR131" s="800">
        <f>'指定付费-帖子'!H132+'指定付费-IM'!H132</f>
        <v>0</v>
      </c>
      <c r="AS131" s="787">
        <f>'指定付费-帖子'!I132+'指定付费-IM'!I132</f>
        <v>0</v>
      </c>
      <c r="AT131" s="795">
        <f t="shared" si="55"/>
        <v>0</v>
      </c>
      <c r="AU131" s="801">
        <f>电话医生!C132</f>
        <v>0</v>
      </c>
      <c r="AV131" s="802">
        <f>电话医生!I132</f>
        <v>0</v>
      </c>
      <c r="AW131" s="816" t="str">
        <f t="shared" si="52"/>
        <v>-</v>
      </c>
      <c r="AX131" s="802">
        <f>电话医生!L132</f>
        <v>0</v>
      </c>
      <c r="AY131" s="811">
        <f>电话医生!F132</f>
        <v>0</v>
      </c>
      <c r="AZ131" s="820" t="str">
        <f>电话医生!O132</f>
        <v>-</v>
      </c>
      <c r="BA131" s="818">
        <f>家庭医生!C132</f>
        <v>0</v>
      </c>
      <c r="BB131" s="813">
        <f>家庭医生!G132</f>
        <v>0</v>
      </c>
      <c r="BC131" s="814" t="str">
        <f>家庭医生!I132</f>
        <v>-</v>
      </c>
      <c r="BD131" s="819">
        <f t="shared" si="60"/>
        <v>0</v>
      </c>
      <c r="BE131" s="819"/>
      <c r="BF131" s="819">
        <f>'免费问答-IM'!C132</f>
        <v>0</v>
      </c>
      <c r="BG131" s="779"/>
      <c r="BH131" s="784"/>
      <c r="BI131" s="775">
        <f t="shared" si="64"/>
        <v>0</v>
      </c>
      <c r="BJ131" s="839"/>
      <c r="BK131" s="837"/>
      <c r="BL131" s="838">
        <f t="shared" si="65"/>
        <v>0</v>
      </c>
      <c r="BM131" s="846"/>
      <c r="BN131" s="849"/>
      <c r="BO131" s="849"/>
      <c r="BP131" s="847" t="str">
        <f t="shared" si="75"/>
        <v>-</v>
      </c>
      <c r="BQ131" s="848"/>
      <c r="BR131" s="813">
        <f t="shared" si="66"/>
        <v>0</v>
      </c>
    </row>
    <row r="132" ht="14.25" customHeight="1" spans="1:70">
      <c r="A132" s="852"/>
      <c r="B132" s="404">
        <v>2</v>
      </c>
      <c r="C132" s="506">
        <f t="shared" si="56"/>
        <v>0</v>
      </c>
      <c r="D132" s="414">
        <f t="shared" si="57"/>
        <v>0</v>
      </c>
      <c r="E132" s="405">
        <f t="shared" si="61"/>
        <v>0</v>
      </c>
      <c r="F132" s="406" t="e">
        <f>'悬赏问答-帖子'!M133+'指定付费-帖子'!M133+电话医生!#REF!+家庭医生!C133</f>
        <v>#REF!</v>
      </c>
      <c r="G132" s="406" t="e">
        <f>'悬赏问答-帖子'!O133+'指定付费-帖子'!O133+电话医生!#REF!+家庭医生!D133</f>
        <v>#REF!</v>
      </c>
      <c r="H132" s="766" t="e">
        <f t="shared" ref="H132:H163" si="76">G132/F132</f>
        <v>#REF!</v>
      </c>
      <c r="I132" s="406" t="e">
        <f>'悬赏问答-帖子'!S133+'指定付费-帖子'!S133+电话医生!R133+家庭医生!#REF!</f>
        <v>#REF!</v>
      </c>
      <c r="J132" s="406" t="e">
        <f>'悬赏问答-帖子'!U133+'指定付费-帖子'!U133+电话医生!S133+家庭医生!#REF!</f>
        <v>#REF!</v>
      </c>
      <c r="K132" s="766" t="e">
        <f t="shared" ref="K132:K163" si="77">J132/I132</f>
        <v>#REF!</v>
      </c>
      <c r="L132" s="406" t="e">
        <f>'悬赏问答-帖子'!Y133+'悬赏问答-帖子'!AE133+'悬赏问答-IM'!M133+'指定付费-帖子'!Y133+'指定付费-帖子'!AE133+'指定付费-IM'!M133+电话医生!Z133+电话医生!AH133+家庭医生!#REF!+家庭医生!#REF!</f>
        <v>#REF!</v>
      </c>
      <c r="M132" s="406" t="e">
        <f>'悬赏问答-帖子'!AA133+'悬赏问答-帖子'!AG133+'悬赏问答-IM'!O133+'指定付费-帖子'!AA133+'指定付费-帖子'!AG133+'指定付费-IM'!O133+电话医生!AA133+电话医生!AI133+家庭医生!#REF!+家庭医生!#REF!</f>
        <v>#REF!</v>
      </c>
      <c r="N132" s="766" t="e">
        <f t="shared" ref="N132:N163" si="78">M132/L132</f>
        <v>#REF!</v>
      </c>
      <c r="O132" s="406" t="e">
        <f>#REF!+'免费问答-IM'!E133+'悬赏问答-帖子'!E133+'悬赏问答-IM'!E133+'指定付费-IM'!E133+'指定付费-帖子'!E133+电话医生!E133+家庭医生!#REF!</f>
        <v>#REF!</v>
      </c>
      <c r="P132" s="523">
        <f>'悬赏问答-帖子'!Q133+'指定付费-帖子'!Q133+家庭医生!G133+电话医生!BQ133</f>
        <v>0</v>
      </c>
      <c r="Q132" s="523">
        <f>'悬赏问答-帖子'!W133+'指定付费-帖子'!W133+电话医生!U133+'悬赏问答-IM'!AU133+'指定付费-IM'!AU133</f>
        <v>0</v>
      </c>
      <c r="R132" s="523">
        <f>'悬赏问答-帖子'!AC133+'悬赏问答-帖子'!AI133+'悬赏问答-IM'!Q133+'指定付费-帖子'!AC133+'指定付费-帖子'!AI133+'指定付费-IM'!Q133+电话医生!AC133+电话医生!AK133+'悬赏问答-IM'!W133+'指定付费-IM'!W133</f>
        <v>0</v>
      </c>
      <c r="S132" s="523">
        <f>'悬赏问答-IM'!AC133+'悬赏问答-IM'!AI133+'悬赏问答-IM'!AO133+'指定付费-IM'!AC133+'指定付费-IM'!AI133+'指定付费-IM'!AO133</f>
        <v>0</v>
      </c>
      <c r="T132" s="523">
        <f t="shared" si="58"/>
        <v>0</v>
      </c>
      <c r="U132" s="523">
        <f>'悬赏问答-IM'!BA133+'指定付费-帖子'!BA133</f>
        <v>0</v>
      </c>
      <c r="V132" s="523">
        <f>'悬赏问答-帖子'!AO133+'悬赏问答-帖子'!AU133+'指定付费-帖子'!AO133+'指定付费-帖子'!AU133+电话医生!AS133</f>
        <v>0</v>
      </c>
      <c r="W132" s="523"/>
      <c r="X132" s="414">
        <f t="shared" si="43"/>
        <v>0</v>
      </c>
      <c r="Y132" s="523">
        <f>'悬赏问答-帖子'!K133+'悬赏问答-IM'!K133+'指定付费-IM'!K133+'指定付费-帖子'!K133+电话医生!H133</f>
        <v>0</v>
      </c>
      <c r="Z132" s="523">
        <f>'悬赏问答-IM'!BF133+'指定付费-IM'!BE133</f>
        <v>0</v>
      </c>
      <c r="AA132" s="523">
        <f>'悬赏问答-IM'!BU133+'指定付费-IM'!AZ133</f>
        <v>0</v>
      </c>
      <c r="AB132" s="523">
        <f>'悬赏问答-IM'!BP133+'指定付费-IM'!BJ133+电话医生!BI133</f>
        <v>0</v>
      </c>
      <c r="AC132" s="506">
        <f t="shared" si="63"/>
        <v>0</v>
      </c>
      <c r="AD132" s="523">
        <f t="shared" ref="AD132:AD195" si="79">AM132+AS132</f>
        <v>0</v>
      </c>
      <c r="AE132" s="414">
        <f t="shared" ref="AE132:AE195" si="80">AY132</f>
        <v>0</v>
      </c>
      <c r="AF132" s="414">
        <f t="shared" ref="AF132:AF195" si="81">BB132</f>
        <v>0</v>
      </c>
      <c r="AG132" s="414">
        <f t="shared" si="59"/>
        <v>0</v>
      </c>
      <c r="AH132" s="780">
        <f>预约转诊!C132</f>
        <v>0</v>
      </c>
      <c r="AI132" s="781">
        <f>'悬赏问答-帖子'!C133+'悬赏问答-IM'!C133</f>
        <v>0</v>
      </c>
      <c r="AJ132" s="782">
        <f>'悬赏问答-帖子'!F133+'悬赏问答-IM'!F133</f>
        <v>0</v>
      </c>
      <c r="AK132" s="783" t="str">
        <f t="shared" si="50"/>
        <v>-</v>
      </c>
      <c r="AL132" s="781">
        <f>'悬赏问答-帖子'!H133+'悬赏问答-IM'!H133</f>
        <v>0</v>
      </c>
      <c r="AM132" s="775">
        <f>'悬赏问答-帖子'!I133+'悬赏问答-IM'!I133</f>
        <v>0</v>
      </c>
      <c r="AN132" s="775">
        <f t="shared" si="54"/>
        <v>0</v>
      </c>
      <c r="AO132" s="800">
        <f>'指定付费-帖子'!C133+'指定付费-IM'!C133</f>
        <v>0</v>
      </c>
      <c r="AP132" s="798">
        <f>'指定付费-帖子'!F133+'指定付费-IM'!F133</f>
        <v>0</v>
      </c>
      <c r="AQ132" s="799" t="str">
        <f t="shared" si="51"/>
        <v>-</v>
      </c>
      <c r="AR132" s="800">
        <f>'指定付费-帖子'!H133+'指定付费-IM'!H133</f>
        <v>0</v>
      </c>
      <c r="AS132" s="787">
        <f>'指定付费-帖子'!I133+'指定付费-IM'!I133</f>
        <v>0</v>
      </c>
      <c r="AT132" s="795">
        <f t="shared" si="55"/>
        <v>0</v>
      </c>
      <c r="AU132" s="801">
        <f>电话医生!C133</f>
        <v>0</v>
      </c>
      <c r="AV132" s="802">
        <f>电话医生!I133</f>
        <v>0</v>
      </c>
      <c r="AW132" s="816" t="str">
        <f t="shared" si="52"/>
        <v>-</v>
      </c>
      <c r="AX132" s="802">
        <f>电话医生!L133</f>
        <v>0</v>
      </c>
      <c r="AY132" s="811">
        <f>电话医生!F133</f>
        <v>0</v>
      </c>
      <c r="AZ132" s="820" t="str">
        <f>电话医生!O133</f>
        <v>-</v>
      </c>
      <c r="BA132" s="818">
        <f>家庭医生!C133</f>
        <v>0</v>
      </c>
      <c r="BB132" s="813">
        <f>家庭医生!G133</f>
        <v>0</v>
      </c>
      <c r="BC132" s="814" t="str">
        <f>家庭医生!I133</f>
        <v>-</v>
      </c>
      <c r="BD132" s="819">
        <f t="shared" si="60"/>
        <v>0</v>
      </c>
      <c r="BE132" s="819"/>
      <c r="BF132" s="819">
        <f>'免费问答-IM'!C133</f>
        <v>0</v>
      </c>
      <c r="BG132" s="779"/>
      <c r="BH132" s="784"/>
      <c r="BI132" s="775">
        <f t="shared" si="64"/>
        <v>0</v>
      </c>
      <c r="BJ132" s="839"/>
      <c r="BK132" s="837"/>
      <c r="BL132" s="838">
        <f t="shared" si="65"/>
        <v>0</v>
      </c>
      <c r="BM132" s="846"/>
      <c r="BN132" s="849"/>
      <c r="BO132" s="849"/>
      <c r="BP132" s="847" t="str">
        <f t="shared" si="75"/>
        <v>-</v>
      </c>
      <c r="BQ132" s="848"/>
      <c r="BR132" s="813">
        <f t="shared" si="66"/>
        <v>0</v>
      </c>
    </row>
    <row r="133" ht="14.25" customHeight="1" spans="1:70">
      <c r="A133" s="852"/>
      <c r="B133" s="404">
        <v>3</v>
      </c>
      <c r="C133" s="506">
        <f t="shared" si="56"/>
        <v>0</v>
      </c>
      <c r="D133" s="414">
        <f t="shared" si="57"/>
        <v>0</v>
      </c>
      <c r="E133" s="405">
        <f t="shared" si="61"/>
        <v>0</v>
      </c>
      <c r="F133" s="406" t="e">
        <f>'悬赏问答-帖子'!M134+'指定付费-帖子'!M134+电话医生!#REF!+家庭医生!C134</f>
        <v>#REF!</v>
      </c>
      <c r="G133" s="406" t="e">
        <f>'悬赏问答-帖子'!O134+'指定付费-帖子'!O134+电话医生!#REF!+家庭医生!D134</f>
        <v>#REF!</v>
      </c>
      <c r="H133" s="766" t="e">
        <f t="shared" si="76"/>
        <v>#REF!</v>
      </c>
      <c r="I133" s="406" t="e">
        <f>'悬赏问答-帖子'!S134+'指定付费-帖子'!S134+电话医生!R134+家庭医生!#REF!</f>
        <v>#REF!</v>
      </c>
      <c r="J133" s="406" t="e">
        <f>'悬赏问答-帖子'!U134+'指定付费-帖子'!U134+电话医生!S134+家庭医生!#REF!</f>
        <v>#REF!</v>
      </c>
      <c r="K133" s="766" t="e">
        <f t="shared" si="77"/>
        <v>#REF!</v>
      </c>
      <c r="L133" s="406" t="e">
        <f>'悬赏问答-帖子'!Y134+'悬赏问答-帖子'!AE134+'悬赏问答-IM'!M134+'指定付费-帖子'!Y134+'指定付费-帖子'!AE134+'指定付费-IM'!M134+电话医生!Z134+电话医生!AH134+家庭医生!#REF!+家庭医生!#REF!</f>
        <v>#REF!</v>
      </c>
      <c r="M133" s="406" t="e">
        <f>'悬赏问答-帖子'!AA134+'悬赏问答-帖子'!AG134+'悬赏问答-IM'!O134+'指定付费-帖子'!AA134+'指定付费-帖子'!AG134+'指定付费-IM'!O134+电话医生!AA134+电话医生!AI134+家庭医生!#REF!+家庭医生!#REF!</f>
        <v>#REF!</v>
      </c>
      <c r="N133" s="766" t="e">
        <f t="shared" si="78"/>
        <v>#REF!</v>
      </c>
      <c r="O133" s="406" t="e">
        <f>#REF!+'免费问答-IM'!E134+'悬赏问答-帖子'!E134+'悬赏问答-IM'!E134+'指定付费-IM'!E134+'指定付费-帖子'!E134+电话医生!E134+家庭医生!#REF!</f>
        <v>#REF!</v>
      </c>
      <c r="P133" s="523">
        <f>'悬赏问答-帖子'!Q134+'指定付费-帖子'!Q134+家庭医生!G134+电话医生!BQ134</f>
        <v>0</v>
      </c>
      <c r="Q133" s="523">
        <f>'悬赏问答-帖子'!W134+'指定付费-帖子'!W134+电话医生!U134+'悬赏问答-IM'!AU134+'指定付费-IM'!AU134</f>
        <v>0</v>
      </c>
      <c r="R133" s="523">
        <f>'悬赏问答-帖子'!AC134+'悬赏问答-帖子'!AI134+'悬赏问答-IM'!Q134+'指定付费-帖子'!AC134+'指定付费-帖子'!AI134+'指定付费-IM'!Q134+电话医生!AC134+电话医生!AK134+'悬赏问答-IM'!W134+'指定付费-IM'!W134</f>
        <v>0</v>
      </c>
      <c r="S133" s="523">
        <f>'悬赏问答-IM'!AC134+'悬赏问答-IM'!AI134+'悬赏问答-IM'!AO134+'指定付费-IM'!AC134+'指定付费-IM'!AI134+'指定付费-IM'!AO134</f>
        <v>0</v>
      </c>
      <c r="T133" s="523">
        <f t="shared" si="58"/>
        <v>0</v>
      </c>
      <c r="U133" s="523">
        <f>'悬赏问答-IM'!BA134+'指定付费-帖子'!BA134</f>
        <v>0</v>
      </c>
      <c r="V133" s="523">
        <f>'悬赏问答-帖子'!AO134+'悬赏问答-帖子'!AU134+'指定付费-帖子'!AO134+'指定付费-帖子'!AU134+电话医生!AS134</f>
        <v>0</v>
      </c>
      <c r="W133" s="523"/>
      <c r="X133" s="414">
        <f t="shared" si="43"/>
        <v>0</v>
      </c>
      <c r="Y133" s="523">
        <f>'悬赏问答-帖子'!K134+'悬赏问答-IM'!K134+'指定付费-IM'!K134+'指定付费-帖子'!K134+电话医生!H134</f>
        <v>0</v>
      </c>
      <c r="Z133" s="523">
        <f>'悬赏问答-IM'!BF134+'指定付费-IM'!BE134</f>
        <v>0</v>
      </c>
      <c r="AA133" s="523">
        <f>'悬赏问答-IM'!BU134+'指定付费-IM'!AZ134</f>
        <v>0</v>
      </c>
      <c r="AB133" s="523">
        <f>'悬赏问答-IM'!BP134+'指定付费-IM'!BJ134+电话医生!BI134</f>
        <v>0</v>
      </c>
      <c r="AC133" s="506">
        <f t="shared" si="63"/>
        <v>0</v>
      </c>
      <c r="AD133" s="523">
        <f t="shared" si="79"/>
        <v>0</v>
      </c>
      <c r="AE133" s="414">
        <f t="shared" si="80"/>
        <v>0</v>
      </c>
      <c r="AF133" s="414">
        <f t="shared" si="81"/>
        <v>0</v>
      </c>
      <c r="AG133" s="414">
        <f t="shared" si="59"/>
        <v>0</v>
      </c>
      <c r="AH133" s="780">
        <f>预约转诊!C133</f>
        <v>0</v>
      </c>
      <c r="AI133" s="781">
        <f>'悬赏问答-帖子'!C134+'悬赏问答-IM'!C134</f>
        <v>0</v>
      </c>
      <c r="AJ133" s="782">
        <f>'悬赏问答-帖子'!F134+'悬赏问答-IM'!F134</f>
        <v>0</v>
      </c>
      <c r="AK133" s="783" t="str">
        <f t="shared" ref="AK133:AK196" si="82">IF(AJ133&lt;&gt;0,AJ133/AI133,"-")</f>
        <v>-</v>
      </c>
      <c r="AL133" s="781">
        <f>'悬赏问答-帖子'!H134+'悬赏问答-IM'!H134</f>
        <v>0</v>
      </c>
      <c r="AM133" s="775">
        <f>'悬赏问答-帖子'!I134+'悬赏问答-IM'!I134</f>
        <v>0</v>
      </c>
      <c r="AN133" s="775">
        <f t="shared" si="54"/>
        <v>0</v>
      </c>
      <c r="AO133" s="800">
        <f>'指定付费-帖子'!C134+'指定付费-IM'!C134</f>
        <v>0</v>
      </c>
      <c r="AP133" s="798">
        <f>'指定付费-帖子'!F134+'指定付费-IM'!F134</f>
        <v>0</v>
      </c>
      <c r="AQ133" s="799" t="str">
        <f t="shared" ref="AQ133:AQ196" si="83">IF(AP133&lt;&gt;0,AP133/AO133,"-")</f>
        <v>-</v>
      </c>
      <c r="AR133" s="800">
        <f>'指定付费-帖子'!H134+'指定付费-IM'!H134</f>
        <v>0</v>
      </c>
      <c r="AS133" s="787">
        <f>'指定付费-帖子'!I134+'指定付费-IM'!I134</f>
        <v>0</v>
      </c>
      <c r="AT133" s="795">
        <f t="shared" si="55"/>
        <v>0</v>
      </c>
      <c r="AU133" s="801">
        <f>电话医生!C134</f>
        <v>0</v>
      </c>
      <c r="AV133" s="802">
        <f>电话医生!I134</f>
        <v>0</v>
      </c>
      <c r="AW133" s="816" t="str">
        <f t="shared" ref="AW133:AW196" si="84">IF(AV133&lt;&gt;0,AV133/AU133,"-")</f>
        <v>-</v>
      </c>
      <c r="AX133" s="802">
        <f>电话医生!L134</f>
        <v>0</v>
      </c>
      <c r="AY133" s="811">
        <f>电话医生!F134</f>
        <v>0</v>
      </c>
      <c r="AZ133" s="820" t="str">
        <f>电话医生!O134</f>
        <v>-</v>
      </c>
      <c r="BA133" s="818">
        <f>家庭医生!C134</f>
        <v>0</v>
      </c>
      <c r="BB133" s="813">
        <f>家庭医生!G134</f>
        <v>0</v>
      </c>
      <c r="BC133" s="814" t="str">
        <f>家庭医生!I134</f>
        <v>-</v>
      </c>
      <c r="BD133" s="819">
        <f t="shared" si="60"/>
        <v>0</v>
      </c>
      <c r="BE133" s="819"/>
      <c r="BF133" s="819">
        <f>'免费问答-IM'!C134</f>
        <v>0</v>
      </c>
      <c r="BG133" s="779"/>
      <c r="BH133" s="784"/>
      <c r="BI133" s="775">
        <f t="shared" si="64"/>
        <v>0</v>
      </c>
      <c r="BJ133" s="839"/>
      <c r="BK133" s="837"/>
      <c r="BL133" s="838">
        <f t="shared" si="65"/>
        <v>0</v>
      </c>
      <c r="BM133" s="846"/>
      <c r="BN133" s="849"/>
      <c r="BO133" s="849"/>
      <c r="BP133" s="847" t="str">
        <f t="shared" si="75"/>
        <v>-</v>
      </c>
      <c r="BQ133" s="848"/>
      <c r="BR133" s="813">
        <f t="shared" si="66"/>
        <v>0</v>
      </c>
    </row>
    <row r="134" ht="14.25" customHeight="1" spans="1:70">
      <c r="A134" s="852"/>
      <c r="B134" s="404">
        <v>4</v>
      </c>
      <c r="C134" s="506">
        <f t="shared" si="56"/>
        <v>0</v>
      </c>
      <c r="D134" s="414">
        <f t="shared" si="57"/>
        <v>0</v>
      </c>
      <c r="E134" s="405">
        <f t="shared" si="61"/>
        <v>0</v>
      </c>
      <c r="F134" s="406" t="e">
        <f>'悬赏问答-帖子'!M135+'指定付费-帖子'!M135+电话医生!#REF!+家庭医生!C135</f>
        <v>#REF!</v>
      </c>
      <c r="G134" s="406" t="e">
        <f>'悬赏问答-帖子'!O135+'指定付费-帖子'!O135+电话医生!#REF!+家庭医生!D135</f>
        <v>#REF!</v>
      </c>
      <c r="H134" s="766" t="e">
        <f t="shared" si="76"/>
        <v>#REF!</v>
      </c>
      <c r="I134" s="406" t="e">
        <f>'悬赏问答-帖子'!S135+'指定付费-帖子'!S135+电话医生!R135+家庭医生!#REF!</f>
        <v>#REF!</v>
      </c>
      <c r="J134" s="406" t="e">
        <f>'悬赏问答-帖子'!U135+'指定付费-帖子'!U135+电话医生!S135+家庭医生!#REF!</f>
        <v>#REF!</v>
      </c>
      <c r="K134" s="766" t="e">
        <f t="shared" si="77"/>
        <v>#REF!</v>
      </c>
      <c r="L134" s="406" t="e">
        <f>'悬赏问答-帖子'!Y135+'悬赏问答-帖子'!AE135+'悬赏问答-IM'!M135+'指定付费-帖子'!Y135+'指定付费-帖子'!AE135+'指定付费-IM'!M135+电话医生!Z135+电话医生!AH135+家庭医生!#REF!+家庭医生!#REF!</f>
        <v>#REF!</v>
      </c>
      <c r="M134" s="406" t="e">
        <f>'悬赏问答-帖子'!AA135+'悬赏问答-帖子'!AG135+'悬赏问答-IM'!O135+'指定付费-帖子'!AA135+'指定付费-帖子'!AG135+'指定付费-IM'!O135+电话医生!AA135+电话医生!AI135+家庭医生!#REF!+家庭医生!#REF!</f>
        <v>#REF!</v>
      </c>
      <c r="N134" s="766" t="e">
        <f t="shared" si="78"/>
        <v>#REF!</v>
      </c>
      <c r="O134" s="406" t="e">
        <f>#REF!+'免费问答-IM'!E135+'悬赏问答-帖子'!E135+'悬赏问答-IM'!E135+'指定付费-IM'!E135+'指定付费-帖子'!E135+电话医生!E135+家庭医生!#REF!</f>
        <v>#REF!</v>
      </c>
      <c r="P134" s="523">
        <f>'悬赏问答-帖子'!Q135+'指定付费-帖子'!Q135+家庭医生!G135+电话医生!BQ135</f>
        <v>0</v>
      </c>
      <c r="Q134" s="523">
        <f>'悬赏问答-帖子'!W135+'指定付费-帖子'!W135+电话医生!U135+'悬赏问答-IM'!AU135+'指定付费-IM'!AU135</f>
        <v>0</v>
      </c>
      <c r="R134" s="523">
        <f>'悬赏问答-帖子'!AC135+'悬赏问答-帖子'!AI135+'悬赏问答-IM'!Q135+'指定付费-帖子'!AC135+'指定付费-帖子'!AI135+'指定付费-IM'!Q135+电话医生!AC135+电话医生!AK135+'悬赏问答-IM'!W135+'指定付费-IM'!W135</f>
        <v>0</v>
      </c>
      <c r="S134" s="523">
        <f>'悬赏问答-IM'!AC135+'悬赏问答-IM'!AI135+'悬赏问答-IM'!AO135+'指定付费-IM'!AC135+'指定付费-IM'!AI135+'指定付费-IM'!AO135</f>
        <v>0</v>
      </c>
      <c r="T134" s="523">
        <f t="shared" si="58"/>
        <v>0</v>
      </c>
      <c r="U134" s="523">
        <f>'悬赏问答-IM'!BA135+'指定付费-帖子'!BA135</f>
        <v>0</v>
      </c>
      <c r="V134" s="523">
        <f>'悬赏问答-帖子'!AO135+'悬赏问答-帖子'!AU135+'指定付费-帖子'!AO135+'指定付费-帖子'!AU135+电话医生!AS135</f>
        <v>0</v>
      </c>
      <c r="W134" s="523"/>
      <c r="X134" s="414">
        <f t="shared" si="43"/>
        <v>0</v>
      </c>
      <c r="Y134" s="523">
        <f>'悬赏问答-帖子'!K135+'悬赏问答-IM'!K135+'指定付费-IM'!K135+'指定付费-帖子'!K135+电话医生!H135</f>
        <v>0</v>
      </c>
      <c r="Z134" s="523">
        <f>'悬赏问答-IM'!BF135+'指定付费-IM'!BE135</f>
        <v>0</v>
      </c>
      <c r="AA134" s="523">
        <f>'悬赏问答-IM'!BU135+'指定付费-IM'!AZ135</f>
        <v>0</v>
      </c>
      <c r="AB134" s="523">
        <f>'悬赏问答-IM'!BP135+'指定付费-IM'!BJ135+电话医生!BI135</f>
        <v>0</v>
      </c>
      <c r="AC134" s="506">
        <f t="shared" si="63"/>
        <v>0</v>
      </c>
      <c r="AD134" s="523">
        <f t="shared" si="79"/>
        <v>0</v>
      </c>
      <c r="AE134" s="414">
        <f t="shared" si="80"/>
        <v>0</v>
      </c>
      <c r="AF134" s="414">
        <f t="shared" si="81"/>
        <v>0</v>
      </c>
      <c r="AG134" s="414">
        <f t="shared" si="59"/>
        <v>0</v>
      </c>
      <c r="AH134" s="780">
        <f>预约转诊!C134</f>
        <v>0</v>
      </c>
      <c r="AI134" s="781">
        <f>'悬赏问答-帖子'!C135+'悬赏问答-IM'!C135</f>
        <v>0</v>
      </c>
      <c r="AJ134" s="782">
        <f>'悬赏问答-帖子'!F135+'悬赏问答-IM'!F135</f>
        <v>0</v>
      </c>
      <c r="AK134" s="783" t="str">
        <f t="shared" si="82"/>
        <v>-</v>
      </c>
      <c r="AL134" s="781">
        <f>'悬赏问答-帖子'!H135+'悬赏问答-IM'!H135</f>
        <v>0</v>
      </c>
      <c r="AM134" s="775">
        <f>'悬赏问答-帖子'!I135+'悬赏问答-IM'!I135</f>
        <v>0</v>
      </c>
      <c r="AN134" s="775">
        <f t="shared" ref="AN134:AN195" si="85">IF(AJ134=0,0,AM134/AJ134)</f>
        <v>0</v>
      </c>
      <c r="AO134" s="800">
        <f>'指定付费-帖子'!C135+'指定付费-IM'!C135</f>
        <v>0</v>
      </c>
      <c r="AP134" s="798">
        <f>'指定付费-帖子'!F135+'指定付费-IM'!F135</f>
        <v>0</v>
      </c>
      <c r="AQ134" s="799" t="str">
        <f t="shared" si="83"/>
        <v>-</v>
      </c>
      <c r="AR134" s="800">
        <f>'指定付费-帖子'!H135+'指定付费-IM'!H135</f>
        <v>0</v>
      </c>
      <c r="AS134" s="787">
        <f>'指定付费-帖子'!I135+'指定付费-IM'!I135</f>
        <v>0</v>
      </c>
      <c r="AT134" s="795">
        <f t="shared" ref="AT134:AT195" si="86">IF(AP134=0,0,AS134/AP134)</f>
        <v>0</v>
      </c>
      <c r="AU134" s="801">
        <f>电话医生!C135</f>
        <v>0</v>
      </c>
      <c r="AV134" s="802">
        <f>电话医生!I135</f>
        <v>0</v>
      </c>
      <c r="AW134" s="816" t="str">
        <f t="shared" si="84"/>
        <v>-</v>
      </c>
      <c r="AX134" s="802">
        <f>电话医生!L135</f>
        <v>0</v>
      </c>
      <c r="AY134" s="811">
        <f>电话医生!F135</f>
        <v>0</v>
      </c>
      <c r="AZ134" s="820" t="str">
        <f>电话医生!O135</f>
        <v>-</v>
      </c>
      <c r="BA134" s="818">
        <f>家庭医生!C135</f>
        <v>0</v>
      </c>
      <c r="BB134" s="813">
        <f>家庭医生!G135</f>
        <v>0</v>
      </c>
      <c r="BC134" s="814" t="str">
        <f>家庭医生!I135</f>
        <v>-</v>
      </c>
      <c r="BD134" s="819">
        <f t="shared" si="60"/>
        <v>0</v>
      </c>
      <c r="BE134" s="819"/>
      <c r="BF134" s="819">
        <f>'免费问答-IM'!C135</f>
        <v>0</v>
      </c>
      <c r="BG134" s="779"/>
      <c r="BH134" s="784"/>
      <c r="BI134" s="775">
        <f t="shared" si="64"/>
        <v>0</v>
      </c>
      <c r="BJ134" s="839"/>
      <c r="BK134" s="837"/>
      <c r="BL134" s="838">
        <f t="shared" si="65"/>
        <v>0</v>
      </c>
      <c r="BM134" s="846"/>
      <c r="BN134" s="849"/>
      <c r="BO134" s="849"/>
      <c r="BP134" s="847" t="str">
        <f t="shared" si="75"/>
        <v>-</v>
      </c>
      <c r="BQ134" s="848"/>
      <c r="BR134" s="813">
        <f t="shared" si="66"/>
        <v>0</v>
      </c>
    </row>
    <row r="135" ht="14.25" customHeight="1" spans="1:70">
      <c r="A135" s="852"/>
      <c r="B135" s="404">
        <v>5</v>
      </c>
      <c r="C135" s="506">
        <f t="shared" ref="C135:C198" si="87">AH135+AI135+AO135+AU135+BA135+BD135+BJ135+BM135</f>
        <v>0</v>
      </c>
      <c r="D135" s="414">
        <f t="shared" ref="D135:D198" si="88">AM135+AS135+AY135+BB135+BH135+BK135+BQ135</f>
        <v>0</v>
      </c>
      <c r="E135" s="405">
        <f t="shared" si="61"/>
        <v>0</v>
      </c>
      <c r="F135" s="406" t="e">
        <f>'悬赏问答-帖子'!M136+'指定付费-帖子'!M136+电话医生!#REF!+家庭医生!C136</f>
        <v>#REF!</v>
      </c>
      <c r="G135" s="406" t="e">
        <f>'悬赏问答-帖子'!O136+'指定付费-帖子'!O136+电话医生!#REF!+家庭医生!D136</f>
        <v>#REF!</v>
      </c>
      <c r="H135" s="766" t="e">
        <f t="shared" si="76"/>
        <v>#REF!</v>
      </c>
      <c r="I135" s="406" t="e">
        <f>'悬赏问答-帖子'!S136+'指定付费-帖子'!S136+电话医生!R136+家庭医生!#REF!</f>
        <v>#REF!</v>
      </c>
      <c r="J135" s="406" t="e">
        <f>'悬赏问答-帖子'!U136+'指定付费-帖子'!U136+电话医生!S136+家庭医生!#REF!</f>
        <v>#REF!</v>
      </c>
      <c r="K135" s="766" t="e">
        <f t="shared" si="77"/>
        <v>#REF!</v>
      </c>
      <c r="L135" s="406" t="e">
        <f>'悬赏问答-帖子'!Y136+'悬赏问答-帖子'!AE136+'悬赏问答-IM'!M136+'指定付费-帖子'!Y136+'指定付费-帖子'!AE136+'指定付费-IM'!M136+电话医生!Z136+电话医生!AH136+家庭医生!#REF!+家庭医生!#REF!</f>
        <v>#REF!</v>
      </c>
      <c r="M135" s="406" t="e">
        <f>'悬赏问答-帖子'!AA136+'悬赏问答-帖子'!AG136+'悬赏问答-IM'!O136+'指定付费-帖子'!AA136+'指定付费-帖子'!AG136+'指定付费-IM'!O136+电话医生!AA136+电话医生!AI136+家庭医生!#REF!+家庭医生!#REF!</f>
        <v>#REF!</v>
      </c>
      <c r="N135" s="766" t="e">
        <f t="shared" si="78"/>
        <v>#REF!</v>
      </c>
      <c r="O135" s="406" t="e">
        <f>#REF!+'免费问答-IM'!E136+'悬赏问答-帖子'!E136+'悬赏问答-IM'!E136+'指定付费-IM'!E136+'指定付费-帖子'!E136+电话医生!E136+家庭医生!#REF!</f>
        <v>#REF!</v>
      </c>
      <c r="P135" s="523">
        <f>'悬赏问答-帖子'!Q136+'指定付费-帖子'!Q136+家庭医生!G136+电话医生!BQ136</f>
        <v>0</v>
      </c>
      <c r="Q135" s="523">
        <f>'悬赏问答-帖子'!W136+'指定付费-帖子'!W136+电话医生!U136+'悬赏问答-IM'!AU136+'指定付费-IM'!AU136</f>
        <v>0</v>
      </c>
      <c r="R135" s="523">
        <f>'悬赏问答-帖子'!AC136+'悬赏问答-帖子'!AI136+'悬赏问答-IM'!Q136+'指定付费-帖子'!AC136+'指定付费-帖子'!AI136+'指定付费-IM'!Q136+电话医生!AC136+电话医生!AK136+'悬赏问答-IM'!W136+'指定付费-IM'!W136</f>
        <v>0</v>
      </c>
      <c r="S135" s="523">
        <f>'悬赏问答-IM'!AC136+'悬赏问答-IM'!AI136+'悬赏问答-IM'!AO136+'指定付费-IM'!AC136+'指定付费-IM'!AI136+'指定付费-IM'!AO136</f>
        <v>0</v>
      </c>
      <c r="T135" s="523">
        <f t="shared" ref="T135:T161" si="89">BK135</f>
        <v>0</v>
      </c>
      <c r="U135" s="523">
        <f>'悬赏问答-IM'!BA136+'指定付费-帖子'!BA136</f>
        <v>0</v>
      </c>
      <c r="V135" s="523">
        <f>'悬赏问答-帖子'!AO136+'悬赏问答-帖子'!AU136+'指定付费-帖子'!AO136+'指定付费-帖子'!AU136+电话医生!AS136</f>
        <v>0</v>
      </c>
      <c r="W135" s="523"/>
      <c r="X135" s="414">
        <f t="shared" ref="X135:X161" si="90">BH135</f>
        <v>0</v>
      </c>
      <c r="Y135" s="523">
        <f>'悬赏问答-帖子'!K136+'悬赏问答-IM'!K136+'指定付费-IM'!K136+'指定付费-帖子'!K136+电话医生!H136</f>
        <v>0</v>
      </c>
      <c r="Z135" s="523">
        <f>'悬赏问答-IM'!BF136+'指定付费-IM'!BE136</f>
        <v>0</v>
      </c>
      <c r="AA135" s="523">
        <f>'悬赏问答-IM'!BU136+'指定付费-IM'!AZ136</f>
        <v>0</v>
      </c>
      <c r="AB135" s="523">
        <f>'悬赏问答-IM'!BP136+'指定付费-IM'!BJ136+电话医生!BI136</f>
        <v>0</v>
      </c>
      <c r="AC135" s="506">
        <f t="shared" si="63"/>
        <v>0</v>
      </c>
      <c r="AD135" s="523">
        <f t="shared" si="79"/>
        <v>0</v>
      </c>
      <c r="AE135" s="414">
        <f t="shared" si="80"/>
        <v>0</v>
      </c>
      <c r="AF135" s="414">
        <f t="shared" si="81"/>
        <v>0</v>
      </c>
      <c r="AG135" s="414">
        <f t="shared" ref="AG135:AG198" si="91">BQ135</f>
        <v>0</v>
      </c>
      <c r="AH135" s="780">
        <f>预约转诊!C135</f>
        <v>0</v>
      </c>
      <c r="AI135" s="781">
        <f>'悬赏问答-帖子'!C136+'悬赏问答-IM'!C136</f>
        <v>0</v>
      </c>
      <c r="AJ135" s="782">
        <f>'悬赏问答-帖子'!F136+'悬赏问答-IM'!F136</f>
        <v>0</v>
      </c>
      <c r="AK135" s="783" t="str">
        <f t="shared" si="82"/>
        <v>-</v>
      </c>
      <c r="AL135" s="781">
        <f>'悬赏问答-帖子'!H136+'悬赏问答-IM'!H136</f>
        <v>0</v>
      </c>
      <c r="AM135" s="775">
        <f>'悬赏问答-帖子'!I136+'悬赏问答-IM'!I136</f>
        <v>0</v>
      </c>
      <c r="AN135" s="775">
        <f t="shared" si="85"/>
        <v>0</v>
      </c>
      <c r="AO135" s="800">
        <f>'指定付费-帖子'!C136+'指定付费-IM'!C136</f>
        <v>0</v>
      </c>
      <c r="AP135" s="798">
        <f>'指定付费-帖子'!F136+'指定付费-IM'!F136</f>
        <v>0</v>
      </c>
      <c r="AQ135" s="799" t="str">
        <f t="shared" si="83"/>
        <v>-</v>
      </c>
      <c r="AR135" s="800">
        <f>'指定付费-帖子'!H136+'指定付费-IM'!H136</f>
        <v>0</v>
      </c>
      <c r="AS135" s="787">
        <f>'指定付费-帖子'!I136+'指定付费-IM'!I136</f>
        <v>0</v>
      </c>
      <c r="AT135" s="795">
        <f t="shared" si="86"/>
        <v>0</v>
      </c>
      <c r="AU135" s="801">
        <f>电话医生!C136</f>
        <v>0</v>
      </c>
      <c r="AV135" s="802">
        <f>电话医生!I136</f>
        <v>0</v>
      </c>
      <c r="AW135" s="816" t="str">
        <f t="shared" si="84"/>
        <v>-</v>
      </c>
      <c r="AX135" s="802">
        <f>电话医生!L136</f>
        <v>0</v>
      </c>
      <c r="AY135" s="811">
        <f>电话医生!F136</f>
        <v>0</v>
      </c>
      <c r="AZ135" s="820" t="str">
        <f>电话医生!O136</f>
        <v>-</v>
      </c>
      <c r="BA135" s="818">
        <f>家庭医生!C136</f>
        <v>0</v>
      </c>
      <c r="BB135" s="813">
        <f>家庭医生!G136</f>
        <v>0</v>
      </c>
      <c r="BC135" s="814" t="str">
        <f>家庭医生!I136</f>
        <v>-</v>
      </c>
      <c r="BD135" s="819">
        <f t="shared" ref="BD135:BD198" si="92">BE135+BF135</f>
        <v>0</v>
      </c>
      <c r="BE135" s="819"/>
      <c r="BF135" s="819">
        <f>'免费问答-IM'!C136</f>
        <v>0</v>
      </c>
      <c r="BG135" s="779"/>
      <c r="BH135" s="784"/>
      <c r="BI135" s="775">
        <f t="shared" si="64"/>
        <v>0</v>
      </c>
      <c r="BJ135" s="839"/>
      <c r="BK135" s="837"/>
      <c r="BL135" s="838">
        <f t="shared" si="65"/>
        <v>0</v>
      </c>
      <c r="BM135" s="846"/>
      <c r="BN135" s="849"/>
      <c r="BO135" s="849"/>
      <c r="BP135" s="847" t="str">
        <f t="shared" si="75"/>
        <v>-</v>
      </c>
      <c r="BQ135" s="848"/>
      <c r="BR135" s="813">
        <f t="shared" si="66"/>
        <v>0</v>
      </c>
    </row>
    <row r="136" ht="14.25" customHeight="1" spans="1:70">
      <c r="A136" s="852"/>
      <c r="B136" s="404">
        <v>6</v>
      </c>
      <c r="C136" s="506">
        <f t="shared" si="87"/>
        <v>0</v>
      </c>
      <c r="D136" s="414">
        <f t="shared" si="88"/>
        <v>0</v>
      </c>
      <c r="E136" s="405">
        <f t="shared" ref="E136:E199" si="93">AJ136+AP136+AV136+BA136+BG136+BJ136+BN136</f>
        <v>0</v>
      </c>
      <c r="F136" s="406" t="e">
        <f>'悬赏问答-帖子'!M137+'指定付费-帖子'!M137+电话医生!#REF!+家庭医生!C137</f>
        <v>#REF!</v>
      </c>
      <c r="G136" s="406" t="e">
        <f>'悬赏问答-帖子'!O137+'指定付费-帖子'!O137+电话医生!#REF!+家庭医生!D137</f>
        <v>#REF!</v>
      </c>
      <c r="H136" s="766" t="e">
        <f t="shared" si="76"/>
        <v>#REF!</v>
      </c>
      <c r="I136" s="406" t="e">
        <f>'悬赏问答-帖子'!S137+'指定付费-帖子'!S137+电话医生!R137+家庭医生!#REF!</f>
        <v>#REF!</v>
      </c>
      <c r="J136" s="406" t="e">
        <f>'悬赏问答-帖子'!U137+'指定付费-帖子'!U137+电话医生!S137+家庭医生!#REF!</f>
        <v>#REF!</v>
      </c>
      <c r="K136" s="766" t="e">
        <f t="shared" si="77"/>
        <v>#REF!</v>
      </c>
      <c r="L136" s="406" t="e">
        <f>'悬赏问答-帖子'!Y137+'悬赏问答-帖子'!AE137+'悬赏问答-IM'!M137+'指定付费-帖子'!Y137+'指定付费-帖子'!AE137+'指定付费-IM'!M137+电话医生!Z137+电话医生!AH137+家庭医生!#REF!+家庭医生!#REF!</f>
        <v>#REF!</v>
      </c>
      <c r="M136" s="406" t="e">
        <f>'悬赏问答-帖子'!AA137+'悬赏问答-帖子'!AG137+'悬赏问答-IM'!O137+'指定付费-帖子'!AA137+'指定付费-帖子'!AG137+'指定付费-IM'!O137+电话医生!AA137+电话医生!AI137+家庭医生!#REF!+家庭医生!#REF!</f>
        <v>#REF!</v>
      </c>
      <c r="N136" s="766" t="e">
        <f t="shared" si="78"/>
        <v>#REF!</v>
      </c>
      <c r="O136" s="406" t="e">
        <f>#REF!+'免费问答-IM'!E137+'悬赏问答-帖子'!E137+'悬赏问答-IM'!E137+'指定付费-IM'!E137+'指定付费-帖子'!E137+电话医生!E137+家庭医生!#REF!</f>
        <v>#REF!</v>
      </c>
      <c r="P136" s="523">
        <f>'悬赏问答-帖子'!Q137+'指定付费-帖子'!Q137+家庭医生!G137+电话医生!BQ137</f>
        <v>0</v>
      </c>
      <c r="Q136" s="523">
        <f>'悬赏问答-帖子'!W137+'指定付费-帖子'!W137+电话医生!U137+'悬赏问答-IM'!AU137+'指定付费-IM'!AU137</f>
        <v>0</v>
      </c>
      <c r="R136" s="523">
        <f>'悬赏问答-帖子'!AC137+'悬赏问答-帖子'!AI137+'悬赏问答-IM'!Q137+'指定付费-帖子'!AC137+'指定付费-帖子'!AI137+'指定付费-IM'!Q137+电话医生!AC137+电话医生!AK137+'悬赏问答-IM'!W137+'指定付费-IM'!W137</f>
        <v>0</v>
      </c>
      <c r="S136" s="523">
        <f>'悬赏问答-IM'!AC137+'悬赏问答-IM'!AI137+'悬赏问答-IM'!AO137+'指定付费-IM'!AC137+'指定付费-IM'!AI137+'指定付费-IM'!AO137</f>
        <v>0</v>
      </c>
      <c r="T136" s="523">
        <f t="shared" si="89"/>
        <v>0</v>
      </c>
      <c r="U136" s="523">
        <f>'悬赏问答-IM'!BA137+'指定付费-帖子'!BA137</f>
        <v>0</v>
      </c>
      <c r="V136" s="523">
        <f>'悬赏问答-帖子'!AO137+'悬赏问答-帖子'!AU137+'指定付费-帖子'!AO137+'指定付费-帖子'!AU137+电话医生!AS137</f>
        <v>0</v>
      </c>
      <c r="W136" s="523"/>
      <c r="X136" s="414">
        <f t="shared" si="90"/>
        <v>0</v>
      </c>
      <c r="Y136" s="523">
        <f>'悬赏问答-帖子'!K137+'悬赏问答-IM'!K137+'指定付费-IM'!K137+'指定付费-帖子'!K137+电话医生!H137</f>
        <v>0</v>
      </c>
      <c r="Z136" s="523">
        <f>'悬赏问答-IM'!BF137+'指定付费-IM'!BE137</f>
        <v>0</v>
      </c>
      <c r="AA136" s="523">
        <f>'悬赏问答-IM'!BU137+'指定付费-IM'!AZ137</f>
        <v>0</v>
      </c>
      <c r="AB136" s="523">
        <f>'悬赏问答-IM'!BP137+'指定付费-IM'!BJ137+电话医生!BI137</f>
        <v>0</v>
      </c>
      <c r="AC136" s="506">
        <f t="shared" si="63"/>
        <v>0</v>
      </c>
      <c r="AD136" s="523">
        <f t="shared" si="79"/>
        <v>0</v>
      </c>
      <c r="AE136" s="414">
        <f t="shared" si="80"/>
        <v>0</v>
      </c>
      <c r="AF136" s="414">
        <f t="shared" si="81"/>
        <v>0</v>
      </c>
      <c r="AG136" s="414">
        <f t="shared" si="91"/>
        <v>0</v>
      </c>
      <c r="AH136" s="780">
        <f>预约转诊!C136</f>
        <v>0</v>
      </c>
      <c r="AI136" s="781">
        <f>'悬赏问答-帖子'!C137+'悬赏问答-IM'!C137</f>
        <v>0</v>
      </c>
      <c r="AJ136" s="782">
        <f>'悬赏问答-帖子'!F137+'悬赏问答-IM'!F137</f>
        <v>0</v>
      </c>
      <c r="AK136" s="783" t="str">
        <f t="shared" si="82"/>
        <v>-</v>
      </c>
      <c r="AL136" s="781">
        <f>'悬赏问答-帖子'!H137+'悬赏问答-IM'!H137</f>
        <v>0</v>
      </c>
      <c r="AM136" s="775">
        <f>'悬赏问答-帖子'!I137+'悬赏问答-IM'!I137</f>
        <v>0</v>
      </c>
      <c r="AN136" s="775">
        <f t="shared" si="85"/>
        <v>0</v>
      </c>
      <c r="AO136" s="800">
        <f>'指定付费-帖子'!C137+'指定付费-IM'!C137</f>
        <v>0</v>
      </c>
      <c r="AP136" s="798">
        <f>'指定付费-帖子'!F137+'指定付费-IM'!F137</f>
        <v>0</v>
      </c>
      <c r="AQ136" s="799" t="str">
        <f t="shared" si="83"/>
        <v>-</v>
      </c>
      <c r="AR136" s="800">
        <f>'指定付费-帖子'!H137+'指定付费-IM'!H137</f>
        <v>0</v>
      </c>
      <c r="AS136" s="787">
        <f>'指定付费-帖子'!I137+'指定付费-IM'!I137</f>
        <v>0</v>
      </c>
      <c r="AT136" s="795">
        <f t="shared" si="86"/>
        <v>0</v>
      </c>
      <c r="AU136" s="801">
        <f>电话医生!C137</f>
        <v>0</v>
      </c>
      <c r="AV136" s="802">
        <f>电话医生!I137</f>
        <v>0</v>
      </c>
      <c r="AW136" s="816" t="str">
        <f t="shared" si="84"/>
        <v>-</v>
      </c>
      <c r="AX136" s="802">
        <f>电话医生!L137</f>
        <v>0</v>
      </c>
      <c r="AY136" s="811">
        <f>电话医生!F137</f>
        <v>0</v>
      </c>
      <c r="AZ136" s="820" t="str">
        <f>电话医生!O137</f>
        <v>-</v>
      </c>
      <c r="BA136" s="818">
        <f>家庭医生!C137</f>
        <v>0</v>
      </c>
      <c r="BB136" s="813">
        <f>家庭医生!G137</f>
        <v>0</v>
      </c>
      <c r="BC136" s="814" t="str">
        <f>家庭医生!I137</f>
        <v>-</v>
      </c>
      <c r="BD136" s="819">
        <f t="shared" si="92"/>
        <v>0</v>
      </c>
      <c r="BE136" s="819"/>
      <c r="BF136" s="819">
        <f>'免费问答-IM'!C137</f>
        <v>0</v>
      </c>
      <c r="BG136" s="779"/>
      <c r="BH136" s="784"/>
      <c r="BI136" s="775">
        <f t="shared" si="64"/>
        <v>0</v>
      </c>
      <c r="BJ136" s="839"/>
      <c r="BK136" s="837"/>
      <c r="BL136" s="838">
        <f t="shared" si="65"/>
        <v>0</v>
      </c>
      <c r="BM136" s="846"/>
      <c r="BN136" s="849"/>
      <c r="BO136" s="849"/>
      <c r="BP136" s="847" t="str">
        <f t="shared" si="75"/>
        <v>-</v>
      </c>
      <c r="BQ136" s="848"/>
      <c r="BR136" s="813">
        <f t="shared" si="66"/>
        <v>0</v>
      </c>
    </row>
    <row r="137" ht="14.25" customHeight="1" spans="1:70">
      <c r="A137" s="852"/>
      <c r="B137" s="404">
        <v>7</v>
      </c>
      <c r="C137" s="506">
        <f t="shared" si="87"/>
        <v>0</v>
      </c>
      <c r="D137" s="414">
        <f t="shared" si="88"/>
        <v>0</v>
      </c>
      <c r="E137" s="405">
        <f t="shared" si="93"/>
        <v>0</v>
      </c>
      <c r="F137" s="406" t="e">
        <f>'悬赏问答-帖子'!M138+'指定付费-帖子'!M138+电话医生!#REF!+家庭医生!C138</f>
        <v>#REF!</v>
      </c>
      <c r="G137" s="406" t="e">
        <f>'悬赏问答-帖子'!O138+'指定付费-帖子'!O138+电话医生!#REF!+家庭医生!D138</f>
        <v>#REF!</v>
      </c>
      <c r="H137" s="766" t="e">
        <f t="shared" si="76"/>
        <v>#REF!</v>
      </c>
      <c r="I137" s="406" t="e">
        <f>'悬赏问答-帖子'!S138+'指定付费-帖子'!S138+电话医生!R138+家庭医生!#REF!</f>
        <v>#REF!</v>
      </c>
      <c r="J137" s="406" t="e">
        <f>'悬赏问答-帖子'!U138+'指定付费-帖子'!U138+电话医生!S138+家庭医生!#REF!</f>
        <v>#REF!</v>
      </c>
      <c r="K137" s="766" t="e">
        <f t="shared" si="77"/>
        <v>#REF!</v>
      </c>
      <c r="L137" s="406" t="e">
        <f>'悬赏问答-帖子'!Y138+'悬赏问答-帖子'!AE138+'悬赏问答-IM'!M138+'指定付费-帖子'!Y138+'指定付费-帖子'!AE138+'指定付费-IM'!M138+电话医生!Z138+电话医生!AH138+家庭医生!#REF!+家庭医生!#REF!</f>
        <v>#REF!</v>
      </c>
      <c r="M137" s="406" t="e">
        <f>'悬赏问答-帖子'!AA138+'悬赏问答-帖子'!AG138+'悬赏问答-IM'!O138+'指定付费-帖子'!AA138+'指定付费-帖子'!AG138+'指定付费-IM'!O138+电话医生!AA138+电话医生!AI138+家庭医生!#REF!+家庭医生!#REF!</f>
        <v>#REF!</v>
      </c>
      <c r="N137" s="766" t="e">
        <f t="shared" si="78"/>
        <v>#REF!</v>
      </c>
      <c r="O137" s="406" t="e">
        <f>#REF!+'免费问答-IM'!E138+'悬赏问答-帖子'!E138+'悬赏问答-IM'!E138+'指定付费-IM'!E138+'指定付费-帖子'!E138+电话医生!E138+家庭医生!#REF!</f>
        <v>#REF!</v>
      </c>
      <c r="P137" s="523">
        <f>'悬赏问答-帖子'!Q138+'指定付费-帖子'!Q138+家庭医生!G138+电话医生!BQ138</f>
        <v>0</v>
      </c>
      <c r="Q137" s="523">
        <f>'悬赏问答-帖子'!W138+'指定付费-帖子'!W138+电话医生!U138+'悬赏问答-IM'!AU138+'指定付费-IM'!AU138</f>
        <v>0</v>
      </c>
      <c r="R137" s="523">
        <f>'悬赏问答-帖子'!AC138+'悬赏问答-帖子'!AI138+'悬赏问答-IM'!Q138+'指定付费-帖子'!AC138+'指定付费-帖子'!AI138+'指定付费-IM'!Q138+电话医生!AC138+电话医生!AK138+'悬赏问答-IM'!W138+'指定付费-IM'!W138</f>
        <v>0</v>
      </c>
      <c r="S137" s="523">
        <f>'悬赏问答-IM'!AC138+'悬赏问答-IM'!AI138+'悬赏问答-IM'!AO138+'指定付费-IM'!AC138+'指定付费-IM'!AI138+'指定付费-IM'!AO138</f>
        <v>0</v>
      </c>
      <c r="T137" s="523">
        <f t="shared" si="89"/>
        <v>0</v>
      </c>
      <c r="U137" s="523">
        <f>'悬赏问答-IM'!BA138+'指定付费-帖子'!BA138</f>
        <v>0</v>
      </c>
      <c r="V137" s="523">
        <f>'悬赏问答-帖子'!AO138+'悬赏问答-帖子'!AU138+'指定付费-帖子'!AO138+'指定付费-帖子'!AU138+电话医生!AS138</f>
        <v>0</v>
      </c>
      <c r="W137" s="523"/>
      <c r="X137" s="414">
        <f t="shared" si="90"/>
        <v>0</v>
      </c>
      <c r="Y137" s="523">
        <f>'悬赏问答-帖子'!K138+'悬赏问答-IM'!K138+'指定付费-IM'!K138+'指定付费-帖子'!K138+电话医生!H138</f>
        <v>0</v>
      </c>
      <c r="Z137" s="523">
        <f>'悬赏问答-IM'!BF138+'指定付费-IM'!BE138</f>
        <v>0</v>
      </c>
      <c r="AA137" s="523">
        <f>'悬赏问答-IM'!BU138+'指定付费-IM'!AZ138</f>
        <v>0</v>
      </c>
      <c r="AB137" s="523">
        <f>'悬赏问答-IM'!BP138+'指定付费-IM'!BJ138+电话医生!BI138</f>
        <v>0</v>
      </c>
      <c r="AC137" s="506">
        <f t="shared" ref="AC137:AC200" si="94">AH137+BD137</f>
        <v>0</v>
      </c>
      <c r="AD137" s="523">
        <f t="shared" si="79"/>
        <v>0</v>
      </c>
      <c r="AE137" s="414">
        <f t="shared" si="80"/>
        <v>0</v>
      </c>
      <c r="AF137" s="414">
        <f t="shared" si="81"/>
        <v>0</v>
      </c>
      <c r="AG137" s="414">
        <f t="shared" si="91"/>
        <v>0</v>
      </c>
      <c r="AH137" s="780">
        <f>预约转诊!C137</f>
        <v>0</v>
      </c>
      <c r="AI137" s="781">
        <f>'悬赏问答-帖子'!C138+'悬赏问答-IM'!C138</f>
        <v>0</v>
      </c>
      <c r="AJ137" s="782">
        <f>'悬赏问答-帖子'!F138+'悬赏问答-IM'!F138</f>
        <v>0</v>
      </c>
      <c r="AK137" s="783" t="str">
        <f t="shared" si="82"/>
        <v>-</v>
      </c>
      <c r="AL137" s="781">
        <f>'悬赏问答-帖子'!H138+'悬赏问答-IM'!H138</f>
        <v>0</v>
      </c>
      <c r="AM137" s="775">
        <f>'悬赏问答-帖子'!I138+'悬赏问答-IM'!I138</f>
        <v>0</v>
      </c>
      <c r="AN137" s="775">
        <f t="shared" si="85"/>
        <v>0</v>
      </c>
      <c r="AO137" s="800">
        <f>'指定付费-帖子'!C138+'指定付费-IM'!C138</f>
        <v>0</v>
      </c>
      <c r="AP137" s="798">
        <f>'指定付费-帖子'!F138+'指定付费-IM'!F138</f>
        <v>0</v>
      </c>
      <c r="AQ137" s="799" t="str">
        <f t="shared" si="83"/>
        <v>-</v>
      </c>
      <c r="AR137" s="800">
        <f>'指定付费-帖子'!H138+'指定付费-IM'!H138</f>
        <v>0</v>
      </c>
      <c r="AS137" s="787">
        <f>'指定付费-帖子'!I138+'指定付费-IM'!I138</f>
        <v>0</v>
      </c>
      <c r="AT137" s="795">
        <f t="shared" si="86"/>
        <v>0</v>
      </c>
      <c r="AU137" s="801">
        <f>电话医生!C138</f>
        <v>0</v>
      </c>
      <c r="AV137" s="802">
        <f>电话医生!I138</f>
        <v>0</v>
      </c>
      <c r="AW137" s="816" t="str">
        <f t="shared" si="84"/>
        <v>-</v>
      </c>
      <c r="AX137" s="802">
        <f>电话医生!L138</f>
        <v>0</v>
      </c>
      <c r="AY137" s="811">
        <f>电话医生!F138</f>
        <v>0</v>
      </c>
      <c r="AZ137" s="820" t="str">
        <f>电话医生!O138</f>
        <v>-</v>
      </c>
      <c r="BA137" s="818">
        <f>家庭医生!C138</f>
        <v>0</v>
      </c>
      <c r="BB137" s="813">
        <f>家庭医生!G138</f>
        <v>0</v>
      </c>
      <c r="BC137" s="814" t="str">
        <f>家庭医生!I138</f>
        <v>-</v>
      </c>
      <c r="BD137" s="819">
        <f t="shared" si="92"/>
        <v>0</v>
      </c>
      <c r="BE137" s="819"/>
      <c r="BF137" s="819">
        <f>'免费问答-IM'!C138</f>
        <v>0</v>
      </c>
      <c r="BG137" s="779"/>
      <c r="BH137" s="784"/>
      <c r="BI137" s="775">
        <f t="shared" si="64"/>
        <v>0</v>
      </c>
      <c r="BJ137" s="839"/>
      <c r="BK137" s="837"/>
      <c r="BL137" s="838">
        <f t="shared" si="65"/>
        <v>0</v>
      </c>
      <c r="BM137" s="846"/>
      <c r="BN137" s="849"/>
      <c r="BO137" s="849"/>
      <c r="BP137" s="847" t="str">
        <f t="shared" si="75"/>
        <v>-</v>
      </c>
      <c r="BQ137" s="848"/>
      <c r="BR137" s="813">
        <f t="shared" si="66"/>
        <v>0</v>
      </c>
    </row>
    <row r="138" ht="14.25" customHeight="1" spans="1:70">
      <c r="A138" s="852"/>
      <c r="B138" s="404">
        <v>8</v>
      </c>
      <c r="C138" s="506">
        <f t="shared" si="87"/>
        <v>0</v>
      </c>
      <c r="D138" s="414">
        <f t="shared" si="88"/>
        <v>0</v>
      </c>
      <c r="E138" s="405">
        <f t="shared" si="93"/>
        <v>0</v>
      </c>
      <c r="F138" s="406" t="e">
        <f>'悬赏问答-帖子'!M139+'指定付费-帖子'!M139+电话医生!#REF!+家庭医生!C139</f>
        <v>#REF!</v>
      </c>
      <c r="G138" s="406" t="e">
        <f>'悬赏问答-帖子'!O139+'指定付费-帖子'!O139+电话医生!#REF!+家庭医生!D139</f>
        <v>#REF!</v>
      </c>
      <c r="H138" s="766" t="e">
        <f t="shared" si="76"/>
        <v>#REF!</v>
      </c>
      <c r="I138" s="406" t="e">
        <f>'悬赏问答-帖子'!S139+'指定付费-帖子'!S139+电话医生!R139+家庭医生!#REF!</f>
        <v>#REF!</v>
      </c>
      <c r="J138" s="406" t="e">
        <f>'悬赏问答-帖子'!U139+'指定付费-帖子'!U139+电话医生!S139+家庭医生!#REF!</f>
        <v>#REF!</v>
      </c>
      <c r="K138" s="766" t="e">
        <f t="shared" si="77"/>
        <v>#REF!</v>
      </c>
      <c r="L138" s="406" t="e">
        <f>'悬赏问答-帖子'!Y139+'悬赏问答-帖子'!AE139+'悬赏问答-IM'!M139+'指定付费-帖子'!Y139+'指定付费-帖子'!AE139+'指定付费-IM'!M139+电话医生!Z139+电话医生!AH139+家庭医生!#REF!+家庭医生!#REF!</f>
        <v>#REF!</v>
      </c>
      <c r="M138" s="406" t="e">
        <f>'悬赏问答-帖子'!AA139+'悬赏问答-帖子'!AG139+'悬赏问答-IM'!O139+'指定付费-帖子'!AA139+'指定付费-帖子'!AG139+'指定付费-IM'!O139+电话医生!AA139+电话医生!AI139+家庭医生!#REF!+家庭医生!#REF!</f>
        <v>#REF!</v>
      </c>
      <c r="N138" s="766" t="e">
        <f t="shared" si="78"/>
        <v>#REF!</v>
      </c>
      <c r="O138" s="406" t="e">
        <f>#REF!+'免费问答-IM'!E139+'悬赏问答-帖子'!E139+'悬赏问答-IM'!E139+'指定付费-IM'!E139+'指定付费-帖子'!E139+电话医生!E139+家庭医生!#REF!</f>
        <v>#REF!</v>
      </c>
      <c r="P138" s="523">
        <f>'悬赏问答-帖子'!Q139+'指定付费-帖子'!Q139+家庭医生!G139+电话医生!BQ139</f>
        <v>0</v>
      </c>
      <c r="Q138" s="523">
        <f>'悬赏问答-帖子'!W139+'指定付费-帖子'!W139+电话医生!U139+'悬赏问答-IM'!AU139+'指定付费-IM'!AU139</f>
        <v>0</v>
      </c>
      <c r="R138" s="523">
        <f>'悬赏问答-帖子'!AC139+'悬赏问答-帖子'!AI139+'悬赏问答-IM'!Q139+'指定付费-帖子'!AC139+'指定付费-帖子'!AI139+'指定付费-IM'!Q139+电话医生!AC139+电话医生!AK139+'悬赏问答-IM'!W139+'指定付费-IM'!W139</f>
        <v>0</v>
      </c>
      <c r="S138" s="523">
        <f>'悬赏问答-IM'!AC139+'悬赏问答-IM'!AI139+'悬赏问答-IM'!AO139+'指定付费-IM'!AC139+'指定付费-IM'!AI139+'指定付费-IM'!AO139</f>
        <v>0</v>
      </c>
      <c r="T138" s="523">
        <f t="shared" si="89"/>
        <v>0</v>
      </c>
      <c r="U138" s="523">
        <f>'悬赏问答-IM'!BA139+'指定付费-帖子'!BA139</f>
        <v>0</v>
      </c>
      <c r="V138" s="523">
        <f>'悬赏问答-帖子'!AO139+'悬赏问答-帖子'!AU139+'指定付费-帖子'!AO139+'指定付费-帖子'!AU139+电话医生!AS139</f>
        <v>0</v>
      </c>
      <c r="W138" s="523"/>
      <c r="X138" s="414">
        <f t="shared" si="90"/>
        <v>0</v>
      </c>
      <c r="Y138" s="523">
        <f>'悬赏问答-帖子'!K139+'悬赏问答-IM'!K139+'指定付费-IM'!K139+'指定付费-帖子'!K139+电话医生!H139</f>
        <v>0</v>
      </c>
      <c r="Z138" s="523">
        <f>'悬赏问答-IM'!BF139+'指定付费-IM'!BE139</f>
        <v>0</v>
      </c>
      <c r="AA138" s="523">
        <f>'悬赏问答-IM'!BU139+'指定付费-IM'!AZ139</f>
        <v>0</v>
      </c>
      <c r="AB138" s="523">
        <f>'悬赏问答-IM'!BP139+'指定付费-IM'!BJ139+电话医生!BI139</f>
        <v>0</v>
      </c>
      <c r="AC138" s="506">
        <f t="shared" si="94"/>
        <v>0</v>
      </c>
      <c r="AD138" s="523">
        <f t="shared" si="79"/>
        <v>0</v>
      </c>
      <c r="AE138" s="414">
        <f t="shared" si="80"/>
        <v>0</v>
      </c>
      <c r="AF138" s="414">
        <f t="shared" si="81"/>
        <v>0</v>
      </c>
      <c r="AG138" s="414">
        <f t="shared" si="91"/>
        <v>0</v>
      </c>
      <c r="AH138" s="780">
        <f>预约转诊!C138</f>
        <v>0</v>
      </c>
      <c r="AI138" s="781">
        <f>'悬赏问答-帖子'!C139+'悬赏问答-IM'!C139</f>
        <v>0</v>
      </c>
      <c r="AJ138" s="782">
        <f>'悬赏问答-帖子'!F139+'悬赏问答-IM'!F139</f>
        <v>0</v>
      </c>
      <c r="AK138" s="783" t="str">
        <f t="shared" si="82"/>
        <v>-</v>
      </c>
      <c r="AL138" s="781">
        <f>'悬赏问答-帖子'!H139+'悬赏问答-IM'!H139</f>
        <v>0</v>
      </c>
      <c r="AM138" s="775">
        <f>'悬赏问答-帖子'!I139+'悬赏问答-IM'!I139</f>
        <v>0</v>
      </c>
      <c r="AN138" s="775">
        <f t="shared" si="85"/>
        <v>0</v>
      </c>
      <c r="AO138" s="800">
        <f>'指定付费-帖子'!C139+'指定付费-IM'!C139</f>
        <v>0</v>
      </c>
      <c r="AP138" s="798">
        <f>'指定付费-帖子'!F139+'指定付费-IM'!F139</f>
        <v>0</v>
      </c>
      <c r="AQ138" s="799" t="str">
        <f t="shared" si="83"/>
        <v>-</v>
      </c>
      <c r="AR138" s="800">
        <f>'指定付费-帖子'!H139+'指定付费-IM'!H139</f>
        <v>0</v>
      </c>
      <c r="AS138" s="787">
        <f>'指定付费-帖子'!I139+'指定付费-IM'!I139</f>
        <v>0</v>
      </c>
      <c r="AT138" s="795">
        <f t="shared" si="86"/>
        <v>0</v>
      </c>
      <c r="AU138" s="801">
        <f>电话医生!C139</f>
        <v>0</v>
      </c>
      <c r="AV138" s="802">
        <f>电话医生!I139</f>
        <v>0</v>
      </c>
      <c r="AW138" s="816" t="str">
        <f t="shared" si="84"/>
        <v>-</v>
      </c>
      <c r="AX138" s="802">
        <f>电话医生!L139</f>
        <v>0</v>
      </c>
      <c r="AY138" s="811">
        <f>电话医生!F139</f>
        <v>0</v>
      </c>
      <c r="AZ138" s="820" t="str">
        <f>电话医生!O139</f>
        <v>-</v>
      </c>
      <c r="BA138" s="818">
        <f>家庭医生!C139</f>
        <v>0</v>
      </c>
      <c r="BB138" s="813">
        <f>家庭医生!G139</f>
        <v>0</v>
      </c>
      <c r="BC138" s="814" t="str">
        <f>家庭医生!I139</f>
        <v>-</v>
      </c>
      <c r="BD138" s="819">
        <f t="shared" si="92"/>
        <v>0</v>
      </c>
      <c r="BE138" s="819"/>
      <c r="BF138" s="819">
        <f>'免费问答-IM'!C139</f>
        <v>0</v>
      </c>
      <c r="BG138" s="779"/>
      <c r="BH138" s="784"/>
      <c r="BI138" s="775">
        <f t="shared" ref="BI138:BI201" si="95">IF(BG138=0,0,BH138/BG138)</f>
        <v>0</v>
      </c>
      <c r="BJ138" s="839"/>
      <c r="BK138" s="837"/>
      <c r="BL138" s="838">
        <f t="shared" ref="BL138:BL195" si="96">IF(BJ138=0,0,BK138/BJ138)</f>
        <v>0</v>
      </c>
      <c r="BM138" s="846"/>
      <c r="BN138" s="849"/>
      <c r="BO138" s="849"/>
      <c r="BP138" s="847" t="str">
        <f t="shared" si="75"/>
        <v>-</v>
      </c>
      <c r="BQ138" s="848"/>
      <c r="BR138" s="813">
        <f t="shared" ref="BR138:BR201" si="97">IF(BN138=0,0,BQ138/BN138)</f>
        <v>0</v>
      </c>
    </row>
    <row r="139" ht="14.25" customHeight="1" spans="1:70">
      <c r="A139" s="852"/>
      <c r="B139" s="404">
        <v>9</v>
      </c>
      <c r="C139" s="506">
        <f t="shared" si="87"/>
        <v>0</v>
      </c>
      <c r="D139" s="414">
        <f t="shared" si="88"/>
        <v>0</v>
      </c>
      <c r="E139" s="405">
        <f t="shared" si="93"/>
        <v>0</v>
      </c>
      <c r="F139" s="406" t="e">
        <f>'悬赏问答-帖子'!M140+'指定付费-帖子'!M140+电话医生!#REF!+家庭医生!C140</f>
        <v>#REF!</v>
      </c>
      <c r="G139" s="406" t="e">
        <f>'悬赏问答-帖子'!O140+'指定付费-帖子'!O140+电话医生!#REF!+家庭医生!D140</f>
        <v>#REF!</v>
      </c>
      <c r="H139" s="766" t="e">
        <f t="shared" si="76"/>
        <v>#REF!</v>
      </c>
      <c r="I139" s="406" t="e">
        <f>'悬赏问答-帖子'!S140+'指定付费-帖子'!S140+电话医生!R140+家庭医生!#REF!</f>
        <v>#REF!</v>
      </c>
      <c r="J139" s="406" t="e">
        <f>'悬赏问答-帖子'!U140+'指定付费-帖子'!U140+电话医生!S140+家庭医生!#REF!</f>
        <v>#REF!</v>
      </c>
      <c r="K139" s="766" t="e">
        <f t="shared" si="77"/>
        <v>#REF!</v>
      </c>
      <c r="L139" s="406" t="e">
        <f>'悬赏问答-帖子'!Y140+'悬赏问答-帖子'!AE140+'悬赏问答-IM'!M140+'指定付费-帖子'!Y140+'指定付费-帖子'!AE140+'指定付费-IM'!M140+电话医生!Z140+电话医生!AH140+家庭医生!#REF!+家庭医生!#REF!</f>
        <v>#REF!</v>
      </c>
      <c r="M139" s="406" t="e">
        <f>'悬赏问答-帖子'!AA140+'悬赏问答-帖子'!AG140+'悬赏问答-IM'!O140+'指定付费-帖子'!AA140+'指定付费-帖子'!AG140+'指定付费-IM'!O140+电话医生!AA140+电话医生!AI140+家庭医生!#REF!+家庭医生!#REF!</f>
        <v>#REF!</v>
      </c>
      <c r="N139" s="766" t="e">
        <f t="shared" si="78"/>
        <v>#REF!</v>
      </c>
      <c r="O139" s="406" t="e">
        <f>#REF!+'免费问答-IM'!E140+'悬赏问答-帖子'!E140+'悬赏问答-IM'!E140+'指定付费-IM'!E140+'指定付费-帖子'!E140+电话医生!E140+家庭医生!#REF!</f>
        <v>#REF!</v>
      </c>
      <c r="P139" s="523">
        <f>'悬赏问答-帖子'!Q140+'指定付费-帖子'!Q140+家庭医生!G140+电话医生!BQ140</f>
        <v>0</v>
      </c>
      <c r="Q139" s="523">
        <f>'悬赏问答-帖子'!W140+'指定付费-帖子'!W140+电话医生!U140+'悬赏问答-IM'!AU140+'指定付费-IM'!AU140</f>
        <v>0</v>
      </c>
      <c r="R139" s="523">
        <f>'悬赏问答-帖子'!AC140+'悬赏问答-帖子'!AI140+'悬赏问答-IM'!Q140+'指定付费-帖子'!AC140+'指定付费-帖子'!AI140+'指定付费-IM'!Q140+电话医生!AC140+电话医生!AK140+'悬赏问答-IM'!W140+'指定付费-IM'!W140</f>
        <v>0</v>
      </c>
      <c r="S139" s="523">
        <f>'悬赏问答-IM'!AC140+'悬赏问答-IM'!AI140+'悬赏问答-IM'!AO140+'指定付费-IM'!AC140+'指定付费-IM'!AI140+'指定付费-IM'!AO140</f>
        <v>0</v>
      </c>
      <c r="T139" s="523">
        <f t="shared" si="89"/>
        <v>0</v>
      </c>
      <c r="U139" s="523">
        <f>'悬赏问答-IM'!BA140+'指定付费-帖子'!BA140</f>
        <v>0</v>
      </c>
      <c r="V139" s="523">
        <f>'悬赏问答-帖子'!AO140+'悬赏问答-帖子'!AU140+'指定付费-帖子'!AO140+'指定付费-帖子'!AU140+电话医生!AS140</f>
        <v>0</v>
      </c>
      <c r="W139" s="523"/>
      <c r="X139" s="414">
        <f t="shared" si="90"/>
        <v>0</v>
      </c>
      <c r="Y139" s="523">
        <f>'悬赏问答-帖子'!K140+'悬赏问答-IM'!K140+'指定付费-IM'!K140+'指定付费-帖子'!K140+电话医生!H140</f>
        <v>0</v>
      </c>
      <c r="Z139" s="523">
        <f>'悬赏问答-IM'!BF140+'指定付费-IM'!BE140</f>
        <v>0</v>
      </c>
      <c r="AA139" s="523">
        <f>'悬赏问答-IM'!BU140+'指定付费-IM'!AZ140</f>
        <v>0</v>
      </c>
      <c r="AB139" s="523">
        <f>'悬赏问答-IM'!BP140+'指定付费-IM'!BJ140+电话医生!BI140</f>
        <v>0</v>
      </c>
      <c r="AC139" s="506">
        <f t="shared" si="94"/>
        <v>0</v>
      </c>
      <c r="AD139" s="523">
        <f t="shared" si="79"/>
        <v>0</v>
      </c>
      <c r="AE139" s="414">
        <f t="shared" si="80"/>
        <v>0</v>
      </c>
      <c r="AF139" s="414">
        <f t="shared" si="81"/>
        <v>0</v>
      </c>
      <c r="AG139" s="414">
        <f t="shared" si="91"/>
        <v>0</v>
      </c>
      <c r="AH139" s="780">
        <f>预约转诊!C139</f>
        <v>0</v>
      </c>
      <c r="AI139" s="781">
        <f>'悬赏问答-帖子'!C140+'悬赏问答-IM'!C140</f>
        <v>0</v>
      </c>
      <c r="AJ139" s="782">
        <f>'悬赏问答-帖子'!F140+'悬赏问答-IM'!F140</f>
        <v>0</v>
      </c>
      <c r="AK139" s="783" t="str">
        <f t="shared" si="82"/>
        <v>-</v>
      </c>
      <c r="AL139" s="781">
        <f>'悬赏问答-帖子'!H140+'悬赏问答-IM'!H140</f>
        <v>0</v>
      </c>
      <c r="AM139" s="775">
        <f>'悬赏问答-帖子'!I140+'悬赏问答-IM'!I140</f>
        <v>0</v>
      </c>
      <c r="AN139" s="775">
        <f t="shared" si="85"/>
        <v>0</v>
      </c>
      <c r="AO139" s="800">
        <f>'指定付费-帖子'!C140+'指定付费-IM'!C140</f>
        <v>0</v>
      </c>
      <c r="AP139" s="798">
        <f>'指定付费-帖子'!F140+'指定付费-IM'!F140</f>
        <v>0</v>
      </c>
      <c r="AQ139" s="799" t="str">
        <f t="shared" si="83"/>
        <v>-</v>
      </c>
      <c r="AR139" s="800">
        <f>'指定付费-帖子'!H140+'指定付费-IM'!H140</f>
        <v>0</v>
      </c>
      <c r="AS139" s="787">
        <f>'指定付费-帖子'!I140+'指定付费-IM'!I140</f>
        <v>0</v>
      </c>
      <c r="AT139" s="795">
        <f t="shared" si="86"/>
        <v>0</v>
      </c>
      <c r="AU139" s="801">
        <f>电话医生!C140</f>
        <v>0</v>
      </c>
      <c r="AV139" s="802">
        <f>电话医生!I140</f>
        <v>0</v>
      </c>
      <c r="AW139" s="816" t="str">
        <f t="shared" si="84"/>
        <v>-</v>
      </c>
      <c r="AX139" s="802">
        <f>电话医生!L140</f>
        <v>0</v>
      </c>
      <c r="AY139" s="811">
        <f>电话医生!F140</f>
        <v>0</v>
      </c>
      <c r="AZ139" s="820" t="str">
        <f>电话医生!O140</f>
        <v>-</v>
      </c>
      <c r="BA139" s="818">
        <f>家庭医生!C140</f>
        <v>0</v>
      </c>
      <c r="BB139" s="813">
        <f>家庭医生!G140</f>
        <v>0</v>
      </c>
      <c r="BC139" s="814" t="str">
        <f>家庭医生!I140</f>
        <v>-</v>
      </c>
      <c r="BD139" s="819">
        <f t="shared" si="92"/>
        <v>0</v>
      </c>
      <c r="BE139" s="819"/>
      <c r="BF139" s="819">
        <f>'免费问答-IM'!C140</f>
        <v>0</v>
      </c>
      <c r="BG139" s="779"/>
      <c r="BH139" s="784"/>
      <c r="BI139" s="775">
        <f t="shared" si="95"/>
        <v>0</v>
      </c>
      <c r="BJ139" s="839"/>
      <c r="BK139" s="837"/>
      <c r="BL139" s="838">
        <f t="shared" si="96"/>
        <v>0</v>
      </c>
      <c r="BM139" s="846"/>
      <c r="BN139" s="849"/>
      <c r="BO139" s="849"/>
      <c r="BP139" s="847" t="str">
        <f t="shared" si="75"/>
        <v>-</v>
      </c>
      <c r="BQ139" s="848"/>
      <c r="BR139" s="813">
        <f t="shared" si="97"/>
        <v>0</v>
      </c>
    </row>
    <row r="140" ht="14.25" customHeight="1" spans="1:70">
      <c r="A140" s="852"/>
      <c r="B140" s="404">
        <v>10</v>
      </c>
      <c r="C140" s="506">
        <f t="shared" si="87"/>
        <v>0</v>
      </c>
      <c r="D140" s="414">
        <f t="shared" si="88"/>
        <v>0</v>
      </c>
      <c r="E140" s="405">
        <f t="shared" si="93"/>
        <v>0</v>
      </c>
      <c r="F140" s="406" t="e">
        <f>'悬赏问答-帖子'!M141+'指定付费-帖子'!M141+电话医生!#REF!+家庭医生!C141</f>
        <v>#REF!</v>
      </c>
      <c r="G140" s="406" t="e">
        <f>'悬赏问答-帖子'!O141+'指定付费-帖子'!O141+电话医生!#REF!+家庭医生!D141</f>
        <v>#REF!</v>
      </c>
      <c r="H140" s="766" t="e">
        <f t="shared" si="76"/>
        <v>#REF!</v>
      </c>
      <c r="I140" s="406" t="e">
        <f>'悬赏问答-帖子'!S141+'指定付费-帖子'!S141+电话医生!R141+家庭医生!#REF!</f>
        <v>#REF!</v>
      </c>
      <c r="J140" s="406" t="e">
        <f>'悬赏问答-帖子'!U141+'指定付费-帖子'!U141+电话医生!S141+家庭医生!#REF!</f>
        <v>#REF!</v>
      </c>
      <c r="K140" s="766" t="e">
        <f t="shared" si="77"/>
        <v>#REF!</v>
      </c>
      <c r="L140" s="406" t="e">
        <f>'悬赏问答-帖子'!Y141+'悬赏问答-帖子'!AE141+'悬赏问答-IM'!M141+'指定付费-帖子'!Y141+'指定付费-帖子'!AE141+'指定付费-IM'!M141+电话医生!Z141+电话医生!AH141+家庭医生!#REF!+家庭医生!#REF!</f>
        <v>#REF!</v>
      </c>
      <c r="M140" s="406" t="e">
        <f>'悬赏问答-帖子'!AA141+'悬赏问答-帖子'!AG141+'悬赏问答-IM'!O141+'指定付费-帖子'!AA141+'指定付费-帖子'!AG141+'指定付费-IM'!O141+电话医生!AA141+电话医生!AI141+家庭医生!#REF!+家庭医生!#REF!</f>
        <v>#REF!</v>
      </c>
      <c r="N140" s="766" t="e">
        <f t="shared" si="78"/>
        <v>#REF!</v>
      </c>
      <c r="O140" s="406" t="e">
        <f>#REF!+'免费问答-IM'!E141+'悬赏问答-帖子'!E141+'悬赏问答-IM'!E141+'指定付费-IM'!E141+'指定付费-帖子'!E141+电话医生!E141+家庭医生!#REF!</f>
        <v>#REF!</v>
      </c>
      <c r="P140" s="523">
        <f>'悬赏问答-帖子'!Q141+'指定付费-帖子'!Q141+家庭医生!G141+电话医生!BQ141</f>
        <v>0</v>
      </c>
      <c r="Q140" s="523">
        <f>'悬赏问答-帖子'!W141+'指定付费-帖子'!W141+电话医生!U141+'悬赏问答-IM'!AU141+'指定付费-IM'!AU141</f>
        <v>0</v>
      </c>
      <c r="R140" s="523">
        <f>'悬赏问答-帖子'!AC141+'悬赏问答-帖子'!AI141+'悬赏问答-IM'!Q141+'指定付费-帖子'!AC141+'指定付费-帖子'!AI141+'指定付费-IM'!Q141+电话医生!AC141+电话医生!AK141+'悬赏问答-IM'!W141+'指定付费-IM'!W141</f>
        <v>0</v>
      </c>
      <c r="S140" s="523">
        <f>'悬赏问答-IM'!AC141+'悬赏问答-IM'!AI141+'悬赏问答-IM'!AO141+'指定付费-IM'!AC141+'指定付费-IM'!AI141+'指定付费-IM'!AO141</f>
        <v>0</v>
      </c>
      <c r="T140" s="523">
        <f t="shared" si="89"/>
        <v>0</v>
      </c>
      <c r="U140" s="523">
        <f>'悬赏问答-IM'!BA141+'指定付费-帖子'!BA141</f>
        <v>0</v>
      </c>
      <c r="V140" s="523">
        <f>'悬赏问答-帖子'!AO141+'悬赏问答-帖子'!AU141+'指定付费-帖子'!AO141+'指定付费-帖子'!AU141+电话医生!AS141</f>
        <v>0</v>
      </c>
      <c r="W140" s="523"/>
      <c r="X140" s="414">
        <f t="shared" si="90"/>
        <v>0</v>
      </c>
      <c r="Y140" s="523">
        <f>'悬赏问答-帖子'!K141+'悬赏问答-IM'!K141+'指定付费-IM'!K141+'指定付费-帖子'!K141+电话医生!H141</f>
        <v>0</v>
      </c>
      <c r="Z140" s="523">
        <f>'悬赏问答-IM'!BF141+'指定付费-IM'!BE141</f>
        <v>0</v>
      </c>
      <c r="AA140" s="523">
        <f>'悬赏问答-IM'!BU141+'指定付费-IM'!AZ141</f>
        <v>0</v>
      </c>
      <c r="AB140" s="523">
        <f>'悬赏问答-IM'!BP141+'指定付费-IM'!BJ141+电话医生!BI141</f>
        <v>0</v>
      </c>
      <c r="AC140" s="506">
        <f t="shared" si="94"/>
        <v>0</v>
      </c>
      <c r="AD140" s="523">
        <f t="shared" si="79"/>
        <v>0</v>
      </c>
      <c r="AE140" s="414">
        <f t="shared" si="80"/>
        <v>0</v>
      </c>
      <c r="AF140" s="414">
        <f t="shared" si="81"/>
        <v>0</v>
      </c>
      <c r="AG140" s="414">
        <f t="shared" si="91"/>
        <v>0</v>
      </c>
      <c r="AH140" s="780">
        <f>预约转诊!C140</f>
        <v>0</v>
      </c>
      <c r="AI140" s="781">
        <f>'悬赏问答-帖子'!C141+'悬赏问答-IM'!C141</f>
        <v>0</v>
      </c>
      <c r="AJ140" s="782">
        <f>'悬赏问答-帖子'!F141+'悬赏问答-IM'!F141</f>
        <v>0</v>
      </c>
      <c r="AK140" s="783" t="str">
        <f t="shared" si="82"/>
        <v>-</v>
      </c>
      <c r="AL140" s="781">
        <f>'悬赏问答-帖子'!H141+'悬赏问答-IM'!H141</f>
        <v>0</v>
      </c>
      <c r="AM140" s="775">
        <f>'悬赏问答-帖子'!I141+'悬赏问答-IM'!I141</f>
        <v>0</v>
      </c>
      <c r="AN140" s="775">
        <f t="shared" si="85"/>
        <v>0</v>
      </c>
      <c r="AO140" s="800">
        <f>'指定付费-帖子'!C141+'指定付费-IM'!C141</f>
        <v>0</v>
      </c>
      <c r="AP140" s="798">
        <f>'指定付费-帖子'!F141+'指定付费-IM'!F141</f>
        <v>0</v>
      </c>
      <c r="AQ140" s="799" t="str">
        <f t="shared" si="83"/>
        <v>-</v>
      </c>
      <c r="AR140" s="800">
        <f>'指定付费-帖子'!H141+'指定付费-IM'!H141</f>
        <v>0</v>
      </c>
      <c r="AS140" s="787">
        <f>'指定付费-帖子'!I141+'指定付费-IM'!I141</f>
        <v>0</v>
      </c>
      <c r="AT140" s="795">
        <f t="shared" si="86"/>
        <v>0</v>
      </c>
      <c r="AU140" s="801">
        <f>电话医生!C141</f>
        <v>0</v>
      </c>
      <c r="AV140" s="802">
        <f>电话医生!I141</f>
        <v>0</v>
      </c>
      <c r="AW140" s="816" t="str">
        <f t="shared" si="84"/>
        <v>-</v>
      </c>
      <c r="AX140" s="802">
        <f>电话医生!L141</f>
        <v>0</v>
      </c>
      <c r="AY140" s="811">
        <f>电话医生!F141</f>
        <v>0</v>
      </c>
      <c r="AZ140" s="820" t="str">
        <f>电话医生!O141</f>
        <v>-</v>
      </c>
      <c r="BA140" s="818">
        <f>家庭医生!C141</f>
        <v>0</v>
      </c>
      <c r="BB140" s="813">
        <f>家庭医生!G141</f>
        <v>0</v>
      </c>
      <c r="BC140" s="814" t="str">
        <f>家庭医生!I141</f>
        <v>-</v>
      </c>
      <c r="BD140" s="819">
        <f t="shared" si="92"/>
        <v>0</v>
      </c>
      <c r="BE140" s="819"/>
      <c r="BF140" s="819">
        <f>'免费问答-IM'!C141</f>
        <v>0</v>
      </c>
      <c r="BG140" s="779"/>
      <c r="BH140" s="784"/>
      <c r="BI140" s="775">
        <f t="shared" si="95"/>
        <v>0</v>
      </c>
      <c r="BJ140" s="839"/>
      <c r="BK140" s="837"/>
      <c r="BL140" s="838">
        <f t="shared" si="96"/>
        <v>0</v>
      </c>
      <c r="BM140" s="846"/>
      <c r="BN140" s="849"/>
      <c r="BO140" s="849"/>
      <c r="BP140" s="847" t="str">
        <f t="shared" si="75"/>
        <v>-</v>
      </c>
      <c r="BQ140" s="848"/>
      <c r="BR140" s="813">
        <f t="shared" si="97"/>
        <v>0</v>
      </c>
    </row>
    <row r="141" ht="14.25" customHeight="1" spans="1:70">
      <c r="A141" s="852"/>
      <c r="B141" s="404">
        <v>11</v>
      </c>
      <c r="C141" s="506">
        <f t="shared" si="87"/>
        <v>0</v>
      </c>
      <c r="D141" s="414">
        <f t="shared" si="88"/>
        <v>0</v>
      </c>
      <c r="E141" s="405">
        <f t="shared" si="93"/>
        <v>0</v>
      </c>
      <c r="F141" s="406" t="e">
        <f>'悬赏问答-帖子'!M142+'指定付费-帖子'!M142+电话医生!#REF!+家庭医生!C142</f>
        <v>#REF!</v>
      </c>
      <c r="G141" s="406" t="e">
        <f>'悬赏问答-帖子'!O142+'指定付费-帖子'!O142+电话医生!#REF!+家庭医生!D142</f>
        <v>#REF!</v>
      </c>
      <c r="H141" s="766" t="e">
        <f t="shared" si="76"/>
        <v>#REF!</v>
      </c>
      <c r="I141" s="406" t="e">
        <f>'悬赏问答-帖子'!S142+'指定付费-帖子'!S142+电话医生!R142+家庭医生!#REF!</f>
        <v>#REF!</v>
      </c>
      <c r="J141" s="406" t="e">
        <f>'悬赏问答-帖子'!U142+'指定付费-帖子'!U142+电话医生!S142+家庭医生!#REF!</f>
        <v>#REF!</v>
      </c>
      <c r="K141" s="766" t="e">
        <f t="shared" si="77"/>
        <v>#REF!</v>
      </c>
      <c r="L141" s="406" t="e">
        <f>'悬赏问答-帖子'!Y142+'悬赏问答-帖子'!AE142+'悬赏问答-IM'!M142+'指定付费-帖子'!Y142+'指定付费-帖子'!AE142+'指定付费-IM'!M142+电话医生!Z142+电话医生!AH142+家庭医生!#REF!+家庭医生!#REF!</f>
        <v>#REF!</v>
      </c>
      <c r="M141" s="406" t="e">
        <f>'悬赏问答-帖子'!AA142+'悬赏问答-帖子'!AG142+'悬赏问答-IM'!O142+'指定付费-帖子'!AA142+'指定付费-帖子'!AG142+'指定付费-IM'!O142+电话医生!AA142+电话医生!AI142+家庭医生!#REF!+家庭医生!#REF!</f>
        <v>#REF!</v>
      </c>
      <c r="N141" s="766" t="e">
        <f t="shared" si="78"/>
        <v>#REF!</v>
      </c>
      <c r="O141" s="406" t="e">
        <f>#REF!+'免费问答-IM'!E142+'悬赏问答-帖子'!E142+'悬赏问答-IM'!E142+'指定付费-IM'!E142+'指定付费-帖子'!E142+电话医生!E142+家庭医生!#REF!</f>
        <v>#REF!</v>
      </c>
      <c r="P141" s="523">
        <f>'悬赏问答-帖子'!Q142+'指定付费-帖子'!Q142+家庭医生!G142+电话医生!BQ142</f>
        <v>0</v>
      </c>
      <c r="Q141" s="523">
        <f>'悬赏问答-帖子'!W142+'指定付费-帖子'!W142+电话医生!U142+'悬赏问答-IM'!AU142+'指定付费-IM'!AU142</f>
        <v>0</v>
      </c>
      <c r="R141" s="523">
        <f>'悬赏问答-帖子'!AC142+'悬赏问答-帖子'!AI142+'悬赏问答-IM'!Q142+'指定付费-帖子'!AC142+'指定付费-帖子'!AI142+'指定付费-IM'!Q142+电话医生!AC142+电话医生!AK142+'悬赏问答-IM'!W142+'指定付费-IM'!W142</f>
        <v>0</v>
      </c>
      <c r="S141" s="523">
        <f>'悬赏问答-IM'!AC142+'悬赏问答-IM'!AI142+'悬赏问答-IM'!AO142+'指定付费-IM'!AC142+'指定付费-IM'!AI142+'指定付费-IM'!AO142</f>
        <v>0</v>
      </c>
      <c r="T141" s="523">
        <f t="shared" si="89"/>
        <v>0</v>
      </c>
      <c r="U141" s="523">
        <f>'悬赏问答-IM'!BA142+'指定付费-帖子'!BA142</f>
        <v>0</v>
      </c>
      <c r="V141" s="523">
        <f>'悬赏问答-帖子'!AO142+'悬赏问答-帖子'!AU142+'指定付费-帖子'!AO142+'指定付费-帖子'!AU142+电话医生!AS142</f>
        <v>0</v>
      </c>
      <c r="W141" s="523"/>
      <c r="X141" s="414">
        <f t="shared" si="90"/>
        <v>0</v>
      </c>
      <c r="Y141" s="523">
        <f>'悬赏问答-帖子'!K142+'悬赏问答-IM'!K142+'指定付费-IM'!K142+'指定付费-帖子'!K142+电话医生!H142</f>
        <v>0</v>
      </c>
      <c r="Z141" s="523">
        <f>'悬赏问答-IM'!BF142+'指定付费-IM'!BE142</f>
        <v>0</v>
      </c>
      <c r="AA141" s="523">
        <f>'悬赏问答-IM'!BU142+'指定付费-IM'!AZ142</f>
        <v>0</v>
      </c>
      <c r="AB141" s="523">
        <f>'悬赏问答-IM'!BP142+'指定付费-IM'!BJ142+电话医生!BI142</f>
        <v>0</v>
      </c>
      <c r="AC141" s="506">
        <f t="shared" si="94"/>
        <v>0</v>
      </c>
      <c r="AD141" s="523">
        <f t="shared" si="79"/>
        <v>0</v>
      </c>
      <c r="AE141" s="414">
        <f t="shared" si="80"/>
        <v>0</v>
      </c>
      <c r="AF141" s="414">
        <f t="shared" si="81"/>
        <v>0</v>
      </c>
      <c r="AG141" s="414">
        <f t="shared" si="91"/>
        <v>0</v>
      </c>
      <c r="AH141" s="780">
        <f>预约转诊!C141</f>
        <v>0</v>
      </c>
      <c r="AI141" s="781">
        <f>'悬赏问答-帖子'!C142+'悬赏问答-IM'!C142</f>
        <v>0</v>
      </c>
      <c r="AJ141" s="782">
        <f>'悬赏问答-帖子'!F142+'悬赏问答-IM'!F142</f>
        <v>0</v>
      </c>
      <c r="AK141" s="783" t="str">
        <f t="shared" si="82"/>
        <v>-</v>
      </c>
      <c r="AL141" s="781">
        <f>'悬赏问答-帖子'!H142+'悬赏问答-IM'!H142</f>
        <v>0</v>
      </c>
      <c r="AM141" s="775">
        <f>'悬赏问答-帖子'!I142+'悬赏问答-IM'!I142</f>
        <v>0</v>
      </c>
      <c r="AN141" s="775">
        <f t="shared" si="85"/>
        <v>0</v>
      </c>
      <c r="AO141" s="800">
        <f>'指定付费-帖子'!C142+'指定付费-IM'!C142</f>
        <v>0</v>
      </c>
      <c r="AP141" s="798">
        <f>'指定付费-帖子'!F142+'指定付费-IM'!F142</f>
        <v>0</v>
      </c>
      <c r="AQ141" s="799" t="str">
        <f t="shared" si="83"/>
        <v>-</v>
      </c>
      <c r="AR141" s="800">
        <f>'指定付费-帖子'!H142+'指定付费-IM'!H142</f>
        <v>0</v>
      </c>
      <c r="AS141" s="787">
        <f>'指定付费-帖子'!I142+'指定付费-IM'!I142</f>
        <v>0</v>
      </c>
      <c r="AT141" s="795">
        <f t="shared" si="86"/>
        <v>0</v>
      </c>
      <c r="AU141" s="801">
        <f>电话医生!C142</f>
        <v>0</v>
      </c>
      <c r="AV141" s="802">
        <f>电话医生!I142</f>
        <v>0</v>
      </c>
      <c r="AW141" s="816" t="str">
        <f t="shared" si="84"/>
        <v>-</v>
      </c>
      <c r="AX141" s="802">
        <f>电话医生!L142</f>
        <v>0</v>
      </c>
      <c r="AY141" s="811">
        <f>电话医生!F142</f>
        <v>0</v>
      </c>
      <c r="AZ141" s="820" t="str">
        <f>电话医生!O142</f>
        <v>-</v>
      </c>
      <c r="BA141" s="818">
        <f>家庭医生!C142</f>
        <v>0</v>
      </c>
      <c r="BB141" s="813">
        <f>家庭医生!G142</f>
        <v>0</v>
      </c>
      <c r="BC141" s="814" t="str">
        <f>家庭医生!I142</f>
        <v>-</v>
      </c>
      <c r="BD141" s="819">
        <f t="shared" si="92"/>
        <v>0</v>
      </c>
      <c r="BE141" s="819"/>
      <c r="BF141" s="819">
        <f>'免费问答-IM'!C142</f>
        <v>0</v>
      </c>
      <c r="BG141" s="779"/>
      <c r="BH141" s="784"/>
      <c r="BI141" s="775">
        <f t="shared" si="95"/>
        <v>0</v>
      </c>
      <c r="BJ141" s="839"/>
      <c r="BK141" s="837"/>
      <c r="BL141" s="838">
        <f t="shared" si="96"/>
        <v>0</v>
      </c>
      <c r="BM141" s="846"/>
      <c r="BN141" s="849"/>
      <c r="BO141" s="849"/>
      <c r="BP141" s="847" t="str">
        <f t="shared" si="75"/>
        <v>-</v>
      </c>
      <c r="BQ141" s="848"/>
      <c r="BR141" s="813">
        <f t="shared" si="97"/>
        <v>0</v>
      </c>
    </row>
    <row r="142" ht="14.25" customHeight="1" spans="1:70">
      <c r="A142" s="852"/>
      <c r="B142" s="404">
        <v>12</v>
      </c>
      <c r="C142" s="506">
        <f t="shared" si="87"/>
        <v>0</v>
      </c>
      <c r="D142" s="414">
        <f t="shared" si="88"/>
        <v>0</v>
      </c>
      <c r="E142" s="405">
        <f t="shared" si="93"/>
        <v>0</v>
      </c>
      <c r="F142" s="406" t="e">
        <f>'悬赏问答-帖子'!M143+'指定付费-帖子'!M143+电话医生!#REF!+家庭医生!C143</f>
        <v>#REF!</v>
      </c>
      <c r="G142" s="406" t="e">
        <f>'悬赏问答-帖子'!O143+'指定付费-帖子'!O143+电话医生!#REF!+家庭医生!D143</f>
        <v>#REF!</v>
      </c>
      <c r="H142" s="766" t="e">
        <f t="shared" si="76"/>
        <v>#REF!</v>
      </c>
      <c r="I142" s="406" t="e">
        <f>'悬赏问答-帖子'!S143+'指定付费-帖子'!S143+电话医生!R143+家庭医生!#REF!</f>
        <v>#REF!</v>
      </c>
      <c r="J142" s="406" t="e">
        <f>'悬赏问答-帖子'!U143+'指定付费-帖子'!U143+电话医生!S143+家庭医生!#REF!</f>
        <v>#REF!</v>
      </c>
      <c r="K142" s="766" t="e">
        <f t="shared" si="77"/>
        <v>#REF!</v>
      </c>
      <c r="L142" s="406" t="e">
        <f>'悬赏问答-帖子'!Y143+'悬赏问答-帖子'!AE143+'悬赏问答-IM'!M143+'指定付费-帖子'!Y143+'指定付费-帖子'!AE143+'指定付费-IM'!M143+电话医生!Z143+电话医生!AH143+家庭医生!#REF!+家庭医生!#REF!</f>
        <v>#REF!</v>
      </c>
      <c r="M142" s="406" t="e">
        <f>'悬赏问答-帖子'!AA143+'悬赏问答-帖子'!AG143+'悬赏问答-IM'!O143+'指定付费-帖子'!AA143+'指定付费-帖子'!AG143+'指定付费-IM'!O143+电话医生!AA143+电话医生!AI143+家庭医生!#REF!+家庭医生!#REF!</f>
        <v>#REF!</v>
      </c>
      <c r="N142" s="766" t="e">
        <f t="shared" si="78"/>
        <v>#REF!</v>
      </c>
      <c r="O142" s="406" t="e">
        <f>#REF!+'免费问答-IM'!E143+'悬赏问答-帖子'!E143+'悬赏问答-IM'!E143+'指定付费-IM'!E143+'指定付费-帖子'!E143+电话医生!E143+家庭医生!#REF!</f>
        <v>#REF!</v>
      </c>
      <c r="P142" s="523">
        <f>'悬赏问答-帖子'!Q143+'指定付费-帖子'!Q143+家庭医生!G143+电话医生!BQ143</f>
        <v>0</v>
      </c>
      <c r="Q142" s="523">
        <f>'悬赏问答-帖子'!W143+'指定付费-帖子'!W143+电话医生!U143+'悬赏问答-IM'!AU143+'指定付费-IM'!AU143</f>
        <v>0</v>
      </c>
      <c r="R142" s="523">
        <f>'悬赏问答-帖子'!AC143+'悬赏问答-帖子'!AI143+'悬赏问答-IM'!Q143+'指定付费-帖子'!AC143+'指定付费-帖子'!AI143+'指定付费-IM'!Q143+电话医生!AC143+电话医生!AK143+'悬赏问答-IM'!W143+'指定付费-IM'!W143</f>
        <v>0</v>
      </c>
      <c r="S142" s="523">
        <f>'悬赏问答-IM'!AC143+'悬赏问答-IM'!AI143+'悬赏问答-IM'!AO143+'指定付费-IM'!AC143+'指定付费-IM'!AI143+'指定付费-IM'!AO143</f>
        <v>0</v>
      </c>
      <c r="T142" s="523">
        <f t="shared" si="89"/>
        <v>0</v>
      </c>
      <c r="U142" s="523">
        <f>'悬赏问答-IM'!BA143+'指定付费-帖子'!BA143</f>
        <v>0</v>
      </c>
      <c r="V142" s="523">
        <f>'悬赏问答-帖子'!AO143+'悬赏问答-帖子'!AU143+'指定付费-帖子'!AO143+'指定付费-帖子'!AU143+电话医生!AS143</f>
        <v>0</v>
      </c>
      <c r="W142" s="523"/>
      <c r="X142" s="414">
        <f t="shared" si="90"/>
        <v>0</v>
      </c>
      <c r="Y142" s="523">
        <f>'悬赏问答-帖子'!K143+'悬赏问答-IM'!K143+'指定付费-IM'!K143+'指定付费-帖子'!K143+电话医生!H143</f>
        <v>0</v>
      </c>
      <c r="Z142" s="523">
        <f>'悬赏问答-IM'!BF143+'指定付费-IM'!BE143</f>
        <v>0</v>
      </c>
      <c r="AA142" s="523">
        <f>'悬赏问答-IM'!BU143+'指定付费-IM'!AZ143</f>
        <v>0</v>
      </c>
      <c r="AB142" s="523">
        <f>'悬赏问答-IM'!BP143+'指定付费-IM'!BJ143+电话医生!BI143</f>
        <v>0</v>
      </c>
      <c r="AC142" s="506">
        <f t="shared" si="94"/>
        <v>0</v>
      </c>
      <c r="AD142" s="523">
        <f t="shared" si="79"/>
        <v>0</v>
      </c>
      <c r="AE142" s="414">
        <f t="shared" si="80"/>
        <v>0</v>
      </c>
      <c r="AF142" s="414">
        <f t="shared" si="81"/>
        <v>0</v>
      </c>
      <c r="AG142" s="414">
        <f t="shared" si="91"/>
        <v>0</v>
      </c>
      <c r="AH142" s="780">
        <f>预约转诊!C142</f>
        <v>0</v>
      </c>
      <c r="AI142" s="781">
        <f>'悬赏问答-帖子'!C143+'悬赏问答-IM'!C143</f>
        <v>0</v>
      </c>
      <c r="AJ142" s="782">
        <f>'悬赏问答-帖子'!F143+'悬赏问答-IM'!F143</f>
        <v>0</v>
      </c>
      <c r="AK142" s="783" t="str">
        <f t="shared" si="82"/>
        <v>-</v>
      </c>
      <c r="AL142" s="781">
        <f>'悬赏问答-帖子'!H143+'悬赏问答-IM'!H143</f>
        <v>0</v>
      </c>
      <c r="AM142" s="775">
        <f>'悬赏问答-帖子'!I143+'悬赏问答-IM'!I143</f>
        <v>0</v>
      </c>
      <c r="AN142" s="775">
        <f t="shared" si="85"/>
        <v>0</v>
      </c>
      <c r="AO142" s="800">
        <f>'指定付费-帖子'!C143+'指定付费-IM'!C143</f>
        <v>0</v>
      </c>
      <c r="AP142" s="798">
        <f>'指定付费-帖子'!F143+'指定付费-IM'!F143</f>
        <v>0</v>
      </c>
      <c r="AQ142" s="799" t="str">
        <f t="shared" si="83"/>
        <v>-</v>
      </c>
      <c r="AR142" s="800">
        <f>'指定付费-帖子'!H143+'指定付费-IM'!H143</f>
        <v>0</v>
      </c>
      <c r="AS142" s="787">
        <f>'指定付费-帖子'!I143+'指定付费-IM'!I143</f>
        <v>0</v>
      </c>
      <c r="AT142" s="795">
        <f t="shared" si="86"/>
        <v>0</v>
      </c>
      <c r="AU142" s="801">
        <f>电话医生!C143</f>
        <v>0</v>
      </c>
      <c r="AV142" s="802">
        <f>电话医生!I143</f>
        <v>0</v>
      </c>
      <c r="AW142" s="816" t="str">
        <f t="shared" si="84"/>
        <v>-</v>
      </c>
      <c r="AX142" s="802">
        <f>电话医生!L143</f>
        <v>0</v>
      </c>
      <c r="AY142" s="811">
        <f>电话医生!F143</f>
        <v>0</v>
      </c>
      <c r="AZ142" s="820" t="str">
        <f>电话医生!O143</f>
        <v>-</v>
      </c>
      <c r="BA142" s="818">
        <f>家庭医生!C143</f>
        <v>0</v>
      </c>
      <c r="BB142" s="813">
        <f>家庭医生!G143</f>
        <v>0</v>
      </c>
      <c r="BC142" s="814" t="str">
        <f>家庭医生!I143</f>
        <v>-</v>
      </c>
      <c r="BD142" s="819">
        <f t="shared" si="92"/>
        <v>0</v>
      </c>
      <c r="BE142" s="819"/>
      <c r="BF142" s="819">
        <f>'免费问答-IM'!C143</f>
        <v>0</v>
      </c>
      <c r="BG142" s="779"/>
      <c r="BH142" s="784"/>
      <c r="BI142" s="775">
        <f t="shared" si="95"/>
        <v>0</v>
      </c>
      <c r="BJ142" s="839"/>
      <c r="BK142" s="837"/>
      <c r="BL142" s="838">
        <f t="shared" si="96"/>
        <v>0</v>
      </c>
      <c r="BM142" s="846"/>
      <c r="BN142" s="849"/>
      <c r="BO142" s="849"/>
      <c r="BP142" s="847" t="str">
        <f t="shared" si="75"/>
        <v>-</v>
      </c>
      <c r="BQ142" s="848"/>
      <c r="BR142" s="813">
        <f t="shared" si="97"/>
        <v>0</v>
      </c>
    </row>
    <row r="143" ht="14.25" customHeight="1" spans="1:70">
      <c r="A143" s="852"/>
      <c r="B143" s="404">
        <v>13</v>
      </c>
      <c r="C143" s="506">
        <f t="shared" si="87"/>
        <v>0</v>
      </c>
      <c r="D143" s="414">
        <f t="shared" si="88"/>
        <v>0</v>
      </c>
      <c r="E143" s="405">
        <f t="shared" si="93"/>
        <v>0</v>
      </c>
      <c r="F143" s="406" t="e">
        <f>'悬赏问答-帖子'!M144+'指定付费-帖子'!M144+电话医生!#REF!+家庭医生!C144</f>
        <v>#REF!</v>
      </c>
      <c r="G143" s="406" t="e">
        <f>'悬赏问答-帖子'!O144+'指定付费-帖子'!O144+电话医生!#REF!+家庭医生!D144</f>
        <v>#REF!</v>
      </c>
      <c r="H143" s="766" t="e">
        <f t="shared" si="76"/>
        <v>#REF!</v>
      </c>
      <c r="I143" s="406" t="e">
        <f>'悬赏问答-帖子'!S144+'指定付费-帖子'!S144+电话医生!R144+家庭医生!#REF!</f>
        <v>#REF!</v>
      </c>
      <c r="J143" s="406" t="e">
        <f>'悬赏问答-帖子'!U144+'指定付费-帖子'!U144+电话医生!S144+家庭医生!#REF!</f>
        <v>#REF!</v>
      </c>
      <c r="K143" s="766" t="e">
        <f t="shared" si="77"/>
        <v>#REF!</v>
      </c>
      <c r="L143" s="406" t="e">
        <f>'悬赏问答-帖子'!Y144+'悬赏问答-帖子'!AE144+'悬赏问答-IM'!M144+'指定付费-帖子'!Y144+'指定付费-帖子'!AE144+'指定付费-IM'!M144+电话医生!Z144+电话医生!AH144+家庭医生!#REF!+家庭医生!#REF!</f>
        <v>#REF!</v>
      </c>
      <c r="M143" s="406" t="e">
        <f>'悬赏问答-帖子'!AA144+'悬赏问答-帖子'!AG144+'悬赏问答-IM'!O144+'指定付费-帖子'!AA144+'指定付费-帖子'!AG144+'指定付费-IM'!O144+电话医生!AA144+电话医生!AI144+家庭医生!#REF!+家庭医生!#REF!</f>
        <v>#REF!</v>
      </c>
      <c r="N143" s="766" t="e">
        <f t="shared" si="78"/>
        <v>#REF!</v>
      </c>
      <c r="O143" s="406" t="e">
        <f>#REF!+'免费问答-IM'!E144+'悬赏问答-帖子'!E144+'悬赏问答-IM'!E144+'指定付费-IM'!E144+'指定付费-帖子'!E144+电话医生!E144+家庭医生!#REF!</f>
        <v>#REF!</v>
      </c>
      <c r="P143" s="523">
        <f>'悬赏问答-帖子'!Q144+'指定付费-帖子'!Q144+家庭医生!G144+电话医生!BQ144</f>
        <v>0</v>
      </c>
      <c r="Q143" s="523">
        <f>'悬赏问答-帖子'!W144+'指定付费-帖子'!W144+电话医生!U144+'悬赏问答-IM'!AU144+'指定付费-IM'!AU144</f>
        <v>0</v>
      </c>
      <c r="R143" s="523">
        <f>'悬赏问答-帖子'!AC144+'悬赏问答-帖子'!AI144+'悬赏问答-IM'!Q144+'指定付费-帖子'!AC144+'指定付费-帖子'!AI144+'指定付费-IM'!Q144+电话医生!AC144+电话医生!AK144+'悬赏问答-IM'!W144+'指定付费-IM'!W144</f>
        <v>0</v>
      </c>
      <c r="S143" s="523">
        <f>'悬赏问答-IM'!AC144+'悬赏问答-IM'!AI144+'悬赏问答-IM'!AO144+'指定付费-IM'!AC144+'指定付费-IM'!AI144+'指定付费-IM'!AO144</f>
        <v>0</v>
      </c>
      <c r="T143" s="523">
        <f t="shared" si="89"/>
        <v>0</v>
      </c>
      <c r="U143" s="523">
        <f>'悬赏问答-IM'!BA144+'指定付费-帖子'!BA144</f>
        <v>0</v>
      </c>
      <c r="V143" s="523">
        <f>'悬赏问答-帖子'!AO144+'悬赏问答-帖子'!AU144+'指定付费-帖子'!AO144+'指定付费-帖子'!AU144+电话医生!AS144</f>
        <v>0</v>
      </c>
      <c r="W143" s="523"/>
      <c r="X143" s="414">
        <f t="shared" si="90"/>
        <v>0</v>
      </c>
      <c r="Y143" s="523">
        <f>'悬赏问答-帖子'!K144+'悬赏问答-IM'!K144+'指定付费-IM'!K144+'指定付费-帖子'!K144+电话医生!H144</f>
        <v>0</v>
      </c>
      <c r="Z143" s="523">
        <f>'悬赏问答-IM'!BF144+'指定付费-IM'!BE144</f>
        <v>0</v>
      </c>
      <c r="AA143" s="523">
        <f>'悬赏问答-IM'!BU144+'指定付费-IM'!AZ144</f>
        <v>0</v>
      </c>
      <c r="AB143" s="523">
        <f>'悬赏问答-IM'!BP144+'指定付费-IM'!BJ144+电话医生!BI144</f>
        <v>0</v>
      </c>
      <c r="AC143" s="506">
        <f t="shared" si="94"/>
        <v>0</v>
      </c>
      <c r="AD143" s="523">
        <f t="shared" si="79"/>
        <v>0</v>
      </c>
      <c r="AE143" s="414">
        <f t="shared" si="80"/>
        <v>0</v>
      </c>
      <c r="AF143" s="414">
        <f t="shared" si="81"/>
        <v>0</v>
      </c>
      <c r="AG143" s="414">
        <f t="shared" si="91"/>
        <v>0</v>
      </c>
      <c r="AH143" s="780">
        <f>预约转诊!C143</f>
        <v>0</v>
      </c>
      <c r="AI143" s="781">
        <f>'悬赏问答-帖子'!C144+'悬赏问答-IM'!C144</f>
        <v>0</v>
      </c>
      <c r="AJ143" s="782">
        <f>'悬赏问答-帖子'!F144+'悬赏问答-IM'!F144</f>
        <v>0</v>
      </c>
      <c r="AK143" s="783" t="str">
        <f t="shared" si="82"/>
        <v>-</v>
      </c>
      <c r="AL143" s="781">
        <f>'悬赏问答-帖子'!H144+'悬赏问答-IM'!H144</f>
        <v>0</v>
      </c>
      <c r="AM143" s="775">
        <f>'悬赏问答-帖子'!I144+'悬赏问答-IM'!I144</f>
        <v>0</v>
      </c>
      <c r="AN143" s="775">
        <f t="shared" si="85"/>
        <v>0</v>
      </c>
      <c r="AO143" s="800">
        <f>'指定付费-帖子'!C144+'指定付费-IM'!C144</f>
        <v>0</v>
      </c>
      <c r="AP143" s="798">
        <f>'指定付费-帖子'!F144+'指定付费-IM'!F144</f>
        <v>0</v>
      </c>
      <c r="AQ143" s="799" t="str">
        <f t="shared" si="83"/>
        <v>-</v>
      </c>
      <c r="AR143" s="800">
        <f>'指定付费-帖子'!H144+'指定付费-IM'!H144</f>
        <v>0</v>
      </c>
      <c r="AS143" s="787">
        <f>'指定付费-帖子'!I144+'指定付费-IM'!I144</f>
        <v>0</v>
      </c>
      <c r="AT143" s="795">
        <f t="shared" si="86"/>
        <v>0</v>
      </c>
      <c r="AU143" s="801">
        <f>电话医生!C144</f>
        <v>0</v>
      </c>
      <c r="AV143" s="802">
        <f>电话医生!I144</f>
        <v>0</v>
      </c>
      <c r="AW143" s="816" t="str">
        <f t="shared" si="84"/>
        <v>-</v>
      </c>
      <c r="AX143" s="802">
        <f>电话医生!L144</f>
        <v>0</v>
      </c>
      <c r="AY143" s="811">
        <f>电话医生!F144</f>
        <v>0</v>
      </c>
      <c r="AZ143" s="820" t="str">
        <f>电话医生!O144</f>
        <v>-</v>
      </c>
      <c r="BA143" s="818">
        <f>家庭医生!C144</f>
        <v>0</v>
      </c>
      <c r="BB143" s="813">
        <f>家庭医生!G144</f>
        <v>0</v>
      </c>
      <c r="BC143" s="814" t="str">
        <f>家庭医生!I144</f>
        <v>-</v>
      </c>
      <c r="BD143" s="819">
        <f t="shared" si="92"/>
        <v>0</v>
      </c>
      <c r="BE143" s="819"/>
      <c r="BF143" s="819">
        <f>'免费问答-IM'!C144</f>
        <v>0</v>
      </c>
      <c r="BG143" s="779"/>
      <c r="BH143" s="784"/>
      <c r="BI143" s="775">
        <f t="shared" si="95"/>
        <v>0</v>
      </c>
      <c r="BJ143" s="839"/>
      <c r="BK143" s="837"/>
      <c r="BL143" s="838">
        <f t="shared" si="96"/>
        <v>0</v>
      </c>
      <c r="BM143" s="846"/>
      <c r="BN143" s="849"/>
      <c r="BO143" s="849"/>
      <c r="BP143" s="847" t="str">
        <f t="shared" ref="BP143:BP159" si="98">IF(BN143&lt;&gt;0,BN143/BM143,"-")</f>
        <v>-</v>
      </c>
      <c r="BQ143" s="848"/>
      <c r="BR143" s="813">
        <f t="shared" si="97"/>
        <v>0</v>
      </c>
    </row>
    <row r="144" ht="14.25" customHeight="1" spans="1:70">
      <c r="A144" s="852"/>
      <c r="B144" s="404">
        <v>14</v>
      </c>
      <c r="C144" s="506">
        <f t="shared" si="87"/>
        <v>0</v>
      </c>
      <c r="D144" s="414">
        <f t="shared" si="88"/>
        <v>0</v>
      </c>
      <c r="E144" s="405">
        <f t="shared" si="93"/>
        <v>0</v>
      </c>
      <c r="F144" s="406" t="e">
        <f>'悬赏问答-帖子'!M145+'指定付费-帖子'!M145+电话医生!#REF!+家庭医生!C145</f>
        <v>#REF!</v>
      </c>
      <c r="G144" s="406" t="e">
        <f>'悬赏问答-帖子'!O145+'指定付费-帖子'!O145+电话医生!#REF!+家庭医生!D145</f>
        <v>#REF!</v>
      </c>
      <c r="H144" s="766" t="e">
        <f t="shared" si="76"/>
        <v>#REF!</v>
      </c>
      <c r="I144" s="406" t="e">
        <f>'悬赏问答-帖子'!S145+'指定付费-帖子'!S145+电话医生!R145+家庭医生!#REF!</f>
        <v>#REF!</v>
      </c>
      <c r="J144" s="406" t="e">
        <f>'悬赏问答-帖子'!U145+'指定付费-帖子'!U145+电话医生!S145+家庭医生!#REF!</f>
        <v>#REF!</v>
      </c>
      <c r="K144" s="766" t="e">
        <f t="shared" si="77"/>
        <v>#REF!</v>
      </c>
      <c r="L144" s="406" t="e">
        <f>'悬赏问答-帖子'!Y145+'悬赏问答-帖子'!AE145+'悬赏问答-IM'!M145+'指定付费-帖子'!Y145+'指定付费-帖子'!AE145+'指定付费-IM'!M145+电话医生!Z145+电话医生!AH145+家庭医生!#REF!+家庭医生!#REF!</f>
        <v>#REF!</v>
      </c>
      <c r="M144" s="406" t="e">
        <f>'悬赏问答-帖子'!AA145+'悬赏问答-帖子'!AG145+'悬赏问答-IM'!O145+'指定付费-帖子'!AA145+'指定付费-帖子'!AG145+'指定付费-IM'!O145+电话医生!AA145+电话医生!AI145+家庭医生!#REF!+家庭医生!#REF!</f>
        <v>#REF!</v>
      </c>
      <c r="N144" s="766" t="e">
        <f t="shared" si="78"/>
        <v>#REF!</v>
      </c>
      <c r="O144" s="406" t="e">
        <f>#REF!+'免费问答-IM'!E145+'悬赏问答-帖子'!E145+'悬赏问答-IM'!E145+'指定付费-IM'!E145+'指定付费-帖子'!E145+电话医生!E145+家庭医生!#REF!</f>
        <v>#REF!</v>
      </c>
      <c r="P144" s="523">
        <f>'悬赏问答-帖子'!Q145+'指定付费-帖子'!Q145+家庭医生!G145+电话医生!BQ145</f>
        <v>0</v>
      </c>
      <c r="Q144" s="523">
        <f>'悬赏问答-帖子'!W145+'指定付费-帖子'!W145+电话医生!U145+'悬赏问答-IM'!AU145+'指定付费-IM'!AU145</f>
        <v>0</v>
      </c>
      <c r="R144" s="523">
        <f>'悬赏问答-帖子'!AC145+'悬赏问答-帖子'!AI145+'悬赏问答-IM'!Q145+'指定付费-帖子'!AC145+'指定付费-帖子'!AI145+'指定付费-IM'!Q145+电话医生!AC145+电话医生!AK145+'悬赏问答-IM'!W145+'指定付费-IM'!W145</f>
        <v>0</v>
      </c>
      <c r="S144" s="523">
        <f>'悬赏问答-IM'!AC145+'悬赏问答-IM'!AI145+'悬赏问答-IM'!AO145+'指定付费-IM'!AC145+'指定付费-IM'!AI145+'指定付费-IM'!AO145</f>
        <v>0</v>
      </c>
      <c r="T144" s="523">
        <f t="shared" si="89"/>
        <v>0</v>
      </c>
      <c r="U144" s="523">
        <f>'悬赏问答-IM'!BA145+'指定付费-帖子'!BA145</f>
        <v>0</v>
      </c>
      <c r="V144" s="523">
        <f>'悬赏问答-帖子'!AO145+'悬赏问答-帖子'!AU145+'指定付费-帖子'!AO145+'指定付费-帖子'!AU145+电话医生!AS145</f>
        <v>0</v>
      </c>
      <c r="W144" s="523"/>
      <c r="X144" s="414">
        <f t="shared" si="90"/>
        <v>0</v>
      </c>
      <c r="Y144" s="523">
        <f>'悬赏问答-帖子'!K145+'悬赏问答-IM'!K145+'指定付费-IM'!K145+'指定付费-帖子'!K145+电话医生!H145</f>
        <v>0</v>
      </c>
      <c r="Z144" s="523">
        <f>'悬赏问答-IM'!BF145+'指定付费-IM'!BE145</f>
        <v>0</v>
      </c>
      <c r="AA144" s="523">
        <f>'悬赏问答-IM'!BU145+'指定付费-IM'!AZ145</f>
        <v>0</v>
      </c>
      <c r="AB144" s="523">
        <f>'悬赏问答-IM'!BP145+'指定付费-IM'!BJ145+电话医生!BI145</f>
        <v>0</v>
      </c>
      <c r="AC144" s="506">
        <f t="shared" si="94"/>
        <v>0</v>
      </c>
      <c r="AD144" s="523">
        <f t="shared" si="79"/>
        <v>0</v>
      </c>
      <c r="AE144" s="414">
        <f t="shared" si="80"/>
        <v>0</v>
      </c>
      <c r="AF144" s="414">
        <f t="shared" si="81"/>
        <v>0</v>
      </c>
      <c r="AG144" s="414">
        <f t="shared" si="91"/>
        <v>0</v>
      </c>
      <c r="AH144" s="780">
        <f>预约转诊!C144</f>
        <v>0</v>
      </c>
      <c r="AI144" s="781">
        <f>'悬赏问答-帖子'!C145+'悬赏问答-IM'!C145</f>
        <v>0</v>
      </c>
      <c r="AJ144" s="782">
        <f>'悬赏问答-帖子'!F145+'悬赏问答-IM'!F145</f>
        <v>0</v>
      </c>
      <c r="AK144" s="783" t="str">
        <f t="shared" si="82"/>
        <v>-</v>
      </c>
      <c r="AL144" s="781">
        <f>'悬赏问答-帖子'!H145+'悬赏问答-IM'!H145</f>
        <v>0</v>
      </c>
      <c r="AM144" s="775">
        <f>'悬赏问答-帖子'!I145+'悬赏问答-IM'!I145</f>
        <v>0</v>
      </c>
      <c r="AN144" s="775">
        <f t="shared" si="85"/>
        <v>0</v>
      </c>
      <c r="AO144" s="800">
        <f>'指定付费-帖子'!C145+'指定付费-IM'!C145</f>
        <v>0</v>
      </c>
      <c r="AP144" s="798">
        <f>'指定付费-帖子'!F145+'指定付费-IM'!F145</f>
        <v>0</v>
      </c>
      <c r="AQ144" s="799" t="str">
        <f t="shared" si="83"/>
        <v>-</v>
      </c>
      <c r="AR144" s="800">
        <f>'指定付费-帖子'!H145+'指定付费-IM'!H145</f>
        <v>0</v>
      </c>
      <c r="AS144" s="787">
        <f>'指定付费-帖子'!I145+'指定付费-IM'!I145</f>
        <v>0</v>
      </c>
      <c r="AT144" s="795">
        <f t="shared" si="86"/>
        <v>0</v>
      </c>
      <c r="AU144" s="801">
        <f>电话医生!C145</f>
        <v>0</v>
      </c>
      <c r="AV144" s="802">
        <f>电话医生!I145</f>
        <v>0</v>
      </c>
      <c r="AW144" s="816" t="str">
        <f t="shared" si="84"/>
        <v>-</v>
      </c>
      <c r="AX144" s="802">
        <f>电话医生!L145</f>
        <v>0</v>
      </c>
      <c r="AY144" s="811">
        <f>电话医生!F145</f>
        <v>0</v>
      </c>
      <c r="AZ144" s="820" t="str">
        <f>电话医生!O145</f>
        <v>-</v>
      </c>
      <c r="BA144" s="818">
        <f>家庭医生!C145</f>
        <v>0</v>
      </c>
      <c r="BB144" s="813">
        <f>家庭医生!G145</f>
        <v>0</v>
      </c>
      <c r="BC144" s="814" t="str">
        <f>家庭医生!I145</f>
        <v>-</v>
      </c>
      <c r="BD144" s="819">
        <f t="shared" si="92"/>
        <v>0</v>
      </c>
      <c r="BE144" s="819"/>
      <c r="BF144" s="819">
        <f>'免费问答-IM'!C145</f>
        <v>0</v>
      </c>
      <c r="BG144" s="779"/>
      <c r="BH144" s="784"/>
      <c r="BI144" s="775">
        <f t="shared" si="95"/>
        <v>0</v>
      </c>
      <c r="BJ144" s="839"/>
      <c r="BK144" s="837"/>
      <c r="BL144" s="838">
        <f t="shared" si="96"/>
        <v>0</v>
      </c>
      <c r="BM144" s="846"/>
      <c r="BN144" s="849"/>
      <c r="BO144" s="849"/>
      <c r="BP144" s="847" t="str">
        <f t="shared" si="98"/>
        <v>-</v>
      </c>
      <c r="BQ144" s="848"/>
      <c r="BR144" s="813">
        <f t="shared" si="97"/>
        <v>0</v>
      </c>
    </row>
    <row r="145" ht="14.25" customHeight="1" spans="1:70">
      <c r="A145" s="852"/>
      <c r="B145" s="404">
        <v>15</v>
      </c>
      <c r="C145" s="506">
        <f t="shared" si="87"/>
        <v>0</v>
      </c>
      <c r="D145" s="414">
        <f t="shared" si="88"/>
        <v>0</v>
      </c>
      <c r="E145" s="405">
        <f t="shared" si="93"/>
        <v>0</v>
      </c>
      <c r="F145" s="406" t="e">
        <f>'悬赏问答-帖子'!M146+'指定付费-帖子'!M146+电话医生!#REF!+家庭医生!C146</f>
        <v>#REF!</v>
      </c>
      <c r="G145" s="406" t="e">
        <f>'悬赏问答-帖子'!O146+'指定付费-帖子'!O146+电话医生!#REF!+家庭医生!D146</f>
        <v>#REF!</v>
      </c>
      <c r="H145" s="766" t="e">
        <f t="shared" si="76"/>
        <v>#REF!</v>
      </c>
      <c r="I145" s="406" t="e">
        <f>'悬赏问答-帖子'!S146+'指定付费-帖子'!S146+电话医生!R146+家庭医生!#REF!</f>
        <v>#REF!</v>
      </c>
      <c r="J145" s="406" t="e">
        <f>'悬赏问答-帖子'!U146+'指定付费-帖子'!U146+电话医生!S146+家庭医生!#REF!</f>
        <v>#REF!</v>
      </c>
      <c r="K145" s="766" t="e">
        <f t="shared" si="77"/>
        <v>#REF!</v>
      </c>
      <c r="L145" s="406" t="e">
        <f>'悬赏问答-帖子'!Y146+'悬赏问答-帖子'!AE146+'悬赏问答-IM'!M146+'指定付费-帖子'!Y146+'指定付费-帖子'!AE146+'指定付费-IM'!M146+电话医生!Z146+电话医生!AH146+家庭医生!#REF!+家庭医生!#REF!</f>
        <v>#REF!</v>
      </c>
      <c r="M145" s="406" t="e">
        <f>'悬赏问答-帖子'!AA146+'悬赏问答-帖子'!AG146+'悬赏问答-IM'!O146+'指定付费-帖子'!AA146+'指定付费-帖子'!AG146+'指定付费-IM'!O146+电话医生!AA146+电话医生!AI146+家庭医生!#REF!+家庭医生!#REF!</f>
        <v>#REF!</v>
      </c>
      <c r="N145" s="766" t="e">
        <f t="shared" si="78"/>
        <v>#REF!</v>
      </c>
      <c r="O145" s="406" t="e">
        <f>#REF!+'免费问答-IM'!E146+'悬赏问答-帖子'!E146+'悬赏问答-IM'!E146+'指定付费-IM'!E146+'指定付费-帖子'!E146+电话医生!E146+家庭医生!#REF!</f>
        <v>#REF!</v>
      </c>
      <c r="P145" s="523">
        <f>'悬赏问答-帖子'!Q146+'指定付费-帖子'!Q146+家庭医生!G146+电话医生!BQ146</f>
        <v>0</v>
      </c>
      <c r="Q145" s="523">
        <f>'悬赏问答-帖子'!W146+'指定付费-帖子'!W146+电话医生!U146+'悬赏问答-IM'!AU146+'指定付费-IM'!AU146</f>
        <v>0</v>
      </c>
      <c r="R145" s="523">
        <f>'悬赏问答-帖子'!AC146+'悬赏问答-帖子'!AI146+'悬赏问答-IM'!Q146+'指定付费-帖子'!AC146+'指定付费-帖子'!AI146+'指定付费-IM'!Q146+电话医生!AC146+电话医生!AK146+'悬赏问答-IM'!W146+'指定付费-IM'!W146</f>
        <v>0</v>
      </c>
      <c r="S145" s="523">
        <f>'悬赏问答-IM'!AC146+'悬赏问答-IM'!AI146+'悬赏问答-IM'!AO146+'指定付费-IM'!AC146+'指定付费-IM'!AI146+'指定付费-IM'!AO146</f>
        <v>0</v>
      </c>
      <c r="T145" s="523">
        <f t="shared" si="89"/>
        <v>0</v>
      </c>
      <c r="U145" s="523">
        <f>'悬赏问答-IM'!BA146+'指定付费-帖子'!BA146</f>
        <v>0</v>
      </c>
      <c r="V145" s="523">
        <f>'悬赏问答-帖子'!AO146+'悬赏问答-帖子'!AU146+'指定付费-帖子'!AO146+'指定付费-帖子'!AU146+电话医生!AS146</f>
        <v>0</v>
      </c>
      <c r="W145" s="523"/>
      <c r="X145" s="414">
        <f t="shared" si="90"/>
        <v>0</v>
      </c>
      <c r="Y145" s="523">
        <f>'悬赏问答-帖子'!K146+'悬赏问答-IM'!K146+'指定付费-IM'!K146+'指定付费-帖子'!K146+电话医生!H146</f>
        <v>0</v>
      </c>
      <c r="Z145" s="523">
        <f>'悬赏问答-IM'!BF146+'指定付费-IM'!BE146</f>
        <v>0</v>
      </c>
      <c r="AA145" s="523">
        <f>'悬赏问答-IM'!BU146+'指定付费-IM'!AZ146</f>
        <v>0</v>
      </c>
      <c r="AB145" s="523">
        <f>'悬赏问答-IM'!BP146+'指定付费-IM'!BJ146+电话医生!BI146</f>
        <v>0</v>
      </c>
      <c r="AC145" s="506">
        <f t="shared" si="94"/>
        <v>0</v>
      </c>
      <c r="AD145" s="523">
        <f t="shared" si="79"/>
        <v>0</v>
      </c>
      <c r="AE145" s="414">
        <f t="shared" si="80"/>
        <v>0</v>
      </c>
      <c r="AF145" s="414">
        <f t="shared" si="81"/>
        <v>0</v>
      </c>
      <c r="AG145" s="414">
        <f t="shared" si="91"/>
        <v>0</v>
      </c>
      <c r="AH145" s="780">
        <f>预约转诊!C145</f>
        <v>0</v>
      </c>
      <c r="AI145" s="781">
        <f>'悬赏问答-帖子'!C146+'悬赏问答-IM'!C146</f>
        <v>0</v>
      </c>
      <c r="AJ145" s="782">
        <f>'悬赏问答-帖子'!F146+'悬赏问答-IM'!F146</f>
        <v>0</v>
      </c>
      <c r="AK145" s="783" t="str">
        <f t="shared" si="82"/>
        <v>-</v>
      </c>
      <c r="AL145" s="781">
        <f>'悬赏问答-帖子'!H146+'悬赏问答-IM'!H146</f>
        <v>0</v>
      </c>
      <c r="AM145" s="775">
        <f>'悬赏问答-帖子'!I146+'悬赏问答-IM'!I146</f>
        <v>0</v>
      </c>
      <c r="AN145" s="775">
        <f t="shared" si="85"/>
        <v>0</v>
      </c>
      <c r="AO145" s="800">
        <f>'指定付费-帖子'!C146+'指定付费-IM'!C146</f>
        <v>0</v>
      </c>
      <c r="AP145" s="798">
        <f>'指定付费-帖子'!F146+'指定付费-IM'!F146</f>
        <v>0</v>
      </c>
      <c r="AQ145" s="799" t="str">
        <f t="shared" si="83"/>
        <v>-</v>
      </c>
      <c r="AR145" s="800">
        <f>'指定付费-帖子'!H146+'指定付费-IM'!H146</f>
        <v>0</v>
      </c>
      <c r="AS145" s="787">
        <f>'指定付费-帖子'!I146+'指定付费-IM'!I146</f>
        <v>0</v>
      </c>
      <c r="AT145" s="795">
        <f t="shared" si="86"/>
        <v>0</v>
      </c>
      <c r="AU145" s="801">
        <f>电话医生!C146</f>
        <v>0</v>
      </c>
      <c r="AV145" s="802">
        <f>电话医生!I146</f>
        <v>0</v>
      </c>
      <c r="AW145" s="816" t="str">
        <f t="shared" si="84"/>
        <v>-</v>
      </c>
      <c r="AX145" s="802">
        <f>电话医生!L146</f>
        <v>0</v>
      </c>
      <c r="AY145" s="811">
        <f>电话医生!F146</f>
        <v>0</v>
      </c>
      <c r="AZ145" s="820" t="str">
        <f>电话医生!O146</f>
        <v>-</v>
      </c>
      <c r="BA145" s="818">
        <f>家庭医生!C146</f>
        <v>0</v>
      </c>
      <c r="BB145" s="813">
        <f>家庭医生!G146</f>
        <v>0</v>
      </c>
      <c r="BC145" s="814" t="str">
        <f>家庭医生!I146</f>
        <v>-</v>
      </c>
      <c r="BD145" s="819">
        <f t="shared" si="92"/>
        <v>0</v>
      </c>
      <c r="BE145" s="819"/>
      <c r="BF145" s="819">
        <f>'免费问答-IM'!C146</f>
        <v>0</v>
      </c>
      <c r="BG145" s="779"/>
      <c r="BH145" s="784"/>
      <c r="BI145" s="775">
        <f t="shared" si="95"/>
        <v>0</v>
      </c>
      <c r="BJ145" s="839"/>
      <c r="BK145" s="837"/>
      <c r="BL145" s="838">
        <f t="shared" si="96"/>
        <v>0</v>
      </c>
      <c r="BM145" s="846"/>
      <c r="BN145" s="849"/>
      <c r="BO145" s="849"/>
      <c r="BP145" s="847" t="str">
        <f t="shared" si="98"/>
        <v>-</v>
      </c>
      <c r="BQ145" s="848"/>
      <c r="BR145" s="813">
        <f t="shared" si="97"/>
        <v>0</v>
      </c>
    </row>
    <row r="146" ht="14.25" customHeight="1" spans="1:70">
      <c r="A146" s="852"/>
      <c r="B146" s="404">
        <v>16</v>
      </c>
      <c r="C146" s="506">
        <f t="shared" si="87"/>
        <v>0</v>
      </c>
      <c r="D146" s="414">
        <f t="shared" si="88"/>
        <v>0</v>
      </c>
      <c r="E146" s="405">
        <f t="shared" si="93"/>
        <v>0</v>
      </c>
      <c r="F146" s="406" t="e">
        <f>'悬赏问答-帖子'!M147+'指定付费-帖子'!M147+电话医生!#REF!+家庭医生!C147</f>
        <v>#REF!</v>
      </c>
      <c r="G146" s="406" t="e">
        <f>'悬赏问答-帖子'!O147+'指定付费-帖子'!O147+电话医生!#REF!+家庭医生!D147</f>
        <v>#REF!</v>
      </c>
      <c r="H146" s="766" t="e">
        <f t="shared" si="76"/>
        <v>#REF!</v>
      </c>
      <c r="I146" s="406" t="e">
        <f>'悬赏问答-帖子'!S147+'指定付费-帖子'!S147+电话医生!R147+家庭医生!#REF!</f>
        <v>#REF!</v>
      </c>
      <c r="J146" s="406" t="e">
        <f>'悬赏问答-帖子'!U147+'指定付费-帖子'!U147+电话医生!S147+家庭医生!#REF!</f>
        <v>#REF!</v>
      </c>
      <c r="K146" s="766" t="e">
        <f t="shared" si="77"/>
        <v>#REF!</v>
      </c>
      <c r="L146" s="406" t="e">
        <f>'悬赏问答-帖子'!Y147+'悬赏问答-帖子'!AE147+'悬赏问答-IM'!M147+'指定付费-帖子'!Y147+'指定付费-帖子'!AE147+'指定付费-IM'!M147+电话医生!Z147+电话医生!AH147+家庭医生!#REF!+家庭医生!#REF!</f>
        <v>#REF!</v>
      </c>
      <c r="M146" s="406" t="e">
        <f>'悬赏问答-帖子'!AA147+'悬赏问答-帖子'!AG147+'悬赏问答-IM'!O147+'指定付费-帖子'!AA147+'指定付费-帖子'!AG147+'指定付费-IM'!O147+电话医生!AA147+电话医生!AI147+家庭医生!#REF!+家庭医生!#REF!</f>
        <v>#REF!</v>
      </c>
      <c r="N146" s="766" t="e">
        <f t="shared" si="78"/>
        <v>#REF!</v>
      </c>
      <c r="O146" s="406" t="e">
        <f>#REF!+'免费问答-IM'!E147+'悬赏问答-帖子'!E147+'悬赏问答-IM'!E147+'指定付费-IM'!E147+'指定付费-帖子'!E147+电话医生!E147+家庭医生!#REF!</f>
        <v>#REF!</v>
      </c>
      <c r="P146" s="523">
        <f>'悬赏问答-帖子'!Q147+'指定付费-帖子'!Q147+家庭医生!G147+电话医生!BQ147</f>
        <v>0</v>
      </c>
      <c r="Q146" s="523">
        <f>'悬赏问答-帖子'!W147+'指定付费-帖子'!W147+电话医生!U147+'悬赏问答-IM'!AU147+'指定付费-IM'!AU147</f>
        <v>0</v>
      </c>
      <c r="R146" s="523">
        <f>'悬赏问答-帖子'!AC147+'悬赏问答-帖子'!AI147+'悬赏问答-IM'!Q147+'指定付费-帖子'!AC147+'指定付费-帖子'!AI147+'指定付费-IM'!Q147+电话医生!AC147+电话医生!AK147+'悬赏问答-IM'!W147+'指定付费-IM'!W147</f>
        <v>0</v>
      </c>
      <c r="S146" s="523">
        <f>'悬赏问答-IM'!AC147+'悬赏问答-IM'!AI147+'悬赏问答-IM'!AO147+'指定付费-IM'!AC147+'指定付费-IM'!AI147+'指定付费-IM'!AO147</f>
        <v>0</v>
      </c>
      <c r="T146" s="523">
        <f t="shared" si="89"/>
        <v>0</v>
      </c>
      <c r="U146" s="523">
        <f>'悬赏问答-IM'!BA147+'指定付费-帖子'!BA147</f>
        <v>0</v>
      </c>
      <c r="V146" s="523">
        <f>'悬赏问答-帖子'!AO147+'悬赏问答-帖子'!AU147+'指定付费-帖子'!AO147+'指定付费-帖子'!AU147+电话医生!AS147</f>
        <v>0</v>
      </c>
      <c r="W146" s="523"/>
      <c r="X146" s="414">
        <f t="shared" si="90"/>
        <v>0</v>
      </c>
      <c r="Y146" s="523">
        <f>'悬赏问答-帖子'!K147+'悬赏问答-IM'!K147+'指定付费-IM'!K147+'指定付费-帖子'!K147+电话医生!H147</f>
        <v>0</v>
      </c>
      <c r="Z146" s="523">
        <f>'悬赏问答-IM'!BF147+'指定付费-IM'!BE147</f>
        <v>0</v>
      </c>
      <c r="AA146" s="523">
        <f>'悬赏问答-IM'!BU147+'指定付费-IM'!AZ147</f>
        <v>0</v>
      </c>
      <c r="AB146" s="523">
        <f>'悬赏问答-IM'!BP147+'指定付费-IM'!BJ147+电话医生!BI147</f>
        <v>0</v>
      </c>
      <c r="AC146" s="506">
        <f t="shared" si="94"/>
        <v>0</v>
      </c>
      <c r="AD146" s="523">
        <f t="shared" si="79"/>
        <v>0</v>
      </c>
      <c r="AE146" s="414">
        <f t="shared" si="80"/>
        <v>0</v>
      </c>
      <c r="AF146" s="414">
        <f t="shared" si="81"/>
        <v>0</v>
      </c>
      <c r="AG146" s="414">
        <f t="shared" si="91"/>
        <v>0</v>
      </c>
      <c r="AH146" s="780">
        <f>预约转诊!C146</f>
        <v>0</v>
      </c>
      <c r="AI146" s="781">
        <f>'悬赏问答-帖子'!C147+'悬赏问答-IM'!C147</f>
        <v>0</v>
      </c>
      <c r="AJ146" s="782">
        <f>'悬赏问答-帖子'!F147+'悬赏问答-IM'!F147</f>
        <v>0</v>
      </c>
      <c r="AK146" s="783" t="str">
        <f t="shared" si="82"/>
        <v>-</v>
      </c>
      <c r="AL146" s="781">
        <f>'悬赏问答-帖子'!H147+'悬赏问答-IM'!H147</f>
        <v>0</v>
      </c>
      <c r="AM146" s="775">
        <f>'悬赏问答-帖子'!I147+'悬赏问答-IM'!I147</f>
        <v>0</v>
      </c>
      <c r="AN146" s="775">
        <f t="shared" si="85"/>
        <v>0</v>
      </c>
      <c r="AO146" s="800">
        <f>'指定付费-帖子'!C147+'指定付费-IM'!C147</f>
        <v>0</v>
      </c>
      <c r="AP146" s="798">
        <f>'指定付费-帖子'!F147+'指定付费-IM'!F147</f>
        <v>0</v>
      </c>
      <c r="AQ146" s="799" t="str">
        <f t="shared" si="83"/>
        <v>-</v>
      </c>
      <c r="AR146" s="800">
        <f>'指定付费-帖子'!H147+'指定付费-IM'!H147</f>
        <v>0</v>
      </c>
      <c r="AS146" s="787">
        <f>'指定付费-帖子'!I147+'指定付费-IM'!I147</f>
        <v>0</v>
      </c>
      <c r="AT146" s="795">
        <f t="shared" si="86"/>
        <v>0</v>
      </c>
      <c r="AU146" s="801">
        <f>电话医生!C147</f>
        <v>0</v>
      </c>
      <c r="AV146" s="802">
        <f>电话医生!I147</f>
        <v>0</v>
      </c>
      <c r="AW146" s="816" t="str">
        <f t="shared" si="84"/>
        <v>-</v>
      </c>
      <c r="AX146" s="802">
        <f>电话医生!L147</f>
        <v>0</v>
      </c>
      <c r="AY146" s="811">
        <f>电话医生!F147</f>
        <v>0</v>
      </c>
      <c r="AZ146" s="820" t="str">
        <f>电话医生!O147</f>
        <v>-</v>
      </c>
      <c r="BA146" s="818">
        <f>家庭医生!C147</f>
        <v>0</v>
      </c>
      <c r="BB146" s="813">
        <f>家庭医生!G147</f>
        <v>0</v>
      </c>
      <c r="BC146" s="814" t="str">
        <f>家庭医生!I147</f>
        <v>-</v>
      </c>
      <c r="BD146" s="819">
        <f t="shared" si="92"/>
        <v>0</v>
      </c>
      <c r="BE146" s="819"/>
      <c r="BF146" s="819">
        <f>'免费问答-IM'!C147</f>
        <v>0</v>
      </c>
      <c r="BG146" s="779"/>
      <c r="BH146" s="784"/>
      <c r="BI146" s="775">
        <f t="shared" si="95"/>
        <v>0</v>
      </c>
      <c r="BJ146" s="839"/>
      <c r="BK146" s="837"/>
      <c r="BL146" s="838">
        <f t="shared" si="96"/>
        <v>0</v>
      </c>
      <c r="BM146" s="846"/>
      <c r="BN146" s="849"/>
      <c r="BO146" s="849"/>
      <c r="BP146" s="847" t="str">
        <f t="shared" si="98"/>
        <v>-</v>
      </c>
      <c r="BQ146" s="848"/>
      <c r="BR146" s="813">
        <f t="shared" si="97"/>
        <v>0</v>
      </c>
    </row>
    <row r="147" ht="14.25" customHeight="1" spans="1:70">
      <c r="A147" s="852"/>
      <c r="B147" s="404">
        <v>17</v>
      </c>
      <c r="C147" s="506">
        <f t="shared" si="87"/>
        <v>0</v>
      </c>
      <c r="D147" s="414">
        <f t="shared" si="88"/>
        <v>0</v>
      </c>
      <c r="E147" s="405">
        <f t="shared" si="93"/>
        <v>0</v>
      </c>
      <c r="F147" s="406" t="e">
        <f>'悬赏问答-帖子'!M148+'指定付费-帖子'!M148+电话医生!#REF!+家庭医生!C148</f>
        <v>#REF!</v>
      </c>
      <c r="G147" s="406" t="e">
        <f>'悬赏问答-帖子'!O148+'指定付费-帖子'!O148+电话医生!#REF!+家庭医生!D148</f>
        <v>#REF!</v>
      </c>
      <c r="H147" s="766" t="e">
        <f t="shared" si="76"/>
        <v>#REF!</v>
      </c>
      <c r="I147" s="406" t="e">
        <f>'悬赏问答-帖子'!S148+'指定付费-帖子'!S148+电话医生!R148+家庭医生!#REF!</f>
        <v>#REF!</v>
      </c>
      <c r="J147" s="406" t="e">
        <f>'悬赏问答-帖子'!U148+'指定付费-帖子'!U148+电话医生!S148+家庭医生!#REF!</f>
        <v>#REF!</v>
      </c>
      <c r="K147" s="766" t="e">
        <f t="shared" si="77"/>
        <v>#REF!</v>
      </c>
      <c r="L147" s="406" t="e">
        <f>'悬赏问答-帖子'!Y148+'悬赏问答-帖子'!AE148+'悬赏问答-IM'!M148+'指定付费-帖子'!Y148+'指定付费-帖子'!AE148+'指定付费-IM'!M148+电话医生!Z148+电话医生!AH148+家庭医生!#REF!+家庭医生!#REF!</f>
        <v>#REF!</v>
      </c>
      <c r="M147" s="406" t="e">
        <f>'悬赏问答-帖子'!AA148+'悬赏问答-帖子'!AG148+'悬赏问答-IM'!O148+'指定付费-帖子'!AA148+'指定付费-帖子'!AG148+'指定付费-IM'!O148+电话医生!AA148+电话医生!AI148+家庭医生!#REF!+家庭医生!#REF!</f>
        <v>#REF!</v>
      </c>
      <c r="N147" s="766" t="e">
        <f t="shared" si="78"/>
        <v>#REF!</v>
      </c>
      <c r="O147" s="406" t="e">
        <f>#REF!+'免费问答-IM'!E148+'悬赏问答-帖子'!E148+'悬赏问答-IM'!E148+'指定付费-IM'!E148+'指定付费-帖子'!E148+电话医生!E148+家庭医生!#REF!</f>
        <v>#REF!</v>
      </c>
      <c r="P147" s="523">
        <f>'悬赏问答-帖子'!Q148+'指定付费-帖子'!Q148+家庭医生!G148+电话医生!BQ148</f>
        <v>0</v>
      </c>
      <c r="Q147" s="523">
        <f>'悬赏问答-帖子'!W148+'指定付费-帖子'!W148+电话医生!U148+'悬赏问答-IM'!AU148+'指定付费-IM'!AU148</f>
        <v>0</v>
      </c>
      <c r="R147" s="523">
        <f>'悬赏问答-帖子'!AC148+'悬赏问答-帖子'!AI148+'悬赏问答-IM'!Q148+'指定付费-帖子'!AC148+'指定付费-帖子'!AI148+'指定付费-IM'!Q148+电话医生!AC148+电话医生!AK148+'悬赏问答-IM'!W148+'指定付费-IM'!W148</f>
        <v>0</v>
      </c>
      <c r="S147" s="523">
        <f>'悬赏问答-IM'!AC148+'悬赏问答-IM'!AI148+'悬赏问答-IM'!AO148+'指定付费-IM'!AC148+'指定付费-IM'!AI148+'指定付费-IM'!AO148</f>
        <v>0</v>
      </c>
      <c r="T147" s="523">
        <f t="shared" si="89"/>
        <v>0</v>
      </c>
      <c r="U147" s="523">
        <f>'悬赏问答-IM'!BA148+'指定付费-帖子'!BA148</f>
        <v>0</v>
      </c>
      <c r="V147" s="523">
        <f>'悬赏问答-帖子'!AO148+'悬赏问答-帖子'!AU148+'指定付费-帖子'!AO148+'指定付费-帖子'!AU148+电话医生!AS148</f>
        <v>0</v>
      </c>
      <c r="W147" s="523"/>
      <c r="X147" s="414">
        <f t="shared" si="90"/>
        <v>0</v>
      </c>
      <c r="Y147" s="523">
        <f>'悬赏问答-帖子'!K148+'悬赏问答-IM'!K148+'指定付费-IM'!K148+'指定付费-帖子'!K148+电话医生!H148</f>
        <v>0</v>
      </c>
      <c r="Z147" s="523">
        <f>'悬赏问答-IM'!BF148+'指定付费-IM'!BE148</f>
        <v>0</v>
      </c>
      <c r="AA147" s="523">
        <f>'悬赏问答-IM'!BU148+'指定付费-IM'!AZ148</f>
        <v>0</v>
      </c>
      <c r="AB147" s="523">
        <f>'悬赏问答-IM'!BP148+'指定付费-IM'!BJ148+电话医生!BI148</f>
        <v>0</v>
      </c>
      <c r="AC147" s="506">
        <f t="shared" si="94"/>
        <v>0</v>
      </c>
      <c r="AD147" s="523">
        <f t="shared" si="79"/>
        <v>0</v>
      </c>
      <c r="AE147" s="414">
        <f t="shared" si="80"/>
        <v>0</v>
      </c>
      <c r="AF147" s="414">
        <f t="shared" si="81"/>
        <v>0</v>
      </c>
      <c r="AG147" s="414">
        <f t="shared" si="91"/>
        <v>0</v>
      </c>
      <c r="AH147" s="780">
        <f>预约转诊!C147</f>
        <v>0</v>
      </c>
      <c r="AI147" s="781">
        <f>'悬赏问答-帖子'!C148+'悬赏问答-IM'!C148</f>
        <v>0</v>
      </c>
      <c r="AJ147" s="782">
        <f>'悬赏问答-帖子'!F148+'悬赏问答-IM'!F148</f>
        <v>0</v>
      </c>
      <c r="AK147" s="783" t="str">
        <f t="shared" si="82"/>
        <v>-</v>
      </c>
      <c r="AL147" s="781">
        <f>'悬赏问答-帖子'!H148+'悬赏问答-IM'!H148</f>
        <v>0</v>
      </c>
      <c r="AM147" s="775">
        <f>'悬赏问答-帖子'!I148+'悬赏问答-IM'!I148</f>
        <v>0</v>
      </c>
      <c r="AN147" s="775">
        <f t="shared" si="85"/>
        <v>0</v>
      </c>
      <c r="AO147" s="800">
        <f>'指定付费-帖子'!C148+'指定付费-IM'!C148</f>
        <v>0</v>
      </c>
      <c r="AP147" s="798">
        <f>'指定付费-帖子'!F148+'指定付费-IM'!F148</f>
        <v>0</v>
      </c>
      <c r="AQ147" s="799" t="str">
        <f t="shared" si="83"/>
        <v>-</v>
      </c>
      <c r="AR147" s="800">
        <f>'指定付费-帖子'!H148+'指定付费-IM'!H148</f>
        <v>0</v>
      </c>
      <c r="AS147" s="787">
        <f>'指定付费-帖子'!I148+'指定付费-IM'!I148</f>
        <v>0</v>
      </c>
      <c r="AT147" s="795">
        <f t="shared" si="86"/>
        <v>0</v>
      </c>
      <c r="AU147" s="801">
        <f>电话医生!C148</f>
        <v>0</v>
      </c>
      <c r="AV147" s="802">
        <f>电话医生!I148</f>
        <v>0</v>
      </c>
      <c r="AW147" s="816" t="str">
        <f t="shared" si="84"/>
        <v>-</v>
      </c>
      <c r="AX147" s="802">
        <f>电话医生!L148</f>
        <v>0</v>
      </c>
      <c r="AY147" s="811">
        <f>电话医生!F148</f>
        <v>0</v>
      </c>
      <c r="AZ147" s="820" t="str">
        <f>电话医生!O148</f>
        <v>-</v>
      </c>
      <c r="BA147" s="818">
        <f>家庭医生!C148</f>
        <v>0</v>
      </c>
      <c r="BB147" s="813">
        <f>家庭医生!G148</f>
        <v>0</v>
      </c>
      <c r="BC147" s="814" t="str">
        <f>家庭医生!I148</f>
        <v>-</v>
      </c>
      <c r="BD147" s="819">
        <f t="shared" si="92"/>
        <v>0</v>
      </c>
      <c r="BE147" s="819"/>
      <c r="BF147" s="819">
        <f>'免费问答-IM'!C148</f>
        <v>0</v>
      </c>
      <c r="BG147" s="779"/>
      <c r="BH147" s="784"/>
      <c r="BI147" s="775">
        <f t="shared" si="95"/>
        <v>0</v>
      </c>
      <c r="BJ147" s="839"/>
      <c r="BK147" s="837"/>
      <c r="BL147" s="838">
        <f t="shared" si="96"/>
        <v>0</v>
      </c>
      <c r="BM147" s="846"/>
      <c r="BN147" s="849"/>
      <c r="BO147" s="849"/>
      <c r="BP147" s="847" t="str">
        <f t="shared" si="98"/>
        <v>-</v>
      </c>
      <c r="BQ147" s="848"/>
      <c r="BR147" s="813">
        <f t="shared" si="97"/>
        <v>0</v>
      </c>
    </row>
    <row r="148" ht="14.25" customHeight="1" spans="1:70">
      <c r="A148" s="852"/>
      <c r="B148" s="404">
        <v>18</v>
      </c>
      <c r="C148" s="506">
        <f t="shared" si="87"/>
        <v>0</v>
      </c>
      <c r="D148" s="414">
        <f t="shared" si="88"/>
        <v>0</v>
      </c>
      <c r="E148" s="405">
        <f t="shared" si="93"/>
        <v>0</v>
      </c>
      <c r="F148" s="406" t="e">
        <f>'悬赏问答-帖子'!M149+'指定付费-帖子'!M149+电话医生!#REF!+家庭医生!C149</f>
        <v>#REF!</v>
      </c>
      <c r="G148" s="406" t="e">
        <f>'悬赏问答-帖子'!O149+'指定付费-帖子'!O149+电话医生!#REF!+家庭医生!D149</f>
        <v>#REF!</v>
      </c>
      <c r="H148" s="766" t="e">
        <f t="shared" si="76"/>
        <v>#REF!</v>
      </c>
      <c r="I148" s="406" t="e">
        <f>'悬赏问答-帖子'!S149+'指定付费-帖子'!S149+电话医生!R149+家庭医生!#REF!</f>
        <v>#REF!</v>
      </c>
      <c r="J148" s="406" t="e">
        <f>'悬赏问答-帖子'!U149+'指定付费-帖子'!U149+电话医生!S149+家庭医生!#REF!</f>
        <v>#REF!</v>
      </c>
      <c r="K148" s="766" t="e">
        <f t="shared" si="77"/>
        <v>#REF!</v>
      </c>
      <c r="L148" s="406" t="e">
        <f>'悬赏问答-帖子'!Y149+'悬赏问答-帖子'!AE149+'悬赏问答-IM'!M149+'指定付费-帖子'!Y149+'指定付费-帖子'!AE149+'指定付费-IM'!M149+电话医生!Z149+电话医生!AH149+家庭医生!#REF!+家庭医生!#REF!</f>
        <v>#REF!</v>
      </c>
      <c r="M148" s="406" t="e">
        <f>'悬赏问答-帖子'!AA149+'悬赏问答-帖子'!AG149+'悬赏问答-IM'!O149+'指定付费-帖子'!AA149+'指定付费-帖子'!AG149+'指定付费-IM'!O149+电话医生!AA149+电话医生!AI149+家庭医生!#REF!+家庭医生!#REF!</f>
        <v>#REF!</v>
      </c>
      <c r="N148" s="766" t="e">
        <f t="shared" si="78"/>
        <v>#REF!</v>
      </c>
      <c r="O148" s="406" t="e">
        <f>#REF!+'免费问答-IM'!E149+'悬赏问答-帖子'!E149+'悬赏问答-IM'!E149+'指定付费-IM'!E149+'指定付费-帖子'!E149+电话医生!E149+家庭医生!#REF!</f>
        <v>#REF!</v>
      </c>
      <c r="P148" s="523">
        <f>'悬赏问答-帖子'!Q149+'指定付费-帖子'!Q149+家庭医生!G149+电话医生!BQ149</f>
        <v>0</v>
      </c>
      <c r="Q148" s="523">
        <f>'悬赏问答-帖子'!W149+'指定付费-帖子'!W149+电话医生!U149+'悬赏问答-IM'!AU149+'指定付费-IM'!AU149</f>
        <v>0</v>
      </c>
      <c r="R148" s="523">
        <f>'悬赏问答-帖子'!AC149+'悬赏问答-帖子'!AI149+'悬赏问答-IM'!Q149+'指定付费-帖子'!AC149+'指定付费-帖子'!AI149+'指定付费-IM'!Q149+电话医生!AC149+电话医生!AK149+'悬赏问答-IM'!W149+'指定付费-IM'!W149</f>
        <v>0</v>
      </c>
      <c r="S148" s="523">
        <f>'悬赏问答-IM'!AC149+'悬赏问答-IM'!AI149+'悬赏问答-IM'!AO149+'指定付费-IM'!AC149+'指定付费-IM'!AI149+'指定付费-IM'!AO149</f>
        <v>0</v>
      </c>
      <c r="T148" s="523">
        <f t="shared" si="89"/>
        <v>0</v>
      </c>
      <c r="U148" s="523">
        <f>'悬赏问答-IM'!BA149+'指定付费-帖子'!BA149</f>
        <v>0</v>
      </c>
      <c r="V148" s="523">
        <f>'悬赏问答-帖子'!AO149+'悬赏问答-帖子'!AU149+'指定付费-帖子'!AO149+'指定付费-帖子'!AU149+电话医生!AS149</f>
        <v>0</v>
      </c>
      <c r="W148" s="523"/>
      <c r="X148" s="414">
        <f t="shared" si="90"/>
        <v>0</v>
      </c>
      <c r="Y148" s="523">
        <f>'悬赏问答-帖子'!K149+'悬赏问答-IM'!K149+'指定付费-IM'!K149+'指定付费-帖子'!K149+电话医生!H149</f>
        <v>0</v>
      </c>
      <c r="Z148" s="523">
        <f>'悬赏问答-IM'!BF149+'指定付费-IM'!BE149</f>
        <v>0</v>
      </c>
      <c r="AA148" s="523">
        <f>'悬赏问答-IM'!BU149+'指定付费-IM'!AZ149</f>
        <v>0</v>
      </c>
      <c r="AB148" s="523">
        <f>'悬赏问答-IM'!BP149+'指定付费-IM'!BJ149+电话医生!BI149</f>
        <v>0</v>
      </c>
      <c r="AC148" s="506">
        <f t="shared" si="94"/>
        <v>0</v>
      </c>
      <c r="AD148" s="523">
        <f t="shared" si="79"/>
        <v>0</v>
      </c>
      <c r="AE148" s="414">
        <f t="shared" si="80"/>
        <v>0</v>
      </c>
      <c r="AF148" s="414">
        <f t="shared" si="81"/>
        <v>0</v>
      </c>
      <c r="AG148" s="414">
        <f t="shared" si="91"/>
        <v>0</v>
      </c>
      <c r="AH148" s="780">
        <f>预约转诊!C148</f>
        <v>0</v>
      </c>
      <c r="AI148" s="781">
        <f>'悬赏问答-帖子'!C149+'悬赏问答-IM'!C149</f>
        <v>0</v>
      </c>
      <c r="AJ148" s="782">
        <f>'悬赏问答-帖子'!F149+'悬赏问答-IM'!F149</f>
        <v>0</v>
      </c>
      <c r="AK148" s="783" t="str">
        <f t="shared" si="82"/>
        <v>-</v>
      </c>
      <c r="AL148" s="781">
        <f>'悬赏问答-帖子'!H149+'悬赏问答-IM'!H149</f>
        <v>0</v>
      </c>
      <c r="AM148" s="775">
        <f>'悬赏问答-帖子'!I149+'悬赏问答-IM'!I149</f>
        <v>0</v>
      </c>
      <c r="AN148" s="775">
        <f t="shared" si="85"/>
        <v>0</v>
      </c>
      <c r="AO148" s="800">
        <f>'指定付费-帖子'!C149+'指定付费-IM'!C149</f>
        <v>0</v>
      </c>
      <c r="AP148" s="798">
        <f>'指定付费-帖子'!F149+'指定付费-IM'!F149</f>
        <v>0</v>
      </c>
      <c r="AQ148" s="799" t="str">
        <f t="shared" si="83"/>
        <v>-</v>
      </c>
      <c r="AR148" s="800">
        <f>'指定付费-帖子'!H149+'指定付费-IM'!H149</f>
        <v>0</v>
      </c>
      <c r="AS148" s="787">
        <f>'指定付费-帖子'!I149+'指定付费-IM'!I149</f>
        <v>0</v>
      </c>
      <c r="AT148" s="795">
        <f t="shared" si="86"/>
        <v>0</v>
      </c>
      <c r="AU148" s="801">
        <f>电话医生!C149</f>
        <v>0</v>
      </c>
      <c r="AV148" s="802">
        <f>电话医生!I149</f>
        <v>0</v>
      </c>
      <c r="AW148" s="816" t="str">
        <f t="shared" si="84"/>
        <v>-</v>
      </c>
      <c r="AX148" s="802">
        <f>电话医生!L149</f>
        <v>0</v>
      </c>
      <c r="AY148" s="811">
        <f>电话医生!F149</f>
        <v>0</v>
      </c>
      <c r="AZ148" s="820" t="str">
        <f>电话医生!O149</f>
        <v>-</v>
      </c>
      <c r="BA148" s="818">
        <f>家庭医生!C149</f>
        <v>0</v>
      </c>
      <c r="BB148" s="813">
        <f>家庭医生!G149</f>
        <v>0</v>
      </c>
      <c r="BC148" s="814" t="str">
        <f>家庭医生!I149</f>
        <v>-</v>
      </c>
      <c r="BD148" s="819">
        <f t="shared" si="92"/>
        <v>0</v>
      </c>
      <c r="BE148" s="819"/>
      <c r="BF148" s="819">
        <f>'免费问答-IM'!C149</f>
        <v>0</v>
      </c>
      <c r="BG148" s="779"/>
      <c r="BH148" s="784"/>
      <c r="BI148" s="775">
        <f t="shared" si="95"/>
        <v>0</v>
      </c>
      <c r="BJ148" s="839"/>
      <c r="BK148" s="837"/>
      <c r="BL148" s="838">
        <f t="shared" si="96"/>
        <v>0</v>
      </c>
      <c r="BM148" s="846"/>
      <c r="BN148" s="849"/>
      <c r="BO148" s="849"/>
      <c r="BP148" s="847" t="str">
        <f t="shared" si="98"/>
        <v>-</v>
      </c>
      <c r="BQ148" s="848"/>
      <c r="BR148" s="813">
        <f t="shared" si="97"/>
        <v>0</v>
      </c>
    </row>
    <row r="149" ht="14.25" customHeight="1" spans="1:70">
      <c r="A149" s="852"/>
      <c r="B149" s="404">
        <v>19</v>
      </c>
      <c r="C149" s="506">
        <f t="shared" si="87"/>
        <v>0</v>
      </c>
      <c r="D149" s="414">
        <f t="shared" si="88"/>
        <v>0</v>
      </c>
      <c r="E149" s="405">
        <f t="shared" si="93"/>
        <v>0</v>
      </c>
      <c r="F149" s="406" t="e">
        <f>'悬赏问答-帖子'!M150+'指定付费-帖子'!M150+电话医生!#REF!+家庭医生!C150</f>
        <v>#REF!</v>
      </c>
      <c r="G149" s="406" t="e">
        <f>'悬赏问答-帖子'!O150+'指定付费-帖子'!O150+电话医生!#REF!+家庭医生!D150</f>
        <v>#REF!</v>
      </c>
      <c r="H149" s="766" t="e">
        <f t="shared" si="76"/>
        <v>#REF!</v>
      </c>
      <c r="I149" s="406" t="e">
        <f>'悬赏问答-帖子'!S150+'指定付费-帖子'!S150+电话医生!R150+家庭医生!#REF!</f>
        <v>#REF!</v>
      </c>
      <c r="J149" s="406" t="e">
        <f>'悬赏问答-帖子'!U150+'指定付费-帖子'!U150+电话医生!S150+家庭医生!#REF!</f>
        <v>#REF!</v>
      </c>
      <c r="K149" s="766" t="e">
        <f t="shared" si="77"/>
        <v>#REF!</v>
      </c>
      <c r="L149" s="406" t="e">
        <f>'悬赏问答-帖子'!Y150+'悬赏问答-帖子'!AE150+'悬赏问答-IM'!M150+'指定付费-帖子'!Y150+'指定付费-帖子'!AE150+'指定付费-IM'!M150+电话医生!Z150+电话医生!AH150+家庭医生!#REF!+家庭医生!#REF!</f>
        <v>#REF!</v>
      </c>
      <c r="M149" s="406" t="e">
        <f>'悬赏问答-帖子'!AA150+'悬赏问答-帖子'!AG150+'悬赏问答-IM'!O150+'指定付费-帖子'!AA150+'指定付费-帖子'!AG150+'指定付费-IM'!O150+电话医生!AA150+电话医生!AI150+家庭医生!#REF!+家庭医生!#REF!</f>
        <v>#REF!</v>
      </c>
      <c r="N149" s="766" t="e">
        <f t="shared" si="78"/>
        <v>#REF!</v>
      </c>
      <c r="O149" s="406" t="e">
        <f>#REF!+'免费问答-IM'!E150+'悬赏问答-帖子'!E150+'悬赏问答-IM'!E150+'指定付费-IM'!E150+'指定付费-帖子'!E150+电话医生!E150+家庭医生!#REF!</f>
        <v>#REF!</v>
      </c>
      <c r="P149" s="523">
        <f>'悬赏问答-帖子'!Q150+'指定付费-帖子'!Q150+家庭医生!G150+电话医生!BQ150</f>
        <v>0</v>
      </c>
      <c r="Q149" s="523">
        <f>'悬赏问答-帖子'!W150+'指定付费-帖子'!W150+电话医生!U150+'悬赏问答-IM'!AU150+'指定付费-IM'!AU150</f>
        <v>0</v>
      </c>
      <c r="R149" s="523">
        <f>'悬赏问答-帖子'!AC150+'悬赏问答-帖子'!AI150+'悬赏问答-IM'!Q150+'指定付费-帖子'!AC150+'指定付费-帖子'!AI150+'指定付费-IM'!Q150+电话医生!AC150+电话医生!AK150+'悬赏问答-IM'!W150+'指定付费-IM'!W150</f>
        <v>0</v>
      </c>
      <c r="S149" s="523">
        <f>'悬赏问答-IM'!AC150+'悬赏问答-IM'!AI150+'悬赏问答-IM'!AO150+'指定付费-IM'!AC150+'指定付费-IM'!AI150+'指定付费-IM'!AO150</f>
        <v>0</v>
      </c>
      <c r="T149" s="523">
        <f t="shared" si="89"/>
        <v>0</v>
      </c>
      <c r="U149" s="523">
        <f>'悬赏问答-IM'!BA150+'指定付费-帖子'!BA150</f>
        <v>0</v>
      </c>
      <c r="V149" s="523">
        <f>'悬赏问答-帖子'!AO150+'悬赏问答-帖子'!AU150+'指定付费-帖子'!AO150+'指定付费-帖子'!AU150+电话医生!AS150</f>
        <v>0</v>
      </c>
      <c r="W149" s="523"/>
      <c r="X149" s="414">
        <f t="shared" si="90"/>
        <v>0</v>
      </c>
      <c r="Y149" s="523">
        <f>'悬赏问答-帖子'!K150+'悬赏问答-IM'!K150+'指定付费-IM'!K150+'指定付费-帖子'!K150+电话医生!H150</f>
        <v>0</v>
      </c>
      <c r="Z149" s="523">
        <f>'悬赏问答-IM'!BF150+'指定付费-IM'!BE150</f>
        <v>0</v>
      </c>
      <c r="AA149" s="523">
        <f>'悬赏问答-IM'!BU150+'指定付费-IM'!AZ150</f>
        <v>0</v>
      </c>
      <c r="AB149" s="523">
        <f>'悬赏问答-IM'!BP150+'指定付费-IM'!BJ150+电话医生!BI150</f>
        <v>0</v>
      </c>
      <c r="AC149" s="506">
        <f t="shared" si="94"/>
        <v>0</v>
      </c>
      <c r="AD149" s="523">
        <f t="shared" si="79"/>
        <v>0</v>
      </c>
      <c r="AE149" s="414">
        <f t="shared" si="80"/>
        <v>0</v>
      </c>
      <c r="AF149" s="414">
        <f t="shared" si="81"/>
        <v>0</v>
      </c>
      <c r="AG149" s="414">
        <f t="shared" si="91"/>
        <v>0</v>
      </c>
      <c r="AH149" s="780">
        <f>预约转诊!C149</f>
        <v>0</v>
      </c>
      <c r="AI149" s="781">
        <f>'悬赏问答-帖子'!C150+'悬赏问答-IM'!C150</f>
        <v>0</v>
      </c>
      <c r="AJ149" s="782">
        <f>'悬赏问答-帖子'!F150+'悬赏问答-IM'!F150</f>
        <v>0</v>
      </c>
      <c r="AK149" s="783" t="str">
        <f t="shared" si="82"/>
        <v>-</v>
      </c>
      <c r="AL149" s="781">
        <f>'悬赏问答-帖子'!H150+'悬赏问答-IM'!H150</f>
        <v>0</v>
      </c>
      <c r="AM149" s="775">
        <f>'悬赏问答-帖子'!I150+'悬赏问答-IM'!I150</f>
        <v>0</v>
      </c>
      <c r="AN149" s="775">
        <f t="shared" si="85"/>
        <v>0</v>
      </c>
      <c r="AO149" s="800">
        <f>'指定付费-帖子'!C150+'指定付费-IM'!C150</f>
        <v>0</v>
      </c>
      <c r="AP149" s="798">
        <f>'指定付费-帖子'!F150+'指定付费-IM'!F150</f>
        <v>0</v>
      </c>
      <c r="AQ149" s="799" t="str">
        <f t="shared" si="83"/>
        <v>-</v>
      </c>
      <c r="AR149" s="800">
        <f>'指定付费-帖子'!H150+'指定付费-IM'!H150</f>
        <v>0</v>
      </c>
      <c r="AS149" s="787">
        <f>'指定付费-帖子'!I150+'指定付费-IM'!I150</f>
        <v>0</v>
      </c>
      <c r="AT149" s="795">
        <f t="shared" si="86"/>
        <v>0</v>
      </c>
      <c r="AU149" s="801">
        <f>电话医生!C150</f>
        <v>0</v>
      </c>
      <c r="AV149" s="802">
        <f>电话医生!I150</f>
        <v>0</v>
      </c>
      <c r="AW149" s="816" t="str">
        <f t="shared" si="84"/>
        <v>-</v>
      </c>
      <c r="AX149" s="802">
        <f>电话医生!L150</f>
        <v>0</v>
      </c>
      <c r="AY149" s="811">
        <f>电话医生!F150</f>
        <v>0</v>
      </c>
      <c r="AZ149" s="820" t="str">
        <f>电话医生!O150</f>
        <v>-</v>
      </c>
      <c r="BA149" s="818">
        <f>家庭医生!C150</f>
        <v>0</v>
      </c>
      <c r="BB149" s="813">
        <f>家庭医生!G150</f>
        <v>0</v>
      </c>
      <c r="BC149" s="814" t="str">
        <f>家庭医生!I150</f>
        <v>-</v>
      </c>
      <c r="BD149" s="819">
        <f t="shared" si="92"/>
        <v>0</v>
      </c>
      <c r="BE149" s="819"/>
      <c r="BF149" s="819">
        <f>'免费问答-IM'!C150</f>
        <v>0</v>
      </c>
      <c r="BG149" s="779"/>
      <c r="BH149" s="784"/>
      <c r="BI149" s="775">
        <f t="shared" si="95"/>
        <v>0</v>
      </c>
      <c r="BJ149" s="839"/>
      <c r="BK149" s="837"/>
      <c r="BL149" s="838">
        <f t="shared" si="96"/>
        <v>0</v>
      </c>
      <c r="BM149" s="846"/>
      <c r="BN149" s="849"/>
      <c r="BO149" s="849"/>
      <c r="BP149" s="847" t="str">
        <f t="shared" si="98"/>
        <v>-</v>
      </c>
      <c r="BQ149" s="848"/>
      <c r="BR149" s="813">
        <f t="shared" si="97"/>
        <v>0</v>
      </c>
    </row>
    <row r="150" ht="14.25" customHeight="1" spans="1:70">
      <c r="A150" s="852"/>
      <c r="B150" s="404">
        <v>20</v>
      </c>
      <c r="C150" s="506">
        <f t="shared" si="87"/>
        <v>0</v>
      </c>
      <c r="D150" s="414">
        <f t="shared" si="88"/>
        <v>0</v>
      </c>
      <c r="E150" s="405">
        <f t="shared" si="93"/>
        <v>0</v>
      </c>
      <c r="F150" s="406" t="e">
        <f>'悬赏问答-帖子'!M151+'指定付费-帖子'!M151+电话医生!#REF!+家庭医生!C151</f>
        <v>#REF!</v>
      </c>
      <c r="G150" s="406" t="e">
        <f>'悬赏问答-帖子'!O151+'指定付费-帖子'!O151+电话医生!#REF!+家庭医生!D151</f>
        <v>#REF!</v>
      </c>
      <c r="H150" s="766" t="e">
        <f t="shared" si="76"/>
        <v>#REF!</v>
      </c>
      <c r="I150" s="406" t="e">
        <f>'悬赏问答-帖子'!S151+'指定付费-帖子'!S151+电话医生!R151+家庭医生!#REF!</f>
        <v>#REF!</v>
      </c>
      <c r="J150" s="406" t="e">
        <f>'悬赏问答-帖子'!U151+'指定付费-帖子'!U151+电话医生!S151+家庭医生!#REF!</f>
        <v>#REF!</v>
      </c>
      <c r="K150" s="766" t="e">
        <f t="shared" si="77"/>
        <v>#REF!</v>
      </c>
      <c r="L150" s="406" t="e">
        <f>'悬赏问答-帖子'!Y151+'悬赏问答-帖子'!AE151+'悬赏问答-IM'!M151+'指定付费-帖子'!Y151+'指定付费-帖子'!AE151+'指定付费-IM'!M151+电话医生!Z151+电话医生!AH151+家庭医生!#REF!+家庭医生!#REF!</f>
        <v>#REF!</v>
      </c>
      <c r="M150" s="406" t="e">
        <f>'悬赏问答-帖子'!AA151+'悬赏问答-帖子'!AG151+'悬赏问答-IM'!O151+'指定付费-帖子'!AA151+'指定付费-帖子'!AG151+'指定付费-IM'!O151+电话医生!AA151+电话医生!AI151+家庭医生!#REF!+家庭医生!#REF!</f>
        <v>#REF!</v>
      </c>
      <c r="N150" s="766" t="e">
        <f t="shared" si="78"/>
        <v>#REF!</v>
      </c>
      <c r="O150" s="406" t="e">
        <f>#REF!+'免费问答-IM'!E151+'悬赏问答-帖子'!E151+'悬赏问答-IM'!E151+'指定付费-IM'!E151+'指定付费-帖子'!E151+电话医生!E151+家庭医生!#REF!</f>
        <v>#REF!</v>
      </c>
      <c r="P150" s="523">
        <f>'悬赏问答-帖子'!Q151+'指定付费-帖子'!Q151+家庭医生!G151+电话医生!BQ151</f>
        <v>0</v>
      </c>
      <c r="Q150" s="523">
        <f>'悬赏问答-帖子'!W151+'指定付费-帖子'!W151+电话医生!U151+'悬赏问答-IM'!AU151+'指定付费-IM'!AU151</f>
        <v>0</v>
      </c>
      <c r="R150" s="523">
        <f>'悬赏问答-帖子'!AC151+'悬赏问答-帖子'!AI151+'悬赏问答-IM'!Q151+'指定付费-帖子'!AC151+'指定付费-帖子'!AI151+'指定付费-IM'!Q151+电话医生!AC151+电话医生!AK151+'悬赏问答-IM'!W151+'指定付费-IM'!W151</f>
        <v>0</v>
      </c>
      <c r="S150" s="523">
        <f>'悬赏问答-IM'!AC151+'悬赏问答-IM'!AI151+'悬赏问答-IM'!AO151+'指定付费-IM'!AC151+'指定付费-IM'!AI151+'指定付费-IM'!AO151</f>
        <v>0</v>
      </c>
      <c r="T150" s="523">
        <f t="shared" si="89"/>
        <v>0</v>
      </c>
      <c r="U150" s="523">
        <f>'悬赏问答-IM'!BA151+'指定付费-帖子'!BA151</f>
        <v>0</v>
      </c>
      <c r="V150" s="523">
        <f>'悬赏问答-帖子'!AO151+'悬赏问答-帖子'!AU151+'指定付费-帖子'!AO151+'指定付费-帖子'!AU151+电话医生!AS151</f>
        <v>0</v>
      </c>
      <c r="W150" s="523"/>
      <c r="X150" s="414">
        <f t="shared" si="90"/>
        <v>0</v>
      </c>
      <c r="Y150" s="523">
        <f>'悬赏问答-帖子'!K151+'悬赏问答-IM'!K151+'指定付费-IM'!K151+'指定付费-帖子'!K151+电话医生!H151</f>
        <v>0</v>
      </c>
      <c r="Z150" s="523">
        <f>'悬赏问答-IM'!BF151+'指定付费-IM'!BE151</f>
        <v>0</v>
      </c>
      <c r="AA150" s="523">
        <f>'悬赏问答-IM'!BU151+'指定付费-IM'!AZ151</f>
        <v>0</v>
      </c>
      <c r="AB150" s="523">
        <f>'悬赏问答-IM'!BP151+'指定付费-IM'!BJ151+电话医生!BI151</f>
        <v>0</v>
      </c>
      <c r="AC150" s="506">
        <f t="shared" si="94"/>
        <v>0</v>
      </c>
      <c r="AD150" s="523">
        <f t="shared" si="79"/>
        <v>0</v>
      </c>
      <c r="AE150" s="414">
        <f t="shared" si="80"/>
        <v>0</v>
      </c>
      <c r="AF150" s="414">
        <f t="shared" si="81"/>
        <v>0</v>
      </c>
      <c r="AG150" s="414">
        <f t="shared" si="91"/>
        <v>0</v>
      </c>
      <c r="AH150" s="780">
        <f>预约转诊!C150</f>
        <v>0</v>
      </c>
      <c r="AI150" s="781">
        <f>'悬赏问答-帖子'!C151+'悬赏问答-IM'!C151</f>
        <v>0</v>
      </c>
      <c r="AJ150" s="782">
        <f>'悬赏问答-帖子'!F151+'悬赏问答-IM'!F151</f>
        <v>0</v>
      </c>
      <c r="AK150" s="783" t="str">
        <f t="shared" si="82"/>
        <v>-</v>
      </c>
      <c r="AL150" s="781">
        <f>'悬赏问答-帖子'!H151+'悬赏问答-IM'!H151</f>
        <v>0</v>
      </c>
      <c r="AM150" s="775">
        <f>'悬赏问答-帖子'!I151+'悬赏问答-IM'!I151</f>
        <v>0</v>
      </c>
      <c r="AN150" s="775">
        <f t="shared" si="85"/>
        <v>0</v>
      </c>
      <c r="AO150" s="800">
        <f>'指定付费-帖子'!C151+'指定付费-IM'!C151</f>
        <v>0</v>
      </c>
      <c r="AP150" s="798">
        <f>'指定付费-帖子'!F151+'指定付费-IM'!F151</f>
        <v>0</v>
      </c>
      <c r="AQ150" s="799" t="str">
        <f t="shared" si="83"/>
        <v>-</v>
      </c>
      <c r="AR150" s="800">
        <f>'指定付费-帖子'!H151+'指定付费-IM'!H151</f>
        <v>0</v>
      </c>
      <c r="AS150" s="787">
        <f>'指定付费-帖子'!I151+'指定付费-IM'!I151</f>
        <v>0</v>
      </c>
      <c r="AT150" s="795">
        <f t="shared" si="86"/>
        <v>0</v>
      </c>
      <c r="AU150" s="801">
        <f>电话医生!C151</f>
        <v>0</v>
      </c>
      <c r="AV150" s="802">
        <f>电话医生!I151</f>
        <v>0</v>
      </c>
      <c r="AW150" s="816" t="str">
        <f t="shared" si="84"/>
        <v>-</v>
      </c>
      <c r="AX150" s="802">
        <f>电话医生!L151</f>
        <v>0</v>
      </c>
      <c r="AY150" s="811">
        <f>电话医生!F151</f>
        <v>0</v>
      </c>
      <c r="AZ150" s="820" t="str">
        <f>电话医生!O151</f>
        <v>-</v>
      </c>
      <c r="BA150" s="818">
        <f>家庭医生!C151</f>
        <v>0</v>
      </c>
      <c r="BB150" s="813">
        <f>家庭医生!G151</f>
        <v>0</v>
      </c>
      <c r="BC150" s="814" t="str">
        <f>家庭医生!I151</f>
        <v>-</v>
      </c>
      <c r="BD150" s="819">
        <f t="shared" si="92"/>
        <v>0</v>
      </c>
      <c r="BE150" s="819"/>
      <c r="BF150" s="819">
        <f>'免费问答-IM'!C151</f>
        <v>0</v>
      </c>
      <c r="BG150" s="779"/>
      <c r="BH150" s="784"/>
      <c r="BI150" s="775">
        <f t="shared" si="95"/>
        <v>0</v>
      </c>
      <c r="BJ150" s="839"/>
      <c r="BK150" s="837"/>
      <c r="BL150" s="838">
        <f t="shared" si="96"/>
        <v>0</v>
      </c>
      <c r="BM150" s="846"/>
      <c r="BN150" s="849"/>
      <c r="BO150" s="849"/>
      <c r="BP150" s="847" t="str">
        <f t="shared" si="98"/>
        <v>-</v>
      </c>
      <c r="BQ150" s="848"/>
      <c r="BR150" s="813">
        <f t="shared" si="97"/>
        <v>0</v>
      </c>
    </row>
    <row r="151" ht="14.25" customHeight="1" spans="1:70">
      <c r="A151" s="852"/>
      <c r="B151" s="404">
        <v>21</v>
      </c>
      <c r="C151" s="506">
        <f t="shared" si="87"/>
        <v>0</v>
      </c>
      <c r="D151" s="414">
        <f t="shared" si="88"/>
        <v>0</v>
      </c>
      <c r="E151" s="405">
        <f t="shared" si="93"/>
        <v>0</v>
      </c>
      <c r="F151" s="406" t="e">
        <f>'悬赏问答-帖子'!M152+'指定付费-帖子'!M152+电话医生!#REF!+家庭医生!C152</f>
        <v>#REF!</v>
      </c>
      <c r="G151" s="406" t="e">
        <f>'悬赏问答-帖子'!O152+'指定付费-帖子'!O152+电话医生!#REF!+家庭医生!D152</f>
        <v>#REF!</v>
      </c>
      <c r="H151" s="766" t="e">
        <f t="shared" si="76"/>
        <v>#REF!</v>
      </c>
      <c r="I151" s="406" t="e">
        <f>'悬赏问答-帖子'!S152+'指定付费-帖子'!S152+电话医生!R152+家庭医生!#REF!</f>
        <v>#REF!</v>
      </c>
      <c r="J151" s="406" t="e">
        <f>'悬赏问答-帖子'!U152+'指定付费-帖子'!U152+电话医生!S152+家庭医生!#REF!</f>
        <v>#REF!</v>
      </c>
      <c r="K151" s="766" t="e">
        <f t="shared" si="77"/>
        <v>#REF!</v>
      </c>
      <c r="L151" s="406" t="e">
        <f>'悬赏问答-帖子'!Y152+'悬赏问答-帖子'!AE152+'悬赏问答-IM'!M152+'指定付费-帖子'!Y152+'指定付费-帖子'!AE152+'指定付费-IM'!M152+电话医生!Z152+电话医生!AH152+家庭医生!#REF!+家庭医生!#REF!</f>
        <v>#REF!</v>
      </c>
      <c r="M151" s="406" t="e">
        <f>'悬赏问答-帖子'!AA152+'悬赏问答-帖子'!AG152+'悬赏问答-IM'!O152+'指定付费-帖子'!AA152+'指定付费-帖子'!AG152+'指定付费-IM'!O152+电话医生!AA152+电话医生!AI152+家庭医生!#REF!+家庭医生!#REF!</f>
        <v>#REF!</v>
      </c>
      <c r="N151" s="766" t="e">
        <f t="shared" si="78"/>
        <v>#REF!</v>
      </c>
      <c r="O151" s="406" t="e">
        <f>#REF!+'免费问答-IM'!E152+'悬赏问答-帖子'!E152+'悬赏问答-IM'!E152+'指定付费-IM'!E152+'指定付费-帖子'!E152+电话医生!E152+家庭医生!#REF!</f>
        <v>#REF!</v>
      </c>
      <c r="P151" s="523">
        <f>'悬赏问答-帖子'!Q152+'指定付费-帖子'!Q152+家庭医生!G152+电话医生!BQ152</f>
        <v>0</v>
      </c>
      <c r="Q151" s="523">
        <f>'悬赏问答-帖子'!W152+'指定付费-帖子'!W152+电话医生!U152+'悬赏问答-IM'!AU152+'指定付费-IM'!AU152</f>
        <v>0</v>
      </c>
      <c r="R151" s="523">
        <f>'悬赏问答-帖子'!AC152+'悬赏问答-帖子'!AI152+'悬赏问答-IM'!Q152+'指定付费-帖子'!AC152+'指定付费-帖子'!AI152+'指定付费-IM'!Q152+电话医生!AC152+电话医生!AK152+'悬赏问答-IM'!W152+'指定付费-IM'!W152</f>
        <v>0</v>
      </c>
      <c r="S151" s="523">
        <f>'悬赏问答-IM'!AC152+'悬赏问答-IM'!AI152+'悬赏问答-IM'!AO152+'指定付费-IM'!AC152+'指定付费-IM'!AI152+'指定付费-IM'!AO152</f>
        <v>0</v>
      </c>
      <c r="T151" s="523">
        <f t="shared" si="89"/>
        <v>0</v>
      </c>
      <c r="U151" s="523">
        <f>'悬赏问答-IM'!BA152+'指定付费-帖子'!BA152</f>
        <v>0</v>
      </c>
      <c r="V151" s="523">
        <f>'悬赏问答-帖子'!AO152+'悬赏问答-帖子'!AU152+'指定付费-帖子'!AO152+'指定付费-帖子'!AU152+电话医生!AS152</f>
        <v>0</v>
      </c>
      <c r="W151" s="523"/>
      <c r="X151" s="414">
        <f t="shared" si="90"/>
        <v>0</v>
      </c>
      <c r="Y151" s="523">
        <f>'悬赏问答-帖子'!K152+'悬赏问答-IM'!K152+'指定付费-IM'!K152+'指定付费-帖子'!K152+电话医生!H152</f>
        <v>0</v>
      </c>
      <c r="Z151" s="523">
        <f>'悬赏问答-IM'!BF152+'指定付费-IM'!BE152</f>
        <v>0</v>
      </c>
      <c r="AA151" s="523">
        <f>'悬赏问答-IM'!BU152+'指定付费-IM'!AZ152</f>
        <v>0</v>
      </c>
      <c r="AB151" s="523">
        <f>'悬赏问答-IM'!BP152+'指定付费-IM'!BJ152+电话医生!BI152</f>
        <v>0</v>
      </c>
      <c r="AC151" s="506">
        <f t="shared" si="94"/>
        <v>0</v>
      </c>
      <c r="AD151" s="523">
        <f t="shared" si="79"/>
        <v>0</v>
      </c>
      <c r="AE151" s="414">
        <f t="shared" si="80"/>
        <v>0</v>
      </c>
      <c r="AF151" s="414">
        <f t="shared" si="81"/>
        <v>0</v>
      </c>
      <c r="AG151" s="414">
        <f t="shared" si="91"/>
        <v>0</v>
      </c>
      <c r="AH151" s="780">
        <f>预约转诊!C151</f>
        <v>0</v>
      </c>
      <c r="AI151" s="781">
        <f>'悬赏问答-帖子'!C152+'悬赏问答-IM'!C152</f>
        <v>0</v>
      </c>
      <c r="AJ151" s="782">
        <f>'悬赏问答-帖子'!F152+'悬赏问答-IM'!F152</f>
        <v>0</v>
      </c>
      <c r="AK151" s="783" t="str">
        <f t="shared" si="82"/>
        <v>-</v>
      </c>
      <c r="AL151" s="781">
        <f>'悬赏问答-帖子'!H152+'悬赏问答-IM'!H152</f>
        <v>0</v>
      </c>
      <c r="AM151" s="775">
        <f>'悬赏问答-帖子'!I152+'悬赏问答-IM'!I152</f>
        <v>0</v>
      </c>
      <c r="AN151" s="775">
        <f t="shared" si="85"/>
        <v>0</v>
      </c>
      <c r="AO151" s="800">
        <f>'指定付费-帖子'!C152+'指定付费-IM'!C152</f>
        <v>0</v>
      </c>
      <c r="AP151" s="798">
        <f>'指定付费-帖子'!F152+'指定付费-IM'!F152</f>
        <v>0</v>
      </c>
      <c r="AQ151" s="799" t="str">
        <f t="shared" si="83"/>
        <v>-</v>
      </c>
      <c r="AR151" s="800">
        <f>'指定付费-帖子'!H152+'指定付费-IM'!H152</f>
        <v>0</v>
      </c>
      <c r="AS151" s="787">
        <f>'指定付费-帖子'!I152+'指定付费-IM'!I152</f>
        <v>0</v>
      </c>
      <c r="AT151" s="795">
        <f t="shared" si="86"/>
        <v>0</v>
      </c>
      <c r="AU151" s="801">
        <f>电话医生!C152</f>
        <v>0</v>
      </c>
      <c r="AV151" s="802">
        <f>电话医生!I152</f>
        <v>0</v>
      </c>
      <c r="AW151" s="816" t="str">
        <f t="shared" si="84"/>
        <v>-</v>
      </c>
      <c r="AX151" s="802">
        <f>电话医生!L152</f>
        <v>0</v>
      </c>
      <c r="AY151" s="811">
        <f>电话医生!F152</f>
        <v>0</v>
      </c>
      <c r="AZ151" s="820" t="str">
        <f>电话医生!O152</f>
        <v>-</v>
      </c>
      <c r="BA151" s="818">
        <f>家庭医生!C152</f>
        <v>0</v>
      </c>
      <c r="BB151" s="813">
        <f>家庭医生!G152</f>
        <v>0</v>
      </c>
      <c r="BC151" s="814" t="str">
        <f>家庭医生!I152</f>
        <v>-</v>
      </c>
      <c r="BD151" s="819">
        <f t="shared" si="92"/>
        <v>0</v>
      </c>
      <c r="BE151" s="819"/>
      <c r="BF151" s="819">
        <f>'免费问答-IM'!C152</f>
        <v>0</v>
      </c>
      <c r="BG151" s="779"/>
      <c r="BH151" s="784"/>
      <c r="BI151" s="775">
        <f t="shared" si="95"/>
        <v>0</v>
      </c>
      <c r="BJ151" s="839"/>
      <c r="BK151" s="837"/>
      <c r="BL151" s="838">
        <f t="shared" si="96"/>
        <v>0</v>
      </c>
      <c r="BM151" s="846"/>
      <c r="BN151" s="849"/>
      <c r="BO151" s="849"/>
      <c r="BP151" s="847" t="str">
        <f t="shared" si="98"/>
        <v>-</v>
      </c>
      <c r="BQ151" s="848"/>
      <c r="BR151" s="813">
        <f t="shared" si="97"/>
        <v>0</v>
      </c>
    </row>
    <row r="152" ht="14.25" customHeight="1" spans="1:70">
      <c r="A152" s="852"/>
      <c r="B152" s="404">
        <v>22</v>
      </c>
      <c r="C152" s="506">
        <f t="shared" si="87"/>
        <v>0</v>
      </c>
      <c r="D152" s="414">
        <f t="shared" si="88"/>
        <v>0</v>
      </c>
      <c r="E152" s="405">
        <f t="shared" si="93"/>
        <v>0</v>
      </c>
      <c r="F152" s="406" t="e">
        <f>'悬赏问答-帖子'!M153+'指定付费-帖子'!M153+电话医生!#REF!+家庭医生!C153</f>
        <v>#REF!</v>
      </c>
      <c r="G152" s="406" t="e">
        <f>'悬赏问答-帖子'!O153+'指定付费-帖子'!O153+电话医生!#REF!+家庭医生!D153</f>
        <v>#REF!</v>
      </c>
      <c r="H152" s="766" t="e">
        <f t="shared" si="76"/>
        <v>#REF!</v>
      </c>
      <c r="I152" s="406" t="e">
        <f>'悬赏问答-帖子'!S153+'指定付费-帖子'!S153+电话医生!R153+家庭医生!#REF!</f>
        <v>#REF!</v>
      </c>
      <c r="J152" s="406" t="e">
        <f>'悬赏问答-帖子'!U153+'指定付费-帖子'!U153+电话医生!S153+家庭医生!#REF!</f>
        <v>#REF!</v>
      </c>
      <c r="K152" s="766" t="e">
        <f t="shared" si="77"/>
        <v>#REF!</v>
      </c>
      <c r="L152" s="406" t="e">
        <f>'悬赏问答-帖子'!Y153+'悬赏问答-帖子'!AE153+'悬赏问答-IM'!M153+'指定付费-帖子'!Y153+'指定付费-帖子'!AE153+'指定付费-IM'!M153+电话医生!Z153+电话医生!AH153+家庭医生!#REF!+家庭医生!#REF!</f>
        <v>#REF!</v>
      </c>
      <c r="M152" s="406" t="e">
        <f>'悬赏问答-帖子'!AA153+'悬赏问答-帖子'!AG153+'悬赏问答-IM'!O153+'指定付费-帖子'!AA153+'指定付费-帖子'!AG153+'指定付费-IM'!O153+电话医生!AA153+电话医生!AI153+家庭医生!#REF!+家庭医生!#REF!</f>
        <v>#REF!</v>
      </c>
      <c r="N152" s="766" t="e">
        <f t="shared" si="78"/>
        <v>#REF!</v>
      </c>
      <c r="O152" s="406" t="e">
        <f>#REF!+'免费问答-IM'!E153+'悬赏问答-帖子'!E153+'悬赏问答-IM'!E153+'指定付费-IM'!E153+'指定付费-帖子'!E153+电话医生!E153+家庭医生!#REF!</f>
        <v>#REF!</v>
      </c>
      <c r="P152" s="523">
        <f>'悬赏问答-帖子'!Q153+'指定付费-帖子'!Q153+家庭医生!G153+电话医生!BQ153</f>
        <v>0</v>
      </c>
      <c r="Q152" s="523">
        <f>'悬赏问答-帖子'!W153+'指定付费-帖子'!W153+电话医生!U153+'悬赏问答-IM'!AU153+'指定付费-IM'!AU153</f>
        <v>0</v>
      </c>
      <c r="R152" s="523">
        <f>'悬赏问答-帖子'!AC153+'悬赏问答-帖子'!AI153+'悬赏问答-IM'!Q153+'指定付费-帖子'!AC153+'指定付费-帖子'!AI153+'指定付费-IM'!Q153+电话医生!AC153+电话医生!AK153+'悬赏问答-IM'!W153+'指定付费-IM'!W153</f>
        <v>0</v>
      </c>
      <c r="S152" s="523">
        <f>'悬赏问答-IM'!AC153+'悬赏问答-IM'!AI153+'悬赏问答-IM'!AO153+'指定付费-IM'!AC153+'指定付费-IM'!AI153+'指定付费-IM'!AO153</f>
        <v>0</v>
      </c>
      <c r="T152" s="523">
        <f t="shared" si="89"/>
        <v>0</v>
      </c>
      <c r="U152" s="523">
        <f>'悬赏问答-IM'!BA153+'指定付费-帖子'!BA153</f>
        <v>0</v>
      </c>
      <c r="V152" s="523">
        <f>'悬赏问答-帖子'!AO153+'悬赏问答-帖子'!AU153+'指定付费-帖子'!AO153+'指定付费-帖子'!AU153+电话医生!AS153</f>
        <v>0</v>
      </c>
      <c r="W152" s="523"/>
      <c r="X152" s="414">
        <f t="shared" si="90"/>
        <v>0</v>
      </c>
      <c r="Y152" s="523">
        <f>'悬赏问答-帖子'!K153+'悬赏问答-IM'!K153+'指定付费-IM'!K153+'指定付费-帖子'!K153+电话医生!H153</f>
        <v>0</v>
      </c>
      <c r="Z152" s="523">
        <f>'悬赏问答-IM'!BF153+'指定付费-IM'!BE153</f>
        <v>0</v>
      </c>
      <c r="AA152" s="523">
        <f>'悬赏问答-IM'!BU153+'指定付费-IM'!AZ153</f>
        <v>0</v>
      </c>
      <c r="AB152" s="523">
        <f>'悬赏问答-IM'!BP153+'指定付费-IM'!BJ153+电话医生!BI153</f>
        <v>0</v>
      </c>
      <c r="AC152" s="506">
        <f t="shared" si="94"/>
        <v>0</v>
      </c>
      <c r="AD152" s="523">
        <f t="shared" si="79"/>
        <v>0</v>
      </c>
      <c r="AE152" s="414">
        <f t="shared" si="80"/>
        <v>0</v>
      </c>
      <c r="AF152" s="414">
        <f t="shared" si="81"/>
        <v>0</v>
      </c>
      <c r="AG152" s="414">
        <f t="shared" si="91"/>
        <v>0</v>
      </c>
      <c r="AH152" s="780">
        <f>预约转诊!C152</f>
        <v>0</v>
      </c>
      <c r="AI152" s="781">
        <f>'悬赏问答-帖子'!C153+'悬赏问答-IM'!C153</f>
        <v>0</v>
      </c>
      <c r="AJ152" s="782">
        <f>'悬赏问答-帖子'!F153+'悬赏问答-IM'!F153</f>
        <v>0</v>
      </c>
      <c r="AK152" s="783" t="str">
        <f t="shared" si="82"/>
        <v>-</v>
      </c>
      <c r="AL152" s="781">
        <f>'悬赏问答-帖子'!H153+'悬赏问答-IM'!H153</f>
        <v>0</v>
      </c>
      <c r="AM152" s="775">
        <f>'悬赏问答-帖子'!I153+'悬赏问答-IM'!I153</f>
        <v>0</v>
      </c>
      <c r="AN152" s="775">
        <f t="shared" si="85"/>
        <v>0</v>
      </c>
      <c r="AO152" s="800">
        <f>'指定付费-帖子'!C153+'指定付费-IM'!C153</f>
        <v>0</v>
      </c>
      <c r="AP152" s="798">
        <f>'指定付费-帖子'!F153+'指定付费-IM'!F153</f>
        <v>0</v>
      </c>
      <c r="AQ152" s="799" t="str">
        <f t="shared" si="83"/>
        <v>-</v>
      </c>
      <c r="AR152" s="800">
        <f>'指定付费-帖子'!H153+'指定付费-IM'!H153</f>
        <v>0</v>
      </c>
      <c r="AS152" s="787">
        <f>'指定付费-帖子'!I153+'指定付费-IM'!I153</f>
        <v>0</v>
      </c>
      <c r="AT152" s="795">
        <f t="shared" si="86"/>
        <v>0</v>
      </c>
      <c r="AU152" s="801">
        <f>电话医生!C153</f>
        <v>0</v>
      </c>
      <c r="AV152" s="802">
        <f>电话医生!I153</f>
        <v>0</v>
      </c>
      <c r="AW152" s="816" t="str">
        <f t="shared" si="84"/>
        <v>-</v>
      </c>
      <c r="AX152" s="802">
        <f>电话医生!L153</f>
        <v>0</v>
      </c>
      <c r="AY152" s="811">
        <f>电话医生!F153</f>
        <v>0</v>
      </c>
      <c r="AZ152" s="820" t="str">
        <f>电话医生!O153</f>
        <v>-</v>
      </c>
      <c r="BA152" s="818">
        <f>家庭医生!C153</f>
        <v>0</v>
      </c>
      <c r="BB152" s="813">
        <f>家庭医生!G153</f>
        <v>0</v>
      </c>
      <c r="BC152" s="814" t="str">
        <f>家庭医生!I153</f>
        <v>-</v>
      </c>
      <c r="BD152" s="819">
        <f t="shared" si="92"/>
        <v>0</v>
      </c>
      <c r="BE152" s="819"/>
      <c r="BF152" s="819">
        <f>'免费问答-IM'!C153</f>
        <v>0</v>
      </c>
      <c r="BG152" s="779"/>
      <c r="BH152" s="784"/>
      <c r="BI152" s="775">
        <f t="shared" si="95"/>
        <v>0</v>
      </c>
      <c r="BJ152" s="839"/>
      <c r="BK152" s="837"/>
      <c r="BL152" s="838">
        <f t="shared" si="96"/>
        <v>0</v>
      </c>
      <c r="BM152" s="846"/>
      <c r="BN152" s="849"/>
      <c r="BO152" s="849"/>
      <c r="BP152" s="847" t="str">
        <f t="shared" si="98"/>
        <v>-</v>
      </c>
      <c r="BQ152" s="848"/>
      <c r="BR152" s="813">
        <f t="shared" si="97"/>
        <v>0</v>
      </c>
    </row>
    <row r="153" ht="14.25" customHeight="1" spans="1:70">
      <c r="A153" s="852"/>
      <c r="B153" s="404">
        <v>23</v>
      </c>
      <c r="C153" s="506">
        <f t="shared" si="87"/>
        <v>0</v>
      </c>
      <c r="D153" s="414">
        <f t="shared" si="88"/>
        <v>0</v>
      </c>
      <c r="E153" s="405">
        <f t="shared" si="93"/>
        <v>0</v>
      </c>
      <c r="F153" s="406" t="e">
        <f>'悬赏问答-帖子'!M154+'指定付费-帖子'!M154+电话医生!#REF!+家庭医生!C154</f>
        <v>#REF!</v>
      </c>
      <c r="G153" s="406" t="e">
        <f>'悬赏问答-帖子'!O154+'指定付费-帖子'!O154+电话医生!#REF!+家庭医生!D154</f>
        <v>#REF!</v>
      </c>
      <c r="H153" s="766" t="e">
        <f t="shared" si="76"/>
        <v>#REF!</v>
      </c>
      <c r="I153" s="406" t="e">
        <f>'悬赏问答-帖子'!S154+'指定付费-帖子'!S154+电话医生!R154+家庭医生!#REF!</f>
        <v>#REF!</v>
      </c>
      <c r="J153" s="406" t="e">
        <f>'悬赏问答-帖子'!U154+'指定付费-帖子'!U154+电话医生!S154+家庭医生!#REF!</f>
        <v>#REF!</v>
      </c>
      <c r="K153" s="766" t="e">
        <f t="shared" si="77"/>
        <v>#REF!</v>
      </c>
      <c r="L153" s="406" t="e">
        <f>'悬赏问答-帖子'!Y154+'悬赏问答-帖子'!AE154+'悬赏问答-IM'!M154+'指定付费-帖子'!Y154+'指定付费-帖子'!AE154+'指定付费-IM'!M154+电话医生!Z154+电话医生!AH154+家庭医生!#REF!+家庭医生!#REF!</f>
        <v>#REF!</v>
      </c>
      <c r="M153" s="406" t="e">
        <f>'悬赏问答-帖子'!AA154+'悬赏问答-帖子'!AG154+'悬赏问答-IM'!O154+'指定付费-帖子'!AA154+'指定付费-帖子'!AG154+'指定付费-IM'!O154+电话医生!AA154+电话医生!AI154+家庭医生!#REF!+家庭医生!#REF!</f>
        <v>#REF!</v>
      </c>
      <c r="N153" s="766" t="e">
        <f t="shared" si="78"/>
        <v>#REF!</v>
      </c>
      <c r="O153" s="406" t="e">
        <f>#REF!+'免费问答-IM'!E154+'悬赏问答-帖子'!E154+'悬赏问答-IM'!E154+'指定付费-IM'!E154+'指定付费-帖子'!E154+电话医生!E154+家庭医生!#REF!</f>
        <v>#REF!</v>
      </c>
      <c r="P153" s="523">
        <f>'悬赏问答-帖子'!Q154+'指定付费-帖子'!Q154+家庭医生!G154+电话医生!BQ154</f>
        <v>0</v>
      </c>
      <c r="Q153" s="523">
        <f>'悬赏问答-帖子'!W154+'指定付费-帖子'!W154+电话医生!U154+'悬赏问答-IM'!AU154+'指定付费-IM'!AU154</f>
        <v>0</v>
      </c>
      <c r="R153" s="523">
        <f>'悬赏问答-帖子'!AC154+'悬赏问答-帖子'!AI154+'悬赏问答-IM'!Q154+'指定付费-帖子'!AC154+'指定付费-帖子'!AI154+'指定付费-IM'!Q154+电话医生!AC154+电话医生!AK154+'悬赏问答-IM'!W154+'指定付费-IM'!W154</f>
        <v>0</v>
      </c>
      <c r="S153" s="523">
        <f>'悬赏问答-IM'!AC154+'悬赏问答-IM'!AI154+'悬赏问答-IM'!AO154+'指定付费-IM'!AC154+'指定付费-IM'!AI154+'指定付费-IM'!AO154</f>
        <v>0</v>
      </c>
      <c r="T153" s="523">
        <f t="shared" si="89"/>
        <v>0</v>
      </c>
      <c r="U153" s="523">
        <f>'悬赏问答-IM'!BA154+'指定付费-帖子'!BA154</f>
        <v>0</v>
      </c>
      <c r="V153" s="523">
        <f>'悬赏问答-帖子'!AO154+'悬赏问答-帖子'!AU154+'指定付费-帖子'!AO154+'指定付费-帖子'!AU154+电话医生!AS154</f>
        <v>0</v>
      </c>
      <c r="W153" s="523"/>
      <c r="X153" s="414">
        <f t="shared" si="90"/>
        <v>0</v>
      </c>
      <c r="Y153" s="523">
        <f>'悬赏问答-帖子'!K154+'悬赏问答-IM'!K154+'指定付费-IM'!K154+'指定付费-帖子'!K154+电话医生!H154</f>
        <v>0</v>
      </c>
      <c r="Z153" s="523">
        <f>'悬赏问答-IM'!BF154+'指定付费-IM'!BE154</f>
        <v>0</v>
      </c>
      <c r="AA153" s="523">
        <f>'悬赏问答-IM'!BU154+'指定付费-IM'!AZ154</f>
        <v>0</v>
      </c>
      <c r="AB153" s="523">
        <f>'悬赏问答-IM'!BP154+'指定付费-IM'!BJ154+电话医生!BI154</f>
        <v>0</v>
      </c>
      <c r="AC153" s="506">
        <f t="shared" si="94"/>
        <v>0</v>
      </c>
      <c r="AD153" s="523">
        <f t="shared" si="79"/>
        <v>0</v>
      </c>
      <c r="AE153" s="414">
        <f t="shared" si="80"/>
        <v>0</v>
      </c>
      <c r="AF153" s="414">
        <f t="shared" si="81"/>
        <v>0</v>
      </c>
      <c r="AG153" s="414">
        <f t="shared" si="91"/>
        <v>0</v>
      </c>
      <c r="AH153" s="780">
        <f>预约转诊!C153</f>
        <v>0</v>
      </c>
      <c r="AI153" s="781">
        <f>'悬赏问答-帖子'!C154+'悬赏问答-IM'!C154</f>
        <v>0</v>
      </c>
      <c r="AJ153" s="782">
        <f>'悬赏问答-帖子'!F154+'悬赏问答-IM'!F154</f>
        <v>0</v>
      </c>
      <c r="AK153" s="783" t="str">
        <f t="shared" si="82"/>
        <v>-</v>
      </c>
      <c r="AL153" s="781">
        <f>'悬赏问答-帖子'!H154+'悬赏问答-IM'!H154</f>
        <v>0</v>
      </c>
      <c r="AM153" s="775">
        <f>'悬赏问答-帖子'!I154+'悬赏问答-IM'!I154</f>
        <v>0</v>
      </c>
      <c r="AN153" s="775">
        <f t="shared" si="85"/>
        <v>0</v>
      </c>
      <c r="AO153" s="800">
        <f>'指定付费-帖子'!C154+'指定付费-IM'!C154</f>
        <v>0</v>
      </c>
      <c r="AP153" s="798">
        <f>'指定付费-帖子'!F154+'指定付费-IM'!F154</f>
        <v>0</v>
      </c>
      <c r="AQ153" s="799" t="str">
        <f t="shared" si="83"/>
        <v>-</v>
      </c>
      <c r="AR153" s="800">
        <f>'指定付费-帖子'!H154+'指定付费-IM'!H154</f>
        <v>0</v>
      </c>
      <c r="AS153" s="787">
        <f>'指定付费-帖子'!I154+'指定付费-IM'!I154</f>
        <v>0</v>
      </c>
      <c r="AT153" s="795">
        <f t="shared" si="86"/>
        <v>0</v>
      </c>
      <c r="AU153" s="801">
        <f>电话医生!C154</f>
        <v>0</v>
      </c>
      <c r="AV153" s="802">
        <f>电话医生!I154</f>
        <v>0</v>
      </c>
      <c r="AW153" s="816" t="str">
        <f t="shared" si="84"/>
        <v>-</v>
      </c>
      <c r="AX153" s="802">
        <f>电话医生!L154</f>
        <v>0</v>
      </c>
      <c r="AY153" s="811">
        <f>电话医生!F154</f>
        <v>0</v>
      </c>
      <c r="AZ153" s="820" t="str">
        <f>电话医生!O154</f>
        <v>-</v>
      </c>
      <c r="BA153" s="818">
        <f>家庭医生!C154</f>
        <v>0</v>
      </c>
      <c r="BB153" s="813">
        <f>家庭医生!G154</f>
        <v>0</v>
      </c>
      <c r="BC153" s="814" t="str">
        <f>家庭医生!I154</f>
        <v>-</v>
      </c>
      <c r="BD153" s="819">
        <f t="shared" si="92"/>
        <v>0</v>
      </c>
      <c r="BE153" s="819"/>
      <c r="BF153" s="819">
        <f>'免费问答-IM'!C154</f>
        <v>0</v>
      </c>
      <c r="BG153" s="779"/>
      <c r="BH153" s="784"/>
      <c r="BI153" s="775">
        <f t="shared" si="95"/>
        <v>0</v>
      </c>
      <c r="BJ153" s="839"/>
      <c r="BK153" s="837"/>
      <c r="BL153" s="838">
        <f t="shared" si="96"/>
        <v>0</v>
      </c>
      <c r="BM153" s="846"/>
      <c r="BN153" s="849"/>
      <c r="BO153" s="849"/>
      <c r="BP153" s="847" t="str">
        <f t="shared" si="98"/>
        <v>-</v>
      </c>
      <c r="BQ153" s="848"/>
      <c r="BR153" s="813">
        <f t="shared" si="97"/>
        <v>0</v>
      </c>
    </row>
    <row r="154" ht="14.25" customHeight="1" spans="1:70">
      <c r="A154" s="852"/>
      <c r="B154" s="404">
        <v>24</v>
      </c>
      <c r="C154" s="506">
        <f t="shared" si="87"/>
        <v>0</v>
      </c>
      <c r="D154" s="414">
        <f t="shared" si="88"/>
        <v>0</v>
      </c>
      <c r="E154" s="405">
        <f t="shared" si="93"/>
        <v>0</v>
      </c>
      <c r="F154" s="406" t="e">
        <f>'悬赏问答-帖子'!M155+'指定付费-帖子'!M155+电话医生!#REF!+家庭医生!C155</f>
        <v>#REF!</v>
      </c>
      <c r="G154" s="406" t="e">
        <f>'悬赏问答-帖子'!O155+'指定付费-帖子'!O155+电话医生!#REF!+家庭医生!D155</f>
        <v>#REF!</v>
      </c>
      <c r="H154" s="766" t="e">
        <f t="shared" si="76"/>
        <v>#REF!</v>
      </c>
      <c r="I154" s="406" t="e">
        <f>'悬赏问答-帖子'!S155+'指定付费-帖子'!S155+电话医生!R155+家庭医生!#REF!</f>
        <v>#REF!</v>
      </c>
      <c r="J154" s="406" t="e">
        <f>'悬赏问答-帖子'!U155+'指定付费-帖子'!U155+电话医生!S155+家庭医生!#REF!</f>
        <v>#REF!</v>
      </c>
      <c r="K154" s="766" t="e">
        <f t="shared" si="77"/>
        <v>#REF!</v>
      </c>
      <c r="L154" s="406" t="e">
        <f>'悬赏问答-帖子'!Y155+'悬赏问答-帖子'!AE155+'悬赏问答-IM'!M155+'指定付费-帖子'!Y155+'指定付费-帖子'!AE155+'指定付费-IM'!M155+电话医生!Z155+电话医生!AH155+家庭医生!#REF!+家庭医生!#REF!</f>
        <v>#REF!</v>
      </c>
      <c r="M154" s="406" t="e">
        <f>'悬赏问答-帖子'!AA155+'悬赏问答-帖子'!AG155+'悬赏问答-IM'!O155+'指定付费-帖子'!AA155+'指定付费-帖子'!AG155+'指定付费-IM'!O155+电话医生!AA155+电话医生!AI155+家庭医生!#REF!+家庭医生!#REF!</f>
        <v>#REF!</v>
      </c>
      <c r="N154" s="766" t="e">
        <f t="shared" si="78"/>
        <v>#REF!</v>
      </c>
      <c r="O154" s="406" t="e">
        <f>#REF!+'免费问答-IM'!E155+'悬赏问答-帖子'!E155+'悬赏问答-IM'!E155+'指定付费-IM'!E155+'指定付费-帖子'!E155+电话医生!E155+家庭医生!#REF!</f>
        <v>#REF!</v>
      </c>
      <c r="P154" s="523">
        <f>'悬赏问答-帖子'!Q155+'指定付费-帖子'!Q155+家庭医生!G155+电话医生!BQ155</f>
        <v>0</v>
      </c>
      <c r="Q154" s="523">
        <f>'悬赏问答-帖子'!W155+'指定付费-帖子'!W155+电话医生!U155+'悬赏问答-IM'!AU155+'指定付费-IM'!AU155</f>
        <v>0</v>
      </c>
      <c r="R154" s="523">
        <f>'悬赏问答-帖子'!AC155+'悬赏问答-帖子'!AI155+'悬赏问答-IM'!Q155+'指定付费-帖子'!AC155+'指定付费-帖子'!AI155+'指定付费-IM'!Q155+电话医生!AC155+电话医生!AK155+'悬赏问答-IM'!W155+'指定付费-IM'!W155</f>
        <v>0</v>
      </c>
      <c r="S154" s="523">
        <f>'悬赏问答-IM'!AC155+'悬赏问答-IM'!AI155+'悬赏问答-IM'!AO155+'指定付费-IM'!AC155+'指定付费-IM'!AI155+'指定付费-IM'!AO155</f>
        <v>0</v>
      </c>
      <c r="T154" s="523">
        <f t="shared" si="89"/>
        <v>0</v>
      </c>
      <c r="U154" s="523">
        <f>'悬赏问答-IM'!BA155+'指定付费-帖子'!BA155</f>
        <v>0</v>
      </c>
      <c r="V154" s="523">
        <f>'悬赏问答-帖子'!AO155+'悬赏问答-帖子'!AU155+'指定付费-帖子'!AO155+'指定付费-帖子'!AU155+电话医生!AS155</f>
        <v>0</v>
      </c>
      <c r="W154" s="523"/>
      <c r="X154" s="414">
        <f t="shared" si="90"/>
        <v>0</v>
      </c>
      <c r="Y154" s="523">
        <f>'悬赏问答-帖子'!K155+'悬赏问答-IM'!K155+'指定付费-IM'!K155+'指定付费-帖子'!K155+电话医生!H155</f>
        <v>0</v>
      </c>
      <c r="Z154" s="523">
        <f>'悬赏问答-IM'!BF155+'指定付费-IM'!BE155</f>
        <v>0</v>
      </c>
      <c r="AA154" s="523">
        <f>'悬赏问答-IM'!BU155+'指定付费-IM'!AZ155</f>
        <v>0</v>
      </c>
      <c r="AB154" s="523">
        <f>'悬赏问答-IM'!BP155+'指定付费-IM'!BJ155+电话医生!BI155</f>
        <v>0</v>
      </c>
      <c r="AC154" s="506">
        <f t="shared" si="94"/>
        <v>0</v>
      </c>
      <c r="AD154" s="523">
        <f t="shared" si="79"/>
        <v>0</v>
      </c>
      <c r="AE154" s="414">
        <f t="shared" si="80"/>
        <v>0</v>
      </c>
      <c r="AF154" s="414">
        <f t="shared" si="81"/>
        <v>0</v>
      </c>
      <c r="AG154" s="414">
        <f t="shared" si="91"/>
        <v>0</v>
      </c>
      <c r="AH154" s="780">
        <f>预约转诊!C154</f>
        <v>0</v>
      </c>
      <c r="AI154" s="781">
        <f>'悬赏问答-帖子'!C155+'悬赏问答-IM'!C155</f>
        <v>0</v>
      </c>
      <c r="AJ154" s="782">
        <f>'悬赏问答-帖子'!F155+'悬赏问答-IM'!F155</f>
        <v>0</v>
      </c>
      <c r="AK154" s="783" t="str">
        <f t="shared" si="82"/>
        <v>-</v>
      </c>
      <c r="AL154" s="781">
        <f>'悬赏问答-帖子'!H155+'悬赏问答-IM'!H155</f>
        <v>0</v>
      </c>
      <c r="AM154" s="775">
        <f>'悬赏问答-帖子'!I155+'悬赏问答-IM'!I155</f>
        <v>0</v>
      </c>
      <c r="AN154" s="775">
        <f t="shared" si="85"/>
        <v>0</v>
      </c>
      <c r="AO154" s="800">
        <f>'指定付费-帖子'!C155+'指定付费-IM'!C155</f>
        <v>0</v>
      </c>
      <c r="AP154" s="798">
        <f>'指定付费-帖子'!F155+'指定付费-IM'!F155</f>
        <v>0</v>
      </c>
      <c r="AQ154" s="799" t="str">
        <f t="shared" si="83"/>
        <v>-</v>
      </c>
      <c r="AR154" s="800">
        <f>'指定付费-帖子'!H155+'指定付费-IM'!H155</f>
        <v>0</v>
      </c>
      <c r="AS154" s="787">
        <f>'指定付费-帖子'!I155+'指定付费-IM'!I155</f>
        <v>0</v>
      </c>
      <c r="AT154" s="795">
        <f t="shared" si="86"/>
        <v>0</v>
      </c>
      <c r="AU154" s="801">
        <f>电话医生!C155</f>
        <v>0</v>
      </c>
      <c r="AV154" s="802">
        <f>电话医生!I155</f>
        <v>0</v>
      </c>
      <c r="AW154" s="816" t="str">
        <f t="shared" si="84"/>
        <v>-</v>
      </c>
      <c r="AX154" s="802">
        <f>电话医生!L155</f>
        <v>0</v>
      </c>
      <c r="AY154" s="811">
        <f>电话医生!F155</f>
        <v>0</v>
      </c>
      <c r="AZ154" s="820" t="str">
        <f>电话医生!O155</f>
        <v>-</v>
      </c>
      <c r="BA154" s="818">
        <f>家庭医生!C155</f>
        <v>0</v>
      </c>
      <c r="BB154" s="813">
        <f>家庭医生!G155</f>
        <v>0</v>
      </c>
      <c r="BC154" s="814" t="str">
        <f>家庭医生!I155</f>
        <v>-</v>
      </c>
      <c r="BD154" s="819">
        <f t="shared" si="92"/>
        <v>0</v>
      </c>
      <c r="BE154" s="819"/>
      <c r="BF154" s="819">
        <f>'免费问答-IM'!C155</f>
        <v>0</v>
      </c>
      <c r="BG154" s="779"/>
      <c r="BH154" s="784"/>
      <c r="BI154" s="775">
        <f t="shared" si="95"/>
        <v>0</v>
      </c>
      <c r="BJ154" s="839"/>
      <c r="BK154" s="837"/>
      <c r="BL154" s="838">
        <f t="shared" si="96"/>
        <v>0</v>
      </c>
      <c r="BM154" s="846"/>
      <c r="BN154" s="849"/>
      <c r="BO154" s="849"/>
      <c r="BP154" s="847" t="str">
        <f t="shared" si="98"/>
        <v>-</v>
      </c>
      <c r="BQ154" s="848"/>
      <c r="BR154" s="813">
        <f t="shared" si="97"/>
        <v>0</v>
      </c>
    </row>
    <row r="155" ht="14.25" customHeight="1" spans="1:70">
      <c r="A155" s="852"/>
      <c r="B155" s="404">
        <v>25</v>
      </c>
      <c r="C155" s="506">
        <f t="shared" si="87"/>
        <v>0</v>
      </c>
      <c r="D155" s="414">
        <f t="shared" si="88"/>
        <v>0</v>
      </c>
      <c r="E155" s="405">
        <f t="shared" si="93"/>
        <v>0</v>
      </c>
      <c r="F155" s="406" t="e">
        <f>'悬赏问答-帖子'!M156+'指定付费-帖子'!M156+电话医生!#REF!+家庭医生!C156</f>
        <v>#REF!</v>
      </c>
      <c r="G155" s="406" t="e">
        <f>'悬赏问答-帖子'!O156+'指定付费-帖子'!O156+电话医生!#REF!+家庭医生!D156</f>
        <v>#REF!</v>
      </c>
      <c r="H155" s="766" t="e">
        <f t="shared" si="76"/>
        <v>#REF!</v>
      </c>
      <c r="I155" s="406" t="e">
        <f>'悬赏问答-帖子'!S156+'指定付费-帖子'!S156+电话医生!R156+家庭医生!#REF!</f>
        <v>#REF!</v>
      </c>
      <c r="J155" s="406" t="e">
        <f>'悬赏问答-帖子'!U156+'指定付费-帖子'!U156+电话医生!S156+家庭医生!#REF!</f>
        <v>#REF!</v>
      </c>
      <c r="K155" s="766" t="e">
        <f t="shared" si="77"/>
        <v>#REF!</v>
      </c>
      <c r="L155" s="406" t="e">
        <f>'悬赏问答-帖子'!Y156+'悬赏问答-帖子'!AE156+'悬赏问答-IM'!M156+'指定付费-帖子'!Y156+'指定付费-帖子'!AE156+'指定付费-IM'!M156+电话医生!Z156+电话医生!AH156+家庭医生!#REF!+家庭医生!#REF!</f>
        <v>#REF!</v>
      </c>
      <c r="M155" s="406" t="e">
        <f>'悬赏问答-帖子'!AA156+'悬赏问答-帖子'!AG156+'悬赏问答-IM'!O156+'指定付费-帖子'!AA156+'指定付费-帖子'!AG156+'指定付费-IM'!O156+电话医生!AA156+电话医生!AI156+家庭医生!#REF!+家庭医生!#REF!</f>
        <v>#REF!</v>
      </c>
      <c r="N155" s="766" t="e">
        <f t="shared" si="78"/>
        <v>#REF!</v>
      </c>
      <c r="O155" s="406" t="e">
        <f>#REF!+'免费问答-IM'!E156+'悬赏问答-帖子'!E156+'悬赏问答-IM'!E156+'指定付费-IM'!E156+'指定付费-帖子'!E156+电话医生!E156+家庭医生!#REF!</f>
        <v>#REF!</v>
      </c>
      <c r="P155" s="523">
        <f>'悬赏问答-帖子'!Q156+'指定付费-帖子'!Q156+家庭医生!G156+电话医生!BQ156</f>
        <v>0</v>
      </c>
      <c r="Q155" s="523">
        <f>'悬赏问答-帖子'!W156+'指定付费-帖子'!W156+电话医生!U156+'悬赏问答-IM'!AU156+'指定付费-IM'!AU156</f>
        <v>0</v>
      </c>
      <c r="R155" s="523">
        <f>'悬赏问答-帖子'!AC156+'悬赏问答-帖子'!AI156+'悬赏问答-IM'!Q156+'指定付费-帖子'!AC156+'指定付费-帖子'!AI156+'指定付费-IM'!Q156+电话医生!AC156+电话医生!AK156+'悬赏问答-IM'!W156+'指定付费-IM'!W156</f>
        <v>0</v>
      </c>
      <c r="S155" s="523">
        <f>'悬赏问答-IM'!AC156+'悬赏问答-IM'!AI156+'悬赏问答-IM'!AO156+'指定付费-IM'!AC156+'指定付费-IM'!AI156+'指定付费-IM'!AO156</f>
        <v>0</v>
      </c>
      <c r="T155" s="523">
        <f t="shared" si="89"/>
        <v>0</v>
      </c>
      <c r="U155" s="523">
        <f>'悬赏问答-IM'!BA156+'指定付费-帖子'!BA156</f>
        <v>0</v>
      </c>
      <c r="V155" s="523">
        <f>'悬赏问答-帖子'!AO156+'悬赏问答-帖子'!AU156+'指定付费-帖子'!AO156+'指定付费-帖子'!AU156+电话医生!AS156</f>
        <v>0</v>
      </c>
      <c r="W155" s="523"/>
      <c r="X155" s="414">
        <f t="shared" si="90"/>
        <v>0</v>
      </c>
      <c r="Y155" s="523">
        <f>'悬赏问答-帖子'!K156+'悬赏问答-IM'!K156+'指定付费-IM'!K156+'指定付费-帖子'!K156+电话医生!H156</f>
        <v>0</v>
      </c>
      <c r="Z155" s="523">
        <f>'悬赏问答-IM'!BF156+'指定付费-IM'!BE156</f>
        <v>0</v>
      </c>
      <c r="AA155" s="523">
        <f>'悬赏问答-IM'!BU156+'指定付费-IM'!AZ156</f>
        <v>0</v>
      </c>
      <c r="AB155" s="523">
        <f>'悬赏问答-IM'!BP156+'指定付费-IM'!BJ156+电话医生!BI156</f>
        <v>0</v>
      </c>
      <c r="AC155" s="506">
        <f t="shared" si="94"/>
        <v>0</v>
      </c>
      <c r="AD155" s="523">
        <f t="shared" si="79"/>
        <v>0</v>
      </c>
      <c r="AE155" s="414">
        <f t="shared" si="80"/>
        <v>0</v>
      </c>
      <c r="AF155" s="414">
        <f t="shared" si="81"/>
        <v>0</v>
      </c>
      <c r="AG155" s="414">
        <f t="shared" si="91"/>
        <v>0</v>
      </c>
      <c r="AH155" s="780">
        <f>预约转诊!C155</f>
        <v>0</v>
      </c>
      <c r="AI155" s="781">
        <f>'悬赏问答-帖子'!C156+'悬赏问答-IM'!C156</f>
        <v>0</v>
      </c>
      <c r="AJ155" s="782">
        <f>'悬赏问答-帖子'!F156+'悬赏问答-IM'!F156</f>
        <v>0</v>
      </c>
      <c r="AK155" s="783" t="str">
        <f t="shared" si="82"/>
        <v>-</v>
      </c>
      <c r="AL155" s="781">
        <f>'悬赏问答-帖子'!H156+'悬赏问答-IM'!H156</f>
        <v>0</v>
      </c>
      <c r="AM155" s="775">
        <f>'悬赏问答-帖子'!I156+'悬赏问答-IM'!I156</f>
        <v>0</v>
      </c>
      <c r="AN155" s="775">
        <f t="shared" si="85"/>
        <v>0</v>
      </c>
      <c r="AO155" s="800">
        <f>'指定付费-帖子'!C156+'指定付费-IM'!C156</f>
        <v>0</v>
      </c>
      <c r="AP155" s="798">
        <f>'指定付费-帖子'!F156+'指定付费-IM'!F156</f>
        <v>0</v>
      </c>
      <c r="AQ155" s="799" t="str">
        <f t="shared" si="83"/>
        <v>-</v>
      </c>
      <c r="AR155" s="800">
        <f>'指定付费-帖子'!H156+'指定付费-IM'!H156</f>
        <v>0</v>
      </c>
      <c r="AS155" s="787">
        <f>'指定付费-帖子'!I156+'指定付费-IM'!I156</f>
        <v>0</v>
      </c>
      <c r="AT155" s="795">
        <f t="shared" si="86"/>
        <v>0</v>
      </c>
      <c r="AU155" s="801">
        <f>电话医生!C156</f>
        <v>0</v>
      </c>
      <c r="AV155" s="802">
        <f>电话医生!I156</f>
        <v>0</v>
      </c>
      <c r="AW155" s="816" t="str">
        <f t="shared" si="84"/>
        <v>-</v>
      </c>
      <c r="AX155" s="802">
        <f>电话医生!L156</f>
        <v>0</v>
      </c>
      <c r="AY155" s="811">
        <f>电话医生!F156</f>
        <v>0</v>
      </c>
      <c r="AZ155" s="820" t="str">
        <f>电话医生!O156</f>
        <v>-</v>
      </c>
      <c r="BA155" s="818">
        <f>家庭医生!C156</f>
        <v>0</v>
      </c>
      <c r="BB155" s="813">
        <f>家庭医生!G156</f>
        <v>0</v>
      </c>
      <c r="BC155" s="814" t="str">
        <f>家庭医生!I156</f>
        <v>-</v>
      </c>
      <c r="BD155" s="819">
        <f t="shared" si="92"/>
        <v>0</v>
      </c>
      <c r="BE155" s="819"/>
      <c r="BF155" s="819">
        <f>'免费问答-IM'!C156</f>
        <v>0</v>
      </c>
      <c r="BG155" s="779"/>
      <c r="BH155" s="784"/>
      <c r="BI155" s="775">
        <f t="shared" si="95"/>
        <v>0</v>
      </c>
      <c r="BJ155" s="839"/>
      <c r="BK155" s="837"/>
      <c r="BL155" s="838">
        <f t="shared" si="96"/>
        <v>0</v>
      </c>
      <c r="BM155" s="846"/>
      <c r="BN155" s="849"/>
      <c r="BO155" s="849"/>
      <c r="BP155" s="847" t="str">
        <f t="shared" si="98"/>
        <v>-</v>
      </c>
      <c r="BQ155" s="848"/>
      <c r="BR155" s="813">
        <f t="shared" si="97"/>
        <v>0</v>
      </c>
    </row>
    <row r="156" ht="14.25" customHeight="1" spans="1:70">
      <c r="A156" s="852"/>
      <c r="B156" s="404">
        <v>26</v>
      </c>
      <c r="C156" s="506">
        <f t="shared" si="87"/>
        <v>0</v>
      </c>
      <c r="D156" s="414">
        <f t="shared" si="88"/>
        <v>0</v>
      </c>
      <c r="E156" s="405">
        <f t="shared" si="93"/>
        <v>0</v>
      </c>
      <c r="F156" s="406" t="e">
        <f>'悬赏问答-帖子'!M157+'指定付费-帖子'!M157+电话医生!#REF!+家庭医生!C157</f>
        <v>#REF!</v>
      </c>
      <c r="G156" s="406" t="e">
        <f>'悬赏问答-帖子'!O157+'指定付费-帖子'!O157+电话医生!#REF!+家庭医生!D157</f>
        <v>#REF!</v>
      </c>
      <c r="H156" s="766" t="e">
        <f t="shared" si="76"/>
        <v>#REF!</v>
      </c>
      <c r="I156" s="406" t="e">
        <f>'悬赏问答-帖子'!S157+'指定付费-帖子'!S157+电话医生!R157+家庭医生!#REF!</f>
        <v>#REF!</v>
      </c>
      <c r="J156" s="406" t="e">
        <f>'悬赏问答-帖子'!U157+'指定付费-帖子'!U157+电话医生!S157+家庭医生!#REF!</f>
        <v>#REF!</v>
      </c>
      <c r="K156" s="766" t="e">
        <f t="shared" si="77"/>
        <v>#REF!</v>
      </c>
      <c r="L156" s="406" t="e">
        <f>'悬赏问答-帖子'!Y157+'悬赏问答-帖子'!AE157+'悬赏问答-IM'!M157+'指定付费-帖子'!Y157+'指定付费-帖子'!AE157+'指定付费-IM'!M157+电话医生!Z157+电话医生!AH157+家庭医生!#REF!+家庭医生!#REF!</f>
        <v>#REF!</v>
      </c>
      <c r="M156" s="406" t="e">
        <f>'悬赏问答-帖子'!AA157+'悬赏问答-帖子'!AG157+'悬赏问答-IM'!O157+'指定付费-帖子'!AA157+'指定付费-帖子'!AG157+'指定付费-IM'!O157+电话医生!AA157+电话医生!AI157+家庭医生!#REF!+家庭医生!#REF!</f>
        <v>#REF!</v>
      </c>
      <c r="N156" s="766" t="e">
        <f t="shared" si="78"/>
        <v>#REF!</v>
      </c>
      <c r="O156" s="406" t="e">
        <f>#REF!+'免费问答-IM'!E157+'悬赏问答-帖子'!E157+'悬赏问答-IM'!E157+'指定付费-IM'!E157+'指定付费-帖子'!E157+电话医生!E157+家庭医生!#REF!</f>
        <v>#REF!</v>
      </c>
      <c r="P156" s="523">
        <f>'悬赏问答-帖子'!Q157+'指定付费-帖子'!Q157+家庭医生!G157+电话医生!BQ157</f>
        <v>0</v>
      </c>
      <c r="Q156" s="523">
        <f>'悬赏问答-帖子'!W157+'指定付费-帖子'!W157+电话医生!U157+'悬赏问答-IM'!AU157+'指定付费-IM'!AU157</f>
        <v>0</v>
      </c>
      <c r="R156" s="523">
        <f>'悬赏问答-帖子'!AC157+'悬赏问答-帖子'!AI157+'悬赏问答-IM'!Q157+'指定付费-帖子'!AC157+'指定付费-帖子'!AI157+'指定付费-IM'!Q157+电话医生!AC157+电话医生!AK157+'悬赏问答-IM'!W157+'指定付费-IM'!W157</f>
        <v>0</v>
      </c>
      <c r="S156" s="523">
        <f>'悬赏问答-IM'!AC157+'悬赏问答-IM'!AI157+'悬赏问答-IM'!AO157+'指定付费-IM'!AC157+'指定付费-IM'!AI157+'指定付费-IM'!AO157</f>
        <v>0</v>
      </c>
      <c r="T156" s="523">
        <f t="shared" si="89"/>
        <v>0</v>
      </c>
      <c r="U156" s="523">
        <f>'悬赏问答-IM'!BA157+'指定付费-帖子'!BA157</f>
        <v>0</v>
      </c>
      <c r="V156" s="523">
        <f>'悬赏问答-帖子'!AO157+'悬赏问答-帖子'!AU157+'指定付费-帖子'!AO157+'指定付费-帖子'!AU157+电话医生!AS157</f>
        <v>0</v>
      </c>
      <c r="W156" s="523"/>
      <c r="X156" s="414">
        <f t="shared" si="90"/>
        <v>0</v>
      </c>
      <c r="Y156" s="523">
        <f>'悬赏问答-帖子'!K157+'悬赏问答-IM'!K157+'指定付费-IM'!K157+'指定付费-帖子'!K157+电话医生!H157</f>
        <v>0</v>
      </c>
      <c r="Z156" s="523">
        <f>'悬赏问答-IM'!BF157+'指定付费-IM'!BE157</f>
        <v>0</v>
      </c>
      <c r="AA156" s="523">
        <f>'悬赏问答-IM'!BU157+'指定付费-IM'!AZ157</f>
        <v>0</v>
      </c>
      <c r="AB156" s="523">
        <f>'悬赏问答-IM'!BP157+'指定付费-IM'!BJ157+电话医生!BI157</f>
        <v>0</v>
      </c>
      <c r="AC156" s="506">
        <f t="shared" si="94"/>
        <v>0</v>
      </c>
      <c r="AD156" s="523">
        <f t="shared" si="79"/>
        <v>0</v>
      </c>
      <c r="AE156" s="414">
        <f t="shared" si="80"/>
        <v>0</v>
      </c>
      <c r="AF156" s="414">
        <f t="shared" si="81"/>
        <v>0</v>
      </c>
      <c r="AG156" s="414">
        <f t="shared" si="91"/>
        <v>0</v>
      </c>
      <c r="AH156" s="780">
        <f>预约转诊!C156</f>
        <v>0</v>
      </c>
      <c r="AI156" s="781">
        <f>'悬赏问答-帖子'!C157+'悬赏问答-IM'!C157</f>
        <v>0</v>
      </c>
      <c r="AJ156" s="782">
        <f>'悬赏问答-帖子'!F157+'悬赏问答-IM'!F157</f>
        <v>0</v>
      </c>
      <c r="AK156" s="783" t="str">
        <f t="shared" si="82"/>
        <v>-</v>
      </c>
      <c r="AL156" s="781">
        <f>'悬赏问答-帖子'!H157+'悬赏问答-IM'!H157</f>
        <v>0</v>
      </c>
      <c r="AM156" s="775">
        <f>'悬赏问答-帖子'!I157+'悬赏问答-IM'!I157</f>
        <v>0</v>
      </c>
      <c r="AN156" s="775">
        <f t="shared" si="85"/>
        <v>0</v>
      </c>
      <c r="AO156" s="800">
        <f>'指定付费-帖子'!C157+'指定付费-IM'!C157</f>
        <v>0</v>
      </c>
      <c r="AP156" s="798">
        <f>'指定付费-帖子'!F157+'指定付费-IM'!F157</f>
        <v>0</v>
      </c>
      <c r="AQ156" s="799" t="str">
        <f t="shared" si="83"/>
        <v>-</v>
      </c>
      <c r="AR156" s="800">
        <f>'指定付费-帖子'!H157+'指定付费-IM'!H157</f>
        <v>0</v>
      </c>
      <c r="AS156" s="787">
        <f>'指定付费-帖子'!I157+'指定付费-IM'!I157</f>
        <v>0</v>
      </c>
      <c r="AT156" s="795">
        <f t="shared" si="86"/>
        <v>0</v>
      </c>
      <c r="AU156" s="801">
        <f>电话医生!C157</f>
        <v>0</v>
      </c>
      <c r="AV156" s="802">
        <f>电话医生!I157</f>
        <v>0</v>
      </c>
      <c r="AW156" s="816" t="str">
        <f t="shared" si="84"/>
        <v>-</v>
      </c>
      <c r="AX156" s="802">
        <f>电话医生!L157</f>
        <v>0</v>
      </c>
      <c r="AY156" s="811">
        <f>电话医生!F157</f>
        <v>0</v>
      </c>
      <c r="AZ156" s="820" t="str">
        <f>电话医生!O157</f>
        <v>-</v>
      </c>
      <c r="BA156" s="818">
        <f>家庭医生!C157</f>
        <v>0</v>
      </c>
      <c r="BB156" s="813">
        <f>家庭医生!G157</f>
        <v>0</v>
      </c>
      <c r="BC156" s="814" t="str">
        <f>家庭医生!I157</f>
        <v>-</v>
      </c>
      <c r="BD156" s="819">
        <f t="shared" si="92"/>
        <v>0</v>
      </c>
      <c r="BE156" s="819"/>
      <c r="BF156" s="819">
        <f>'免费问答-IM'!C157</f>
        <v>0</v>
      </c>
      <c r="BG156" s="779"/>
      <c r="BH156" s="784"/>
      <c r="BI156" s="775">
        <f t="shared" si="95"/>
        <v>0</v>
      </c>
      <c r="BJ156" s="839"/>
      <c r="BK156" s="837"/>
      <c r="BL156" s="838">
        <f t="shared" si="96"/>
        <v>0</v>
      </c>
      <c r="BM156" s="846"/>
      <c r="BN156" s="849"/>
      <c r="BO156" s="849"/>
      <c r="BP156" s="847" t="str">
        <f t="shared" si="98"/>
        <v>-</v>
      </c>
      <c r="BQ156" s="848"/>
      <c r="BR156" s="813">
        <f t="shared" si="97"/>
        <v>0</v>
      </c>
    </row>
    <row r="157" ht="14.25" customHeight="1" spans="1:70">
      <c r="A157" s="852"/>
      <c r="B157" s="404">
        <v>27</v>
      </c>
      <c r="C157" s="506">
        <f t="shared" si="87"/>
        <v>0</v>
      </c>
      <c r="D157" s="414">
        <f t="shared" si="88"/>
        <v>0</v>
      </c>
      <c r="E157" s="405">
        <f t="shared" si="93"/>
        <v>0</v>
      </c>
      <c r="F157" s="406" t="e">
        <f>'悬赏问答-帖子'!M158+'指定付费-帖子'!M158+电话医生!#REF!+家庭医生!C158</f>
        <v>#REF!</v>
      </c>
      <c r="G157" s="406" t="e">
        <f>'悬赏问答-帖子'!O158+'指定付费-帖子'!O158+电话医生!#REF!+家庭医生!D158</f>
        <v>#REF!</v>
      </c>
      <c r="H157" s="766" t="e">
        <f t="shared" si="76"/>
        <v>#REF!</v>
      </c>
      <c r="I157" s="406" t="e">
        <f>'悬赏问答-帖子'!S158+'指定付费-帖子'!S158+电话医生!R158+家庭医生!#REF!</f>
        <v>#REF!</v>
      </c>
      <c r="J157" s="406" t="e">
        <f>'悬赏问答-帖子'!U158+'指定付费-帖子'!U158+电话医生!S158+家庭医生!#REF!</f>
        <v>#REF!</v>
      </c>
      <c r="K157" s="766" t="e">
        <f t="shared" si="77"/>
        <v>#REF!</v>
      </c>
      <c r="L157" s="406" t="e">
        <f>'悬赏问答-帖子'!Y158+'悬赏问答-帖子'!AE158+'悬赏问答-IM'!M158+'指定付费-帖子'!Y158+'指定付费-帖子'!AE158+'指定付费-IM'!M158+电话医生!Z158+电话医生!AH158+家庭医生!#REF!+家庭医生!#REF!</f>
        <v>#REF!</v>
      </c>
      <c r="M157" s="406" t="e">
        <f>'悬赏问答-帖子'!AA158+'悬赏问答-帖子'!AG158+'悬赏问答-IM'!O158+'指定付费-帖子'!AA158+'指定付费-帖子'!AG158+'指定付费-IM'!O158+电话医生!AA158+电话医生!AI158+家庭医生!#REF!+家庭医生!#REF!</f>
        <v>#REF!</v>
      </c>
      <c r="N157" s="766" t="e">
        <f t="shared" si="78"/>
        <v>#REF!</v>
      </c>
      <c r="O157" s="406" t="e">
        <f>#REF!+'免费问答-IM'!E158+'悬赏问答-帖子'!E158+'悬赏问答-IM'!E158+'指定付费-IM'!E158+'指定付费-帖子'!E158+电话医生!E158+家庭医生!#REF!</f>
        <v>#REF!</v>
      </c>
      <c r="P157" s="523">
        <f>'悬赏问答-帖子'!Q158+'指定付费-帖子'!Q158+家庭医生!G158+电话医生!BQ158</f>
        <v>0</v>
      </c>
      <c r="Q157" s="523">
        <f>'悬赏问答-帖子'!W158+'指定付费-帖子'!W158+电话医生!U158+'悬赏问答-IM'!AU158+'指定付费-IM'!AU158</f>
        <v>0</v>
      </c>
      <c r="R157" s="523">
        <f>'悬赏问答-帖子'!AC158+'悬赏问答-帖子'!AI158+'悬赏问答-IM'!Q158+'指定付费-帖子'!AC158+'指定付费-帖子'!AI158+'指定付费-IM'!Q158+电话医生!AC158+电话医生!AK158+'悬赏问答-IM'!W158+'指定付费-IM'!W158</f>
        <v>0</v>
      </c>
      <c r="S157" s="523">
        <f>'悬赏问答-IM'!AC158+'悬赏问答-IM'!AI158+'悬赏问答-IM'!AO158+'指定付费-IM'!AC158+'指定付费-IM'!AI158+'指定付费-IM'!AO158</f>
        <v>0</v>
      </c>
      <c r="T157" s="523">
        <f t="shared" si="89"/>
        <v>0</v>
      </c>
      <c r="U157" s="523">
        <f>'悬赏问答-IM'!BA158+'指定付费-帖子'!BA158</f>
        <v>0</v>
      </c>
      <c r="V157" s="523">
        <f>'悬赏问答-帖子'!AO158+'悬赏问答-帖子'!AU158+'指定付费-帖子'!AO158+'指定付费-帖子'!AU158+电话医生!AS158</f>
        <v>0</v>
      </c>
      <c r="W157" s="523"/>
      <c r="X157" s="414">
        <f t="shared" si="90"/>
        <v>0</v>
      </c>
      <c r="Y157" s="523">
        <f>'悬赏问答-帖子'!K158+'悬赏问答-IM'!K158+'指定付费-IM'!K158+'指定付费-帖子'!K158+电话医生!H158</f>
        <v>0</v>
      </c>
      <c r="Z157" s="523">
        <f>'悬赏问答-IM'!BF158+'指定付费-IM'!BE158</f>
        <v>0</v>
      </c>
      <c r="AA157" s="523">
        <f>'悬赏问答-IM'!BU158+'指定付费-IM'!AZ158</f>
        <v>0</v>
      </c>
      <c r="AB157" s="523">
        <f>'悬赏问答-IM'!BP158+'指定付费-IM'!BJ158+电话医生!BI158</f>
        <v>0</v>
      </c>
      <c r="AC157" s="506">
        <f t="shared" si="94"/>
        <v>0</v>
      </c>
      <c r="AD157" s="523">
        <f t="shared" si="79"/>
        <v>0</v>
      </c>
      <c r="AE157" s="414">
        <f t="shared" si="80"/>
        <v>0</v>
      </c>
      <c r="AF157" s="414">
        <f t="shared" si="81"/>
        <v>0</v>
      </c>
      <c r="AG157" s="414">
        <f t="shared" si="91"/>
        <v>0</v>
      </c>
      <c r="AH157" s="780">
        <f>预约转诊!C157</f>
        <v>0</v>
      </c>
      <c r="AI157" s="781">
        <f>'悬赏问答-帖子'!C158+'悬赏问答-IM'!C158</f>
        <v>0</v>
      </c>
      <c r="AJ157" s="782">
        <f>'悬赏问答-帖子'!F158+'悬赏问答-IM'!F158</f>
        <v>0</v>
      </c>
      <c r="AK157" s="783" t="str">
        <f t="shared" si="82"/>
        <v>-</v>
      </c>
      <c r="AL157" s="781">
        <f>'悬赏问答-帖子'!H158+'悬赏问答-IM'!H158</f>
        <v>0</v>
      </c>
      <c r="AM157" s="775">
        <f>'悬赏问答-帖子'!I158+'悬赏问答-IM'!I158</f>
        <v>0</v>
      </c>
      <c r="AN157" s="775">
        <f t="shared" si="85"/>
        <v>0</v>
      </c>
      <c r="AO157" s="800">
        <f>'指定付费-帖子'!C158+'指定付费-IM'!C158</f>
        <v>0</v>
      </c>
      <c r="AP157" s="798">
        <f>'指定付费-帖子'!F158+'指定付费-IM'!F158</f>
        <v>0</v>
      </c>
      <c r="AQ157" s="799" t="str">
        <f t="shared" si="83"/>
        <v>-</v>
      </c>
      <c r="AR157" s="800">
        <f>'指定付费-帖子'!H158+'指定付费-IM'!H158</f>
        <v>0</v>
      </c>
      <c r="AS157" s="787">
        <f>'指定付费-帖子'!I158+'指定付费-IM'!I158</f>
        <v>0</v>
      </c>
      <c r="AT157" s="795">
        <f t="shared" si="86"/>
        <v>0</v>
      </c>
      <c r="AU157" s="801">
        <f>电话医生!C158</f>
        <v>0</v>
      </c>
      <c r="AV157" s="802">
        <f>电话医生!I158</f>
        <v>0</v>
      </c>
      <c r="AW157" s="816" t="str">
        <f t="shared" si="84"/>
        <v>-</v>
      </c>
      <c r="AX157" s="802">
        <f>电话医生!L158</f>
        <v>0</v>
      </c>
      <c r="AY157" s="811">
        <f>电话医生!F158</f>
        <v>0</v>
      </c>
      <c r="AZ157" s="820" t="str">
        <f>电话医生!O158</f>
        <v>-</v>
      </c>
      <c r="BA157" s="818">
        <f>家庭医生!C158</f>
        <v>0</v>
      </c>
      <c r="BB157" s="813">
        <f>家庭医生!G158</f>
        <v>0</v>
      </c>
      <c r="BC157" s="814" t="str">
        <f>家庭医生!I158</f>
        <v>-</v>
      </c>
      <c r="BD157" s="819">
        <f t="shared" si="92"/>
        <v>0</v>
      </c>
      <c r="BE157" s="819"/>
      <c r="BF157" s="819">
        <f>'免费问答-IM'!C158</f>
        <v>0</v>
      </c>
      <c r="BG157" s="779"/>
      <c r="BH157" s="784"/>
      <c r="BI157" s="775">
        <f t="shared" si="95"/>
        <v>0</v>
      </c>
      <c r="BJ157" s="839"/>
      <c r="BK157" s="837"/>
      <c r="BL157" s="838">
        <f t="shared" si="96"/>
        <v>0</v>
      </c>
      <c r="BM157" s="846"/>
      <c r="BN157" s="849"/>
      <c r="BO157" s="849"/>
      <c r="BP157" s="847" t="str">
        <f t="shared" si="98"/>
        <v>-</v>
      </c>
      <c r="BQ157" s="848"/>
      <c r="BR157" s="813">
        <f t="shared" si="97"/>
        <v>0</v>
      </c>
    </row>
    <row r="158" ht="14.25" customHeight="1" spans="1:70">
      <c r="A158" s="852"/>
      <c r="B158" s="404">
        <v>28</v>
      </c>
      <c r="C158" s="506">
        <f t="shared" si="87"/>
        <v>0</v>
      </c>
      <c r="D158" s="414">
        <f t="shared" si="88"/>
        <v>0</v>
      </c>
      <c r="E158" s="405">
        <f t="shared" si="93"/>
        <v>0</v>
      </c>
      <c r="F158" s="406" t="e">
        <f>'悬赏问答-帖子'!M159+'指定付费-帖子'!M159+电话医生!#REF!+家庭医生!C159</f>
        <v>#REF!</v>
      </c>
      <c r="G158" s="406" t="e">
        <f>'悬赏问答-帖子'!O159+'指定付费-帖子'!O159+电话医生!#REF!+家庭医生!D159</f>
        <v>#REF!</v>
      </c>
      <c r="H158" s="766" t="e">
        <f t="shared" si="76"/>
        <v>#REF!</v>
      </c>
      <c r="I158" s="406" t="e">
        <f>'悬赏问答-帖子'!S159+'指定付费-帖子'!S159+电话医生!R159+家庭医生!#REF!</f>
        <v>#REF!</v>
      </c>
      <c r="J158" s="406" t="e">
        <f>'悬赏问答-帖子'!U159+'指定付费-帖子'!U159+电话医生!S159+家庭医生!#REF!</f>
        <v>#REF!</v>
      </c>
      <c r="K158" s="766" t="e">
        <f t="shared" si="77"/>
        <v>#REF!</v>
      </c>
      <c r="L158" s="406" t="e">
        <f>'悬赏问答-帖子'!Y159+'悬赏问答-帖子'!AE159+'悬赏问答-IM'!M159+'指定付费-帖子'!Y159+'指定付费-帖子'!AE159+'指定付费-IM'!M159+电话医生!Z159+电话医生!AH159+家庭医生!#REF!+家庭医生!#REF!</f>
        <v>#REF!</v>
      </c>
      <c r="M158" s="406" t="e">
        <f>'悬赏问答-帖子'!AA159+'悬赏问答-帖子'!AG159+'悬赏问答-IM'!O159+'指定付费-帖子'!AA159+'指定付费-帖子'!AG159+'指定付费-IM'!O159+电话医生!AA159+电话医生!AI159+家庭医生!#REF!+家庭医生!#REF!</f>
        <v>#REF!</v>
      </c>
      <c r="N158" s="766" t="e">
        <f t="shared" si="78"/>
        <v>#REF!</v>
      </c>
      <c r="O158" s="406" t="e">
        <f>#REF!+'免费问答-IM'!E159+'悬赏问答-帖子'!E159+'悬赏问答-IM'!E159+'指定付费-IM'!E159+'指定付费-帖子'!E159+电话医生!E159+家庭医生!#REF!</f>
        <v>#REF!</v>
      </c>
      <c r="P158" s="523">
        <f>'悬赏问答-帖子'!Q159+'指定付费-帖子'!Q159+家庭医生!G159+电话医生!BQ159</f>
        <v>0</v>
      </c>
      <c r="Q158" s="523">
        <f>'悬赏问答-帖子'!W159+'指定付费-帖子'!W159+电话医生!U159+'悬赏问答-IM'!AU159+'指定付费-IM'!AU159</f>
        <v>0</v>
      </c>
      <c r="R158" s="523">
        <f>'悬赏问答-帖子'!AC159+'悬赏问答-帖子'!AI159+'悬赏问答-IM'!Q159+'指定付费-帖子'!AC159+'指定付费-帖子'!AI159+'指定付费-IM'!Q159+电话医生!AC159+电话医生!AK159+'悬赏问答-IM'!W159+'指定付费-IM'!W159</f>
        <v>0</v>
      </c>
      <c r="S158" s="523">
        <f>'悬赏问答-IM'!AC159+'悬赏问答-IM'!AI159+'悬赏问答-IM'!AO159+'指定付费-IM'!AC159+'指定付费-IM'!AI159+'指定付费-IM'!AO159</f>
        <v>0</v>
      </c>
      <c r="T158" s="523">
        <f t="shared" si="89"/>
        <v>0</v>
      </c>
      <c r="U158" s="523">
        <f>'悬赏问答-IM'!BA159+'指定付费-帖子'!BA159</f>
        <v>0</v>
      </c>
      <c r="V158" s="523">
        <f>'悬赏问答-帖子'!AO159+'悬赏问答-帖子'!AU159+'指定付费-帖子'!AO159+'指定付费-帖子'!AU159+电话医生!AS159</f>
        <v>0</v>
      </c>
      <c r="W158" s="523"/>
      <c r="X158" s="414">
        <f t="shared" si="90"/>
        <v>0</v>
      </c>
      <c r="Y158" s="523">
        <f>'悬赏问答-帖子'!K159+'悬赏问答-IM'!K159+'指定付费-IM'!K159+'指定付费-帖子'!K159+电话医生!H159</f>
        <v>0</v>
      </c>
      <c r="Z158" s="523">
        <f>'悬赏问答-IM'!BF159+'指定付费-IM'!BE159</f>
        <v>0</v>
      </c>
      <c r="AA158" s="523">
        <f>'悬赏问答-IM'!BU159+'指定付费-IM'!AZ159</f>
        <v>0</v>
      </c>
      <c r="AB158" s="523">
        <f>'悬赏问答-IM'!BP159+'指定付费-IM'!BJ159+电话医生!BI159</f>
        <v>0</v>
      </c>
      <c r="AC158" s="506">
        <f t="shared" si="94"/>
        <v>0</v>
      </c>
      <c r="AD158" s="523">
        <f t="shared" si="79"/>
        <v>0</v>
      </c>
      <c r="AE158" s="414">
        <f t="shared" si="80"/>
        <v>0</v>
      </c>
      <c r="AF158" s="414">
        <f t="shared" si="81"/>
        <v>0</v>
      </c>
      <c r="AG158" s="414">
        <f t="shared" si="91"/>
        <v>0</v>
      </c>
      <c r="AH158" s="780">
        <f>预约转诊!C158</f>
        <v>0</v>
      </c>
      <c r="AI158" s="781">
        <f>'悬赏问答-帖子'!C159+'悬赏问答-IM'!C159</f>
        <v>0</v>
      </c>
      <c r="AJ158" s="782">
        <f>'悬赏问答-帖子'!F159+'悬赏问答-IM'!F159</f>
        <v>0</v>
      </c>
      <c r="AK158" s="783" t="str">
        <f t="shared" si="82"/>
        <v>-</v>
      </c>
      <c r="AL158" s="781">
        <f>'悬赏问答-帖子'!H159+'悬赏问答-IM'!H159</f>
        <v>0</v>
      </c>
      <c r="AM158" s="775">
        <f>'悬赏问答-帖子'!I159+'悬赏问答-IM'!I159</f>
        <v>0</v>
      </c>
      <c r="AN158" s="775">
        <f t="shared" si="85"/>
        <v>0</v>
      </c>
      <c r="AO158" s="800">
        <f>'指定付费-帖子'!C159+'指定付费-IM'!C159</f>
        <v>0</v>
      </c>
      <c r="AP158" s="798">
        <f>'指定付费-帖子'!F159+'指定付费-IM'!F159</f>
        <v>0</v>
      </c>
      <c r="AQ158" s="799" t="str">
        <f t="shared" si="83"/>
        <v>-</v>
      </c>
      <c r="AR158" s="800">
        <f>'指定付费-帖子'!H159+'指定付费-IM'!H159</f>
        <v>0</v>
      </c>
      <c r="AS158" s="787">
        <f>'指定付费-帖子'!I159+'指定付费-IM'!I159</f>
        <v>0</v>
      </c>
      <c r="AT158" s="795">
        <f t="shared" si="86"/>
        <v>0</v>
      </c>
      <c r="AU158" s="801">
        <f>电话医生!C159</f>
        <v>0</v>
      </c>
      <c r="AV158" s="802">
        <f>电话医生!I159</f>
        <v>0</v>
      </c>
      <c r="AW158" s="816" t="str">
        <f t="shared" si="84"/>
        <v>-</v>
      </c>
      <c r="AX158" s="802">
        <f>电话医生!L159</f>
        <v>0</v>
      </c>
      <c r="AY158" s="811">
        <f>电话医生!F159</f>
        <v>0</v>
      </c>
      <c r="AZ158" s="820" t="str">
        <f>电话医生!O159</f>
        <v>-</v>
      </c>
      <c r="BA158" s="818">
        <f>家庭医生!C159</f>
        <v>0</v>
      </c>
      <c r="BB158" s="813">
        <f>家庭医生!G159</f>
        <v>0</v>
      </c>
      <c r="BC158" s="814" t="str">
        <f>家庭医生!I159</f>
        <v>-</v>
      </c>
      <c r="BD158" s="819">
        <f t="shared" si="92"/>
        <v>0</v>
      </c>
      <c r="BE158" s="819"/>
      <c r="BF158" s="819">
        <f>'免费问答-IM'!C159</f>
        <v>0</v>
      </c>
      <c r="BG158" s="779"/>
      <c r="BH158" s="784"/>
      <c r="BI158" s="775">
        <f t="shared" si="95"/>
        <v>0</v>
      </c>
      <c r="BJ158" s="839"/>
      <c r="BK158" s="837"/>
      <c r="BL158" s="838">
        <f t="shared" si="96"/>
        <v>0</v>
      </c>
      <c r="BM158" s="846"/>
      <c r="BN158" s="849"/>
      <c r="BO158" s="849"/>
      <c r="BP158" s="847" t="str">
        <f t="shared" si="98"/>
        <v>-</v>
      </c>
      <c r="BQ158" s="848"/>
      <c r="BR158" s="813">
        <f t="shared" si="97"/>
        <v>0</v>
      </c>
    </row>
    <row r="159" ht="14.25" customHeight="1" spans="1:70">
      <c r="A159" s="852"/>
      <c r="B159" s="404">
        <v>29</v>
      </c>
      <c r="C159" s="506">
        <f t="shared" si="87"/>
        <v>0</v>
      </c>
      <c r="D159" s="414">
        <f t="shared" si="88"/>
        <v>0</v>
      </c>
      <c r="E159" s="405">
        <f t="shared" si="93"/>
        <v>0</v>
      </c>
      <c r="F159" s="406" t="e">
        <f>'悬赏问答-帖子'!M160+'指定付费-帖子'!M160+电话医生!#REF!+家庭医生!C160</f>
        <v>#REF!</v>
      </c>
      <c r="G159" s="406" t="e">
        <f>'悬赏问答-帖子'!O160+'指定付费-帖子'!O160+电话医生!#REF!+家庭医生!D160</f>
        <v>#REF!</v>
      </c>
      <c r="H159" s="766" t="e">
        <f t="shared" si="76"/>
        <v>#REF!</v>
      </c>
      <c r="I159" s="406" t="e">
        <f>'悬赏问答-帖子'!S160+'指定付费-帖子'!S160+电话医生!R160+家庭医生!#REF!</f>
        <v>#REF!</v>
      </c>
      <c r="J159" s="406" t="e">
        <f>'悬赏问答-帖子'!U160+'指定付费-帖子'!U160+电话医生!S160+家庭医生!#REF!</f>
        <v>#REF!</v>
      </c>
      <c r="K159" s="766" t="e">
        <f t="shared" si="77"/>
        <v>#REF!</v>
      </c>
      <c r="L159" s="406" t="e">
        <f>'悬赏问答-帖子'!Y160+'悬赏问答-帖子'!AE160+'悬赏问答-IM'!M160+'指定付费-帖子'!Y160+'指定付费-帖子'!AE160+'指定付费-IM'!M160+电话医生!Z160+电话医生!AH160+家庭医生!#REF!+家庭医生!#REF!</f>
        <v>#REF!</v>
      </c>
      <c r="M159" s="406" t="e">
        <f>'悬赏问答-帖子'!AA160+'悬赏问答-帖子'!AG160+'悬赏问答-IM'!O160+'指定付费-帖子'!AA160+'指定付费-帖子'!AG160+'指定付费-IM'!O160+电话医生!AA160+电话医生!AI160+家庭医生!#REF!+家庭医生!#REF!</f>
        <v>#REF!</v>
      </c>
      <c r="N159" s="766" t="e">
        <f t="shared" si="78"/>
        <v>#REF!</v>
      </c>
      <c r="O159" s="406" t="e">
        <f>#REF!+'免费问答-IM'!E160+'悬赏问答-帖子'!E160+'悬赏问答-IM'!E160+'指定付费-IM'!E160+'指定付费-帖子'!E160+电话医生!E160+家庭医生!#REF!</f>
        <v>#REF!</v>
      </c>
      <c r="P159" s="523">
        <f>'悬赏问答-帖子'!Q160+'指定付费-帖子'!Q160+家庭医生!G160+电话医生!BQ160</f>
        <v>0</v>
      </c>
      <c r="Q159" s="523">
        <f>'悬赏问答-帖子'!W160+'指定付费-帖子'!W160+电话医生!U160+'悬赏问答-IM'!AU160+'指定付费-IM'!AU160</f>
        <v>0</v>
      </c>
      <c r="R159" s="523">
        <f>'悬赏问答-帖子'!AC160+'悬赏问答-帖子'!AI160+'悬赏问答-IM'!Q160+'指定付费-帖子'!AC160+'指定付费-帖子'!AI160+'指定付费-IM'!Q160+电话医生!AC160+电话医生!AK160+'悬赏问答-IM'!W160+'指定付费-IM'!W160</f>
        <v>0</v>
      </c>
      <c r="S159" s="523">
        <f>'悬赏问答-IM'!AC160+'悬赏问答-IM'!AI160+'悬赏问答-IM'!AO160+'指定付费-IM'!AC160+'指定付费-IM'!AI160+'指定付费-IM'!AO160</f>
        <v>0</v>
      </c>
      <c r="T159" s="523">
        <f t="shared" si="89"/>
        <v>0</v>
      </c>
      <c r="U159" s="523">
        <f>'悬赏问答-IM'!BA160+'指定付费-帖子'!BA160</f>
        <v>0</v>
      </c>
      <c r="V159" s="523">
        <f>'悬赏问答-帖子'!AO160+'悬赏问答-帖子'!AU160+'指定付费-帖子'!AO160+'指定付费-帖子'!AU160+电话医生!AS160</f>
        <v>0</v>
      </c>
      <c r="W159" s="523"/>
      <c r="X159" s="414">
        <f t="shared" si="90"/>
        <v>0</v>
      </c>
      <c r="Y159" s="523">
        <f>'悬赏问答-帖子'!K160+'悬赏问答-IM'!K160+'指定付费-IM'!K160+'指定付费-帖子'!K160+电话医生!H160</f>
        <v>0</v>
      </c>
      <c r="Z159" s="523">
        <f>'悬赏问答-IM'!BF160+'指定付费-IM'!BE160</f>
        <v>0</v>
      </c>
      <c r="AA159" s="523">
        <f>'悬赏问答-IM'!BU160+'指定付费-IM'!AZ160</f>
        <v>0</v>
      </c>
      <c r="AB159" s="523">
        <f>'悬赏问答-IM'!BP160+'指定付费-IM'!BJ160+电话医生!BI160</f>
        <v>0</v>
      </c>
      <c r="AC159" s="506">
        <f t="shared" si="94"/>
        <v>0</v>
      </c>
      <c r="AD159" s="523">
        <f t="shared" si="79"/>
        <v>0</v>
      </c>
      <c r="AE159" s="414">
        <f t="shared" si="80"/>
        <v>0</v>
      </c>
      <c r="AF159" s="414">
        <f t="shared" si="81"/>
        <v>0</v>
      </c>
      <c r="AG159" s="414">
        <f t="shared" si="91"/>
        <v>0</v>
      </c>
      <c r="AH159" s="780">
        <f>预约转诊!C159</f>
        <v>0</v>
      </c>
      <c r="AI159" s="781">
        <f>'悬赏问答-帖子'!C160+'悬赏问答-IM'!C160</f>
        <v>0</v>
      </c>
      <c r="AJ159" s="782">
        <f>'悬赏问答-帖子'!F160+'悬赏问答-IM'!F160</f>
        <v>0</v>
      </c>
      <c r="AK159" s="783" t="str">
        <f t="shared" si="82"/>
        <v>-</v>
      </c>
      <c r="AL159" s="781">
        <f>'悬赏问答-帖子'!H160+'悬赏问答-IM'!H160</f>
        <v>0</v>
      </c>
      <c r="AM159" s="775">
        <f>'悬赏问答-帖子'!I160+'悬赏问答-IM'!I160</f>
        <v>0</v>
      </c>
      <c r="AN159" s="775">
        <f t="shared" si="85"/>
        <v>0</v>
      </c>
      <c r="AO159" s="800">
        <f>'指定付费-帖子'!C160+'指定付费-IM'!C160</f>
        <v>0</v>
      </c>
      <c r="AP159" s="798">
        <f>'指定付费-帖子'!F160+'指定付费-IM'!F160</f>
        <v>0</v>
      </c>
      <c r="AQ159" s="799" t="str">
        <f t="shared" si="83"/>
        <v>-</v>
      </c>
      <c r="AR159" s="800">
        <f>'指定付费-帖子'!H160+'指定付费-IM'!H160</f>
        <v>0</v>
      </c>
      <c r="AS159" s="787">
        <f>'指定付费-帖子'!I160+'指定付费-IM'!I160</f>
        <v>0</v>
      </c>
      <c r="AT159" s="795">
        <f t="shared" si="86"/>
        <v>0</v>
      </c>
      <c r="AU159" s="801">
        <f>电话医生!C160</f>
        <v>0</v>
      </c>
      <c r="AV159" s="802">
        <f>电话医生!I160</f>
        <v>0</v>
      </c>
      <c r="AW159" s="816" t="str">
        <f t="shared" si="84"/>
        <v>-</v>
      </c>
      <c r="AX159" s="802">
        <f>电话医生!L160</f>
        <v>0</v>
      </c>
      <c r="AY159" s="811">
        <f>电话医生!F160</f>
        <v>0</v>
      </c>
      <c r="AZ159" s="820" t="str">
        <f>电话医生!O160</f>
        <v>-</v>
      </c>
      <c r="BA159" s="818">
        <f>家庭医生!C160</f>
        <v>0</v>
      </c>
      <c r="BB159" s="813">
        <f>家庭医生!G160</f>
        <v>0</v>
      </c>
      <c r="BC159" s="814" t="str">
        <f>家庭医生!I160</f>
        <v>-</v>
      </c>
      <c r="BD159" s="819">
        <f t="shared" si="92"/>
        <v>0</v>
      </c>
      <c r="BE159" s="819"/>
      <c r="BF159" s="819">
        <f>'免费问答-IM'!C160</f>
        <v>0</v>
      </c>
      <c r="BG159" s="779"/>
      <c r="BH159" s="784"/>
      <c r="BI159" s="775">
        <f t="shared" si="95"/>
        <v>0</v>
      </c>
      <c r="BJ159" s="839"/>
      <c r="BK159" s="837"/>
      <c r="BL159" s="838">
        <f t="shared" si="96"/>
        <v>0</v>
      </c>
      <c r="BM159" s="846"/>
      <c r="BN159" s="849"/>
      <c r="BO159" s="849"/>
      <c r="BP159" s="847" t="str">
        <f t="shared" si="98"/>
        <v>-</v>
      </c>
      <c r="BQ159" s="848"/>
      <c r="BR159" s="813">
        <f t="shared" si="97"/>
        <v>0</v>
      </c>
    </row>
    <row r="160" ht="14.25" customHeight="1" spans="1:70">
      <c r="A160" s="852"/>
      <c r="B160" s="404">
        <v>30</v>
      </c>
      <c r="C160" s="506">
        <f t="shared" si="87"/>
        <v>0</v>
      </c>
      <c r="D160" s="414">
        <f t="shared" si="88"/>
        <v>0</v>
      </c>
      <c r="E160" s="405">
        <f t="shared" si="93"/>
        <v>0</v>
      </c>
      <c r="F160" s="406" t="e">
        <f>'悬赏问答-帖子'!M161+'指定付费-帖子'!M161+电话医生!#REF!+家庭医生!C161</f>
        <v>#REF!</v>
      </c>
      <c r="G160" s="406" t="e">
        <f>'悬赏问答-帖子'!O161+'指定付费-帖子'!O161+电话医生!#REF!+家庭医生!D161</f>
        <v>#REF!</v>
      </c>
      <c r="H160" s="766" t="e">
        <f t="shared" si="76"/>
        <v>#REF!</v>
      </c>
      <c r="I160" s="406" t="e">
        <f>'悬赏问答-帖子'!S161+'指定付费-帖子'!S161+电话医生!R161+家庭医生!#REF!</f>
        <v>#REF!</v>
      </c>
      <c r="J160" s="406" t="e">
        <f>'悬赏问答-帖子'!U161+'指定付费-帖子'!U161+电话医生!S161+家庭医生!#REF!</f>
        <v>#REF!</v>
      </c>
      <c r="K160" s="766" t="e">
        <f t="shared" si="77"/>
        <v>#REF!</v>
      </c>
      <c r="L160" s="406" t="e">
        <f>'悬赏问答-帖子'!Y161+'悬赏问答-帖子'!AE161+'悬赏问答-IM'!M161+'指定付费-帖子'!Y161+'指定付费-帖子'!AE161+'指定付费-IM'!M161+电话医生!Z161+电话医生!AH161+家庭医生!#REF!+家庭医生!#REF!</f>
        <v>#REF!</v>
      </c>
      <c r="M160" s="406" t="e">
        <f>'悬赏问答-帖子'!AA161+'悬赏问答-帖子'!AG161+'悬赏问答-IM'!O161+'指定付费-帖子'!AA161+'指定付费-帖子'!AG161+'指定付费-IM'!O161+电话医生!AA161+电话医生!AI161+家庭医生!#REF!+家庭医生!#REF!</f>
        <v>#REF!</v>
      </c>
      <c r="N160" s="766" t="e">
        <f t="shared" si="78"/>
        <v>#REF!</v>
      </c>
      <c r="O160" s="406" t="e">
        <f>#REF!+'免费问答-IM'!E161+'悬赏问答-帖子'!E161+'悬赏问答-IM'!E161+'指定付费-IM'!E161+'指定付费-帖子'!E161+电话医生!E161+家庭医生!#REF!</f>
        <v>#REF!</v>
      </c>
      <c r="P160" s="523">
        <f>'悬赏问答-帖子'!Q161+'指定付费-帖子'!Q161+家庭医生!G161+电话医生!BQ161</f>
        <v>0</v>
      </c>
      <c r="Q160" s="523">
        <f>'悬赏问答-帖子'!W161+'指定付费-帖子'!W161+电话医生!U161+'悬赏问答-IM'!AU161+'指定付费-IM'!AU161</f>
        <v>0</v>
      </c>
      <c r="R160" s="523">
        <f>'悬赏问答-帖子'!AC161+'悬赏问答-帖子'!AI161+'悬赏问答-IM'!Q161+'指定付费-帖子'!AC161+'指定付费-帖子'!AI161+'指定付费-IM'!Q161+电话医生!AC161+电话医生!AK161+'悬赏问答-IM'!W161+'指定付费-IM'!W161</f>
        <v>0</v>
      </c>
      <c r="S160" s="523">
        <f>'悬赏问答-IM'!AC161+'悬赏问答-IM'!AI161+'悬赏问答-IM'!AO161+'指定付费-IM'!AC161+'指定付费-IM'!AI161+'指定付费-IM'!AO161</f>
        <v>0</v>
      </c>
      <c r="T160" s="523">
        <f t="shared" si="89"/>
        <v>0</v>
      </c>
      <c r="U160" s="523">
        <f>'悬赏问答-IM'!BA161+'指定付费-帖子'!BA161</f>
        <v>0</v>
      </c>
      <c r="V160" s="523">
        <f>'悬赏问答-帖子'!AO161+'悬赏问答-帖子'!AU161+'指定付费-帖子'!AO161+'指定付费-帖子'!AU161+电话医生!AS161</f>
        <v>0</v>
      </c>
      <c r="W160" s="523"/>
      <c r="X160" s="414">
        <f t="shared" si="90"/>
        <v>0</v>
      </c>
      <c r="Y160" s="523">
        <f>'悬赏问答-帖子'!K161+'悬赏问答-IM'!K161+'指定付费-IM'!K161+'指定付费-帖子'!K161+电话医生!H161</f>
        <v>0</v>
      </c>
      <c r="Z160" s="523">
        <f>'悬赏问答-IM'!BF161+'指定付费-IM'!BE161</f>
        <v>0</v>
      </c>
      <c r="AA160" s="523">
        <f>'悬赏问答-IM'!BU161+'指定付费-IM'!AZ161</f>
        <v>0</v>
      </c>
      <c r="AB160" s="523">
        <f>'悬赏问答-IM'!BP161+'指定付费-IM'!BJ161+电话医生!BI161</f>
        <v>0</v>
      </c>
      <c r="AC160" s="506">
        <f t="shared" si="94"/>
        <v>0</v>
      </c>
      <c r="AD160" s="523">
        <f t="shared" si="79"/>
        <v>0</v>
      </c>
      <c r="AE160" s="414">
        <f t="shared" si="80"/>
        <v>0</v>
      </c>
      <c r="AF160" s="414">
        <f t="shared" si="81"/>
        <v>0</v>
      </c>
      <c r="AG160" s="414">
        <f t="shared" si="91"/>
        <v>0</v>
      </c>
      <c r="AH160" s="780">
        <f>预约转诊!C160</f>
        <v>0</v>
      </c>
      <c r="AI160" s="781">
        <f>'悬赏问答-帖子'!C161+'悬赏问答-IM'!C161</f>
        <v>0</v>
      </c>
      <c r="AJ160" s="782">
        <f>'悬赏问答-帖子'!F161+'悬赏问答-IM'!F161</f>
        <v>0</v>
      </c>
      <c r="AK160" s="783" t="str">
        <f t="shared" si="82"/>
        <v>-</v>
      </c>
      <c r="AL160" s="781">
        <f>'悬赏问答-帖子'!H161+'悬赏问答-IM'!H161</f>
        <v>0</v>
      </c>
      <c r="AM160" s="775">
        <f>'悬赏问答-帖子'!I161+'悬赏问答-IM'!I161</f>
        <v>0</v>
      </c>
      <c r="AN160" s="775">
        <f t="shared" si="85"/>
        <v>0</v>
      </c>
      <c r="AO160" s="800">
        <f>'指定付费-帖子'!C161+'指定付费-IM'!C161</f>
        <v>0</v>
      </c>
      <c r="AP160" s="798">
        <f>'指定付费-帖子'!F161+'指定付费-IM'!F161</f>
        <v>0</v>
      </c>
      <c r="AQ160" s="799" t="str">
        <f t="shared" si="83"/>
        <v>-</v>
      </c>
      <c r="AR160" s="800">
        <f>'指定付费-帖子'!H161+'指定付费-IM'!H161</f>
        <v>0</v>
      </c>
      <c r="AS160" s="787">
        <f>'指定付费-帖子'!I161+'指定付费-IM'!I161</f>
        <v>0</v>
      </c>
      <c r="AT160" s="795">
        <f t="shared" si="86"/>
        <v>0</v>
      </c>
      <c r="AU160" s="801">
        <f>电话医生!C161</f>
        <v>0</v>
      </c>
      <c r="AV160" s="802">
        <f>电话医生!I161</f>
        <v>0</v>
      </c>
      <c r="AW160" s="816" t="str">
        <f t="shared" si="84"/>
        <v>-</v>
      </c>
      <c r="AX160" s="802">
        <f>电话医生!L161</f>
        <v>0</v>
      </c>
      <c r="AY160" s="811">
        <f>电话医生!F161</f>
        <v>0</v>
      </c>
      <c r="AZ160" s="820" t="str">
        <f>电话医生!O161</f>
        <v>-</v>
      </c>
      <c r="BA160" s="818">
        <f>家庭医生!C161</f>
        <v>0</v>
      </c>
      <c r="BB160" s="813">
        <f>家庭医生!G161</f>
        <v>0</v>
      </c>
      <c r="BC160" s="814" t="str">
        <f>家庭医生!I161</f>
        <v>-</v>
      </c>
      <c r="BD160" s="819">
        <f t="shared" si="92"/>
        <v>0</v>
      </c>
      <c r="BE160" s="819"/>
      <c r="BF160" s="819">
        <f>'免费问答-IM'!C161</f>
        <v>0</v>
      </c>
      <c r="BG160" s="779"/>
      <c r="BH160" s="784"/>
      <c r="BI160" s="775">
        <f t="shared" si="95"/>
        <v>0</v>
      </c>
      <c r="BJ160" s="839"/>
      <c r="BK160" s="837"/>
      <c r="BL160" s="838">
        <f t="shared" si="96"/>
        <v>0</v>
      </c>
      <c r="BM160" s="846"/>
      <c r="BN160" s="849"/>
      <c r="BO160" s="849"/>
      <c r="BP160" s="847" t="str">
        <f t="shared" ref="BP160:BP181" si="99">IF(BN160&lt;&gt;0,BN160/BM160,"-")</f>
        <v>-</v>
      </c>
      <c r="BQ160" s="848"/>
      <c r="BR160" s="813">
        <f t="shared" si="97"/>
        <v>0</v>
      </c>
    </row>
    <row r="161" ht="15" customHeight="1" spans="1:70">
      <c r="A161" s="852"/>
      <c r="B161" s="404">
        <v>31</v>
      </c>
      <c r="C161" s="506">
        <f t="shared" si="87"/>
        <v>0</v>
      </c>
      <c r="D161" s="414">
        <f t="shared" si="88"/>
        <v>0</v>
      </c>
      <c r="E161" s="405">
        <f t="shared" si="93"/>
        <v>0</v>
      </c>
      <c r="F161" s="406" t="e">
        <f>'悬赏问答-帖子'!M162+'指定付费-帖子'!M162+电话医生!#REF!+家庭医生!C162</f>
        <v>#REF!</v>
      </c>
      <c r="G161" s="406" t="e">
        <f>'悬赏问答-帖子'!O162+'指定付费-帖子'!O162+电话医生!#REF!+家庭医生!D162</f>
        <v>#REF!</v>
      </c>
      <c r="H161" s="766" t="e">
        <f t="shared" si="76"/>
        <v>#REF!</v>
      </c>
      <c r="I161" s="406" t="e">
        <f>'悬赏问答-帖子'!S162+'指定付费-帖子'!S162+电话医生!R162+家庭医生!#REF!</f>
        <v>#REF!</v>
      </c>
      <c r="J161" s="406" t="e">
        <f>'悬赏问答-帖子'!U162+'指定付费-帖子'!U162+电话医生!S162+家庭医生!#REF!</f>
        <v>#REF!</v>
      </c>
      <c r="K161" s="766" t="e">
        <f t="shared" si="77"/>
        <v>#REF!</v>
      </c>
      <c r="L161" s="406" t="e">
        <f>'悬赏问答-帖子'!Y162+'悬赏问答-帖子'!AE162+'悬赏问答-IM'!M162+'指定付费-帖子'!Y162+'指定付费-帖子'!AE162+'指定付费-IM'!M162+电话医生!Z162+电话医生!AH162+家庭医生!#REF!+家庭医生!#REF!</f>
        <v>#REF!</v>
      </c>
      <c r="M161" s="406" t="e">
        <f>'悬赏问答-帖子'!AA162+'悬赏问答-帖子'!AG162+'悬赏问答-IM'!O162+'指定付费-帖子'!AA162+'指定付费-帖子'!AG162+'指定付费-IM'!O162+电话医生!AA162+电话医生!AI162+家庭医生!#REF!+家庭医生!#REF!</f>
        <v>#REF!</v>
      </c>
      <c r="N161" s="766" t="e">
        <f t="shared" si="78"/>
        <v>#REF!</v>
      </c>
      <c r="O161" s="406" t="e">
        <f>#REF!+'免费问答-IM'!E162+'悬赏问答-帖子'!E162+'悬赏问答-IM'!E162+'指定付费-IM'!E162+'指定付费-帖子'!E162+电话医生!E162+家庭医生!#REF!</f>
        <v>#REF!</v>
      </c>
      <c r="P161" s="523">
        <f>'悬赏问答-帖子'!Q162+'指定付费-帖子'!Q162+家庭医生!G162+电话医生!BQ162</f>
        <v>0</v>
      </c>
      <c r="Q161" s="523">
        <f>'悬赏问答-帖子'!W162+'指定付费-帖子'!W162+电话医生!U162+'悬赏问答-IM'!AU162+'指定付费-IM'!AU162</f>
        <v>0</v>
      </c>
      <c r="R161" s="523">
        <f>'悬赏问答-帖子'!AC162+'悬赏问答-帖子'!AI162+'悬赏问答-IM'!Q162+'指定付费-帖子'!AC162+'指定付费-帖子'!AI162+'指定付费-IM'!Q162+电话医生!AC162+电话医生!AK162+'悬赏问答-IM'!W162+'指定付费-IM'!W162</f>
        <v>0</v>
      </c>
      <c r="S161" s="523">
        <f>'悬赏问答-IM'!AC162+'悬赏问答-IM'!AI162+'悬赏问答-IM'!AO162+'指定付费-IM'!AC162+'指定付费-IM'!AI162+'指定付费-IM'!AO162</f>
        <v>0</v>
      </c>
      <c r="T161" s="523">
        <f t="shared" si="89"/>
        <v>0</v>
      </c>
      <c r="U161" s="523">
        <f>'悬赏问答-IM'!BA162+'指定付费-帖子'!BA162</f>
        <v>0</v>
      </c>
      <c r="V161" s="523">
        <f>'悬赏问答-帖子'!AO162+'悬赏问答-帖子'!AU162+'指定付费-帖子'!AO162+'指定付费-帖子'!AU162+电话医生!AS162</f>
        <v>0</v>
      </c>
      <c r="W161" s="523"/>
      <c r="X161" s="414">
        <f t="shared" si="90"/>
        <v>0</v>
      </c>
      <c r="Y161" s="523">
        <f>'悬赏问答-帖子'!K162+'悬赏问答-IM'!K162+'指定付费-IM'!K162+'指定付费-帖子'!K162+电话医生!H162</f>
        <v>0</v>
      </c>
      <c r="Z161" s="523">
        <f>'悬赏问答-IM'!BF162+'指定付费-IM'!BE162</f>
        <v>0</v>
      </c>
      <c r="AA161" s="523">
        <f>'悬赏问答-IM'!BU162+'指定付费-IM'!AZ162</f>
        <v>0</v>
      </c>
      <c r="AB161" s="523">
        <f>'悬赏问答-IM'!BP162+'指定付费-IM'!BJ162+电话医生!BI162</f>
        <v>0</v>
      </c>
      <c r="AC161" s="506">
        <f t="shared" si="94"/>
        <v>0</v>
      </c>
      <c r="AD161" s="523">
        <f t="shared" si="79"/>
        <v>0</v>
      </c>
      <c r="AE161" s="414">
        <f t="shared" si="80"/>
        <v>0</v>
      </c>
      <c r="AF161" s="414">
        <f t="shared" si="81"/>
        <v>0</v>
      </c>
      <c r="AG161" s="414">
        <f t="shared" si="91"/>
        <v>0</v>
      </c>
      <c r="AH161" s="780">
        <f>预约转诊!C161</f>
        <v>0</v>
      </c>
      <c r="AI161" s="781">
        <f>'悬赏问答-帖子'!C162+'悬赏问答-IM'!C162</f>
        <v>0</v>
      </c>
      <c r="AJ161" s="782">
        <f>'悬赏问答-帖子'!F162+'悬赏问答-IM'!F162</f>
        <v>0</v>
      </c>
      <c r="AK161" s="783" t="str">
        <f t="shared" si="82"/>
        <v>-</v>
      </c>
      <c r="AL161" s="781">
        <f>'悬赏问答-帖子'!H162+'悬赏问答-IM'!H162</f>
        <v>0</v>
      </c>
      <c r="AM161" s="775">
        <f>'悬赏问答-帖子'!I162+'悬赏问答-IM'!I162</f>
        <v>0</v>
      </c>
      <c r="AN161" s="775">
        <f t="shared" si="85"/>
        <v>0</v>
      </c>
      <c r="AO161" s="800">
        <f>'指定付费-帖子'!C162+'指定付费-IM'!C162</f>
        <v>0</v>
      </c>
      <c r="AP161" s="798">
        <f>'指定付费-帖子'!F162+'指定付费-IM'!F162</f>
        <v>0</v>
      </c>
      <c r="AQ161" s="799" t="str">
        <f t="shared" si="83"/>
        <v>-</v>
      </c>
      <c r="AR161" s="800">
        <f>'指定付费-帖子'!H162+'指定付费-IM'!H162</f>
        <v>0</v>
      </c>
      <c r="AS161" s="787">
        <f>'指定付费-帖子'!I162+'指定付费-IM'!I162</f>
        <v>0</v>
      </c>
      <c r="AT161" s="795">
        <f t="shared" si="86"/>
        <v>0</v>
      </c>
      <c r="AU161" s="801">
        <f>电话医生!C162</f>
        <v>0</v>
      </c>
      <c r="AV161" s="802">
        <f>电话医生!I162</f>
        <v>0</v>
      </c>
      <c r="AW161" s="816" t="str">
        <f t="shared" si="84"/>
        <v>-</v>
      </c>
      <c r="AX161" s="802">
        <f>电话医生!L162</f>
        <v>0</v>
      </c>
      <c r="AY161" s="811">
        <f>电话医生!F162</f>
        <v>0</v>
      </c>
      <c r="AZ161" s="820" t="str">
        <f>电话医生!O162</f>
        <v>-</v>
      </c>
      <c r="BA161" s="818">
        <f>家庭医生!C162</f>
        <v>0</v>
      </c>
      <c r="BB161" s="813">
        <f>家庭医生!G162</f>
        <v>0</v>
      </c>
      <c r="BC161" s="814" t="str">
        <f>家庭医生!I162</f>
        <v>-</v>
      </c>
      <c r="BD161" s="819">
        <f t="shared" si="92"/>
        <v>0</v>
      </c>
      <c r="BE161" s="819"/>
      <c r="BF161" s="819">
        <f>'免费问答-IM'!C162</f>
        <v>0</v>
      </c>
      <c r="BG161" s="779"/>
      <c r="BH161" s="784"/>
      <c r="BI161" s="775">
        <f t="shared" si="95"/>
        <v>0</v>
      </c>
      <c r="BJ161" s="839"/>
      <c r="BK161" s="837"/>
      <c r="BL161" s="838">
        <f t="shared" si="96"/>
        <v>0</v>
      </c>
      <c r="BM161" s="846"/>
      <c r="BN161" s="849"/>
      <c r="BO161" s="849"/>
      <c r="BP161" s="847" t="str">
        <f t="shared" si="99"/>
        <v>-</v>
      </c>
      <c r="BQ161" s="848"/>
      <c r="BR161" s="813">
        <f t="shared" si="97"/>
        <v>0</v>
      </c>
    </row>
    <row r="162" ht="15" customHeight="1" spans="1:70">
      <c r="A162" s="87" t="s">
        <v>53</v>
      </c>
      <c r="B162" s="497"/>
      <c r="C162" s="506">
        <f>SUM(C163:C192)</f>
        <v>0</v>
      </c>
      <c r="D162" s="414">
        <f t="shared" si="88"/>
        <v>0</v>
      </c>
      <c r="E162" s="405">
        <f t="shared" si="93"/>
        <v>0</v>
      </c>
      <c r="F162" s="405" t="e">
        <f>'悬赏问答-帖子'!M163+'指定付费-帖子'!M163+电话医生!#REF!+家庭医生!C163</f>
        <v>#REF!</v>
      </c>
      <c r="G162" s="405" t="e">
        <f>'悬赏问答-帖子'!O163+'指定付费-帖子'!O163+电话医生!#REF!+家庭医生!D163</f>
        <v>#REF!</v>
      </c>
      <c r="H162" s="766" t="e">
        <f t="shared" si="76"/>
        <v>#REF!</v>
      </c>
      <c r="I162" s="405" t="e">
        <f>'悬赏问答-帖子'!S163+'指定付费-帖子'!S163+电话医生!R163+家庭医生!#REF!</f>
        <v>#REF!</v>
      </c>
      <c r="J162" s="405" t="e">
        <f>'悬赏问答-帖子'!U163+'指定付费-帖子'!U163+电话医生!S163+家庭医生!#REF!</f>
        <v>#REF!</v>
      </c>
      <c r="K162" s="766" t="e">
        <f t="shared" si="77"/>
        <v>#REF!</v>
      </c>
      <c r="L162" s="406" t="e">
        <f>'悬赏问答-帖子'!Y163+'悬赏问答-帖子'!AE163+'悬赏问答-IM'!M163+'指定付费-帖子'!Y163+'指定付费-帖子'!AE163+'指定付费-IM'!M163+电话医生!Z163+电话医生!AH163+家庭医生!#REF!+家庭医生!#REF!+'悬赏问答-IM'!S163+'指定付费-IM'!S163</f>
        <v>#REF!</v>
      </c>
      <c r="M162" s="405" t="e">
        <f>'悬赏问答-帖子'!AA163+'悬赏问答-帖子'!AG163+'悬赏问答-IM'!O163+'指定付费-帖子'!AA163+'指定付费-帖子'!AG163+'指定付费-IM'!O163+电话医生!AA163+电话医生!AI163+家庭医生!#REF!+家庭医生!#REF!</f>
        <v>#REF!</v>
      </c>
      <c r="N162" s="766" t="e">
        <f t="shared" si="78"/>
        <v>#REF!</v>
      </c>
      <c r="O162" s="405" t="e">
        <f>#REF!+'免费问答-IM'!E163+'悬赏问答-帖子'!E163+'悬赏问答-IM'!E163+'指定付费-IM'!E163+'指定付费-帖子'!E163+电话医生!E163+家庭医生!#REF!</f>
        <v>#REF!</v>
      </c>
      <c r="P162" s="523">
        <f>'悬赏问答-帖子'!Q163+'指定付费-帖子'!Q163+家庭医生!G163+电话医生!BQ163</f>
        <v>0</v>
      </c>
      <c r="Q162" s="523">
        <f>'悬赏问答-帖子'!W163+'指定付费-帖子'!W163+电话医生!U163+'悬赏问答-IM'!AU163+'指定付费-IM'!AU163</f>
        <v>0</v>
      </c>
      <c r="R162" s="523">
        <f>'悬赏问答-帖子'!AC163+'悬赏问答-帖子'!AI163+'悬赏问答-IM'!Q163+'指定付费-帖子'!AC163+'指定付费-帖子'!AI163+'指定付费-IM'!Q163+电话医生!AC163+电话医生!AK163+'悬赏问答-IM'!W163+'指定付费-IM'!W163</f>
        <v>0</v>
      </c>
      <c r="S162" s="523">
        <f>'悬赏问答-IM'!AC163+'悬赏问答-IM'!AI163+'悬赏问答-IM'!AO163+'指定付费-IM'!AC163+'指定付费-IM'!AI163+'指定付费-IM'!AO163</f>
        <v>0</v>
      </c>
      <c r="T162" s="523">
        <f t="shared" ref="T162:X162" si="100">SUM(T163:T192)</f>
        <v>0</v>
      </c>
      <c r="U162" s="523">
        <f>'悬赏问答-IM'!BA163+'指定付费-帖子'!BA163</f>
        <v>0</v>
      </c>
      <c r="V162" s="523">
        <f>'悬赏问答-帖子'!AO163+'悬赏问答-帖子'!AU163+'指定付费-帖子'!AO163+'指定付费-帖子'!AU163+电话医生!AS163</f>
        <v>0</v>
      </c>
      <c r="W162" s="523">
        <f t="shared" si="100"/>
        <v>0</v>
      </c>
      <c r="X162" s="523">
        <f t="shared" si="100"/>
        <v>0</v>
      </c>
      <c r="Y162" s="523">
        <f>'悬赏问答-帖子'!K163+'悬赏问答-IM'!K163+'指定付费-IM'!K163+'指定付费-帖子'!K163+电话医生!H163</f>
        <v>0</v>
      </c>
      <c r="Z162" s="523">
        <f>'悬赏问答-IM'!BF163+'指定付费-IM'!BE163</f>
        <v>0</v>
      </c>
      <c r="AA162" s="523">
        <f>'悬赏问答-IM'!BU163+'指定付费-IM'!AZ163</f>
        <v>0</v>
      </c>
      <c r="AB162" s="523">
        <f>'悬赏问答-IM'!BP163+'指定付费-IM'!BJ163+电话医生!BI163</f>
        <v>0</v>
      </c>
      <c r="AC162" s="506">
        <f t="shared" si="94"/>
        <v>0</v>
      </c>
      <c r="AD162" s="523">
        <f t="shared" si="79"/>
        <v>0</v>
      </c>
      <c r="AE162" s="414">
        <f t="shared" si="80"/>
        <v>0</v>
      </c>
      <c r="AF162" s="414">
        <f t="shared" si="81"/>
        <v>0</v>
      </c>
      <c r="AG162" s="414">
        <f t="shared" si="91"/>
        <v>0</v>
      </c>
      <c r="AH162" s="780">
        <f>预约转诊!C162</f>
        <v>0</v>
      </c>
      <c r="AI162" s="781">
        <f>'悬赏问答-帖子'!C163+'悬赏问答-IM'!C163</f>
        <v>0</v>
      </c>
      <c r="AJ162" s="782">
        <f>'悬赏问答-帖子'!F163+'悬赏问答-IM'!F163</f>
        <v>0</v>
      </c>
      <c r="AK162" s="783" t="str">
        <f t="shared" si="82"/>
        <v>-</v>
      </c>
      <c r="AL162" s="781">
        <f>'悬赏问答-帖子'!H163+'悬赏问答-IM'!H163</f>
        <v>0</v>
      </c>
      <c r="AM162" s="775">
        <f>'悬赏问答-帖子'!I163+'悬赏问答-IM'!I163</f>
        <v>0</v>
      </c>
      <c r="AN162" s="775">
        <f t="shared" si="85"/>
        <v>0</v>
      </c>
      <c r="AO162" s="800">
        <f>'指定付费-帖子'!C163+'指定付费-IM'!C163</f>
        <v>0</v>
      </c>
      <c r="AP162" s="798">
        <f>'指定付费-帖子'!F163+'指定付费-IM'!F163</f>
        <v>0</v>
      </c>
      <c r="AQ162" s="799" t="str">
        <f t="shared" si="83"/>
        <v>-</v>
      </c>
      <c r="AR162" s="800">
        <f>'指定付费-帖子'!H163+'指定付费-IM'!H163</f>
        <v>0</v>
      </c>
      <c r="AS162" s="787">
        <f>'指定付费-帖子'!I163+'指定付费-IM'!I163</f>
        <v>0</v>
      </c>
      <c r="AT162" s="795">
        <f t="shared" si="86"/>
        <v>0</v>
      </c>
      <c r="AU162" s="801">
        <f>电话医生!C163</f>
        <v>0</v>
      </c>
      <c r="AV162" s="802">
        <f>电话医生!I163</f>
        <v>0</v>
      </c>
      <c r="AW162" s="816" t="str">
        <f t="shared" si="84"/>
        <v>-</v>
      </c>
      <c r="AX162" s="802">
        <f>电话医生!L163</f>
        <v>0</v>
      </c>
      <c r="AY162" s="811">
        <f>电话医生!F163</f>
        <v>0</v>
      </c>
      <c r="AZ162" s="820" t="str">
        <f>电话医生!O163</f>
        <v>-</v>
      </c>
      <c r="BA162" s="818">
        <f>家庭医生!C163</f>
        <v>0</v>
      </c>
      <c r="BB162" s="813">
        <f>家庭医生!G163</f>
        <v>0</v>
      </c>
      <c r="BC162" s="814" t="str">
        <f>家庭医生!I163</f>
        <v>-</v>
      </c>
      <c r="BD162" s="819">
        <f t="shared" si="92"/>
        <v>0</v>
      </c>
      <c r="BE162" s="819"/>
      <c r="BF162" s="819">
        <f>'免费问答-IM'!C163</f>
        <v>0</v>
      </c>
      <c r="BG162" s="835">
        <f>SUM(BG163:BG192)</f>
        <v>0</v>
      </c>
      <c r="BH162" s="784">
        <f>SUM(BH163:BH192)</f>
        <v>0</v>
      </c>
      <c r="BI162" s="775">
        <f t="shared" si="95"/>
        <v>0</v>
      </c>
      <c r="BJ162" s="836">
        <f>SUM(BJ163:BJ192)</f>
        <v>0</v>
      </c>
      <c r="BK162" s="837">
        <f>SUM(BK163:BK192)</f>
        <v>0</v>
      </c>
      <c r="BL162" s="838">
        <f t="shared" si="96"/>
        <v>0</v>
      </c>
      <c r="BM162" s="846"/>
      <c r="BN162" s="846">
        <f>SUM(BN163:BN192)</f>
        <v>0</v>
      </c>
      <c r="BO162" s="846"/>
      <c r="BP162" s="847" t="str">
        <f t="shared" si="99"/>
        <v>-</v>
      </c>
      <c r="BQ162" s="848">
        <f>SUM(BQ163:BQ192)</f>
        <v>0</v>
      </c>
      <c r="BR162" s="813">
        <f t="shared" si="97"/>
        <v>0</v>
      </c>
    </row>
    <row r="163" ht="15" customHeight="1" spans="1:70">
      <c r="A163" s="852"/>
      <c r="B163" s="404">
        <v>1</v>
      </c>
      <c r="C163" s="506">
        <f t="shared" si="87"/>
        <v>0</v>
      </c>
      <c r="D163" s="414">
        <f t="shared" si="88"/>
        <v>0</v>
      </c>
      <c r="E163" s="405">
        <f t="shared" si="93"/>
        <v>0</v>
      </c>
      <c r="F163" s="406" t="e">
        <f>'悬赏问答-帖子'!M164+'指定付费-帖子'!M164+电话医生!#REF!+家庭医生!C164</f>
        <v>#REF!</v>
      </c>
      <c r="G163" s="406" t="e">
        <f>'悬赏问答-帖子'!O164+'指定付费-帖子'!O164+电话医生!#REF!+家庭医生!D164</f>
        <v>#REF!</v>
      </c>
      <c r="H163" s="766" t="e">
        <f t="shared" si="76"/>
        <v>#REF!</v>
      </c>
      <c r="I163" s="406" t="e">
        <f>'悬赏问答-帖子'!S164+'指定付费-帖子'!S164+电话医生!R164+家庭医生!#REF!</f>
        <v>#REF!</v>
      </c>
      <c r="J163" s="406" t="e">
        <f>'悬赏问答-帖子'!U164+'指定付费-帖子'!U164+电话医生!S164+家庭医生!#REF!</f>
        <v>#REF!</v>
      </c>
      <c r="K163" s="766" t="e">
        <f t="shared" si="77"/>
        <v>#REF!</v>
      </c>
      <c r="L163" s="406" t="e">
        <f>'悬赏问答-帖子'!Y164+'悬赏问答-帖子'!AE164+'悬赏问答-IM'!M164+'指定付费-帖子'!Y164+'指定付费-帖子'!AE164+'指定付费-IM'!M164+电话医生!Z164+电话医生!AH164+家庭医生!#REF!+家庭医生!#REF!+'悬赏问答-IM'!S164+'指定付费-IM'!S164</f>
        <v>#REF!</v>
      </c>
      <c r="M163" s="406" t="e">
        <f>'悬赏问答-帖子'!AA164+'悬赏问答-帖子'!AG164+'悬赏问答-IM'!O164+'指定付费-帖子'!AA164+'指定付费-帖子'!AG164+'指定付费-IM'!O164+电话医生!AA164+电话医生!AI164+家庭医生!#REF!+家庭医生!#REF!</f>
        <v>#REF!</v>
      </c>
      <c r="N163" s="766" t="e">
        <f t="shared" si="78"/>
        <v>#REF!</v>
      </c>
      <c r="O163" s="406" t="e">
        <f>#REF!+'免费问答-IM'!E164+'悬赏问答-帖子'!E164+'悬赏问答-IM'!E164+'指定付费-IM'!E164+'指定付费-帖子'!E164+电话医生!E164+家庭医生!#REF!</f>
        <v>#REF!</v>
      </c>
      <c r="P163" s="523">
        <f>'悬赏问答-帖子'!Q164+'指定付费-帖子'!Q164+家庭医生!G164+电话医生!BQ164</f>
        <v>0</v>
      </c>
      <c r="Q163" s="523">
        <f>'悬赏问答-帖子'!W164+'指定付费-帖子'!W164+电话医生!U164+'悬赏问答-IM'!AU164+'指定付费-IM'!AU164</f>
        <v>0</v>
      </c>
      <c r="R163" s="523">
        <f>'悬赏问答-帖子'!AC164+'悬赏问答-帖子'!AI164+'悬赏问答-IM'!Q164+'指定付费-帖子'!AC164+'指定付费-帖子'!AI164+'指定付费-IM'!Q164+电话医生!AC164+电话医生!AK164+'悬赏问答-IM'!W164+'指定付费-IM'!W164</f>
        <v>0</v>
      </c>
      <c r="S163" s="523">
        <f>'悬赏问答-IM'!AC164+'悬赏问答-IM'!AI164+'悬赏问答-IM'!AO164+'指定付费-IM'!AC164+'指定付费-IM'!AI164+'指定付费-IM'!AO164</f>
        <v>0</v>
      </c>
      <c r="T163" s="523">
        <f>BK163</f>
        <v>0</v>
      </c>
      <c r="U163" s="523">
        <f>'悬赏问答-IM'!BA164+'指定付费-帖子'!BA164</f>
        <v>0</v>
      </c>
      <c r="V163" s="523">
        <f>'悬赏问答-帖子'!AO164+'悬赏问答-帖子'!AU164+'指定付费-帖子'!AO164+'指定付费-帖子'!AU164+电话医生!AS164</f>
        <v>0</v>
      </c>
      <c r="W163" s="523">
        <f t="shared" ref="W163:W192" si="101">BQ163</f>
        <v>0</v>
      </c>
      <c r="X163" s="414">
        <f>BH163</f>
        <v>0</v>
      </c>
      <c r="Y163" s="523">
        <f>'悬赏问答-帖子'!K164+'悬赏问答-IM'!K164+'指定付费-IM'!K164+'指定付费-帖子'!K164+电话医生!H164</f>
        <v>0</v>
      </c>
      <c r="Z163" s="523">
        <f>'悬赏问答-IM'!BF164+'指定付费-IM'!BE164</f>
        <v>0</v>
      </c>
      <c r="AA163" s="523">
        <f>'悬赏问答-IM'!BU164+'指定付费-IM'!AZ164</f>
        <v>0</v>
      </c>
      <c r="AB163" s="523">
        <f>'悬赏问答-IM'!BP164+'指定付费-IM'!BJ164+电话医生!BI164</f>
        <v>0</v>
      </c>
      <c r="AC163" s="506">
        <f t="shared" si="94"/>
        <v>0</v>
      </c>
      <c r="AD163" s="523">
        <f t="shared" si="79"/>
        <v>0</v>
      </c>
      <c r="AE163" s="414">
        <f t="shared" si="80"/>
        <v>0</v>
      </c>
      <c r="AF163" s="414">
        <f t="shared" si="81"/>
        <v>0</v>
      </c>
      <c r="AG163" s="414">
        <f t="shared" si="91"/>
        <v>0</v>
      </c>
      <c r="AH163" s="780">
        <f>预约转诊!C163</f>
        <v>0</v>
      </c>
      <c r="AI163" s="781">
        <f>'悬赏问答-帖子'!C164+'悬赏问答-IM'!C164</f>
        <v>0</v>
      </c>
      <c r="AJ163" s="782">
        <f>'悬赏问答-帖子'!F164+'悬赏问答-IM'!F164</f>
        <v>0</v>
      </c>
      <c r="AK163" s="783" t="str">
        <f t="shared" si="82"/>
        <v>-</v>
      </c>
      <c r="AL163" s="781">
        <f>'悬赏问答-帖子'!H164+'悬赏问答-IM'!H164</f>
        <v>0</v>
      </c>
      <c r="AM163" s="775">
        <f>'悬赏问答-帖子'!I164+'悬赏问答-IM'!I164</f>
        <v>0</v>
      </c>
      <c r="AN163" s="775">
        <f t="shared" si="85"/>
        <v>0</v>
      </c>
      <c r="AO163" s="800">
        <f>'指定付费-帖子'!C164+'指定付费-IM'!C164</f>
        <v>0</v>
      </c>
      <c r="AP163" s="798">
        <f>'指定付费-帖子'!F164+'指定付费-IM'!F164</f>
        <v>0</v>
      </c>
      <c r="AQ163" s="799" t="str">
        <f t="shared" si="83"/>
        <v>-</v>
      </c>
      <c r="AR163" s="800">
        <f>'指定付费-帖子'!H164+'指定付费-IM'!H164</f>
        <v>0</v>
      </c>
      <c r="AS163" s="787">
        <f>'指定付费-帖子'!I164+'指定付费-IM'!I164</f>
        <v>0</v>
      </c>
      <c r="AT163" s="795">
        <f t="shared" si="86"/>
        <v>0</v>
      </c>
      <c r="AU163" s="801">
        <f>电话医生!C164</f>
        <v>0</v>
      </c>
      <c r="AV163" s="802">
        <f>电话医生!I164</f>
        <v>0</v>
      </c>
      <c r="AW163" s="816" t="str">
        <f t="shared" si="84"/>
        <v>-</v>
      </c>
      <c r="AX163" s="802">
        <f>电话医生!L164</f>
        <v>0</v>
      </c>
      <c r="AY163" s="811">
        <f>电话医生!F164</f>
        <v>0</v>
      </c>
      <c r="AZ163" s="820" t="str">
        <f>电话医生!O164</f>
        <v>-</v>
      </c>
      <c r="BA163" s="818">
        <f>家庭医生!C164</f>
        <v>0</v>
      </c>
      <c r="BB163" s="813">
        <f>家庭医生!G164</f>
        <v>0</v>
      </c>
      <c r="BC163" s="814" t="str">
        <f>家庭医生!I164</f>
        <v>-</v>
      </c>
      <c r="BD163" s="819">
        <f t="shared" si="92"/>
        <v>0</v>
      </c>
      <c r="BE163" s="819"/>
      <c r="BF163" s="819">
        <f>'免费问答-IM'!C164</f>
        <v>0</v>
      </c>
      <c r="BG163" s="835"/>
      <c r="BH163" s="784"/>
      <c r="BI163" s="775">
        <f t="shared" si="95"/>
        <v>0</v>
      </c>
      <c r="BJ163" s="836"/>
      <c r="BK163" s="837"/>
      <c r="BL163" s="838">
        <f t="shared" si="96"/>
        <v>0</v>
      </c>
      <c r="BM163" s="846"/>
      <c r="BN163" s="846"/>
      <c r="BO163" s="846"/>
      <c r="BP163" s="847" t="str">
        <f t="shared" si="99"/>
        <v>-</v>
      </c>
      <c r="BQ163" s="848"/>
      <c r="BR163" s="813">
        <f t="shared" si="97"/>
        <v>0</v>
      </c>
    </row>
    <row r="164" ht="14.25" customHeight="1" spans="1:70">
      <c r="A164" s="851"/>
      <c r="B164" s="404">
        <v>2</v>
      </c>
      <c r="C164" s="506">
        <f t="shared" si="87"/>
        <v>0</v>
      </c>
      <c r="D164" s="414">
        <f t="shared" si="88"/>
        <v>0</v>
      </c>
      <c r="E164" s="405">
        <f t="shared" si="93"/>
        <v>0</v>
      </c>
      <c r="F164" s="406" t="e">
        <f>'悬赏问答-帖子'!M165+'指定付费-帖子'!M165+电话医生!#REF!+家庭医生!C165</f>
        <v>#REF!</v>
      </c>
      <c r="G164" s="406" t="e">
        <f>'悬赏问答-帖子'!O165+'指定付费-帖子'!O165+电话医生!#REF!+家庭医生!D165</f>
        <v>#REF!</v>
      </c>
      <c r="H164" s="766" t="e">
        <f t="shared" ref="H164:H195" si="102">G164/F164</f>
        <v>#REF!</v>
      </c>
      <c r="I164" s="406" t="e">
        <f>'悬赏问答-帖子'!S165+'指定付费-帖子'!S165+电话医生!R165+家庭医生!#REF!</f>
        <v>#REF!</v>
      </c>
      <c r="J164" s="406" t="e">
        <f>'悬赏问答-帖子'!U165+'指定付费-帖子'!U165+电话医生!S165+家庭医生!#REF!</f>
        <v>#REF!</v>
      </c>
      <c r="K164" s="766" t="e">
        <f t="shared" ref="K164:K195" si="103">J164/I164</f>
        <v>#REF!</v>
      </c>
      <c r="L164" s="406" t="e">
        <f>'悬赏问答-帖子'!Y165+'悬赏问答-帖子'!AE165+'悬赏问答-IM'!M165+'指定付费-帖子'!Y165+'指定付费-帖子'!AE165+'指定付费-IM'!M165+电话医生!Z165+电话医生!AH165+家庭医生!#REF!+家庭医生!#REF!+'悬赏问答-IM'!S165+'指定付费-IM'!S165</f>
        <v>#REF!</v>
      </c>
      <c r="M164" s="406" t="e">
        <f>'悬赏问答-帖子'!AA165+'悬赏问答-帖子'!AG165+'悬赏问答-IM'!O165+'指定付费-帖子'!AA165+'指定付费-帖子'!AG165+'指定付费-IM'!O165+电话医生!AA165+电话医生!AI165+家庭医生!#REF!+家庭医生!#REF!</f>
        <v>#REF!</v>
      </c>
      <c r="N164" s="766" t="e">
        <f t="shared" ref="N164:N195" si="104">M164/L164</f>
        <v>#REF!</v>
      </c>
      <c r="O164" s="406" t="e">
        <f>#REF!+'免费问答-IM'!E165+'悬赏问答-帖子'!E165+'悬赏问答-IM'!E165+'指定付费-IM'!E165+'指定付费-帖子'!E165+电话医生!E165+家庭医生!#REF!</f>
        <v>#REF!</v>
      </c>
      <c r="P164" s="523">
        <f>'悬赏问答-帖子'!Q165+'指定付费-帖子'!Q165+家庭医生!G165+电话医生!BQ165</f>
        <v>0</v>
      </c>
      <c r="Q164" s="523">
        <f>'悬赏问答-帖子'!W165+'指定付费-帖子'!W165+电话医生!U165+'悬赏问答-IM'!AU165+'指定付费-IM'!AU165</f>
        <v>0</v>
      </c>
      <c r="R164" s="523">
        <f>'悬赏问答-帖子'!AC165+'悬赏问答-帖子'!AI165+'悬赏问答-IM'!Q165+'指定付费-帖子'!AC165+'指定付费-帖子'!AI165+'指定付费-IM'!Q165+电话医生!AC165+电话医生!AK165+'悬赏问答-IM'!W165+'指定付费-IM'!W165</f>
        <v>0</v>
      </c>
      <c r="S164" s="523">
        <f>'悬赏问答-IM'!AC165+'悬赏问答-IM'!AI165+'悬赏问答-IM'!AO165+'指定付费-IM'!AC165+'指定付费-IM'!AI165+'指定付费-IM'!AO165</f>
        <v>0</v>
      </c>
      <c r="T164" s="523">
        <f t="shared" ref="T164:T192" si="105">BK164</f>
        <v>0</v>
      </c>
      <c r="U164" s="523">
        <f>'悬赏问答-IM'!BA165+'指定付费-帖子'!BA165</f>
        <v>0</v>
      </c>
      <c r="V164" s="523">
        <f>'悬赏问答-帖子'!AO165+'悬赏问答-帖子'!AU165+'指定付费-帖子'!AO165+'指定付费-帖子'!AU165+电话医生!AS165</f>
        <v>0</v>
      </c>
      <c r="W164" s="523">
        <f t="shared" si="101"/>
        <v>0</v>
      </c>
      <c r="X164" s="414">
        <f t="shared" ref="X164:X192" si="106">BH164</f>
        <v>0</v>
      </c>
      <c r="Y164" s="523">
        <f>'悬赏问答-帖子'!K165+'悬赏问答-IM'!K165+'指定付费-IM'!K165+'指定付费-帖子'!K165+电话医生!H165</f>
        <v>0</v>
      </c>
      <c r="Z164" s="523">
        <f>'悬赏问答-IM'!BF165+'指定付费-IM'!BE165</f>
        <v>0</v>
      </c>
      <c r="AA164" s="523">
        <f>'悬赏问答-IM'!BU165+'指定付费-IM'!AZ165</f>
        <v>0</v>
      </c>
      <c r="AB164" s="523">
        <f>'悬赏问答-IM'!BP165+'指定付费-IM'!BJ165+电话医生!BI165</f>
        <v>0</v>
      </c>
      <c r="AC164" s="506">
        <f t="shared" si="94"/>
        <v>0</v>
      </c>
      <c r="AD164" s="523">
        <f t="shared" ref="AD164:AD192" si="107">AM164+AS164</f>
        <v>0</v>
      </c>
      <c r="AE164" s="414">
        <f t="shared" ref="AE164:AE193" si="108">AY164</f>
        <v>0</v>
      </c>
      <c r="AF164" s="414">
        <f t="shared" ref="AF164:AF193" si="109">BB164</f>
        <v>0</v>
      </c>
      <c r="AG164" s="414">
        <f t="shared" si="91"/>
        <v>0</v>
      </c>
      <c r="AH164" s="780">
        <f>预约转诊!C164</f>
        <v>0</v>
      </c>
      <c r="AI164" s="781">
        <f>'悬赏问答-帖子'!C165+'悬赏问答-IM'!C165</f>
        <v>0</v>
      </c>
      <c r="AJ164" s="782">
        <f>'悬赏问答-帖子'!F165+'悬赏问答-IM'!F165</f>
        <v>0</v>
      </c>
      <c r="AK164" s="783" t="str">
        <f t="shared" si="82"/>
        <v>-</v>
      </c>
      <c r="AL164" s="781">
        <f>'悬赏问答-帖子'!H165+'悬赏问答-IM'!H165</f>
        <v>0</v>
      </c>
      <c r="AM164" s="775">
        <f>'悬赏问答-帖子'!I165+'悬赏问答-IM'!I165</f>
        <v>0</v>
      </c>
      <c r="AN164" s="775">
        <f t="shared" ref="AN164:AN193" si="110">IF(AJ164=0,0,AM164/AJ164)</f>
        <v>0</v>
      </c>
      <c r="AO164" s="800">
        <f>'指定付费-帖子'!C165+'指定付费-IM'!C165</f>
        <v>0</v>
      </c>
      <c r="AP164" s="798">
        <f>'指定付费-帖子'!F165+'指定付费-IM'!F165</f>
        <v>0</v>
      </c>
      <c r="AQ164" s="799" t="str">
        <f t="shared" si="83"/>
        <v>-</v>
      </c>
      <c r="AR164" s="800">
        <f>'指定付费-帖子'!H165+'指定付费-IM'!H165</f>
        <v>0</v>
      </c>
      <c r="AS164" s="787">
        <f>'指定付费-帖子'!I165+'指定付费-IM'!I165</f>
        <v>0</v>
      </c>
      <c r="AT164" s="795">
        <f t="shared" ref="AT164:AT193" si="111">IF(AP164=0,0,AS164/AP164)</f>
        <v>0</v>
      </c>
      <c r="AU164" s="801">
        <f>电话医生!C165</f>
        <v>0</v>
      </c>
      <c r="AV164" s="802">
        <f>电话医生!I165</f>
        <v>0</v>
      </c>
      <c r="AW164" s="816" t="str">
        <f t="shared" si="84"/>
        <v>-</v>
      </c>
      <c r="AX164" s="802">
        <f>电话医生!L165</f>
        <v>0</v>
      </c>
      <c r="AY164" s="811">
        <f>电话医生!F165</f>
        <v>0</v>
      </c>
      <c r="AZ164" s="820" t="str">
        <f>电话医生!O165</f>
        <v>-</v>
      </c>
      <c r="BA164" s="818">
        <f>家庭医生!C165</f>
        <v>0</v>
      </c>
      <c r="BB164" s="813">
        <f>家庭医生!G165</f>
        <v>0</v>
      </c>
      <c r="BC164" s="814" t="str">
        <f>家庭医生!I165</f>
        <v>-</v>
      </c>
      <c r="BD164" s="819">
        <f t="shared" si="92"/>
        <v>0</v>
      </c>
      <c r="BE164" s="819"/>
      <c r="BF164" s="819">
        <f>'免费问答-IM'!C165</f>
        <v>0</v>
      </c>
      <c r="BG164" s="779"/>
      <c r="BH164" s="784"/>
      <c r="BI164" s="775">
        <f t="shared" ref="BI164:BI193" si="112">IF(BG164=0,0,BH164/BG164)</f>
        <v>0</v>
      </c>
      <c r="BJ164" s="839"/>
      <c r="BK164" s="837"/>
      <c r="BL164" s="838">
        <f t="shared" si="96"/>
        <v>0</v>
      </c>
      <c r="BM164" s="846"/>
      <c r="BN164" s="849"/>
      <c r="BO164" s="849"/>
      <c r="BP164" s="847" t="str">
        <f t="shared" si="99"/>
        <v>-</v>
      </c>
      <c r="BQ164" s="848"/>
      <c r="BR164" s="813">
        <f t="shared" si="97"/>
        <v>0</v>
      </c>
    </row>
    <row r="165" ht="14.25" customHeight="1" spans="1:70">
      <c r="A165" s="851"/>
      <c r="B165" s="404">
        <v>3</v>
      </c>
      <c r="C165" s="506">
        <f t="shared" si="87"/>
        <v>0</v>
      </c>
      <c r="D165" s="414">
        <f t="shared" si="88"/>
        <v>0</v>
      </c>
      <c r="E165" s="405">
        <f t="shared" si="93"/>
        <v>0</v>
      </c>
      <c r="F165" s="406" t="e">
        <f>'悬赏问答-帖子'!M166+'指定付费-帖子'!M166+电话医生!#REF!+家庭医生!C166</f>
        <v>#REF!</v>
      </c>
      <c r="G165" s="406" t="e">
        <f>'悬赏问答-帖子'!O166+'指定付费-帖子'!O166+电话医生!#REF!+家庭医生!D166</f>
        <v>#REF!</v>
      </c>
      <c r="H165" s="766" t="e">
        <f t="shared" si="102"/>
        <v>#REF!</v>
      </c>
      <c r="I165" s="406" t="e">
        <f>'悬赏问答-帖子'!S166+'指定付费-帖子'!S166+电话医生!R166+家庭医生!#REF!</f>
        <v>#REF!</v>
      </c>
      <c r="J165" s="406" t="e">
        <f>'悬赏问答-帖子'!U166+'指定付费-帖子'!U166+电话医生!S166+家庭医生!#REF!</f>
        <v>#REF!</v>
      </c>
      <c r="K165" s="766" t="e">
        <f t="shared" si="103"/>
        <v>#REF!</v>
      </c>
      <c r="L165" s="406" t="e">
        <f>'悬赏问答-帖子'!Y166+'悬赏问答-帖子'!AE166+'悬赏问答-IM'!M166+'指定付费-帖子'!Y166+'指定付费-帖子'!AE166+'指定付费-IM'!M166+电话医生!Z166+电话医生!AH166+家庭医生!#REF!+家庭医生!#REF!+'悬赏问答-IM'!S166+'指定付费-IM'!S166</f>
        <v>#REF!</v>
      </c>
      <c r="M165" s="406" t="e">
        <f>'悬赏问答-帖子'!AA166+'悬赏问答-帖子'!AG166+'悬赏问答-IM'!O166+'指定付费-帖子'!AA166+'指定付费-帖子'!AG166+'指定付费-IM'!O166+电话医生!AA166+电话医生!AI166+家庭医生!#REF!+家庭医生!#REF!</f>
        <v>#REF!</v>
      </c>
      <c r="N165" s="766" t="e">
        <f t="shared" si="104"/>
        <v>#REF!</v>
      </c>
      <c r="O165" s="406" t="e">
        <f>#REF!+'免费问答-IM'!E166+'悬赏问答-帖子'!E166+'悬赏问答-IM'!E166+'指定付费-IM'!E166+'指定付费-帖子'!E166+电话医生!E166+家庭医生!#REF!</f>
        <v>#REF!</v>
      </c>
      <c r="P165" s="523">
        <f>'悬赏问答-帖子'!Q166+'指定付费-帖子'!Q166+家庭医生!G166+电话医生!BQ166</f>
        <v>0</v>
      </c>
      <c r="Q165" s="523">
        <f>'悬赏问答-帖子'!W166+'指定付费-帖子'!W166+电话医生!U166+'悬赏问答-IM'!AU166+'指定付费-IM'!AU166</f>
        <v>0</v>
      </c>
      <c r="R165" s="523">
        <f>'悬赏问答-帖子'!AC166+'悬赏问答-帖子'!AI166+'悬赏问答-IM'!Q166+'指定付费-帖子'!AC166+'指定付费-帖子'!AI166+'指定付费-IM'!Q166+电话医生!AC166+电话医生!AK166+'悬赏问答-IM'!W166+'指定付费-IM'!W166</f>
        <v>0</v>
      </c>
      <c r="S165" s="523">
        <f>'悬赏问答-IM'!AC166+'悬赏问答-IM'!AI166+'悬赏问答-IM'!AO166+'指定付费-IM'!AC166+'指定付费-IM'!AI166+'指定付费-IM'!AO166</f>
        <v>0</v>
      </c>
      <c r="T165" s="523">
        <f t="shared" si="105"/>
        <v>0</v>
      </c>
      <c r="U165" s="523">
        <f>'悬赏问答-IM'!BA166+'指定付费-帖子'!BA166</f>
        <v>0</v>
      </c>
      <c r="V165" s="523">
        <f>'悬赏问答-帖子'!AO166+'悬赏问答-帖子'!AU166+'指定付费-帖子'!AO166+'指定付费-帖子'!AU166+电话医生!AS166</f>
        <v>0</v>
      </c>
      <c r="W165" s="523">
        <f t="shared" si="101"/>
        <v>0</v>
      </c>
      <c r="X165" s="414">
        <f t="shared" si="106"/>
        <v>0</v>
      </c>
      <c r="Y165" s="523">
        <f>'悬赏问答-帖子'!K166+'悬赏问答-IM'!K166+'指定付费-IM'!K166+'指定付费-帖子'!K166+电话医生!H166</f>
        <v>0</v>
      </c>
      <c r="Z165" s="523">
        <f>'悬赏问答-IM'!BF166+'指定付费-IM'!BE166</f>
        <v>0</v>
      </c>
      <c r="AA165" s="523">
        <f>'悬赏问答-IM'!BU166+'指定付费-IM'!AZ166</f>
        <v>0</v>
      </c>
      <c r="AB165" s="523">
        <f>'悬赏问答-IM'!BP166+'指定付费-IM'!BJ166+电话医生!BI166</f>
        <v>0</v>
      </c>
      <c r="AC165" s="506">
        <f t="shared" si="94"/>
        <v>0</v>
      </c>
      <c r="AD165" s="523">
        <f t="shared" si="107"/>
        <v>0</v>
      </c>
      <c r="AE165" s="414">
        <f t="shared" si="108"/>
        <v>0</v>
      </c>
      <c r="AF165" s="414">
        <f t="shared" si="109"/>
        <v>0</v>
      </c>
      <c r="AG165" s="414">
        <f t="shared" si="91"/>
        <v>0</v>
      </c>
      <c r="AH165" s="780">
        <f>预约转诊!C165</f>
        <v>0</v>
      </c>
      <c r="AI165" s="781">
        <f>'悬赏问答-帖子'!C166+'悬赏问答-IM'!C166</f>
        <v>0</v>
      </c>
      <c r="AJ165" s="782">
        <f>'悬赏问答-帖子'!F166+'悬赏问答-IM'!F166</f>
        <v>0</v>
      </c>
      <c r="AK165" s="783" t="str">
        <f t="shared" si="82"/>
        <v>-</v>
      </c>
      <c r="AL165" s="781">
        <f>'悬赏问答-帖子'!H166+'悬赏问答-IM'!H166</f>
        <v>0</v>
      </c>
      <c r="AM165" s="775">
        <f>'悬赏问答-帖子'!I166+'悬赏问答-IM'!I166</f>
        <v>0</v>
      </c>
      <c r="AN165" s="775">
        <f t="shared" si="110"/>
        <v>0</v>
      </c>
      <c r="AO165" s="800">
        <f>'指定付费-帖子'!C166+'指定付费-IM'!C166</f>
        <v>0</v>
      </c>
      <c r="AP165" s="798">
        <f>'指定付费-帖子'!F166+'指定付费-IM'!F166</f>
        <v>0</v>
      </c>
      <c r="AQ165" s="799" t="str">
        <f t="shared" si="83"/>
        <v>-</v>
      </c>
      <c r="AR165" s="800">
        <f>'指定付费-帖子'!H166+'指定付费-IM'!H166</f>
        <v>0</v>
      </c>
      <c r="AS165" s="787">
        <f>'指定付费-帖子'!I166+'指定付费-IM'!I166</f>
        <v>0</v>
      </c>
      <c r="AT165" s="795">
        <f t="shared" si="111"/>
        <v>0</v>
      </c>
      <c r="AU165" s="801">
        <f>电话医生!C166</f>
        <v>0</v>
      </c>
      <c r="AV165" s="802">
        <f>电话医生!I166</f>
        <v>0</v>
      </c>
      <c r="AW165" s="816" t="str">
        <f t="shared" si="84"/>
        <v>-</v>
      </c>
      <c r="AX165" s="802">
        <f>电话医生!L166</f>
        <v>0</v>
      </c>
      <c r="AY165" s="811">
        <f>电话医生!F166</f>
        <v>0</v>
      </c>
      <c r="AZ165" s="820" t="str">
        <f>电话医生!O166</f>
        <v>-</v>
      </c>
      <c r="BA165" s="818">
        <f>家庭医生!C166</f>
        <v>0</v>
      </c>
      <c r="BB165" s="813">
        <f>家庭医生!G166</f>
        <v>0</v>
      </c>
      <c r="BC165" s="814" t="str">
        <f>家庭医生!I166</f>
        <v>-</v>
      </c>
      <c r="BD165" s="819">
        <f t="shared" si="92"/>
        <v>0</v>
      </c>
      <c r="BE165" s="819"/>
      <c r="BF165" s="819">
        <f>'免费问答-IM'!C166</f>
        <v>0</v>
      </c>
      <c r="BG165" s="779"/>
      <c r="BH165" s="784"/>
      <c r="BI165" s="775">
        <f t="shared" si="112"/>
        <v>0</v>
      </c>
      <c r="BJ165" s="839"/>
      <c r="BK165" s="837"/>
      <c r="BL165" s="838">
        <f t="shared" si="96"/>
        <v>0</v>
      </c>
      <c r="BM165" s="846"/>
      <c r="BN165" s="849"/>
      <c r="BO165" s="849"/>
      <c r="BP165" s="847" t="str">
        <f t="shared" si="99"/>
        <v>-</v>
      </c>
      <c r="BQ165" s="848"/>
      <c r="BR165" s="813">
        <f t="shared" si="97"/>
        <v>0</v>
      </c>
    </row>
    <row r="166" ht="14.25" customHeight="1" spans="1:70">
      <c r="A166" s="851"/>
      <c r="B166" s="404">
        <v>4</v>
      </c>
      <c r="C166" s="506">
        <f t="shared" si="87"/>
        <v>0</v>
      </c>
      <c r="D166" s="414">
        <f t="shared" si="88"/>
        <v>0</v>
      </c>
      <c r="E166" s="405">
        <f t="shared" si="93"/>
        <v>0</v>
      </c>
      <c r="F166" s="406" t="e">
        <f>'悬赏问答-帖子'!M167+'指定付费-帖子'!M167+电话医生!#REF!+家庭医生!C167</f>
        <v>#REF!</v>
      </c>
      <c r="G166" s="406" t="e">
        <f>'悬赏问答-帖子'!O167+'指定付费-帖子'!O167+电话医生!#REF!+家庭医生!D167</f>
        <v>#REF!</v>
      </c>
      <c r="H166" s="766" t="e">
        <f t="shared" si="102"/>
        <v>#REF!</v>
      </c>
      <c r="I166" s="406" t="e">
        <f>'悬赏问答-帖子'!S167+'指定付费-帖子'!S167+电话医生!R167+家庭医生!#REF!</f>
        <v>#REF!</v>
      </c>
      <c r="J166" s="406" t="e">
        <f>'悬赏问答-帖子'!U167+'指定付费-帖子'!U167+电话医生!S167+家庭医生!#REF!</f>
        <v>#REF!</v>
      </c>
      <c r="K166" s="766" t="e">
        <f t="shared" si="103"/>
        <v>#REF!</v>
      </c>
      <c r="L166" s="406" t="e">
        <f>'悬赏问答-帖子'!Y167+'悬赏问答-帖子'!AE167+'悬赏问答-IM'!M167+'指定付费-帖子'!Y167+'指定付费-帖子'!AE167+'指定付费-IM'!M167+电话医生!Z167+电话医生!AH167+家庭医生!#REF!+家庭医生!#REF!+'悬赏问答-IM'!S167+'指定付费-IM'!S167</f>
        <v>#REF!</v>
      </c>
      <c r="M166" s="406" t="e">
        <f>'悬赏问答-帖子'!AA167+'悬赏问答-帖子'!AG167+'悬赏问答-IM'!O167+'指定付费-帖子'!AA167+'指定付费-帖子'!AG167+'指定付费-IM'!O167+电话医生!AA167+电话医生!AI167+家庭医生!#REF!+家庭医生!#REF!</f>
        <v>#REF!</v>
      </c>
      <c r="N166" s="766" t="e">
        <f t="shared" si="104"/>
        <v>#REF!</v>
      </c>
      <c r="O166" s="406" t="e">
        <f>#REF!+'免费问答-IM'!E167+'悬赏问答-帖子'!E167+'悬赏问答-IM'!E167+'指定付费-IM'!E167+'指定付费-帖子'!E167+电话医生!E167+家庭医生!#REF!</f>
        <v>#REF!</v>
      </c>
      <c r="P166" s="523">
        <f>'悬赏问答-帖子'!Q167+'指定付费-帖子'!Q167+家庭医生!G167+电话医生!BQ167</f>
        <v>0</v>
      </c>
      <c r="Q166" s="523">
        <f>'悬赏问答-帖子'!W167+'指定付费-帖子'!W167+电话医生!U167+'悬赏问答-IM'!AU167+'指定付费-IM'!AU167</f>
        <v>0</v>
      </c>
      <c r="R166" s="523">
        <f>'悬赏问答-帖子'!AC167+'悬赏问答-帖子'!AI167+'悬赏问答-IM'!Q167+'指定付费-帖子'!AC167+'指定付费-帖子'!AI167+'指定付费-IM'!Q167+电话医生!AC167+电话医生!AK167+'悬赏问答-IM'!W167+'指定付费-IM'!W167</f>
        <v>0</v>
      </c>
      <c r="S166" s="523">
        <f>'悬赏问答-IM'!AC167+'悬赏问答-IM'!AI167+'悬赏问答-IM'!AO167+'指定付费-IM'!AC167+'指定付费-IM'!AI167+'指定付费-IM'!AO167</f>
        <v>0</v>
      </c>
      <c r="T166" s="523">
        <f t="shared" si="105"/>
        <v>0</v>
      </c>
      <c r="U166" s="523">
        <f>'悬赏问答-IM'!BA167+'指定付费-帖子'!BA167</f>
        <v>0</v>
      </c>
      <c r="V166" s="523">
        <f>'悬赏问答-帖子'!AO167+'悬赏问答-帖子'!AU167+'指定付费-帖子'!AO167+'指定付费-帖子'!AU167+电话医生!AS167</f>
        <v>0</v>
      </c>
      <c r="W166" s="523">
        <f t="shared" si="101"/>
        <v>0</v>
      </c>
      <c r="X166" s="414">
        <f t="shared" si="106"/>
        <v>0</v>
      </c>
      <c r="Y166" s="523">
        <f>'悬赏问答-帖子'!K167+'悬赏问答-IM'!K167+'指定付费-IM'!K167+'指定付费-帖子'!K167+电话医生!H167</f>
        <v>0</v>
      </c>
      <c r="Z166" s="523">
        <f>'悬赏问答-IM'!BF167+'指定付费-IM'!BE167</f>
        <v>0</v>
      </c>
      <c r="AA166" s="523">
        <f>'悬赏问答-IM'!BU167+'指定付费-IM'!AZ167</f>
        <v>0</v>
      </c>
      <c r="AB166" s="523">
        <f>'悬赏问答-IM'!BP167+'指定付费-IM'!BJ167+电话医生!BI167</f>
        <v>0</v>
      </c>
      <c r="AC166" s="506">
        <f t="shared" si="94"/>
        <v>0</v>
      </c>
      <c r="AD166" s="523">
        <f t="shared" si="107"/>
        <v>0</v>
      </c>
      <c r="AE166" s="414">
        <f t="shared" si="108"/>
        <v>0</v>
      </c>
      <c r="AF166" s="414">
        <f t="shared" si="109"/>
        <v>0</v>
      </c>
      <c r="AG166" s="414">
        <f t="shared" si="91"/>
        <v>0</v>
      </c>
      <c r="AH166" s="780">
        <f>预约转诊!C166</f>
        <v>0</v>
      </c>
      <c r="AI166" s="781">
        <f>'悬赏问答-帖子'!C167+'悬赏问答-IM'!C167</f>
        <v>0</v>
      </c>
      <c r="AJ166" s="782">
        <f>'悬赏问答-帖子'!F167+'悬赏问答-IM'!F167</f>
        <v>0</v>
      </c>
      <c r="AK166" s="783" t="str">
        <f t="shared" si="82"/>
        <v>-</v>
      </c>
      <c r="AL166" s="781">
        <f>'悬赏问答-帖子'!H167+'悬赏问答-IM'!H167</f>
        <v>0</v>
      </c>
      <c r="AM166" s="775">
        <f>'悬赏问答-帖子'!I167+'悬赏问答-IM'!I167</f>
        <v>0</v>
      </c>
      <c r="AN166" s="775">
        <f t="shared" si="110"/>
        <v>0</v>
      </c>
      <c r="AO166" s="800">
        <f>'指定付费-帖子'!C167+'指定付费-IM'!C167</f>
        <v>0</v>
      </c>
      <c r="AP166" s="798">
        <f>'指定付费-帖子'!F167+'指定付费-IM'!F167</f>
        <v>0</v>
      </c>
      <c r="AQ166" s="799" t="str">
        <f t="shared" si="83"/>
        <v>-</v>
      </c>
      <c r="AR166" s="800">
        <f>'指定付费-帖子'!H167+'指定付费-IM'!H167</f>
        <v>0</v>
      </c>
      <c r="AS166" s="787">
        <f>'指定付费-帖子'!I167+'指定付费-IM'!I167</f>
        <v>0</v>
      </c>
      <c r="AT166" s="795">
        <f t="shared" si="111"/>
        <v>0</v>
      </c>
      <c r="AU166" s="801">
        <f>电话医生!C167</f>
        <v>0</v>
      </c>
      <c r="AV166" s="802">
        <f>电话医生!I167</f>
        <v>0</v>
      </c>
      <c r="AW166" s="816" t="str">
        <f t="shared" si="84"/>
        <v>-</v>
      </c>
      <c r="AX166" s="802">
        <f>电话医生!L167</f>
        <v>0</v>
      </c>
      <c r="AY166" s="811">
        <f>电话医生!F167</f>
        <v>0</v>
      </c>
      <c r="AZ166" s="820" t="str">
        <f>电话医生!O167</f>
        <v>-</v>
      </c>
      <c r="BA166" s="818">
        <f>家庭医生!C167</f>
        <v>0</v>
      </c>
      <c r="BB166" s="813">
        <f>家庭医生!G167</f>
        <v>0</v>
      </c>
      <c r="BC166" s="814" t="str">
        <f>家庭医生!I167</f>
        <v>-</v>
      </c>
      <c r="BD166" s="819">
        <f t="shared" si="92"/>
        <v>0</v>
      </c>
      <c r="BE166" s="819"/>
      <c r="BF166" s="819">
        <f>'免费问答-IM'!C167</f>
        <v>0</v>
      </c>
      <c r="BG166" s="779"/>
      <c r="BH166" s="784"/>
      <c r="BI166" s="775">
        <f t="shared" si="112"/>
        <v>0</v>
      </c>
      <c r="BJ166" s="839"/>
      <c r="BK166" s="837"/>
      <c r="BL166" s="838">
        <f t="shared" si="96"/>
        <v>0</v>
      </c>
      <c r="BM166" s="846"/>
      <c r="BN166" s="849"/>
      <c r="BO166" s="849"/>
      <c r="BP166" s="847" t="str">
        <f t="shared" si="99"/>
        <v>-</v>
      </c>
      <c r="BQ166" s="848"/>
      <c r="BR166" s="813">
        <f t="shared" si="97"/>
        <v>0</v>
      </c>
    </row>
    <row r="167" ht="14.25" customHeight="1" spans="1:70">
      <c r="A167" s="851"/>
      <c r="B167" s="404">
        <v>5</v>
      </c>
      <c r="C167" s="506">
        <f t="shared" si="87"/>
        <v>0</v>
      </c>
      <c r="D167" s="414">
        <f t="shared" si="88"/>
        <v>0</v>
      </c>
      <c r="E167" s="405">
        <f t="shared" si="93"/>
        <v>0</v>
      </c>
      <c r="F167" s="406" t="e">
        <f>'悬赏问答-帖子'!M168+'指定付费-帖子'!M168+电话医生!#REF!+家庭医生!C168</f>
        <v>#REF!</v>
      </c>
      <c r="G167" s="406" t="e">
        <f>'悬赏问答-帖子'!O168+'指定付费-帖子'!O168+电话医生!#REF!+家庭医生!D168</f>
        <v>#REF!</v>
      </c>
      <c r="H167" s="766" t="e">
        <f t="shared" si="102"/>
        <v>#REF!</v>
      </c>
      <c r="I167" s="406" t="e">
        <f>'悬赏问答-帖子'!S168+'指定付费-帖子'!S168+电话医生!R168+家庭医生!#REF!</f>
        <v>#REF!</v>
      </c>
      <c r="J167" s="406" t="e">
        <f>'悬赏问答-帖子'!U168+'指定付费-帖子'!U168+电话医生!S168+家庭医生!#REF!</f>
        <v>#REF!</v>
      </c>
      <c r="K167" s="766" t="e">
        <f t="shared" si="103"/>
        <v>#REF!</v>
      </c>
      <c r="L167" s="406" t="e">
        <f>'悬赏问答-帖子'!Y168+'悬赏问答-帖子'!AE168+'悬赏问答-IM'!M168+'指定付费-帖子'!Y168+'指定付费-帖子'!AE168+'指定付费-IM'!M168+电话医生!Z168+电话医生!AH168+家庭医生!#REF!+家庭医生!#REF!+'悬赏问答-IM'!S168+'指定付费-IM'!S168</f>
        <v>#REF!</v>
      </c>
      <c r="M167" s="406" t="e">
        <f>'悬赏问答-帖子'!AA168+'悬赏问答-帖子'!AG168+'悬赏问答-IM'!O168+'指定付费-帖子'!AA168+'指定付费-帖子'!AG168+'指定付费-IM'!O168+电话医生!AA168+电话医生!AI168+家庭医生!#REF!+家庭医生!#REF!</f>
        <v>#REF!</v>
      </c>
      <c r="N167" s="766" t="e">
        <f t="shared" si="104"/>
        <v>#REF!</v>
      </c>
      <c r="O167" s="406" t="e">
        <f>#REF!+'免费问答-IM'!E168+'悬赏问答-帖子'!E168+'悬赏问答-IM'!E168+'指定付费-IM'!E168+'指定付费-帖子'!E168+电话医生!E168+家庭医生!#REF!</f>
        <v>#REF!</v>
      </c>
      <c r="P167" s="523">
        <f>'悬赏问答-帖子'!Q168+'指定付费-帖子'!Q168+家庭医生!G168+电话医生!BQ168</f>
        <v>0</v>
      </c>
      <c r="Q167" s="523">
        <f>'悬赏问答-帖子'!W168+'指定付费-帖子'!W168+电话医生!U168+'悬赏问答-IM'!AU168+'指定付费-IM'!AU168</f>
        <v>0</v>
      </c>
      <c r="R167" s="523">
        <f>'悬赏问答-帖子'!AC168+'悬赏问答-帖子'!AI168+'悬赏问答-IM'!Q168+'指定付费-帖子'!AC168+'指定付费-帖子'!AI168+'指定付费-IM'!Q168+电话医生!AC168+电话医生!AK168+'悬赏问答-IM'!W168+'指定付费-IM'!W168</f>
        <v>0</v>
      </c>
      <c r="S167" s="523">
        <f>'悬赏问答-IM'!AC168+'悬赏问答-IM'!AI168+'悬赏问答-IM'!AO168+'指定付费-IM'!AC168+'指定付费-IM'!AI168+'指定付费-IM'!AO168</f>
        <v>0</v>
      </c>
      <c r="T167" s="523">
        <f t="shared" si="105"/>
        <v>0</v>
      </c>
      <c r="U167" s="523">
        <f>'悬赏问答-IM'!BA168+'指定付费-帖子'!BA168</f>
        <v>0</v>
      </c>
      <c r="V167" s="523">
        <f>'悬赏问答-帖子'!AO168+'悬赏问答-帖子'!AU168+'指定付费-帖子'!AO168+'指定付费-帖子'!AU168+电话医生!AS168</f>
        <v>0</v>
      </c>
      <c r="W167" s="523">
        <f t="shared" si="101"/>
        <v>0</v>
      </c>
      <c r="X167" s="414">
        <f t="shared" si="106"/>
        <v>0</v>
      </c>
      <c r="Y167" s="523">
        <f>'悬赏问答-帖子'!K168+'悬赏问答-IM'!K168+'指定付费-IM'!K168+'指定付费-帖子'!K168+电话医生!H168</f>
        <v>0</v>
      </c>
      <c r="Z167" s="523">
        <f>'悬赏问答-IM'!BF168+'指定付费-IM'!BE168</f>
        <v>0</v>
      </c>
      <c r="AA167" s="523">
        <f>'悬赏问答-IM'!BU168+'指定付费-IM'!AZ168</f>
        <v>0</v>
      </c>
      <c r="AB167" s="523">
        <f>'悬赏问答-IM'!BP168+'指定付费-IM'!BJ168+电话医生!BI168</f>
        <v>0</v>
      </c>
      <c r="AC167" s="506">
        <f t="shared" si="94"/>
        <v>0</v>
      </c>
      <c r="AD167" s="523">
        <f t="shared" si="107"/>
        <v>0</v>
      </c>
      <c r="AE167" s="414">
        <f t="shared" si="108"/>
        <v>0</v>
      </c>
      <c r="AF167" s="414">
        <f t="shared" si="109"/>
        <v>0</v>
      </c>
      <c r="AG167" s="414">
        <f t="shared" si="91"/>
        <v>0</v>
      </c>
      <c r="AH167" s="780">
        <f>预约转诊!C167</f>
        <v>0</v>
      </c>
      <c r="AI167" s="781">
        <f>'悬赏问答-帖子'!C168+'悬赏问答-IM'!C168</f>
        <v>0</v>
      </c>
      <c r="AJ167" s="782">
        <f>'悬赏问答-帖子'!F168+'悬赏问答-IM'!F168</f>
        <v>0</v>
      </c>
      <c r="AK167" s="783" t="str">
        <f t="shared" si="82"/>
        <v>-</v>
      </c>
      <c r="AL167" s="781">
        <f>'悬赏问答-帖子'!H168+'悬赏问答-IM'!H168</f>
        <v>0</v>
      </c>
      <c r="AM167" s="775">
        <f>'悬赏问答-帖子'!I168+'悬赏问答-IM'!I168</f>
        <v>0</v>
      </c>
      <c r="AN167" s="775">
        <f t="shared" si="110"/>
        <v>0</v>
      </c>
      <c r="AO167" s="800">
        <f>'指定付费-帖子'!C168+'指定付费-IM'!C168</f>
        <v>0</v>
      </c>
      <c r="AP167" s="798">
        <f>'指定付费-帖子'!F168+'指定付费-IM'!F168</f>
        <v>0</v>
      </c>
      <c r="AQ167" s="799" t="str">
        <f t="shared" si="83"/>
        <v>-</v>
      </c>
      <c r="AR167" s="800">
        <f>'指定付费-帖子'!H168+'指定付费-IM'!H168</f>
        <v>0</v>
      </c>
      <c r="AS167" s="787">
        <f>'指定付费-帖子'!I168+'指定付费-IM'!I168</f>
        <v>0</v>
      </c>
      <c r="AT167" s="795">
        <f t="shared" si="111"/>
        <v>0</v>
      </c>
      <c r="AU167" s="801">
        <f>电话医生!C168</f>
        <v>0</v>
      </c>
      <c r="AV167" s="802">
        <f>电话医生!I168</f>
        <v>0</v>
      </c>
      <c r="AW167" s="816" t="str">
        <f t="shared" si="84"/>
        <v>-</v>
      </c>
      <c r="AX167" s="802">
        <f>电话医生!L168</f>
        <v>0</v>
      </c>
      <c r="AY167" s="811">
        <f>电话医生!F168</f>
        <v>0</v>
      </c>
      <c r="AZ167" s="820" t="str">
        <f>电话医生!O168</f>
        <v>-</v>
      </c>
      <c r="BA167" s="818">
        <f>家庭医生!C168</f>
        <v>0</v>
      </c>
      <c r="BB167" s="813">
        <f>家庭医生!G168</f>
        <v>0</v>
      </c>
      <c r="BC167" s="814" t="str">
        <f>家庭医生!I168</f>
        <v>-</v>
      </c>
      <c r="BD167" s="819">
        <f t="shared" si="92"/>
        <v>0</v>
      </c>
      <c r="BE167" s="819"/>
      <c r="BF167" s="819">
        <f>'免费问答-IM'!C168</f>
        <v>0</v>
      </c>
      <c r="BG167" s="779"/>
      <c r="BH167" s="784"/>
      <c r="BI167" s="775">
        <f t="shared" si="112"/>
        <v>0</v>
      </c>
      <c r="BJ167" s="839"/>
      <c r="BK167" s="837"/>
      <c r="BL167" s="838">
        <f t="shared" si="96"/>
        <v>0</v>
      </c>
      <c r="BM167" s="846"/>
      <c r="BN167" s="849"/>
      <c r="BO167" s="849"/>
      <c r="BP167" s="847" t="str">
        <f t="shared" si="99"/>
        <v>-</v>
      </c>
      <c r="BQ167" s="848"/>
      <c r="BR167" s="813">
        <f t="shared" si="97"/>
        <v>0</v>
      </c>
    </row>
    <row r="168" ht="14.25" customHeight="1" spans="1:70">
      <c r="A168" s="851"/>
      <c r="B168" s="404">
        <v>6</v>
      </c>
      <c r="C168" s="506">
        <f t="shared" si="87"/>
        <v>0</v>
      </c>
      <c r="D168" s="414">
        <f t="shared" si="88"/>
        <v>0</v>
      </c>
      <c r="E168" s="405">
        <f t="shared" si="93"/>
        <v>0</v>
      </c>
      <c r="F168" s="406" t="e">
        <f>'悬赏问答-帖子'!M169+'指定付费-帖子'!M169+电话医生!#REF!+家庭医生!C169</f>
        <v>#REF!</v>
      </c>
      <c r="G168" s="406" t="e">
        <f>'悬赏问答-帖子'!O169+'指定付费-帖子'!O169+电话医生!#REF!+家庭医生!D169</f>
        <v>#REF!</v>
      </c>
      <c r="H168" s="766" t="e">
        <f t="shared" si="102"/>
        <v>#REF!</v>
      </c>
      <c r="I168" s="406" t="e">
        <f>'悬赏问答-帖子'!S169+'指定付费-帖子'!S169+电话医生!R169+家庭医生!#REF!</f>
        <v>#REF!</v>
      </c>
      <c r="J168" s="406" t="e">
        <f>'悬赏问答-帖子'!U169+'指定付费-帖子'!U169+电话医生!S169+家庭医生!#REF!</f>
        <v>#REF!</v>
      </c>
      <c r="K168" s="766" t="e">
        <f t="shared" si="103"/>
        <v>#REF!</v>
      </c>
      <c r="L168" s="406" t="e">
        <f>'悬赏问答-帖子'!Y169+'悬赏问答-帖子'!AE169+'悬赏问答-IM'!M169+'指定付费-帖子'!Y169+'指定付费-帖子'!AE169+'指定付费-IM'!M169+电话医生!Z169+电话医生!AH169+家庭医生!#REF!+家庭医生!#REF!+'悬赏问答-IM'!S169+'指定付费-IM'!S169</f>
        <v>#REF!</v>
      </c>
      <c r="M168" s="406" t="e">
        <f>'悬赏问答-帖子'!AA169+'悬赏问答-帖子'!AG169+'悬赏问答-IM'!O169+'指定付费-帖子'!AA169+'指定付费-帖子'!AG169+'指定付费-IM'!O169+电话医生!AA169+电话医生!AI169+家庭医生!#REF!+家庭医生!#REF!</f>
        <v>#REF!</v>
      </c>
      <c r="N168" s="766" t="e">
        <f t="shared" si="104"/>
        <v>#REF!</v>
      </c>
      <c r="O168" s="406" t="e">
        <f>#REF!+'免费问答-IM'!E169+'悬赏问答-帖子'!E169+'悬赏问答-IM'!E169+'指定付费-IM'!E169+'指定付费-帖子'!E169+电话医生!E169+家庭医生!#REF!</f>
        <v>#REF!</v>
      </c>
      <c r="P168" s="523">
        <f>'悬赏问答-帖子'!Q169+'指定付费-帖子'!Q169+家庭医生!G169+电话医生!BQ169</f>
        <v>0</v>
      </c>
      <c r="Q168" s="523">
        <f>'悬赏问答-帖子'!W169+'指定付费-帖子'!W169+电话医生!U169+'悬赏问答-IM'!AU169+'指定付费-IM'!AU169</f>
        <v>0</v>
      </c>
      <c r="R168" s="523">
        <f>'悬赏问答-帖子'!AC169+'悬赏问答-帖子'!AI169+'悬赏问答-IM'!Q169+'指定付费-帖子'!AC169+'指定付费-帖子'!AI169+'指定付费-IM'!Q169+电话医生!AC169+电话医生!AK169+'悬赏问答-IM'!W169+'指定付费-IM'!W169</f>
        <v>0</v>
      </c>
      <c r="S168" s="523">
        <f>'悬赏问答-IM'!AC169+'悬赏问答-IM'!AI169+'悬赏问答-IM'!AO169+'指定付费-IM'!AC169+'指定付费-IM'!AI169+'指定付费-IM'!AO169</f>
        <v>0</v>
      </c>
      <c r="T168" s="523">
        <f t="shared" si="105"/>
        <v>0</v>
      </c>
      <c r="U168" s="523">
        <f>'悬赏问答-IM'!BA169+'指定付费-帖子'!BA169</f>
        <v>0</v>
      </c>
      <c r="V168" s="523">
        <f>'悬赏问答-帖子'!AO169+'悬赏问答-帖子'!AU169+'指定付费-帖子'!AO169+'指定付费-帖子'!AU169+电话医生!AS169</f>
        <v>0</v>
      </c>
      <c r="W168" s="523">
        <f t="shared" si="101"/>
        <v>0</v>
      </c>
      <c r="X168" s="414">
        <f t="shared" si="106"/>
        <v>0</v>
      </c>
      <c r="Y168" s="523">
        <f>'悬赏问答-帖子'!K169+'悬赏问答-IM'!K169+'指定付费-IM'!K169+'指定付费-帖子'!K169+电话医生!H169</f>
        <v>0</v>
      </c>
      <c r="Z168" s="523">
        <f>'悬赏问答-IM'!BF169+'指定付费-IM'!BE169</f>
        <v>0</v>
      </c>
      <c r="AA168" s="523">
        <f>'悬赏问答-IM'!BU169+'指定付费-IM'!AZ169</f>
        <v>0</v>
      </c>
      <c r="AB168" s="523">
        <f>'悬赏问答-IM'!BP169+'指定付费-IM'!BJ169+电话医生!BI169</f>
        <v>0</v>
      </c>
      <c r="AC168" s="506">
        <f t="shared" si="94"/>
        <v>0</v>
      </c>
      <c r="AD168" s="523">
        <f t="shared" si="107"/>
        <v>0</v>
      </c>
      <c r="AE168" s="414">
        <f t="shared" si="108"/>
        <v>0</v>
      </c>
      <c r="AF168" s="414">
        <f t="shared" si="109"/>
        <v>0</v>
      </c>
      <c r="AG168" s="414">
        <f t="shared" si="91"/>
        <v>0</v>
      </c>
      <c r="AH168" s="780">
        <f>预约转诊!C168</f>
        <v>0</v>
      </c>
      <c r="AI168" s="781">
        <f>'悬赏问答-帖子'!C169+'悬赏问答-IM'!C169</f>
        <v>0</v>
      </c>
      <c r="AJ168" s="782">
        <f>'悬赏问答-帖子'!F169+'悬赏问答-IM'!F169</f>
        <v>0</v>
      </c>
      <c r="AK168" s="783" t="str">
        <f t="shared" si="82"/>
        <v>-</v>
      </c>
      <c r="AL168" s="781">
        <f>'悬赏问答-帖子'!H169+'悬赏问答-IM'!H169</f>
        <v>0</v>
      </c>
      <c r="AM168" s="775">
        <f>'悬赏问答-帖子'!I169+'悬赏问答-IM'!I169</f>
        <v>0</v>
      </c>
      <c r="AN168" s="775">
        <f t="shared" si="110"/>
        <v>0</v>
      </c>
      <c r="AO168" s="800">
        <f>'指定付费-帖子'!C169+'指定付费-IM'!C169</f>
        <v>0</v>
      </c>
      <c r="AP168" s="798">
        <f>'指定付费-帖子'!F169+'指定付费-IM'!F169</f>
        <v>0</v>
      </c>
      <c r="AQ168" s="799" t="str">
        <f t="shared" si="83"/>
        <v>-</v>
      </c>
      <c r="AR168" s="800">
        <f>'指定付费-帖子'!H169+'指定付费-IM'!H169</f>
        <v>0</v>
      </c>
      <c r="AS168" s="787">
        <f>'指定付费-帖子'!I169+'指定付费-IM'!I169</f>
        <v>0</v>
      </c>
      <c r="AT168" s="795">
        <f t="shared" si="111"/>
        <v>0</v>
      </c>
      <c r="AU168" s="801">
        <f>电话医生!C169</f>
        <v>0</v>
      </c>
      <c r="AV168" s="802">
        <f>电话医生!I169</f>
        <v>0</v>
      </c>
      <c r="AW168" s="816" t="str">
        <f t="shared" si="84"/>
        <v>-</v>
      </c>
      <c r="AX168" s="802">
        <f>电话医生!L169</f>
        <v>0</v>
      </c>
      <c r="AY168" s="811">
        <f>电话医生!F169</f>
        <v>0</v>
      </c>
      <c r="AZ168" s="820" t="str">
        <f>电话医生!O169</f>
        <v>-</v>
      </c>
      <c r="BA168" s="818">
        <f>家庭医生!C169</f>
        <v>0</v>
      </c>
      <c r="BB168" s="813">
        <f>家庭医生!G169</f>
        <v>0</v>
      </c>
      <c r="BC168" s="814" t="str">
        <f>家庭医生!I169</f>
        <v>-</v>
      </c>
      <c r="BD168" s="819">
        <f t="shared" si="92"/>
        <v>0</v>
      </c>
      <c r="BE168" s="819"/>
      <c r="BF168" s="819">
        <f>'免费问答-IM'!C169</f>
        <v>0</v>
      </c>
      <c r="BG168" s="779"/>
      <c r="BH168" s="784"/>
      <c r="BI168" s="775">
        <f t="shared" si="112"/>
        <v>0</v>
      </c>
      <c r="BJ168" s="839"/>
      <c r="BK168" s="837"/>
      <c r="BL168" s="838">
        <f t="shared" si="96"/>
        <v>0</v>
      </c>
      <c r="BM168" s="846"/>
      <c r="BN168" s="849"/>
      <c r="BO168" s="849"/>
      <c r="BP168" s="847" t="str">
        <f t="shared" si="99"/>
        <v>-</v>
      </c>
      <c r="BQ168" s="848"/>
      <c r="BR168" s="813">
        <f t="shared" si="97"/>
        <v>0</v>
      </c>
    </row>
    <row r="169" ht="14.25" customHeight="1" spans="1:70">
      <c r="A169" s="851"/>
      <c r="B169" s="404">
        <v>7</v>
      </c>
      <c r="C169" s="506">
        <f t="shared" si="87"/>
        <v>0</v>
      </c>
      <c r="D169" s="414">
        <f t="shared" si="88"/>
        <v>0</v>
      </c>
      <c r="E169" s="405">
        <f t="shared" si="93"/>
        <v>0</v>
      </c>
      <c r="F169" s="406" t="e">
        <f>'悬赏问答-帖子'!M170+'指定付费-帖子'!M170+电话医生!#REF!+家庭医生!C170</f>
        <v>#REF!</v>
      </c>
      <c r="G169" s="406" t="e">
        <f>'悬赏问答-帖子'!O170+'指定付费-帖子'!O170+电话医生!#REF!+家庭医生!D170</f>
        <v>#REF!</v>
      </c>
      <c r="H169" s="766" t="e">
        <f t="shared" si="102"/>
        <v>#REF!</v>
      </c>
      <c r="I169" s="406" t="e">
        <f>'悬赏问答-帖子'!S170+'指定付费-帖子'!S170+电话医生!R170+家庭医生!#REF!</f>
        <v>#REF!</v>
      </c>
      <c r="J169" s="406" t="e">
        <f>'悬赏问答-帖子'!U170+'指定付费-帖子'!U170+电话医生!S170+家庭医生!#REF!</f>
        <v>#REF!</v>
      </c>
      <c r="K169" s="766" t="e">
        <f t="shared" si="103"/>
        <v>#REF!</v>
      </c>
      <c r="L169" s="406" t="e">
        <f>'悬赏问答-帖子'!Y170+'悬赏问答-帖子'!AE170+'悬赏问答-IM'!M170+'指定付费-帖子'!Y170+'指定付费-帖子'!AE170+'指定付费-IM'!M170+电话医生!Z170+电话医生!AH170+家庭医生!#REF!+家庭医生!#REF!+'悬赏问答-IM'!S170+'指定付费-IM'!S170</f>
        <v>#REF!</v>
      </c>
      <c r="M169" s="406" t="e">
        <f>'悬赏问答-帖子'!AA170+'悬赏问答-帖子'!AG170+'悬赏问答-IM'!O170+'指定付费-帖子'!AA170+'指定付费-帖子'!AG170+'指定付费-IM'!O170+电话医生!AA170+电话医生!AI170+家庭医生!#REF!+家庭医生!#REF!</f>
        <v>#REF!</v>
      </c>
      <c r="N169" s="766" t="e">
        <f t="shared" si="104"/>
        <v>#REF!</v>
      </c>
      <c r="O169" s="406" t="e">
        <f>#REF!+'免费问答-IM'!E170+'悬赏问答-帖子'!E170+'悬赏问答-IM'!E170+'指定付费-IM'!E170+'指定付费-帖子'!E170+电话医生!E170+家庭医生!#REF!</f>
        <v>#REF!</v>
      </c>
      <c r="P169" s="523">
        <f>'悬赏问答-帖子'!Q170+'指定付费-帖子'!Q170+家庭医生!G170+电话医生!BQ170</f>
        <v>0</v>
      </c>
      <c r="Q169" s="523">
        <f>'悬赏问答-帖子'!W170+'指定付费-帖子'!W170+电话医生!U170+'悬赏问答-IM'!AU170+'指定付费-IM'!AU170</f>
        <v>0</v>
      </c>
      <c r="R169" s="523">
        <f>'悬赏问答-帖子'!AC170+'悬赏问答-帖子'!AI170+'悬赏问答-IM'!Q170+'指定付费-帖子'!AC170+'指定付费-帖子'!AI170+'指定付费-IM'!Q170+电话医生!AC170+电话医生!AK170+'悬赏问答-IM'!W170+'指定付费-IM'!W170</f>
        <v>0</v>
      </c>
      <c r="S169" s="523">
        <f>'悬赏问答-IM'!AC170+'悬赏问答-IM'!AI170+'悬赏问答-IM'!AO170+'指定付费-IM'!AC170+'指定付费-IM'!AI170+'指定付费-IM'!AO170</f>
        <v>0</v>
      </c>
      <c r="T169" s="523">
        <f t="shared" si="105"/>
        <v>0</v>
      </c>
      <c r="U169" s="523">
        <f>'悬赏问答-IM'!BA170+'指定付费-帖子'!BA170</f>
        <v>0</v>
      </c>
      <c r="V169" s="523">
        <f>'悬赏问答-帖子'!AO170+'悬赏问答-帖子'!AU170+'指定付费-帖子'!AO170+'指定付费-帖子'!AU170+电话医生!AS170</f>
        <v>0</v>
      </c>
      <c r="W169" s="523">
        <f t="shared" si="101"/>
        <v>0</v>
      </c>
      <c r="X169" s="414">
        <f t="shared" si="106"/>
        <v>0</v>
      </c>
      <c r="Y169" s="523">
        <f>'悬赏问答-帖子'!K170+'悬赏问答-IM'!K170+'指定付费-IM'!K170+'指定付费-帖子'!K170+电话医生!H170</f>
        <v>0</v>
      </c>
      <c r="Z169" s="523">
        <f>'悬赏问答-IM'!BF170+'指定付费-IM'!BE170</f>
        <v>0</v>
      </c>
      <c r="AA169" s="523">
        <f>'悬赏问答-IM'!BU170+'指定付费-IM'!AZ170</f>
        <v>0</v>
      </c>
      <c r="AB169" s="523">
        <f>'悬赏问答-IM'!BP170+'指定付费-IM'!BJ170+电话医生!BI170</f>
        <v>0</v>
      </c>
      <c r="AC169" s="506">
        <f t="shared" si="94"/>
        <v>0</v>
      </c>
      <c r="AD169" s="523">
        <f t="shared" si="107"/>
        <v>0</v>
      </c>
      <c r="AE169" s="414">
        <f t="shared" si="108"/>
        <v>0</v>
      </c>
      <c r="AF169" s="414">
        <f t="shared" si="109"/>
        <v>0</v>
      </c>
      <c r="AG169" s="414">
        <f t="shared" si="91"/>
        <v>0</v>
      </c>
      <c r="AH169" s="780">
        <f>预约转诊!C169</f>
        <v>0</v>
      </c>
      <c r="AI169" s="781">
        <f>'悬赏问答-帖子'!C170+'悬赏问答-IM'!C170</f>
        <v>0</v>
      </c>
      <c r="AJ169" s="782">
        <f>'悬赏问答-帖子'!F170+'悬赏问答-IM'!F170</f>
        <v>0</v>
      </c>
      <c r="AK169" s="783" t="str">
        <f t="shared" si="82"/>
        <v>-</v>
      </c>
      <c r="AL169" s="781">
        <f>'悬赏问答-帖子'!H170+'悬赏问答-IM'!H170</f>
        <v>0</v>
      </c>
      <c r="AM169" s="775">
        <f>'悬赏问答-帖子'!I170+'悬赏问答-IM'!I170</f>
        <v>0</v>
      </c>
      <c r="AN169" s="775">
        <f t="shared" si="110"/>
        <v>0</v>
      </c>
      <c r="AO169" s="800">
        <f>'指定付费-帖子'!C170+'指定付费-IM'!C170</f>
        <v>0</v>
      </c>
      <c r="AP169" s="798">
        <f>'指定付费-帖子'!F170+'指定付费-IM'!F170</f>
        <v>0</v>
      </c>
      <c r="AQ169" s="799" t="str">
        <f t="shared" si="83"/>
        <v>-</v>
      </c>
      <c r="AR169" s="800">
        <f>'指定付费-帖子'!H170+'指定付费-IM'!H170</f>
        <v>0</v>
      </c>
      <c r="AS169" s="787">
        <f>'指定付费-帖子'!I170+'指定付费-IM'!I170</f>
        <v>0</v>
      </c>
      <c r="AT169" s="795">
        <f t="shared" si="111"/>
        <v>0</v>
      </c>
      <c r="AU169" s="801">
        <f>电话医生!C170</f>
        <v>0</v>
      </c>
      <c r="AV169" s="802">
        <f>电话医生!I170</f>
        <v>0</v>
      </c>
      <c r="AW169" s="816" t="str">
        <f t="shared" si="84"/>
        <v>-</v>
      </c>
      <c r="AX169" s="802">
        <f>电话医生!L170</f>
        <v>0</v>
      </c>
      <c r="AY169" s="811">
        <f>电话医生!F170</f>
        <v>0</v>
      </c>
      <c r="AZ169" s="820" t="str">
        <f>电话医生!O170</f>
        <v>-</v>
      </c>
      <c r="BA169" s="818">
        <f>家庭医生!C170</f>
        <v>0</v>
      </c>
      <c r="BB169" s="813">
        <f>家庭医生!G170</f>
        <v>0</v>
      </c>
      <c r="BC169" s="814" t="str">
        <f>家庭医生!I170</f>
        <v>-</v>
      </c>
      <c r="BD169" s="819">
        <f t="shared" si="92"/>
        <v>0</v>
      </c>
      <c r="BE169" s="819"/>
      <c r="BF169" s="819">
        <f>'免费问答-IM'!C170</f>
        <v>0</v>
      </c>
      <c r="BG169" s="779"/>
      <c r="BH169" s="784"/>
      <c r="BI169" s="775">
        <f t="shared" si="112"/>
        <v>0</v>
      </c>
      <c r="BJ169" s="839"/>
      <c r="BK169" s="837"/>
      <c r="BL169" s="838">
        <f t="shared" si="96"/>
        <v>0</v>
      </c>
      <c r="BM169" s="846"/>
      <c r="BN169" s="849"/>
      <c r="BO169" s="849"/>
      <c r="BP169" s="847" t="str">
        <f t="shared" si="99"/>
        <v>-</v>
      </c>
      <c r="BQ169" s="848"/>
      <c r="BR169" s="813">
        <f t="shared" si="97"/>
        <v>0</v>
      </c>
    </row>
    <row r="170" ht="14.25" customHeight="1" spans="1:70">
      <c r="A170" s="851"/>
      <c r="B170" s="404">
        <v>8</v>
      </c>
      <c r="C170" s="506">
        <f t="shared" si="87"/>
        <v>0</v>
      </c>
      <c r="D170" s="414">
        <f t="shared" si="88"/>
        <v>0</v>
      </c>
      <c r="E170" s="405">
        <f t="shared" si="93"/>
        <v>0</v>
      </c>
      <c r="F170" s="406" t="e">
        <f>'悬赏问答-帖子'!M171+'指定付费-帖子'!M171+电话医生!#REF!+家庭医生!C171</f>
        <v>#REF!</v>
      </c>
      <c r="G170" s="406" t="e">
        <f>'悬赏问答-帖子'!O171+'指定付费-帖子'!O171+电话医生!#REF!+家庭医生!D171</f>
        <v>#REF!</v>
      </c>
      <c r="H170" s="766" t="e">
        <f t="shared" si="102"/>
        <v>#REF!</v>
      </c>
      <c r="I170" s="406" t="e">
        <f>'悬赏问答-帖子'!S171+'指定付费-帖子'!S171+电话医生!R171+家庭医生!#REF!</f>
        <v>#REF!</v>
      </c>
      <c r="J170" s="406" t="e">
        <f>'悬赏问答-帖子'!U171+'指定付费-帖子'!U171+电话医生!S171+家庭医生!#REF!</f>
        <v>#REF!</v>
      </c>
      <c r="K170" s="766" t="e">
        <f t="shared" si="103"/>
        <v>#REF!</v>
      </c>
      <c r="L170" s="406" t="e">
        <f>'悬赏问答-帖子'!Y171+'悬赏问答-帖子'!AE171+'悬赏问答-IM'!M171+'指定付费-帖子'!Y171+'指定付费-帖子'!AE171+'指定付费-IM'!M171+电话医生!Z171+电话医生!AH171+家庭医生!#REF!+家庭医生!#REF!+'悬赏问答-IM'!S171+'指定付费-IM'!S171</f>
        <v>#REF!</v>
      </c>
      <c r="M170" s="406" t="e">
        <f>'悬赏问答-帖子'!AA171+'悬赏问答-帖子'!AG171+'悬赏问答-IM'!O171+'指定付费-帖子'!AA171+'指定付费-帖子'!AG171+'指定付费-IM'!O171+电话医生!AA171+电话医生!AI171+家庭医生!#REF!+家庭医生!#REF!</f>
        <v>#REF!</v>
      </c>
      <c r="N170" s="766" t="e">
        <f t="shared" si="104"/>
        <v>#REF!</v>
      </c>
      <c r="O170" s="406" t="e">
        <f>#REF!+'免费问答-IM'!E171+'悬赏问答-帖子'!E171+'悬赏问答-IM'!E171+'指定付费-IM'!E171+'指定付费-帖子'!E171+电话医生!E171+家庭医生!#REF!</f>
        <v>#REF!</v>
      </c>
      <c r="P170" s="523">
        <f>'悬赏问答-帖子'!Q171+'指定付费-帖子'!Q171+家庭医生!G171+电话医生!BQ171</f>
        <v>0</v>
      </c>
      <c r="Q170" s="523">
        <f>'悬赏问答-帖子'!W171+'指定付费-帖子'!W171+电话医生!U171+'悬赏问答-IM'!AU171+'指定付费-IM'!AU171</f>
        <v>0</v>
      </c>
      <c r="R170" s="523">
        <f>'悬赏问答-帖子'!AC171+'悬赏问答-帖子'!AI171+'悬赏问答-IM'!Q171+'指定付费-帖子'!AC171+'指定付费-帖子'!AI171+'指定付费-IM'!Q171+电话医生!AC171+电话医生!AK171+'悬赏问答-IM'!W171+'指定付费-IM'!W171</f>
        <v>0</v>
      </c>
      <c r="S170" s="523">
        <f>'悬赏问答-IM'!AC171+'悬赏问答-IM'!AI171+'悬赏问答-IM'!AO171+'指定付费-IM'!AC171+'指定付费-IM'!AI171+'指定付费-IM'!AO171</f>
        <v>0</v>
      </c>
      <c r="T170" s="523">
        <f t="shared" si="105"/>
        <v>0</v>
      </c>
      <c r="U170" s="523">
        <f>'悬赏问答-IM'!BA171+'指定付费-帖子'!BA171</f>
        <v>0</v>
      </c>
      <c r="V170" s="523">
        <f>'悬赏问答-帖子'!AO171+'悬赏问答-帖子'!AU171+'指定付费-帖子'!AO171+'指定付费-帖子'!AU171+电话医生!AS171</f>
        <v>0</v>
      </c>
      <c r="W170" s="523">
        <f t="shared" si="101"/>
        <v>0</v>
      </c>
      <c r="X170" s="414">
        <f t="shared" si="106"/>
        <v>0</v>
      </c>
      <c r="Y170" s="523">
        <f>'悬赏问答-帖子'!K171+'悬赏问答-IM'!K171+'指定付费-IM'!K171+'指定付费-帖子'!K171+电话医生!H171</f>
        <v>0</v>
      </c>
      <c r="Z170" s="523">
        <f>'悬赏问答-IM'!BF171+'指定付费-IM'!BE171</f>
        <v>0</v>
      </c>
      <c r="AA170" s="523">
        <f>'悬赏问答-IM'!BU171+'指定付费-IM'!AZ171</f>
        <v>0</v>
      </c>
      <c r="AB170" s="523">
        <f>'悬赏问答-IM'!BP171+'指定付费-IM'!BJ171+电话医生!BI171</f>
        <v>0</v>
      </c>
      <c r="AC170" s="506">
        <f t="shared" si="94"/>
        <v>0</v>
      </c>
      <c r="AD170" s="523">
        <f t="shared" si="107"/>
        <v>0</v>
      </c>
      <c r="AE170" s="414">
        <f t="shared" si="108"/>
        <v>0</v>
      </c>
      <c r="AF170" s="414">
        <f t="shared" si="109"/>
        <v>0</v>
      </c>
      <c r="AG170" s="414">
        <f t="shared" si="91"/>
        <v>0</v>
      </c>
      <c r="AH170" s="780">
        <f>预约转诊!C170</f>
        <v>0</v>
      </c>
      <c r="AI170" s="781">
        <f>'悬赏问答-帖子'!C171+'悬赏问答-IM'!C171</f>
        <v>0</v>
      </c>
      <c r="AJ170" s="782">
        <f>'悬赏问答-帖子'!F171+'悬赏问答-IM'!F171</f>
        <v>0</v>
      </c>
      <c r="AK170" s="783" t="str">
        <f t="shared" si="82"/>
        <v>-</v>
      </c>
      <c r="AL170" s="781">
        <f>'悬赏问答-帖子'!H171+'悬赏问答-IM'!H171</f>
        <v>0</v>
      </c>
      <c r="AM170" s="775">
        <f>'悬赏问答-帖子'!I171+'悬赏问答-IM'!I171</f>
        <v>0</v>
      </c>
      <c r="AN170" s="775">
        <f t="shared" si="110"/>
        <v>0</v>
      </c>
      <c r="AO170" s="800">
        <f>'指定付费-帖子'!C171+'指定付费-IM'!C171</f>
        <v>0</v>
      </c>
      <c r="AP170" s="798">
        <f>'指定付费-帖子'!F171+'指定付费-IM'!F171</f>
        <v>0</v>
      </c>
      <c r="AQ170" s="799" t="str">
        <f t="shared" si="83"/>
        <v>-</v>
      </c>
      <c r="AR170" s="800">
        <f>'指定付费-帖子'!H171+'指定付费-IM'!H171</f>
        <v>0</v>
      </c>
      <c r="AS170" s="787">
        <f>'指定付费-帖子'!I171+'指定付费-IM'!I171</f>
        <v>0</v>
      </c>
      <c r="AT170" s="795">
        <f t="shared" si="111"/>
        <v>0</v>
      </c>
      <c r="AU170" s="801">
        <f>电话医生!C171</f>
        <v>0</v>
      </c>
      <c r="AV170" s="802">
        <f>电话医生!I171</f>
        <v>0</v>
      </c>
      <c r="AW170" s="816" t="str">
        <f t="shared" si="84"/>
        <v>-</v>
      </c>
      <c r="AX170" s="802">
        <f>电话医生!L171</f>
        <v>0</v>
      </c>
      <c r="AY170" s="811">
        <f>电话医生!F171</f>
        <v>0</v>
      </c>
      <c r="AZ170" s="820" t="str">
        <f>电话医生!O171</f>
        <v>-</v>
      </c>
      <c r="BA170" s="818">
        <f>家庭医生!C171</f>
        <v>0</v>
      </c>
      <c r="BB170" s="813">
        <f>家庭医生!G171</f>
        <v>0</v>
      </c>
      <c r="BC170" s="814" t="str">
        <f>家庭医生!I171</f>
        <v>-</v>
      </c>
      <c r="BD170" s="819">
        <f t="shared" si="92"/>
        <v>0</v>
      </c>
      <c r="BE170" s="819"/>
      <c r="BF170" s="819">
        <f>'免费问答-IM'!C171</f>
        <v>0</v>
      </c>
      <c r="BG170" s="779"/>
      <c r="BH170" s="784"/>
      <c r="BI170" s="775">
        <f t="shared" si="112"/>
        <v>0</v>
      </c>
      <c r="BJ170" s="839"/>
      <c r="BK170" s="837"/>
      <c r="BL170" s="838">
        <f t="shared" si="96"/>
        <v>0</v>
      </c>
      <c r="BM170" s="846"/>
      <c r="BN170" s="849"/>
      <c r="BO170" s="849"/>
      <c r="BP170" s="847" t="str">
        <f t="shared" si="99"/>
        <v>-</v>
      </c>
      <c r="BQ170" s="848"/>
      <c r="BR170" s="813">
        <f t="shared" si="97"/>
        <v>0</v>
      </c>
    </row>
    <row r="171" ht="14.25" customHeight="1" spans="1:70">
      <c r="A171" s="851"/>
      <c r="B171" s="404">
        <v>9</v>
      </c>
      <c r="C171" s="506">
        <f t="shared" si="87"/>
        <v>0</v>
      </c>
      <c r="D171" s="414">
        <f t="shared" si="88"/>
        <v>0</v>
      </c>
      <c r="E171" s="405">
        <f t="shared" si="93"/>
        <v>0</v>
      </c>
      <c r="F171" s="406" t="e">
        <f>'悬赏问答-帖子'!M172+'指定付费-帖子'!M172+电话医生!#REF!+家庭医生!C172</f>
        <v>#REF!</v>
      </c>
      <c r="G171" s="406" t="e">
        <f>'悬赏问答-帖子'!O172+'指定付费-帖子'!O172+电话医生!#REF!+家庭医生!D172</f>
        <v>#REF!</v>
      </c>
      <c r="H171" s="766" t="e">
        <f t="shared" si="102"/>
        <v>#REF!</v>
      </c>
      <c r="I171" s="406" t="e">
        <f>'悬赏问答-帖子'!S172+'指定付费-帖子'!S172+电话医生!R172+家庭医生!#REF!</f>
        <v>#REF!</v>
      </c>
      <c r="J171" s="406" t="e">
        <f>'悬赏问答-帖子'!U172+'指定付费-帖子'!U172+电话医生!S172+家庭医生!#REF!</f>
        <v>#REF!</v>
      </c>
      <c r="K171" s="766" t="e">
        <f t="shared" si="103"/>
        <v>#REF!</v>
      </c>
      <c r="L171" s="406" t="e">
        <f>'悬赏问答-帖子'!Y172+'悬赏问答-帖子'!AE172+'悬赏问答-IM'!M172+'指定付费-帖子'!Y172+'指定付费-帖子'!AE172+'指定付费-IM'!M172+电话医生!Z172+电话医生!AH172+家庭医生!#REF!+家庭医生!#REF!+'悬赏问答-IM'!S172+'指定付费-IM'!S172</f>
        <v>#REF!</v>
      </c>
      <c r="M171" s="406" t="e">
        <f>'悬赏问答-帖子'!AA172+'悬赏问答-帖子'!AG172+'悬赏问答-IM'!O172+'指定付费-帖子'!AA172+'指定付费-帖子'!AG172+'指定付费-IM'!O172+电话医生!AA172+电话医生!AI172+家庭医生!#REF!+家庭医生!#REF!</f>
        <v>#REF!</v>
      </c>
      <c r="N171" s="766" t="e">
        <f t="shared" si="104"/>
        <v>#REF!</v>
      </c>
      <c r="O171" s="406" t="e">
        <f>#REF!+'免费问答-IM'!E172+'悬赏问答-帖子'!E172+'悬赏问答-IM'!E172+'指定付费-IM'!E172+'指定付费-帖子'!E172+电话医生!E172+家庭医生!#REF!</f>
        <v>#REF!</v>
      </c>
      <c r="P171" s="523">
        <f>'悬赏问答-帖子'!Q172+'指定付费-帖子'!Q172+家庭医生!G172+电话医生!BQ172</f>
        <v>0</v>
      </c>
      <c r="Q171" s="523">
        <f>'悬赏问答-帖子'!W172+'指定付费-帖子'!W172+电话医生!U172+'悬赏问答-IM'!AU172+'指定付费-IM'!AU172</f>
        <v>0</v>
      </c>
      <c r="R171" s="523">
        <f>'悬赏问答-帖子'!AC172+'悬赏问答-帖子'!AI172+'悬赏问答-IM'!Q172+'指定付费-帖子'!AC172+'指定付费-帖子'!AI172+'指定付费-IM'!Q172+电话医生!AC172+电话医生!AK172+'悬赏问答-IM'!W172+'指定付费-IM'!W172</f>
        <v>0</v>
      </c>
      <c r="S171" s="523">
        <f>'悬赏问答-IM'!AC172+'悬赏问答-IM'!AI172+'悬赏问答-IM'!AO172+'指定付费-IM'!AC172+'指定付费-IM'!AI172+'指定付费-IM'!AO172</f>
        <v>0</v>
      </c>
      <c r="T171" s="523">
        <f t="shared" si="105"/>
        <v>0</v>
      </c>
      <c r="U171" s="523">
        <f>'悬赏问答-IM'!BA172+'指定付费-帖子'!BA172</f>
        <v>0</v>
      </c>
      <c r="V171" s="523">
        <f>'悬赏问答-帖子'!AO172+'悬赏问答-帖子'!AU172+'指定付费-帖子'!AO172+'指定付费-帖子'!AU172+电话医生!AS172</f>
        <v>0</v>
      </c>
      <c r="W171" s="523">
        <f t="shared" si="101"/>
        <v>0</v>
      </c>
      <c r="X171" s="414">
        <f t="shared" si="106"/>
        <v>0</v>
      </c>
      <c r="Y171" s="523">
        <f>'悬赏问答-帖子'!K172+'悬赏问答-IM'!K172+'指定付费-IM'!K172+'指定付费-帖子'!K172+电话医生!H172</f>
        <v>0</v>
      </c>
      <c r="Z171" s="523">
        <f>'悬赏问答-IM'!BF172+'指定付费-IM'!BE172</f>
        <v>0</v>
      </c>
      <c r="AA171" s="523">
        <f>'悬赏问答-IM'!BU172+'指定付费-IM'!AZ172</f>
        <v>0</v>
      </c>
      <c r="AB171" s="523">
        <f>'悬赏问答-IM'!BP172+'指定付费-IM'!BJ172+电话医生!BI172</f>
        <v>0</v>
      </c>
      <c r="AC171" s="506">
        <f t="shared" si="94"/>
        <v>0</v>
      </c>
      <c r="AD171" s="523">
        <f t="shared" si="107"/>
        <v>0</v>
      </c>
      <c r="AE171" s="414">
        <f t="shared" si="108"/>
        <v>0</v>
      </c>
      <c r="AF171" s="414">
        <f t="shared" si="109"/>
        <v>0</v>
      </c>
      <c r="AG171" s="414">
        <f t="shared" si="91"/>
        <v>0</v>
      </c>
      <c r="AH171" s="780">
        <f>预约转诊!C171</f>
        <v>0</v>
      </c>
      <c r="AI171" s="781">
        <f>'悬赏问答-帖子'!C172+'悬赏问答-IM'!C172</f>
        <v>0</v>
      </c>
      <c r="AJ171" s="782">
        <f>'悬赏问答-帖子'!F172+'悬赏问答-IM'!F172</f>
        <v>0</v>
      </c>
      <c r="AK171" s="783" t="str">
        <f t="shared" si="82"/>
        <v>-</v>
      </c>
      <c r="AL171" s="781">
        <f>'悬赏问答-帖子'!H172+'悬赏问答-IM'!H172</f>
        <v>0</v>
      </c>
      <c r="AM171" s="775">
        <f>'悬赏问答-帖子'!I172+'悬赏问答-IM'!I172</f>
        <v>0</v>
      </c>
      <c r="AN171" s="775">
        <f t="shared" si="110"/>
        <v>0</v>
      </c>
      <c r="AO171" s="800">
        <f>'指定付费-帖子'!C172+'指定付费-IM'!C172</f>
        <v>0</v>
      </c>
      <c r="AP171" s="798">
        <f>'指定付费-帖子'!F172+'指定付费-IM'!F172</f>
        <v>0</v>
      </c>
      <c r="AQ171" s="799" t="str">
        <f t="shared" si="83"/>
        <v>-</v>
      </c>
      <c r="AR171" s="800">
        <f>'指定付费-帖子'!H172+'指定付费-IM'!H172</f>
        <v>0</v>
      </c>
      <c r="AS171" s="787">
        <f>'指定付费-帖子'!I172+'指定付费-IM'!I172</f>
        <v>0</v>
      </c>
      <c r="AT171" s="795">
        <f t="shared" si="111"/>
        <v>0</v>
      </c>
      <c r="AU171" s="801">
        <f>电话医生!C172</f>
        <v>0</v>
      </c>
      <c r="AV171" s="802">
        <f>电话医生!I172</f>
        <v>0</v>
      </c>
      <c r="AW171" s="816" t="str">
        <f t="shared" si="84"/>
        <v>-</v>
      </c>
      <c r="AX171" s="802">
        <f>电话医生!L172</f>
        <v>0</v>
      </c>
      <c r="AY171" s="811">
        <f>电话医生!F172</f>
        <v>0</v>
      </c>
      <c r="AZ171" s="820" t="str">
        <f>电话医生!O172</f>
        <v>-</v>
      </c>
      <c r="BA171" s="818">
        <f>家庭医生!C172</f>
        <v>0</v>
      </c>
      <c r="BB171" s="813">
        <f>家庭医生!G172</f>
        <v>0</v>
      </c>
      <c r="BC171" s="814" t="str">
        <f>家庭医生!I172</f>
        <v>-</v>
      </c>
      <c r="BD171" s="819">
        <f t="shared" si="92"/>
        <v>0</v>
      </c>
      <c r="BE171" s="819"/>
      <c r="BF171" s="819">
        <f>'免费问答-IM'!C172</f>
        <v>0</v>
      </c>
      <c r="BG171" s="779"/>
      <c r="BH171" s="784"/>
      <c r="BI171" s="775">
        <f t="shared" si="112"/>
        <v>0</v>
      </c>
      <c r="BJ171" s="839"/>
      <c r="BK171" s="837"/>
      <c r="BL171" s="838">
        <f t="shared" si="96"/>
        <v>0</v>
      </c>
      <c r="BM171" s="846"/>
      <c r="BN171" s="849"/>
      <c r="BO171" s="849"/>
      <c r="BP171" s="847" t="str">
        <f t="shared" si="99"/>
        <v>-</v>
      </c>
      <c r="BQ171" s="848"/>
      <c r="BR171" s="813">
        <f t="shared" si="97"/>
        <v>0</v>
      </c>
    </row>
    <row r="172" ht="14.25" customHeight="1" spans="1:70">
      <c r="A172" s="851"/>
      <c r="B172" s="404">
        <v>10</v>
      </c>
      <c r="C172" s="506">
        <f t="shared" si="87"/>
        <v>0</v>
      </c>
      <c r="D172" s="414">
        <f t="shared" si="88"/>
        <v>0</v>
      </c>
      <c r="E172" s="405">
        <f t="shared" si="93"/>
        <v>0</v>
      </c>
      <c r="F172" s="406" t="e">
        <f>'悬赏问答-帖子'!M173+'指定付费-帖子'!M173+电话医生!#REF!+家庭医生!C173</f>
        <v>#REF!</v>
      </c>
      <c r="G172" s="406" t="e">
        <f>'悬赏问答-帖子'!O173+'指定付费-帖子'!O173+电话医生!#REF!+家庭医生!D173</f>
        <v>#REF!</v>
      </c>
      <c r="H172" s="766" t="e">
        <f t="shared" si="102"/>
        <v>#REF!</v>
      </c>
      <c r="I172" s="406" t="e">
        <f>'悬赏问答-帖子'!S173+'指定付费-帖子'!S173+电话医生!R173+家庭医生!#REF!</f>
        <v>#REF!</v>
      </c>
      <c r="J172" s="406" t="e">
        <f>'悬赏问答-帖子'!U173+'指定付费-帖子'!U173+电话医生!S173+家庭医生!#REF!</f>
        <v>#REF!</v>
      </c>
      <c r="K172" s="766" t="e">
        <f t="shared" si="103"/>
        <v>#REF!</v>
      </c>
      <c r="L172" s="406" t="e">
        <f>'悬赏问答-帖子'!Y173+'悬赏问答-帖子'!AE173+'悬赏问答-IM'!M173+'指定付费-帖子'!Y173+'指定付费-帖子'!AE173+'指定付费-IM'!M173+电话医生!Z173+电话医生!AH173+家庭医生!#REF!+家庭医生!#REF!+'悬赏问答-IM'!S173+'指定付费-IM'!S173</f>
        <v>#REF!</v>
      </c>
      <c r="M172" s="406" t="e">
        <f>'悬赏问答-帖子'!AA173+'悬赏问答-帖子'!AG173+'悬赏问答-IM'!O173+'指定付费-帖子'!AA173+'指定付费-帖子'!AG173+'指定付费-IM'!O173+电话医生!AA173+电话医生!AI173+家庭医生!#REF!+家庭医生!#REF!</f>
        <v>#REF!</v>
      </c>
      <c r="N172" s="766" t="e">
        <f t="shared" si="104"/>
        <v>#REF!</v>
      </c>
      <c r="O172" s="406" t="e">
        <f>#REF!+'免费问答-IM'!E173+'悬赏问答-帖子'!E173+'悬赏问答-IM'!E173+'指定付费-IM'!E173+'指定付费-帖子'!E173+电话医生!E173+家庭医生!#REF!</f>
        <v>#REF!</v>
      </c>
      <c r="P172" s="523">
        <f>'悬赏问答-帖子'!Q173+'指定付费-帖子'!Q173+家庭医生!G173+电话医生!BQ173</f>
        <v>0</v>
      </c>
      <c r="Q172" s="523">
        <f>'悬赏问答-帖子'!W173+'指定付费-帖子'!W173+电话医生!U173+'悬赏问答-IM'!AU173+'指定付费-IM'!AU173</f>
        <v>0</v>
      </c>
      <c r="R172" s="523">
        <f>'悬赏问答-帖子'!AC173+'悬赏问答-帖子'!AI173+'悬赏问答-IM'!Q173+'指定付费-帖子'!AC173+'指定付费-帖子'!AI173+'指定付费-IM'!Q173+电话医生!AC173+电话医生!AK173+'悬赏问答-IM'!W173+'指定付费-IM'!W173</f>
        <v>0</v>
      </c>
      <c r="S172" s="523">
        <f>'悬赏问答-IM'!AC173+'悬赏问答-IM'!AI173+'悬赏问答-IM'!AO173+'指定付费-IM'!AC173+'指定付费-IM'!AI173+'指定付费-IM'!AO173</f>
        <v>0</v>
      </c>
      <c r="T172" s="523">
        <f t="shared" si="105"/>
        <v>0</v>
      </c>
      <c r="U172" s="523">
        <f>'悬赏问答-IM'!BA173+'指定付费-帖子'!BA173</f>
        <v>0</v>
      </c>
      <c r="V172" s="523">
        <f>'悬赏问答-帖子'!AO173+'悬赏问答-帖子'!AU173+'指定付费-帖子'!AO173+'指定付费-帖子'!AU173+电话医生!AS173</f>
        <v>0</v>
      </c>
      <c r="W172" s="523">
        <f t="shared" si="101"/>
        <v>0</v>
      </c>
      <c r="X172" s="414">
        <f t="shared" si="106"/>
        <v>0</v>
      </c>
      <c r="Y172" s="523">
        <f>'悬赏问答-帖子'!K173+'悬赏问答-IM'!K173+'指定付费-IM'!K173+'指定付费-帖子'!K173+电话医生!H173</f>
        <v>0</v>
      </c>
      <c r="Z172" s="523">
        <f>'悬赏问答-IM'!BF173+'指定付费-IM'!BE173</f>
        <v>0</v>
      </c>
      <c r="AA172" s="523">
        <f>'悬赏问答-IM'!BU173+'指定付费-IM'!AZ173</f>
        <v>0</v>
      </c>
      <c r="AB172" s="523">
        <f>'悬赏问答-IM'!BP173+'指定付费-IM'!BJ173+电话医生!BI173</f>
        <v>0</v>
      </c>
      <c r="AC172" s="506">
        <f t="shared" si="94"/>
        <v>0</v>
      </c>
      <c r="AD172" s="523">
        <f t="shared" si="107"/>
        <v>0</v>
      </c>
      <c r="AE172" s="414">
        <f t="shared" si="108"/>
        <v>0</v>
      </c>
      <c r="AF172" s="414">
        <f t="shared" si="109"/>
        <v>0</v>
      </c>
      <c r="AG172" s="414">
        <f t="shared" si="91"/>
        <v>0</v>
      </c>
      <c r="AH172" s="780">
        <f>预约转诊!C172</f>
        <v>0</v>
      </c>
      <c r="AI172" s="781">
        <f>'悬赏问答-帖子'!C173+'悬赏问答-IM'!C173</f>
        <v>0</v>
      </c>
      <c r="AJ172" s="782">
        <f>'悬赏问答-帖子'!F173+'悬赏问答-IM'!F173</f>
        <v>0</v>
      </c>
      <c r="AK172" s="783" t="str">
        <f t="shared" si="82"/>
        <v>-</v>
      </c>
      <c r="AL172" s="781">
        <f>'悬赏问答-帖子'!H173+'悬赏问答-IM'!H173</f>
        <v>0</v>
      </c>
      <c r="AM172" s="775">
        <f>'悬赏问答-帖子'!I173+'悬赏问答-IM'!I173</f>
        <v>0</v>
      </c>
      <c r="AN172" s="775">
        <f t="shared" si="110"/>
        <v>0</v>
      </c>
      <c r="AO172" s="800">
        <f>'指定付费-帖子'!C173+'指定付费-IM'!C173</f>
        <v>0</v>
      </c>
      <c r="AP172" s="798">
        <f>'指定付费-帖子'!F173+'指定付费-IM'!F173</f>
        <v>0</v>
      </c>
      <c r="AQ172" s="799" t="str">
        <f t="shared" si="83"/>
        <v>-</v>
      </c>
      <c r="AR172" s="800">
        <f>'指定付费-帖子'!H173+'指定付费-IM'!H173</f>
        <v>0</v>
      </c>
      <c r="AS172" s="787">
        <f>'指定付费-帖子'!I173+'指定付费-IM'!I173</f>
        <v>0</v>
      </c>
      <c r="AT172" s="795">
        <f t="shared" si="111"/>
        <v>0</v>
      </c>
      <c r="AU172" s="801">
        <f>电话医生!C173</f>
        <v>0</v>
      </c>
      <c r="AV172" s="802">
        <f>电话医生!I173</f>
        <v>0</v>
      </c>
      <c r="AW172" s="816" t="str">
        <f t="shared" si="84"/>
        <v>-</v>
      </c>
      <c r="AX172" s="802">
        <f>电话医生!L173</f>
        <v>0</v>
      </c>
      <c r="AY172" s="811">
        <f>电话医生!F173</f>
        <v>0</v>
      </c>
      <c r="AZ172" s="820" t="str">
        <f>电话医生!O173</f>
        <v>-</v>
      </c>
      <c r="BA172" s="818">
        <f>家庭医生!C173</f>
        <v>0</v>
      </c>
      <c r="BB172" s="813">
        <f>家庭医生!G173</f>
        <v>0</v>
      </c>
      <c r="BC172" s="814" t="str">
        <f>家庭医生!I173</f>
        <v>-</v>
      </c>
      <c r="BD172" s="819">
        <f t="shared" si="92"/>
        <v>0</v>
      </c>
      <c r="BE172" s="819"/>
      <c r="BF172" s="819">
        <f>'免费问答-IM'!C173</f>
        <v>0</v>
      </c>
      <c r="BG172" s="779"/>
      <c r="BH172" s="784"/>
      <c r="BI172" s="775">
        <f t="shared" si="112"/>
        <v>0</v>
      </c>
      <c r="BJ172" s="839"/>
      <c r="BK172" s="837"/>
      <c r="BL172" s="838">
        <f t="shared" si="96"/>
        <v>0</v>
      </c>
      <c r="BM172" s="846"/>
      <c r="BN172" s="849"/>
      <c r="BO172" s="849"/>
      <c r="BP172" s="847" t="str">
        <f t="shared" si="99"/>
        <v>-</v>
      </c>
      <c r="BQ172" s="848"/>
      <c r="BR172" s="813">
        <f t="shared" si="97"/>
        <v>0</v>
      </c>
    </row>
    <row r="173" ht="14.25" customHeight="1" spans="1:70">
      <c r="A173" s="851"/>
      <c r="B173" s="404">
        <v>11</v>
      </c>
      <c r="C173" s="506">
        <f t="shared" si="87"/>
        <v>0</v>
      </c>
      <c r="D173" s="414">
        <f t="shared" si="88"/>
        <v>0</v>
      </c>
      <c r="E173" s="405">
        <f t="shared" si="93"/>
        <v>0</v>
      </c>
      <c r="F173" s="406" t="e">
        <f>'悬赏问答-帖子'!M174+'指定付费-帖子'!M174+电话医生!#REF!+家庭医生!C174</f>
        <v>#REF!</v>
      </c>
      <c r="G173" s="406" t="e">
        <f>'悬赏问答-帖子'!O174+'指定付费-帖子'!O174+电话医生!#REF!+家庭医生!D174</f>
        <v>#REF!</v>
      </c>
      <c r="H173" s="766" t="e">
        <f t="shared" si="102"/>
        <v>#REF!</v>
      </c>
      <c r="I173" s="406" t="e">
        <f>'悬赏问答-帖子'!S174+'指定付费-帖子'!S174+电话医生!R174+家庭医生!#REF!</f>
        <v>#REF!</v>
      </c>
      <c r="J173" s="406" t="e">
        <f>'悬赏问答-帖子'!U174+'指定付费-帖子'!U174+电话医生!S174+家庭医生!#REF!</f>
        <v>#REF!</v>
      </c>
      <c r="K173" s="766" t="e">
        <f t="shared" si="103"/>
        <v>#REF!</v>
      </c>
      <c r="L173" s="406" t="e">
        <f>'悬赏问答-帖子'!Y174+'悬赏问答-帖子'!AE174+'悬赏问答-IM'!M174+'指定付费-帖子'!Y174+'指定付费-帖子'!AE174+'指定付费-IM'!M174+电话医生!Z174+电话医生!AH174+家庭医生!#REF!+家庭医生!#REF!+'悬赏问答-IM'!S174+'指定付费-IM'!S174</f>
        <v>#REF!</v>
      </c>
      <c r="M173" s="406" t="e">
        <f>'悬赏问答-帖子'!AA174+'悬赏问答-帖子'!AG174+'悬赏问答-IM'!O174+'指定付费-帖子'!AA174+'指定付费-帖子'!AG174+'指定付费-IM'!O174+电话医生!AA174+电话医生!AI174+家庭医生!#REF!+家庭医生!#REF!</f>
        <v>#REF!</v>
      </c>
      <c r="N173" s="766" t="e">
        <f t="shared" si="104"/>
        <v>#REF!</v>
      </c>
      <c r="O173" s="406" t="e">
        <f>#REF!+'免费问答-IM'!E174+'悬赏问答-帖子'!E174+'悬赏问答-IM'!E174+'指定付费-IM'!E174+'指定付费-帖子'!E174+电话医生!E174+家庭医生!#REF!</f>
        <v>#REF!</v>
      </c>
      <c r="P173" s="523">
        <f>'悬赏问答-帖子'!Q174+'指定付费-帖子'!Q174+家庭医生!G174+电话医生!BQ174</f>
        <v>0</v>
      </c>
      <c r="Q173" s="523">
        <f>'悬赏问答-帖子'!W174+'指定付费-帖子'!W174+电话医生!U174+'悬赏问答-IM'!AU174+'指定付费-IM'!AU174</f>
        <v>0</v>
      </c>
      <c r="R173" s="523">
        <f>'悬赏问答-帖子'!AC174+'悬赏问答-帖子'!AI174+'悬赏问答-IM'!Q174+'指定付费-帖子'!AC174+'指定付费-帖子'!AI174+'指定付费-IM'!Q174+电话医生!AC174+电话医生!AK174+'悬赏问答-IM'!W174+'指定付费-IM'!W174</f>
        <v>0</v>
      </c>
      <c r="S173" s="523">
        <f>'悬赏问答-IM'!AC174+'悬赏问答-IM'!AI174+'悬赏问答-IM'!AO174+'指定付费-IM'!AC174+'指定付费-IM'!AI174+'指定付费-IM'!AO174</f>
        <v>0</v>
      </c>
      <c r="T173" s="523">
        <f t="shared" si="105"/>
        <v>0</v>
      </c>
      <c r="U173" s="523">
        <f>'悬赏问答-IM'!BA174+'指定付费-帖子'!BA174</f>
        <v>0</v>
      </c>
      <c r="V173" s="523">
        <f>'悬赏问答-帖子'!AO174+'悬赏问答-帖子'!AU174+'指定付费-帖子'!AO174+'指定付费-帖子'!AU174+电话医生!AS174</f>
        <v>0</v>
      </c>
      <c r="W173" s="523">
        <f t="shared" si="101"/>
        <v>0</v>
      </c>
      <c r="X173" s="414">
        <f t="shared" si="106"/>
        <v>0</v>
      </c>
      <c r="Y173" s="523">
        <f>'悬赏问答-帖子'!K174+'悬赏问答-IM'!K174+'指定付费-IM'!K174+'指定付费-帖子'!K174+电话医生!H174</f>
        <v>0</v>
      </c>
      <c r="Z173" s="523">
        <f>'悬赏问答-IM'!BF174+'指定付费-IM'!BE174</f>
        <v>0</v>
      </c>
      <c r="AA173" s="523">
        <f>'悬赏问答-IM'!BU174+'指定付费-IM'!AZ174</f>
        <v>0</v>
      </c>
      <c r="AB173" s="523">
        <f>'悬赏问答-IM'!BP174+'指定付费-IM'!BJ174+电话医生!BI174</f>
        <v>0</v>
      </c>
      <c r="AC173" s="506">
        <f t="shared" si="94"/>
        <v>0</v>
      </c>
      <c r="AD173" s="523">
        <f t="shared" si="107"/>
        <v>0</v>
      </c>
      <c r="AE173" s="414">
        <f t="shared" si="108"/>
        <v>0</v>
      </c>
      <c r="AF173" s="414">
        <f t="shared" si="109"/>
        <v>0</v>
      </c>
      <c r="AG173" s="414">
        <f t="shared" si="91"/>
        <v>0</v>
      </c>
      <c r="AH173" s="780">
        <f>预约转诊!C173</f>
        <v>0</v>
      </c>
      <c r="AI173" s="781">
        <f>'悬赏问答-帖子'!C174+'悬赏问答-IM'!C174</f>
        <v>0</v>
      </c>
      <c r="AJ173" s="782">
        <f>'悬赏问答-帖子'!F174+'悬赏问答-IM'!F174</f>
        <v>0</v>
      </c>
      <c r="AK173" s="783" t="str">
        <f t="shared" si="82"/>
        <v>-</v>
      </c>
      <c r="AL173" s="781">
        <f>'悬赏问答-帖子'!H174+'悬赏问答-IM'!H174</f>
        <v>0</v>
      </c>
      <c r="AM173" s="775">
        <f>'悬赏问答-帖子'!I174+'悬赏问答-IM'!I174</f>
        <v>0</v>
      </c>
      <c r="AN173" s="775">
        <f t="shared" si="110"/>
        <v>0</v>
      </c>
      <c r="AO173" s="800">
        <f>'指定付费-帖子'!C174+'指定付费-IM'!C174</f>
        <v>0</v>
      </c>
      <c r="AP173" s="798">
        <f>'指定付费-帖子'!F174+'指定付费-IM'!F174</f>
        <v>0</v>
      </c>
      <c r="AQ173" s="799" t="str">
        <f t="shared" si="83"/>
        <v>-</v>
      </c>
      <c r="AR173" s="800">
        <f>'指定付费-帖子'!H174+'指定付费-IM'!H174</f>
        <v>0</v>
      </c>
      <c r="AS173" s="787">
        <f>'指定付费-帖子'!I174+'指定付费-IM'!I174</f>
        <v>0</v>
      </c>
      <c r="AT173" s="795">
        <f t="shared" si="111"/>
        <v>0</v>
      </c>
      <c r="AU173" s="801">
        <f>电话医生!C174</f>
        <v>0</v>
      </c>
      <c r="AV173" s="802">
        <f>电话医生!I174</f>
        <v>0</v>
      </c>
      <c r="AW173" s="816" t="str">
        <f t="shared" si="84"/>
        <v>-</v>
      </c>
      <c r="AX173" s="802">
        <f>电话医生!L174</f>
        <v>0</v>
      </c>
      <c r="AY173" s="811">
        <f>电话医生!F174</f>
        <v>0</v>
      </c>
      <c r="AZ173" s="820" t="str">
        <f>电话医生!O174</f>
        <v>-</v>
      </c>
      <c r="BA173" s="818">
        <f>家庭医生!C174</f>
        <v>0</v>
      </c>
      <c r="BB173" s="813">
        <f>家庭医生!G174</f>
        <v>0</v>
      </c>
      <c r="BC173" s="814" t="str">
        <f>家庭医生!I174</f>
        <v>-</v>
      </c>
      <c r="BD173" s="819">
        <f t="shared" si="92"/>
        <v>0</v>
      </c>
      <c r="BE173" s="819"/>
      <c r="BF173" s="819">
        <f>'免费问答-IM'!C174</f>
        <v>0</v>
      </c>
      <c r="BG173" s="779"/>
      <c r="BH173" s="784"/>
      <c r="BI173" s="775">
        <f t="shared" si="112"/>
        <v>0</v>
      </c>
      <c r="BJ173" s="839"/>
      <c r="BK173" s="837"/>
      <c r="BL173" s="838">
        <f t="shared" si="96"/>
        <v>0</v>
      </c>
      <c r="BM173" s="846"/>
      <c r="BN173" s="849"/>
      <c r="BO173" s="849"/>
      <c r="BP173" s="847" t="str">
        <f t="shared" si="99"/>
        <v>-</v>
      </c>
      <c r="BQ173" s="848"/>
      <c r="BR173" s="813">
        <f t="shared" si="97"/>
        <v>0</v>
      </c>
    </row>
    <row r="174" ht="14.25" customHeight="1" spans="1:70">
      <c r="A174" s="851"/>
      <c r="B174" s="404">
        <v>12</v>
      </c>
      <c r="C174" s="506">
        <f t="shared" si="87"/>
        <v>0</v>
      </c>
      <c r="D174" s="414">
        <f t="shared" si="88"/>
        <v>0</v>
      </c>
      <c r="E174" s="405">
        <f t="shared" si="93"/>
        <v>0</v>
      </c>
      <c r="F174" s="406" t="e">
        <f>'悬赏问答-帖子'!M175+'指定付费-帖子'!M175+电话医生!#REF!+家庭医生!C175</f>
        <v>#REF!</v>
      </c>
      <c r="G174" s="406" t="e">
        <f>'悬赏问答-帖子'!O175+'指定付费-帖子'!O175+电话医生!#REF!+家庭医生!D175</f>
        <v>#REF!</v>
      </c>
      <c r="H174" s="766" t="e">
        <f t="shared" si="102"/>
        <v>#REF!</v>
      </c>
      <c r="I174" s="406" t="e">
        <f>'悬赏问答-帖子'!S175+'指定付费-帖子'!S175+电话医生!R175+家庭医生!#REF!</f>
        <v>#REF!</v>
      </c>
      <c r="J174" s="406" t="e">
        <f>'悬赏问答-帖子'!U175+'指定付费-帖子'!U175+电话医生!S175+家庭医生!#REF!</f>
        <v>#REF!</v>
      </c>
      <c r="K174" s="766" t="e">
        <f t="shared" si="103"/>
        <v>#REF!</v>
      </c>
      <c r="L174" s="406" t="e">
        <f>'悬赏问答-帖子'!Y175+'悬赏问答-帖子'!AE175+'悬赏问答-IM'!M175+'指定付费-帖子'!Y175+'指定付费-帖子'!AE175+'指定付费-IM'!M175+电话医生!Z175+电话医生!AH175+家庭医生!#REF!+家庭医生!#REF!+'悬赏问答-IM'!S175+'指定付费-IM'!S175</f>
        <v>#REF!</v>
      </c>
      <c r="M174" s="406" t="e">
        <f>'悬赏问答-帖子'!AA175+'悬赏问答-帖子'!AG175+'悬赏问答-IM'!O175+'指定付费-帖子'!AA175+'指定付费-帖子'!AG175+'指定付费-IM'!O175+电话医生!AA175+电话医生!AI175+家庭医生!#REF!+家庭医生!#REF!</f>
        <v>#REF!</v>
      </c>
      <c r="N174" s="766" t="e">
        <f t="shared" si="104"/>
        <v>#REF!</v>
      </c>
      <c r="O174" s="406" t="e">
        <f>#REF!+'免费问答-IM'!E175+'悬赏问答-帖子'!E175+'悬赏问答-IM'!E175+'指定付费-IM'!E175+'指定付费-帖子'!E175+电话医生!E175+家庭医生!#REF!</f>
        <v>#REF!</v>
      </c>
      <c r="P174" s="523">
        <f>'悬赏问答-帖子'!Q175+'指定付费-帖子'!Q175+家庭医生!G175+电话医生!BQ175</f>
        <v>0</v>
      </c>
      <c r="Q174" s="523">
        <f>'悬赏问答-帖子'!W175+'指定付费-帖子'!W175+电话医生!U175+'悬赏问答-IM'!AU175+'指定付费-IM'!AU175</f>
        <v>0</v>
      </c>
      <c r="R174" s="523">
        <f>'悬赏问答-帖子'!AC175+'悬赏问答-帖子'!AI175+'悬赏问答-IM'!Q175+'指定付费-帖子'!AC175+'指定付费-帖子'!AI175+'指定付费-IM'!Q175+电话医生!AC175+电话医生!AK175+'悬赏问答-IM'!W175+'指定付费-IM'!W175</f>
        <v>0</v>
      </c>
      <c r="S174" s="523">
        <f>'悬赏问答-IM'!AC175+'悬赏问答-IM'!AI175+'悬赏问答-IM'!AO175+'指定付费-IM'!AC175+'指定付费-IM'!AI175+'指定付费-IM'!AO175</f>
        <v>0</v>
      </c>
      <c r="T174" s="523">
        <f t="shared" si="105"/>
        <v>0</v>
      </c>
      <c r="U174" s="523">
        <f>'悬赏问答-IM'!BA175+'指定付费-帖子'!BA175</f>
        <v>0</v>
      </c>
      <c r="V174" s="523">
        <f>'悬赏问答-帖子'!AO175+'悬赏问答-帖子'!AU175+'指定付费-帖子'!AO175+'指定付费-帖子'!AU175+电话医生!AS175</f>
        <v>0</v>
      </c>
      <c r="W174" s="523">
        <f t="shared" si="101"/>
        <v>0</v>
      </c>
      <c r="X174" s="414">
        <f t="shared" si="106"/>
        <v>0</v>
      </c>
      <c r="Y174" s="523">
        <f>'悬赏问答-帖子'!K175+'悬赏问答-IM'!K175+'指定付费-IM'!K175+'指定付费-帖子'!K175+电话医生!H175</f>
        <v>0</v>
      </c>
      <c r="Z174" s="523">
        <f>'悬赏问答-IM'!BF175+'指定付费-IM'!BE175</f>
        <v>0</v>
      </c>
      <c r="AA174" s="523">
        <f>'悬赏问答-IM'!BU175+'指定付费-IM'!AZ175</f>
        <v>0</v>
      </c>
      <c r="AB174" s="523">
        <f>'悬赏问答-IM'!BP175+'指定付费-IM'!BJ175+电话医生!BI175</f>
        <v>0</v>
      </c>
      <c r="AC174" s="506">
        <f t="shared" si="94"/>
        <v>0</v>
      </c>
      <c r="AD174" s="523">
        <f t="shared" si="107"/>
        <v>0</v>
      </c>
      <c r="AE174" s="414">
        <f t="shared" si="108"/>
        <v>0</v>
      </c>
      <c r="AF174" s="414">
        <f t="shared" si="109"/>
        <v>0</v>
      </c>
      <c r="AG174" s="414">
        <f t="shared" si="91"/>
        <v>0</v>
      </c>
      <c r="AH174" s="780">
        <f>预约转诊!C174</f>
        <v>0</v>
      </c>
      <c r="AI174" s="781">
        <f>'悬赏问答-帖子'!C175+'悬赏问答-IM'!C175</f>
        <v>0</v>
      </c>
      <c r="AJ174" s="782">
        <f>'悬赏问答-帖子'!F175+'悬赏问答-IM'!F175</f>
        <v>0</v>
      </c>
      <c r="AK174" s="783" t="str">
        <f t="shared" si="82"/>
        <v>-</v>
      </c>
      <c r="AL174" s="781">
        <f>'悬赏问答-帖子'!H175+'悬赏问答-IM'!H175</f>
        <v>0</v>
      </c>
      <c r="AM174" s="775">
        <f>'悬赏问答-帖子'!I175+'悬赏问答-IM'!I175</f>
        <v>0</v>
      </c>
      <c r="AN174" s="775">
        <f t="shared" si="110"/>
        <v>0</v>
      </c>
      <c r="AO174" s="800">
        <f>'指定付费-帖子'!C175+'指定付费-IM'!C175</f>
        <v>0</v>
      </c>
      <c r="AP174" s="798">
        <f>'指定付费-帖子'!F175+'指定付费-IM'!F175</f>
        <v>0</v>
      </c>
      <c r="AQ174" s="799" t="str">
        <f t="shared" si="83"/>
        <v>-</v>
      </c>
      <c r="AR174" s="800">
        <f>'指定付费-帖子'!H175+'指定付费-IM'!H175</f>
        <v>0</v>
      </c>
      <c r="AS174" s="787">
        <f>'指定付费-帖子'!I175+'指定付费-IM'!I175</f>
        <v>0</v>
      </c>
      <c r="AT174" s="795">
        <f t="shared" si="111"/>
        <v>0</v>
      </c>
      <c r="AU174" s="801">
        <f>电话医生!C175</f>
        <v>0</v>
      </c>
      <c r="AV174" s="802">
        <f>电话医生!I175</f>
        <v>0</v>
      </c>
      <c r="AW174" s="816" t="str">
        <f t="shared" si="84"/>
        <v>-</v>
      </c>
      <c r="AX174" s="802">
        <f>电话医生!L175</f>
        <v>0</v>
      </c>
      <c r="AY174" s="811">
        <f>电话医生!F175</f>
        <v>0</v>
      </c>
      <c r="AZ174" s="820" t="str">
        <f>电话医生!O175</f>
        <v>-</v>
      </c>
      <c r="BA174" s="818">
        <f>家庭医生!C175</f>
        <v>0</v>
      </c>
      <c r="BB174" s="813">
        <f>家庭医生!G175</f>
        <v>0</v>
      </c>
      <c r="BC174" s="814" t="str">
        <f>家庭医生!I175</f>
        <v>-</v>
      </c>
      <c r="BD174" s="819">
        <f t="shared" si="92"/>
        <v>0</v>
      </c>
      <c r="BE174" s="819"/>
      <c r="BF174" s="819">
        <f>'免费问答-IM'!C175</f>
        <v>0</v>
      </c>
      <c r="BG174" s="779"/>
      <c r="BH174" s="784"/>
      <c r="BI174" s="775">
        <f t="shared" si="112"/>
        <v>0</v>
      </c>
      <c r="BJ174" s="839"/>
      <c r="BK174" s="837"/>
      <c r="BL174" s="838">
        <f t="shared" si="96"/>
        <v>0</v>
      </c>
      <c r="BM174" s="846"/>
      <c r="BN174" s="849"/>
      <c r="BO174" s="849"/>
      <c r="BP174" s="847" t="str">
        <f t="shared" si="99"/>
        <v>-</v>
      </c>
      <c r="BQ174" s="848"/>
      <c r="BR174" s="813">
        <f t="shared" si="97"/>
        <v>0</v>
      </c>
    </row>
    <row r="175" ht="14.25" customHeight="1" spans="1:70">
      <c r="A175" s="851"/>
      <c r="B175" s="404">
        <v>13</v>
      </c>
      <c r="C175" s="506">
        <f t="shared" si="87"/>
        <v>0</v>
      </c>
      <c r="D175" s="414">
        <f t="shared" si="88"/>
        <v>0</v>
      </c>
      <c r="E175" s="405">
        <f t="shared" si="93"/>
        <v>0</v>
      </c>
      <c r="F175" s="406" t="e">
        <f>'悬赏问答-帖子'!M176+'指定付费-帖子'!M176+电话医生!#REF!+家庭医生!C176</f>
        <v>#REF!</v>
      </c>
      <c r="G175" s="406" t="e">
        <f>'悬赏问答-帖子'!O176+'指定付费-帖子'!O176+电话医生!#REF!+家庭医生!D176</f>
        <v>#REF!</v>
      </c>
      <c r="H175" s="766" t="e">
        <f t="shared" si="102"/>
        <v>#REF!</v>
      </c>
      <c r="I175" s="406" t="e">
        <f>'悬赏问答-帖子'!S176+'指定付费-帖子'!S176+电话医生!R176+家庭医生!#REF!</f>
        <v>#REF!</v>
      </c>
      <c r="J175" s="406" t="e">
        <f>'悬赏问答-帖子'!U176+'指定付费-帖子'!U176+电话医生!S176+家庭医生!#REF!</f>
        <v>#REF!</v>
      </c>
      <c r="K175" s="766" t="e">
        <f t="shared" si="103"/>
        <v>#REF!</v>
      </c>
      <c r="L175" s="406" t="e">
        <f>'悬赏问答-帖子'!Y176+'悬赏问答-帖子'!AE176+'悬赏问答-IM'!M176+'指定付费-帖子'!Y176+'指定付费-帖子'!AE176+'指定付费-IM'!M176+电话医生!Z176+电话医生!AH176+家庭医生!#REF!+家庭医生!#REF!+'悬赏问答-IM'!S176+'指定付费-IM'!S176</f>
        <v>#REF!</v>
      </c>
      <c r="M175" s="406" t="e">
        <f>'悬赏问答-帖子'!AA176+'悬赏问答-帖子'!AG176+'悬赏问答-IM'!O176+'指定付费-帖子'!AA176+'指定付费-帖子'!AG176+'指定付费-IM'!O176+电话医生!AA176+电话医生!AI176+家庭医生!#REF!+家庭医生!#REF!</f>
        <v>#REF!</v>
      </c>
      <c r="N175" s="766" t="e">
        <f t="shared" si="104"/>
        <v>#REF!</v>
      </c>
      <c r="O175" s="406" t="e">
        <f>#REF!+'免费问答-IM'!E176+'悬赏问答-帖子'!E176+'悬赏问答-IM'!E176+'指定付费-IM'!E176+'指定付费-帖子'!E176+电话医生!E176+家庭医生!#REF!</f>
        <v>#REF!</v>
      </c>
      <c r="P175" s="523">
        <f>'悬赏问答-帖子'!Q176+'指定付费-帖子'!Q176+家庭医生!G176+电话医生!BQ176</f>
        <v>0</v>
      </c>
      <c r="Q175" s="523">
        <f>'悬赏问答-帖子'!W176+'指定付费-帖子'!W176+电话医生!U176+'悬赏问答-IM'!AU176+'指定付费-IM'!AU176</f>
        <v>0</v>
      </c>
      <c r="R175" s="523">
        <f>'悬赏问答-帖子'!AC176+'悬赏问答-帖子'!AI176+'悬赏问答-IM'!Q176+'指定付费-帖子'!AC176+'指定付费-帖子'!AI176+'指定付费-IM'!Q176+电话医生!AC176+电话医生!AK176+'悬赏问答-IM'!W176+'指定付费-IM'!W176</f>
        <v>0</v>
      </c>
      <c r="S175" s="523">
        <f>'悬赏问答-IM'!AC176+'悬赏问答-IM'!AI176+'悬赏问答-IM'!AO176+'指定付费-IM'!AC176+'指定付费-IM'!AI176+'指定付费-IM'!AO176</f>
        <v>0</v>
      </c>
      <c r="T175" s="523">
        <f t="shared" si="105"/>
        <v>0</v>
      </c>
      <c r="U175" s="523">
        <f>'悬赏问答-IM'!BA176+'指定付费-帖子'!BA176</f>
        <v>0</v>
      </c>
      <c r="V175" s="523">
        <f>'悬赏问答-帖子'!AO176+'悬赏问答-帖子'!AU176+'指定付费-帖子'!AO176+'指定付费-帖子'!AU176+电话医生!AS176</f>
        <v>0</v>
      </c>
      <c r="W175" s="523">
        <f t="shared" si="101"/>
        <v>0</v>
      </c>
      <c r="X175" s="414">
        <f t="shared" si="106"/>
        <v>0</v>
      </c>
      <c r="Y175" s="523">
        <f>'悬赏问答-帖子'!K176+'悬赏问答-IM'!K176+'指定付费-IM'!K176+'指定付费-帖子'!K176+电话医生!H176</f>
        <v>0</v>
      </c>
      <c r="Z175" s="523">
        <f>'悬赏问答-IM'!BF176+'指定付费-IM'!BE176</f>
        <v>0</v>
      </c>
      <c r="AA175" s="523">
        <f>'悬赏问答-IM'!BU176+'指定付费-IM'!AZ176</f>
        <v>0</v>
      </c>
      <c r="AB175" s="523">
        <f>'悬赏问答-IM'!BP176+'指定付费-IM'!BJ176+电话医生!BI176</f>
        <v>0</v>
      </c>
      <c r="AC175" s="506">
        <f t="shared" si="94"/>
        <v>0</v>
      </c>
      <c r="AD175" s="523">
        <f t="shared" si="107"/>
        <v>0</v>
      </c>
      <c r="AE175" s="414">
        <f t="shared" si="108"/>
        <v>0</v>
      </c>
      <c r="AF175" s="414">
        <f t="shared" si="109"/>
        <v>0</v>
      </c>
      <c r="AG175" s="414">
        <f t="shared" si="91"/>
        <v>0</v>
      </c>
      <c r="AH175" s="780">
        <f>预约转诊!C175</f>
        <v>0</v>
      </c>
      <c r="AI175" s="781">
        <f>'悬赏问答-帖子'!C176+'悬赏问答-IM'!C176</f>
        <v>0</v>
      </c>
      <c r="AJ175" s="782">
        <f>'悬赏问答-帖子'!F176+'悬赏问答-IM'!F176</f>
        <v>0</v>
      </c>
      <c r="AK175" s="783" t="str">
        <f t="shared" si="82"/>
        <v>-</v>
      </c>
      <c r="AL175" s="781">
        <f>'悬赏问答-帖子'!H176+'悬赏问答-IM'!H176</f>
        <v>0</v>
      </c>
      <c r="AM175" s="775">
        <f>'悬赏问答-帖子'!I176+'悬赏问答-IM'!I176</f>
        <v>0</v>
      </c>
      <c r="AN175" s="775">
        <f t="shared" si="110"/>
        <v>0</v>
      </c>
      <c r="AO175" s="800">
        <f>'指定付费-帖子'!C176+'指定付费-IM'!C176</f>
        <v>0</v>
      </c>
      <c r="AP175" s="798">
        <f>'指定付费-帖子'!F176+'指定付费-IM'!F176</f>
        <v>0</v>
      </c>
      <c r="AQ175" s="799" t="str">
        <f t="shared" si="83"/>
        <v>-</v>
      </c>
      <c r="AR175" s="800">
        <f>'指定付费-帖子'!H176+'指定付费-IM'!H176</f>
        <v>0</v>
      </c>
      <c r="AS175" s="787">
        <f>'指定付费-帖子'!I176+'指定付费-IM'!I176</f>
        <v>0</v>
      </c>
      <c r="AT175" s="795">
        <f t="shared" si="111"/>
        <v>0</v>
      </c>
      <c r="AU175" s="801">
        <f>电话医生!C176</f>
        <v>0</v>
      </c>
      <c r="AV175" s="802">
        <f>电话医生!I176</f>
        <v>0</v>
      </c>
      <c r="AW175" s="816" t="str">
        <f t="shared" si="84"/>
        <v>-</v>
      </c>
      <c r="AX175" s="802">
        <f>电话医生!L176</f>
        <v>0</v>
      </c>
      <c r="AY175" s="811">
        <f>电话医生!F176</f>
        <v>0</v>
      </c>
      <c r="AZ175" s="820" t="str">
        <f>电话医生!O176</f>
        <v>-</v>
      </c>
      <c r="BA175" s="818">
        <f>家庭医生!C176</f>
        <v>0</v>
      </c>
      <c r="BB175" s="813">
        <f>家庭医生!G176</f>
        <v>0</v>
      </c>
      <c r="BC175" s="814" t="str">
        <f>家庭医生!I176</f>
        <v>-</v>
      </c>
      <c r="BD175" s="819">
        <f t="shared" si="92"/>
        <v>0</v>
      </c>
      <c r="BE175" s="819"/>
      <c r="BF175" s="819">
        <f>'免费问答-IM'!C176</f>
        <v>0</v>
      </c>
      <c r="BG175" s="779"/>
      <c r="BH175" s="784"/>
      <c r="BI175" s="775">
        <f t="shared" si="112"/>
        <v>0</v>
      </c>
      <c r="BJ175" s="839"/>
      <c r="BK175" s="837"/>
      <c r="BL175" s="838">
        <f t="shared" si="96"/>
        <v>0</v>
      </c>
      <c r="BM175" s="846"/>
      <c r="BN175" s="849"/>
      <c r="BO175" s="849"/>
      <c r="BP175" s="847" t="str">
        <f t="shared" si="99"/>
        <v>-</v>
      </c>
      <c r="BQ175" s="848"/>
      <c r="BR175" s="813">
        <f t="shared" si="97"/>
        <v>0</v>
      </c>
    </row>
    <row r="176" ht="14.25" customHeight="1" spans="1:70">
      <c r="A176" s="851"/>
      <c r="B176" s="404">
        <v>14</v>
      </c>
      <c r="C176" s="506">
        <f t="shared" si="87"/>
        <v>0</v>
      </c>
      <c r="D176" s="414">
        <f t="shared" si="88"/>
        <v>0</v>
      </c>
      <c r="E176" s="405">
        <f t="shared" si="93"/>
        <v>0</v>
      </c>
      <c r="F176" s="406" t="e">
        <f>'悬赏问答-帖子'!M177+'指定付费-帖子'!M177+电话医生!#REF!+家庭医生!C177</f>
        <v>#REF!</v>
      </c>
      <c r="G176" s="406" t="e">
        <f>'悬赏问答-帖子'!O177+'指定付费-帖子'!O177+电话医生!#REF!+家庭医生!D177</f>
        <v>#REF!</v>
      </c>
      <c r="H176" s="766" t="e">
        <f t="shared" si="102"/>
        <v>#REF!</v>
      </c>
      <c r="I176" s="406" t="e">
        <f>'悬赏问答-帖子'!S177+'指定付费-帖子'!S177+电话医生!R177+家庭医生!#REF!</f>
        <v>#REF!</v>
      </c>
      <c r="J176" s="406" t="e">
        <f>'悬赏问答-帖子'!U177+'指定付费-帖子'!U177+电话医生!S177+家庭医生!#REF!</f>
        <v>#REF!</v>
      </c>
      <c r="K176" s="766" t="e">
        <f t="shared" si="103"/>
        <v>#REF!</v>
      </c>
      <c r="L176" s="406" t="e">
        <f>'悬赏问答-帖子'!Y177+'悬赏问答-帖子'!AE177+'悬赏问答-IM'!M177+'指定付费-帖子'!Y177+'指定付费-帖子'!AE177+'指定付费-IM'!M177+电话医生!Z177+电话医生!AH177+家庭医生!#REF!+家庭医生!#REF!+'悬赏问答-IM'!S177+'指定付费-IM'!S177</f>
        <v>#REF!</v>
      </c>
      <c r="M176" s="406" t="e">
        <f>'悬赏问答-帖子'!AA177+'悬赏问答-帖子'!AG177+'悬赏问答-IM'!O177+'指定付费-帖子'!AA177+'指定付费-帖子'!AG177+'指定付费-IM'!O177+电话医生!AA177+电话医生!AI177+家庭医生!#REF!+家庭医生!#REF!</f>
        <v>#REF!</v>
      </c>
      <c r="N176" s="766" t="e">
        <f t="shared" si="104"/>
        <v>#REF!</v>
      </c>
      <c r="O176" s="406" t="e">
        <f>#REF!+'免费问答-IM'!E177+'悬赏问答-帖子'!E177+'悬赏问答-IM'!E177+'指定付费-IM'!E177+'指定付费-帖子'!E177+电话医生!E177+家庭医生!#REF!</f>
        <v>#REF!</v>
      </c>
      <c r="P176" s="523">
        <f>'悬赏问答-帖子'!Q177+'指定付费-帖子'!Q177+家庭医生!G177+电话医生!BQ177</f>
        <v>0</v>
      </c>
      <c r="Q176" s="523">
        <f>'悬赏问答-帖子'!W177+'指定付费-帖子'!W177+电话医生!U177+'悬赏问答-IM'!AU177+'指定付费-IM'!AU177</f>
        <v>0</v>
      </c>
      <c r="R176" s="523">
        <f>'悬赏问答-帖子'!AC177+'悬赏问答-帖子'!AI177+'悬赏问答-IM'!Q177+'指定付费-帖子'!AC177+'指定付费-帖子'!AI177+'指定付费-IM'!Q177+电话医生!AC177+电话医生!AK177+'悬赏问答-IM'!W177+'指定付费-IM'!W177</f>
        <v>0</v>
      </c>
      <c r="S176" s="523">
        <f>'悬赏问答-IM'!AC177+'悬赏问答-IM'!AI177+'悬赏问答-IM'!AO177+'指定付费-IM'!AC177+'指定付费-IM'!AI177+'指定付费-IM'!AO177</f>
        <v>0</v>
      </c>
      <c r="T176" s="523">
        <f t="shared" si="105"/>
        <v>0</v>
      </c>
      <c r="U176" s="523">
        <f>'悬赏问答-IM'!BA177+'指定付费-帖子'!BA177</f>
        <v>0</v>
      </c>
      <c r="V176" s="523">
        <f>'悬赏问答-帖子'!AO177+'悬赏问答-帖子'!AU177+'指定付费-帖子'!AO177+'指定付费-帖子'!AU177+电话医生!AS177</f>
        <v>0</v>
      </c>
      <c r="W176" s="523">
        <f t="shared" si="101"/>
        <v>0</v>
      </c>
      <c r="X176" s="414">
        <f t="shared" si="106"/>
        <v>0</v>
      </c>
      <c r="Y176" s="523">
        <f>'悬赏问答-帖子'!K177+'悬赏问答-IM'!K177+'指定付费-IM'!K177+'指定付费-帖子'!K177+电话医生!H177</f>
        <v>0</v>
      </c>
      <c r="Z176" s="523">
        <f>'悬赏问答-IM'!BF177+'指定付费-IM'!BE177</f>
        <v>0</v>
      </c>
      <c r="AA176" s="523">
        <f>'悬赏问答-IM'!BU177+'指定付费-IM'!AZ177</f>
        <v>0</v>
      </c>
      <c r="AB176" s="523">
        <f>'悬赏问答-IM'!BP177+'指定付费-IM'!BJ177+电话医生!BI177</f>
        <v>0</v>
      </c>
      <c r="AC176" s="506">
        <f t="shared" si="94"/>
        <v>0</v>
      </c>
      <c r="AD176" s="523">
        <f t="shared" si="107"/>
        <v>0</v>
      </c>
      <c r="AE176" s="414">
        <f t="shared" si="108"/>
        <v>0</v>
      </c>
      <c r="AF176" s="414">
        <f t="shared" si="109"/>
        <v>0</v>
      </c>
      <c r="AG176" s="414">
        <f t="shared" si="91"/>
        <v>0</v>
      </c>
      <c r="AH176" s="780">
        <f>预约转诊!C176</f>
        <v>0</v>
      </c>
      <c r="AI176" s="781">
        <f>'悬赏问答-帖子'!C177+'悬赏问答-IM'!C177</f>
        <v>0</v>
      </c>
      <c r="AJ176" s="782">
        <f>'悬赏问答-帖子'!F177+'悬赏问答-IM'!F177</f>
        <v>0</v>
      </c>
      <c r="AK176" s="783" t="str">
        <f t="shared" si="82"/>
        <v>-</v>
      </c>
      <c r="AL176" s="781">
        <f>'悬赏问答-帖子'!H177+'悬赏问答-IM'!H177</f>
        <v>0</v>
      </c>
      <c r="AM176" s="775">
        <f>'悬赏问答-帖子'!I177+'悬赏问答-IM'!I177</f>
        <v>0</v>
      </c>
      <c r="AN176" s="775">
        <f t="shared" si="110"/>
        <v>0</v>
      </c>
      <c r="AO176" s="800">
        <f>'指定付费-帖子'!C177+'指定付费-IM'!C177</f>
        <v>0</v>
      </c>
      <c r="AP176" s="798">
        <f>'指定付费-帖子'!F177+'指定付费-IM'!F177</f>
        <v>0</v>
      </c>
      <c r="AQ176" s="799" t="str">
        <f t="shared" si="83"/>
        <v>-</v>
      </c>
      <c r="AR176" s="800">
        <f>'指定付费-帖子'!H177+'指定付费-IM'!H177</f>
        <v>0</v>
      </c>
      <c r="AS176" s="787">
        <f>'指定付费-帖子'!I177+'指定付费-IM'!I177</f>
        <v>0</v>
      </c>
      <c r="AT176" s="795">
        <f t="shared" si="111"/>
        <v>0</v>
      </c>
      <c r="AU176" s="801">
        <f>电话医生!C177</f>
        <v>0</v>
      </c>
      <c r="AV176" s="802">
        <f>电话医生!I177</f>
        <v>0</v>
      </c>
      <c r="AW176" s="816" t="str">
        <f t="shared" si="84"/>
        <v>-</v>
      </c>
      <c r="AX176" s="802">
        <f>电话医生!L177</f>
        <v>0</v>
      </c>
      <c r="AY176" s="811">
        <f>电话医生!F177</f>
        <v>0</v>
      </c>
      <c r="AZ176" s="820" t="str">
        <f>电话医生!O177</f>
        <v>-</v>
      </c>
      <c r="BA176" s="818">
        <f>家庭医生!C177</f>
        <v>0</v>
      </c>
      <c r="BB176" s="813">
        <f>家庭医生!G177</f>
        <v>0</v>
      </c>
      <c r="BC176" s="814" t="str">
        <f>家庭医生!I177</f>
        <v>-</v>
      </c>
      <c r="BD176" s="819">
        <f t="shared" si="92"/>
        <v>0</v>
      </c>
      <c r="BE176" s="819"/>
      <c r="BF176" s="819">
        <f>'免费问答-IM'!C177</f>
        <v>0</v>
      </c>
      <c r="BG176" s="779"/>
      <c r="BH176" s="784"/>
      <c r="BI176" s="775">
        <f t="shared" si="112"/>
        <v>0</v>
      </c>
      <c r="BJ176" s="839"/>
      <c r="BK176" s="837"/>
      <c r="BL176" s="838">
        <f t="shared" si="96"/>
        <v>0</v>
      </c>
      <c r="BM176" s="846"/>
      <c r="BN176" s="849"/>
      <c r="BO176" s="849"/>
      <c r="BP176" s="847" t="str">
        <f t="shared" si="99"/>
        <v>-</v>
      </c>
      <c r="BQ176" s="848"/>
      <c r="BR176" s="813">
        <f t="shared" si="97"/>
        <v>0</v>
      </c>
    </row>
    <row r="177" ht="14.25" customHeight="1" spans="1:70">
      <c r="A177" s="851"/>
      <c r="B177" s="404">
        <v>15</v>
      </c>
      <c r="C177" s="506">
        <f t="shared" si="87"/>
        <v>0</v>
      </c>
      <c r="D177" s="414">
        <f t="shared" si="88"/>
        <v>0</v>
      </c>
      <c r="E177" s="405">
        <f t="shared" si="93"/>
        <v>0</v>
      </c>
      <c r="F177" s="406" t="e">
        <f>'悬赏问答-帖子'!M178+'指定付费-帖子'!M178+电话医生!#REF!+家庭医生!C178</f>
        <v>#REF!</v>
      </c>
      <c r="G177" s="406" t="e">
        <f>'悬赏问答-帖子'!O178+'指定付费-帖子'!O178+电话医生!#REF!+家庭医生!D178</f>
        <v>#REF!</v>
      </c>
      <c r="H177" s="766" t="e">
        <f t="shared" si="102"/>
        <v>#REF!</v>
      </c>
      <c r="I177" s="406" t="e">
        <f>'悬赏问答-帖子'!S178+'指定付费-帖子'!S178+电话医生!R178+家庭医生!#REF!</f>
        <v>#REF!</v>
      </c>
      <c r="J177" s="406" t="e">
        <f>'悬赏问答-帖子'!U178+'指定付费-帖子'!U178+电话医生!S178+家庭医生!#REF!</f>
        <v>#REF!</v>
      </c>
      <c r="K177" s="766" t="e">
        <f t="shared" si="103"/>
        <v>#REF!</v>
      </c>
      <c r="L177" s="406" t="e">
        <f>'悬赏问答-帖子'!Y178+'悬赏问答-帖子'!AE178+'悬赏问答-IM'!M178+'指定付费-帖子'!Y178+'指定付费-帖子'!AE178+'指定付费-IM'!M178+电话医生!Z178+电话医生!AH178+家庭医生!#REF!+家庭医生!#REF!+'悬赏问答-IM'!S178+'指定付费-IM'!S178</f>
        <v>#REF!</v>
      </c>
      <c r="M177" s="406" t="e">
        <f>'悬赏问答-帖子'!AA178+'悬赏问答-帖子'!AG178+'悬赏问答-IM'!O178+'指定付费-帖子'!AA178+'指定付费-帖子'!AG178+'指定付费-IM'!O178+电话医生!AA178+电话医生!AI178+家庭医生!#REF!+家庭医生!#REF!</f>
        <v>#REF!</v>
      </c>
      <c r="N177" s="766" t="e">
        <f t="shared" si="104"/>
        <v>#REF!</v>
      </c>
      <c r="O177" s="406" t="e">
        <f>#REF!+'免费问答-IM'!E178+'悬赏问答-帖子'!E178+'悬赏问答-IM'!E178+'指定付费-IM'!E178+'指定付费-帖子'!E178+电话医生!E178+家庭医生!#REF!</f>
        <v>#REF!</v>
      </c>
      <c r="P177" s="523">
        <f>'悬赏问答-帖子'!Q178+'指定付费-帖子'!Q178+家庭医生!G178+电话医生!BQ178</f>
        <v>0</v>
      </c>
      <c r="Q177" s="523">
        <f>'悬赏问答-帖子'!W178+'指定付费-帖子'!W178+电话医生!U178+'悬赏问答-IM'!AU178+'指定付费-IM'!AU178</f>
        <v>0</v>
      </c>
      <c r="R177" s="523">
        <f>'悬赏问答-帖子'!AC178+'悬赏问答-帖子'!AI178+'悬赏问答-IM'!Q178+'指定付费-帖子'!AC178+'指定付费-帖子'!AI178+'指定付费-IM'!Q178+电话医生!AC178+电话医生!AK178+'悬赏问答-IM'!W178+'指定付费-IM'!W178</f>
        <v>0</v>
      </c>
      <c r="S177" s="523">
        <f>'悬赏问答-IM'!AC178+'悬赏问答-IM'!AI178+'悬赏问答-IM'!AO178+'指定付费-IM'!AC178+'指定付费-IM'!AI178+'指定付费-IM'!AO178</f>
        <v>0</v>
      </c>
      <c r="T177" s="523">
        <f t="shared" si="105"/>
        <v>0</v>
      </c>
      <c r="U177" s="523">
        <f>'悬赏问答-IM'!BA178+'指定付费-帖子'!BA178</f>
        <v>0</v>
      </c>
      <c r="V177" s="523">
        <f>'悬赏问答-帖子'!AO178+'悬赏问答-帖子'!AU178+'指定付费-帖子'!AO178+'指定付费-帖子'!AU178+电话医生!AS178</f>
        <v>0</v>
      </c>
      <c r="W177" s="523">
        <f t="shared" si="101"/>
        <v>0</v>
      </c>
      <c r="X177" s="414">
        <f t="shared" si="106"/>
        <v>0</v>
      </c>
      <c r="Y177" s="523">
        <f>'悬赏问答-帖子'!K178+'悬赏问答-IM'!K178+'指定付费-IM'!K178+'指定付费-帖子'!K178+电话医生!H178</f>
        <v>0</v>
      </c>
      <c r="Z177" s="523">
        <f>'悬赏问答-IM'!BF178+'指定付费-IM'!BE178</f>
        <v>0</v>
      </c>
      <c r="AA177" s="523">
        <f>'悬赏问答-IM'!BU178+'指定付费-IM'!AZ178</f>
        <v>0</v>
      </c>
      <c r="AB177" s="523">
        <f>'悬赏问答-IM'!BP178+'指定付费-IM'!BJ178+电话医生!BI178</f>
        <v>0</v>
      </c>
      <c r="AC177" s="506">
        <f t="shared" si="94"/>
        <v>0</v>
      </c>
      <c r="AD177" s="523">
        <f t="shared" si="107"/>
        <v>0</v>
      </c>
      <c r="AE177" s="414">
        <f t="shared" si="108"/>
        <v>0</v>
      </c>
      <c r="AF177" s="414">
        <f t="shared" si="109"/>
        <v>0</v>
      </c>
      <c r="AG177" s="414">
        <f t="shared" si="91"/>
        <v>0</v>
      </c>
      <c r="AH177" s="780">
        <f>预约转诊!C177</f>
        <v>0</v>
      </c>
      <c r="AI177" s="781">
        <f>'悬赏问答-帖子'!C178+'悬赏问答-IM'!C178</f>
        <v>0</v>
      </c>
      <c r="AJ177" s="782">
        <f>'悬赏问答-帖子'!F178+'悬赏问答-IM'!F178</f>
        <v>0</v>
      </c>
      <c r="AK177" s="783" t="str">
        <f t="shared" si="82"/>
        <v>-</v>
      </c>
      <c r="AL177" s="781">
        <f>'悬赏问答-帖子'!H178+'悬赏问答-IM'!H178</f>
        <v>0</v>
      </c>
      <c r="AM177" s="775">
        <f>'悬赏问答-帖子'!I178+'悬赏问答-IM'!I178</f>
        <v>0</v>
      </c>
      <c r="AN177" s="775">
        <f t="shared" si="110"/>
        <v>0</v>
      </c>
      <c r="AO177" s="800">
        <f>'指定付费-帖子'!C178+'指定付费-IM'!C178</f>
        <v>0</v>
      </c>
      <c r="AP177" s="798">
        <f>'指定付费-帖子'!F178+'指定付费-IM'!F178</f>
        <v>0</v>
      </c>
      <c r="AQ177" s="799" t="str">
        <f t="shared" si="83"/>
        <v>-</v>
      </c>
      <c r="AR177" s="800">
        <f>'指定付费-帖子'!H178+'指定付费-IM'!H178</f>
        <v>0</v>
      </c>
      <c r="AS177" s="787">
        <f>'指定付费-帖子'!I178+'指定付费-IM'!I178</f>
        <v>0</v>
      </c>
      <c r="AT177" s="795">
        <f t="shared" si="111"/>
        <v>0</v>
      </c>
      <c r="AU177" s="801">
        <f>电话医生!C178</f>
        <v>0</v>
      </c>
      <c r="AV177" s="802">
        <f>电话医生!I178</f>
        <v>0</v>
      </c>
      <c r="AW177" s="816" t="str">
        <f t="shared" si="84"/>
        <v>-</v>
      </c>
      <c r="AX177" s="802">
        <f>电话医生!L178</f>
        <v>0</v>
      </c>
      <c r="AY177" s="811">
        <f>电话医生!F178</f>
        <v>0</v>
      </c>
      <c r="AZ177" s="820" t="str">
        <f>电话医生!O178</f>
        <v>-</v>
      </c>
      <c r="BA177" s="818">
        <f>家庭医生!C178</f>
        <v>0</v>
      </c>
      <c r="BB177" s="813">
        <f>家庭医生!G178</f>
        <v>0</v>
      </c>
      <c r="BC177" s="814" t="str">
        <f>家庭医生!I178</f>
        <v>-</v>
      </c>
      <c r="BD177" s="819">
        <f t="shared" si="92"/>
        <v>0</v>
      </c>
      <c r="BE177" s="819"/>
      <c r="BF177" s="819">
        <f>'免费问答-IM'!C178</f>
        <v>0</v>
      </c>
      <c r="BG177" s="779"/>
      <c r="BH177" s="784"/>
      <c r="BI177" s="775">
        <f t="shared" si="112"/>
        <v>0</v>
      </c>
      <c r="BJ177" s="839"/>
      <c r="BK177" s="837"/>
      <c r="BL177" s="838">
        <f t="shared" si="96"/>
        <v>0</v>
      </c>
      <c r="BM177" s="846"/>
      <c r="BN177" s="849"/>
      <c r="BO177" s="849"/>
      <c r="BP177" s="847" t="str">
        <f t="shared" si="99"/>
        <v>-</v>
      </c>
      <c r="BQ177" s="848"/>
      <c r="BR177" s="813">
        <f t="shared" si="97"/>
        <v>0</v>
      </c>
    </row>
    <row r="178" ht="14.25" customHeight="1" spans="1:70">
      <c r="A178" s="851"/>
      <c r="B178" s="404">
        <v>16</v>
      </c>
      <c r="C178" s="506">
        <f t="shared" si="87"/>
        <v>0</v>
      </c>
      <c r="D178" s="414">
        <f t="shared" si="88"/>
        <v>0</v>
      </c>
      <c r="E178" s="405">
        <f t="shared" si="93"/>
        <v>0</v>
      </c>
      <c r="F178" s="406" t="e">
        <f>'悬赏问答-帖子'!M179+'指定付费-帖子'!M179+电话医生!#REF!+家庭医生!C179</f>
        <v>#REF!</v>
      </c>
      <c r="G178" s="406" t="e">
        <f>'悬赏问答-帖子'!O179+'指定付费-帖子'!O179+电话医生!#REF!+家庭医生!D179</f>
        <v>#REF!</v>
      </c>
      <c r="H178" s="766" t="e">
        <f t="shared" si="102"/>
        <v>#REF!</v>
      </c>
      <c r="I178" s="406" t="e">
        <f>'悬赏问答-帖子'!S179+'指定付费-帖子'!S179+电话医生!R179+家庭医生!#REF!</f>
        <v>#REF!</v>
      </c>
      <c r="J178" s="406" t="e">
        <f>'悬赏问答-帖子'!U179+'指定付费-帖子'!U179+电话医生!S179+家庭医生!#REF!</f>
        <v>#REF!</v>
      </c>
      <c r="K178" s="766" t="e">
        <f t="shared" si="103"/>
        <v>#REF!</v>
      </c>
      <c r="L178" s="406" t="e">
        <f>'悬赏问答-帖子'!Y179+'悬赏问答-帖子'!AE179+'悬赏问答-IM'!M179+'指定付费-帖子'!Y179+'指定付费-帖子'!AE179+'指定付费-IM'!M179+电话医生!Z179+电话医生!AH179+家庭医生!#REF!+家庭医生!#REF!+'悬赏问答-IM'!S179+'指定付费-IM'!S179</f>
        <v>#REF!</v>
      </c>
      <c r="M178" s="406" t="e">
        <f>'悬赏问答-帖子'!AA179+'悬赏问答-帖子'!AG179+'悬赏问答-IM'!O179+'指定付费-帖子'!AA179+'指定付费-帖子'!AG179+'指定付费-IM'!O179+电话医生!AA179+电话医生!AI179+家庭医生!#REF!+家庭医生!#REF!</f>
        <v>#REF!</v>
      </c>
      <c r="N178" s="766" t="e">
        <f t="shared" si="104"/>
        <v>#REF!</v>
      </c>
      <c r="O178" s="406" t="e">
        <f>#REF!+'免费问答-IM'!E179+'悬赏问答-帖子'!E179+'悬赏问答-IM'!E179+'指定付费-IM'!E179+'指定付费-帖子'!E179+电话医生!E179+家庭医生!#REF!</f>
        <v>#REF!</v>
      </c>
      <c r="P178" s="523">
        <f>'悬赏问答-帖子'!Q179+'指定付费-帖子'!Q179+家庭医生!G179+电话医生!BQ179</f>
        <v>0</v>
      </c>
      <c r="Q178" s="523">
        <f>'悬赏问答-帖子'!W179+'指定付费-帖子'!W179+电话医生!U179+'悬赏问答-IM'!AU179+'指定付费-IM'!AU179</f>
        <v>0</v>
      </c>
      <c r="R178" s="523">
        <f>'悬赏问答-帖子'!AC179+'悬赏问答-帖子'!AI179+'悬赏问答-IM'!Q179+'指定付费-帖子'!AC179+'指定付费-帖子'!AI179+'指定付费-IM'!Q179+电话医生!AC179+电话医生!AK179+'悬赏问答-IM'!W179+'指定付费-IM'!W179</f>
        <v>0</v>
      </c>
      <c r="S178" s="523">
        <f>'悬赏问答-IM'!AC179+'悬赏问答-IM'!AI179+'悬赏问答-IM'!AO179+'指定付费-IM'!AC179+'指定付费-IM'!AI179+'指定付费-IM'!AO179</f>
        <v>0</v>
      </c>
      <c r="T178" s="523">
        <f t="shared" si="105"/>
        <v>0</v>
      </c>
      <c r="U178" s="523">
        <f>'悬赏问答-IM'!BA179+'指定付费-帖子'!BA179</f>
        <v>0</v>
      </c>
      <c r="V178" s="523">
        <f>'悬赏问答-帖子'!AO179+'悬赏问答-帖子'!AU179+'指定付费-帖子'!AO179+'指定付费-帖子'!AU179+电话医生!AS179</f>
        <v>0</v>
      </c>
      <c r="W178" s="523">
        <f t="shared" si="101"/>
        <v>0</v>
      </c>
      <c r="X178" s="414">
        <f t="shared" si="106"/>
        <v>0</v>
      </c>
      <c r="Y178" s="523">
        <f>'悬赏问答-帖子'!K179+'悬赏问答-IM'!K179+'指定付费-IM'!K179+'指定付费-帖子'!K179+电话医生!H179</f>
        <v>0</v>
      </c>
      <c r="Z178" s="523">
        <f>'悬赏问答-IM'!BF179+'指定付费-IM'!BE179</f>
        <v>0</v>
      </c>
      <c r="AA178" s="523">
        <f>'悬赏问答-IM'!BU179+'指定付费-IM'!AZ179</f>
        <v>0</v>
      </c>
      <c r="AB178" s="523">
        <f>'悬赏问答-IM'!BP179+'指定付费-IM'!BJ179+电话医生!BI179</f>
        <v>0</v>
      </c>
      <c r="AC178" s="506">
        <f t="shared" si="94"/>
        <v>0</v>
      </c>
      <c r="AD178" s="523">
        <f t="shared" si="107"/>
        <v>0</v>
      </c>
      <c r="AE178" s="414">
        <f t="shared" si="108"/>
        <v>0</v>
      </c>
      <c r="AF178" s="414">
        <f t="shared" si="109"/>
        <v>0</v>
      </c>
      <c r="AG178" s="414">
        <f t="shared" si="91"/>
        <v>0</v>
      </c>
      <c r="AH178" s="780">
        <f>预约转诊!C178</f>
        <v>0</v>
      </c>
      <c r="AI178" s="781">
        <f>'悬赏问答-帖子'!C179+'悬赏问答-IM'!C179</f>
        <v>0</v>
      </c>
      <c r="AJ178" s="782">
        <f>'悬赏问答-帖子'!F179+'悬赏问答-IM'!F179</f>
        <v>0</v>
      </c>
      <c r="AK178" s="783" t="str">
        <f t="shared" si="82"/>
        <v>-</v>
      </c>
      <c r="AL178" s="781">
        <f>'悬赏问答-帖子'!H179+'悬赏问答-IM'!H179</f>
        <v>0</v>
      </c>
      <c r="AM178" s="775">
        <f>'悬赏问答-帖子'!I179+'悬赏问答-IM'!I179</f>
        <v>0</v>
      </c>
      <c r="AN178" s="775">
        <f t="shared" si="110"/>
        <v>0</v>
      </c>
      <c r="AO178" s="800">
        <f>'指定付费-帖子'!C179+'指定付费-IM'!C179</f>
        <v>0</v>
      </c>
      <c r="AP178" s="798">
        <f>'指定付费-帖子'!F179+'指定付费-IM'!F179</f>
        <v>0</v>
      </c>
      <c r="AQ178" s="799" t="str">
        <f t="shared" si="83"/>
        <v>-</v>
      </c>
      <c r="AR178" s="800">
        <f>'指定付费-帖子'!H179+'指定付费-IM'!H179</f>
        <v>0</v>
      </c>
      <c r="AS178" s="787">
        <f>'指定付费-帖子'!I179+'指定付费-IM'!I179</f>
        <v>0</v>
      </c>
      <c r="AT178" s="795">
        <f t="shared" si="111"/>
        <v>0</v>
      </c>
      <c r="AU178" s="801">
        <f>电话医生!C179</f>
        <v>0</v>
      </c>
      <c r="AV178" s="802">
        <f>电话医生!I179</f>
        <v>0</v>
      </c>
      <c r="AW178" s="816" t="str">
        <f t="shared" si="84"/>
        <v>-</v>
      </c>
      <c r="AX178" s="802">
        <f>电话医生!L179</f>
        <v>0</v>
      </c>
      <c r="AY178" s="811">
        <f>电话医生!F179</f>
        <v>0</v>
      </c>
      <c r="AZ178" s="820" t="str">
        <f>电话医生!O179</f>
        <v>-</v>
      </c>
      <c r="BA178" s="818">
        <f>家庭医生!C179</f>
        <v>0</v>
      </c>
      <c r="BB178" s="813">
        <f>家庭医生!G179</f>
        <v>0</v>
      </c>
      <c r="BC178" s="814" t="str">
        <f>家庭医生!I179</f>
        <v>-</v>
      </c>
      <c r="BD178" s="819">
        <f t="shared" si="92"/>
        <v>0</v>
      </c>
      <c r="BE178" s="819"/>
      <c r="BF178" s="819">
        <f>'免费问答-IM'!C179</f>
        <v>0</v>
      </c>
      <c r="BG178" s="779"/>
      <c r="BH178" s="784"/>
      <c r="BI178" s="775">
        <f t="shared" si="112"/>
        <v>0</v>
      </c>
      <c r="BJ178" s="839"/>
      <c r="BK178" s="837"/>
      <c r="BL178" s="838">
        <f t="shared" si="96"/>
        <v>0</v>
      </c>
      <c r="BM178" s="846"/>
      <c r="BN178" s="849"/>
      <c r="BO178" s="849"/>
      <c r="BP178" s="847" t="str">
        <f t="shared" si="99"/>
        <v>-</v>
      </c>
      <c r="BQ178" s="848"/>
      <c r="BR178" s="813">
        <f t="shared" si="97"/>
        <v>0</v>
      </c>
    </row>
    <row r="179" ht="14.25" customHeight="1" spans="1:70">
      <c r="A179" s="851"/>
      <c r="B179" s="404">
        <v>17</v>
      </c>
      <c r="C179" s="506">
        <f t="shared" si="87"/>
        <v>0</v>
      </c>
      <c r="D179" s="414">
        <f t="shared" si="88"/>
        <v>0</v>
      </c>
      <c r="E179" s="405">
        <f t="shared" si="93"/>
        <v>0</v>
      </c>
      <c r="F179" s="406" t="e">
        <f>'悬赏问答-帖子'!M180+'指定付费-帖子'!M180+电话医生!#REF!+家庭医生!C180</f>
        <v>#REF!</v>
      </c>
      <c r="G179" s="406" t="e">
        <f>'悬赏问答-帖子'!O180+'指定付费-帖子'!O180+电话医生!#REF!+家庭医生!D180</f>
        <v>#REF!</v>
      </c>
      <c r="H179" s="766" t="e">
        <f t="shared" si="102"/>
        <v>#REF!</v>
      </c>
      <c r="I179" s="406" t="e">
        <f>'悬赏问答-帖子'!S180+'指定付费-帖子'!S180+电话医生!R180+家庭医生!#REF!</f>
        <v>#REF!</v>
      </c>
      <c r="J179" s="406" t="e">
        <f>'悬赏问答-帖子'!U180+'指定付费-帖子'!U180+电话医生!S180+家庭医生!#REF!</f>
        <v>#REF!</v>
      </c>
      <c r="K179" s="766" t="e">
        <f t="shared" si="103"/>
        <v>#REF!</v>
      </c>
      <c r="L179" s="406" t="e">
        <f>'悬赏问答-帖子'!Y180+'悬赏问答-帖子'!AE180+'悬赏问答-IM'!M180+'指定付费-帖子'!Y180+'指定付费-帖子'!AE180+'指定付费-IM'!M180+电话医生!Z180+电话医生!AH180+家庭医生!#REF!+家庭医生!#REF!+'悬赏问答-IM'!S180+'指定付费-IM'!S180</f>
        <v>#REF!</v>
      </c>
      <c r="M179" s="406" t="e">
        <f>'悬赏问答-帖子'!AA180+'悬赏问答-帖子'!AG180+'悬赏问答-IM'!O180+'指定付费-帖子'!AA180+'指定付费-帖子'!AG180+'指定付费-IM'!O180+电话医生!AA180+电话医生!AI180+家庭医生!#REF!+家庭医生!#REF!</f>
        <v>#REF!</v>
      </c>
      <c r="N179" s="766" t="e">
        <f t="shared" si="104"/>
        <v>#REF!</v>
      </c>
      <c r="O179" s="406" t="e">
        <f>#REF!+'免费问答-IM'!E180+'悬赏问答-帖子'!E180+'悬赏问答-IM'!E180+'指定付费-IM'!E180+'指定付费-帖子'!E180+电话医生!E180+家庭医生!#REF!</f>
        <v>#REF!</v>
      </c>
      <c r="P179" s="523">
        <f>'悬赏问答-帖子'!Q180+'指定付费-帖子'!Q180+家庭医生!G180+电话医生!BQ180</f>
        <v>0</v>
      </c>
      <c r="Q179" s="523">
        <f>'悬赏问答-帖子'!W180+'指定付费-帖子'!W180+电话医生!U180+'悬赏问答-IM'!AU180+'指定付费-IM'!AU180</f>
        <v>0</v>
      </c>
      <c r="R179" s="523">
        <f>'悬赏问答-帖子'!AC180+'悬赏问答-帖子'!AI180+'悬赏问答-IM'!Q180+'指定付费-帖子'!AC180+'指定付费-帖子'!AI180+'指定付费-IM'!Q180+电话医生!AC180+电话医生!AK180+'悬赏问答-IM'!W180+'指定付费-IM'!W180</f>
        <v>0</v>
      </c>
      <c r="S179" s="523">
        <f>'悬赏问答-IM'!AC180+'悬赏问答-IM'!AI180+'悬赏问答-IM'!AO180+'指定付费-IM'!AC180+'指定付费-IM'!AI180+'指定付费-IM'!AO180</f>
        <v>0</v>
      </c>
      <c r="T179" s="523">
        <f t="shared" si="105"/>
        <v>0</v>
      </c>
      <c r="U179" s="523">
        <f>'悬赏问答-IM'!BA180+'指定付费-帖子'!BA180</f>
        <v>0</v>
      </c>
      <c r="V179" s="523">
        <f>'悬赏问答-帖子'!AO180+'悬赏问答-帖子'!AU180+'指定付费-帖子'!AO180+'指定付费-帖子'!AU180+电话医生!AS180</f>
        <v>0</v>
      </c>
      <c r="W179" s="523">
        <f t="shared" si="101"/>
        <v>0</v>
      </c>
      <c r="X179" s="414">
        <f t="shared" si="106"/>
        <v>0</v>
      </c>
      <c r="Y179" s="523">
        <f>'悬赏问答-帖子'!K180+'悬赏问答-IM'!K180+'指定付费-IM'!K180+'指定付费-帖子'!K180+电话医生!H180</f>
        <v>0</v>
      </c>
      <c r="Z179" s="523">
        <f>'悬赏问答-IM'!BF180+'指定付费-IM'!BE180</f>
        <v>0</v>
      </c>
      <c r="AA179" s="523">
        <f>'悬赏问答-IM'!BU180+'指定付费-IM'!AZ180</f>
        <v>0</v>
      </c>
      <c r="AB179" s="523">
        <f>'悬赏问答-IM'!BP180+'指定付费-IM'!BJ180+电话医生!BI180</f>
        <v>0</v>
      </c>
      <c r="AC179" s="506">
        <f t="shared" si="94"/>
        <v>0</v>
      </c>
      <c r="AD179" s="523">
        <f t="shared" si="107"/>
        <v>0</v>
      </c>
      <c r="AE179" s="414">
        <f t="shared" si="108"/>
        <v>0</v>
      </c>
      <c r="AF179" s="414">
        <f t="shared" si="109"/>
        <v>0</v>
      </c>
      <c r="AG179" s="414">
        <f t="shared" si="91"/>
        <v>0</v>
      </c>
      <c r="AH179" s="780">
        <f>预约转诊!C179</f>
        <v>0</v>
      </c>
      <c r="AI179" s="781">
        <f>'悬赏问答-帖子'!C180+'悬赏问答-IM'!C180</f>
        <v>0</v>
      </c>
      <c r="AJ179" s="782">
        <f>'悬赏问答-帖子'!F180+'悬赏问答-IM'!F180</f>
        <v>0</v>
      </c>
      <c r="AK179" s="783" t="str">
        <f t="shared" si="82"/>
        <v>-</v>
      </c>
      <c r="AL179" s="781">
        <f>'悬赏问答-帖子'!H180+'悬赏问答-IM'!H180</f>
        <v>0</v>
      </c>
      <c r="AM179" s="775">
        <f>'悬赏问答-帖子'!I180+'悬赏问答-IM'!I180</f>
        <v>0</v>
      </c>
      <c r="AN179" s="775">
        <f t="shared" si="110"/>
        <v>0</v>
      </c>
      <c r="AO179" s="800">
        <f>'指定付费-帖子'!C180+'指定付费-IM'!C180</f>
        <v>0</v>
      </c>
      <c r="AP179" s="798">
        <f>'指定付费-帖子'!F180+'指定付费-IM'!F180</f>
        <v>0</v>
      </c>
      <c r="AQ179" s="799" t="str">
        <f t="shared" si="83"/>
        <v>-</v>
      </c>
      <c r="AR179" s="800">
        <f>'指定付费-帖子'!H180+'指定付费-IM'!H180</f>
        <v>0</v>
      </c>
      <c r="AS179" s="787">
        <f>'指定付费-帖子'!I180+'指定付费-IM'!I180</f>
        <v>0</v>
      </c>
      <c r="AT179" s="795">
        <f t="shared" si="111"/>
        <v>0</v>
      </c>
      <c r="AU179" s="801">
        <f>电话医生!C180</f>
        <v>0</v>
      </c>
      <c r="AV179" s="802">
        <f>电话医生!I180</f>
        <v>0</v>
      </c>
      <c r="AW179" s="816" t="str">
        <f t="shared" si="84"/>
        <v>-</v>
      </c>
      <c r="AX179" s="802">
        <f>电话医生!L180</f>
        <v>0</v>
      </c>
      <c r="AY179" s="811">
        <f>电话医生!F180</f>
        <v>0</v>
      </c>
      <c r="AZ179" s="820" t="str">
        <f>电话医生!O180</f>
        <v>-</v>
      </c>
      <c r="BA179" s="818">
        <f>家庭医生!C180</f>
        <v>0</v>
      </c>
      <c r="BB179" s="813">
        <f>家庭医生!G180</f>
        <v>0</v>
      </c>
      <c r="BC179" s="814" t="str">
        <f>家庭医生!I180</f>
        <v>-</v>
      </c>
      <c r="BD179" s="819">
        <f t="shared" si="92"/>
        <v>0</v>
      </c>
      <c r="BE179" s="819"/>
      <c r="BF179" s="819">
        <f>'免费问答-IM'!C180</f>
        <v>0</v>
      </c>
      <c r="BG179" s="779"/>
      <c r="BH179" s="784"/>
      <c r="BI179" s="775">
        <f t="shared" si="112"/>
        <v>0</v>
      </c>
      <c r="BJ179" s="839"/>
      <c r="BK179" s="837"/>
      <c r="BL179" s="838">
        <f t="shared" si="96"/>
        <v>0</v>
      </c>
      <c r="BM179" s="846"/>
      <c r="BN179" s="849"/>
      <c r="BO179" s="849"/>
      <c r="BP179" s="847" t="str">
        <f t="shared" si="99"/>
        <v>-</v>
      </c>
      <c r="BQ179" s="848"/>
      <c r="BR179" s="813">
        <f t="shared" si="97"/>
        <v>0</v>
      </c>
    </row>
    <row r="180" ht="14.25" customHeight="1" spans="1:70">
      <c r="A180" s="851"/>
      <c r="B180" s="404">
        <v>18</v>
      </c>
      <c r="C180" s="506">
        <f t="shared" si="87"/>
        <v>0</v>
      </c>
      <c r="D180" s="414">
        <f t="shared" si="88"/>
        <v>0</v>
      </c>
      <c r="E180" s="405">
        <f t="shared" si="93"/>
        <v>0</v>
      </c>
      <c r="F180" s="406" t="e">
        <f>'悬赏问答-帖子'!M181+'指定付费-帖子'!M181+电话医生!#REF!+家庭医生!C181</f>
        <v>#REF!</v>
      </c>
      <c r="G180" s="406" t="e">
        <f>'悬赏问答-帖子'!O181+'指定付费-帖子'!O181+电话医生!#REF!+家庭医生!D181</f>
        <v>#REF!</v>
      </c>
      <c r="H180" s="766" t="e">
        <f t="shared" si="102"/>
        <v>#REF!</v>
      </c>
      <c r="I180" s="406" t="e">
        <f>'悬赏问答-帖子'!S181+'指定付费-帖子'!S181+电话医生!R181+家庭医生!#REF!</f>
        <v>#REF!</v>
      </c>
      <c r="J180" s="406" t="e">
        <f>'悬赏问答-帖子'!U181+'指定付费-帖子'!U181+电话医生!S181+家庭医生!#REF!</f>
        <v>#REF!</v>
      </c>
      <c r="K180" s="766" t="e">
        <f t="shared" si="103"/>
        <v>#REF!</v>
      </c>
      <c r="L180" s="406" t="e">
        <f>'悬赏问答-帖子'!Y181+'悬赏问答-帖子'!AE181+'悬赏问答-IM'!M181+'指定付费-帖子'!Y181+'指定付费-帖子'!AE181+'指定付费-IM'!M181+电话医生!Z181+电话医生!AH181+家庭医生!#REF!+家庭医生!#REF!+'悬赏问答-IM'!S181+'指定付费-IM'!S181</f>
        <v>#REF!</v>
      </c>
      <c r="M180" s="406" t="e">
        <f>'悬赏问答-帖子'!AA181+'悬赏问答-帖子'!AG181+'悬赏问答-IM'!O181+'指定付费-帖子'!AA181+'指定付费-帖子'!AG181+'指定付费-IM'!O181+电话医生!AA181+电话医生!AI181+家庭医生!#REF!+家庭医生!#REF!</f>
        <v>#REF!</v>
      </c>
      <c r="N180" s="766" t="e">
        <f t="shared" si="104"/>
        <v>#REF!</v>
      </c>
      <c r="O180" s="406" t="e">
        <f>#REF!+'免费问答-IM'!E181+'悬赏问答-帖子'!E181+'悬赏问答-IM'!E181+'指定付费-IM'!E181+'指定付费-帖子'!E181+电话医生!E181+家庭医生!#REF!</f>
        <v>#REF!</v>
      </c>
      <c r="P180" s="523">
        <f>'悬赏问答-帖子'!Q181+'指定付费-帖子'!Q181+家庭医生!G181+电话医生!BQ181</f>
        <v>0</v>
      </c>
      <c r="Q180" s="523">
        <f>'悬赏问答-帖子'!W181+'指定付费-帖子'!W181+电话医生!U181+'悬赏问答-IM'!AU181+'指定付费-IM'!AU181</f>
        <v>0</v>
      </c>
      <c r="R180" s="523">
        <f>'悬赏问答-帖子'!AC181+'悬赏问答-帖子'!AI181+'悬赏问答-IM'!Q181+'指定付费-帖子'!AC181+'指定付费-帖子'!AI181+'指定付费-IM'!Q181+电话医生!AC181+电话医生!AK181+'悬赏问答-IM'!W181+'指定付费-IM'!W181</f>
        <v>0</v>
      </c>
      <c r="S180" s="523">
        <f>'悬赏问答-IM'!AC181+'悬赏问答-IM'!AI181+'悬赏问答-IM'!AO181+'指定付费-IM'!AC181+'指定付费-IM'!AI181+'指定付费-IM'!AO181</f>
        <v>0</v>
      </c>
      <c r="T180" s="523">
        <f t="shared" si="105"/>
        <v>0</v>
      </c>
      <c r="U180" s="523">
        <f>'悬赏问答-IM'!BA181+'指定付费-帖子'!BA181</f>
        <v>0</v>
      </c>
      <c r="V180" s="523">
        <f>'悬赏问答-帖子'!AO181+'悬赏问答-帖子'!AU181+'指定付费-帖子'!AO181+'指定付费-帖子'!AU181+电话医生!AS181</f>
        <v>0</v>
      </c>
      <c r="W180" s="523">
        <f t="shared" si="101"/>
        <v>0</v>
      </c>
      <c r="X180" s="414">
        <f t="shared" si="106"/>
        <v>0</v>
      </c>
      <c r="Y180" s="523">
        <f>'悬赏问答-帖子'!K181+'悬赏问答-IM'!K181+'指定付费-IM'!K181+'指定付费-帖子'!K181+电话医生!H181</f>
        <v>0</v>
      </c>
      <c r="Z180" s="523">
        <f>'悬赏问答-IM'!BF181+'指定付费-IM'!BE181</f>
        <v>0</v>
      </c>
      <c r="AA180" s="523">
        <f>'悬赏问答-IM'!BU181+'指定付费-IM'!AZ181</f>
        <v>0</v>
      </c>
      <c r="AB180" s="523">
        <f>'悬赏问答-IM'!BP181+'指定付费-IM'!BJ181+电话医生!BI181</f>
        <v>0</v>
      </c>
      <c r="AC180" s="506">
        <f t="shared" si="94"/>
        <v>0</v>
      </c>
      <c r="AD180" s="523">
        <f t="shared" si="107"/>
        <v>0</v>
      </c>
      <c r="AE180" s="414">
        <f t="shared" si="108"/>
        <v>0</v>
      </c>
      <c r="AF180" s="414">
        <f t="shared" si="109"/>
        <v>0</v>
      </c>
      <c r="AG180" s="414">
        <f t="shared" si="91"/>
        <v>0</v>
      </c>
      <c r="AH180" s="780">
        <f>预约转诊!C180</f>
        <v>0</v>
      </c>
      <c r="AI180" s="781">
        <f>'悬赏问答-帖子'!C181+'悬赏问答-IM'!C181</f>
        <v>0</v>
      </c>
      <c r="AJ180" s="782">
        <f>'悬赏问答-帖子'!F181+'悬赏问答-IM'!F181</f>
        <v>0</v>
      </c>
      <c r="AK180" s="783" t="str">
        <f t="shared" si="82"/>
        <v>-</v>
      </c>
      <c r="AL180" s="781">
        <f>'悬赏问答-帖子'!H181+'悬赏问答-IM'!H181</f>
        <v>0</v>
      </c>
      <c r="AM180" s="775">
        <f>'悬赏问答-帖子'!I181+'悬赏问答-IM'!I181</f>
        <v>0</v>
      </c>
      <c r="AN180" s="775">
        <f t="shared" si="110"/>
        <v>0</v>
      </c>
      <c r="AO180" s="800">
        <f>'指定付费-帖子'!C181+'指定付费-IM'!C181</f>
        <v>0</v>
      </c>
      <c r="AP180" s="798">
        <f>'指定付费-帖子'!F181+'指定付费-IM'!F181</f>
        <v>0</v>
      </c>
      <c r="AQ180" s="799" t="str">
        <f t="shared" si="83"/>
        <v>-</v>
      </c>
      <c r="AR180" s="800">
        <f>'指定付费-帖子'!H181+'指定付费-IM'!H181</f>
        <v>0</v>
      </c>
      <c r="AS180" s="787">
        <f>'指定付费-帖子'!I181+'指定付费-IM'!I181</f>
        <v>0</v>
      </c>
      <c r="AT180" s="795">
        <f t="shared" si="111"/>
        <v>0</v>
      </c>
      <c r="AU180" s="801">
        <f>电话医生!C181</f>
        <v>0</v>
      </c>
      <c r="AV180" s="802">
        <f>电话医生!I181</f>
        <v>0</v>
      </c>
      <c r="AW180" s="816" t="str">
        <f t="shared" si="84"/>
        <v>-</v>
      </c>
      <c r="AX180" s="802">
        <f>电话医生!L181</f>
        <v>0</v>
      </c>
      <c r="AY180" s="811">
        <f>电话医生!F181</f>
        <v>0</v>
      </c>
      <c r="AZ180" s="820" t="str">
        <f>电话医生!O181</f>
        <v>-</v>
      </c>
      <c r="BA180" s="818">
        <f>家庭医生!C181</f>
        <v>0</v>
      </c>
      <c r="BB180" s="813">
        <f>家庭医生!G181</f>
        <v>0</v>
      </c>
      <c r="BC180" s="814" t="str">
        <f>家庭医生!I181</f>
        <v>-</v>
      </c>
      <c r="BD180" s="819">
        <f t="shared" si="92"/>
        <v>0</v>
      </c>
      <c r="BE180" s="819"/>
      <c r="BF180" s="819">
        <f>'免费问答-IM'!C181</f>
        <v>0</v>
      </c>
      <c r="BG180" s="779"/>
      <c r="BH180" s="784"/>
      <c r="BI180" s="775">
        <f t="shared" si="112"/>
        <v>0</v>
      </c>
      <c r="BJ180" s="839"/>
      <c r="BK180" s="837"/>
      <c r="BL180" s="838">
        <f t="shared" si="96"/>
        <v>0</v>
      </c>
      <c r="BM180" s="846"/>
      <c r="BN180" s="849"/>
      <c r="BO180" s="849"/>
      <c r="BP180" s="847" t="str">
        <f t="shared" si="99"/>
        <v>-</v>
      </c>
      <c r="BQ180" s="848"/>
      <c r="BR180" s="813">
        <f t="shared" si="97"/>
        <v>0</v>
      </c>
    </row>
    <row r="181" ht="14.25" customHeight="1" spans="1:70">
      <c r="A181" s="851"/>
      <c r="B181" s="404">
        <v>19</v>
      </c>
      <c r="C181" s="506">
        <f t="shared" si="87"/>
        <v>0</v>
      </c>
      <c r="D181" s="414">
        <f t="shared" si="88"/>
        <v>0</v>
      </c>
      <c r="E181" s="405">
        <f t="shared" si="93"/>
        <v>0</v>
      </c>
      <c r="F181" s="406" t="e">
        <f>'悬赏问答-帖子'!M182+'指定付费-帖子'!M182+电话医生!#REF!+家庭医生!C182</f>
        <v>#REF!</v>
      </c>
      <c r="G181" s="406" t="e">
        <f>'悬赏问答-帖子'!O182+'指定付费-帖子'!O182+电话医生!#REF!+家庭医生!D182</f>
        <v>#REF!</v>
      </c>
      <c r="H181" s="766" t="e">
        <f t="shared" si="102"/>
        <v>#REF!</v>
      </c>
      <c r="I181" s="406" t="e">
        <f>'悬赏问答-帖子'!S182+'指定付费-帖子'!S182+电话医生!R182+家庭医生!#REF!</f>
        <v>#REF!</v>
      </c>
      <c r="J181" s="406" t="e">
        <f>'悬赏问答-帖子'!U182+'指定付费-帖子'!U182+电话医生!S182+家庭医生!#REF!</f>
        <v>#REF!</v>
      </c>
      <c r="K181" s="766" t="e">
        <f t="shared" si="103"/>
        <v>#REF!</v>
      </c>
      <c r="L181" s="406" t="e">
        <f>'悬赏问答-帖子'!Y182+'悬赏问答-帖子'!AE182+'悬赏问答-IM'!M182+'指定付费-帖子'!Y182+'指定付费-帖子'!AE182+'指定付费-IM'!M182+电话医生!Z182+电话医生!AH182+家庭医生!#REF!+家庭医生!#REF!+'悬赏问答-IM'!S182+'指定付费-IM'!S182</f>
        <v>#REF!</v>
      </c>
      <c r="M181" s="406" t="e">
        <f>'悬赏问答-帖子'!AA182+'悬赏问答-帖子'!AG182+'悬赏问答-IM'!O182+'指定付费-帖子'!AA182+'指定付费-帖子'!AG182+'指定付费-IM'!O182+电话医生!AA182+电话医生!AI182+家庭医生!#REF!+家庭医生!#REF!</f>
        <v>#REF!</v>
      </c>
      <c r="N181" s="766" t="e">
        <f t="shared" si="104"/>
        <v>#REF!</v>
      </c>
      <c r="O181" s="406" t="e">
        <f>#REF!+'免费问答-IM'!E182+'悬赏问答-帖子'!E182+'悬赏问答-IM'!E182+'指定付费-IM'!E182+'指定付费-帖子'!E182+电话医生!E182+家庭医生!#REF!</f>
        <v>#REF!</v>
      </c>
      <c r="P181" s="523">
        <f>'悬赏问答-帖子'!Q182+'指定付费-帖子'!Q182+家庭医生!G182+电话医生!BQ182</f>
        <v>0</v>
      </c>
      <c r="Q181" s="523">
        <f>'悬赏问答-帖子'!W182+'指定付费-帖子'!W182+电话医生!U182+'悬赏问答-IM'!AU182+'指定付费-IM'!AU182</f>
        <v>0</v>
      </c>
      <c r="R181" s="523">
        <f>'悬赏问答-帖子'!AC182+'悬赏问答-帖子'!AI182+'悬赏问答-IM'!Q182+'指定付费-帖子'!AC182+'指定付费-帖子'!AI182+'指定付费-IM'!Q182+电话医生!AC182+电话医生!AK182+'悬赏问答-IM'!W182+'指定付费-IM'!W182</f>
        <v>0</v>
      </c>
      <c r="S181" s="523">
        <f>'悬赏问答-IM'!AC182+'悬赏问答-IM'!AI182+'悬赏问答-IM'!AO182+'指定付费-IM'!AC182+'指定付费-IM'!AI182+'指定付费-IM'!AO182</f>
        <v>0</v>
      </c>
      <c r="T181" s="523">
        <f t="shared" si="105"/>
        <v>0</v>
      </c>
      <c r="U181" s="523">
        <f>'悬赏问答-IM'!BA182+'指定付费-帖子'!BA182</f>
        <v>0</v>
      </c>
      <c r="V181" s="523">
        <f>'悬赏问答-帖子'!AO182+'悬赏问答-帖子'!AU182+'指定付费-帖子'!AO182+'指定付费-帖子'!AU182+电话医生!AS182</f>
        <v>0</v>
      </c>
      <c r="W181" s="523">
        <f t="shared" si="101"/>
        <v>0</v>
      </c>
      <c r="X181" s="414">
        <f t="shared" si="106"/>
        <v>0</v>
      </c>
      <c r="Y181" s="523">
        <f>'悬赏问答-帖子'!K182+'悬赏问答-IM'!K182+'指定付费-IM'!K182+'指定付费-帖子'!K182+电话医生!H182</f>
        <v>0</v>
      </c>
      <c r="Z181" s="523">
        <f>'悬赏问答-IM'!BF182+'指定付费-IM'!BE182</f>
        <v>0</v>
      </c>
      <c r="AA181" s="523">
        <f>'悬赏问答-IM'!BU182+'指定付费-IM'!AZ182</f>
        <v>0</v>
      </c>
      <c r="AB181" s="523">
        <f>'悬赏问答-IM'!BP182+'指定付费-IM'!BJ182+电话医生!BI182</f>
        <v>0</v>
      </c>
      <c r="AC181" s="506">
        <f t="shared" si="94"/>
        <v>0</v>
      </c>
      <c r="AD181" s="523">
        <f t="shared" si="107"/>
        <v>0</v>
      </c>
      <c r="AE181" s="414">
        <f t="shared" si="108"/>
        <v>0</v>
      </c>
      <c r="AF181" s="414">
        <f t="shared" si="109"/>
        <v>0</v>
      </c>
      <c r="AG181" s="414">
        <f t="shared" si="91"/>
        <v>0</v>
      </c>
      <c r="AH181" s="780">
        <f>预约转诊!C181</f>
        <v>0</v>
      </c>
      <c r="AI181" s="781">
        <f>'悬赏问答-帖子'!C182+'悬赏问答-IM'!C182</f>
        <v>0</v>
      </c>
      <c r="AJ181" s="782">
        <f>'悬赏问答-帖子'!F182+'悬赏问答-IM'!F182</f>
        <v>0</v>
      </c>
      <c r="AK181" s="783" t="str">
        <f t="shared" si="82"/>
        <v>-</v>
      </c>
      <c r="AL181" s="781">
        <f>'悬赏问答-帖子'!H182+'悬赏问答-IM'!H182</f>
        <v>0</v>
      </c>
      <c r="AM181" s="775">
        <f>'悬赏问答-帖子'!I182+'悬赏问答-IM'!I182</f>
        <v>0</v>
      </c>
      <c r="AN181" s="775">
        <f t="shared" si="110"/>
        <v>0</v>
      </c>
      <c r="AO181" s="800">
        <f>'指定付费-帖子'!C182+'指定付费-IM'!C182</f>
        <v>0</v>
      </c>
      <c r="AP181" s="798">
        <f>'指定付费-帖子'!F182+'指定付费-IM'!F182</f>
        <v>0</v>
      </c>
      <c r="AQ181" s="799" t="str">
        <f t="shared" si="83"/>
        <v>-</v>
      </c>
      <c r="AR181" s="800">
        <f>'指定付费-帖子'!H182+'指定付费-IM'!H182</f>
        <v>0</v>
      </c>
      <c r="AS181" s="787">
        <f>'指定付费-帖子'!I182+'指定付费-IM'!I182</f>
        <v>0</v>
      </c>
      <c r="AT181" s="795">
        <f t="shared" si="111"/>
        <v>0</v>
      </c>
      <c r="AU181" s="801">
        <f>电话医生!C182</f>
        <v>0</v>
      </c>
      <c r="AV181" s="802">
        <f>电话医生!I182</f>
        <v>0</v>
      </c>
      <c r="AW181" s="816" t="str">
        <f t="shared" si="84"/>
        <v>-</v>
      </c>
      <c r="AX181" s="802">
        <f>电话医生!L182</f>
        <v>0</v>
      </c>
      <c r="AY181" s="811">
        <f>电话医生!F182</f>
        <v>0</v>
      </c>
      <c r="AZ181" s="820" t="str">
        <f>电话医生!O182</f>
        <v>-</v>
      </c>
      <c r="BA181" s="818">
        <f>家庭医生!C182</f>
        <v>0</v>
      </c>
      <c r="BB181" s="813">
        <f>家庭医生!G182</f>
        <v>0</v>
      </c>
      <c r="BC181" s="814" t="str">
        <f>家庭医生!I182</f>
        <v>-</v>
      </c>
      <c r="BD181" s="819">
        <f t="shared" si="92"/>
        <v>0</v>
      </c>
      <c r="BE181" s="819"/>
      <c r="BF181" s="819">
        <f>'免费问答-IM'!C182</f>
        <v>0</v>
      </c>
      <c r="BG181" s="779"/>
      <c r="BH181" s="784"/>
      <c r="BI181" s="775">
        <f t="shared" si="112"/>
        <v>0</v>
      </c>
      <c r="BJ181" s="839"/>
      <c r="BK181" s="837"/>
      <c r="BL181" s="838">
        <f t="shared" si="96"/>
        <v>0</v>
      </c>
      <c r="BM181" s="846"/>
      <c r="BN181" s="849"/>
      <c r="BO181" s="849"/>
      <c r="BP181" s="847" t="str">
        <f t="shared" si="99"/>
        <v>-</v>
      </c>
      <c r="BQ181" s="848"/>
      <c r="BR181" s="813">
        <f t="shared" si="97"/>
        <v>0</v>
      </c>
    </row>
    <row r="182" ht="14.25" customHeight="1" spans="1:70">
      <c r="A182" s="851"/>
      <c r="B182" s="404">
        <v>20</v>
      </c>
      <c r="C182" s="506">
        <f t="shared" si="87"/>
        <v>0</v>
      </c>
      <c r="D182" s="414">
        <f t="shared" si="88"/>
        <v>0</v>
      </c>
      <c r="E182" s="405">
        <f t="shared" si="93"/>
        <v>0</v>
      </c>
      <c r="F182" s="406" t="e">
        <f>'悬赏问答-帖子'!M183+'指定付费-帖子'!M183+电话医生!#REF!+家庭医生!C183</f>
        <v>#REF!</v>
      </c>
      <c r="G182" s="406" t="e">
        <f>'悬赏问答-帖子'!O183+'指定付费-帖子'!O183+电话医生!#REF!+家庭医生!D183</f>
        <v>#REF!</v>
      </c>
      <c r="H182" s="766" t="e">
        <f t="shared" si="102"/>
        <v>#REF!</v>
      </c>
      <c r="I182" s="406" t="e">
        <f>'悬赏问答-帖子'!S183+'指定付费-帖子'!S183+电话医生!R183+家庭医生!#REF!</f>
        <v>#REF!</v>
      </c>
      <c r="J182" s="406" t="e">
        <f>'悬赏问答-帖子'!U183+'指定付费-帖子'!U183+电话医生!S183+家庭医生!#REF!</f>
        <v>#REF!</v>
      </c>
      <c r="K182" s="766" t="e">
        <f t="shared" si="103"/>
        <v>#REF!</v>
      </c>
      <c r="L182" s="406" t="e">
        <f>'悬赏问答-帖子'!Y183+'悬赏问答-帖子'!AE183+'悬赏问答-IM'!M183+'指定付费-帖子'!Y183+'指定付费-帖子'!AE183+'指定付费-IM'!M183+电话医生!Z183+电话医生!AH183+家庭医生!#REF!+家庭医生!#REF!+'悬赏问答-IM'!S183+'指定付费-IM'!S183</f>
        <v>#REF!</v>
      </c>
      <c r="M182" s="406" t="e">
        <f>'悬赏问答-帖子'!AA183+'悬赏问答-帖子'!AG183+'悬赏问答-IM'!O183+'指定付费-帖子'!AA183+'指定付费-帖子'!AG183+'指定付费-IM'!O183+电话医生!AA183+电话医生!AI183+家庭医生!#REF!+家庭医生!#REF!</f>
        <v>#REF!</v>
      </c>
      <c r="N182" s="766" t="e">
        <f t="shared" si="104"/>
        <v>#REF!</v>
      </c>
      <c r="O182" s="406" t="e">
        <f>#REF!+'免费问答-IM'!E183+'悬赏问答-帖子'!E183+'悬赏问答-IM'!E183+'指定付费-IM'!E183+'指定付费-帖子'!E183+电话医生!E183+家庭医生!#REF!</f>
        <v>#REF!</v>
      </c>
      <c r="P182" s="523">
        <f>'悬赏问答-帖子'!Q183+'指定付费-帖子'!Q183+家庭医生!G183+电话医生!BQ183</f>
        <v>0</v>
      </c>
      <c r="Q182" s="523">
        <f>'悬赏问答-帖子'!W183+'指定付费-帖子'!W183+电话医生!U183+'悬赏问答-IM'!AU183+'指定付费-IM'!AU183</f>
        <v>0</v>
      </c>
      <c r="R182" s="523">
        <f>'悬赏问答-帖子'!AC183+'悬赏问答-帖子'!AI183+'悬赏问答-IM'!Q183+'指定付费-帖子'!AC183+'指定付费-帖子'!AI183+'指定付费-IM'!Q183+电话医生!AC183+电话医生!AK183+'悬赏问答-IM'!W183+'指定付费-IM'!W183</f>
        <v>0</v>
      </c>
      <c r="S182" s="523">
        <f>'悬赏问答-IM'!AC183+'悬赏问答-IM'!AI183+'悬赏问答-IM'!AO183+'指定付费-IM'!AC183+'指定付费-IM'!AI183+'指定付费-IM'!AO183</f>
        <v>0</v>
      </c>
      <c r="T182" s="523">
        <f t="shared" si="105"/>
        <v>0</v>
      </c>
      <c r="U182" s="523">
        <f>'悬赏问答-IM'!BA183+'指定付费-帖子'!BA183</f>
        <v>0</v>
      </c>
      <c r="V182" s="523">
        <f>'悬赏问答-帖子'!AO183+'悬赏问答-帖子'!AU183+'指定付费-帖子'!AO183+'指定付费-帖子'!AU183+电话医生!AS183</f>
        <v>0</v>
      </c>
      <c r="W182" s="523">
        <f t="shared" si="101"/>
        <v>0</v>
      </c>
      <c r="X182" s="414">
        <f t="shared" si="106"/>
        <v>0</v>
      </c>
      <c r="Y182" s="523">
        <f>'悬赏问答-帖子'!K183+'悬赏问答-IM'!K183+'指定付费-IM'!K183+'指定付费-帖子'!K183+电话医生!H183</f>
        <v>0</v>
      </c>
      <c r="Z182" s="523">
        <f>'悬赏问答-IM'!BF183+'指定付费-IM'!BE183</f>
        <v>0</v>
      </c>
      <c r="AA182" s="523">
        <f>'悬赏问答-IM'!BU183+'指定付费-IM'!AZ183</f>
        <v>0</v>
      </c>
      <c r="AB182" s="523">
        <f>'悬赏问答-IM'!BP183+'指定付费-IM'!BJ183+电话医生!BI183</f>
        <v>0</v>
      </c>
      <c r="AC182" s="506">
        <f t="shared" si="94"/>
        <v>0</v>
      </c>
      <c r="AD182" s="523">
        <f t="shared" si="107"/>
        <v>0</v>
      </c>
      <c r="AE182" s="414">
        <f t="shared" si="108"/>
        <v>0</v>
      </c>
      <c r="AF182" s="414">
        <f t="shared" si="109"/>
        <v>0</v>
      </c>
      <c r="AG182" s="414">
        <f t="shared" si="91"/>
        <v>0</v>
      </c>
      <c r="AH182" s="780">
        <f>预约转诊!C182</f>
        <v>0</v>
      </c>
      <c r="AI182" s="781">
        <f>'悬赏问答-帖子'!C183+'悬赏问答-IM'!C183</f>
        <v>0</v>
      </c>
      <c r="AJ182" s="782">
        <f>'悬赏问答-帖子'!F183+'悬赏问答-IM'!F183</f>
        <v>0</v>
      </c>
      <c r="AK182" s="783" t="str">
        <f t="shared" si="82"/>
        <v>-</v>
      </c>
      <c r="AL182" s="781">
        <f>'悬赏问答-帖子'!H183+'悬赏问答-IM'!H183</f>
        <v>0</v>
      </c>
      <c r="AM182" s="775">
        <f>'悬赏问答-帖子'!I183+'悬赏问答-IM'!I183</f>
        <v>0</v>
      </c>
      <c r="AN182" s="775">
        <f t="shared" si="110"/>
        <v>0</v>
      </c>
      <c r="AO182" s="800">
        <f>'指定付费-帖子'!C183+'指定付费-IM'!C183</f>
        <v>0</v>
      </c>
      <c r="AP182" s="798">
        <f>'指定付费-帖子'!F183+'指定付费-IM'!F183</f>
        <v>0</v>
      </c>
      <c r="AQ182" s="799" t="str">
        <f t="shared" si="83"/>
        <v>-</v>
      </c>
      <c r="AR182" s="800">
        <f>'指定付费-帖子'!H183+'指定付费-IM'!H183</f>
        <v>0</v>
      </c>
      <c r="AS182" s="787">
        <f>'指定付费-帖子'!I183+'指定付费-IM'!I183</f>
        <v>0</v>
      </c>
      <c r="AT182" s="795">
        <f t="shared" si="111"/>
        <v>0</v>
      </c>
      <c r="AU182" s="801">
        <f>电话医生!C183</f>
        <v>0</v>
      </c>
      <c r="AV182" s="802">
        <f>电话医生!I183</f>
        <v>0</v>
      </c>
      <c r="AW182" s="816" t="str">
        <f t="shared" si="84"/>
        <v>-</v>
      </c>
      <c r="AX182" s="802">
        <f>电话医生!L183</f>
        <v>0</v>
      </c>
      <c r="AY182" s="811">
        <f>电话医生!F183</f>
        <v>0</v>
      </c>
      <c r="AZ182" s="820" t="str">
        <f>电话医生!O183</f>
        <v>-</v>
      </c>
      <c r="BA182" s="818">
        <f>家庭医生!C183</f>
        <v>0</v>
      </c>
      <c r="BB182" s="813">
        <f>家庭医生!G183</f>
        <v>0</v>
      </c>
      <c r="BC182" s="814" t="str">
        <f>家庭医生!I183</f>
        <v>-</v>
      </c>
      <c r="BD182" s="819">
        <f t="shared" si="92"/>
        <v>0</v>
      </c>
      <c r="BE182" s="819"/>
      <c r="BF182" s="819">
        <f>'免费问答-IM'!C183</f>
        <v>0</v>
      </c>
      <c r="BG182" s="779"/>
      <c r="BH182" s="784"/>
      <c r="BI182" s="775">
        <f t="shared" si="112"/>
        <v>0</v>
      </c>
      <c r="BJ182" s="839"/>
      <c r="BK182" s="837"/>
      <c r="BL182" s="838">
        <f t="shared" si="96"/>
        <v>0</v>
      </c>
      <c r="BM182" s="846"/>
      <c r="BN182" s="849"/>
      <c r="BO182" s="849"/>
      <c r="BP182" s="847" t="str">
        <f t="shared" ref="BP182:BP199" si="113">IF(BN182&lt;&gt;0,BN182/BM182,"-")</f>
        <v>-</v>
      </c>
      <c r="BQ182" s="848"/>
      <c r="BR182" s="813">
        <f t="shared" si="97"/>
        <v>0</v>
      </c>
    </row>
    <row r="183" ht="14.25" customHeight="1" spans="1:70">
      <c r="A183" s="851"/>
      <c r="B183" s="404">
        <v>21</v>
      </c>
      <c r="C183" s="506">
        <f t="shared" si="87"/>
        <v>0</v>
      </c>
      <c r="D183" s="414">
        <f t="shared" si="88"/>
        <v>0</v>
      </c>
      <c r="E183" s="405">
        <f t="shared" si="93"/>
        <v>0</v>
      </c>
      <c r="F183" s="406" t="e">
        <f>'悬赏问答-帖子'!M184+'指定付费-帖子'!M184+电话医生!#REF!+家庭医生!C184</f>
        <v>#REF!</v>
      </c>
      <c r="G183" s="406" t="e">
        <f>'悬赏问答-帖子'!O184+'指定付费-帖子'!O184+电话医生!#REF!+家庭医生!D184</f>
        <v>#REF!</v>
      </c>
      <c r="H183" s="766" t="e">
        <f t="shared" si="102"/>
        <v>#REF!</v>
      </c>
      <c r="I183" s="406" t="e">
        <f>'悬赏问答-帖子'!S184+'指定付费-帖子'!S184+电话医生!R184+家庭医生!#REF!</f>
        <v>#REF!</v>
      </c>
      <c r="J183" s="406" t="e">
        <f>'悬赏问答-帖子'!U184+'指定付费-帖子'!U184+电话医生!S184+家庭医生!#REF!</f>
        <v>#REF!</v>
      </c>
      <c r="K183" s="766" t="e">
        <f t="shared" si="103"/>
        <v>#REF!</v>
      </c>
      <c r="L183" s="406" t="e">
        <f>'悬赏问答-帖子'!Y184+'悬赏问答-帖子'!AE184+'悬赏问答-IM'!M184+'指定付费-帖子'!Y184+'指定付费-帖子'!AE184+'指定付费-IM'!M184+电话医生!Z184+电话医生!AH184+家庭医生!#REF!+家庭医生!#REF!+'悬赏问答-IM'!S184+'指定付费-IM'!S184</f>
        <v>#REF!</v>
      </c>
      <c r="M183" s="406" t="e">
        <f>'悬赏问答-帖子'!AA184+'悬赏问答-帖子'!AG184+'悬赏问答-IM'!O184+'指定付费-帖子'!AA184+'指定付费-帖子'!AG184+'指定付费-IM'!O184+电话医生!AA184+电话医生!AI184+家庭医生!#REF!+家庭医生!#REF!</f>
        <v>#REF!</v>
      </c>
      <c r="N183" s="766" t="e">
        <f t="shared" si="104"/>
        <v>#REF!</v>
      </c>
      <c r="O183" s="406" t="e">
        <f>#REF!+'免费问答-IM'!E184+'悬赏问答-帖子'!E184+'悬赏问答-IM'!E184+'指定付费-IM'!E184+'指定付费-帖子'!E184+电话医生!E184+家庭医生!#REF!</f>
        <v>#REF!</v>
      </c>
      <c r="P183" s="523">
        <f>'悬赏问答-帖子'!Q184+'指定付费-帖子'!Q184+家庭医生!G184+电话医生!BQ184</f>
        <v>0</v>
      </c>
      <c r="Q183" s="523">
        <f>'悬赏问答-帖子'!W184+'指定付费-帖子'!W184+电话医生!U184+'悬赏问答-IM'!AU184+'指定付费-IM'!AU184</f>
        <v>0</v>
      </c>
      <c r="R183" s="523">
        <f>'悬赏问答-帖子'!AC184+'悬赏问答-帖子'!AI184+'悬赏问答-IM'!Q184+'指定付费-帖子'!AC184+'指定付费-帖子'!AI184+'指定付费-IM'!Q184+电话医生!AC184+电话医生!AK184+'悬赏问答-IM'!W184+'指定付费-IM'!W184</f>
        <v>0</v>
      </c>
      <c r="S183" s="523">
        <f>'悬赏问答-IM'!AC184+'悬赏问答-IM'!AI184+'悬赏问答-IM'!AO184+'指定付费-IM'!AC184+'指定付费-IM'!AI184+'指定付费-IM'!AO184</f>
        <v>0</v>
      </c>
      <c r="T183" s="523">
        <f t="shared" si="105"/>
        <v>0</v>
      </c>
      <c r="U183" s="523">
        <f>'悬赏问答-IM'!BA184+'指定付费-帖子'!BA184</f>
        <v>0</v>
      </c>
      <c r="V183" s="523">
        <f>'悬赏问答-帖子'!AO184+'悬赏问答-帖子'!AU184+'指定付费-帖子'!AO184+'指定付费-帖子'!AU184+电话医生!AS184</f>
        <v>0</v>
      </c>
      <c r="W183" s="523">
        <f t="shared" si="101"/>
        <v>0</v>
      </c>
      <c r="X183" s="414">
        <f t="shared" si="106"/>
        <v>0</v>
      </c>
      <c r="Y183" s="523">
        <f>'悬赏问答-帖子'!K184+'悬赏问答-IM'!K184+'指定付费-IM'!K184+'指定付费-帖子'!K184+电话医生!H184</f>
        <v>0</v>
      </c>
      <c r="Z183" s="523">
        <f>'悬赏问答-IM'!BF184+'指定付费-IM'!BE184</f>
        <v>0</v>
      </c>
      <c r="AA183" s="523">
        <f>'悬赏问答-IM'!BU184+'指定付费-IM'!AZ184</f>
        <v>0</v>
      </c>
      <c r="AB183" s="523">
        <f>'悬赏问答-IM'!BP184+'指定付费-IM'!BJ184+电话医生!BI184</f>
        <v>0</v>
      </c>
      <c r="AC183" s="506">
        <f t="shared" si="94"/>
        <v>0</v>
      </c>
      <c r="AD183" s="523">
        <f t="shared" si="107"/>
        <v>0</v>
      </c>
      <c r="AE183" s="414">
        <f t="shared" si="108"/>
        <v>0</v>
      </c>
      <c r="AF183" s="414">
        <f t="shared" si="109"/>
        <v>0</v>
      </c>
      <c r="AG183" s="414">
        <f t="shared" si="91"/>
        <v>0</v>
      </c>
      <c r="AH183" s="780">
        <f>预约转诊!C183</f>
        <v>0</v>
      </c>
      <c r="AI183" s="781">
        <f>'悬赏问答-帖子'!C184+'悬赏问答-IM'!C184</f>
        <v>0</v>
      </c>
      <c r="AJ183" s="782">
        <f>'悬赏问答-帖子'!F184+'悬赏问答-IM'!F184</f>
        <v>0</v>
      </c>
      <c r="AK183" s="783" t="str">
        <f t="shared" si="82"/>
        <v>-</v>
      </c>
      <c r="AL183" s="781">
        <f>'悬赏问答-帖子'!H184+'悬赏问答-IM'!H184</f>
        <v>0</v>
      </c>
      <c r="AM183" s="775">
        <f>'悬赏问答-帖子'!I184+'悬赏问答-IM'!I184</f>
        <v>0</v>
      </c>
      <c r="AN183" s="775">
        <f t="shared" si="110"/>
        <v>0</v>
      </c>
      <c r="AO183" s="800">
        <f>'指定付费-帖子'!C184+'指定付费-IM'!C184</f>
        <v>0</v>
      </c>
      <c r="AP183" s="798">
        <f>'指定付费-帖子'!F184+'指定付费-IM'!F184</f>
        <v>0</v>
      </c>
      <c r="AQ183" s="799" t="str">
        <f t="shared" si="83"/>
        <v>-</v>
      </c>
      <c r="AR183" s="800">
        <f>'指定付费-帖子'!H184+'指定付费-IM'!H184</f>
        <v>0</v>
      </c>
      <c r="AS183" s="787">
        <f>'指定付费-帖子'!I184+'指定付费-IM'!I184</f>
        <v>0</v>
      </c>
      <c r="AT183" s="795">
        <f t="shared" si="111"/>
        <v>0</v>
      </c>
      <c r="AU183" s="801">
        <f>电话医生!C184</f>
        <v>0</v>
      </c>
      <c r="AV183" s="802">
        <f>电话医生!I184</f>
        <v>0</v>
      </c>
      <c r="AW183" s="816" t="str">
        <f t="shared" si="84"/>
        <v>-</v>
      </c>
      <c r="AX183" s="802">
        <f>电话医生!L184</f>
        <v>0</v>
      </c>
      <c r="AY183" s="811">
        <f>电话医生!F184</f>
        <v>0</v>
      </c>
      <c r="AZ183" s="820" t="str">
        <f>电话医生!O184</f>
        <v>-</v>
      </c>
      <c r="BA183" s="818">
        <f>家庭医生!C184</f>
        <v>0</v>
      </c>
      <c r="BB183" s="813">
        <f>家庭医生!G184</f>
        <v>0</v>
      </c>
      <c r="BC183" s="814" t="str">
        <f>家庭医生!I184</f>
        <v>-</v>
      </c>
      <c r="BD183" s="819">
        <f t="shared" si="92"/>
        <v>0</v>
      </c>
      <c r="BE183" s="819"/>
      <c r="BF183" s="819">
        <f>'免费问答-IM'!C184</f>
        <v>0</v>
      </c>
      <c r="BG183" s="779"/>
      <c r="BH183" s="784"/>
      <c r="BI183" s="775">
        <f t="shared" si="112"/>
        <v>0</v>
      </c>
      <c r="BJ183" s="839"/>
      <c r="BK183" s="837"/>
      <c r="BL183" s="838">
        <f t="shared" si="96"/>
        <v>0</v>
      </c>
      <c r="BM183" s="846"/>
      <c r="BN183" s="849"/>
      <c r="BO183" s="849"/>
      <c r="BP183" s="847" t="str">
        <f t="shared" si="113"/>
        <v>-</v>
      </c>
      <c r="BQ183" s="848"/>
      <c r="BR183" s="813">
        <f t="shared" si="97"/>
        <v>0</v>
      </c>
    </row>
    <row r="184" ht="14.25" customHeight="1" spans="1:70">
      <c r="A184" s="851"/>
      <c r="B184" s="404">
        <v>22</v>
      </c>
      <c r="C184" s="506">
        <f t="shared" si="87"/>
        <v>0</v>
      </c>
      <c r="D184" s="414">
        <f t="shared" si="88"/>
        <v>0</v>
      </c>
      <c r="E184" s="405">
        <f t="shared" si="93"/>
        <v>0</v>
      </c>
      <c r="F184" s="406" t="e">
        <f>'悬赏问答-帖子'!M185+'指定付费-帖子'!M185+电话医生!#REF!+家庭医生!C185</f>
        <v>#REF!</v>
      </c>
      <c r="G184" s="406" t="e">
        <f>'悬赏问答-帖子'!O185+'指定付费-帖子'!O185+电话医生!#REF!+家庭医生!D185</f>
        <v>#REF!</v>
      </c>
      <c r="H184" s="766" t="e">
        <f t="shared" si="102"/>
        <v>#REF!</v>
      </c>
      <c r="I184" s="406" t="e">
        <f>'悬赏问答-帖子'!S185+'指定付费-帖子'!S185+电话医生!R185+家庭医生!#REF!</f>
        <v>#REF!</v>
      </c>
      <c r="J184" s="406" t="e">
        <f>'悬赏问答-帖子'!U185+'指定付费-帖子'!U185+电话医生!S185+家庭医生!#REF!</f>
        <v>#REF!</v>
      </c>
      <c r="K184" s="766" t="e">
        <f t="shared" si="103"/>
        <v>#REF!</v>
      </c>
      <c r="L184" s="406" t="e">
        <f>'悬赏问答-帖子'!Y185+'悬赏问答-帖子'!AE185+'悬赏问答-IM'!M185+'指定付费-帖子'!Y185+'指定付费-帖子'!AE185+'指定付费-IM'!M185+电话医生!Z185+电话医生!AH185+家庭医生!#REF!+家庭医生!#REF!+'悬赏问答-IM'!S185+'指定付费-IM'!S185</f>
        <v>#REF!</v>
      </c>
      <c r="M184" s="406" t="e">
        <f>'悬赏问答-帖子'!AA185+'悬赏问答-帖子'!AG185+'悬赏问答-IM'!O185+'指定付费-帖子'!AA185+'指定付费-帖子'!AG185+'指定付费-IM'!O185+电话医生!AA185+电话医生!AI185+家庭医生!#REF!+家庭医生!#REF!</f>
        <v>#REF!</v>
      </c>
      <c r="N184" s="766" t="e">
        <f t="shared" si="104"/>
        <v>#REF!</v>
      </c>
      <c r="O184" s="406" t="e">
        <f>#REF!+'免费问答-IM'!E185+'悬赏问答-帖子'!E185+'悬赏问答-IM'!E185+'指定付费-IM'!E185+'指定付费-帖子'!E185+电话医生!E185+家庭医生!#REF!</f>
        <v>#REF!</v>
      </c>
      <c r="P184" s="523">
        <f>'悬赏问答-帖子'!Q185+'指定付费-帖子'!Q185+家庭医生!G185+电话医生!BQ185</f>
        <v>0</v>
      </c>
      <c r="Q184" s="523">
        <f>'悬赏问答-帖子'!W185+'指定付费-帖子'!W185+电话医生!U185+'悬赏问答-IM'!AU185+'指定付费-IM'!AU185</f>
        <v>0</v>
      </c>
      <c r="R184" s="523">
        <f>'悬赏问答-帖子'!AC185+'悬赏问答-帖子'!AI185+'悬赏问答-IM'!Q185+'指定付费-帖子'!AC185+'指定付费-帖子'!AI185+'指定付费-IM'!Q185+电话医生!AC185+电话医生!AK185+'悬赏问答-IM'!W185+'指定付费-IM'!W185</f>
        <v>0</v>
      </c>
      <c r="S184" s="523">
        <f>'悬赏问答-IM'!AC185+'悬赏问答-IM'!AI185+'悬赏问答-IM'!AO185+'指定付费-IM'!AC185+'指定付费-IM'!AI185+'指定付费-IM'!AO185</f>
        <v>0</v>
      </c>
      <c r="T184" s="523">
        <f t="shared" si="105"/>
        <v>0</v>
      </c>
      <c r="U184" s="523">
        <f>'悬赏问答-IM'!BA185+'指定付费-帖子'!BA185</f>
        <v>0</v>
      </c>
      <c r="V184" s="523">
        <f>'悬赏问答-帖子'!AO185+'悬赏问答-帖子'!AU185+'指定付费-帖子'!AO185+'指定付费-帖子'!AU185+电话医生!AS185</f>
        <v>0</v>
      </c>
      <c r="W184" s="523">
        <f t="shared" si="101"/>
        <v>0</v>
      </c>
      <c r="X184" s="414">
        <f t="shared" si="106"/>
        <v>0</v>
      </c>
      <c r="Y184" s="523">
        <f>'悬赏问答-帖子'!K185+'悬赏问答-IM'!K185+'指定付费-IM'!K185+'指定付费-帖子'!K185+电话医生!H185</f>
        <v>0</v>
      </c>
      <c r="Z184" s="523">
        <f>'悬赏问答-IM'!BF185+'指定付费-IM'!BE185</f>
        <v>0</v>
      </c>
      <c r="AA184" s="523">
        <f>'悬赏问答-IM'!BU185+'指定付费-IM'!AZ185</f>
        <v>0</v>
      </c>
      <c r="AB184" s="523">
        <f>'悬赏问答-IM'!BP185+'指定付费-IM'!BJ185+电话医生!BI185</f>
        <v>0</v>
      </c>
      <c r="AC184" s="506">
        <f t="shared" si="94"/>
        <v>0</v>
      </c>
      <c r="AD184" s="523">
        <f t="shared" si="107"/>
        <v>0</v>
      </c>
      <c r="AE184" s="414">
        <f t="shared" si="108"/>
        <v>0</v>
      </c>
      <c r="AF184" s="414">
        <f t="shared" si="109"/>
        <v>0</v>
      </c>
      <c r="AG184" s="414">
        <f t="shared" si="91"/>
        <v>0</v>
      </c>
      <c r="AH184" s="780">
        <f>预约转诊!C184</f>
        <v>0</v>
      </c>
      <c r="AI184" s="781">
        <f>'悬赏问答-帖子'!C185+'悬赏问答-IM'!C185</f>
        <v>0</v>
      </c>
      <c r="AJ184" s="782">
        <f>'悬赏问答-帖子'!F185+'悬赏问答-IM'!F185</f>
        <v>0</v>
      </c>
      <c r="AK184" s="783" t="str">
        <f t="shared" si="82"/>
        <v>-</v>
      </c>
      <c r="AL184" s="781">
        <f>'悬赏问答-帖子'!H185+'悬赏问答-IM'!H185</f>
        <v>0</v>
      </c>
      <c r="AM184" s="775">
        <f>'悬赏问答-帖子'!I185+'悬赏问答-IM'!I185</f>
        <v>0</v>
      </c>
      <c r="AN184" s="775">
        <f t="shared" si="110"/>
        <v>0</v>
      </c>
      <c r="AO184" s="800">
        <f>'指定付费-帖子'!C185+'指定付费-IM'!C185</f>
        <v>0</v>
      </c>
      <c r="AP184" s="798">
        <f>'指定付费-帖子'!F185+'指定付费-IM'!F185</f>
        <v>0</v>
      </c>
      <c r="AQ184" s="799" t="str">
        <f t="shared" si="83"/>
        <v>-</v>
      </c>
      <c r="AR184" s="800">
        <f>'指定付费-帖子'!H185+'指定付费-IM'!H185</f>
        <v>0</v>
      </c>
      <c r="AS184" s="787">
        <f>'指定付费-帖子'!I185+'指定付费-IM'!I185</f>
        <v>0</v>
      </c>
      <c r="AT184" s="795">
        <f t="shared" si="111"/>
        <v>0</v>
      </c>
      <c r="AU184" s="801">
        <f>电话医生!C185</f>
        <v>0</v>
      </c>
      <c r="AV184" s="802">
        <f>电话医生!I185</f>
        <v>0</v>
      </c>
      <c r="AW184" s="816" t="str">
        <f t="shared" si="84"/>
        <v>-</v>
      </c>
      <c r="AX184" s="802">
        <f>电话医生!L185</f>
        <v>0</v>
      </c>
      <c r="AY184" s="811">
        <f>电话医生!F185</f>
        <v>0</v>
      </c>
      <c r="AZ184" s="820" t="str">
        <f>电话医生!O185</f>
        <v>-</v>
      </c>
      <c r="BA184" s="818">
        <f>家庭医生!C185</f>
        <v>0</v>
      </c>
      <c r="BB184" s="813">
        <f>家庭医生!G185</f>
        <v>0</v>
      </c>
      <c r="BC184" s="814" t="str">
        <f>家庭医生!I185</f>
        <v>-</v>
      </c>
      <c r="BD184" s="819">
        <f t="shared" si="92"/>
        <v>0</v>
      </c>
      <c r="BE184" s="819"/>
      <c r="BF184" s="819">
        <f>'免费问答-IM'!C185</f>
        <v>0</v>
      </c>
      <c r="BG184" s="779"/>
      <c r="BH184" s="784"/>
      <c r="BI184" s="775">
        <f t="shared" si="112"/>
        <v>0</v>
      </c>
      <c r="BJ184" s="839"/>
      <c r="BK184" s="837"/>
      <c r="BL184" s="838">
        <f t="shared" si="96"/>
        <v>0</v>
      </c>
      <c r="BM184" s="846"/>
      <c r="BN184" s="849"/>
      <c r="BO184" s="849"/>
      <c r="BP184" s="847" t="str">
        <f t="shared" si="113"/>
        <v>-</v>
      </c>
      <c r="BQ184" s="848"/>
      <c r="BR184" s="813">
        <f t="shared" si="97"/>
        <v>0</v>
      </c>
    </row>
    <row r="185" ht="14.25" customHeight="1" spans="1:70">
      <c r="A185" s="851"/>
      <c r="B185" s="404">
        <v>23</v>
      </c>
      <c r="C185" s="506">
        <f t="shared" si="87"/>
        <v>0</v>
      </c>
      <c r="D185" s="414">
        <f t="shared" si="88"/>
        <v>0</v>
      </c>
      <c r="E185" s="405">
        <f t="shared" si="93"/>
        <v>0</v>
      </c>
      <c r="F185" s="406" t="e">
        <f>'悬赏问答-帖子'!M186+'指定付费-帖子'!M186+电话医生!#REF!+家庭医生!C186</f>
        <v>#REF!</v>
      </c>
      <c r="G185" s="406" t="e">
        <f>'悬赏问答-帖子'!O186+'指定付费-帖子'!O186+电话医生!#REF!+家庭医生!D186</f>
        <v>#REF!</v>
      </c>
      <c r="H185" s="766" t="e">
        <f t="shared" si="102"/>
        <v>#REF!</v>
      </c>
      <c r="I185" s="406" t="e">
        <f>'悬赏问答-帖子'!S186+'指定付费-帖子'!S186+电话医生!R186+家庭医生!#REF!</f>
        <v>#REF!</v>
      </c>
      <c r="J185" s="406" t="e">
        <f>'悬赏问答-帖子'!U186+'指定付费-帖子'!U186+电话医生!S186+家庭医生!#REF!</f>
        <v>#REF!</v>
      </c>
      <c r="K185" s="766" t="e">
        <f t="shared" si="103"/>
        <v>#REF!</v>
      </c>
      <c r="L185" s="406" t="e">
        <f>'悬赏问答-帖子'!Y186+'悬赏问答-帖子'!AE186+'悬赏问答-IM'!M186+'指定付费-帖子'!Y186+'指定付费-帖子'!AE186+'指定付费-IM'!M186+电话医生!Z186+电话医生!AH186+家庭医生!#REF!+家庭医生!#REF!+'悬赏问答-IM'!S186+'指定付费-IM'!S186</f>
        <v>#REF!</v>
      </c>
      <c r="M185" s="406" t="e">
        <f>'悬赏问答-帖子'!AA186+'悬赏问答-帖子'!AG186+'悬赏问答-IM'!O186+'指定付费-帖子'!AA186+'指定付费-帖子'!AG186+'指定付费-IM'!O186+电话医生!AA186+电话医生!AI186+家庭医生!#REF!+家庭医生!#REF!</f>
        <v>#REF!</v>
      </c>
      <c r="N185" s="766" t="e">
        <f t="shared" si="104"/>
        <v>#REF!</v>
      </c>
      <c r="O185" s="406" t="e">
        <f>#REF!+'免费问答-IM'!E186+'悬赏问答-帖子'!E186+'悬赏问答-IM'!E186+'指定付费-IM'!E186+'指定付费-帖子'!E186+电话医生!E186+家庭医生!#REF!</f>
        <v>#REF!</v>
      </c>
      <c r="P185" s="523">
        <f>'悬赏问答-帖子'!Q186+'指定付费-帖子'!Q186+家庭医生!G186+电话医生!BQ186</f>
        <v>0</v>
      </c>
      <c r="Q185" s="523">
        <f>'悬赏问答-帖子'!W186+'指定付费-帖子'!W186+电话医生!U186+'悬赏问答-IM'!AU186+'指定付费-IM'!AU186</f>
        <v>0</v>
      </c>
      <c r="R185" s="523">
        <f>'悬赏问答-帖子'!AC186+'悬赏问答-帖子'!AI186+'悬赏问答-IM'!Q186+'指定付费-帖子'!AC186+'指定付费-帖子'!AI186+'指定付费-IM'!Q186+电话医生!AC186+电话医生!AK186+'悬赏问答-IM'!W186+'指定付费-IM'!W186</f>
        <v>0</v>
      </c>
      <c r="S185" s="523">
        <f>'悬赏问答-IM'!AC186+'悬赏问答-IM'!AI186+'悬赏问答-IM'!AO186+'指定付费-IM'!AC186+'指定付费-IM'!AI186+'指定付费-IM'!AO186</f>
        <v>0</v>
      </c>
      <c r="T185" s="523">
        <f t="shared" si="105"/>
        <v>0</v>
      </c>
      <c r="U185" s="523">
        <f>'悬赏问答-IM'!BA186+'指定付费-帖子'!BA186</f>
        <v>0</v>
      </c>
      <c r="V185" s="523">
        <f>'悬赏问答-帖子'!AO186+'悬赏问答-帖子'!AU186+'指定付费-帖子'!AO186+'指定付费-帖子'!AU186+电话医生!AS186</f>
        <v>0</v>
      </c>
      <c r="W185" s="523">
        <f t="shared" si="101"/>
        <v>0</v>
      </c>
      <c r="X185" s="414">
        <f t="shared" si="106"/>
        <v>0</v>
      </c>
      <c r="Y185" s="523">
        <f>'悬赏问答-帖子'!K186+'悬赏问答-IM'!K186+'指定付费-IM'!K186+'指定付费-帖子'!K186+电话医生!H186</f>
        <v>0</v>
      </c>
      <c r="Z185" s="523">
        <f>'悬赏问答-IM'!BF186+'指定付费-IM'!BE186</f>
        <v>0</v>
      </c>
      <c r="AA185" s="523">
        <f>'悬赏问答-IM'!BU186+'指定付费-IM'!AZ186</f>
        <v>0</v>
      </c>
      <c r="AB185" s="523">
        <f>'悬赏问答-IM'!BP186+'指定付费-IM'!BJ186+电话医生!BI186</f>
        <v>0</v>
      </c>
      <c r="AC185" s="506">
        <f t="shared" si="94"/>
        <v>0</v>
      </c>
      <c r="AD185" s="523">
        <f t="shared" si="107"/>
        <v>0</v>
      </c>
      <c r="AE185" s="414">
        <f t="shared" si="108"/>
        <v>0</v>
      </c>
      <c r="AF185" s="414">
        <f t="shared" si="109"/>
        <v>0</v>
      </c>
      <c r="AG185" s="414">
        <f t="shared" si="91"/>
        <v>0</v>
      </c>
      <c r="AH185" s="780">
        <f>预约转诊!C185</f>
        <v>0</v>
      </c>
      <c r="AI185" s="781">
        <f>'悬赏问答-帖子'!C186+'悬赏问答-IM'!C186</f>
        <v>0</v>
      </c>
      <c r="AJ185" s="782">
        <f>'悬赏问答-帖子'!F186+'悬赏问答-IM'!F186</f>
        <v>0</v>
      </c>
      <c r="AK185" s="783" t="str">
        <f t="shared" si="82"/>
        <v>-</v>
      </c>
      <c r="AL185" s="781">
        <f>'悬赏问答-帖子'!H186+'悬赏问答-IM'!H186</f>
        <v>0</v>
      </c>
      <c r="AM185" s="775">
        <f>'悬赏问答-帖子'!I186+'悬赏问答-IM'!I186</f>
        <v>0</v>
      </c>
      <c r="AN185" s="775">
        <f t="shared" si="110"/>
        <v>0</v>
      </c>
      <c r="AO185" s="800">
        <f>'指定付费-帖子'!C186+'指定付费-IM'!C186</f>
        <v>0</v>
      </c>
      <c r="AP185" s="798">
        <f>'指定付费-帖子'!F186+'指定付费-IM'!F186</f>
        <v>0</v>
      </c>
      <c r="AQ185" s="799" t="str">
        <f t="shared" si="83"/>
        <v>-</v>
      </c>
      <c r="AR185" s="800">
        <f>'指定付费-帖子'!H186+'指定付费-IM'!H186</f>
        <v>0</v>
      </c>
      <c r="AS185" s="787">
        <f>'指定付费-帖子'!I186+'指定付费-IM'!I186</f>
        <v>0</v>
      </c>
      <c r="AT185" s="795">
        <f t="shared" si="111"/>
        <v>0</v>
      </c>
      <c r="AU185" s="801">
        <f>电话医生!C186</f>
        <v>0</v>
      </c>
      <c r="AV185" s="802">
        <f>电话医生!I186</f>
        <v>0</v>
      </c>
      <c r="AW185" s="816" t="str">
        <f t="shared" si="84"/>
        <v>-</v>
      </c>
      <c r="AX185" s="802">
        <f>电话医生!L186</f>
        <v>0</v>
      </c>
      <c r="AY185" s="811">
        <f>电话医生!F186</f>
        <v>0</v>
      </c>
      <c r="AZ185" s="820" t="str">
        <f>电话医生!O186</f>
        <v>-</v>
      </c>
      <c r="BA185" s="818">
        <f>家庭医生!C186</f>
        <v>0</v>
      </c>
      <c r="BB185" s="813">
        <f>家庭医生!G186</f>
        <v>0</v>
      </c>
      <c r="BC185" s="814" t="str">
        <f>家庭医生!I186</f>
        <v>-</v>
      </c>
      <c r="BD185" s="819">
        <f t="shared" si="92"/>
        <v>0</v>
      </c>
      <c r="BE185" s="819"/>
      <c r="BF185" s="819">
        <f>'免费问答-IM'!C186</f>
        <v>0</v>
      </c>
      <c r="BG185" s="779"/>
      <c r="BH185" s="784"/>
      <c r="BI185" s="775">
        <f t="shared" si="112"/>
        <v>0</v>
      </c>
      <c r="BJ185" s="839"/>
      <c r="BK185" s="837"/>
      <c r="BL185" s="838">
        <f t="shared" si="96"/>
        <v>0</v>
      </c>
      <c r="BM185" s="846"/>
      <c r="BN185" s="849"/>
      <c r="BO185" s="849"/>
      <c r="BP185" s="847" t="str">
        <f t="shared" si="113"/>
        <v>-</v>
      </c>
      <c r="BQ185" s="848"/>
      <c r="BR185" s="813">
        <f t="shared" si="97"/>
        <v>0</v>
      </c>
    </row>
    <row r="186" ht="14.25" customHeight="1" spans="1:70">
      <c r="A186" s="851"/>
      <c r="B186" s="404">
        <v>24</v>
      </c>
      <c r="C186" s="506">
        <f t="shared" si="87"/>
        <v>0</v>
      </c>
      <c r="D186" s="414">
        <f t="shared" si="88"/>
        <v>0</v>
      </c>
      <c r="E186" s="405">
        <f t="shared" si="93"/>
        <v>0</v>
      </c>
      <c r="F186" s="406" t="e">
        <f>'悬赏问答-帖子'!M187+'指定付费-帖子'!M187+电话医生!#REF!+家庭医生!C187</f>
        <v>#REF!</v>
      </c>
      <c r="G186" s="406" t="e">
        <f>'悬赏问答-帖子'!O187+'指定付费-帖子'!O187+电话医生!#REF!+家庭医生!D187</f>
        <v>#REF!</v>
      </c>
      <c r="H186" s="766" t="e">
        <f t="shared" si="102"/>
        <v>#REF!</v>
      </c>
      <c r="I186" s="406" t="e">
        <f>'悬赏问答-帖子'!S187+'指定付费-帖子'!S187+电话医生!R187+家庭医生!#REF!</f>
        <v>#REF!</v>
      </c>
      <c r="J186" s="406" t="e">
        <f>'悬赏问答-帖子'!U187+'指定付费-帖子'!U187+电话医生!S187+家庭医生!#REF!</f>
        <v>#REF!</v>
      </c>
      <c r="K186" s="766" t="e">
        <f t="shared" si="103"/>
        <v>#REF!</v>
      </c>
      <c r="L186" s="406" t="e">
        <f>'悬赏问答-帖子'!Y187+'悬赏问答-帖子'!AE187+'悬赏问答-IM'!M187+'指定付费-帖子'!Y187+'指定付费-帖子'!AE187+'指定付费-IM'!M187+电话医生!Z187+电话医生!AH187+家庭医生!#REF!+家庭医生!#REF!+'悬赏问答-IM'!S187+'指定付费-IM'!S187</f>
        <v>#REF!</v>
      </c>
      <c r="M186" s="406" t="e">
        <f>'悬赏问答-帖子'!AA187+'悬赏问答-帖子'!AG187+'悬赏问答-IM'!O187+'指定付费-帖子'!AA187+'指定付费-帖子'!AG187+'指定付费-IM'!O187+电话医生!AA187+电话医生!AI187+家庭医生!#REF!+家庭医生!#REF!</f>
        <v>#REF!</v>
      </c>
      <c r="N186" s="766" t="e">
        <f t="shared" si="104"/>
        <v>#REF!</v>
      </c>
      <c r="O186" s="406" t="e">
        <f>#REF!+'免费问答-IM'!E187+'悬赏问答-帖子'!E187+'悬赏问答-IM'!E187+'指定付费-IM'!E187+'指定付费-帖子'!E187+电话医生!E187+家庭医生!#REF!</f>
        <v>#REF!</v>
      </c>
      <c r="P186" s="523">
        <f>'悬赏问答-帖子'!Q187+'指定付费-帖子'!Q187+家庭医生!G187+电话医生!BQ187</f>
        <v>0</v>
      </c>
      <c r="Q186" s="523">
        <f>'悬赏问答-帖子'!W187+'指定付费-帖子'!W187+电话医生!U187+'悬赏问答-IM'!AU187+'指定付费-IM'!AU187</f>
        <v>0</v>
      </c>
      <c r="R186" s="523">
        <f>'悬赏问答-帖子'!AC187+'悬赏问答-帖子'!AI187+'悬赏问答-IM'!Q187+'指定付费-帖子'!AC187+'指定付费-帖子'!AI187+'指定付费-IM'!Q187+电话医生!AC187+电话医生!AK187+'悬赏问答-IM'!W187+'指定付费-IM'!W187</f>
        <v>0</v>
      </c>
      <c r="S186" s="523">
        <f>'悬赏问答-IM'!AC187+'悬赏问答-IM'!AI187+'悬赏问答-IM'!AO187+'指定付费-IM'!AC187+'指定付费-IM'!AI187+'指定付费-IM'!AO187</f>
        <v>0</v>
      </c>
      <c r="T186" s="523">
        <f t="shared" si="105"/>
        <v>0</v>
      </c>
      <c r="U186" s="523">
        <f>'悬赏问答-IM'!BA187+'指定付费-帖子'!BA187</f>
        <v>0</v>
      </c>
      <c r="V186" s="523">
        <f>'悬赏问答-帖子'!AO187+'悬赏问答-帖子'!AU187+'指定付费-帖子'!AO187+'指定付费-帖子'!AU187+电话医生!AS187</f>
        <v>0</v>
      </c>
      <c r="W186" s="523">
        <f t="shared" si="101"/>
        <v>0</v>
      </c>
      <c r="X186" s="414">
        <f t="shared" si="106"/>
        <v>0</v>
      </c>
      <c r="Y186" s="523">
        <f>'悬赏问答-帖子'!K187+'悬赏问答-IM'!K187+'指定付费-IM'!K187+'指定付费-帖子'!K187+电话医生!H187</f>
        <v>0</v>
      </c>
      <c r="Z186" s="523">
        <f>'悬赏问答-IM'!BF187+'指定付费-IM'!BE187</f>
        <v>0</v>
      </c>
      <c r="AA186" s="523">
        <f>'悬赏问答-IM'!BU187+'指定付费-IM'!AZ187</f>
        <v>0</v>
      </c>
      <c r="AB186" s="523">
        <f>'悬赏问答-IM'!BP187+'指定付费-IM'!BJ187+电话医生!BI187</f>
        <v>0</v>
      </c>
      <c r="AC186" s="506">
        <f t="shared" si="94"/>
        <v>0</v>
      </c>
      <c r="AD186" s="523">
        <f t="shared" si="107"/>
        <v>0</v>
      </c>
      <c r="AE186" s="414">
        <f t="shared" si="108"/>
        <v>0</v>
      </c>
      <c r="AF186" s="414">
        <f t="shared" si="109"/>
        <v>0</v>
      </c>
      <c r="AG186" s="414">
        <f t="shared" si="91"/>
        <v>0</v>
      </c>
      <c r="AH186" s="780">
        <f>预约转诊!C186</f>
        <v>0</v>
      </c>
      <c r="AI186" s="781">
        <f>'悬赏问答-帖子'!C187+'悬赏问答-IM'!C187</f>
        <v>0</v>
      </c>
      <c r="AJ186" s="782">
        <f>'悬赏问答-帖子'!F187+'悬赏问答-IM'!F187</f>
        <v>0</v>
      </c>
      <c r="AK186" s="783" t="str">
        <f t="shared" si="82"/>
        <v>-</v>
      </c>
      <c r="AL186" s="781">
        <f>'悬赏问答-帖子'!H187+'悬赏问答-IM'!H187</f>
        <v>0</v>
      </c>
      <c r="AM186" s="775">
        <f>'悬赏问答-帖子'!I187+'悬赏问答-IM'!I187</f>
        <v>0</v>
      </c>
      <c r="AN186" s="775">
        <f t="shared" si="110"/>
        <v>0</v>
      </c>
      <c r="AO186" s="800">
        <f>'指定付费-帖子'!C187+'指定付费-IM'!C187</f>
        <v>0</v>
      </c>
      <c r="AP186" s="798">
        <f>'指定付费-帖子'!F187+'指定付费-IM'!F187</f>
        <v>0</v>
      </c>
      <c r="AQ186" s="799" t="str">
        <f t="shared" si="83"/>
        <v>-</v>
      </c>
      <c r="AR186" s="800">
        <f>'指定付费-帖子'!H187+'指定付费-IM'!H187</f>
        <v>0</v>
      </c>
      <c r="AS186" s="787">
        <f>'指定付费-帖子'!I187+'指定付费-IM'!I187</f>
        <v>0</v>
      </c>
      <c r="AT186" s="795">
        <f t="shared" si="111"/>
        <v>0</v>
      </c>
      <c r="AU186" s="801">
        <f>电话医生!C187</f>
        <v>0</v>
      </c>
      <c r="AV186" s="802">
        <f>电话医生!I187</f>
        <v>0</v>
      </c>
      <c r="AW186" s="816" t="str">
        <f t="shared" si="84"/>
        <v>-</v>
      </c>
      <c r="AX186" s="802">
        <f>电话医生!L187</f>
        <v>0</v>
      </c>
      <c r="AY186" s="811">
        <f>电话医生!F187</f>
        <v>0</v>
      </c>
      <c r="AZ186" s="820" t="str">
        <f>电话医生!O187</f>
        <v>-</v>
      </c>
      <c r="BA186" s="818">
        <f>家庭医生!C187</f>
        <v>0</v>
      </c>
      <c r="BB186" s="813">
        <f>家庭医生!G187</f>
        <v>0</v>
      </c>
      <c r="BC186" s="814" t="str">
        <f>家庭医生!I187</f>
        <v>-</v>
      </c>
      <c r="BD186" s="819">
        <f t="shared" si="92"/>
        <v>0</v>
      </c>
      <c r="BE186" s="819"/>
      <c r="BF186" s="819">
        <f>'免费问答-IM'!C187</f>
        <v>0</v>
      </c>
      <c r="BG186" s="779"/>
      <c r="BH186" s="784"/>
      <c r="BI186" s="775">
        <f t="shared" si="112"/>
        <v>0</v>
      </c>
      <c r="BJ186" s="839"/>
      <c r="BK186" s="837"/>
      <c r="BL186" s="838">
        <f t="shared" si="96"/>
        <v>0</v>
      </c>
      <c r="BM186" s="846"/>
      <c r="BN186" s="849"/>
      <c r="BO186" s="849"/>
      <c r="BP186" s="847" t="str">
        <f t="shared" si="113"/>
        <v>-</v>
      </c>
      <c r="BQ186" s="848"/>
      <c r="BR186" s="813">
        <f t="shared" si="97"/>
        <v>0</v>
      </c>
    </row>
    <row r="187" ht="14.25" customHeight="1" spans="1:70">
      <c r="A187" s="851"/>
      <c r="B187" s="404">
        <v>25</v>
      </c>
      <c r="C187" s="506">
        <f t="shared" si="87"/>
        <v>0</v>
      </c>
      <c r="D187" s="414">
        <f t="shared" si="88"/>
        <v>0</v>
      </c>
      <c r="E187" s="405">
        <f t="shared" si="93"/>
        <v>0</v>
      </c>
      <c r="F187" s="406" t="e">
        <f>'悬赏问答-帖子'!M188+'指定付费-帖子'!M188+电话医生!#REF!+家庭医生!C188</f>
        <v>#REF!</v>
      </c>
      <c r="G187" s="406" t="e">
        <f>'悬赏问答-帖子'!O188+'指定付费-帖子'!O188+电话医生!#REF!+家庭医生!D188</f>
        <v>#REF!</v>
      </c>
      <c r="H187" s="766" t="e">
        <f t="shared" si="102"/>
        <v>#REF!</v>
      </c>
      <c r="I187" s="406" t="e">
        <f>'悬赏问答-帖子'!S188+'指定付费-帖子'!S188+电话医生!R188+家庭医生!#REF!</f>
        <v>#REF!</v>
      </c>
      <c r="J187" s="406" t="e">
        <f>'悬赏问答-帖子'!U188+'指定付费-帖子'!U188+电话医生!S188+家庭医生!#REF!</f>
        <v>#REF!</v>
      </c>
      <c r="K187" s="766" t="e">
        <f t="shared" si="103"/>
        <v>#REF!</v>
      </c>
      <c r="L187" s="406" t="e">
        <f>'悬赏问答-帖子'!Y188+'悬赏问答-帖子'!AE188+'悬赏问答-IM'!M188+'指定付费-帖子'!Y188+'指定付费-帖子'!AE188+'指定付费-IM'!M188+电话医生!Z188+电话医生!AH188+家庭医生!#REF!+家庭医生!#REF!+'悬赏问答-IM'!S188+'指定付费-IM'!S188</f>
        <v>#REF!</v>
      </c>
      <c r="M187" s="406" t="e">
        <f>'悬赏问答-帖子'!AA188+'悬赏问答-帖子'!AG188+'悬赏问答-IM'!O188+'指定付费-帖子'!AA188+'指定付费-帖子'!AG188+'指定付费-IM'!O188+电话医生!AA188+电话医生!AI188+家庭医生!#REF!+家庭医生!#REF!</f>
        <v>#REF!</v>
      </c>
      <c r="N187" s="766" t="e">
        <f t="shared" si="104"/>
        <v>#REF!</v>
      </c>
      <c r="O187" s="406" t="e">
        <f>#REF!+'免费问答-IM'!E188+'悬赏问答-帖子'!E188+'悬赏问答-IM'!E188+'指定付费-IM'!E188+'指定付费-帖子'!E188+电话医生!E188+家庭医生!#REF!</f>
        <v>#REF!</v>
      </c>
      <c r="P187" s="523">
        <f>'悬赏问答-帖子'!Q188+'指定付费-帖子'!Q188+家庭医生!G188+电话医生!BQ188</f>
        <v>0</v>
      </c>
      <c r="Q187" s="523">
        <f>'悬赏问答-帖子'!W188+'指定付费-帖子'!W188+电话医生!U188+'悬赏问答-IM'!AU188+'指定付费-IM'!AU188</f>
        <v>0</v>
      </c>
      <c r="R187" s="523">
        <f>'悬赏问答-帖子'!AC188+'悬赏问答-帖子'!AI188+'悬赏问答-IM'!Q188+'指定付费-帖子'!AC188+'指定付费-帖子'!AI188+'指定付费-IM'!Q188+电话医生!AC188+电话医生!AK188+'悬赏问答-IM'!W188+'指定付费-IM'!W188</f>
        <v>0</v>
      </c>
      <c r="S187" s="523">
        <f>'悬赏问答-IM'!AC188+'悬赏问答-IM'!AI188+'悬赏问答-IM'!AO188+'指定付费-IM'!AC188+'指定付费-IM'!AI188+'指定付费-IM'!AO188</f>
        <v>0</v>
      </c>
      <c r="T187" s="523">
        <f t="shared" si="105"/>
        <v>0</v>
      </c>
      <c r="U187" s="523">
        <f>'悬赏问答-IM'!BA188+'指定付费-帖子'!BA188</f>
        <v>0</v>
      </c>
      <c r="V187" s="523">
        <f>'悬赏问答-帖子'!AO188+'悬赏问答-帖子'!AU188+'指定付费-帖子'!AO188+'指定付费-帖子'!AU188+电话医生!AS188</f>
        <v>0</v>
      </c>
      <c r="W187" s="523">
        <f t="shared" si="101"/>
        <v>0</v>
      </c>
      <c r="X187" s="414">
        <f t="shared" si="106"/>
        <v>0</v>
      </c>
      <c r="Y187" s="523">
        <f>'悬赏问答-帖子'!K188+'悬赏问答-IM'!K188+'指定付费-IM'!K188+'指定付费-帖子'!K188+电话医生!H188</f>
        <v>0</v>
      </c>
      <c r="Z187" s="523">
        <f>'悬赏问答-IM'!BF188+'指定付费-IM'!BE188</f>
        <v>0</v>
      </c>
      <c r="AA187" s="523">
        <f>'悬赏问答-IM'!BU188+'指定付费-IM'!AZ188</f>
        <v>0</v>
      </c>
      <c r="AB187" s="523">
        <f>'悬赏问答-IM'!BP188+'指定付费-IM'!BJ188+电话医生!BI188</f>
        <v>0</v>
      </c>
      <c r="AC187" s="506">
        <f t="shared" si="94"/>
        <v>0</v>
      </c>
      <c r="AD187" s="523">
        <f t="shared" si="107"/>
        <v>0</v>
      </c>
      <c r="AE187" s="414">
        <f t="shared" si="108"/>
        <v>0</v>
      </c>
      <c r="AF187" s="414">
        <f t="shared" si="109"/>
        <v>0</v>
      </c>
      <c r="AG187" s="414">
        <f t="shared" si="91"/>
        <v>0</v>
      </c>
      <c r="AH187" s="780">
        <f>预约转诊!C187</f>
        <v>0</v>
      </c>
      <c r="AI187" s="781">
        <f>'悬赏问答-帖子'!C188+'悬赏问答-IM'!C188</f>
        <v>0</v>
      </c>
      <c r="AJ187" s="782">
        <f>'悬赏问答-帖子'!F188+'悬赏问答-IM'!F188</f>
        <v>0</v>
      </c>
      <c r="AK187" s="783" t="str">
        <f t="shared" si="82"/>
        <v>-</v>
      </c>
      <c r="AL187" s="781">
        <f>'悬赏问答-帖子'!H188+'悬赏问答-IM'!H188</f>
        <v>0</v>
      </c>
      <c r="AM187" s="775">
        <f>'悬赏问答-帖子'!I188+'悬赏问答-IM'!I188</f>
        <v>0</v>
      </c>
      <c r="AN187" s="775">
        <f t="shared" si="110"/>
        <v>0</v>
      </c>
      <c r="AO187" s="800">
        <f>'指定付费-帖子'!C188+'指定付费-IM'!C188</f>
        <v>0</v>
      </c>
      <c r="AP187" s="798">
        <f>'指定付费-帖子'!F188+'指定付费-IM'!F188</f>
        <v>0</v>
      </c>
      <c r="AQ187" s="799" t="str">
        <f t="shared" si="83"/>
        <v>-</v>
      </c>
      <c r="AR187" s="800">
        <f>'指定付费-帖子'!H188+'指定付费-IM'!H188</f>
        <v>0</v>
      </c>
      <c r="AS187" s="787">
        <f>'指定付费-帖子'!I188+'指定付费-IM'!I188</f>
        <v>0</v>
      </c>
      <c r="AT187" s="795">
        <f t="shared" si="111"/>
        <v>0</v>
      </c>
      <c r="AU187" s="801">
        <f>电话医生!C188</f>
        <v>0</v>
      </c>
      <c r="AV187" s="802">
        <f>电话医生!I188</f>
        <v>0</v>
      </c>
      <c r="AW187" s="816" t="str">
        <f t="shared" si="84"/>
        <v>-</v>
      </c>
      <c r="AX187" s="802">
        <f>电话医生!L188</f>
        <v>0</v>
      </c>
      <c r="AY187" s="811">
        <f>电话医生!F188</f>
        <v>0</v>
      </c>
      <c r="AZ187" s="820" t="str">
        <f>电话医生!O188</f>
        <v>-</v>
      </c>
      <c r="BA187" s="818">
        <f>家庭医生!C188</f>
        <v>0</v>
      </c>
      <c r="BB187" s="813">
        <f>家庭医生!G188</f>
        <v>0</v>
      </c>
      <c r="BC187" s="814" t="str">
        <f>家庭医生!I188</f>
        <v>-</v>
      </c>
      <c r="BD187" s="819">
        <f t="shared" si="92"/>
        <v>0</v>
      </c>
      <c r="BE187" s="819"/>
      <c r="BF187" s="819">
        <f>'免费问答-IM'!C188</f>
        <v>0</v>
      </c>
      <c r="BG187" s="779"/>
      <c r="BH187" s="784"/>
      <c r="BI187" s="775">
        <f t="shared" si="112"/>
        <v>0</v>
      </c>
      <c r="BJ187" s="839"/>
      <c r="BK187" s="837"/>
      <c r="BL187" s="838">
        <f t="shared" si="96"/>
        <v>0</v>
      </c>
      <c r="BM187" s="846"/>
      <c r="BN187" s="849"/>
      <c r="BO187" s="849"/>
      <c r="BP187" s="847" t="str">
        <f t="shared" si="113"/>
        <v>-</v>
      </c>
      <c r="BQ187" s="848"/>
      <c r="BR187" s="813">
        <f t="shared" si="97"/>
        <v>0</v>
      </c>
    </row>
    <row r="188" ht="14.25" customHeight="1" spans="1:70">
      <c r="A188" s="851"/>
      <c r="B188" s="404">
        <v>26</v>
      </c>
      <c r="C188" s="506">
        <f t="shared" si="87"/>
        <v>0</v>
      </c>
      <c r="D188" s="414">
        <f t="shared" si="88"/>
        <v>0</v>
      </c>
      <c r="E188" s="405">
        <f t="shared" si="93"/>
        <v>0</v>
      </c>
      <c r="F188" s="406" t="e">
        <f>'悬赏问答-帖子'!M189+'指定付费-帖子'!M189+电话医生!#REF!+家庭医生!C189</f>
        <v>#REF!</v>
      </c>
      <c r="G188" s="406" t="e">
        <f>'悬赏问答-帖子'!O189+'指定付费-帖子'!O189+电话医生!#REF!+家庭医生!D189</f>
        <v>#REF!</v>
      </c>
      <c r="H188" s="766" t="e">
        <f t="shared" si="102"/>
        <v>#REF!</v>
      </c>
      <c r="I188" s="406" t="e">
        <f>'悬赏问答-帖子'!S189+'指定付费-帖子'!S189+电话医生!R189+家庭医生!#REF!</f>
        <v>#REF!</v>
      </c>
      <c r="J188" s="406" t="e">
        <f>'悬赏问答-帖子'!U189+'指定付费-帖子'!U189+电话医生!S189+家庭医生!#REF!</f>
        <v>#REF!</v>
      </c>
      <c r="K188" s="766" t="e">
        <f t="shared" si="103"/>
        <v>#REF!</v>
      </c>
      <c r="L188" s="406" t="e">
        <f>'悬赏问答-帖子'!Y189+'悬赏问答-帖子'!AE189+'悬赏问答-IM'!M189+'指定付费-帖子'!Y189+'指定付费-帖子'!AE189+'指定付费-IM'!M189+电话医生!Z189+电话医生!AH189+家庭医生!#REF!+家庭医生!#REF!+'悬赏问答-IM'!S189+'指定付费-IM'!S189</f>
        <v>#REF!</v>
      </c>
      <c r="M188" s="406" t="e">
        <f>'悬赏问答-帖子'!AA189+'悬赏问答-帖子'!AG189+'悬赏问答-IM'!O189+'指定付费-帖子'!AA189+'指定付费-帖子'!AG189+'指定付费-IM'!O189+电话医生!AA189+电话医生!AI189+家庭医生!#REF!+家庭医生!#REF!</f>
        <v>#REF!</v>
      </c>
      <c r="N188" s="766" t="e">
        <f t="shared" si="104"/>
        <v>#REF!</v>
      </c>
      <c r="O188" s="406" t="e">
        <f>#REF!+'免费问答-IM'!E189+'悬赏问答-帖子'!E189+'悬赏问答-IM'!E189+'指定付费-IM'!E189+'指定付费-帖子'!E189+电话医生!E189+家庭医生!#REF!</f>
        <v>#REF!</v>
      </c>
      <c r="P188" s="523">
        <f>'悬赏问答-帖子'!Q189+'指定付费-帖子'!Q189+家庭医生!G189+电话医生!BQ189</f>
        <v>0</v>
      </c>
      <c r="Q188" s="523">
        <f>'悬赏问答-帖子'!W189+'指定付费-帖子'!W189+电话医生!U189+'悬赏问答-IM'!AU189+'指定付费-IM'!AU189</f>
        <v>0</v>
      </c>
      <c r="R188" s="523">
        <f>'悬赏问答-帖子'!AC189+'悬赏问答-帖子'!AI189+'悬赏问答-IM'!Q189+'指定付费-帖子'!AC189+'指定付费-帖子'!AI189+'指定付费-IM'!Q189+电话医生!AC189+电话医生!AK189+'悬赏问答-IM'!W189+'指定付费-IM'!W189</f>
        <v>0</v>
      </c>
      <c r="S188" s="523">
        <f>'悬赏问答-IM'!AC189+'悬赏问答-IM'!AI189+'悬赏问答-IM'!AO189+'指定付费-IM'!AC189+'指定付费-IM'!AI189+'指定付费-IM'!AO189</f>
        <v>0</v>
      </c>
      <c r="T188" s="523">
        <f t="shared" si="105"/>
        <v>0</v>
      </c>
      <c r="U188" s="523">
        <f>'悬赏问答-IM'!BA189+'指定付费-帖子'!BA189</f>
        <v>0</v>
      </c>
      <c r="V188" s="523">
        <f>'悬赏问答-帖子'!AO189+'悬赏问答-帖子'!AU189+'指定付费-帖子'!AO189+'指定付费-帖子'!AU189+电话医生!AS189</f>
        <v>0</v>
      </c>
      <c r="W188" s="523">
        <f t="shared" si="101"/>
        <v>0</v>
      </c>
      <c r="X188" s="414">
        <f t="shared" si="106"/>
        <v>0</v>
      </c>
      <c r="Y188" s="523">
        <f>'悬赏问答-帖子'!K189+'悬赏问答-IM'!K189+'指定付费-IM'!K189+'指定付费-帖子'!K189+电话医生!H189</f>
        <v>0</v>
      </c>
      <c r="Z188" s="523">
        <f>'悬赏问答-IM'!BF189+'指定付费-IM'!BE189</f>
        <v>0</v>
      </c>
      <c r="AA188" s="523">
        <f>'悬赏问答-IM'!BU189+'指定付费-IM'!AZ189</f>
        <v>0</v>
      </c>
      <c r="AB188" s="523">
        <f>'悬赏问答-IM'!BP189+'指定付费-IM'!BJ189+电话医生!BI189</f>
        <v>0</v>
      </c>
      <c r="AC188" s="506">
        <f t="shared" si="94"/>
        <v>0</v>
      </c>
      <c r="AD188" s="523">
        <f t="shared" si="107"/>
        <v>0</v>
      </c>
      <c r="AE188" s="414">
        <f t="shared" si="108"/>
        <v>0</v>
      </c>
      <c r="AF188" s="414">
        <f t="shared" si="109"/>
        <v>0</v>
      </c>
      <c r="AG188" s="414">
        <f t="shared" si="91"/>
        <v>0</v>
      </c>
      <c r="AH188" s="780">
        <f>预约转诊!C188</f>
        <v>0</v>
      </c>
      <c r="AI188" s="781">
        <f>'悬赏问答-帖子'!C189+'悬赏问答-IM'!C189</f>
        <v>0</v>
      </c>
      <c r="AJ188" s="782">
        <f>'悬赏问答-帖子'!F189+'悬赏问答-IM'!F189</f>
        <v>0</v>
      </c>
      <c r="AK188" s="783" t="str">
        <f t="shared" si="82"/>
        <v>-</v>
      </c>
      <c r="AL188" s="781">
        <f>'悬赏问答-帖子'!H189+'悬赏问答-IM'!H189</f>
        <v>0</v>
      </c>
      <c r="AM188" s="775">
        <f>'悬赏问答-帖子'!I189+'悬赏问答-IM'!I189</f>
        <v>0</v>
      </c>
      <c r="AN188" s="775">
        <f t="shared" si="110"/>
        <v>0</v>
      </c>
      <c r="AO188" s="800">
        <f>'指定付费-帖子'!C189+'指定付费-IM'!C189</f>
        <v>0</v>
      </c>
      <c r="AP188" s="798">
        <f>'指定付费-帖子'!F189+'指定付费-IM'!F189</f>
        <v>0</v>
      </c>
      <c r="AQ188" s="799" t="str">
        <f t="shared" si="83"/>
        <v>-</v>
      </c>
      <c r="AR188" s="800">
        <f>'指定付费-帖子'!H189+'指定付费-IM'!H189</f>
        <v>0</v>
      </c>
      <c r="AS188" s="787">
        <f>'指定付费-帖子'!I189+'指定付费-IM'!I189</f>
        <v>0</v>
      </c>
      <c r="AT188" s="795">
        <f t="shared" si="111"/>
        <v>0</v>
      </c>
      <c r="AU188" s="801">
        <f>电话医生!C189</f>
        <v>0</v>
      </c>
      <c r="AV188" s="802">
        <f>电话医生!I189</f>
        <v>0</v>
      </c>
      <c r="AW188" s="816" t="str">
        <f t="shared" si="84"/>
        <v>-</v>
      </c>
      <c r="AX188" s="802">
        <f>电话医生!L189</f>
        <v>0</v>
      </c>
      <c r="AY188" s="811">
        <f>电话医生!F189</f>
        <v>0</v>
      </c>
      <c r="AZ188" s="820" t="str">
        <f>电话医生!O189</f>
        <v>-</v>
      </c>
      <c r="BA188" s="818">
        <f>家庭医生!C189</f>
        <v>0</v>
      </c>
      <c r="BB188" s="813">
        <f>家庭医生!G189</f>
        <v>0</v>
      </c>
      <c r="BC188" s="814" t="str">
        <f>家庭医生!I189</f>
        <v>-</v>
      </c>
      <c r="BD188" s="819">
        <f t="shared" si="92"/>
        <v>0</v>
      </c>
      <c r="BE188" s="819"/>
      <c r="BF188" s="819">
        <f>'免费问答-IM'!C189</f>
        <v>0</v>
      </c>
      <c r="BG188" s="779"/>
      <c r="BH188" s="784"/>
      <c r="BI188" s="775">
        <f t="shared" si="112"/>
        <v>0</v>
      </c>
      <c r="BJ188" s="839"/>
      <c r="BK188" s="837"/>
      <c r="BL188" s="838">
        <f t="shared" si="96"/>
        <v>0</v>
      </c>
      <c r="BM188" s="846"/>
      <c r="BN188" s="849"/>
      <c r="BO188" s="849"/>
      <c r="BP188" s="847" t="str">
        <f t="shared" si="113"/>
        <v>-</v>
      </c>
      <c r="BQ188" s="848"/>
      <c r="BR188" s="813">
        <f t="shared" si="97"/>
        <v>0</v>
      </c>
    </row>
    <row r="189" ht="14.25" customHeight="1" spans="1:70">
      <c r="A189" s="851"/>
      <c r="B189" s="404">
        <v>27</v>
      </c>
      <c r="C189" s="506">
        <f t="shared" si="87"/>
        <v>0</v>
      </c>
      <c r="D189" s="414">
        <f t="shared" si="88"/>
        <v>0</v>
      </c>
      <c r="E189" s="405">
        <f t="shared" si="93"/>
        <v>0</v>
      </c>
      <c r="F189" s="406" t="e">
        <f>'悬赏问答-帖子'!M190+'指定付费-帖子'!M190+电话医生!#REF!+家庭医生!C190</f>
        <v>#REF!</v>
      </c>
      <c r="G189" s="406" t="e">
        <f>'悬赏问答-帖子'!O190+'指定付费-帖子'!O190+电话医生!#REF!+家庭医生!D190</f>
        <v>#REF!</v>
      </c>
      <c r="H189" s="766" t="e">
        <f t="shared" si="102"/>
        <v>#REF!</v>
      </c>
      <c r="I189" s="406" t="e">
        <f>'悬赏问答-帖子'!S190+'指定付费-帖子'!S190+电话医生!R190+家庭医生!#REF!</f>
        <v>#REF!</v>
      </c>
      <c r="J189" s="406" t="e">
        <f>'悬赏问答-帖子'!U190+'指定付费-帖子'!U190+电话医生!S190+家庭医生!#REF!</f>
        <v>#REF!</v>
      </c>
      <c r="K189" s="766" t="e">
        <f t="shared" si="103"/>
        <v>#REF!</v>
      </c>
      <c r="L189" s="406" t="e">
        <f>'悬赏问答-帖子'!Y190+'悬赏问答-帖子'!AE190+'悬赏问答-IM'!M190+'指定付费-帖子'!Y190+'指定付费-帖子'!AE190+'指定付费-IM'!M190+电话医生!Z190+电话医生!AH190+家庭医生!#REF!+家庭医生!#REF!+'悬赏问答-IM'!S190+'指定付费-IM'!S190</f>
        <v>#REF!</v>
      </c>
      <c r="M189" s="406" t="e">
        <f>'悬赏问答-帖子'!AA190+'悬赏问答-帖子'!AG190+'悬赏问答-IM'!O190+'指定付费-帖子'!AA190+'指定付费-帖子'!AG190+'指定付费-IM'!O190+电话医生!AA190+电话医生!AI190+家庭医生!#REF!+家庭医生!#REF!</f>
        <v>#REF!</v>
      </c>
      <c r="N189" s="766" t="e">
        <f t="shared" si="104"/>
        <v>#REF!</v>
      </c>
      <c r="O189" s="406" t="e">
        <f>#REF!+'免费问答-IM'!E190+'悬赏问答-帖子'!E190+'悬赏问答-IM'!E190+'指定付费-IM'!E190+'指定付费-帖子'!E190+电话医生!E190+家庭医生!#REF!</f>
        <v>#REF!</v>
      </c>
      <c r="P189" s="523">
        <f>'悬赏问答-帖子'!Q190+'指定付费-帖子'!Q190+家庭医生!G190+电话医生!BQ190</f>
        <v>0</v>
      </c>
      <c r="Q189" s="523">
        <f>'悬赏问答-帖子'!W190+'指定付费-帖子'!W190+电话医生!U190+'悬赏问答-IM'!AU190+'指定付费-IM'!AU190</f>
        <v>0</v>
      </c>
      <c r="R189" s="523">
        <f>'悬赏问答-帖子'!AC190+'悬赏问答-帖子'!AI190+'悬赏问答-IM'!Q190+'指定付费-帖子'!AC190+'指定付费-帖子'!AI190+'指定付费-IM'!Q190+电话医生!AC190+电话医生!AK190+'悬赏问答-IM'!W190+'指定付费-IM'!W190</f>
        <v>0</v>
      </c>
      <c r="S189" s="523">
        <f>'悬赏问答-IM'!AC190+'悬赏问答-IM'!AI190+'悬赏问答-IM'!AO190+'指定付费-IM'!AC190+'指定付费-IM'!AI190+'指定付费-IM'!AO190</f>
        <v>0</v>
      </c>
      <c r="T189" s="523">
        <f t="shared" si="105"/>
        <v>0</v>
      </c>
      <c r="U189" s="523">
        <f>'悬赏问答-IM'!BA190+'指定付费-帖子'!BA190</f>
        <v>0</v>
      </c>
      <c r="V189" s="523">
        <f>'悬赏问答-帖子'!AO190+'悬赏问答-帖子'!AU190+'指定付费-帖子'!AO190+'指定付费-帖子'!AU190+电话医生!AS190</f>
        <v>0</v>
      </c>
      <c r="W189" s="523">
        <f t="shared" si="101"/>
        <v>0</v>
      </c>
      <c r="X189" s="414">
        <f t="shared" si="106"/>
        <v>0</v>
      </c>
      <c r="Y189" s="523">
        <f>'悬赏问答-帖子'!K190+'悬赏问答-IM'!K190+'指定付费-IM'!K190+'指定付费-帖子'!K190+电话医生!H190</f>
        <v>0</v>
      </c>
      <c r="Z189" s="523">
        <f>'悬赏问答-IM'!BF190+'指定付费-IM'!BE190</f>
        <v>0</v>
      </c>
      <c r="AA189" s="523">
        <f>'悬赏问答-IM'!BU190+'指定付费-IM'!AZ190</f>
        <v>0</v>
      </c>
      <c r="AB189" s="523">
        <f>'悬赏问答-IM'!BP190+'指定付费-IM'!BJ190+电话医生!BI190</f>
        <v>0</v>
      </c>
      <c r="AC189" s="506">
        <f t="shared" si="94"/>
        <v>0</v>
      </c>
      <c r="AD189" s="523">
        <f t="shared" si="107"/>
        <v>0</v>
      </c>
      <c r="AE189" s="414">
        <f t="shared" si="108"/>
        <v>0</v>
      </c>
      <c r="AF189" s="414">
        <f t="shared" si="109"/>
        <v>0</v>
      </c>
      <c r="AG189" s="414">
        <f t="shared" si="91"/>
        <v>0</v>
      </c>
      <c r="AH189" s="780">
        <f>预约转诊!C189</f>
        <v>0</v>
      </c>
      <c r="AI189" s="781">
        <f>'悬赏问答-帖子'!C190+'悬赏问答-IM'!C190</f>
        <v>0</v>
      </c>
      <c r="AJ189" s="782">
        <f>'悬赏问答-帖子'!F190+'悬赏问答-IM'!F190</f>
        <v>0</v>
      </c>
      <c r="AK189" s="783" t="str">
        <f t="shared" si="82"/>
        <v>-</v>
      </c>
      <c r="AL189" s="781">
        <f>'悬赏问答-帖子'!H190+'悬赏问答-IM'!H190</f>
        <v>0</v>
      </c>
      <c r="AM189" s="775">
        <f>'悬赏问答-帖子'!I190+'悬赏问答-IM'!I190</f>
        <v>0</v>
      </c>
      <c r="AN189" s="775">
        <f t="shared" si="110"/>
        <v>0</v>
      </c>
      <c r="AO189" s="800">
        <f>'指定付费-帖子'!C190+'指定付费-IM'!C190</f>
        <v>0</v>
      </c>
      <c r="AP189" s="798">
        <f>'指定付费-帖子'!F190+'指定付费-IM'!F190</f>
        <v>0</v>
      </c>
      <c r="AQ189" s="799" t="str">
        <f t="shared" si="83"/>
        <v>-</v>
      </c>
      <c r="AR189" s="800">
        <f>'指定付费-帖子'!H190+'指定付费-IM'!H190</f>
        <v>0</v>
      </c>
      <c r="AS189" s="787">
        <f>'指定付费-帖子'!I190+'指定付费-IM'!I190</f>
        <v>0</v>
      </c>
      <c r="AT189" s="795">
        <f t="shared" si="111"/>
        <v>0</v>
      </c>
      <c r="AU189" s="801">
        <f>电话医生!C190</f>
        <v>0</v>
      </c>
      <c r="AV189" s="802">
        <f>电话医生!I190</f>
        <v>0</v>
      </c>
      <c r="AW189" s="816" t="str">
        <f t="shared" si="84"/>
        <v>-</v>
      </c>
      <c r="AX189" s="802">
        <f>电话医生!L190</f>
        <v>0</v>
      </c>
      <c r="AY189" s="811">
        <f>电话医生!F190</f>
        <v>0</v>
      </c>
      <c r="AZ189" s="820" t="str">
        <f>电话医生!O190</f>
        <v>-</v>
      </c>
      <c r="BA189" s="818">
        <f>家庭医生!C190</f>
        <v>0</v>
      </c>
      <c r="BB189" s="813">
        <f>家庭医生!G190</f>
        <v>0</v>
      </c>
      <c r="BC189" s="814" t="str">
        <f>家庭医生!I190</f>
        <v>-</v>
      </c>
      <c r="BD189" s="819">
        <f t="shared" si="92"/>
        <v>0</v>
      </c>
      <c r="BE189" s="819"/>
      <c r="BF189" s="819">
        <f>'免费问答-IM'!C190</f>
        <v>0</v>
      </c>
      <c r="BG189" s="779"/>
      <c r="BH189" s="784"/>
      <c r="BI189" s="775">
        <f t="shared" si="112"/>
        <v>0</v>
      </c>
      <c r="BJ189" s="839"/>
      <c r="BK189" s="837"/>
      <c r="BL189" s="838">
        <f t="shared" si="96"/>
        <v>0</v>
      </c>
      <c r="BM189" s="846"/>
      <c r="BN189" s="849"/>
      <c r="BO189" s="849"/>
      <c r="BP189" s="847" t="str">
        <f t="shared" si="113"/>
        <v>-</v>
      </c>
      <c r="BQ189" s="848"/>
      <c r="BR189" s="813">
        <f t="shared" si="97"/>
        <v>0</v>
      </c>
    </row>
    <row r="190" ht="14.25" customHeight="1" spans="1:70">
      <c r="A190" s="851"/>
      <c r="B190" s="404">
        <v>28</v>
      </c>
      <c r="C190" s="506">
        <f t="shared" si="87"/>
        <v>0</v>
      </c>
      <c r="D190" s="414">
        <f t="shared" si="88"/>
        <v>0</v>
      </c>
      <c r="E190" s="405">
        <f t="shared" si="93"/>
        <v>0</v>
      </c>
      <c r="F190" s="406" t="e">
        <f>'悬赏问答-帖子'!M191+'指定付费-帖子'!M191+电话医生!#REF!+家庭医生!C191</f>
        <v>#REF!</v>
      </c>
      <c r="G190" s="406" t="e">
        <f>'悬赏问答-帖子'!O191+'指定付费-帖子'!O191+电话医生!#REF!+家庭医生!D191</f>
        <v>#REF!</v>
      </c>
      <c r="H190" s="766" t="e">
        <f t="shared" si="102"/>
        <v>#REF!</v>
      </c>
      <c r="I190" s="406" t="e">
        <f>'悬赏问答-帖子'!S191+'指定付费-帖子'!S191+电话医生!R191+家庭医生!#REF!</f>
        <v>#REF!</v>
      </c>
      <c r="J190" s="406" t="e">
        <f>'悬赏问答-帖子'!U191+'指定付费-帖子'!U191+电话医生!S191+家庭医生!#REF!</f>
        <v>#REF!</v>
      </c>
      <c r="K190" s="766" t="e">
        <f t="shared" si="103"/>
        <v>#REF!</v>
      </c>
      <c r="L190" s="406" t="e">
        <f>'悬赏问答-帖子'!Y191+'悬赏问答-帖子'!AE191+'悬赏问答-IM'!M191+'指定付费-帖子'!Y191+'指定付费-帖子'!AE191+'指定付费-IM'!M191+电话医生!Z191+电话医生!AH191+家庭医生!#REF!+家庭医生!#REF!+'悬赏问答-IM'!S191+'指定付费-IM'!S191</f>
        <v>#REF!</v>
      </c>
      <c r="M190" s="406" t="e">
        <f>'悬赏问答-帖子'!AA191+'悬赏问答-帖子'!AG191+'悬赏问答-IM'!O191+'指定付费-帖子'!AA191+'指定付费-帖子'!AG191+'指定付费-IM'!O191+电话医生!AA191+电话医生!AI191+家庭医生!#REF!+家庭医生!#REF!</f>
        <v>#REF!</v>
      </c>
      <c r="N190" s="766" t="e">
        <f t="shared" si="104"/>
        <v>#REF!</v>
      </c>
      <c r="O190" s="406" t="e">
        <f>#REF!+'免费问答-IM'!E191+'悬赏问答-帖子'!E191+'悬赏问答-IM'!E191+'指定付费-IM'!E191+'指定付费-帖子'!E191+电话医生!E191+家庭医生!#REF!</f>
        <v>#REF!</v>
      </c>
      <c r="P190" s="523">
        <f>'悬赏问答-帖子'!Q191+'指定付费-帖子'!Q191+家庭医生!G191+电话医生!BQ191</f>
        <v>0</v>
      </c>
      <c r="Q190" s="523">
        <f>'悬赏问答-帖子'!W191+'指定付费-帖子'!W191+电话医生!U191+'悬赏问答-IM'!AU191+'指定付费-IM'!AU191</f>
        <v>0</v>
      </c>
      <c r="R190" s="523">
        <f>'悬赏问答-帖子'!AC191+'悬赏问答-帖子'!AI191+'悬赏问答-IM'!Q191+'指定付费-帖子'!AC191+'指定付费-帖子'!AI191+'指定付费-IM'!Q191+电话医生!AC191+电话医生!AK191+'悬赏问答-IM'!W191+'指定付费-IM'!W191</f>
        <v>0</v>
      </c>
      <c r="S190" s="523">
        <f>'悬赏问答-IM'!AC191+'悬赏问答-IM'!AI191+'悬赏问答-IM'!AO191+'指定付费-IM'!AC191+'指定付费-IM'!AI191+'指定付费-IM'!AO191</f>
        <v>0</v>
      </c>
      <c r="T190" s="523">
        <f t="shared" si="105"/>
        <v>0</v>
      </c>
      <c r="U190" s="523">
        <f>'悬赏问答-IM'!BA191+'指定付费-帖子'!BA191</f>
        <v>0</v>
      </c>
      <c r="V190" s="523">
        <f>'悬赏问答-帖子'!AO191+'悬赏问答-帖子'!AU191+'指定付费-帖子'!AO191+'指定付费-帖子'!AU191+电话医生!AS191</f>
        <v>0</v>
      </c>
      <c r="W190" s="523">
        <f t="shared" si="101"/>
        <v>0</v>
      </c>
      <c r="X190" s="414">
        <f t="shared" si="106"/>
        <v>0</v>
      </c>
      <c r="Y190" s="523">
        <f>'悬赏问答-帖子'!K191+'悬赏问答-IM'!K191+'指定付费-IM'!K191+'指定付费-帖子'!K191+电话医生!H191</f>
        <v>0</v>
      </c>
      <c r="Z190" s="523">
        <f>'悬赏问答-IM'!BF191+'指定付费-IM'!BE191</f>
        <v>0</v>
      </c>
      <c r="AA190" s="523">
        <f>'悬赏问答-IM'!BU191+'指定付费-IM'!AZ191</f>
        <v>0</v>
      </c>
      <c r="AB190" s="523">
        <f>'悬赏问答-IM'!BP191+'指定付费-IM'!BJ191+电话医生!BI191</f>
        <v>0</v>
      </c>
      <c r="AC190" s="506">
        <f t="shared" si="94"/>
        <v>0</v>
      </c>
      <c r="AD190" s="523">
        <f t="shared" si="107"/>
        <v>0</v>
      </c>
      <c r="AE190" s="414">
        <f t="shared" si="108"/>
        <v>0</v>
      </c>
      <c r="AF190" s="414">
        <f t="shared" si="109"/>
        <v>0</v>
      </c>
      <c r="AG190" s="414">
        <f t="shared" si="91"/>
        <v>0</v>
      </c>
      <c r="AH190" s="780">
        <f>预约转诊!C190</f>
        <v>0</v>
      </c>
      <c r="AI190" s="781">
        <f>'悬赏问答-帖子'!C191+'悬赏问答-IM'!C191</f>
        <v>0</v>
      </c>
      <c r="AJ190" s="782">
        <f>'悬赏问答-帖子'!F191+'悬赏问答-IM'!F191</f>
        <v>0</v>
      </c>
      <c r="AK190" s="783" t="str">
        <f t="shared" si="82"/>
        <v>-</v>
      </c>
      <c r="AL190" s="781">
        <f>'悬赏问答-帖子'!H191+'悬赏问答-IM'!H191</f>
        <v>0</v>
      </c>
      <c r="AM190" s="775">
        <f>'悬赏问答-帖子'!I191+'悬赏问答-IM'!I191</f>
        <v>0</v>
      </c>
      <c r="AN190" s="775">
        <f t="shared" si="110"/>
        <v>0</v>
      </c>
      <c r="AO190" s="800">
        <f>'指定付费-帖子'!C191+'指定付费-IM'!C191</f>
        <v>0</v>
      </c>
      <c r="AP190" s="798">
        <f>'指定付费-帖子'!F191+'指定付费-IM'!F191</f>
        <v>0</v>
      </c>
      <c r="AQ190" s="799" t="str">
        <f t="shared" si="83"/>
        <v>-</v>
      </c>
      <c r="AR190" s="800">
        <f>'指定付费-帖子'!H191+'指定付费-IM'!H191</f>
        <v>0</v>
      </c>
      <c r="AS190" s="787">
        <f>'指定付费-帖子'!I191+'指定付费-IM'!I191</f>
        <v>0</v>
      </c>
      <c r="AT190" s="795">
        <f t="shared" si="111"/>
        <v>0</v>
      </c>
      <c r="AU190" s="801">
        <f>电话医生!C191</f>
        <v>0</v>
      </c>
      <c r="AV190" s="802">
        <f>电话医生!I191</f>
        <v>0</v>
      </c>
      <c r="AW190" s="816" t="str">
        <f t="shared" si="84"/>
        <v>-</v>
      </c>
      <c r="AX190" s="802">
        <f>电话医生!L191</f>
        <v>0</v>
      </c>
      <c r="AY190" s="811">
        <f>电话医生!F191</f>
        <v>0</v>
      </c>
      <c r="AZ190" s="820" t="str">
        <f>电话医生!O191</f>
        <v>-</v>
      </c>
      <c r="BA190" s="818">
        <f>家庭医生!C191</f>
        <v>0</v>
      </c>
      <c r="BB190" s="813">
        <f>家庭医生!G191</f>
        <v>0</v>
      </c>
      <c r="BC190" s="814" t="str">
        <f>家庭医生!I191</f>
        <v>-</v>
      </c>
      <c r="BD190" s="819">
        <f t="shared" si="92"/>
        <v>0</v>
      </c>
      <c r="BE190" s="819"/>
      <c r="BF190" s="819">
        <f>'免费问答-IM'!C191</f>
        <v>0</v>
      </c>
      <c r="BG190" s="779"/>
      <c r="BH190" s="784"/>
      <c r="BI190" s="775">
        <f t="shared" si="112"/>
        <v>0</v>
      </c>
      <c r="BJ190" s="839"/>
      <c r="BK190" s="837"/>
      <c r="BL190" s="838">
        <f t="shared" si="96"/>
        <v>0</v>
      </c>
      <c r="BM190" s="846"/>
      <c r="BN190" s="849"/>
      <c r="BO190" s="849"/>
      <c r="BP190" s="847" t="str">
        <f t="shared" si="113"/>
        <v>-</v>
      </c>
      <c r="BQ190" s="848"/>
      <c r="BR190" s="813">
        <f t="shared" si="97"/>
        <v>0</v>
      </c>
    </row>
    <row r="191" ht="14.25" customHeight="1" spans="1:70">
      <c r="A191" s="851"/>
      <c r="B191" s="404">
        <v>29</v>
      </c>
      <c r="C191" s="506">
        <f t="shared" si="87"/>
        <v>0</v>
      </c>
      <c r="D191" s="414">
        <f t="shared" si="88"/>
        <v>0</v>
      </c>
      <c r="E191" s="405">
        <f t="shared" si="93"/>
        <v>0</v>
      </c>
      <c r="F191" s="406" t="e">
        <f>'悬赏问答-帖子'!M192+'指定付费-帖子'!M192+电话医生!#REF!+家庭医生!C192</f>
        <v>#REF!</v>
      </c>
      <c r="G191" s="406" t="e">
        <f>'悬赏问答-帖子'!O192+'指定付费-帖子'!O192+电话医生!#REF!+家庭医生!D192</f>
        <v>#REF!</v>
      </c>
      <c r="H191" s="766" t="e">
        <f t="shared" si="102"/>
        <v>#REF!</v>
      </c>
      <c r="I191" s="406" t="e">
        <f>'悬赏问答-帖子'!S192+'指定付费-帖子'!S192+电话医生!R192+家庭医生!#REF!</f>
        <v>#REF!</v>
      </c>
      <c r="J191" s="406" t="e">
        <f>'悬赏问答-帖子'!U192+'指定付费-帖子'!U192+电话医生!S192+家庭医生!#REF!</f>
        <v>#REF!</v>
      </c>
      <c r="K191" s="766" t="e">
        <f t="shared" si="103"/>
        <v>#REF!</v>
      </c>
      <c r="L191" s="406" t="e">
        <f>'悬赏问答-帖子'!Y192+'悬赏问答-帖子'!AE192+'悬赏问答-IM'!M192+'指定付费-帖子'!Y192+'指定付费-帖子'!AE192+'指定付费-IM'!M192+电话医生!Z192+电话医生!AH192+家庭医生!#REF!+家庭医生!#REF!+'悬赏问答-IM'!S192+'指定付费-IM'!S192</f>
        <v>#REF!</v>
      </c>
      <c r="M191" s="406" t="e">
        <f>'悬赏问答-帖子'!AA192+'悬赏问答-帖子'!AG192+'悬赏问答-IM'!O192+'指定付费-帖子'!AA192+'指定付费-帖子'!AG192+'指定付费-IM'!O192+电话医生!AA192+电话医生!AI192+家庭医生!#REF!+家庭医生!#REF!</f>
        <v>#REF!</v>
      </c>
      <c r="N191" s="766" t="e">
        <f t="shared" si="104"/>
        <v>#REF!</v>
      </c>
      <c r="O191" s="406" t="e">
        <f>#REF!+'免费问答-IM'!E192+'悬赏问答-帖子'!E192+'悬赏问答-IM'!E192+'指定付费-IM'!E192+'指定付费-帖子'!E192+电话医生!E192+家庭医生!#REF!</f>
        <v>#REF!</v>
      </c>
      <c r="P191" s="523">
        <f>'悬赏问答-帖子'!Q192+'指定付费-帖子'!Q192+家庭医生!G192+电话医生!BQ192</f>
        <v>0</v>
      </c>
      <c r="Q191" s="523">
        <f>'悬赏问答-帖子'!W192+'指定付费-帖子'!W192+电话医生!U192+'悬赏问答-IM'!AU192+'指定付费-IM'!AU192</f>
        <v>0</v>
      </c>
      <c r="R191" s="523">
        <f>'悬赏问答-帖子'!AC192+'悬赏问答-帖子'!AI192+'悬赏问答-IM'!Q192+'指定付费-帖子'!AC192+'指定付费-帖子'!AI192+'指定付费-IM'!Q192+电话医生!AC192+电话医生!AK192+'悬赏问答-IM'!W192+'指定付费-IM'!W192</f>
        <v>0</v>
      </c>
      <c r="S191" s="523">
        <f>'悬赏问答-IM'!AC192+'悬赏问答-IM'!AI192+'悬赏问答-IM'!AO192+'指定付费-IM'!AC192+'指定付费-IM'!AI192+'指定付费-IM'!AO192</f>
        <v>0</v>
      </c>
      <c r="T191" s="523">
        <f t="shared" si="105"/>
        <v>0</v>
      </c>
      <c r="U191" s="523">
        <f>'悬赏问答-IM'!BA192+'指定付费-帖子'!BA192</f>
        <v>0</v>
      </c>
      <c r="V191" s="523">
        <f>'悬赏问答-帖子'!AO192+'悬赏问答-帖子'!AU192+'指定付费-帖子'!AO192+'指定付费-帖子'!AU192+电话医生!AS192</f>
        <v>0</v>
      </c>
      <c r="W191" s="523">
        <f t="shared" si="101"/>
        <v>0</v>
      </c>
      <c r="X191" s="414">
        <f t="shared" si="106"/>
        <v>0</v>
      </c>
      <c r="Y191" s="523">
        <f>'悬赏问答-帖子'!K192+'悬赏问答-IM'!K192+'指定付费-IM'!K192+'指定付费-帖子'!K192+电话医生!H192</f>
        <v>0</v>
      </c>
      <c r="Z191" s="523">
        <f>'悬赏问答-IM'!BF192+'指定付费-IM'!BE192</f>
        <v>0</v>
      </c>
      <c r="AA191" s="523">
        <f>'悬赏问答-IM'!BU192+'指定付费-IM'!AZ192</f>
        <v>0</v>
      </c>
      <c r="AB191" s="523">
        <f>'悬赏问答-IM'!BP192+'指定付费-IM'!BJ192+电话医生!BI192</f>
        <v>0</v>
      </c>
      <c r="AC191" s="506">
        <f t="shared" si="94"/>
        <v>0</v>
      </c>
      <c r="AD191" s="523">
        <f t="shared" si="107"/>
        <v>0</v>
      </c>
      <c r="AE191" s="414">
        <f t="shared" si="108"/>
        <v>0</v>
      </c>
      <c r="AF191" s="414">
        <f t="shared" si="109"/>
        <v>0</v>
      </c>
      <c r="AG191" s="414">
        <f t="shared" si="91"/>
        <v>0</v>
      </c>
      <c r="AH191" s="780">
        <f>预约转诊!C191</f>
        <v>0</v>
      </c>
      <c r="AI191" s="781">
        <f>'悬赏问答-帖子'!C192+'悬赏问答-IM'!C192</f>
        <v>0</v>
      </c>
      <c r="AJ191" s="782">
        <f>'悬赏问答-帖子'!F192+'悬赏问答-IM'!F192</f>
        <v>0</v>
      </c>
      <c r="AK191" s="783" t="str">
        <f t="shared" si="82"/>
        <v>-</v>
      </c>
      <c r="AL191" s="781">
        <f>'悬赏问答-帖子'!H192+'悬赏问答-IM'!H192</f>
        <v>0</v>
      </c>
      <c r="AM191" s="775">
        <f>'悬赏问答-帖子'!I192+'悬赏问答-IM'!I192</f>
        <v>0</v>
      </c>
      <c r="AN191" s="775">
        <f t="shared" si="110"/>
        <v>0</v>
      </c>
      <c r="AO191" s="800">
        <f>'指定付费-帖子'!C192+'指定付费-IM'!C192</f>
        <v>0</v>
      </c>
      <c r="AP191" s="798">
        <f>'指定付费-帖子'!F192+'指定付费-IM'!F192</f>
        <v>0</v>
      </c>
      <c r="AQ191" s="799" t="str">
        <f t="shared" si="83"/>
        <v>-</v>
      </c>
      <c r="AR191" s="800">
        <f>'指定付费-帖子'!H192+'指定付费-IM'!H192</f>
        <v>0</v>
      </c>
      <c r="AS191" s="787">
        <f>'指定付费-帖子'!I192+'指定付费-IM'!I192</f>
        <v>0</v>
      </c>
      <c r="AT191" s="795">
        <f t="shared" si="111"/>
        <v>0</v>
      </c>
      <c r="AU191" s="801">
        <f>电话医生!C192</f>
        <v>0</v>
      </c>
      <c r="AV191" s="802">
        <f>电话医生!I192</f>
        <v>0</v>
      </c>
      <c r="AW191" s="816" t="str">
        <f t="shared" si="84"/>
        <v>-</v>
      </c>
      <c r="AX191" s="802">
        <f>电话医生!L192</f>
        <v>0</v>
      </c>
      <c r="AY191" s="811">
        <f>电话医生!F192</f>
        <v>0</v>
      </c>
      <c r="AZ191" s="820" t="str">
        <f>电话医生!O192</f>
        <v>-</v>
      </c>
      <c r="BA191" s="818">
        <f>家庭医生!C192</f>
        <v>0</v>
      </c>
      <c r="BB191" s="813">
        <f>家庭医生!G192</f>
        <v>0</v>
      </c>
      <c r="BC191" s="814" t="str">
        <f>家庭医生!I192</f>
        <v>-</v>
      </c>
      <c r="BD191" s="819">
        <f t="shared" si="92"/>
        <v>0</v>
      </c>
      <c r="BE191" s="819"/>
      <c r="BF191" s="819">
        <f>'免费问答-IM'!C192</f>
        <v>0</v>
      </c>
      <c r="BG191" s="779"/>
      <c r="BH191" s="784"/>
      <c r="BI191" s="775">
        <f t="shared" si="112"/>
        <v>0</v>
      </c>
      <c r="BJ191" s="839"/>
      <c r="BK191" s="837"/>
      <c r="BL191" s="838">
        <f t="shared" si="96"/>
        <v>0</v>
      </c>
      <c r="BM191" s="846"/>
      <c r="BN191" s="849"/>
      <c r="BO191" s="849"/>
      <c r="BP191" s="847" t="str">
        <f t="shared" si="113"/>
        <v>-</v>
      </c>
      <c r="BQ191" s="848"/>
      <c r="BR191" s="813">
        <f t="shared" si="97"/>
        <v>0</v>
      </c>
    </row>
    <row r="192" ht="15" customHeight="1" spans="1:70">
      <c r="A192" s="851"/>
      <c r="B192" s="404">
        <v>30</v>
      </c>
      <c r="C192" s="506">
        <f t="shared" si="87"/>
        <v>0</v>
      </c>
      <c r="D192" s="414">
        <f t="shared" si="88"/>
        <v>0</v>
      </c>
      <c r="E192" s="405">
        <f t="shared" si="93"/>
        <v>0</v>
      </c>
      <c r="F192" s="406" t="e">
        <f>'悬赏问答-帖子'!M193+'指定付费-帖子'!M193+电话医生!#REF!+家庭医生!C193</f>
        <v>#REF!</v>
      </c>
      <c r="G192" s="406" t="e">
        <f>'悬赏问答-帖子'!O193+'指定付费-帖子'!O193+电话医生!#REF!+家庭医生!D193</f>
        <v>#REF!</v>
      </c>
      <c r="H192" s="766" t="e">
        <f t="shared" si="102"/>
        <v>#REF!</v>
      </c>
      <c r="I192" s="406" t="e">
        <f>'悬赏问答-帖子'!S193+'指定付费-帖子'!S193+电话医生!R193+家庭医生!#REF!</f>
        <v>#REF!</v>
      </c>
      <c r="J192" s="406" t="e">
        <f>'悬赏问答-帖子'!U193+'指定付费-帖子'!U193+电话医生!S193+家庭医生!#REF!</f>
        <v>#REF!</v>
      </c>
      <c r="K192" s="766" t="e">
        <f t="shared" si="103"/>
        <v>#REF!</v>
      </c>
      <c r="L192" s="406" t="e">
        <f>'悬赏问答-帖子'!Y193+'悬赏问答-帖子'!AE193+'悬赏问答-IM'!M193+'指定付费-帖子'!Y193+'指定付费-帖子'!AE193+'指定付费-IM'!M193+电话医生!Z193+电话医生!AH193+家庭医生!#REF!+家庭医生!#REF!+'悬赏问答-IM'!S193+'指定付费-IM'!S193</f>
        <v>#REF!</v>
      </c>
      <c r="M192" s="406" t="e">
        <f>'悬赏问答-帖子'!AA193+'悬赏问答-帖子'!AG193+'悬赏问答-IM'!O193+'指定付费-帖子'!AA193+'指定付费-帖子'!AG193+'指定付费-IM'!O193+电话医生!AA193+电话医生!AI193+家庭医生!#REF!+家庭医生!#REF!</f>
        <v>#REF!</v>
      </c>
      <c r="N192" s="766" t="e">
        <f t="shared" si="104"/>
        <v>#REF!</v>
      </c>
      <c r="O192" s="406" t="e">
        <f>#REF!+'免费问答-IM'!E193+'悬赏问答-帖子'!E193+'悬赏问答-IM'!E193+'指定付费-IM'!E193+'指定付费-帖子'!E193+电话医生!E193+家庭医生!#REF!</f>
        <v>#REF!</v>
      </c>
      <c r="P192" s="523">
        <f>'悬赏问答-帖子'!Q193+'指定付费-帖子'!Q193+家庭医生!G193+电话医生!BQ193</f>
        <v>0</v>
      </c>
      <c r="Q192" s="523">
        <f>'悬赏问答-帖子'!W193+'指定付费-帖子'!W193+电话医生!U193+'悬赏问答-IM'!AU193+'指定付费-IM'!AU193</f>
        <v>0</v>
      </c>
      <c r="R192" s="523">
        <f>'悬赏问答-帖子'!AC193+'悬赏问答-帖子'!AI193+'悬赏问答-IM'!Q193+'指定付费-帖子'!AC193+'指定付费-帖子'!AI193+'指定付费-IM'!Q193+电话医生!AC193+电话医生!AK193+'悬赏问答-IM'!W193+'指定付费-IM'!W193</f>
        <v>0</v>
      </c>
      <c r="S192" s="523">
        <f>'悬赏问答-IM'!AC193+'悬赏问答-IM'!AI193+'悬赏问答-IM'!AO193+'指定付费-IM'!AC193+'指定付费-IM'!AI193+'指定付费-IM'!AO193</f>
        <v>0</v>
      </c>
      <c r="T192" s="523">
        <f t="shared" si="105"/>
        <v>0</v>
      </c>
      <c r="U192" s="523">
        <f>'悬赏问答-IM'!BA193+'指定付费-帖子'!BA193</f>
        <v>0</v>
      </c>
      <c r="V192" s="523">
        <f>'悬赏问答-帖子'!AO193+'悬赏问答-帖子'!AU193+'指定付费-帖子'!AO193+'指定付费-帖子'!AU193+电话医生!AS193</f>
        <v>0</v>
      </c>
      <c r="W192" s="523">
        <f t="shared" si="101"/>
        <v>0</v>
      </c>
      <c r="X192" s="414">
        <f t="shared" si="106"/>
        <v>0</v>
      </c>
      <c r="Y192" s="523">
        <f>'悬赏问答-帖子'!K193+'悬赏问答-IM'!K193+'指定付费-IM'!K193+'指定付费-帖子'!K193+电话医生!H193</f>
        <v>0</v>
      </c>
      <c r="Z192" s="523">
        <f>'悬赏问答-IM'!BF193+'指定付费-IM'!BE193</f>
        <v>0</v>
      </c>
      <c r="AA192" s="523">
        <f>'悬赏问答-IM'!BU193+'指定付费-IM'!AZ193</f>
        <v>0</v>
      </c>
      <c r="AB192" s="523">
        <f>'悬赏问答-IM'!BP193+'指定付费-IM'!BJ193+电话医生!BI193</f>
        <v>0</v>
      </c>
      <c r="AC192" s="506">
        <f t="shared" si="94"/>
        <v>0</v>
      </c>
      <c r="AD192" s="523">
        <f t="shared" si="107"/>
        <v>0</v>
      </c>
      <c r="AE192" s="414">
        <f t="shared" si="108"/>
        <v>0</v>
      </c>
      <c r="AF192" s="414">
        <f t="shared" si="109"/>
        <v>0</v>
      </c>
      <c r="AG192" s="414">
        <f t="shared" si="91"/>
        <v>0</v>
      </c>
      <c r="AH192" s="780">
        <f>预约转诊!C192</f>
        <v>0</v>
      </c>
      <c r="AI192" s="781">
        <f>'悬赏问答-帖子'!C193+'悬赏问答-IM'!C193</f>
        <v>0</v>
      </c>
      <c r="AJ192" s="782">
        <f>'悬赏问答-帖子'!F193+'悬赏问答-IM'!F193</f>
        <v>0</v>
      </c>
      <c r="AK192" s="783" t="str">
        <f t="shared" si="82"/>
        <v>-</v>
      </c>
      <c r="AL192" s="781">
        <f>'悬赏问答-帖子'!H193+'悬赏问答-IM'!H193</f>
        <v>0</v>
      </c>
      <c r="AM192" s="775">
        <f>'悬赏问答-帖子'!I193+'悬赏问答-IM'!I193</f>
        <v>0</v>
      </c>
      <c r="AN192" s="775">
        <f t="shared" si="110"/>
        <v>0</v>
      </c>
      <c r="AO192" s="800">
        <f>'指定付费-帖子'!C193+'指定付费-IM'!C193</f>
        <v>0</v>
      </c>
      <c r="AP192" s="798">
        <f>'指定付费-帖子'!F193+'指定付费-IM'!F193</f>
        <v>0</v>
      </c>
      <c r="AQ192" s="799" t="str">
        <f t="shared" si="83"/>
        <v>-</v>
      </c>
      <c r="AR192" s="800">
        <f>'指定付费-帖子'!H193+'指定付费-IM'!H193</f>
        <v>0</v>
      </c>
      <c r="AS192" s="787">
        <f>'指定付费-帖子'!I193+'指定付费-IM'!I193</f>
        <v>0</v>
      </c>
      <c r="AT192" s="795">
        <f t="shared" si="111"/>
        <v>0</v>
      </c>
      <c r="AU192" s="801">
        <f>电话医生!C193</f>
        <v>0</v>
      </c>
      <c r="AV192" s="802">
        <f>电话医生!I193</f>
        <v>0</v>
      </c>
      <c r="AW192" s="816" t="str">
        <f t="shared" si="84"/>
        <v>-</v>
      </c>
      <c r="AX192" s="802">
        <f>电话医生!L193</f>
        <v>0</v>
      </c>
      <c r="AY192" s="811">
        <f>电话医生!F193</f>
        <v>0</v>
      </c>
      <c r="AZ192" s="820" t="str">
        <f>电话医生!O193</f>
        <v>-</v>
      </c>
      <c r="BA192" s="818">
        <f>家庭医生!C193</f>
        <v>0</v>
      </c>
      <c r="BB192" s="813">
        <f>家庭医生!G193</f>
        <v>0</v>
      </c>
      <c r="BC192" s="814" t="str">
        <f>家庭医生!I193</f>
        <v>-</v>
      </c>
      <c r="BD192" s="819">
        <f t="shared" si="92"/>
        <v>0</v>
      </c>
      <c r="BE192" s="819"/>
      <c r="BF192" s="819">
        <f>'免费问答-IM'!C193</f>
        <v>0</v>
      </c>
      <c r="BG192" s="779"/>
      <c r="BH192" s="784"/>
      <c r="BI192" s="775">
        <f t="shared" si="112"/>
        <v>0</v>
      </c>
      <c r="BJ192" s="839"/>
      <c r="BK192" s="837"/>
      <c r="BL192" s="838">
        <f t="shared" si="96"/>
        <v>0</v>
      </c>
      <c r="BM192" s="846"/>
      <c r="BN192" s="849"/>
      <c r="BO192" s="849"/>
      <c r="BP192" s="847" t="str">
        <f t="shared" si="113"/>
        <v>-</v>
      </c>
      <c r="BQ192" s="848"/>
      <c r="BR192" s="813">
        <f t="shared" si="97"/>
        <v>0</v>
      </c>
    </row>
    <row r="193" ht="15" customHeight="1" spans="1:70">
      <c r="A193" s="854" t="s">
        <v>54</v>
      </c>
      <c r="B193" s="855"/>
      <c r="C193" s="506">
        <f t="shared" si="87"/>
        <v>0</v>
      </c>
      <c r="D193" s="414">
        <f t="shared" si="88"/>
        <v>0</v>
      </c>
      <c r="E193" s="405">
        <f t="shared" si="93"/>
        <v>0</v>
      </c>
      <c r="F193" s="856" t="e">
        <f>'悬赏问答-帖子'!M194+'指定付费-帖子'!M194+电话医生!#REF!+家庭医生!C194</f>
        <v>#REF!</v>
      </c>
      <c r="G193" s="856" t="e">
        <f>'悬赏问答-帖子'!O194+'指定付费-帖子'!O194+电话医生!#REF!+家庭医生!D194</f>
        <v>#REF!</v>
      </c>
      <c r="H193" s="857" t="e">
        <f t="shared" si="102"/>
        <v>#REF!</v>
      </c>
      <c r="I193" s="856" t="e">
        <f>'悬赏问答-帖子'!S194+'指定付费-帖子'!S194+电话医生!R194+家庭医生!#REF!</f>
        <v>#REF!</v>
      </c>
      <c r="J193" s="856" t="e">
        <f>'悬赏问答-帖子'!U194+'指定付费-帖子'!U194+电话医生!S194+家庭医生!#REF!</f>
        <v>#REF!</v>
      </c>
      <c r="K193" s="857" t="e">
        <f t="shared" si="103"/>
        <v>#REF!</v>
      </c>
      <c r="L193" s="858" t="e">
        <f t="shared" ref="L193:X193" si="114">L194+L226+L258</f>
        <v>#REF!</v>
      </c>
      <c r="M193" s="858" t="e">
        <f t="shared" si="114"/>
        <v>#REF!</v>
      </c>
      <c r="N193" s="857" t="e">
        <f t="shared" si="104"/>
        <v>#REF!</v>
      </c>
      <c r="O193" s="856" t="e">
        <f>#REF!+'免费问答-IM'!E194+'悬赏问答-帖子'!E194+'悬赏问答-IM'!E194+'指定付费-IM'!E194+'指定付费-帖子'!E194+电话医生!E194+家庭医生!#REF!</f>
        <v>#REF!</v>
      </c>
      <c r="P193" s="523">
        <f>'悬赏问答-帖子'!Q194+'指定付费-帖子'!Q194+家庭医生!G194+电话医生!BQ194</f>
        <v>0</v>
      </c>
      <c r="Q193" s="523">
        <f>'悬赏问答-帖子'!W194+'指定付费-帖子'!W194+电话医生!U194+'悬赏问答-IM'!AU194+'指定付费-IM'!AU194</f>
        <v>0</v>
      </c>
      <c r="R193" s="523">
        <f>'悬赏问答-帖子'!AC194+'悬赏问答-帖子'!AI194+'悬赏问答-IM'!Q194+'指定付费-帖子'!AC194+'指定付费-帖子'!AI194+'指定付费-IM'!Q194+电话医生!AC194+电话医生!AK194+'悬赏问答-IM'!W194+'指定付费-IM'!W194</f>
        <v>0</v>
      </c>
      <c r="S193" s="523">
        <f>'悬赏问答-IM'!AC194+'悬赏问答-IM'!AI194+'悬赏问答-IM'!AO194+'指定付费-IM'!AC194+'指定付费-IM'!AI194+'指定付费-IM'!AO194</f>
        <v>0</v>
      </c>
      <c r="T193" s="859">
        <f t="shared" si="114"/>
        <v>0</v>
      </c>
      <c r="U193" s="523">
        <f>'悬赏问答-IM'!BA194+'指定付费-帖子'!BA194</f>
        <v>0</v>
      </c>
      <c r="V193" s="523">
        <f>'悬赏问答-帖子'!AO194+'悬赏问答-帖子'!AU194+'指定付费-帖子'!AO194+'指定付费-帖子'!AU194+电话医生!AS194</f>
        <v>0</v>
      </c>
      <c r="W193" s="859" t="e">
        <f t="shared" si="114"/>
        <v>#REF!</v>
      </c>
      <c r="X193" s="859">
        <f t="shared" si="114"/>
        <v>0</v>
      </c>
      <c r="Y193" s="523">
        <f>'悬赏问答-帖子'!K194+'悬赏问答-IM'!K194+'指定付费-IM'!K194+'指定付费-帖子'!K194+电话医生!H194</f>
        <v>0</v>
      </c>
      <c r="Z193" s="523">
        <f>'悬赏问答-IM'!BF194+'指定付费-IM'!BE194</f>
        <v>0</v>
      </c>
      <c r="AA193" s="523">
        <f>'悬赏问答-IM'!BU194+'指定付费-IM'!AZ194</f>
        <v>0</v>
      </c>
      <c r="AB193" s="523">
        <f>'悬赏问答-IM'!BP194+'指定付费-IM'!BJ194+电话医生!BI194</f>
        <v>0</v>
      </c>
      <c r="AC193" s="506">
        <f t="shared" si="94"/>
        <v>0</v>
      </c>
      <c r="AD193" s="859">
        <f>AD194+AD226+AD258</f>
        <v>0</v>
      </c>
      <c r="AE193" s="861">
        <f t="shared" si="108"/>
        <v>0</v>
      </c>
      <c r="AF193" s="861">
        <f t="shared" si="109"/>
        <v>0</v>
      </c>
      <c r="AG193" s="414">
        <f t="shared" si="91"/>
        <v>0</v>
      </c>
      <c r="AH193" s="780">
        <f>预约转诊!C193</f>
        <v>0</v>
      </c>
      <c r="AI193" s="781">
        <f>'悬赏问答-帖子'!C194+'悬赏问答-IM'!C194</f>
        <v>0</v>
      </c>
      <c r="AJ193" s="782">
        <f>'悬赏问答-帖子'!F194+'悬赏问答-IM'!F194</f>
        <v>0</v>
      </c>
      <c r="AK193" s="783" t="str">
        <f t="shared" si="82"/>
        <v>-</v>
      </c>
      <c r="AL193" s="781">
        <f>'悬赏问答-帖子'!H194+'悬赏问答-IM'!H194</f>
        <v>0</v>
      </c>
      <c r="AM193" s="775">
        <f>'悬赏问答-帖子'!I194+'悬赏问答-IM'!I194</f>
        <v>0</v>
      </c>
      <c r="AN193" s="775">
        <f t="shared" si="110"/>
        <v>0</v>
      </c>
      <c r="AO193" s="800">
        <f>'指定付费-帖子'!C194+'指定付费-IM'!C194</f>
        <v>0</v>
      </c>
      <c r="AP193" s="798">
        <f>'指定付费-帖子'!F194+'指定付费-IM'!F194</f>
        <v>0</v>
      </c>
      <c r="AQ193" s="799" t="str">
        <f t="shared" si="83"/>
        <v>-</v>
      </c>
      <c r="AR193" s="800">
        <f>'指定付费-帖子'!H194+'指定付费-IM'!H194</f>
        <v>0</v>
      </c>
      <c r="AS193" s="787">
        <f>'指定付费-帖子'!I194+'指定付费-IM'!I194</f>
        <v>0</v>
      </c>
      <c r="AT193" s="795">
        <f t="shared" si="111"/>
        <v>0</v>
      </c>
      <c r="AU193" s="801">
        <f>电话医生!C194</f>
        <v>0</v>
      </c>
      <c r="AV193" s="802">
        <f>电话医生!I194</f>
        <v>0</v>
      </c>
      <c r="AW193" s="816" t="str">
        <f t="shared" si="84"/>
        <v>-</v>
      </c>
      <c r="AX193" s="802">
        <f>电话医生!L194</f>
        <v>0</v>
      </c>
      <c r="AY193" s="811">
        <f>电话医生!F194</f>
        <v>0</v>
      </c>
      <c r="AZ193" s="820" t="str">
        <f>电话医生!O194</f>
        <v>-</v>
      </c>
      <c r="BA193" s="818">
        <f>家庭医生!C194</f>
        <v>0</v>
      </c>
      <c r="BB193" s="813">
        <f>家庭医生!G194</f>
        <v>0</v>
      </c>
      <c r="BC193" s="814" t="str">
        <f>家庭医生!I194</f>
        <v>-</v>
      </c>
      <c r="BD193" s="819">
        <f t="shared" si="92"/>
        <v>0</v>
      </c>
      <c r="BE193" s="819"/>
      <c r="BF193" s="819">
        <f>'免费问答-IM'!C194</f>
        <v>0</v>
      </c>
      <c r="BG193" s="835">
        <f>BG194+BG226+BG258</f>
        <v>0</v>
      </c>
      <c r="BH193" s="784">
        <f>BH194+BH226+BH258</f>
        <v>0</v>
      </c>
      <c r="BI193" s="775">
        <f t="shared" si="112"/>
        <v>0</v>
      </c>
      <c r="BJ193" s="836">
        <f>BJ194+BJ226+BJ258</f>
        <v>0</v>
      </c>
      <c r="BK193" s="837">
        <f>BK194+BK226+BK258</f>
        <v>0</v>
      </c>
      <c r="BL193" s="838">
        <f t="shared" si="96"/>
        <v>0</v>
      </c>
      <c r="BM193" s="846"/>
      <c r="BN193" s="846">
        <f>BN194+BN226+BN258</f>
        <v>0</v>
      </c>
      <c r="BO193" s="846"/>
      <c r="BP193" s="847" t="str">
        <f t="shared" si="113"/>
        <v>-</v>
      </c>
      <c r="BQ193" s="848">
        <f>BQ194+BQ226+BQ258</f>
        <v>0</v>
      </c>
      <c r="BR193" s="813">
        <f t="shared" si="97"/>
        <v>0</v>
      </c>
    </row>
    <row r="194" ht="15" customHeight="1" spans="1:70">
      <c r="A194" s="561" t="s">
        <v>55</v>
      </c>
      <c r="B194" s="562"/>
      <c r="C194" s="506">
        <f t="shared" si="87"/>
        <v>0</v>
      </c>
      <c r="D194" s="414">
        <f t="shared" si="88"/>
        <v>0</v>
      </c>
      <c r="E194" s="405">
        <f t="shared" si="93"/>
        <v>0</v>
      </c>
      <c r="F194" s="394" t="e">
        <f>'悬赏问答-帖子'!M195+'指定付费-帖子'!M195+电话医生!#REF!+家庭医生!C195</f>
        <v>#REF!</v>
      </c>
      <c r="G194" s="394" t="e">
        <f>'悬赏问答-帖子'!O195+'指定付费-帖子'!O195+电话医生!#REF!+家庭医生!D195</f>
        <v>#REF!</v>
      </c>
      <c r="H194" s="567" t="e">
        <f t="shared" si="102"/>
        <v>#REF!</v>
      </c>
      <c r="I194" s="394" t="e">
        <f>'悬赏问答-帖子'!S195+'指定付费-帖子'!S195+电话医生!R195+家庭医生!#REF!</f>
        <v>#REF!</v>
      </c>
      <c r="J194" s="394" t="e">
        <f>'悬赏问答-帖子'!U195+'指定付费-帖子'!U195+电话医生!S195+家庭医生!#REF!</f>
        <v>#REF!</v>
      </c>
      <c r="K194" s="567" t="e">
        <f t="shared" si="103"/>
        <v>#REF!</v>
      </c>
      <c r="L194" s="395" t="e">
        <f>'悬赏问答-帖子'!Y195+'悬赏问答-帖子'!AE195+'悬赏问答-IM'!M195+'指定付费-帖子'!Y195+'指定付费-帖子'!AE195+'指定付费-IM'!M195+电话医生!Z195+电话医生!AH195+家庭医生!#REF!+家庭医生!#REF!+'悬赏问答-IM'!S195+'指定付费-IM'!S195</f>
        <v>#REF!</v>
      </c>
      <c r="M194" s="394" t="e">
        <f>'悬赏问答-帖子'!AA195+'悬赏问答-帖子'!AG195+'悬赏问答-IM'!O195+'指定付费-帖子'!AA195+'指定付费-帖子'!AG195+'指定付费-IM'!O195+电话医生!AA195+电话医生!AI195+家庭医生!#REF!+家庭医生!#REF!</f>
        <v>#REF!</v>
      </c>
      <c r="N194" s="567" t="e">
        <f t="shared" si="104"/>
        <v>#REF!</v>
      </c>
      <c r="O194" s="394" t="e">
        <f>#REF!+'免费问答-IM'!E195+'悬赏问答-帖子'!E195+'悬赏问答-IM'!E195+'指定付费-IM'!E195+'指定付费-帖子'!E195+电话医生!E195+家庭医生!#REF!</f>
        <v>#REF!</v>
      </c>
      <c r="P194" s="523">
        <f>'悬赏问答-帖子'!Q195+'指定付费-帖子'!Q195+家庭医生!G195+电话医生!BQ195</f>
        <v>0</v>
      </c>
      <c r="Q194" s="523">
        <f>'悬赏问答-帖子'!W195+'指定付费-帖子'!W195+电话医生!U195+'悬赏问答-IM'!AU195+'指定付费-IM'!AU195</f>
        <v>0</v>
      </c>
      <c r="R194" s="523">
        <f>'悬赏问答-帖子'!AC195+'悬赏问答-帖子'!AI195+'悬赏问答-IM'!Q195+'指定付费-帖子'!AC195+'指定付费-帖子'!AI195+'指定付费-IM'!Q195+电话医生!AC195+电话医生!AK195+'悬赏问答-IM'!W195+'指定付费-IM'!W195</f>
        <v>0</v>
      </c>
      <c r="S194" s="523">
        <f>'悬赏问答-IM'!AC195+'悬赏问答-IM'!AI195+'悬赏问答-IM'!AO195+'指定付费-IM'!AC195+'指定付费-IM'!AI195+'指定付费-IM'!AO195</f>
        <v>0</v>
      </c>
      <c r="T194" s="860">
        <f t="shared" ref="T194:X194" si="115">SUM(T195:T225)</f>
        <v>0</v>
      </c>
      <c r="U194" s="523">
        <f>'悬赏问答-IM'!BA195+'指定付费-帖子'!BA195</f>
        <v>0</v>
      </c>
      <c r="V194" s="523">
        <f>'悬赏问答-帖子'!AO195+'悬赏问答-帖子'!AU195+'指定付费-帖子'!AO195+'指定付费-帖子'!AU195+电话医生!AS195</f>
        <v>0</v>
      </c>
      <c r="W194" s="860" t="e">
        <f t="shared" si="115"/>
        <v>#REF!</v>
      </c>
      <c r="X194" s="860">
        <f t="shared" si="115"/>
        <v>0</v>
      </c>
      <c r="Y194" s="523">
        <f>'悬赏问答-帖子'!K195+'悬赏问答-IM'!K195+'指定付费-IM'!K195+'指定付费-帖子'!K195+电话医生!H195</f>
        <v>0</v>
      </c>
      <c r="Z194" s="523">
        <f>'悬赏问答-IM'!BF195+'指定付费-IM'!BE195</f>
        <v>0</v>
      </c>
      <c r="AA194" s="523">
        <f>'悬赏问答-IM'!BU195+'指定付费-IM'!AZ195</f>
        <v>0</v>
      </c>
      <c r="AB194" s="523">
        <f>'悬赏问答-IM'!BP195+'指定付费-IM'!BJ195+电话医生!BI195</f>
        <v>0</v>
      </c>
      <c r="AC194" s="506">
        <f t="shared" si="94"/>
        <v>0</v>
      </c>
      <c r="AD194" s="860">
        <f>AM194+AS194</f>
        <v>0</v>
      </c>
      <c r="AE194" s="564">
        <f t="shared" si="80"/>
        <v>0</v>
      </c>
      <c r="AF194" s="564">
        <f t="shared" si="81"/>
        <v>0</v>
      </c>
      <c r="AG194" s="414">
        <f t="shared" si="91"/>
        <v>0</v>
      </c>
      <c r="AH194" s="780">
        <f>预约转诊!C194</f>
        <v>0</v>
      </c>
      <c r="AI194" s="781">
        <f>'悬赏问答-帖子'!C195+'悬赏问答-IM'!C195</f>
        <v>0</v>
      </c>
      <c r="AJ194" s="782">
        <f>'悬赏问答-帖子'!F195+'悬赏问答-IM'!F195</f>
        <v>0</v>
      </c>
      <c r="AK194" s="783" t="str">
        <f t="shared" si="82"/>
        <v>-</v>
      </c>
      <c r="AL194" s="781">
        <f>'悬赏问答-帖子'!H195+'悬赏问答-IM'!H195</f>
        <v>0</v>
      </c>
      <c r="AM194" s="775">
        <f>'悬赏问答-帖子'!I195+'悬赏问答-IM'!I195</f>
        <v>0</v>
      </c>
      <c r="AN194" s="775">
        <f t="shared" si="85"/>
        <v>0</v>
      </c>
      <c r="AO194" s="800">
        <f>'指定付费-帖子'!C195+'指定付费-IM'!C195</f>
        <v>0</v>
      </c>
      <c r="AP194" s="798">
        <f>'指定付费-帖子'!F195+'指定付费-IM'!F195</f>
        <v>0</v>
      </c>
      <c r="AQ194" s="799" t="str">
        <f t="shared" si="83"/>
        <v>-</v>
      </c>
      <c r="AR194" s="800">
        <f>'指定付费-帖子'!H195+'指定付费-IM'!H195</f>
        <v>0</v>
      </c>
      <c r="AS194" s="787">
        <f>'指定付费-帖子'!I195+'指定付费-IM'!I195</f>
        <v>0</v>
      </c>
      <c r="AT194" s="795">
        <f t="shared" si="86"/>
        <v>0</v>
      </c>
      <c r="AU194" s="801">
        <f>电话医生!C195</f>
        <v>0</v>
      </c>
      <c r="AV194" s="802">
        <f>电话医生!I195</f>
        <v>0</v>
      </c>
      <c r="AW194" s="816" t="str">
        <f t="shared" si="84"/>
        <v>-</v>
      </c>
      <c r="AX194" s="802">
        <f>电话医生!L195</f>
        <v>0</v>
      </c>
      <c r="AY194" s="811">
        <f>电话医生!F195</f>
        <v>0</v>
      </c>
      <c r="AZ194" s="820" t="str">
        <f>电话医生!O195</f>
        <v>-</v>
      </c>
      <c r="BA194" s="818">
        <f>家庭医生!C195</f>
        <v>0</v>
      </c>
      <c r="BB194" s="813">
        <f>家庭医生!G195</f>
        <v>0</v>
      </c>
      <c r="BC194" s="814" t="str">
        <f>家庭医生!I195</f>
        <v>-</v>
      </c>
      <c r="BD194" s="819">
        <f t="shared" si="92"/>
        <v>0</v>
      </c>
      <c r="BE194" s="819"/>
      <c r="BF194" s="819">
        <f>'免费问答-IM'!C195</f>
        <v>0</v>
      </c>
      <c r="BG194" s="835">
        <f>SUM(BG195:BG225)</f>
        <v>0</v>
      </c>
      <c r="BH194" s="784">
        <f>SUM(BH195:BH225)</f>
        <v>0</v>
      </c>
      <c r="BI194" s="775">
        <f t="shared" si="95"/>
        <v>0</v>
      </c>
      <c r="BJ194" s="836">
        <f>SUM(BJ195:BJ225)</f>
        <v>0</v>
      </c>
      <c r="BK194" s="837">
        <f>SUM(BK195:BK225)</f>
        <v>0</v>
      </c>
      <c r="BL194" s="838">
        <f t="shared" si="96"/>
        <v>0</v>
      </c>
      <c r="BM194" s="846"/>
      <c r="BN194" s="846">
        <f>SUM(BN195:BN225)</f>
        <v>0</v>
      </c>
      <c r="BO194" s="846"/>
      <c r="BP194" s="847" t="str">
        <f t="shared" si="113"/>
        <v>-</v>
      </c>
      <c r="BQ194" s="848">
        <f>SUM(BQ195:BQ225)</f>
        <v>0</v>
      </c>
      <c r="BR194" s="813">
        <f t="shared" si="97"/>
        <v>0</v>
      </c>
    </row>
    <row r="195" ht="14.25" customHeight="1" spans="1:70">
      <c r="A195" s="851" t="s">
        <v>55</v>
      </c>
      <c r="B195" s="404">
        <v>1</v>
      </c>
      <c r="C195" s="506">
        <f t="shared" si="87"/>
        <v>0</v>
      </c>
      <c r="D195" s="414">
        <f t="shared" si="88"/>
        <v>0</v>
      </c>
      <c r="E195" s="405">
        <f t="shared" si="93"/>
        <v>0</v>
      </c>
      <c r="F195" s="406" t="e">
        <f>'悬赏问答-帖子'!M196+'指定付费-帖子'!M196+电话医生!#REF!+家庭医生!C196</f>
        <v>#REF!</v>
      </c>
      <c r="G195" s="406" t="e">
        <f>'悬赏问答-帖子'!O196+'指定付费-帖子'!O196+电话医生!#REF!+家庭医生!D196</f>
        <v>#REF!</v>
      </c>
      <c r="H195" s="766" t="e">
        <f t="shared" si="102"/>
        <v>#REF!</v>
      </c>
      <c r="I195" s="406" t="e">
        <f>'悬赏问答-帖子'!S196+'指定付费-帖子'!S196+电话医生!R196+家庭医生!#REF!</f>
        <v>#REF!</v>
      </c>
      <c r="J195" s="406" t="e">
        <f>'悬赏问答-帖子'!U196+'指定付费-帖子'!U196+电话医生!S196+家庭医生!#REF!</f>
        <v>#REF!</v>
      </c>
      <c r="K195" s="766" t="e">
        <f t="shared" si="103"/>
        <v>#REF!</v>
      </c>
      <c r="L195" s="406" t="e">
        <f>'悬赏问答-帖子'!Y196+'悬赏问答-帖子'!AE196+'悬赏问答-IM'!M196+'指定付费-帖子'!Y196+'指定付费-帖子'!AE196+'指定付费-IM'!M196+电话医生!Z196+电话医生!AH196+家庭医生!#REF!+家庭医生!#REF!+'悬赏问答-IM'!S196+'指定付费-IM'!S196</f>
        <v>#REF!</v>
      </c>
      <c r="M195" s="406" t="e">
        <f>'悬赏问答-帖子'!AA196+'悬赏问答-帖子'!AG196+'悬赏问答-IM'!O196+'指定付费-帖子'!AA196+'指定付费-帖子'!AG196+'指定付费-IM'!O196+电话医生!AA196+电话医生!AI196+家庭医生!#REF!+家庭医生!#REF!</f>
        <v>#REF!</v>
      </c>
      <c r="N195" s="766" t="e">
        <f t="shared" si="104"/>
        <v>#REF!</v>
      </c>
      <c r="O195" s="406" t="e">
        <f>#REF!+'免费问答-IM'!E196+'悬赏问答-帖子'!E196+'悬赏问答-IM'!E196+'指定付费-IM'!E196+'指定付费-帖子'!E196+电话医生!E196+家庭医生!#REF!</f>
        <v>#REF!</v>
      </c>
      <c r="P195" s="523">
        <f>'悬赏问答-帖子'!Q196+'指定付费-帖子'!Q196+家庭医生!G196+电话医生!BQ196</f>
        <v>0</v>
      </c>
      <c r="Q195" s="523">
        <f>'悬赏问答-帖子'!W196+'指定付费-帖子'!W196+电话医生!U196+'悬赏问答-IM'!AU196+'指定付费-IM'!AU196</f>
        <v>0</v>
      </c>
      <c r="R195" s="523">
        <f>'悬赏问答-帖子'!AC196+'悬赏问答-帖子'!AI196+'悬赏问答-IM'!Q196+'指定付费-帖子'!AC196+'指定付费-帖子'!AI196+'指定付费-IM'!Q196+电话医生!AC196+电话医生!AK196+'悬赏问答-IM'!W196+'指定付费-IM'!W196</f>
        <v>0</v>
      </c>
      <c r="S195" s="523">
        <f>'悬赏问答-IM'!AC196+'悬赏问答-IM'!AI196+'悬赏问答-IM'!AO196+'指定付费-IM'!AC196+'指定付费-IM'!AI196+'指定付费-IM'!AO196</f>
        <v>0</v>
      </c>
      <c r="T195" s="523">
        <f>BK195</f>
        <v>0</v>
      </c>
      <c r="U195" s="523">
        <f>'悬赏问答-IM'!BA196+'指定付费-帖子'!BA196</f>
        <v>0</v>
      </c>
      <c r="V195" s="523">
        <f>'悬赏问答-帖子'!AO196+'悬赏问答-帖子'!AU196+'指定付费-帖子'!AO196+'指定付费-帖子'!AU196+电话医生!AS196</f>
        <v>0</v>
      </c>
      <c r="W195" s="523" t="e">
        <f>'指定付费-IM'!#REF!</f>
        <v>#REF!</v>
      </c>
      <c r="X195" s="414">
        <f>BH195</f>
        <v>0</v>
      </c>
      <c r="Y195" s="523">
        <f>'悬赏问答-帖子'!K196+'悬赏问答-IM'!K196+'指定付费-IM'!K196+'指定付费-帖子'!K196+电话医生!H196</f>
        <v>0</v>
      </c>
      <c r="Z195" s="523">
        <f>'悬赏问答-IM'!BF196+'指定付费-IM'!BE196</f>
        <v>0</v>
      </c>
      <c r="AA195" s="523">
        <f>'悬赏问答-IM'!BU196+'指定付费-IM'!AZ196</f>
        <v>0</v>
      </c>
      <c r="AB195" s="523">
        <f>'悬赏问答-IM'!BP196+'指定付费-IM'!BJ196+电话医生!BI196</f>
        <v>0</v>
      </c>
      <c r="AC195" s="506">
        <f t="shared" si="94"/>
        <v>0</v>
      </c>
      <c r="AD195" s="523">
        <f t="shared" si="79"/>
        <v>0</v>
      </c>
      <c r="AE195" s="414">
        <f t="shared" si="80"/>
        <v>0</v>
      </c>
      <c r="AF195" s="414">
        <f t="shared" si="81"/>
        <v>0</v>
      </c>
      <c r="AG195" s="414">
        <f t="shared" si="91"/>
        <v>0</v>
      </c>
      <c r="AH195" s="780">
        <f>预约转诊!C195</f>
        <v>0</v>
      </c>
      <c r="AI195" s="781">
        <f>'悬赏问答-帖子'!C196+'悬赏问答-IM'!C196</f>
        <v>0</v>
      </c>
      <c r="AJ195" s="782">
        <f>'悬赏问答-帖子'!F196+'悬赏问答-IM'!F196</f>
        <v>0</v>
      </c>
      <c r="AK195" s="783" t="str">
        <f t="shared" si="82"/>
        <v>-</v>
      </c>
      <c r="AL195" s="781">
        <f>'悬赏问答-帖子'!H196+'悬赏问答-IM'!H196</f>
        <v>0</v>
      </c>
      <c r="AM195" s="775">
        <f>'悬赏问答-帖子'!I196+'悬赏问答-IM'!I196</f>
        <v>0</v>
      </c>
      <c r="AN195" s="775">
        <f t="shared" si="85"/>
        <v>0</v>
      </c>
      <c r="AO195" s="800">
        <f>'指定付费-帖子'!C196+'指定付费-IM'!C196</f>
        <v>0</v>
      </c>
      <c r="AP195" s="798">
        <f>'指定付费-帖子'!F196+'指定付费-IM'!F196</f>
        <v>0</v>
      </c>
      <c r="AQ195" s="799" t="str">
        <f t="shared" si="83"/>
        <v>-</v>
      </c>
      <c r="AR195" s="800">
        <f>'指定付费-帖子'!H196+'指定付费-IM'!H196</f>
        <v>0</v>
      </c>
      <c r="AS195" s="787">
        <f>'指定付费-帖子'!I196+'指定付费-IM'!I196</f>
        <v>0</v>
      </c>
      <c r="AT195" s="795">
        <f t="shared" si="86"/>
        <v>0</v>
      </c>
      <c r="AU195" s="801">
        <f>电话医生!C196</f>
        <v>0</v>
      </c>
      <c r="AV195" s="802">
        <f>电话医生!I196</f>
        <v>0</v>
      </c>
      <c r="AW195" s="816" t="str">
        <f t="shared" si="84"/>
        <v>-</v>
      </c>
      <c r="AX195" s="802">
        <f>电话医生!L196</f>
        <v>0</v>
      </c>
      <c r="AY195" s="811">
        <f>电话医生!F196</f>
        <v>0</v>
      </c>
      <c r="AZ195" s="820" t="str">
        <f>电话医生!O196</f>
        <v>-</v>
      </c>
      <c r="BA195" s="818">
        <f>家庭医生!C196</f>
        <v>0</v>
      </c>
      <c r="BB195" s="813">
        <f>家庭医生!G196</f>
        <v>0</v>
      </c>
      <c r="BC195" s="814" t="str">
        <f>家庭医生!I196</f>
        <v>-</v>
      </c>
      <c r="BD195" s="819">
        <f t="shared" si="92"/>
        <v>0</v>
      </c>
      <c r="BE195" s="819"/>
      <c r="BF195" s="819">
        <f>'免费问答-IM'!C196</f>
        <v>0</v>
      </c>
      <c r="BG195" s="835"/>
      <c r="BH195" s="784"/>
      <c r="BI195" s="775">
        <f t="shared" si="95"/>
        <v>0</v>
      </c>
      <c r="BJ195" s="839"/>
      <c r="BK195" s="837"/>
      <c r="BL195" s="838">
        <f t="shared" si="96"/>
        <v>0</v>
      </c>
      <c r="BM195" s="846"/>
      <c r="BN195" s="849"/>
      <c r="BO195" s="849"/>
      <c r="BP195" s="847" t="str">
        <f t="shared" si="113"/>
        <v>-</v>
      </c>
      <c r="BQ195" s="848"/>
      <c r="BR195" s="813">
        <f t="shared" si="97"/>
        <v>0</v>
      </c>
    </row>
    <row r="196" ht="14.25" customHeight="1" spans="1:70">
      <c r="A196" s="852"/>
      <c r="B196" s="404">
        <v>2</v>
      </c>
      <c r="C196" s="506">
        <f t="shared" si="87"/>
        <v>0</v>
      </c>
      <c r="D196" s="414">
        <f t="shared" si="88"/>
        <v>0</v>
      </c>
      <c r="E196" s="405">
        <f t="shared" si="93"/>
        <v>0</v>
      </c>
      <c r="F196" s="406" t="e">
        <f>'悬赏问答-帖子'!M197+'指定付费-帖子'!M197+电话医生!#REF!+家庭医生!C197</f>
        <v>#REF!</v>
      </c>
      <c r="G196" s="406" t="e">
        <f>'悬赏问答-帖子'!O197+'指定付费-帖子'!O197+电话医生!#REF!+家庭医生!D197</f>
        <v>#REF!</v>
      </c>
      <c r="H196" s="766" t="e">
        <f t="shared" ref="H196:H259" si="116">G196/F196</f>
        <v>#REF!</v>
      </c>
      <c r="I196" s="406" t="e">
        <f>'悬赏问答-帖子'!S197+'指定付费-帖子'!S197+电话医生!R197+家庭医生!#REF!</f>
        <v>#REF!</v>
      </c>
      <c r="J196" s="406" t="e">
        <f>'悬赏问答-帖子'!U197+'指定付费-帖子'!U197+电话医生!S197+家庭医生!#REF!</f>
        <v>#REF!</v>
      </c>
      <c r="K196" s="766" t="e">
        <f t="shared" ref="K196:K259" si="117">J196/I196</f>
        <v>#REF!</v>
      </c>
      <c r="L196" s="406" t="e">
        <f>'悬赏问答-帖子'!Y197+'悬赏问答-帖子'!AE197+'悬赏问答-IM'!M197+'指定付费-帖子'!Y197+'指定付费-帖子'!AE197+'指定付费-IM'!M197+电话医生!Z197+电话医生!AH197+家庭医生!#REF!+家庭医生!#REF!</f>
        <v>#REF!</v>
      </c>
      <c r="M196" s="406" t="e">
        <f>'悬赏问答-帖子'!AA197+'悬赏问答-帖子'!AG197+'悬赏问答-IM'!O197+'指定付费-帖子'!AA197+'指定付费-帖子'!AG197+'指定付费-IM'!O197+电话医生!AA197+电话医生!AI197+家庭医生!#REF!+家庭医生!#REF!</f>
        <v>#REF!</v>
      </c>
      <c r="N196" s="766" t="e">
        <f t="shared" ref="N196:N259" si="118">M196/L196</f>
        <v>#REF!</v>
      </c>
      <c r="O196" s="406" t="e">
        <f>#REF!+'免费问答-IM'!E197+'悬赏问答-帖子'!E197+'悬赏问答-IM'!E197+'指定付费-IM'!E197+'指定付费-帖子'!E197+电话医生!E197+家庭医生!#REF!</f>
        <v>#REF!</v>
      </c>
      <c r="P196" s="523">
        <f>'悬赏问答-帖子'!Q197+'指定付费-帖子'!Q197+家庭医生!G197+电话医生!BQ197</f>
        <v>0</v>
      </c>
      <c r="Q196" s="523">
        <f>'悬赏问答-帖子'!W197+'指定付费-帖子'!W197+电话医生!U197+'悬赏问答-IM'!AU197+'指定付费-IM'!AU197</f>
        <v>0</v>
      </c>
      <c r="R196" s="523">
        <f>'悬赏问答-帖子'!AC197+'悬赏问答-帖子'!AI197+'悬赏问答-IM'!Q197+'指定付费-帖子'!AC197+'指定付费-帖子'!AI197+'指定付费-IM'!Q197+电话医生!AC197+电话医生!AK197+'悬赏问答-IM'!W197+'指定付费-IM'!W197</f>
        <v>0</v>
      </c>
      <c r="S196" s="523">
        <f>'悬赏问答-IM'!AC197+'悬赏问答-IM'!AI197+'悬赏问答-IM'!AO197+'指定付费-IM'!AC197+'指定付费-IM'!AI197+'指定付费-IM'!AO197</f>
        <v>0</v>
      </c>
      <c r="T196" s="523">
        <f t="shared" ref="T196:T225" si="119">BK196</f>
        <v>0</v>
      </c>
      <c r="U196" s="523">
        <f>'悬赏问答-IM'!BA197+'指定付费-帖子'!BA197</f>
        <v>0</v>
      </c>
      <c r="V196" s="523">
        <f>'悬赏问答-帖子'!AO197+'悬赏问答-帖子'!AU197+'指定付费-帖子'!AO197+'指定付费-帖子'!AU197+电话医生!AS197</f>
        <v>0</v>
      </c>
      <c r="W196" s="523" t="e">
        <f>'指定付费-IM'!#REF!</f>
        <v>#REF!</v>
      </c>
      <c r="X196" s="414">
        <f t="shared" ref="X196:X225" si="120">BH196</f>
        <v>0</v>
      </c>
      <c r="Y196" s="523">
        <f>'悬赏问答-帖子'!K197+'悬赏问答-IM'!K197+'指定付费-IM'!K197+'指定付费-帖子'!K197+电话医生!H197</f>
        <v>0</v>
      </c>
      <c r="Z196" s="523">
        <f>'悬赏问答-IM'!BF197+'指定付费-IM'!BE197</f>
        <v>0</v>
      </c>
      <c r="AA196" s="523">
        <f>'悬赏问答-IM'!BU197+'指定付费-IM'!AZ197</f>
        <v>0</v>
      </c>
      <c r="AB196" s="523">
        <f>'悬赏问答-IM'!BP197+'指定付费-IM'!BJ197+电话医生!BI197</f>
        <v>0</v>
      </c>
      <c r="AC196" s="506">
        <f t="shared" si="94"/>
        <v>0</v>
      </c>
      <c r="AD196" s="523">
        <f t="shared" ref="AD196:AD259" si="121">AM196+AS196</f>
        <v>0</v>
      </c>
      <c r="AE196" s="414">
        <f t="shared" ref="AE196:AE259" si="122">AY196</f>
        <v>0</v>
      </c>
      <c r="AF196" s="414">
        <f t="shared" ref="AF196:AF259" si="123">BB196</f>
        <v>0</v>
      </c>
      <c r="AG196" s="414">
        <f t="shared" si="91"/>
        <v>0</v>
      </c>
      <c r="AH196" s="780">
        <f>预约转诊!C196</f>
        <v>0</v>
      </c>
      <c r="AI196" s="781">
        <f>'悬赏问答-帖子'!C197+'悬赏问答-IM'!C197</f>
        <v>0</v>
      </c>
      <c r="AJ196" s="782">
        <f>'悬赏问答-帖子'!F197+'悬赏问答-IM'!F197</f>
        <v>0</v>
      </c>
      <c r="AK196" s="783" t="str">
        <f t="shared" si="82"/>
        <v>-</v>
      </c>
      <c r="AL196" s="781">
        <f>'悬赏问答-帖子'!H197+'悬赏问答-IM'!H197</f>
        <v>0</v>
      </c>
      <c r="AM196" s="775">
        <f>'悬赏问答-帖子'!I197+'悬赏问答-IM'!I197</f>
        <v>0</v>
      </c>
      <c r="AN196" s="775">
        <f t="shared" ref="AN196:AN259" si="124">IF(AJ196=0,0,AM196/AJ196)</f>
        <v>0</v>
      </c>
      <c r="AO196" s="800">
        <f>'指定付费-帖子'!C197+'指定付费-IM'!C197</f>
        <v>0</v>
      </c>
      <c r="AP196" s="798">
        <f>'指定付费-帖子'!F197+'指定付费-IM'!F197</f>
        <v>0</v>
      </c>
      <c r="AQ196" s="799" t="str">
        <f t="shared" si="83"/>
        <v>-</v>
      </c>
      <c r="AR196" s="800">
        <f>'指定付费-帖子'!H197+'指定付费-IM'!H197</f>
        <v>0</v>
      </c>
      <c r="AS196" s="787">
        <f>'指定付费-帖子'!I197+'指定付费-IM'!I197</f>
        <v>0</v>
      </c>
      <c r="AT196" s="795">
        <f t="shared" ref="AT196:AT259" si="125">IF(AP196=0,0,AS196/AP196)</f>
        <v>0</v>
      </c>
      <c r="AU196" s="801">
        <f>电话医生!C197</f>
        <v>0</v>
      </c>
      <c r="AV196" s="802">
        <f>电话医生!I197</f>
        <v>0</v>
      </c>
      <c r="AW196" s="816" t="str">
        <f t="shared" si="84"/>
        <v>-</v>
      </c>
      <c r="AX196" s="802">
        <f>电话医生!L197</f>
        <v>0</v>
      </c>
      <c r="AY196" s="811">
        <f>电话医生!F197</f>
        <v>0</v>
      </c>
      <c r="AZ196" s="820" t="str">
        <f>电话医生!O197</f>
        <v>-</v>
      </c>
      <c r="BA196" s="818">
        <f>家庭医生!C197</f>
        <v>0</v>
      </c>
      <c r="BB196" s="813">
        <f>家庭医生!G197</f>
        <v>0</v>
      </c>
      <c r="BC196" s="814" t="str">
        <f>家庭医生!I197</f>
        <v>-</v>
      </c>
      <c r="BD196" s="819">
        <f t="shared" si="92"/>
        <v>0</v>
      </c>
      <c r="BE196" s="819"/>
      <c r="BF196" s="819">
        <f>'免费问答-IM'!C197</f>
        <v>0</v>
      </c>
      <c r="BG196" s="779"/>
      <c r="BH196" s="784"/>
      <c r="BI196" s="775">
        <f t="shared" si="95"/>
        <v>0</v>
      </c>
      <c r="BJ196" s="839"/>
      <c r="BK196" s="837"/>
      <c r="BL196" s="838">
        <f t="shared" ref="BL196:BL259" si="126">IF(BJ196=0,0,BK196/BJ196)</f>
        <v>0</v>
      </c>
      <c r="BM196" s="846"/>
      <c r="BN196" s="849"/>
      <c r="BO196" s="849"/>
      <c r="BP196" s="847" t="str">
        <f t="shared" si="113"/>
        <v>-</v>
      </c>
      <c r="BQ196" s="848"/>
      <c r="BR196" s="813">
        <f t="shared" si="97"/>
        <v>0</v>
      </c>
    </row>
    <row r="197" ht="14.25" customHeight="1" spans="1:70">
      <c r="A197" s="852"/>
      <c r="B197" s="404">
        <v>3</v>
      </c>
      <c r="C197" s="506">
        <f t="shared" si="87"/>
        <v>0</v>
      </c>
      <c r="D197" s="414">
        <f t="shared" si="88"/>
        <v>0</v>
      </c>
      <c r="E197" s="405">
        <f t="shared" si="93"/>
        <v>0</v>
      </c>
      <c r="F197" s="406" t="e">
        <f>'悬赏问答-帖子'!M198+'指定付费-帖子'!M198+电话医生!#REF!+家庭医生!C198</f>
        <v>#REF!</v>
      </c>
      <c r="G197" s="406" t="e">
        <f>'悬赏问答-帖子'!O198+'指定付费-帖子'!O198+电话医生!#REF!+家庭医生!D198</f>
        <v>#REF!</v>
      </c>
      <c r="H197" s="766" t="e">
        <f t="shared" si="116"/>
        <v>#REF!</v>
      </c>
      <c r="I197" s="406" t="e">
        <f>'悬赏问答-帖子'!S198+'指定付费-帖子'!S198+电话医生!R198+家庭医生!#REF!</f>
        <v>#REF!</v>
      </c>
      <c r="J197" s="406" t="e">
        <f>'悬赏问答-帖子'!U198+'指定付费-帖子'!U198+电话医生!S198+家庭医生!#REF!</f>
        <v>#REF!</v>
      </c>
      <c r="K197" s="766" t="e">
        <f t="shared" si="117"/>
        <v>#REF!</v>
      </c>
      <c r="L197" s="406" t="e">
        <f>'悬赏问答-帖子'!Y198+'悬赏问答-帖子'!AE198+'悬赏问答-IM'!M198+'指定付费-帖子'!Y198+'指定付费-帖子'!AE198+'指定付费-IM'!M198+电话医生!Z198+电话医生!AH198+家庭医生!#REF!+家庭医生!#REF!</f>
        <v>#REF!</v>
      </c>
      <c r="M197" s="406" t="e">
        <f>'悬赏问答-帖子'!AA198+'悬赏问答-帖子'!AG198+'悬赏问答-IM'!O198+'指定付费-帖子'!AA198+'指定付费-帖子'!AG198+'指定付费-IM'!O198+电话医生!AA198+电话医生!AI198+家庭医生!#REF!+家庭医生!#REF!</f>
        <v>#REF!</v>
      </c>
      <c r="N197" s="766" t="e">
        <f t="shared" si="118"/>
        <v>#REF!</v>
      </c>
      <c r="O197" s="406" t="e">
        <f>#REF!+'免费问答-IM'!E198+'悬赏问答-帖子'!E198+'悬赏问答-IM'!E198+'指定付费-IM'!E198+'指定付费-帖子'!E198+电话医生!E198+家庭医生!#REF!</f>
        <v>#REF!</v>
      </c>
      <c r="P197" s="523">
        <f>'悬赏问答-帖子'!Q198+'指定付费-帖子'!Q198+家庭医生!G198+电话医生!BQ198</f>
        <v>0</v>
      </c>
      <c r="Q197" s="523">
        <f>'悬赏问答-帖子'!W198+'指定付费-帖子'!W198+电话医生!U198+'悬赏问答-IM'!AU198+'指定付费-IM'!AU198</f>
        <v>0</v>
      </c>
      <c r="R197" s="523">
        <f>'悬赏问答-帖子'!AC198+'悬赏问答-帖子'!AI198+'悬赏问答-IM'!Q198+'指定付费-帖子'!AC198+'指定付费-帖子'!AI198+'指定付费-IM'!Q198+电话医生!AC198+电话医生!AK198+'悬赏问答-IM'!W198+'指定付费-IM'!W198</f>
        <v>0</v>
      </c>
      <c r="S197" s="523">
        <f>'悬赏问答-IM'!AC198+'悬赏问答-IM'!AI198+'悬赏问答-IM'!AO198+'指定付费-IM'!AC198+'指定付费-IM'!AI198+'指定付费-IM'!AO198</f>
        <v>0</v>
      </c>
      <c r="T197" s="523">
        <f t="shared" si="119"/>
        <v>0</v>
      </c>
      <c r="U197" s="523">
        <f>'悬赏问答-IM'!BA198+'指定付费-帖子'!BA198</f>
        <v>0</v>
      </c>
      <c r="V197" s="523">
        <f>'悬赏问答-帖子'!AO198+'悬赏问答-帖子'!AU198+'指定付费-帖子'!AO198+'指定付费-帖子'!AU198+电话医生!AS198</f>
        <v>0</v>
      </c>
      <c r="W197" s="523" t="e">
        <f>'指定付费-IM'!#REF!</f>
        <v>#REF!</v>
      </c>
      <c r="X197" s="414">
        <f t="shared" si="120"/>
        <v>0</v>
      </c>
      <c r="Y197" s="523">
        <f>'悬赏问答-帖子'!K198+'悬赏问答-IM'!K198+'指定付费-IM'!K198+'指定付费-帖子'!K198+电话医生!H198</f>
        <v>0</v>
      </c>
      <c r="Z197" s="523">
        <f>'悬赏问答-IM'!BF198+'指定付费-IM'!BE198</f>
        <v>0</v>
      </c>
      <c r="AA197" s="523">
        <f>'悬赏问答-IM'!BU198+'指定付费-IM'!AZ198</f>
        <v>0</v>
      </c>
      <c r="AB197" s="523">
        <f>'悬赏问答-IM'!BP198+'指定付费-IM'!BJ198+电话医生!BI198</f>
        <v>0</v>
      </c>
      <c r="AC197" s="506">
        <f t="shared" si="94"/>
        <v>0</v>
      </c>
      <c r="AD197" s="523">
        <f t="shared" si="121"/>
        <v>0</v>
      </c>
      <c r="AE197" s="414">
        <f t="shared" si="122"/>
        <v>0</v>
      </c>
      <c r="AF197" s="414">
        <f t="shared" si="123"/>
        <v>0</v>
      </c>
      <c r="AG197" s="414">
        <f t="shared" si="91"/>
        <v>0</v>
      </c>
      <c r="AH197" s="780">
        <f>预约转诊!C197</f>
        <v>0</v>
      </c>
      <c r="AI197" s="781">
        <f>'悬赏问答-帖子'!C198+'悬赏问答-IM'!C198</f>
        <v>0</v>
      </c>
      <c r="AJ197" s="782">
        <f>'悬赏问答-帖子'!F198+'悬赏问答-IM'!F198</f>
        <v>0</v>
      </c>
      <c r="AK197" s="783" t="str">
        <f t="shared" ref="AK197:AK260" si="127">IF(AJ197&lt;&gt;0,AJ197/AI197,"-")</f>
        <v>-</v>
      </c>
      <c r="AL197" s="781">
        <f>'悬赏问答-帖子'!H198+'悬赏问答-IM'!H198</f>
        <v>0</v>
      </c>
      <c r="AM197" s="775">
        <f>'悬赏问答-帖子'!I198+'悬赏问答-IM'!I198</f>
        <v>0</v>
      </c>
      <c r="AN197" s="775">
        <f t="shared" si="124"/>
        <v>0</v>
      </c>
      <c r="AO197" s="800">
        <f>'指定付费-帖子'!C198+'指定付费-IM'!C198</f>
        <v>0</v>
      </c>
      <c r="AP197" s="798">
        <f>'指定付费-帖子'!F198+'指定付费-IM'!F198</f>
        <v>0</v>
      </c>
      <c r="AQ197" s="799" t="str">
        <f t="shared" ref="AQ197:AQ260" si="128">IF(AP197&lt;&gt;0,AP197/AO197,"-")</f>
        <v>-</v>
      </c>
      <c r="AR197" s="800">
        <f>'指定付费-帖子'!H198+'指定付费-IM'!H198</f>
        <v>0</v>
      </c>
      <c r="AS197" s="787">
        <f>'指定付费-帖子'!I198+'指定付费-IM'!I198</f>
        <v>0</v>
      </c>
      <c r="AT197" s="795">
        <f t="shared" si="125"/>
        <v>0</v>
      </c>
      <c r="AU197" s="801">
        <f>电话医生!C198</f>
        <v>0</v>
      </c>
      <c r="AV197" s="802">
        <f>电话医生!I198</f>
        <v>0</v>
      </c>
      <c r="AW197" s="816" t="str">
        <f t="shared" ref="AW197:AW260" si="129">IF(AV197&lt;&gt;0,AV197/AU197,"-")</f>
        <v>-</v>
      </c>
      <c r="AX197" s="802">
        <f>电话医生!L198</f>
        <v>0</v>
      </c>
      <c r="AY197" s="811">
        <f>电话医生!F198</f>
        <v>0</v>
      </c>
      <c r="AZ197" s="820" t="str">
        <f>电话医生!O198</f>
        <v>-</v>
      </c>
      <c r="BA197" s="818">
        <f>家庭医生!C198</f>
        <v>0</v>
      </c>
      <c r="BB197" s="813">
        <f>家庭医生!G198</f>
        <v>0</v>
      </c>
      <c r="BC197" s="814" t="str">
        <f>家庭医生!I198</f>
        <v>-</v>
      </c>
      <c r="BD197" s="819">
        <f t="shared" si="92"/>
        <v>0</v>
      </c>
      <c r="BE197" s="819"/>
      <c r="BF197" s="819">
        <f>'免费问答-IM'!C198</f>
        <v>0</v>
      </c>
      <c r="BG197" s="779"/>
      <c r="BH197" s="784"/>
      <c r="BI197" s="775">
        <f t="shared" si="95"/>
        <v>0</v>
      </c>
      <c r="BJ197" s="839"/>
      <c r="BK197" s="837"/>
      <c r="BL197" s="838">
        <f t="shared" si="126"/>
        <v>0</v>
      </c>
      <c r="BM197" s="846"/>
      <c r="BN197" s="849"/>
      <c r="BO197" s="849"/>
      <c r="BP197" s="847" t="str">
        <f t="shared" si="113"/>
        <v>-</v>
      </c>
      <c r="BQ197" s="848"/>
      <c r="BR197" s="813">
        <f t="shared" si="97"/>
        <v>0</v>
      </c>
    </row>
    <row r="198" ht="14.25" customHeight="1" spans="1:70">
      <c r="A198" s="852"/>
      <c r="B198" s="404">
        <v>4</v>
      </c>
      <c r="C198" s="506">
        <f t="shared" si="87"/>
        <v>0</v>
      </c>
      <c r="D198" s="414">
        <f t="shared" si="88"/>
        <v>0</v>
      </c>
      <c r="E198" s="405">
        <f t="shared" si="93"/>
        <v>0</v>
      </c>
      <c r="F198" s="406" t="e">
        <f>'悬赏问答-帖子'!M199+'指定付费-帖子'!M199+电话医生!#REF!+家庭医生!C199</f>
        <v>#REF!</v>
      </c>
      <c r="G198" s="406" t="e">
        <f>'悬赏问答-帖子'!O199+'指定付费-帖子'!O199+电话医生!#REF!+家庭医生!D199</f>
        <v>#REF!</v>
      </c>
      <c r="H198" s="766" t="e">
        <f t="shared" si="116"/>
        <v>#REF!</v>
      </c>
      <c r="I198" s="406" t="e">
        <f>'悬赏问答-帖子'!S199+'指定付费-帖子'!S199+电话医生!R199+家庭医生!#REF!</f>
        <v>#REF!</v>
      </c>
      <c r="J198" s="406" t="e">
        <f>'悬赏问答-帖子'!U199+'指定付费-帖子'!U199+电话医生!S199+家庭医生!#REF!</f>
        <v>#REF!</v>
      </c>
      <c r="K198" s="766" t="e">
        <f t="shared" si="117"/>
        <v>#REF!</v>
      </c>
      <c r="L198" s="406" t="e">
        <f>'悬赏问答-帖子'!Y199+'悬赏问答-帖子'!AE199+'悬赏问答-IM'!M199+'指定付费-帖子'!Y199+'指定付费-帖子'!AE199+'指定付费-IM'!M199+电话医生!Z199+电话医生!AH199+家庭医生!#REF!+家庭医生!#REF!</f>
        <v>#REF!</v>
      </c>
      <c r="M198" s="406" t="e">
        <f>'悬赏问答-帖子'!AA199+'悬赏问答-帖子'!AG199+'悬赏问答-IM'!O199+'指定付费-帖子'!AA199+'指定付费-帖子'!AG199+'指定付费-IM'!O199+电话医生!AA199+电话医生!AI199+家庭医生!#REF!+家庭医生!#REF!</f>
        <v>#REF!</v>
      </c>
      <c r="N198" s="766" t="e">
        <f t="shared" si="118"/>
        <v>#REF!</v>
      </c>
      <c r="O198" s="406" t="e">
        <f>#REF!+'免费问答-IM'!E199+'悬赏问答-帖子'!E199+'悬赏问答-IM'!E199+'指定付费-IM'!E199+'指定付费-帖子'!E199+电话医生!E199+家庭医生!#REF!</f>
        <v>#REF!</v>
      </c>
      <c r="P198" s="523">
        <f>'悬赏问答-帖子'!Q199+'指定付费-帖子'!Q199+家庭医生!G199+电话医生!BQ199</f>
        <v>0</v>
      </c>
      <c r="Q198" s="523">
        <f>'悬赏问答-帖子'!W199+'指定付费-帖子'!W199+电话医生!U199+'悬赏问答-IM'!AU199+'指定付费-IM'!AU199</f>
        <v>0</v>
      </c>
      <c r="R198" s="523">
        <f>'悬赏问答-帖子'!AC199+'悬赏问答-帖子'!AI199+'悬赏问答-IM'!Q199+'指定付费-帖子'!AC199+'指定付费-帖子'!AI199+'指定付费-IM'!Q199+电话医生!AC199+电话医生!AK199+'悬赏问答-IM'!W199+'指定付费-IM'!W199</f>
        <v>0</v>
      </c>
      <c r="S198" s="523">
        <f>'悬赏问答-IM'!AC199+'悬赏问答-IM'!AI199+'悬赏问答-IM'!AO199+'指定付费-IM'!AC199+'指定付费-IM'!AI199+'指定付费-IM'!AO199</f>
        <v>0</v>
      </c>
      <c r="T198" s="523">
        <f t="shared" si="119"/>
        <v>0</v>
      </c>
      <c r="U198" s="523">
        <f>'悬赏问答-IM'!BA199+'指定付费-帖子'!BA199</f>
        <v>0</v>
      </c>
      <c r="V198" s="523">
        <f>'悬赏问答-帖子'!AO199+'悬赏问答-帖子'!AU199+'指定付费-帖子'!AO199+'指定付费-帖子'!AU199+电话医生!AS199</f>
        <v>0</v>
      </c>
      <c r="W198" s="523" t="e">
        <f>'指定付费-IM'!#REF!</f>
        <v>#REF!</v>
      </c>
      <c r="X198" s="414">
        <f t="shared" si="120"/>
        <v>0</v>
      </c>
      <c r="Y198" s="523">
        <f>'悬赏问答-帖子'!K199+'悬赏问答-IM'!K199+'指定付费-IM'!K199+'指定付费-帖子'!K199+电话医生!H199</f>
        <v>0</v>
      </c>
      <c r="Z198" s="523">
        <f>'悬赏问答-IM'!BF199+'指定付费-IM'!BE199</f>
        <v>0</v>
      </c>
      <c r="AA198" s="523">
        <f>'悬赏问答-IM'!BU199+'指定付费-IM'!AZ199</f>
        <v>0</v>
      </c>
      <c r="AB198" s="523">
        <f>'悬赏问答-IM'!BP199+'指定付费-IM'!BJ199+电话医生!BI199</f>
        <v>0</v>
      </c>
      <c r="AC198" s="506">
        <f t="shared" si="94"/>
        <v>0</v>
      </c>
      <c r="AD198" s="523">
        <f t="shared" si="121"/>
        <v>0</v>
      </c>
      <c r="AE198" s="414">
        <f t="shared" si="122"/>
        <v>0</v>
      </c>
      <c r="AF198" s="414">
        <f t="shared" si="123"/>
        <v>0</v>
      </c>
      <c r="AG198" s="414">
        <f t="shared" si="91"/>
        <v>0</v>
      </c>
      <c r="AH198" s="780">
        <f>预约转诊!C198</f>
        <v>0</v>
      </c>
      <c r="AI198" s="781">
        <f>'悬赏问答-帖子'!C199+'悬赏问答-IM'!C199</f>
        <v>0</v>
      </c>
      <c r="AJ198" s="782">
        <f>'悬赏问答-帖子'!F199+'悬赏问答-IM'!F199</f>
        <v>0</v>
      </c>
      <c r="AK198" s="783" t="str">
        <f t="shared" si="127"/>
        <v>-</v>
      </c>
      <c r="AL198" s="781">
        <f>'悬赏问答-帖子'!H199+'悬赏问答-IM'!H199</f>
        <v>0</v>
      </c>
      <c r="AM198" s="775">
        <f>'悬赏问答-帖子'!I199+'悬赏问答-IM'!I199</f>
        <v>0</v>
      </c>
      <c r="AN198" s="775">
        <f t="shared" si="124"/>
        <v>0</v>
      </c>
      <c r="AO198" s="800">
        <f>'指定付费-帖子'!C199+'指定付费-IM'!C199</f>
        <v>0</v>
      </c>
      <c r="AP198" s="798">
        <f>'指定付费-帖子'!F199+'指定付费-IM'!F199</f>
        <v>0</v>
      </c>
      <c r="AQ198" s="799" t="str">
        <f t="shared" si="128"/>
        <v>-</v>
      </c>
      <c r="AR198" s="800">
        <f>'指定付费-帖子'!H199+'指定付费-IM'!H199</f>
        <v>0</v>
      </c>
      <c r="AS198" s="787">
        <f>'指定付费-帖子'!I199+'指定付费-IM'!I199</f>
        <v>0</v>
      </c>
      <c r="AT198" s="795">
        <f t="shared" si="125"/>
        <v>0</v>
      </c>
      <c r="AU198" s="801">
        <f>电话医生!C199</f>
        <v>0</v>
      </c>
      <c r="AV198" s="802">
        <f>电话医生!I199</f>
        <v>0</v>
      </c>
      <c r="AW198" s="816" t="str">
        <f t="shared" si="129"/>
        <v>-</v>
      </c>
      <c r="AX198" s="802">
        <f>电话医生!L199</f>
        <v>0</v>
      </c>
      <c r="AY198" s="811">
        <f>电话医生!F199</f>
        <v>0</v>
      </c>
      <c r="AZ198" s="820" t="str">
        <f>电话医生!O199</f>
        <v>-</v>
      </c>
      <c r="BA198" s="818">
        <f>家庭医生!C199</f>
        <v>0</v>
      </c>
      <c r="BB198" s="813">
        <f>家庭医生!G199</f>
        <v>0</v>
      </c>
      <c r="BC198" s="814" t="str">
        <f>家庭医生!I199</f>
        <v>-</v>
      </c>
      <c r="BD198" s="819">
        <f t="shared" si="92"/>
        <v>0</v>
      </c>
      <c r="BE198" s="819"/>
      <c r="BF198" s="819">
        <f>'免费问答-IM'!C199</f>
        <v>0</v>
      </c>
      <c r="BG198" s="779"/>
      <c r="BH198" s="784"/>
      <c r="BI198" s="775">
        <f t="shared" si="95"/>
        <v>0</v>
      </c>
      <c r="BJ198" s="839"/>
      <c r="BK198" s="837"/>
      <c r="BL198" s="838">
        <f t="shared" si="126"/>
        <v>0</v>
      </c>
      <c r="BM198" s="846"/>
      <c r="BN198" s="849"/>
      <c r="BO198" s="849"/>
      <c r="BP198" s="847" t="str">
        <f t="shared" si="113"/>
        <v>-</v>
      </c>
      <c r="BQ198" s="848"/>
      <c r="BR198" s="813">
        <f t="shared" si="97"/>
        <v>0</v>
      </c>
    </row>
    <row r="199" ht="14.25" customHeight="1" spans="1:70">
      <c r="A199" s="852"/>
      <c r="B199" s="404">
        <v>5</v>
      </c>
      <c r="C199" s="506">
        <f t="shared" ref="C199:C262" si="130">AH199+AI199+AO199+AU199+BA199+BD199+BJ199+BM199</f>
        <v>0</v>
      </c>
      <c r="D199" s="414">
        <f t="shared" ref="D199:D262" si="131">AM199+AS199+AY199+BB199+BH199+BK199+BQ199</f>
        <v>0</v>
      </c>
      <c r="E199" s="405">
        <f t="shared" si="93"/>
        <v>0</v>
      </c>
      <c r="F199" s="406" t="e">
        <f>'悬赏问答-帖子'!M200+'指定付费-帖子'!M200+电话医生!#REF!+家庭医生!C200</f>
        <v>#REF!</v>
      </c>
      <c r="G199" s="406" t="e">
        <f>'悬赏问答-帖子'!O200+'指定付费-帖子'!O200+电话医生!#REF!+家庭医生!D200</f>
        <v>#REF!</v>
      </c>
      <c r="H199" s="766" t="e">
        <f t="shared" si="116"/>
        <v>#REF!</v>
      </c>
      <c r="I199" s="406" t="e">
        <f>'悬赏问答-帖子'!S200+'指定付费-帖子'!S200+电话医生!R200+家庭医生!#REF!</f>
        <v>#REF!</v>
      </c>
      <c r="J199" s="406" t="e">
        <f>'悬赏问答-帖子'!U200+'指定付费-帖子'!U200+电话医生!S200+家庭医生!#REF!</f>
        <v>#REF!</v>
      </c>
      <c r="K199" s="766" t="e">
        <f t="shared" si="117"/>
        <v>#REF!</v>
      </c>
      <c r="L199" s="406" t="e">
        <f>'悬赏问答-帖子'!Y200+'悬赏问答-帖子'!AE200+'悬赏问答-IM'!M200+'指定付费-帖子'!Y200+'指定付费-帖子'!AE200+'指定付费-IM'!M200+电话医生!Z200+电话医生!AH200+家庭医生!#REF!+家庭医生!#REF!</f>
        <v>#REF!</v>
      </c>
      <c r="M199" s="406" t="e">
        <f>'悬赏问答-帖子'!AA200+'悬赏问答-帖子'!AG200+'悬赏问答-IM'!O200+'指定付费-帖子'!AA200+'指定付费-帖子'!AG200+'指定付费-IM'!O200+电话医生!AA200+电话医生!AI200+家庭医生!#REF!+家庭医生!#REF!</f>
        <v>#REF!</v>
      </c>
      <c r="N199" s="766" t="e">
        <f t="shared" si="118"/>
        <v>#REF!</v>
      </c>
      <c r="O199" s="406" t="e">
        <f>#REF!+'免费问答-IM'!E200+'悬赏问答-帖子'!E200+'悬赏问答-IM'!E200+'指定付费-IM'!E200+'指定付费-帖子'!E200+电话医生!E200+家庭医生!#REF!</f>
        <v>#REF!</v>
      </c>
      <c r="P199" s="523">
        <f>'悬赏问答-帖子'!Q200+'指定付费-帖子'!Q200+家庭医生!G200+电话医生!BQ200</f>
        <v>0</v>
      </c>
      <c r="Q199" s="523">
        <f>'悬赏问答-帖子'!W200+'指定付费-帖子'!W200+电话医生!U200+'悬赏问答-IM'!AU200+'指定付费-IM'!AU200</f>
        <v>0</v>
      </c>
      <c r="R199" s="523">
        <f>'悬赏问答-帖子'!AC200+'悬赏问答-帖子'!AI200+'悬赏问答-IM'!Q200+'指定付费-帖子'!AC200+'指定付费-帖子'!AI200+'指定付费-IM'!Q200+电话医生!AC200+电话医生!AK200+'悬赏问答-IM'!W200+'指定付费-IM'!W200</f>
        <v>0</v>
      </c>
      <c r="S199" s="523">
        <f>'悬赏问答-IM'!AC200+'悬赏问答-IM'!AI200+'悬赏问答-IM'!AO200+'指定付费-IM'!AC200+'指定付费-IM'!AI200+'指定付费-IM'!AO200</f>
        <v>0</v>
      </c>
      <c r="T199" s="523">
        <f t="shared" si="119"/>
        <v>0</v>
      </c>
      <c r="U199" s="523">
        <f>'悬赏问答-IM'!BA200+'指定付费-帖子'!BA200</f>
        <v>0</v>
      </c>
      <c r="V199" s="523">
        <f>'悬赏问答-帖子'!AO200+'悬赏问答-帖子'!AU200+'指定付费-帖子'!AO200+'指定付费-帖子'!AU200+电话医生!AS200</f>
        <v>0</v>
      </c>
      <c r="W199" s="523" t="e">
        <f>'指定付费-IM'!#REF!</f>
        <v>#REF!</v>
      </c>
      <c r="X199" s="414">
        <f t="shared" si="120"/>
        <v>0</v>
      </c>
      <c r="Y199" s="523">
        <f>'悬赏问答-帖子'!K200+'悬赏问答-IM'!K200+'指定付费-IM'!K200+'指定付费-帖子'!K200+电话医生!H200</f>
        <v>0</v>
      </c>
      <c r="Z199" s="523">
        <f>'悬赏问答-IM'!BF200+'指定付费-IM'!BE200</f>
        <v>0</v>
      </c>
      <c r="AA199" s="523">
        <f>'悬赏问答-IM'!BU200+'指定付费-IM'!AZ200</f>
        <v>0</v>
      </c>
      <c r="AB199" s="523">
        <f>'悬赏问答-IM'!BP200+'指定付费-IM'!BJ200+电话医生!BI200</f>
        <v>0</v>
      </c>
      <c r="AC199" s="506">
        <f t="shared" si="94"/>
        <v>0</v>
      </c>
      <c r="AD199" s="523">
        <f t="shared" si="121"/>
        <v>0</v>
      </c>
      <c r="AE199" s="414">
        <f t="shared" si="122"/>
        <v>0</v>
      </c>
      <c r="AF199" s="414">
        <f t="shared" si="123"/>
        <v>0</v>
      </c>
      <c r="AG199" s="414">
        <f t="shared" ref="AG199:AG262" si="132">BQ199</f>
        <v>0</v>
      </c>
      <c r="AH199" s="780">
        <f>预约转诊!C199</f>
        <v>0</v>
      </c>
      <c r="AI199" s="781">
        <f>'悬赏问答-帖子'!C200+'悬赏问答-IM'!C200</f>
        <v>0</v>
      </c>
      <c r="AJ199" s="782">
        <f>'悬赏问答-帖子'!F200+'悬赏问答-IM'!F200</f>
        <v>0</v>
      </c>
      <c r="AK199" s="783" t="str">
        <f t="shared" si="127"/>
        <v>-</v>
      </c>
      <c r="AL199" s="781">
        <f>'悬赏问答-帖子'!H200+'悬赏问答-IM'!H200</f>
        <v>0</v>
      </c>
      <c r="AM199" s="775">
        <f>'悬赏问答-帖子'!I200+'悬赏问答-IM'!I200</f>
        <v>0</v>
      </c>
      <c r="AN199" s="775">
        <f t="shared" si="124"/>
        <v>0</v>
      </c>
      <c r="AO199" s="800">
        <f>'指定付费-帖子'!C200+'指定付费-IM'!C200</f>
        <v>0</v>
      </c>
      <c r="AP199" s="798">
        <f>'指定付费-帖子'!F200+'指定付费-IM'!F200</f>
        <v>0</v>
      </c>
      <c r="AQ199" s="799" t="str">
        <f t="shared" si="128"/>
        <v>-</v>
      </c>
      <c r="AR199" s="800">
        <f>'指定付费-帖子'!H200+'指定付费-IM'!H200</f>
        <v>0</v>
      </c>
      <c r="AS199" s="787">
        <f>'指定付费-帖子'!I200+'指定付费-IM'!I200</f>
        <v>0</v>
      </c>
      <c r="AT199" s="795">
        <f t="shared" si="125"/>
        <v>0</v>
      </c>
      <c r="AU199" s="801">
        <f>电话医生!C200</f>
        <v>0</v>
      </c>
      <c r="AV199" s="802">
        <f>电话医生!I200</f>
        <v>0</v>
      </c>
      <c r="AW199" s="816" t="str">
        <f t="shared" si="129"/>
        <v>-</v>
      </c>
      <c r="AX199" s="802">
        <f>电话医生!L200</f>
        <v>0</v>
      </c>
      <c r="AY199" s="811">
        <f>电话医生!F200</f>
        <v>0</v>
      </c>
      <c r="AZ199" s="820" t="str">
        <f>电话医生!O200</f>
        <v>-</v>
      </c>
      <c r="BA199" s="818">
        <f>家庭医生!C200</f>
        <v>0</v>
      </c>
      <c r="BB199" s="813">
        <f>家庭医生!G200</f>
        <v>0</v>
      </c>
      <c r="BC199" s="814" t="str">
        <f>家庭医生!I200</f>
        <v>-</v>
      </c>
      <c r="BD199" s="819">
        <f t="shared" ref="BD199:BD262" si="133">BE199+BF199</f>
        <v>0</v>
      </c>
      <c r="BE199" s="819"/>
      <c r="BF199" s="819">
        <f>'免费问答-IM'!C200</f>
        <v>0</v>
      </c>
      <c r="BG199" s="779"/>
      <c r="BH199" s="784"/>
      <c r="BI199" s="775">
        <f t="shared" si="95"/>
        <v>0</v>
      </c>
      <c r="BJ199" s="839"/>
      <c r="BK199" s="837"/>
      <c r="BL199" s="838">
        <f t="shared" si="126"/>
        <v>0</v>
      </c>
      <c r="BM199" s="846"/>
      <c r="BN199" s="849"/>
      <c r="BO199" s="849"/>
      <c r="BP199" s="847" t="str">
        <f t="shared" si="113"/>
        <v>-</v>
      </c>
      <c r="BQ199" s="848"/>
      <c r="BR199" s="813">
        <f t="shared" si="97"/>
        <v>0</v>
      </c>
    </row>
    <row r="200" ht="14.25" customHeight="1" spans="1:70">
      <c r="A200" s="852"/>
      <c r="B200" s="404">
        <v>6</v>
      </c>
      <c r="C200" s="506">
        <f t="shared" si="130"/>
        <v>0</v>
      </c>
      <c r="D200" s="414">
        <f t="shared" si="131"/>
        <v>0</v>
      </c>
      <c r="E200" s="405">
        <f t="shared" ref="E200:E263" si="134">AJ200+AP200+AV200+BA200+BG200+BJ200+BN200</f>
        <v>0</v>
      </c>
      <c r="F200" s="406" t="e">
        <f>'悬赏问答-帖子'!M201+'指定付费-帖子'!M201+电话医生!#REF!+家庭医生!C201</f>
        <v>#REF!</v>
      </c>
      <c r="G200" s="406" t="e">
        <f>'悬赏问答-帖子'!O201+'指定付费-帖子'!O201+电话医生!#REF!+家庭医生!D201</f>
        <v>#REF!</v>
      </c>
      <c r="H200" s="766" t="e">
        <f t="shared" si="116"/>
        <v>#REF!</v>
      </c>
      <c r="I200" s="406" t="e">
        <f>'悬赏问答-帖子'!S201+'指定付费-帖子'!S201+电话医生!R201+家庭医生!#REF!</f>
        <v>#REF!</v>
      </c>
      <c r="J200" s="406" t="e">
        <f>'悬赏问答-帖子'!U201+'指定付费-帖子'!U201+电话医生!S201+家庭医生!#REF!</f>
        <v>#REF!</v>
      </c>
      <c r="K200" s="766" t="e">
        <f t="shared" si="117"/>
        <v>#REF!</v>
      </c>
      <c r="L200" s="406" t="e">
        <f>'悬赏问答-帖子'!Y201+'悬赏问答-帖子'!AE201+'悬赏问答-IM'!M201+'指定付费-帖子'!Y201+'指定付费-帖子'!AE201+'指定付费-IM'!M201+电话医生!Z201+电话医生!AH201+家庭医生!#REF!+家庭医生!#REF!</f>
        <v>#REF!</v>
      </c>
      <c r="M200" s="406" t="e">
        <f>'悬赏问答-帖子'!AA201+'悬赏问答-帖子'!AG201+'悬赏问答-IM'!O201+'指定付费-帖子'!AA201+'指定付费-帖子'!AG201+'指定付费-IM'!O201+电话医生!AA201+电话医生!AI201+家庭医生!#REF!+家庭医生!#REF!</f>
        <v>#REF!</v>
      </c>
      <c r="N200" s="766" t="e">
        <f t="shared" si="118"/>
        <v>#REF!</v>
      </c>
      <c r="O200" s="406" t="e">
        <f>#REF!+'免费问答-IM'!E201+'悬赏问答-帖子'!E201+'悬赏问答-IM'!E201+'指定付费-IM'!E201+'指定付费-帖子'!E201+电话医生!E201+家庭医生!#REF!</f>
        <v>#REF!</v>
      </c>
      <c r="P200" s="523">
        <f>'悬赏问答-帖子'!Q201+'指定付费-帖子'!Q201+家庭医生!G201+电话医生!BQ201</f>
        <v>0</v>
      </c>
      <c r="Q200" s="523">
        <f>'悬赏问答-帖子'!W201+'指定付费-帖子'!W201+电话医生!U201+'悬赏问答-IM'!AU201+'指定付费-IM'!AU201</f>
        <v>0</v>
      </c>
      <c r="R200" s="523">
        <f>'悬赏问答-帖子'!AC201+'悬赏问答-帖子'!AI201+'悬赏问答-IM'!Q201+'指定付费-帖子'!AC201+'指定付费-帖子'!AI201+'指定付费-IM'!Q201+电话医生!AC201+电话医生!AK201+'悬赏问答-IM'!W201+'指定付费-IM'!W201</f>
        <v>0</v>
      </c>
      <c r="S200" s="523">
        <f>'悬赏问答-IM'!AC201+'悬赏问答-IM'!AI201+'悬赏问答-IM'!AO201+'指定付费-IM'!AC201+'指定付费-IM'!AI201+'指定付费-IM'!AO201</f>
        <v>0</v>
      </c>
      <c r="T200" s="523">
        <f t="shared" si="119"/>
        <v>0</v>
      </c>
      <c r="U200" s="523">
        <f>'悬赏问答-IM'!BA201+'指定付费-帖子'!BA201</f>
        <v>0</v>
      </c>
      <c r="V200" s="523">
        <f>'悬赏问答-帖子'!AO201+'悬赏问答-帖子'!AU201+'指定付费-帖子'!AO201+'指定付费-帖子'!AU201+电话医生!AS201</f>
        <v>0</v>
      </c>
      <c r="W200" s="523" t="e">
        <f>'指定付费-IM'!#REF!</f>
        <v>#REF!</v>
      </c>
      <c r="X200" s="414">
        <f t="shared" si="120"/>
        <v>0</v>
      </c>
      <c r="Y200" s="523">
        <f>'悬赏问答-帖子'!K201+'悬赏问答-IM'!K201+'指定付费-IM'!K201+'指定付费-帖子'!K201+电话医生!H201</f>
        <v>0</v>
      </c>
      <c r="Z200" s="523">
        <f>'悬赏问答-IM'!BF201+'指定付费-IM'!BE201</f>
        <v>0</v>
      </c>
      <c r="AA200" s="523">
        <f>'悬赏问答-IM'!BU201+'指定付费-IM'!AZ201</f>
        <v>0</v>
      </c>
      <c r="AB200" s="523">
        <f>'悬赏问答-IM'!BP201+'指定付费-IM'!BJ201+电话医生!BI201</f>
        <v>0</v>
      </c>
      <c r="AC200" s="506">
        <f t="shared" si="94"/>
        <v>0</v>
      </c>
      <c r="AD200" s="523">
        <f t="shared" si="121"/>
        <v>0</v>
      </c>
      <c r="AE200" s="414">
        <f t="shared" si="122"/>
        <v>0</v>
      </c>
      <c r="AF200" s="414">
        <f t="shared" si="123"/>
        <v>0</v>
      </c>
      <c r="AG200" s="414">
        <f t="shared" si="132"/>
        <v>0</v>
      </c>
      <c r="AH200" s="780">
        <f>预约转诊!C200</f>
        <v>0</v>
      </c>
      <c r="AI200" s="781">
        <f>'悬赏问答-帖子'!C201+'悬赏问答-IM'!C201</f>
        <v>0</v>
      </c>
      <c r="AJ200" s="782">
        <f>'悬赏问答-帖子'!F201+'悬赏问答-IM'!F201</f>
        <v>0</v>
      </c>
      <c r="AK200" s="783" t="str">
        <f t="shared" si="127"/>
        <v>-</v>
      </c>
      <c r="AL200" s="781">
        <f>'悬赏问答-帖子'!H201+'悬赏问答-IM'!H201</f>
        <v>0</v>
      </c>
      <c r="AM200" s="775">
        <f>'悬赏问答-帖子'!I201+'悬赏问答-IM'!I201</f>
        <v>0</v>
      </c>
      <c r="AN200" s="775">
        <f t="shared" si="124"/>
        <v>0</v>
      </c>
      <c r="AO200" s="800">
        <f>'指定付费-帖子'!C201+'指定付费-IM'!C201</f>
        <v>0</v>
      </c>
      <c r="AP200" s="798">
        <f>'指定付费-帖子'!F201+'指定付费-IM'!F201</f>
        <v>0</v>
      </c>
      <c r="AQ200" s="799" t="str">
        <f t="shared" si="128"/>
        <v>-</v>
      </c>
      <c r="AR200" s="800">
        <f>'指定付费-帖子'!H201+'指定付费-IM'!H201</f>
        <v>0</v>
      </c>
      <c r="AS200" s="787">
        <f>'指定付费-帖子'!I201+'指定付费-IM'!I201</f>
        <v>0</v>
      </c>
      <c r="AT200" s="795">
        <f t="shared" si="125"/>
        <v>0</v>
      </c>
      <c r="AU200" s="801">
        <f>电话医生!C201</f>
        <v>0</v>
      </c>
      <c r="AV200" s="802">
        <f>电话医生!I201</f>
        <v>0</v>
      </c>
      <c r="AW200" s="816" t="str">
        <f t="shared" si="129"/>
        <v>-</v>
      </c>
      <c r="AX200" s="802">
        <f>电话医生!L201</f>
        <v>0</v>
      </c>
      <c r="AY200" s="811">
        <f>电话医生!F201</f>
        <v>0</v>
      </c>
      <c r="AZ200" s="820" t="str">
        <f>电话医生!O201</f>
        <v>-</v>
      </c>
      <c r="BA200" s="818">
        <f>家庭医生!C201</f>
        <v>0</v>
      </c>
      <c r="BB200" s="813">
        <f>家庭医生!G201</f>
        <v>0</v>
      </c>
      <c r="BC200" s="814" t="str">
        <f>家庭医生!I201</f>
        <v>-</v>
      </c>
      <c r="BD200" s="819">
        <f t="shared" si="133"/>
        <v>0</v>
      </c>
      <c r="BE200" s="819"/>
      <c r="BF200" s="819">
        <f>'免费问答-IM'!C201</f>
        <v>0</v>
      </c>
      <c r="BG200" s="779"/>
      <c r="BH200" s="784"/>
      <c r="BI200" s="775">
        <f t="shared" si="95"/>
        <v>0</v>
      </c>
      <c r="BJ200" s="839"/>
      <c r="BK200" s="837"/>
      <c r="BL200" s="838">
        <f t="shared" si="126"/>
        <v>0</v>
      </c>
      <c r="BM200" s="846"/>
      <c r="BN200" s="849"/>
      <c r="BO200" s="849"/>
      <c r="BP200" s="847" t="str">
        <f t="shared" ref="BP200:BP215" si="135">IF(BN200&lt;&gt;0,BN200/BM200,"-")</f>
        <v>-</v>
      </c>
      <c r="BQ200" s="848"/>
      <c r="BR200" s="813">
        <f t="shared" si="97"/>
        <v>0</v>
      </c>
    </row>
    <row r="201" ht="14.25" customHeight="1" spans="1:70">
      <c r="A201" s="852"/>
      <c r="B201" s="404">
        <v>7</v>
      </c>
      <c r="C201" s="506">
        <f t="shared" si="130"/>
        <v>0</v>
      </c>
      <c r="D201" s="414">
        <f t="shared" si="131"/>
        <v>0</v>
      </c>
      <c r="E201" s="405">
        <f t="shared" si="134"/>
        <v>0</v>
      </c>
      <c r="F201" s="406" t="e">
        <f>'悬赏问答-帖子'!M202+'指定付费-帖子'!M202+电话医生!#REF!+家庭医生!C202</f>
        <v>#REF!</v>
      </c>
      <c r="G201" s="406" t="e">
        <f>'悬赏问答-帖子'!O202+'指定付费-帖子'!O202+电话医生!#REF!+家庭医生!D202</f>
        <v>#REF!</v>
      </c>
      <c r="H201" s="766" t="e">
        <f t="shared" si="116"/>
        <v>#REF!</v>
      </c>
      <c r="I201" s="406" t="e">
        <f>'悬赏问答-帖子'!S202+'指定付费-帖子'!S202+电话医生!R202+家庭医生!#REF!</f>
        <v>#REF!</v>
      </c>
      <c r="J201" s="406" t="e">
        <f>'悬赏问答-帖子'!U202+'指定付费-帖子'!U202+电话医生!S202+家庭医生!#REF!</f>
        <v>#REF!</v>
      </c>
      <c r="K201" s="766" t="e">
        <f t="shared" si="117"/>
        <v>#REF!</v>
      </c>
      <c r="L201" s="406" t="e">
        <f>'悬赏问答-帖子'!Y202+'悬赏问答-帖子'!AE202+'悬赏问答-IM'!M202+'指定付费-帖子'!Y202+'指定付费-帖子'!AE202+'指定付费-IM'!M202+电话医生!Z202+电话医生!AH202+家庭医生!#REF!+家庭医生!#REF!</f>
        <v>#REF!</v>
      </c>
      <c r="M201" s="406" t="e">
        <f>'悬赏问答-帖子'!AA202+'悬赏问答-帖子'!AG202+'悬赏问答-IM'!O202+'指定付费-帖子'!AA202+'指定付费-帖子'!AG202+'指定付费-IM'!O202+电话医生!AA202+电话医生!AI202+家庭医生!#REF!+家庭医生!#REF!</f>
        <v>#REF!</v>
      </c>
      <c r="N201" s="766" t="e">
        <f t="shared" si="118"/>
        <v>#REF!</v>
      </c>
      <c r="O201" s="406" t="e">
        <f>#REF!+'免费问答-IM'!E202+'悬赏问答-帖子'!E202+'悬赏问答-IM'!E202+'指定付费-IM'!E202+'指定付费-帖子'!E202+电话医生!E202+家庭医生!#REF!</f>
        <v>#REF!</v>
      </c>
      <c r="P201" s="523">
        <f>'悬赏问答-帖子'!Q202+'指定付费-帖子'!Q202+家庭医生!G202+电话医生!BQ202</f>
        <v>0</v>
      </c>
      <c r="Q201" s="523">
        <f>'悬赏问答-帖子'!W202+'指定付费-帖子'!W202+电话医生!U202+'悬赏问答-IM'!AU202+'指定付费-IM'!AU202</f>
        <v>0</v>
      </c>
      <c r="R201" s="523">
        <f>'悬赏问答-帖子'!AC202+'悬赏问答-帖子'!AI202+'悬赏问答-IM'!Q202+'指定付费-帖子'!AC202+'指定付费-帖子'!AI202+'指定付费-IM'!Q202+电话医生!AC202+电话医生!AK202+'悬赏问答-IM'!W202+'指定付费-IM'!W202</f>
        <v>0</v>
      </c>
      <c r="S201" s="523">
        <f>'悬赏问答-IM'!AC202+'悬赏问答-IM'!AI202+'悬赏问答-IM'!AO202+'指定付费-IM'!AC202+'指定付费-IM'!AI202+'指定付费-IM'!AO202</f>
        <v>0</v>
      </c>
      <c r="T201" s="523">
        <f t="shared" si="119"/>
        <v>0</v>
      </c>
      <c r="U201" s="523">
        <f>'悬赏问答-IM'!BA202+'指定付费-帖子'!BA202</f>
        <v>0</v>
      </c>
      <c r="V201" s="523">
        <f>'悬赏问答-帖子'!AO202+'悬赏问答-帖子'!AU202+'指定付费-帖子'!AO202+'指定付费-帖子'!AU202+电话医生!AS202</f>
        <v>0</v>
      </c>
      <c r="W201" s="523" t="e">
        <f>'指定付费-IM'!#REF!</f>
        <v>#REF!</v>
      </c>
      <c r="X201" s="414">
        <f t="shared" si="120"/>
        <v>0</v>
      </c>
      <c r="Y201" s="523">
        <f>'悬赏问答-帖子'!K202+'悬赏问答-IM'!K202+'指定付费-IM'!K202+'指定付费-帖子'!K202+电话医生!H202</f>
        <v>0</v>
      </c>
      <c r="Z201" s="523">
        <f>'悬赏问答-IM'!BF202+'指定付费-IM'!BE202</f>
        <v>0</v>
      </c>
      <c r="AA201" s="523">
        <f>'悬赏问答-IM'!BU202+'指定付费-IM'!AZ202</f>
        <v>0</v>
      </c>
      <c r="AB201" s="523">
        <f>'悬赏问答-IM'!BP202+'指定付费-IM'!BJ202+电话医生!BI202</f>
        <v>0</v>
      </c>
      <c r="AC201" s="506">
        <f t="shared" ref="AC201:AC264" si="136">AH201+BD201</f>
        <v>0</v>
      </c>
      <c r="AD201" s="523">
        <f t="shared" si="121"/>
        <v>0</v>
      </c>
      <c r="AE201" s="414">
        <f t="shared" si="122"/>
        <v>0</v>
      </c>
      <c r="AF201" s="414">
        <f t="shared" si="123"/>
        <v>0</v>
      </c>
      <c r="AG201" s="414">
        <f t="shared" si="132"/>
        <v>0</v>
      </c>
      <c r="AH201" s="780">
        <f>预约转诊!C201</f>
        <v>0</v>
      </c>
      <c r="AI201" s="781">
        <f>'悬赏问答-帖子'!C202+'悬赏问答-IM'!C202</f>
        <v>0</v>
      </c>
      <c r="AJ201" s="782">
        <f>'悬赏问答-帖子'!F202+'悬赏问答-IM'!F202</f>
        <v>0</v>
      </c>
      <c r="AK201" s="783" t="str">
        <f t="shared" si="127"/>
        <v>-</v>
      </c>
      <c r="AL201" s="781">
        <f>'悬赏问答-帖子'!H202+'悬赏问答-IM'!H202</f>
        <v>0</v>
      </c>
      <c r="AM201" s="775">
        <f>'悬赏问答-帖子'!I202+'悬赏问答-IM'!I202</f>
        <v>0</v>
      </c>
      <c r="AN201" s="775">
        <f t="shared" si="124"/>
        <v>0</v>
      </c>
      <c r="AO201" s="800">
        <f>'指定付费-帖子'!C202+'指定付费-IM'!C202</f>
        <v>0</v>
      </c>
      <c r="AP201" s="798">
        <f>'指定付费-帖子'!F202+'指定付费-IM'!F202</f>
        <v>0</v>
      </c>
      <c r="AQ201" s="799" t="str">
        <f t="shared" si="128"/>
        <v>-</v>
      </c>
      <c r="AR201" s="800">
        <f>'指定付费-帖子'!H202+'指定付费-IM'!H202</f>
        <v>0</v>
      </c>
      <c r="AS201" s="787">
        <f>'指定付费-帖子'!I202+'指定付费-IM'!I202</f>
        <v>0</v>
      </c>
      <c r="AT201" s="795">
        <f t="shared" si="125"/>
        <v>0</v>
      </c>
      <c r="AU201" s="801">
        <f>电话医生!C202</f>
        <v>0</v>
      </c>
      <c r="AV201" s="802">
        <f>电话医生!I202</f>
        <v>0</v>
      </c>
      <c r="AW201" s="816" t="str">
        <f t="shared" si="129"/>
        <v>-</v>
      </c>
      <c r="AX201" s="802">
        <f>电话医生!L202</f>
        <v>0</v>
      </c>
      <c r="AY201" s="811">
        <f>电话医生!F202</f>
        <v>0</v>
      </c>
      <c r="AZ201" s="820" t="str">
        <f>电话医生!O202</f>
        <v>-</v>
      </c>
      <c r="BA201" s="818">
        <f>家庭医生!C202</f>
        <v>0</v>
      </c>
      <c r="BB201" s="813">
        <f>家庭医生!G202</f>
        <v>0</v>
      </c>
      <c r="BC201" s="814" t="str">
        <f>家庭医生!I202</f>
        <v>-</v>
      </c>
      <c r="BD201" s="819">
        <f t="shared" si="133"/>
        <v>0</v>
      </c>
      <c r="BE201" s="819"/>
      <c r="BF201" s="819">
        <f>'免费问答-IM'!C202</f>
        <v>0</v>
      </c>
      <c r="BG201" s="779"/>
      <c r="BH201" s="784"/>
      <c r="BI201" s="775">
        <f t="shared" si="95"/>
        <v>0</v>
      </c>
      <c r="BJ201" s="839"/>
      <c r="BK201" s="837"/>
      <c r="BL201" s="838">
        <f t="shared" si="126"/>
        <v>0</v>
      </c>
      <c r="BM201" s="846"/>
      <c r="BN201" s="849"/>
      <c r="BO201" s="849"/>
      <c r="BP201" s="847" t="str">
        <f t="shared" si="135"/>
        <v>-</v>
      </c>
      <c r="BQ201" s="848"/>
      <c r="BR201" s="813">
        <f t="shared" si="97"/>
        <v>0</v>
      </c>
    </row>
    <row r="202" ht="14.25" customHeight="1" spans="1:70">
      <c r="A202" s="852"/>
      <c r="B202" s="404">
        <v>8</v>
      </c>
      <c r="C202" s="506">
        <f t="shared" si="130"/>
        <v>0</v>
      </c>
      <c r="D202" s="414">
        <f t="shared" si="131"/>
        <v>0</v>
      </c>
      <c r="E202" s="405">
        <f t="shared" si="134"/>
        <v>0</v>
      </c>
      <c r="F202" s="406" t="e">
        <f>'悬赏问答-帖子'!M203+'指定付费-帖子'!M203+电话医生!#REF!+家庭医生!C203</f>
        <v>#REF!</v>
      </c>
      <c r="G202" s="406" t="e">
        <f>'悬赏问答-帖子'!O203+'指定付费-帖子'!O203+电话医生!#REF!+家庭医生!D203</f>
        <v>#REF!</v>
      </c>
      <c r="H202" s="766" t="e">
        <f t="shared" si="116"/>
        <v>#REF!</v>
      </c>
      <c r="I202" s="406" t="e">
        <f>'悬赏问答-帖子'!S203+'指定付费-帖子'!S203+电话医生!R203+家庭医生!#REF!</f>
        <v>#REF!</v>
      </c>
      <c r="J202" s="406" t="e">
        <f>'悬赏问答-帖子'!U203+'指定付费-帖子'!U203+电话医生!S203+家庭医生!#REF!</f>
        <v>#REF!</v>
      </c>
      <c r="K202" s="766" t="e">
        <f t="shared" si="117"/>
        <v>#REF!</v>
      </c>
      <c r="L202" s="406" t="e">
        <f>'悬赏问答-帖子'!Y203+'悬赏问答-帖子'!AE203+'悬赏问答-IM'!M203+'指定付费-帖子'!Y203+'指定付费-帖子'!AE203+'指定付费-IM'!M203+电话医生!Z203+电话医生!AH203+家庭医生!#REF!+家庭医生!#REF!</f>
        <v>#REF!</v>
      </c>
      <c r="M202" s="406" t="e">
        <f>'悬赏问答-帖子'!AA203+'悬赏问答-帖子'!AG203+'悬赏问答-IM'!O203+'指定付费-帖子'!AA203+'指定付费-帖子'!AG203+'指定付费-IM'!O204+电话医生!AA203+电话医生!AI203+家庭医生!#REF!+家庭医生!#REF!</f>
        <v>#REF!</v>
      </c>
      <c r="N202" s="766" t="e">
        <f t="shared" si="118"/>
        <v>#REF!</v>
      </c>
      <c r="O202" s="406" t="e">
        <f>#REF!+'免费问答-IM'!E203+'悬赏问答-帖子'!E203+'悬赏问答-IM'!E203+'指定付费-IM'!E203+'指定付费-帖子'!E203+电话医生!E203+家庭医生!#REF!</f>
        <v>#REF!</v>
      </c>
      <c r="P202" s="523">
        <f>'悬赏问答-帖子'!Q203+'指定付费-帖子'!Q203+家庭医生!G203+电话医生!BQ203</f>
        <v>0</v>
      </c>
      <c r="Q202" s="523">
        <f>'悬赏问答-帖子'!W203+'指定付费-帖子'!W203+电话医生!U203+'悬赏问答-IM'!AU203+'指定付费-IM'!AU203</f>
        <v>0</v>
      </c>
      <c r="R202" s="523">
        <f>'悬赏问答-帖子'!AC203+'悬赏问答-帖子'!AI203+'悬赏问答-IM'!Q203+'指定付费-帖子'!AC203+'指定付费-帖子'!AI203+'指定付费-IM'!Q203+电话医生!AC203+电话医生!AK203+'悬赏问答-IM'!W203+'指定付费-IM'!W203</f>
        <v>0</v>
      </c>
      <c r="S202" s="523">
        <f>'悬赏问答-IM'!AC203+'悬赏问答-IM'!AI203+'悬赏问答-IM'!AO203+'指定付费-IM'!AC203+'指定付费-IM'!AI203+'指定付费-IM'!AO203</f>
        <v>0</v>
      </c>
      <c r="T202" s="523">
        <f t="shared" si="119"/>
        <v>0</v>
      </c>
      <c r="U202" s="523">
        <f>'悬赏问答-IM'!BA203+'指定付费-帖子'!BA203</f>
        <v>0</v>
      </c>
      <c r="V202" s="523">
        <f>'悬赏问答-帖子'!AO203+'悬赏问答-帖子'!AU203+'指定付费-帖子'!AO203+'指定付费-帖子'!AU203+电话医生!AS203</f>
        <v>0</v>
      </c>
      <c r="W202" s="523" t="e">
        <f>'指定付费-IM'!#REF!</f>
        <v>#REF!</v>
      </c>
      <c r="X202" s="414">
        <f t="shared" si="120"/>
        <v>0</v>
      </c>
      <c r="Y202" s="523">
        <f>'悬赏问答-帖子'!K203+'悬赏问答-IM'!K203+'指定付费-IM'!K203+'指定付费-帖子'!K203+电话医生!H203</f>
        <v>0</v>
      </c>
      <c r="Z202" s="523">
        <f>'悬赏问答-IM'!BF203+'指定付费-IM'!BE203</f>
        <v>0</v>
      </c>
      <c r="AA202" s="523">
        <f>'悬赏问答-IM'!BU203+'指定付费-IM'!AZ203</f>
        <v>0</v>
      </c>
      <c r="AB202" s="523">
        <f>'悬赏问答-IM'!BP203+'指定付费-IM'!BJ203+电话医生!BI203</f>
        <v>0</v>
      </c>
      <c r="AC202" s="506">
        <f t="shared" si="136"/>
        <v>0</v>
      </c>
      <c r="AD202" s="523">
        <f t="shared" si="121"/>
        <v>0</v>
      </c>
      <c r="AE202" s="414">
        <f t="shared" si="122"/>
        <v>0</v>
      </c>
      <c r="AF202" s="414">
        <f t="shared" si="123"/>
        <v>0</v>
      </c>
      <c r="AG202" s="414">
        <f t="shared" si="132"/>
        <v>0</v>
      </c>
      <c r="AH202" s="780">
        <f>预约转诊!C202</f>
        <v>0</v>
      </c>
      <c r="AI202" s="781">
        <f>'悬赏问答-帖子'!C203+'悬赏问答-IM'!C203</f>
        <v>0</v>
      </c>
      <c r="AJ202" s="782">
        <f>'悬赏问答-帖子'!F203+'悬赏问答-IM'!F203</f>
        <v>0</v>
      </c>
      <c r="AK202" s="783" t="str">
        <f t="shared" si="127"/>
        <v>-</v>
      </c>
      <c r="AL202" s="781">
        <f>'悬赏问答-帖子'!H203+'悬赏问答-IM'!H203</f>
        <v>0</v>
      </c>
      <c r="AM202" s="775">
        <f>'悬赏问答-帖子'!I203+'悬赏问答-IM'!I203</f>
        <v>0</v>
      </c>
      <c r="AN202" s="775">
        <f t="shared" si="124"/>
        <v>0</v>
      </c>
      <c r="AO202" s="800">
        <f>'指定付费-帖子'!C203+'指定付费-IM'!C203</f>
        <v>0</v>
      </c>
      <c r="AP202" s="798">
        <f>'指定付费-帖子'!F203+'指定付费-IM'!F203</f>
        <v>0</v>
      </c>
      <c r="AQ202" s="799" t="str">
        <f t="shared" si="128"/>
        <v>-</v>
      </c>
      <c r="AR202" s="800">
        <f>'指定付费-帖子'!H203+'指定付费-IM'!H203</f>
        <v>0</v>
      </c>
      <c r="AS202" s="787">
        <f>'指定付费-帖子'!I203+'指定付费-IM'!I203</f>
        <v>0</v>
      </c>
      <c r="AT202" s="795">
        <f t="shared" si="125"/>
        <v>0</v>
      </c>
      <c r="AU202" s="801">
        <f>电话医生!C203</f>
        <v>0</v>
      </c>
      <c r="AV202" s="802">
        <f>电话医生!I203</f>
        <v>0</v>
      </c>
      <c r="AW202" s="816" t="str">
        <f t="shared" si="129"/>
        <v>-</v>
      </c>
      <c r="AX202" s="802">
        <f>电话医生!L203</f>
        <v>0</v>
      </c>
      <c r="AY202" s="811">
        <f>电话医生!F203</f>
        <v>0</v>
      </c>
      <c r="AZ202" s="820" t="str">
        <f>电话医生!O203</f>
        <v>-</v>
      </c>
      <c r="BA202" s="818">
        <f>家庭医生!C203</f>
        <v>0</v>
      </c>
      <c r="BB202" s="813">
        <f>家庭医生!G203</f>
        <v>0</v>
      </c>
      <c r="BC202" s="814" t="str">
        <f>家庭医生!I203</f>
        <v>-</v>
      </c>
      <c r="BD202" s="819">
        <f t="shared" si="133"/>
        <v>0</v>
      </c>
      <c r="BE202" s="819"/>
      <c r="BF202" s="819">
        <f>'免费问答-IM'!C203</f>
        <v>0</v>
      </c>
      <c r="BG202" s="779"/>
      <c r="BH202" s="784"/>
      <c r="BI202" s="775">
        <f t="shared" ref="BI202:BI265" si="137">IF(BG202=0,0,BH202/BG202)</f>
        <v>0</v>
      </c>
      <c r="BJ202" s="839"/>
      <c r="BK202" s="837"/>
      <c r="BL202" s="838">
        <f t="shared" si="126"/>
        <v>0</v>
      </c>
      <c r="BM202" s="846"/>
      <c r="BN202" s="849"/>
      <c r="BO202" s="849"/>
      <c r="BP202" s="847" t="str">
        <f t="shared" si="135"/>
        <v>-</v>
      </c>
      <c r="BQ202" s="848"/>
      <c r="BR202" s="813">
        <f t="shared" ref="BR202:BR265" si="138">IF(BN202=0,0,BQ202/BN202)</f>
        <v>0</v>
      </c>
    </row>
    <row r="203" ht="14.25" customHeight="1" spans="1:70">
      <c r="A203" s="852"/>
      <c r="B203" s="404">
        <v>9</v>
      </c>
      <c r="C203" s="506">
        <f t="shared" si="130"/>
        <v>0</v>
      </c>
      <c r="D203" s="414">
        <f t="shared" si="131"/>
        <v>0</v>
      </c>
      <c r="E203" s="405">
        <f t="shared" si="134"/>
        <v>0</v>
      </c>
      <c r="F203" s="406" t="e">
        <f>'悬赏问答-帖子'!M204+'指定付费-帖子'!M204+电话医生!#REF!+家庭医生!C204</f>
        <v>#REF!</v>
      </c>
      <c r="G203" s="406" t="e">
        <f>'悬赏问答-帖子'!O204+'指定付费-帖子'!O204+电话医生!#REF!+家庭医生!D204</f>
        <v>#REF!</v>
      </c>
      <c r="H203" s="766" t="e">
        <f t="shared" si="116"/>
        <v>#REF!</v>
      </c>
      <c r="I203" s="406" t="e">
        <f>'悬赏问答-帖子'!S204+'指定付费-帖子'!S204+电话医生!R204+家庭医生!#REF!</f>
        <v>#REF!</v>
      </c>
      <c r="J203" s="406" t="e">
        <f>'悬赏问答-帖子'!U204+'指定付费-帖子'!U204+电话医生!S204+家庭医生!#REF!</f>
        <v>#REF!</v>
      </c>
      <c r="K203" s="766" t="e">
        <f t="shared" si="117"/>
        <v>#REF!</v>
      </c>
      <c r="L203" s="406" t="e">
        <f>'悬赏问答-帖子'!Y204+'悬赏问答-帖子'!AE204+'悬赏问答-IM'!M204+'指定付费-帖子'!Y204+'指定付费-帖子'!AE204+'指定付费-IM'!M204+电话医生!Z204+电话医生!AH204+家庭医生!#REF!+家庭医生!#REF!</f>
        <v>#REF!</v>
      </c>
      <c r="M203" s="406" t="e">
        <f>'悬赏问答-帖子'!AA204+'悬赏问答-帖子'!AG204+'悬赏问答-IM'!O204+'指定付费-帖子'!AA204+'指定付费-帖子'!AG204+'指定付费-IM'!O205+电话医生!AA204+电话医生!AI204+家庭医生!#REF!+家庭医生!#REF!</f>
        <v>#REF!</v>
      </c>
      <c r="N203" s="766" t="e">
        <f t="shared" si="118"/>
        <v>#REF!</v>
      </c>
      <c r="O203" s="406" t="e">
        <f>#REF!+'免费问答-IM'!E204+'悬赏问答-帖子'!E204+'悬赏问答-IM'!E204+'指定付费-IM'!E204+'指定付费-帖子'!E204+电话医生!E204+家庭医生!#REF!</f>
        <v>#REF!</v>
      </c>
      <c r="P203" s="523">
        <f>'悬赏问答-帖子'!Q204+'指定付费-帖子'!Q204+家庭医生!G204+电话医生!BQ204</f>
        <v>0</v>
      </c>
      <c r="Q203" s="523">
        <f>'悬赏问答-帖子'!W204+'指定付费-帖子'!W204+电话医生!U204+'悬赏问答-IM'!AU204+'指定付费-IM'!AU204</f>
        <v>0</v>
      </c>
      <c r="R203" s="523">
        <f>'悬赏问答-帖子'!AC204+'悬赏问答-帖子'!AI204+'悬赏问答-IM'!Q204+'指定付费-帖子'!AC204+'指定付费-帖子'!AI204+'指定付费-IM'!Q204+电话医生!AC204+电话医生!AK204+'悬赏问答-IM'!W204+'指定付费-IM'!W204</f>
        <v>0</v>
      </c>
      <c r="S203" s="523">
        <f>'悬赏问答-IM'!AC204+'悬赏问答-IM'!AI204+'悬赏问答-IM'!AO204+'指定付费-IM'!AC204+'指定付费-IM'!AI204+'指定付费-IM'!AO204</f>
        <v>0</v>
      </c>
      <c r="T203" s="523">
        <f t="shared" si="119"/>
        <v>0</v>
      </c>
      <c r="U203" s="523">
        <f>'悬赏问答-IM'!BA204+'指定付费-帖子'!BA204</f>
        <v>0</v>
      </c>
      <c r="V203" s="523">
        <f>'悬赏问答-帖子'!AO204+'悬赏问答-帖子'!AU204+'指定付费-帖子'!AO204+'指定付费-帖子'!AU204+电话医生!AS204</f>
        <v>0</v>
      </c>
      <c r="W203" s="523" t="e">
        <f>'指定付费-IM'!#REF!</f>
        <v>#REF!</v>
      </c>
      <c r="X203" s="414">
        <f t="shared" si="120"/>
        <v>0</v>
      </c>
      <c r="Y203" s="523">
        <f>'悬赏问答-帖子'!K204+'悬赏问答-IM'!K204+'指定付费-IM'!K204+'指定付费-帖子'!K204+电话医生!H204</f>
        <v>0</v>
      </c>
      <c r="Z203" s="523">
        <f>'悬赏问答-IM'!BF204+'指定付费-IM'!BE204</f>
        <v>0</v>
      </c>
      <c r="AA203" s="523">
        <f>'悬赏问答-IM'!BU204+'指定付费-IM'!AZ204</f>
        <v>0</v>
      </c>
      <c r="AB203" s="523">
        <f>'悬赏问答-IM'!BP204+'指定付费-IM'!BJ204+电话医生!BI204</f>
        <v>0</v>
      </c>
      <c r="AC203" s="506">
        <f t="shared" si="136"/>
        <v>0</v>
      </c>
      <c r="AD203" s="523">
        <f t="shared" si="121"/>
        <v>0</v>
      </c>
      <c r="AE203" s="414">
        <f t="shared" si="122"/>
        <v>0</v>
      </c>
      <c r="AF203" s="414">
        <f t="shared" si="123"/>
        <v>0</v>
      </c>
      <c r="AG203" s="414">
        <f t="shared" si="132"/>
        <v>0</v>
      </c>
      <c r="AH203" s="780">
        <f>预约转诊!C203</f>
        <v>0</v>
      </c>
      <c r="AI203" s="781">
        <f>'悬赏问答-帖子'!C204+'悬赏问答-IM'!C204</f>
        <v>0</v>
      </c>
      <c r="AJ203" s="782">
        <f>'悬赏问答-帖子'!F204+'悬赏问答-IM'!F204</f>
        <v>0</v>
      </c>
      <c r="AK203" s="783" t="str">
        <f t="shared" si="127"/>
        <v>-</v>
      </c>
      <c r="AL203" s="781">
        <f>'悬赏问答-帖子'!H204+'悬赏问答-IM'!H204</f>
        <v>0</v>
      </c>
      <c r="AM203" s="775">
        <f>'悬赏问答-帖子'!I204+'悬赏问答-IM'!I204</f>
        <v>0</v>
      </c>
      <c r="AN203" s="775">
        <f t="shared" si="124"/>
        <v>0</v>
      </c>
      <c r="AO203" s="800">
        <f>'指定付费-帖子'!C204+'指定付费-IM'!C204</f>
        <v>0</v>
      </c>
      <c r="AP203" s="798">
        <f>'指定付费-帖子'!F204+'指定付费-IM'!F204</f>
        <v>0</v>
      </c>
      <c r="AQ203" s="799" t="str">
        <f t="shared" si="128"/>
        <v>-</v>
      </c>
      <c r="AR203" s="800">
        <f>'指定付费-帖子'!H204+'指定付费-IM'!H204</f>
        <v>0</v>
      </c>
      <c r="AS203" s="787">
        <f>'指定付费-帖子'!I204+'指定付费-IM'!I204</f>
        <v>0</v>
      </c>
      <c r="AT203" s="795">
        <f t="shared" si="125"/>
        <v>0</v>
      </c>
      <c r="AU203" s="801">
        <f>电话医生!C204</f>
        <v>0</v>
      </c>
      <c r="AV203" s="802">
        <f>电话医生!I204</f>
        <v>0</v>
      </c>
      <c r="AW203" s="816" t="str">
        <f t="shared" si="129"/>
        <v>-</v>
      </c>
      <c r="AX203" s="802">
        <f>电话医生!L204</f>
        <v>0</v>
      </c>
      <c r="AY203" s="811">
        <f>电话医生!F204</f>
        <v>0</v>
      </c>
      <c r="AZ203" s="820" t="str">
        <f>电话医生!O204</f>
        <v>-</v>
      </c>
      <c r="BA203" s="818">
        <f>家庭医生!C204</f>
        <v>0</v>
      </c>
      <c r="BB203" s="813">
        <f>家庭医生!G204</f>
        <v>0</v>
      </c>
      <c r="BC203" s="814" t="str">
        <f>家庭医生!I204</f>
        <v>-</v>
      </c>
      <c r="BD203" s="819">
        <f t="shared" si="133"/>
        <v>0</v>
      </c>
      <c r="BE203" s="819"/>
      <c r="BF203" s="819">
        <f>'免费问答-IM'!C204</f>
        <v>0</v>
      </c>
      <c r="BG203" s="779"/>
      <c r="BH203" s="784"/>
      <c r="BI203" s="775">
        <f t="shared" si="137"/>
        <v>0</v>
      </c>
      <c r="BJ203" s="839"/>
      <c r="BK203" s="837"/>
      <c r="BL203" s="838">
        <f t="shared" si="126"/>
        <v>0</v>
      </c>
      <c r="BM203" s="846"/>
      <c r="BN203" s="849"/>
      <c r="BO203" s="849"/>
      <c r="BP203" s="847" t="str">
        <f t="shared" si="135"/>
        <v>-</v>
      </c>
      <c r="BQ203" s="848"/>
      <c r="BR203" s="813">
        <f t="shared" si="138"/>
        <v>0</v>
      </c>
    </row>
    <row r="204" ht="14.25" customHeight="1" spans="1:70">
      <c r="A204" s="852"/>
      <c r="B204" s="404">
        <v>10</v>
      </c>
      <c r="C204" s="506">
        <f t="shared" si="130"/>
        <v>0</v>
      </c>
      <c r="D204" s="414">
        <f t="shared" si="131"/>
        <v>0</v>
      </c>
      <c r="E204" s="405">
        <f t="shared" si="134"/>
        <v>0</v>
      </c>
      <c r="F204" s="406" t="e">
        <f>'悬赏问答-帖子'!M205+'指定付费-帖子'!M205+电话医生!#REF!+家庭医生!C205</f>
        <v>#REF!</v>
      </c>
      <c r="G204" s="406" t="e">
        <f>'悬赏问答-帖子'!O205+'指定付费-帖子'!O205+电话医生!#REF!+家庭医生!D205</f>
        <v>#REF!</v>
      </c>
      <c r="H204" s="766" t="e">
        <f t="shared" si="116"/>
        <v>#REF!</v>
      </c>
      <c r="I204" s="406" t="e">
        <f>'悬赏问答-帖子'!S205+'指定付费-帖子'!S205+电话医生!R205+家庭医生!#REF!</f>
        <v>#REF!</v>
      </c>
      <c r="J204" s="406" t="e">
        <f>'悬赏问答-帖子'!U205+'指定付费-帖子'!U205+电话医生!S205+家庭医生!#REF!</f>
        <v>#REF!</v>
      </c>
      <c r="K204" s="766" t="e">
        <f t="shared" si="117"/>
        <v>#REF!</v>
      </c>
      <c r="L204" s="406" t="e">
        <f>'悬赏问答-帖子'!Y205+'悬赏问答-帖子'!AE205+'悬赏问答-IM'!M205+'指定付费-帖子'!Y205+'指定付费-帖子'!AE205+'指定付费-IM'!M205+电话医生!Z205+电话医生!AH205+家庭医生!#REF!+家庭医生!#REF!</f>
        <v>#REF!</v>
      </c>
      <c r="M204" s="406" t="e">
        <f>'悬赏问答-帖子'!AA205+'悬赏问答-帖子'!AG205+'悬赏问答-IM'!O205+'指定付费-帖子'!AA205+'指定付费-帖子'!AG205+'指定付费-IM'!O206+电话医生!AA205+电话医生!AI205+家庭医生!#REF!+家庭医生!#REF!</f>
        <v>#REF!</v>
      </c>
      <c r="N204" s="766" t="e">
        <f t="shared" si="118"/>
        <v>#REF!</v>
      </c>
      <c r="O204" s="406" t="e">
        <f>#REF!+'免费问答-IM'!E205+'悬赏问答-帖子'!E205+'悬赏问答-IM'!E205+'指定付费-IM'!E205+'指定付费-帖子'!E205+电话医生!E205+家庭医生!#REF!</f>
        <v>#REF!</v>
      </c>
      <c r="P204" s="523">
        <f>'悬赏问答-帖子'!Q205+'指定付费-帖子'!Q205+家庭医生!G205+电话医生!BQ205</f>
        <v>0</v>
      </c>
      <c r="Q204" s="523">
        <f>'悬赏问答-帖子'!W205+'指定付费-帖子'!W205+电话医生!U205+'悬赏问答-IM'!AU205+'指定付费-IM'!AU205</f>
        <v>0</v>
      </c>
      <c r="R204" s="523">
        <f>'悬赏问答-帖子'!AC205+'悬赏问答-帖子'!AI205+'悬赏问答-IM'!Q205+'指定付费-帖子'!AC205+'指定付费-帖子'!AI205+'指定付费-IM'!Q205+电话医生!AC205+电话医生!AK205+'悬赏问答-IM'!W205+'指定付费-IM'!W205</f>
        <v>0</v>
      </c>
      <c r="S204" s="523">
        <f>'悬赏问答-IM'!AC205+'悬赏问答-IM'!AI205+'悬赏问答-IM'!AO205+'指定付费-IM'!AC205+'指定付费-IM'!AI205+'指定付费-IM'!AO205</f>
        <v>0</v>
      </c>
      <c r="T204" s="523">
        <f t="shared" si="119"/>
        <v>0</v>
      </c>
      <c r="U204" s="523">
        <f>'悬赏问答-IM'!BA205+'指定付费-帖子'!BA205</f>
        <v>0</v>
      </c>
      <c r="V204" s="523">
        <f>'悬赏问答-帖子'!AO205+'悬赏问答-帖子'!AU205+'指定付费-帖子'!AO205+'指定付费-帖子'!AU205+电话医生!AS205</f>
        <v>0</v>
      </c>
      <c r="W204" s="523" t="e">
        <f>'指定付费-IM'!#REF!</f>
        <v>#REF!</v>
      </c>
      <c r="X204" s="414">
        <f t="shared" si="120"/>
        <v>0</v>
      </c>
      <c r="Y204" s="523">
        <f>'悬赏问答-帖子'!K205+'悬赏问答-IM'!K205+'指定付费-IM'!K205+'指定付费-帖子'!K205+电话医生!H205</f>
        <v>0</v>
      </c>
      <c r="Z204" s="523">
        <f>'悬赏问答-IM'!BF205+'指定付费-IM'!BE205</f>
        <v>0</v>
      </c>
      <c r="AA204" s="523">
        <f>'悬赏问答-IM'!BU205+'指定付费-IM'!AZ205</f>
        <v>0</v>
      </c>
      <c r="AB204" s="523">
        <f>'悬赏问答-IM'!BP205+'指定付费-IM'!BJ205+电话医生!BI205</f>
        <v>0</v>
      </c>
      <c r="AC204" s="506">
        <f t="shared" si="136"/>
        <v>0</v>
      </c>
      <c r="AD204" s="523">
        <f t="shared" si="121"/>
        <v>0</v>
      </c>
      <c r="AE204" s="414">
        <f t="shared" si="122"/>
        <v>0</v>
      </c>
      <c r="AF204" s="414">
        <f t="shared" si="123"/>
        <v>0</v>
      </c>
      <c r="AG204" s="414">
        <f t="shared" si="132"/>
        <v>0</v>
      </c>
      <c r="AH204" s="780">
        <f>预约转诊!C204</f>
        <v>0</v>
      </c>
      <c r="AI204" s="781">
        <f>'悬赏问答-帖子'!C205+'悬赏问答-IM'!C205</f>
        <v>0</v>
      </c>
      <c r="AJ204" s="782">
        <f>'悬赏问答-帖子'!F205+'悬赏问答-IM'!F205</f>
        <v>0</v>
      </c>
      <c r="AK204" s="783" t="str">
        <f t="shared" si="127"/>
        <v>-</v>
      </c>
      <c r="AL204" s="781">
        <f>'悬赏问答-帖子'!H205+'悬赏问答-IM'!H205</f>
        <v>0</v>
      </c>
      <c r="AM204" s="775">
        <f>'悬赏问答-帖子'!I205+'悬赏问答-IM'!I205</f>
        <v>0</v>
      </c>
      <c r="AN204" s="775">
        <f t="shared" si="124"/>
        <v>0</v>
      </c>
      <c r="AO204" s="800">
        <f>'指定付费-帖子'!C205+'指定付费-IM'!C205</f>
        <v>0</v>
      </c>
      <c r="AP204" s="798">
        <f>'指定付费-帖子'!F205+'指定付费-IM'!F205</f>
        <v>0</v>
      </c>
      <c r="AQ204" s="799" t="str">
        <f t="shared" si="128"/>
        <v>-</v>
      </c>
      <c r="AR204" s="800">
        <f>'指定付费-帖子'!H205+'指定付费-IM'!H205</f>
        <v>0</v>
      </c>
      <c r="AS204" s="787">
        <f>'指定付费-帖子'!I205+'指定付费-IM'!I205</f>
        <v>0</v>
      </c>
      <c r="AT204" s="795">
        <f t="shared" si="125"/>
        <v>0</v>
      </c>
      <c r="AU204" s="801">
        <f>电话医生!C205</f>
        <v>0</v>
      </c>
      <c r="AV204" s="802">
        <f>电话医生!I205</f>
        <v>0</v>
      </c>
      <c r="AW204" s="816" t="str">
        <f t="shared" si="129"/>
        <v>-</v>
      </c>
      <c r="AX204" s="802">
        <f>电话医生!L205</f>
        <v>0</v>
      </c>
      <c r="AY204" s="811">
        <f>电话医生!F205</f>
        <v>0</v>
      </c>
      <c r="AZ204" s="820" t="str">
        <f>电话医生!O205</f>
        <v>-</v>
      </c>
      <c r="BA204" s="818">
        <f>家庭医生!C205</f>
        <v>0</v>
      </c>
      <c r="BB204" s="813">
        <f>家庭医生!G205</f>
        <v>0</v>
      </c>
      <c r="BC204" s="814" t="str">
        <f>家庭医生!I205</f>
        <v>-</v>
      </c>
      <c r="BD204" s="819">
        <f t="shared" si="133"/>
        <v>0</v>
      </c>
      <c r="BE204" s="819"/>
      <c r="BF204" s="819">
        <f>'免费问答-IM'!C205</f>
        <v>0</v>
      </c>
      <c r="BG204" s="779"/>
      <c r="BH204" s="784"/>
      <c r="BI204" s="775">
        <f t="shared" si="137"/>
        <v>0</v>
      </c>
      <c r="BJ204" s="839"/>
      <c r="BK204" s="837"/>
      <c r="BL204" s="838">
        <f t="shared" si="126"/>
        <v>0</v>
      </c>
      <c r="BM204" s="846"/>
      <c r="BN204" s="849"/>
      <c r="BO204" s="849"/>
      <c r="BP204" s="847" t="str">
        <f t="shared" si="135"/>
        <v>-</v>
      </c>
      <c r="BQ204" s="848"/>
      <c r="BR204" s="813">
        <f t="shared" si="138"/>
        <v>0</v>
      </c>
    </row>
    <row r="205" ht="14.25" customHeight="1" spans="1:70">
      <c r="A205" s="852"/>
      <c r="B205" s="404">
        <v>11</v>
      </c>
      <c r="C205" s="506">
        <f t="shared" si="130"/>
        <v>0</v>
      </c>
      <c r="D205" s="414">
        <f t="shared" si="131"/>
        <v>0</v>
      </c>
      <c r="E205" s="405">
        <f t="shared" si="134"/>
        <v>0</v>
      </c>
      <c r="F205" s="406" t="e">
        <f>'悬赏问答-帖子'!M206+'指定付费-帖子'!M206+电话医生!#REF!+家庭医生!C206</f>
        <v>#REF!</v>
      </c>
      <c r="G205" s="406" t="e">
        <f>'悬赏问答-帖子'!O206+'指定付费-帖子'!O206+电话医生!#REF!+家庭医生!D206</f>
        <v>#REF!</v>
      </c>
      <c r="H205" s="766" t="e">
        <f t="shared" si="116"/>
        <v>#REF!</v>
      </c>
      <c r="I205" s="406" t="e">
        <f>'悬赏问答-帖子'!S206+'指定付费-帖子'!S206+电话医生!R206+家庭医生!#REF!</f>
        <v>#REF!</v>
      </c>
      <c r="J205" s="406" t="e">
        <f>'悬赏问答-帖子'!U206+'指定付费-帖子'!U206+电话医生!S206+家庭医生!#REF!</f>
        <v>#REF!</v>
      </c>
      <c r="K205" s="766" t="e">
        <f t="shared" si="117"/>
        <v>#REF!</v>
      </c>
      <c r="L205" s="406" t="e">
        <f>'悬赏问答-帖子'!Y206+'悬赏问答-帖子'!AE206+'悬赏问答-IM'!M206+'指定付费-帖子'!Y206+'指定付费-帖子'!AE206+'指定付费-IM'!M206+电话医生!Z206+电话医生!AH206+家庭医生!#REF!+家庭医生!#REF!</f>
        <v>#REF!</v>
      </c>
      <c r="M205" s="406" t="e">
        <f>'悬赏问答-帖子'!AA206+'悬赏问答-帖子'!AG206+'悬赏问答-IM'!O206+'指定付费-帖子'!AA206+'指定付费-帖子'!AG206+'指定付费-IM'!O207+电话医生!AA206+电话医生!AI206+家庭医生!#REF!+家庭医生!#REF!</f>
        <v>#REF!</v>
      </c>
      <c r="N205" s="766" t="e">
        <f t="shared" si="118"/>
        <v>#REF!</v>
      </c>
      <c r="O205" s="406" t="e">
        <f>#REF!+'免费问答-IM'!E206+'悬赏问答-帖子'!E206+'悬赏问答-IM'!E206+'指定付费-IM'!E206+'指定付费-帖子'!E206+电话医生!E206+家庭医生!#REF!</f>
        <v>#REF!</v>
      </c>
      <c r="P205" s="523">
        <f>'悬赏问答-帖子'!Q206+'指定付费-帖子'!Q206+家庭医生!G206+电话医生!BQ206</f>
        <v>0</v>
      </c>
      <c r="Q205" s="523">
        <f>'悬赏问答-帖子'!W206+'指定付费-帖子'!W206+电话医生!U206+'悬赏问答-IM'!AU206+'指定付费-IM'!AU206</f>
        <v>0</v>
      </c>
      <c r="R205" s="523">
        <f>'悬赏问答-帖子'!AC206+'悬赏问答-帖子'!AI206+'悬赏问答-IM'!Q206+'指定付费-帖子'!AC206+'指定付费-帖子'!AI206+'指定付费-IM'!Q206+电话医生!AC206+电话医生!AK206+'悬赏问答-IM'!W206+'指定付费-IM'!W206</f>
        <v>0</v>
      </c>
      <c r="S205" s="523">
        <f>'悬赏问答-IM'!AC206+'悬赏问答-IM'!AI206+'悬赏问答-IM'!AO206+'指定付费-IM'!AC206+'指定付费-IM'!AI206+'指定付费-IM'!AO206</f>
        <v>0</v>
      </c>
      <c r="T205" s="523">
        <f t="shared" si="119"/>
        <v>0</v>
      </c>
      <c r="U205" s="523">
        <f>'悬赏问答-IM'!BA206+'指定付费-帖子'!BA206</f>
        <v>0</v>
      </c>
      <c r="V205" s="523">
        <f>'悬赏问答-帖子'!AO206+'悬赏问答-帖子'!AU206+'指定付费-帖子'!AO206+'指定付费-帖子'!AU206+电话医生!AS206</f>
        <v>0</v>
      </c>
      <c r="W205" s="523" t="e">
        <f>'指定付费-IM'!#REF!</f>
        <v>#REF!</v>
      </c>
      <c r="X205" s="414">
        <f t="shared" si="120"/>
        <v>0</v>
      </c>
      <c r="Y205" s="523">
        <f>'悬赏问答-帖子'!K206+'悬赏问答-IM'!K206+'指定付费-IM'!K206+'指定付费-帖子'!K206+电话医生!H206</f>
        <v>0</v>
      </c>
      <c r="Z205" s="523">
        <f>'悬赏问答-IM'!BF206+'指定付费-IM'!BE206</f>
        <v>0</v>
      </c>
      <c r="AA205" s="523">
        <f>'悬赏问答-IM'!BU206+'指定付费-IM'!AZ206</f>
        <v>0</v>
      </c>
      <c r="AB205" s="523">
        <f>'悬赏问答-IM'!BP206+'指定付费-IM'!BJ206+电话医生!BI206</f>
        <v>0</v>
      </c>
      <c r="AC205" s="506">
        <f t="shared" si="136"/>
        <v>0</v>
      </c>
      <c r="AD205" s="523">
        <f t="shared" si="121"/>
        <v>0</v>
      </c>
      <c r="AE205" s="414">
        <f t="shared" si="122"/>
        <v>0</v>
      </c>
      <c r="AF205" s="414">
        <f t="shared" si="123"/>
        <v>0</v>
      </c>
      <c r="AG205" s="414">
        <f t="shared" si="132"/>
        <v>0</v>
      </c>
      <c r="AH205" s="780">
        <f>预约转诊!C205</f>
        <v>0</v>
      </c>
      <c r="AI205" s="781">
        <f>'悬赏问答-帖子'!C206+'悬赏问答-IM'!C206</f>
        <v>0</v>
      </c>
      <c r="AJ205" s="782">
        <f>'悬赏问答-帖子'!F206+'悬赏问答-IM'!F206</f>
        <v>0</v>
      </c>
      <c r="AK205" s="783" t="str">
        <f t="shared" si="127"/>
        <v>-</v>
      </c>
      <c r="AL205" s="781">
        <f>'悬赏问答-帖子'!H206+'悬赏问答-IM'!H206</f>
        <v>0</v>
      </c>
      <c r="AM205" s="775">
        <f>'悬赏问答-帖子'!I206+'悬赏问答-IM'!I206</f>
        <v>0</v>
      </c>
      <c r="AN205" s="775">
        <f t="shared" si="124"/>
        <v>0</v>
      </c>
      <c r="AO205" s="800">
        <f>'指定付费-帖子'!C206+'指定付费-IM'!C206</f>
        <v>0</v>
      </c>
      <c r="AP205" s="798">
        <f>'指定付费-帖子'!F206+'指定付费-IM'!F206</f>
        <v>0</v>
      </c>
      <c r="AQ205" s="799" t="str">
        <f t="shared" si="128"/>
        <v>-</v>
      </c>
      <c r="AR205" s="800">
        <f>'指定付费-帖子'!H206+'指定付费-IM'!H206</f>
        <v>0</v>
      </c>
      <c r="AS205" s="787">
        <f>'指定付费-帖子'!I206+'指定付费-IM'!I206</f>
        <v>0</v>
      </c>
      <c r="AT205" s="795">
        <f t="shared" si="125"/>
        <v>0</v>
      </c>
      <c r="AU205" s="801">
        <f>电话医生!C206</f>
        <v>0</v>
      </c>
      <c r="AV205" s="802">
        <f>电话医生!I206</f>
        <v>0</v>
      </c>
      <c r="AW205" s="816" t="str">
        <f t="shared" si="129"/>
        <v>-</v>
      </c>
      <c r="AX205" s="802">
        <f>电话医生!L206</f>
        <v>0</v>
      </c>
      <c r="AY205" s="811">
        <f>电话医生!F206</f>
        <v>0</v>
      </c>
      <c r="AZ205" s="820" t="str">
        <f>电话医生!O206</f>
        <v>-</v>
      </c>
      <c r="BA205" s="818">
        <f>家庭医生!C206</f>
        <v>0</v>
      </c>
      <c r="BB205" s="813">
        <f>家庭医生!G206</f>
        <v>0</v>
      </c>
      <c r="BC205" s="814" t="str">
        <f>家庭医生!I206</f>
        <v>-</v>
      </c>
      <c r="BD205" s="819">
        <f t="shared" si="133"/>
        <v>0</v>
      </c>
      <c r="BE205" s="819"/>
      <c r="BF205" s="819">
        <f>'免费问答-IM'!C206</f>
        <v>0</v>
      </c>
      <c r="BG205" s="779"/>
      <c r="BH205" s="784"/>
      <c r="BI205" s="775">
        <f t="shared" si="137"/>
        <v>0</v>
      </c>
      <c r="BJ205" s="839"/>
      <c r="BK205" s="837"/>
      <c r="BL205" s="838">
        <f t="shared" si="126"/>
        <v>0</v>
      </c>
      <c r="BM205" s="846"/>
      <c r="BN205" s="849"/>
      <c r="BO205" s="849"/>
      <c r="BP205" s="847" t="str">
        <f t="shared" si="135"/>
        <v>-</v>
      </c>
      <c r="BQ205" s="848"/>
      <c r="BR205" s="813">
        <f t="shared" si="138"/>
        <v>0</v>
      </c>
    </row>
    <row r="206" ht="14.25" customHeight="1" spans="1:70">
      <c r="A206" s="852"/>
      <c r="B206" s="404">
        <v>12</v>
      </c>
      <c r="C206" s="506">
        <f t="shared" si="130"/>
        <v>0</v>
      </c>
      <c r="D206" s="414">
        <f t="shared" si="131"/>
        <v>0</v>
      </c>
      <c r="E206" s="405">
        <f t="shared" si="134"/>
        <v>0</v>
      </c>
      <c r="F206" s="406" t="e">
        <f>'悬赏问答-帖子'!M207+'指定付费-帖子'!M207+电话医生!#REF!+家庭医生!C207</f>
        <v>#REF!</v>
      </c>
      <c r="G206" s="406" t="e">
        <f>'悬赏问答-帖子'!O207+'指定付费-帖子'!O207+电话医生!#REF!+家庭医生!D207</f>
        <v>#REF!</v>
      </c>
      <c r="H206" s="766" t="e">
        <f t="shared" si="116"/>
        <v>#REF!</v>
      </c>
      <c r="I206" s="406" t="e">
        <f>'悬赏问答-帖子'!S207+'指定付费-帖子'!S207+电话医生!R207+家庭医生!#REF!</f>
        <v>#REF!</v>
      </c>
      <c r="J206" s="406" t="e">
        <f>'悬赏问答-帖子'!U207+'指定付费-帖子'!U207+电话医生!S207+家庭医生!#REF!</f>
        <v>#REF!</v>
      </c>
      <c r="K206" s="766" t="e">
        <f t="shared" si="117"/>
        <v>#REF!</v>
      </c>
      <c r="L206" s="406" t="e">
        <f>'悬赏问答-帖子'!Y207+'悬赏问答-帖子'!AE207+'悬赏问答-IM'!M207+'指定付费-帖子'!Y207+'指定付费-帖子'!AE207+'指定付费-IM'!M207+电话医生!Z207+电话医生!AH207+家庭医生!#REF!+家庭医生!#REF!</f>
        <v>#REF!</v>
      </c>
      <c r="M206" s="406" t="e">
        <f>'悬赏问答-帖子'!AA207+'悬赏问答-帖子'!AG207+'悬赏问答-IM'!O207+'指定付费-帖子'!AA207+'指定付费-帖子'!AG207+'指定付费-IM'!O208+电话医生!AA207+电话医生!AI207+家庭医生!#REF!+家庭医生!#REF!</f>
        <v>#REF!</v>
      </c>
      <c r="N206" s="766" t="e">
        <f t="shared" si="118"/>
        <v>#REF!</v>
      </c>
      <c r="O206" s="406" t="e">
        <f>#REF!+'免费问答-IM'!E207+'悬赏问答-帖子'!E207+'悬赏问答-IM'!E207+'指定付费-IM'!E207+'指定付费-帖子'!E207+电话医生!E207+家庭医生!#REF!</f>
        <v>#REF!</v>
      </c>
      <c r="P206" s="523">
        <f>'悬赏问答-帖子'!Q207+'指定付费-帖子'!Q207+家庭医生!G207+电话医生!BQ207</f>
        <v>0</v>
      </c>
      <c r="Q206" s="523">
        <f>'悬赏问答-帖子'!W207+'指定付费-帖子'!W207+电话医生!U207+'悬赏问答-IM'!AU207+'指定付费-IM'!AU207</f>
        <v>0</v>
      </c>
      <c r="R206" s="523">
        <f>'悬赏问答-帖子'!AC207+'悬赏问答-帖子'!AI207+'悬赏问答-IM'!Q207+'指定付费-帖子'!AC207+'指定付费-帖子'!AI207+'指定付费-IM'!Q207+电话医生!AC207+电话医生!AK207+'悬赏问答-IM'!W207+'指定付费-IM'!W207</f>
        <v>0</v>
      </c>
      <c r="S206" s="523">
        <f>'悬赏问答-IM'!AC207+'悬赏问答-IM'!AI207+'悬赏问答-IM'!AO207+'指定付费-IM'!AC207+'指定付费-IM'!AI207+'指定付费-IM'!AO207</f>
        <v>0</v>
      </c>
      <c r="T206" s="523">
        <f t="shared" si="119"/>
        <v>0</v>
      </c>
      <c r="U206" s="523">
        <f>'悬赏问答-IM'!BA207+'指定付费-帖子'!BA207</f>
        <v>0</v>
      </c>
      <c r="V206" s="523">
        <f>'悬赏问答-帖子'!AO207+'悬赏问答-帖子'!AU207+'指定付费-帖子'!AO207+'指定付费-帖子'!AU207+电话医生!AS207</f>
        <v>0</v>
      </c>
      <c r="W206" s="523" t="e">
        <f>'指定付费-IM'!#REF!</f>
        <v>#REF!</v>
      </c>
      <c r="X206" s="414">
        <f t="shared" si="120"/>
        <v>0</v>
      </c>
      <c r="Y206" s="523">
        <f>'悬赏问答-帖子'!K207+'悬赏问答-IM'!K207+'指定付费-IM'!K207+'指定付费-帖子'!K207+电话医生!H207</f>
        <v>0</v>
      </c>
      <c r="Z206" s="523">
        <f>'悬赏问答-IM'!BF207+'指定付费-IM'!BE207</f>
        <v>0</v>
      </c>
      <c r="AA206" s="523">
        <f>'悬赏问答-IM'!BU207+'指定付费-IM'!AZ207</f>
        <v>0</v>
      </c>
      <c r="AB206" s="523">
        <f>'悬赏问答-IM'!BP207+'指定付费-IM'!BJ207+电话医生!BI207</f>
        <v>0</v>
      </c>
      <c r="AC206" s="506">
        <f t="shared" si="136"/>
        <v>0</v>
      </c>
      <c r="AD206" s="523">
        <f t="shared" si="121"/>
        <v>0</v>
      </c>
      <c r="AE206" s="414">
        <f t="shared" si="122"/>
        <v>0</v>
      </c>
      <c r="AF206" s="414">
        <f t="shared" si="123"/>
        <v>0</v>
      </c>
      <c r="AG206" s="414">
        <f t="shared" si="132"/>
        <v>0</v>
      </c>
      <c r="AH206" s="780">
        <f>预约转诊!C206</f>
        <v>0</v>
      </c>
      <c r="AI206" s="781">
        <f>'悬赏问答-帖子'!C207+'悬赏问答-IM'!C207</f>
        <v>0</v>
      </c>
      <c r="AJ206" s="782">
        <f>'悬赏问答-帖子'!F207+'悬赏问答-IM'!F207</f>
        <v>0</v>
      </c>
      <c r="AK206" s="783" t="str">
        <f t="shared" si="127"/>
        <v>-</v>
      </c>
      <c r="AL206" s="781">
        <f>'悬赏问答-帖子'!H207+'悬赏问答-IM'!H207</f>
        <v>0</v>
      </c>
      <c r="AM206" s="775">
        <f>'悬赏问答-帖子'!I207+'悬赏问答-IM'!I207</f>
        <v>0</v>
      </c>
      <c r="AN206" s="775">
        <f t="shared" si="124"/>
        <v>0</v>
      </c>
      <c r="AO206" s="800">
        <f>'指定付费-帖子'!C207+'指定付费-IM'!C207</f>
        <v>0</v>
      </c>
      <c r="AP206" s="798">
        <f>'指定付费-帖子'!F207+'指定付费-IM'!F207</f>
        <v>0</v>
      </c>
      <c r="AQ206" s="799" t="str">
        <f t="shared" si="128"/>
        <v>-</v>
      </c>
      <c r="AR206" s="800">
        <f>'指定付费-帖子'!H207+'指定付费-IM'!H207</f>
        <v>0</v>
      </c>
      <c r="AS206" s="787">
        <f>'指定付费-帖子'!I207+'指定付费-IM'!I207</f>
        <v>0</v>
      </c>
      <c r="AT206" s="795">
        <f t="shared" si="125"/>
        <v>0</v>
      </c>
      <c r="AU206" s="801">
        <f>电话医生!C207</f>
        <v>0</v>
      </c>
      <c r="AV206" s="802">
        <f>电话医生!I207</f>
        <v>0</v>
      </c>
      <c r="AW206" s="816" t="str">
        <f t="shared" si="129"/>
        <v>-</v>
      </c>
      <c r="AX206" s="802">
        <f>电话医生!L207</f>
        <v>0</v>
      </c>
      <c r="AY206" s="811">
        <f>电话医生!F207</f>
        <v>0</v>
      </c>
      <c r="AZ206" s="820" t="str">
        <f>电话医生!O207</f>
        <v>-</v>
      </c>
      <c r="BA206" s="818">
        <f>家庭医生!C207</f>
        <v>0</v>
      </c>
      <c r="BB206" s="813">
        <f>家庭医生!G207</f>
        <v>0</v>
      </c>
      <c r="BC206" s="814" t="str">
        <f>家庭医生!I207</f>
        <v>-</v>
      </c>
      <c r="BD206" s="819">
        <f t="shared" si="133"/>
        <v>0</v>
      </c>
      <c r="BE206" s="819"/>
      <c r="BF206" s="819">
        <f>'免费问答-IM'!C207</f>
        <v>0</v>
      </c>
      <c r="BG206" s="779"/>
      <c r="BH206" s="784"/>
      <c r="BI206" s="775">
        <f t="shared" si="137"/>
        <v>0</v>
      </c>
      <c r="BJ206" s="839"/>
      <c r="BK206" s="837"/>
      <c r="BL206" s="838">
        <f t="shared" si="126"/>
        <v>0</v>
      </c>
      <c r="BM206" s="846"/>
      <c r="BN206" s="849"/>
      <c r="BO206" s="849"/>
      <c r="BP206" s="847" t="str">
        <f t="shared" si="135"/>
        <v>-</v>
      </c>
      <c r="BQ206" s="848"/>
      <c r="BR206" s="813">
        <f t="shared" si="138"/>
        <v>0</v>
      </c>
    </row>
    <row r="207" ht="14.25" customHeight="1" spans="1:70">
      <c r="A207" s="852"/>
      <c r="B207" s="404">
        <v>13</v>
      </c>
      <c r="C207" s="506">
        <f t="shared" si="130"/>
        <v>0</v>
      </c>
      <c r="D207" s="414">
        <f t="shared" si="131"/>
        <v>0</v>
      </c>
      <c r="E207" s="405">
        <f t="shared" si="134"/>
        <v>0</v>
      </c>
      <c r="F207" s="406" t="e">
        <f>'悬赏问答-帖子'!M208+'指定付费-帖子'!M208+电话医生!#REF!+家庭医生!C208</f>
        <v>#REF!</v>
      </c>
      <c r="G207" s="406" t="e">
        <f>'悬赏问答-帖子'!O208+'指定付费-帖子'!O208+电话医生!#REF!+家庭医生!D208</f>
        <v>#REF!</v>
      </c>
      <c r="H207" s="766" t="e">
        <f t="shared" si="116"/>
        <v>#REF!</v>
      </c>
      <c r="I207" s="406" t="e">
        <f>'悬赏问答-帖子'!S208+'指定付费-帖子'!S208+电话医生!R208+家庭医生!#REF!</f>
        <v>#REF!</v>
      </c>
      <c r="J207" s="406" t="e">
        <f>'悬赏问答-帖子'!U208+'指定付费-帖子'!U208+电话医生!S208+家庭医生!#REF!</f>
        <v>#REF!</v>
      </c>
      <c r="K207" s="766" t="e">
        <f t="shared" si="117"/>
        <v>#REF!</v>
      </c>
      <c r="L207" s="406" t="e">
        <f>'悬赏问答-帖子'!Y208+'悬赏问答-帖子'!AE208+'悬赏问答-IM'!M208+'指定付费-帖子'!Y208+'指定付费-帖子'!AE208+'指定付费-IM'!M208+电话医生!Z208+电话医生!AH208+家庭医生!#REF!+家庭医生!#REF!</f>
        <v>#REF!</v>
      </c>
      <c r="M207" s="406" t="e">
        <f>'悬赏问答-帖子'!AA208+'悬赏问答-帖子'!AG208+'悬赏问答-IM'!O208+'指定付费-帖子'!AA208+'指定付费-帖子'!AG208+'指定付费-IM'!O209+电话医生!AA208+电话医生!AI208+家庭医生!#REF!+家庭医生!#REF!</f>
        <v>#REF!</v>
      </c>
      <c r="N207" s="766" t="e">
        <f t="shared" si="118"/>
        <v>#REF!</v>
      </c>
      <c r="O207" s="406" t="e">
        <f>#REF!+'免费问答-IM'!E208+'悬赏问答-帖子'!E208+'悬赏问答-IM'!E208+'指定付费-IM'!E208+'指定付费-帖子'!E208+电话医生!E208+家庭医生!#REF!</f>
        <v>#REF!</v>
      </c>
      <c r="P207" s="523">
        <f>'悬赏问答-帖子'!Q208+'指定付费-帖子'!Q208+家庭医生!G208+电话医生!BQ208</f>
        <v>0</v>
      </c>
      <c r="Q207" s="523">
        <f>'悬赏问答-帖子'!W208+'指定付费-帖子'!W208+电话医生!U208+'悬赏问答-IM'!AU208+'指定付费-IM'!AU208</f>
        <v>0</v>
      </c>
      <c r="R207" s="523">
        <f>'悬赏问答-帖子'!AC208+'悬赏问答-帖子'!AI208+'悬赏问答-IM'!Q208+'指定付费-帖子'!AC208+'指定付费-帖子'!AI208+'指定付费-IM'!Q208+电话医生!AC208+电话医生!AK208+'悬赏问答-IM'!W208+'指定付费-IM'!W208</f>
        <v>0</v>
      </c>
      <c r="S207" s="523">
        <f>'悬赏问答-IM'!AC208+'悬赏问答-IM'!AI208+'悬赏问答-IM'!AO208+'指定付费-IM'!AC208+'指定付费-IM'!AI208+'指定付费-IM'!AO208</f>
        <v>0</v>
      </c>
      <c r="T207" s="523">
        <f t="shared" si="119"/>
        <v>0</v>
      </c>
      <c r="U207" s="523">
        <f>'悬赏问答-IM'!BA208+'指定付费-帖子'!BA208</f>
        <v>0</v>
      </c>
      <c r="V207" s="523">
        <f>'悬赏问答-帖子'!AO208+'悬赏问答-帖子'!AU208+'指定付费-帖子'!AO208+'指定付费-帖子'!AU208+电话医生!AS208</f>
        <v>0</v>
      </c>
      <c r="W207" s="523" t="e">
        <f>'指定付费-IM'!#REF!</f>
        <v>#REF!</v>
      </c>
      <c r="X207" s="414">
        <f t="shared" si="120"/>
        <v>0</v>
      </c>
      <c r="Y207" s="523">
        <f>'悬赏问答-帖子'!K208+'悬赏问答-IM'!K208+'指定付费-IM'!K208+'指定付费-帖子'!K208+电话医生!H208</f>
        <v>0</v>
      </c>
      <c r="Z207" s="523">
        <f>'悬赏问答-IM'!BF208+'指定付费-IM'!BE208</f>
        <v>0</v>
      </c>
      <c r="AA207" s="523">
        <f>'悬赏问答-IM'!BU208+'指定付费-IM'!AZ208</f>
        <v>0</v>
      </c>
      <c r="AB207" s="523">
        <f>'悬赏问答-IM'!BP208+'指定付费-IM'!BJ208+电话医生!BI208</f>
        <v>0</v>
      </c>
      <c r="AC207" s="506">
        <f t="shared" si="136"/>
        <v>0</v>
      </c>
      <c r="AD207" s="523">
        <f t="shared" si="121"/>
        <v>0</v>
      </c>
      <c r="AE207" s="414">
        <f t="shared" si="122"/>
        <v>0</v>
      </c>
      <c r="AF207" s="414">
        <f t="shared" si="123"/>
        <v>0</v>
      </c>
      <c r="AG207" s="414">
        <f t="shared" si="132"/>
        <v>0</v>
      </c>
      <c r="AH207" s="780">
        <f>预约转诊!C207</f>
        <v>0</v>
      </c>
      <c r="AI207" s="781">
        <f>'悬赏问答-帖子'!C208+'悬赏问答-IM'!C208</f>
        <v>0</v>
      </c>
      <c r="AJ207" s="782">
        <f>'悬赏问答-帖子'!F208+'悬赏问答-IM'!F208</f>
        <v>0</v>
      </c>
      <c r="AK207" s="783" t="str">
        <f t="shared" si="127"/>
        <v>-</v>
      </c>
      <c r="AL207" s="781">
        <f>'悬赏问答-帖子'!H208+'悬赏问答-IM'!H208</f>
        <v>0</v>
      </c>
      <c r="AM207" s="775">
        <f>'悬赏问答-帖子'!I208+'悬赏问答-IM'!I208</f>
        <v>0</v>
      </c>
      <c r="AN207" s="775">
        <f t="shared" si="124"/>
        <v>0</v>
      </c>
      <c r="AO207" s="800">
        <f>'指定付费-帖子'!C208+'指定付费-IM'!C208</f>
        <v>0</v>
      </c>
      <c r="AP207" s="798">
        <f>'指定付费-帖子'!F208+'指定付费-IM'!F208</f>
        <v>0</v>
      </c>
      <c r="AQ207" s="799" t="str">
        <f t="shared" si="128"/>
        <v>-</v>
      </c>
      <c r="AR207" s="800">
        <f>'指定付费-帖子'!H208+'指定付费-IM'!H208</f>
        <v>0</v>
      </c>
      <c r="AS207" s="787">
        <f>'指定付费-帖子'!I208+'指定付费-IM'!I208</f>
        <v>0</v>
      </c>
      <c r="AT207" s="795">
        <f t="shared" si="125"/>
        <v>0</v>
      </c>
      <c r="AU207" s="801">
        <f>电话医生!C208</f>
        <v>0</v>
      </c>
      <c r="AV207" s="802">
        <f>电话医生!I208</f>
        <v>0</v>
      </c>
      <c r="AW207" s="816" t="str">
        <f t="shared" si="129"/>
        <v>-</v>
      </c>
      <c r="AX207" s="802">
        <f>电话医生!L208</f>
        <v>0</v>
      </c>
      <c r="AY207" s="811">
        <f>电话医生!F208</f>
        <v>0</v>
      </c>
      <c r="AZ207" s="820" t="str">
        <f>电话医生!O208</f>
        <v>-</v>
      </c>
      <c r="BA207" s="818">
        <f>家庭医生!C208</f>
        <v>0</v>
      </c>
      <c r="BB207" s="813">
        <f>家庭医生!G208</f>
        <v>0</v>
      </c>
      <c r="BC207" s="814" t="str">
        <f>家庭医生!I208</f>
        <v>-</v>
      </c>
      <c r="BD207" s="819">
        <f t="shared" si="133"/>
        <v>0</v>
      </c>
      <c r="BE207" s="819"/>
      <c r="BF207" s="819">
        <f>'免费问答-IM'!C208</f>
        <v>0</v>
      </c>
      <c r="BG207" s="779"/>
      <c r="BH207" s="784"/>
      <c r="BI207" s="775">
        <f t="shared" si="137"/>
        <v>0</v>
      </c>
      <c r="BJ207" s="839"/>
      <c r="BK207" s="837"/>
      <c r="BL207" s="838">
        <f t="shared" si="126"/>
        <v>0</v>
      </c>
      <c r="BM207" s="846"/>
      <c r="BN207" s="849"/>
      <c r="BO207" s="849"/>
      <c r="BP207" s="847" t="str">
        <f t="shared" si="135"/>
        <v>-</v>
      </c>
      <c r="BQ207" s="848"/>
      <c r="BR207" s="813">
        <f t="shared" si="138"/>
        <v>0</v>
      </c>
    </row>
    <row r="208" ht="14.25" customHeight="1" spans="1:70">
      <c r="A208" s="852"/>
      <c r="B208" s="404">
        <v>14</v>
      </c>
      <c r="C208" s="506">
        <f t="shared" si="130"/>
        <v>0</v>
      </c>
      <c r="D208" s="414">
        <f t="shared" si="131"/>
        <v>0</v>
      </c>
      <c r="E208" s="405">
        <f t="shared" si="134"/>
        <v>0</v>
      </c>
      <c r="F208" s="406" t="e">
        <f>'悬赏问答-帖子'!M209+'指定付费-帖子'!M209+电话医生!#REF!+家庭医生!C209</f>
        <v>#REF!</v>
      </c>
      <c r="G208" s="406" t="e">
        <f>'悬赏问答-帖子'!O209+'指定付费-帖子'!O209+电话医生!#REF!+家庭医生!D209</f>
        <v>#REF!</v>
      </c>
      <c r="H208" s="766" t="e">
        <f t="shared" si="116"/>
        <v>#REF!</v>
      </c>
      <c r="I208" s="406" t="e">
        <f>'悬赏问答-帖子'!S209+'指定付费-帖子'!S209+电话医生!R209+家庭医生!#REF!</f>
        <v>#REF!</v>
      </c>
      <c r="J208" s="406" t="e">
        <f>'悬赏问答-帖子'!U209+'指定付费-帖子'!U209+电话医生!S209+家庭医生!#REF!</f>
        <v>#REF!</v>
      </c>
      <c r="K208" s="766" t="e">
        <f t="shared" si="117"/>
        <v>#REF!</v>
      </c>
      <c r="L208" s="406" t="e">
        <f>'悬赏问答-帖子'!Y209+'悬赏问答-帖子'!AE209+'悬赏问答-IM'!M209+'指定付费-帖子'!Y209+'指定付费-帖子'!AE209+'指定付费-IM'!M209+电话医生!Z209+电话医生!AH209+家庭医生!#REF!+家庭医生!#REF!</f>
        <v>#REF!</v>
      </c>
      <c r="M208" s="406" t="e">
        <f>'悬赏问答-帖子'!AA209+'悬赏问答-帖子'!AG209+'悬赏问答-IM'!O209+'指定付费-帖子'!AA209+'指定付费-帖子'!AG209+'指定付费-IM'!O210+电话医生!AA209+电话医生!AI209+家庭医生!#REF!+家庭医生!#REF!</f>
        <v>#REF!</v>
      </c>
      <c r="N208" s="766" t="e">
        <f t="shared" si="118"/>
        <v>#REF!</v>
      </c>
      <c r="O208" s="406" t="e">
        <f>#REF!+'免费问答-IM'!E209+'悬赏问答-帖子'!E209+'悬赏问答-IM'!E209+'指定付费-IM'!E209+'指定付费-帖子'!E209+电话医生!E209+家庭医生!#REF!</f>
        <v>#REF!</v>
      </c>
      <c r="P208" s="523">
        <f>'悬赏问答-帖子'!Q209+'指定付费-帖子'!Q209+家庭医生!G209+电话医生!BQ209</f>
        <v>0</v>
      </c>
      <c r="Q208" s="523">
        <f>'悬赏问答-帖子'!W209+'指定付费-帖子'!W209+电话医生!U209+'悬赏问答-IM'!AU209+'指定付费-IM'!AU209</f>
        <v>0</v>
      </c>
      <c r="R208" s="523">
        <f>'悬赏问答-帖子'!AC209+'悬赏问答-帖子'!AI209+'悬赏问答-IM'!Q209+'指定付费-帖子'!AC209+'指定付费-帖子'!AI209+'指定付费-IM'!Q209+电话医生!AC209+电话医生!AK209+'悬赏问答-IM'!W209+'指定付费-IM'!W209</f>
        <v>0</v>
      </c>
      <c r="S208" s="523">
        <f>'悬赏问答-IM'!AC209+'悬赏问答-IM'!AI209+'悬赏问答-IM'!AO209+'指定付费-IM'!AC209+'指定付费-IM'!AI209+'指定付费-IM'!AO209</f>
        <v>0</v>
      </c>
      <c r="T208" s="523">
        <f t="shared" si="119"/>
        <v>0</v>
      </c>
      <c r="U208" s="523">
        <f>'悬赏问答-IM'!BA209+'指定付费-帖子'!BA209</f>
        <v>0</v>
      </c>
      <c r="V208" s="523">
        <f>'悬赏问答-帖子'!AO209+'悬赏问答-帖子'!AU209+'指定付费-帖子'!AO209+'指定付费-帖子'!AU209+电话医生!AS209</f>
        <v>0</v>
      </c>
      <c r="W208" s="523" t="e">
        <f>'指定付费-IM'!#REF!</f>
        <v>#REF!</v>
      </c>
      <c r="X208" s="414">
        <f t="shared" si="120"/>
        <v>0</v>
      </c>
      <c r="Y208" s="523">
        <f>'悬赏问答-帖子'!K209+'悬赏问答-IM'!K209+'指定付费-IM'!K209+'指定付费-帖子'!K209+电话医生!H209</f>
        <v>0</v>
      </c>
      <c r="Z208" s="523">
        <f>'悬赏问答-IM'!BF209+'指定付费-IM'!BE209</f>
        <v>0</v>
      </c>
      <c r="AA208" s="523">
        <f>'悬赏问答-IM'!BU209+'指定付费-IM'!AZ209</f>
        <v>0</v>
      </c>
      <c r="AB208" s="523">
        <f>'悬赏问答-IM'!BP209+'指定付费-IM'!BJ209+电话医生!BI209</f>
        <v>0</v>
      </c>
      <c r="AC208" s="506">
        <f t="shared" si="136"/>
        <v>0</v>
      </c>
      <c r="AD208" s="523">
        <f t="shared" si="121"/>
        <v>0</v>
      </c>
      <c r="AE208" s="414">
        <f t="shared" si="122"/>
        <v>0</v>
      </c>
      <c r="AF208" s="414">
        <f t="shared" si="123"/>
        <v>0</v>
      </c>
      <c r="AG208" s="414">
        <f t="shared" si="132"/>
        <v>0</v>
      </c>
      <c r="AH208" s="780">
        <f>预约转诊!C208</f>
        <v>0</v>
      </c>
      <c r="AI208" s="781">
        <f>'悬赏问答-帖子'!C209+'悬赏问答-IM'!C209</f>
        <v>0</v>
      </c>
      <c r="AJ208" s="782">
        <f>'悬赏问答-帖子'!F209+'悬赏问答-IM'!F209</f>
        <v>0</v>
      </c>
      <c r="AK208" s="783" t="str">
        <f t="shared" si="127"/>
        <v>-</v>
      </c>
      <c r="AL208" s="781">
        <f>'悬赏问答-帖子'!H209+'悬赏问答-IM'!H209</f>
        <v>0</v>
      </c>
      <c r="AM208" s="775">
        <f>'悬赏问答-帖子'!I209+'悬赏问答-IM'!I209</f>
        <v>0</v>
      </c>
      <c r="AN208" s="775">
        <f t="shared" si="124"/>
        <v>0</v>
      </c>
      <c r="AO208" s="800">
        <f>'指定付费-帖子'!C209+'指定付费-IM'!C209</f>
        <v>0</v>
      </c>
      <c r="AP208" s="798">
        <f>'指定付费-帖子'!F209+'指定付费-IM'!F209</f>
        <v>0</v>
      </c>
      <c r="AQ208" s="799" t="str">
        <f t="shared" si="128"/>
        <v>-</v>
      </c>
      <c r="AR208" s="800">
        <f>'指定付费-帖子'!H209+'指定付费-IM'!H209</f>
        <v>0</v>
      </c>
      <c r="AS208" s="787">
        <f>'指定付费-帖子'!I209+'指定付费-IM'!I209</f>
        <v>0</v>
      </c>
      <c r="AT208" s="795">
        <f t="shared" si="125"/>
        <v>0</v>
      </c>
      <c r="AU208" s="801">
        <f>电话医生!C209</f>
        <v>0</v>
      </c>
      <c r="AV208" s="802">
        <f>电话医生!I209</f>
        <v>0</v>
      </c>
      <c r="AW208" s="816" t="str">
        <f t="shared" si="129"/>
        <v>-</v>
      </c>
      <c r="AX208" s="802">
        <f>电话医生!L209</f>
        <v>0</v>
      </c>
      <c r="AY208" s="811">
        <f>电话医生!F209</f>
        <v>0</v>
      </c>
      <c r="AZ208" s="820" t="str">
        <f>电话医生!O209</f>
        <v>-</v>
      </c>
      <c r="BA208" s="818">
        <f>家庭医生!C209</f>
        <v>0</v>
      </c>
      <c r="BB208" s="813">
        <f>家庭医生!G209</f>
        <v>0</v>
      </c>
      <c r="BC208" s="814" t="str">
        <f>家庭医生!I209</f>
        <v>-</v>
      </c>
      <c r="BD208" s="819">
        <f t="shared" si="133"/>
        <v>0</v>
      </c>
      <c r="BE208" s="819"/>
      <c r="BF208" s="819">
        <f>'免费问答-IM'!C209</f>
        <v>0</v>
      </c>
      <c r="BG208" s="779"/>
      <c r="BH208" s="784"/>
      <c r="BI208" s="775">
        <f t="shared" si="137"/>
        <v>0</v>
      </c>
      <c r="BJ208" s="839"/>
      <c r="BK208" s="837"/>
      <c r="BL208" s="838">
        <f t="shared" si="126"/>
        <v>0</v>
      </c>
      <c r="BM208" s="846"/>
      <c r="BN208" s="849"/>
      <c r="BO208" s="849"/>
      <c r="BP208" s="847" t="str">
        <f t="shared" si="135"/>
        <v>-</v>
      </c>
      <c r="BQ208" s="848"/>
      <c r="BR208" s="813">
        <f t="shared" si="138"/>
        <v>0</v>
      </c>
    </row>
    <row r="209" ht="14.25" customHeight="1" spans="1:70">
      <c r="A209" s="852"/>
      <c r="B209" s="404">
        <v>15</v>
      </c>
      <c r="C209" s="506">
        <f t="shared" si="130"/>
        <v>0</v>
      </c>
      <c r="D209" s="414">
        <f t="shared" si="131"/>
        <v>0</v>
      </c>
      <c r="E209" s="405">
        <f t="shared" si="134"/>
        <v>0</v>
      </c>
      <c r="F209" s="406" t="e">
        <f>'悬赏问答-帖子'!M210+'指定付费-帖子'!M210+电话医生!#REF!+家庭医生!C210</f>
        <v>#REF!</v>
      </c>
      <c r="G209" s="406" t="e">
        <f>'悬赏问答-帖子'!O210+'指定付费-帖子'!O210+电话医生!#REF!+家庭医生!D210</f>
        <v>#REF!</v>
      </c>
      <c r="H209" s="766" t="e">
        <f t="shared" si="116"/>
        <v>#REF!</v>
      </c>
      <c r="I209" s="406" t="e">
        <f>'悬赏问答-帖子'!S210+'指定付费-帖子'!S210+电话医生!R210+家庭医生!#REF!</f>
        <v>#REF!</v>
      </c>
      <c r="J209" s="406" t="e">
        <f>'悬赏问答-帖子'!U210+'指定付费-帖子'!U210+电话医生!S210+家庭医生!#REF!</f>
        <v>#REF!</v>
      </c>
      <c r="K209" s="766" t="e">
        <f t="shared" si="117"/>
        <v>#REF!</v>
      </c>
      <c r="L209" s="406" t="e">
        <f>'悬赏问答-帖子'!Y210+'悬赏问答-帖子'!AE210+'悬赏问答-IM'!M210+'指定付费-帖子'!Y210+'指定付费-帖子'!AE210+'指定付费-IM'!M210+电话医生!Z210+电话医生!AH210+家庭医生!#REF!+家庭医生!#REF!</f>
        <v>#REF!</v>
      </c>
      <c r="M209" s="406" t="e">
        <f>'悬赏问答-帖子'!AA210+'悬赏问答-帖子'!AG210+'悬赏问答-IM'!O210+'指定付费-帖子'!AA210+'指定付费-帖子'!AG210+'指定付费-IM'!O211+电话医生!AA210+电话医生!AI210+家庭医生!#REF!+家庭医生!#REF!</f>
        <v>#REF!</v>
      </c>
      <c r="N209" s="766" t="e">
        <f t="shared" si="118"/>
        <v>#REF!</v>
      </c>
      <c r="O209" s="406" t="e">
        <f>#REF!+'免费问答-IM'!E210+'悬赏问答-帖子'!E210+'悬赏问答-IM'!E210+'指定付费-IM'!E210+'指定付费-帖子'!E210+电话医生!E210+家庭医生!#REF!</f>
        <v>#REF!</v>
      </c>
      <c r="P209" s="523">
        <f>'悬赏问答-帖子'!Q210+'指定付费-帖子'!Q210+家庭医生!G210+电话医生!BQ210</f>
        <v>0</v>
      </c>
      <c r="Q209" s="523">
        <f>'悬赏问答-帖子'!W210+'指定付费-帖子'!W210+电话医生!U210+'悬赏问答-IM'!AU210+'指定付费-IM'!AU210</f>
        <v>0</v>
      </c>
      <c r="R209" s="523">
        <f>'悬赏问答-帖子'!AC210+'悬赏问答-帖子'!AI210+'悬赏问答-IM'!Q210+'指定付费-帖子'!AC210+'指定付费-帖子'!AI210+'指定付费-IM'!Q210+电话医生!AC210+电话医生!AK210+'悬赏问答-IM'!W210+'指定付费-IM'!W210</f>
        <v>0</v>
      </c>
      <c r="S209" s="523">
        <f>'悬赏问答-IM'!AC210+'悬赏问答-IM'!AI210+'悬赏问答-IM'!AO210+'指定付费-IM'!AC210+'指定付费-IM'!AI210+'指定付费-IM'!AO210</f>
        <v>0</v>
      </c>
      <c r="T209" s="523">
        <f t="shared" si="119"/>
        <v>0</v>
      </c>
      <c r="U209" s="523">
        <f>'悬赏问答-IM'!BA210+'指定付费-帖子'!BA210</f>
        <v>0</v>
      </c>
      <c r="V209" s="523">
        <f>'悬赏问答-帖子'!AO210+'悬赏问答-帖子'!AU210+'指定付费-帖子'!AO210+'指定付费-帖子'!AU210+电话医生!AS210</f>
        <v>0</v>
      </c>
      <c r="W209" s="523" t="e">
        <f>'指定付费-IM'!#REF!</f>
        <v>#REF!</v>
      </c>
      <c r="X209" s="414">
        <f t="shared" si="120"/>
        <v>0</v>
      </c>
      <c r="Y209" s="523">
        <f>'悬赏问答-帖子'!K210+'悬赏问答-IM'!K210+'指定付费-IM'!K210+'指定付费-帖子'!K210+电话医生!H210</f>
        <v>0</v>
      </c>
      <c r="Z209" s="523">
        <f>'悬赏问答-IM'!BF210+'指定付费-IM'!BE210</f>
        <v>0</v>
      </c>
      <c r="AA209" s="523">
        <f>'悬赏问答-IM'!BU210+'指定付费-IM'!AZ210</f>
        <v>0</v>
      </c>
      <c r="AB209" s="523">
        <f>'悬赏问答-IM'!BP210+'指定付费-IM'!BJ210+电话医生!BI210</f>
        <v>0</v>
      </c>
      <c r="AC209" s="506">
        <f t="shared" si="136"/>
        <v>0</v>
      </c>
      <c r="AD209" s="523">
        <f t="shared" si="121"/>
        <v>0</v>
      </c>
      <c r="AE209" s="414">
        <f t="shared" si="122"/>
        <v>0</v>
      </c>
      <c r="AF209" s="414">
        <f t="shared" si="123"/>
        <v>0</v>
      </c>
      <c r="AG209" s="414">
        <f t="shared" si="132"/>
        <v>0</v>
      </c>
      <c r="AH209" s="780">
        <f>预约转诊!C209</f>
        <v>0</v>
      </c>
      <c r="AI209" s="781">
        <f>'悬赏问答-帖子'!C210+'悬赏问答-IM'!C210</f>
        <v>0</v>
      </c>
      <c r="AJ209" s="782">
        <f>'悬赏问答-帖子'!F210+'悬赏问答-IM'!F210</f>
        <v>0</v>
      </c>
      <c r="AK209" s="783" t="str">
        <f t="shared" si="127"/>
        <v>-</v>
      </c>
      <c r="AL209" s="781">
        <f>'悬赏问答-帖子'!H210+'悬赏问答-IM'!H210</f>
        <v>0</v>
      </c>
      <c r="AM209" s="775">
        <f>'悬赏问答-帖子'!I210+'悬赏问答-IM'!I210</f>
        <v>0</v>
      </c>
      <c r="AN209" s="775">
        <f t="shared" si="124"/>
        <v>0</v>
      </c>
      <c r="AO209" s="800">
        <f>'指定付费-帖子'!C210+'指定付费-IM'!C210</f>
        <v>0</v>
      </c>
      <c r="AP209" s="798">
        <f>'指定付费-帖子'!F210+'指定付费-IM'!F210</f>
        <v>0</v>
      </c>
      <c r="AQ209" s="799" t="str">
        <f t="shared" si="128"/>
        <v>-</v>
      </c>
      <c r="AR209" s="800">
        <f>'指定付费-帖子'!H210+'指定付费-IM'!H210</f>
        <v>0</v>
      </c>
      <c r="AS209" s="787">
        <f>'指定付费-帖子'!I210+'指定付费-IM'!I210</f>
        <v>0</v>
      </c>
      <c r="AT209" s="795">
        <f t="shared" si="125"/>
        <v>0</v>
      </c>
      <c r="AU209" s="801">
        <f>电话医生!C210</f>
        <v>0</v>
      </c>
      <c r="AV209" s="802">
        <f>电话医生!I210</f>
        <v>0</v>
      </c>
      <c r="AW209" s="816" t="str">
        <f t="shared" si="129"/>
        <v>-</v>
      </c>
      <c r="AX209" s="802">
        <f>电话医生!L210</f>
        <v>0</v>
      </c>
      <c r="AY209" s="811">
        <f>电话医生!F210</f>
        <v>0</v>
      </c>
      <c r="AZ209" s="820" t="str">
        <f>电话医生!O210</f>
        <v>-</v>
      </c>
      <c r="BA209" s="818">
        <f>家庭医生!C210</f>
        <v>0</v>
      </c>
      <c r="BB209" s="813">
        <f>家庭医生!G210</f>
        <v>0</v>
      </c>
      <c r="BC209" s="814" t="str">
        <f>家庭医生!I210</f>
        <v>-</v>
      </c>
      <c r="BD209" s="819">
        <f t="shared" si="133"/>
        <v>0</v>
      </c>
      <c r="BE209" s="819"/>
      <c r="BF209" s="819">
        <f>'免费问答-IM'!C210</f>
        <v>0</v>
      </c>
      <c r="BG209" s="779"/>
      <c r="BH209" s="784"/>
      <c r="BI209" s="775">
        <f t="shared" si="137"/>
        <v>0</v>
      </c>
      <c r="BJ209" s="839"/>
      <c r="BK209" s="837"/>
      <c r="BL209" s="838">
        <f t="shared" si="126"/>
        <v>0</v>
      </c>
      <c r="BM209" s="846"/>
      <c r="BN209" s="849"/>
      <c r="BO209" s="849"/>
      <c r="BP209" s="847" t="str">
        <f t="shared" si="135"/>
        <v>-</v>
      </c>
      <c r="BQ209" s="848"/>
      <c r="BR209" s="813">
        <f t="shared" si="138"/>
        <v>0</v>
      </c>
    </row>
    <row r="210" ht="14.25" customHeight="1" spans="1:70">
      <c r="A210" s="852"/>
      <c r="B210" s="404">
        <v>16</v>
      </c>
      <c r="C210" s="506">
        <f t="shared" si="130"/>
        <v>0</v>
      </c>
      <c r="D210" s="414">
        <f t="shared" si="131"/>
        <v>0</v>
      </c>
      <c r="E210" s="405">
        <f t="shared" si="134"/>
        <v>0</v>
      </c>
      <c r="F210" s="406" t="e">
        <f>'悬赏问答-帖子'!M211+'指定付费-帖子'!M211+电话医生!#REF!+家庭医生!C211</f>
        <v>#REF!</v>
      </c>
      <c r="G210" s="406" t="e">
        <f>'悬赏问答-帖子'!O211+'指定付费-帖子'!O211+电话医生!#REF!+家庭医生!D211</f>
        <v>#REF!</v>
      </c>
      <c r="H210" s="766" t="e">
        <f t="shared" si="116"/>
        <v>#REF!</v>
      </c>
      <c r="I210" s="406" t="e">
        <f>'悬赏问答-帖子'!S211+'指定付费-帖子'!S211+电话医生!R211+家庭医生!#REF!</f>
        <v>#REF!</v>
      </c>
      <c r="J210" s="406" t="e">
        <f>'悬赏问答-帖子'!U211+'指定付费-帖子'!U211+电话医生!S211+家庭医生!#REF!</f>
        <v>#REF!</v>
      </c>
      <c r="K210" s="766" t="e">
        <f t="shared" si="117"/>
        <v>#REF!</v>
      </c>
      <c r="L210" s="406" t="e">
        <f>'悬赏问答-帖子'!Y211+'悬赏问答-帖子'!AE211+'悬赏问答-IM'!M211+'指定付费-帖子'!Y211+'指定付费-帖子'!AE211+'指定付费-IM'!M211+电话医生!Z211+电话医生!AH211+家庭医生!#REF!+家庭医生!#REF!</f>
        <v>#REF!</v>
      </c>
      <c r="M210" s="406" t="e">
        <f>'悬赏问答-帖子'!AA211+'悬赏问答-帖子'!AG211+'悬赏问答-IM'!O211+'指定付费-帖子'!AA211+'指定付费-帖子'!AG211+'指定付费-IM'!O212+电话医生!AA211+电话医生!AI211+家庭医生!#REF!+家庭医生!#REF!</f>
        <v>#REF!</v>
      </c>
      <c r="N210" s="766" t="e">
        <f t="shared" si="118"/>
        <v>#REF!</v>
      </c>
      <c r="O210" s="406" t="e">
        <f>#REF!+'免费问答-IM'!E211+'悬赏问答-帖子'!E211+'悬赏问答-IM'!E211+'指定付费-IM'!E211+'指定付费-帖子'!E211+电话医生!E211+家庭医生!#REF!</f>
        <v>#REF!</v>
      </c>
      <c r="P210" s="523">
        <f>'悬赏问答-帖子'!Q211+'指定付费-帖子'!Q211+家庭医生!G211+电话医生!BQ211</f>
        <v>0</v>
      </c>
      <c r="Q210" s="523">
        <f>'悬赏问答-帖子'!W211+'指定付费-帖子'!W211+电话医生!U211+'悬赏问答-IM'!AU211+'指定付费-IM'!AU211</f>
        <v>0</v>
      </c>
      <c r="R210" s="523">
        <f>'悬赏问答-帖子'!AC211+'悬赏问答-帖子'!AI211+'悬赏问答-IM'!Q211+'指定付费-帖子'!AC211+'指定付费-帖子'!AI211+'指定付费-IM'!Q211+电话医生!AC211+电话医生!AK211+'悬赏问答-IM'!W211+'指定付费-IM'!W211</f>
        <v>0</v>
      </c>
      <c r="S210" s="523">
        <f>'悬赏问答-IM'!AC211+'悬赏问答-IM'!AI211+'悬赏问答-IM'!AO211+'指定付费-IM'!AC211+'指定付费-IM'!AI211+'指定付费-IM'!AO211</f>
        <v>0</v>
      </c>
      <c r="T210" s="523">
        <f t="shared" si="119"/>
        <v>0</v>
      </c>
      <c r="U210" s="523">
        <f>'悬赏问答-IM'!BA211+'指定付费-帖子'!BA211</f>
        <v>0</v>
      </c>
      <c r="V210" s="523">
        <f>'悬赏问答-帖子'!AO211+'悬赏问答-帖子'!AU211+'指定付费-帖子'!AO211+'指定付费-帖子'!AU211+电话医生!AS211</f>
        <v>0</v>
      </c>
      <c r="W210" s="523" t="e">
        <f>'指定付费-IM'!#REF!</f>
        <v>#REF!</v>
      </c>
      <c r="X210" s="414">
        <f t="shared" si="120"/>
        <v>0</v>
      </c>
      <c r="Y210" s="523">
        <f>'悬赏问答-帖子'!K211+'悬赏问答-IM'!K211+'指定付费-IM'!K211+'指定付费-帖子'!K211+电话医生!H211</f>
        <v>0</v>
      </c>
      <c r="Z210" s="523">
        <f>'悬赏问答-IM'!BF211+'指定付费-IM'!BE211</f>
        <v>0</v>
      </c>
      <c r="AA210" s="523">
        <f>'悬赏问答-IM'!BU211+'指定付费-IM'!AZ211</f>
        <v>0</v>
      </c>
      <c r="AB210" s="523">
        <f>'悬赏问答-IM'!BP211+'指定付费-IM'!BJ211+电话医生!BI211</f>
        <v>0</v>
      </c>
      <c r="AC210" s="506">
        <f t="shared" si="136"/>
        <v>0</v>
      </c>
      <c r="AD210" s="523">
        <f t="shared" si="121"/>
        <v>0</v>
      </c>
      <c r="AE210" s="414">
        <f t="shared" si="122"/>
        <v>0</v>
      </c>
      <c r="AF210" s="414">
        <f t="shared" si="123"/>
        <v>0</v>
      </c>
      <c r="AG210" s="414">
        <f t="shared" si="132"/>
        <v>0</v>
      </c>
      <c r="AH210" s="780">
        <f>预约转诊!C210</f>
        <v>0</v>
      </c>
      <c r="AI210" s="781">
        <f>'悬赏问答-帖子'!C211+'悬赏问答-IM'!C211</f>
        <v>0</v>
      </c>
      <c r="AJ210" s="782">
        <f>'悬赏问答-帖子'!F211+'悬赏问答-IM'!F211</f>
        <v>0</v>
      </c>
      <c r="AK210" s="783" t="str">
        <f t="shared" si="127"/>
        <v>-</v>
      </c>
      <c r="AL210" s="781">
        <f>'悬赏问答-帖子'!H211+'悬赏问答-IM'!H211</f>
        <v>0</v>
      </c>
      <c r="AM210" s="775">
        <f>'悬赏问答-帖子'!I211+'悬赏问答-IM'!I211</f>
        <v>0</v>
      </c>
      <c r="AN210" s="775">
        <f t="shared" si="124"/>
        <v>0</v>
      </c>
      <c r="AO210" s="800">
        <f>'指定付费-帖子'!C211+'指定付费-IM'!C211</f>
        <v>0</v>
      </c>
      <c r="AP210" s="798">
        <f>'指定付费-帖子'!F211+'指定付费-IM'!F211</f>
        <v>0</v>
      </c>
      <c r="AQ210" s="799" t="str">
        <f t="shared" si="128"/>
        <v>-</v>
      </c>
      <c r="AR210" s="800">
        <f>'指定付费-帖子'!H211+'指定付费-IM'!H211</f>
        <v>0</v>
      </c>
      <c r="AS210" s="787">
        <f>'指定付费-帖子'!I211+'指定付费-IM'!I211</f>
        <v>0</v>
      </c>
      <c r="AT210" s="795">
        <f t="shared" si="125"/>
        <v>0</v>
      </c>
      <c r="AU210" s="801">
        <f>电话医生!C211</f>
        <v>0</v>
      </c>
      <c r="AV210" s="802">
        <f>电话医生!I211</f>
        <v>0</v>
      </c>
      <c r="AW210" s="816" t="str">
        <f t="shared" si="129"/>
        <v>-</v>
      </c>
      <c r="AX210" s="802">
        <f>电话医生!L211</f>
        <v>0</v>
      </c>
      <c r="AY210" s="811">
        <f>电话医生!F211</f>
        <v>0</v>
      </c>
      <c r="AZ210" s="820" t="str">
        <f>电话医生!O211</f>
        <v>-</v>
      </c>
      <c r="BA210" s="818">
        <f>家庭医生!C211</f>
        <v>0</v>
      </c>
      <c r="BB210" s="813">
        <f>家庭医生!G211</f>
        <v>0</v>
      </c>
      <c r="BC210" s="814" t="str">
        <f>家庭医生!I211</f>
        <v>-</v>
      </c>
      <c r="BD210" s="819">
        <f t="shared" si="133"/>
        <v>0</v>
      </c>
      <c r="BE210" s="819"/>
      <c r="BF210" s="819">
        <f>'免费问答-IM'!C211</f>
        <v>0</v>
      </c>
      <c r="BG210" s="779"/>
      <c r="BH210" s="784"/>
      <c r="BI210" s="775">
        <f t="shared" si="137"/>
        <v>0</v>
      </c>
      <c r="BJ210" s="839"/>
      <c r="BK210" s="837"/>
      <c r="BL210" s="838">
        <f t="shared" si="126"/>
        <v>0</v>
      </c>
      <c r="BM210" s="846"/>
      <c r="BN210" s="849"/>
      <c r="BO210" s="849"/>
      <c r="BP210" s="847" t="str">
        <f t="shared" si="135"/>
        <v>-</v>
      </c>
      <c r="BQ210" s="848"/>
      <c r="BR210" s="813">
        <f t="shared" si="138"/>
        <v>0</v>
      </c>
    </row>
    <row r="211" ht="14.25" customHeight="1" spans="1:70">
      <c r="A211" s="852"/>
      <c r="B211" s="404">
        <v>17</v>
      </c>
      <c r="C211" s="506">
        <f t="shared" si="130"/>
        <v>0</v>
      </c>
      <c r="D211" s="414">
        <f t="shared" si="131"/>
        <v>0</v>
      </c>
      <c r="E211" s="405">
        <f t="shared" si="134"/>
        <v>0</v>
      </c>
      <c r="F211" s="406" t="e">
        <f>'悬赏问答-帖子'!M212+'指定付费-帖子'!M212+电话医生!#REF!+家庭医生!C212</f>
        <v>#REF!</v>
      </c>
      <c r="G211" s="406" t="e">
        <f>'悬赏问答-帖子'!O212+'指定付费-帖子'!O212+电话医生!#REF!+家庭医生!D212</f>
        <v>#REF!</v>
      </c>
      <c r="H211" s="766" t="e">
        <f t="shared" si="116"/>
        <v>#REF!</v>
      </c>
      <c r="I211" s="406" t="e">
        <f>'悬赏问答-帖子'!S212+'指定付费-帖子'!S212+电话医生!R212+家庭医生!#REF!</f>
        <v>#REF!</v>
      </c>
      <c r="J211" s="406" t="e">
        <f>'悬赏问答-帖子'!U212+'指定付费-帖子'!U212+电话医生!S212+家庭医生!#REF!</f>
        <v>#REF!</v>
      </c>
      <c r="K211" s="766" t="e">
        <f t="shared" si="117"/>
        <v>#REF!</v>
      </c>
      <c r="L211" s="406" t="e">
        <f>'悬赏问答-帖子'!Y212+'悬赏问答-帖子'!AE212+'悬赏问答-IM'!M212+'指定付费-帖子'!Y212+'指定付费-帖子'!AE212+'指定付费-IM'!M212+电话医生!Z212+电话医生!AH212+家庭医生!#REF!+家庭医生!#REF!</f>
        <v>#REF!</v>
      </c>
      <c r="M211" s="406" t="e">
        <f>'悬赏问答-帖子'!AA212+'悬赏问答-帖子'!AG212+'悬赏问答-IM'!O212+'指定付费-帖子'!AA212+'指定付费-帖子'!AG212+'指定付费-IM'!O213+电话医生!AA212+电话医生!AI212+家庭医生!#REF!+家庭医生!#REF!</f>
        <v>#REF!</v>
      </c>
      <c r="N211" s="766" t="e">
        <f t="shared" si="118"/>
        <v>#REF!</v>
      </c>
      <c r="O211" s="406" t="e">
        <f>#REF!+'免费问答-IM'!E212+'悬赏问答-帖子'!E212+'悬赏问答-IM'!E212+'指定付费-IM'!E212+'指定付费-帖子'!E212+电话医生!E212+家庭医生!#REF!</f>
        <v>#REF!</v>
      </c>
      <c r="P211" s="523">
        <f>'悬赏问答-帖子'!Q212+'指定付费-帖子'!Q212+家庭医生!G212+电话医生!BQ212</f>
        <v>0</v>
      </c>
      <c r="Q211" s="523">
        <f>'悬赏问答-帖子'!W212+'指定付费-帖子'!W212+电话医生!U212+'悬赏问答-IM'!AU212+'指定付费-IM'!AU212</f>
        <v>0</v>
      </c>
      <c r="R211" s="523">
        <f>'悬赏问答-帖子'!AC212+'悬赏问答-帖子'!AI212+'悬赏问答-IM'!Q212+'指定付费-帖子'!AC212+'指定付费-帖子'!AI212+'指定付费-IM'!Q212+电话医生!AC212+电话医生!AK212+'悬赏问答-IM'!W212+'指定付费-IM'!W212</f>
        <v>0</v>
      </c>
      <c r="S211" s="523">
        <f>'悬赏问答-IM'!AC212+'悬赏问答-IM'!AI212+'悬赏问答-IM'!AO212+'指定付费-IM'!AC212+'指定付费-IM'!AI212+'指定付费-IM'!AO212</f>
        <v>0</v>
      </c>
      <c r="T211" s="523">
        <f t="shared" si="119"/>
        <v>0</v>
      </c>
      <c r="U211" s="523">
        <f>'悬赏问答-IM'!BA212+'指定付费-帖子'!BA212</f>
        <v>0</v>
      </c>
      <c r="V211" s="523">
        <f>'悬赏问答-帖子'!AO212+'悬赏问答-帖子'!AU212+'指定付费-帖子'!AO212+'指定付费-帖子'!AU212+电话医生!AS212</f>
        <v>0</v>
      </c>
      <c r="W211" s="523" t="e">
        <f>'指定付费-IM'!#REF!</f>
        <v>#REF!</v>
      </c>
      <c r="X211" s="414">
        <f t="shared" si="120"/>
        <v>0</v>
      </c>
      <c r="Y211" s="523">
        <f>'悬赏问答-帖子'!K212+'悬赏问答-IM'!K212+'指定付费-IM'!K212+'指定付费-帖子'!K212+电话医生!H212</f>
        <v>0</v>
      </c>
      <c r="Z211" s="523">
        <f>'悬赏问答-IM'!BF212+'指定付费-IM'!BE212</f>
        <v>0</v>
      </c>
      <c r="AA211" s="523">
        <f>'悬赏问答-IM'!BU212+'指定付费-IM'!AZ212</f>
        <v>0</v>
      </c>
      <c r="AB211" s="523">
        <f>'悬赏问答-IM'!BP212+'指定付费-IM'!BJ212+电话医生!BI212</f>
        <v>0</v>
      </c>
      <c r="AC211" s="506">
        <f t="shared" si="136"/>
        <v>0</v>
      </c>
      <c r="AD211" s="523">
        <f t="shared" si="121"/>
        <v>0</v>
      </c>
      <c r="AE211" s="414">
        <f t="shared" si="122"/>
        <v>0</v>
      </c>
      <c r="AF211" s="414">
        <f t="shared" si="123"/>
        <v>0</v>
      </c>
      <c r="AG211" s="414">
        <f t="shared" si="132"/>
        <v>0</v>
      </c>
      <c r="AH211" s="780">
        <f>预约转诊!C211</f>
        <v>0</v>
      </c>
      <c r="AI211" s="781">
        <f>'悬赏问答-帖子'!C212+'悬赏问答-IM'!C212</f>
        <v>0</v>
      </c>
      <c r="AJ211" s="782">
        <f>'悬赏问答-帖子'!F212+'悬赏问答-IM'!F212</f>
        <v>0</v>
      </c>
      <c r="AK211" s="783" t="str">
        <f t="shared" si="127"/>
        <v>-</v>
      </c>
      <c r="AL211" s="781">
        <f>'悬赏问答-帖子'!H212+'悬赏问答-IM'!H212</f>
        <v>0</v>
      </c>
      <c r="AM211" s="775">
        <f>'悬赏问答-帖子'!I212+'悬赏问答-IM'!I212</f>
        <v>0</v>
      </c>
      <c r="AN211" s="775">
        <f t="shared" si="124"/>
        <v>0</v>
      </c>
      <c r="AO211" s="800">
        <f>'指定付费-帖子'!C212+'指定付费-IM'!C212</f>
        <v>0</v>
      </c>
      <c r="AP211" s="798">
        <f>'指定付费-帖子'!F212+'指定付费-IM'!F212</f>
        <v>0</v>
      </c>
      <c r="AQ211" s="799" t="str">
        <f t="shared" si="128"/>
        <v>-</v>
      </c>
      <c r="AR211" s="800">
        <f>'指定付费-帖子'!H212+'指定付费-IM'!H212</f>
        <v>0</v>
      </c>
      <c r="AS211" s="787">
        <f>'指定付费-帖子'!I212+'指定付费-IM'!I212</f>
        <v>0</v>
      </c>
      <c r="AT211" s="795">
        <f t="shared" si="125"/>
        <v>0</v>
      </c>
      <c r="AU211" s="801">
        <f>电话医生!C212</f>
        <v>0</v>
      </c>
      <c r="AV211" s="802">
        <f>电话医生!I212</f>
        <v>0</v>
      </c>
      <c r="AW211" s="816" t="str">
        <f t="shared" si="129"/>
        <v>-</v>
      </c>
      <c r="AX211" s="802">
        <f>电话医生!L212</f>
        <v>0</v>
      </c>
      <c r="AY211" s="811">
        <f>电话医生!F212</f>
        <v>0</v>
      </c>
      <c r="AZ211" s="820" t="str">
        <f>电话医生!O212</f>
        <v>-</v>
      </c>
      <c r="BA211" s="818">
        <f>家庭医生!C212</f>
        <v>0</v>
      </c>
      <c r="BB211" s="813">
        <f>家庭医生!G212</f>
        <v>0</v>
      </c>
      <c r="BC211" s="814" t="str">
        <f>家庭医生!I212</f>
        <v>-</v>
      </c>
      <c r="BD211" s="819">
        <f t="shared" si="133"/>
        <v>0</v>
      </c>
      <c r="BE211" s="819"/>
      <c r="BF211" s="819">
        <f>'免费问答-IM'!C212</f>
        <v>0</v>
      </c>
      <c r="BG211" s="779"/>
      <c r="BH211" s="784"/>
      <c r="BI211" s="775">
        <f t="shared" si="137"/>
        <v>0</v>
      </c>
      <c r="BJ211" s="839"/>
      <c r="BK211" s="837"/>
      <c r="BL211" s="838">
        <f t="shared" si="126"/>
        <v>0</v>
      </c>
      <c r="BM211" s="846"/>
      <c r="BN211" s="849"/>
      <c r="BO211" s="849"/>
      <c r="BP211" s="847" t="str">
        <f t="shared" si="135"/>
        <v>-</v>
      </c>
      <c r="BQ211" s="848"/>
      <c r="BR211" s="813">
        <f t="shared" si="138"/>
        <v>0</v>
      </c>
    </row>
    <row r="212" ht="14.25" customHeight="1" spans="1:70">
      <c r="A212" s="852"/>
      <c r="B212" s="404">
        <v>18</v>
      </c>
      <c r="C212" s="506">
        <f t="shared" si="130"/>
        <v>0</v>
      </c>
      <c r="D212" s="414">
        <f t="shared" si="131"/>
        <v>0</v>
      </c>
      <c r="E212" s="405">
        <f t="shared" si="134"/>
        <v>0</v>
      </c>
      <c r="F212" s="406" t="e">
        <f>'悬赏问答-帖子'!M213+'指定付费-帖子'!M213+电话医生!#REF!+家庭医生!C213</f>
        <v>#REF!</v>
      </c>
      <c r="G212" s="406" t="e">
        <f>'悬赏问答-帖子'!O213+'指定付费-帖子'!O213+电话医生!#REF!+家庭医生!D213</f>
        <v>#REF!</v>
      </c>
      <c r="H212" s="766" t="e">
        <f t="shared" si="116"/>
        <v>#REF!</v>
      </c>
      <c r="I212" s="406" t="e">
        <f>'悬赏问答-帖子'!S213+'指定付费-帖子'!S213+电话医生!R213+家庭医生!#REF!</f>
        <v>#REF!</v>
      </c>
      <c r="J212" s="406" t="e">
        <f>'悬赏问答-帖子'!U213+'指定付费-帖子'!U213+电话医生!S213+家庭医生!#REF!</f>
        <v>#REF!</v>
      </c>
      <c r="K212" s="766" t="e">
        <f t="shared" si="117"/>
        <v>#REF!</v>
      </c>
      <c r="L212" s="406" t="e">
        <f>'悬赏问答-帖子'!Y213+'悬赏问答-帖子'!AE213+'悬赏问答-IM'!M213+'指定付费-帖子'!Y213+'指定付费-帖子'!AE213+'指定付费-IM'!M213+电话医生!Z213+电话医生!AH213+家庭医生!#REF!+家庭医生!#REF!</f>
        <v>#REF!</v>
      </c>
      <c r="M212" s="406" t="e">
        <f>'悬赏问答-帖子'!AA213+'悬赏问答-帖子'!AG213+'悬赏问答-IM'!O213+'指定付费-帖子'!AA213+'指定付费-帖子'!AG213+'指定付费-IM'!O214+电话医生!AA213+电话医生!AI213+家庭医生!#REF!+家庭医生!#REF!</f>
        <v>#REF!</v>
      </c>
      <c r="N212" s="766" t="e">
        <f t="shared" si="118"/>
        <v>#REF!</v>
      </c>
      <c r="O212" s="406" t="e">
        <f>#REF!+'免费问答-IM'!E213+'悬赏问答-帖子'!E213+'悬赏问答-IM'!E213+'指定付费-IM'!E213+'指定付费-帖子'!E213+电话医生!E213+家庭医生!#REF!</f>
        <v>#REF!</v>
      </c>
      <c r="P212" s="523">
        <f>'悬赏问答-帖子'!Q213+'指定付费-帖子'!Q213+家庭医生!G213+电话医生!BQ213</f>
        <v>0</v>
      </c>
      <c r="Q212" s="523">
        <f>'悬赏问答-帖子'!W213+'指定付费-帖子'!W213+电话医生!U213+'悬赏问答-IM'!AU213+'指定付费-IM'!AU213</f>
        <v>0</v>
      </c>
      <c r="R212" s="523">
        <f>'悬赏问答-帖子'!AC213+'悬赏问答-帖子'!AI213+'悬赏问答-IM'!Q213+'指定付费-帖子'!AC213+'指定付费-帖子'!AI213+'指定付费-IM'!Q213+电话医生!AC213+电话医生!AK213+'悬赏问答-IM'!W213+'指定付费-IM'!W213</f>
        <v>0</v>
      </c>
      <c r="S212" s="523">
        <f>'悬赏问答-IM'!AC213+'悬赏问答-IM'!AI213+'悬赏问答-IM'!AO213+'指定付费-IM'!AC213+'指定付费-IM'!AI213+'指定付费-IM'!AO213</f>
        <v>0</v>
      </c>
      <c r="T212" s="523">
        <f t="shared" si="119"/>
        <v>0</v>
      </c>
      <c r="U212" s="523">
        <f>'悬赏问答-IM'!BA213+'指定付费-帖子'!BA213</f>
        <v>0</v>
      </c>
      <c r="V212" s="523">
        <f>'悬赏问答-帖子'!AO213+'悬赏问答-帖子'!AU213+'指定付费-帖子'!AO213+'指定付费-帖子'!AU213+电话医生!AS213</f>
        <v>0</v>
      </c>
      <c r="W212" s="523" t="e">
        <f>'指定付费-IM'!#REF!</f>
        <v>#REF!</v>
      </c>
      <c r="X212" s="414">
        <f t="shared" si="120"/>
        <v>0</v>
      </c>
      <c r="Y212" s="523">
        <f>'悬赏问答-帖子'!K213+'悬赏问答-IM'!K213+'指定付费-IM'!K213+'指定付费-帖子'!K213+电话医生!H213</f>
        <v>0</v>
      </c>
      <c r="Z212" s="523">
        <f>'悬赏问答-IM'!BF213+'指定付费-IM'!BE213</f>
        <v>0</v>
      </c>
      <c r="AA212" s="523">
        <f>'悬赏问答-IM'!BU213+'指定付费-IM'!AZ213</f>
        <v>0</v>
      </c>
      <c r="AB212" s="523">
        <f>'悬赏问答-IM'!BP213+'指定付费-IM'!BJ213+电话医生!BI213</f>
        <v>0</v>
      </c>
      <c r="AC212" s="506">
        <f t="shared" si="136"/>
        <v>0</v>
      </c>
      <c r="AD212" s="523">
        <f t="shared" si="121"/>
        <v>0</v>
      </c>
      <c r="AE212" s="414">
        <f t="shared" si="122"/>
        <v>0</v>
      </c>
      <c r="AF212" s="414">
        <f t="shared" si="123"/>
        <v>0</v>
      </c>
      <c r="AG212" s="414">
        <f t="shared" si="132"/>
        <v>0</v>
      </c>
      <c r="AH212" s="780">
        <f>预约转诊!C212</f>
        <v>0</v>
      </c>
      <c r="AI212" s="781">
        <f>'悬赏问答-帖子'!C213+'悬赏问答-IM'!C213</f>
        <v>0</v>
      </c>
      <c r="AJ212" s="782">
        <f>'悬赏问答-帖子'!F213+'悬赏问答-IM'!F213</f>
        <v>0</v>
      </c>
      <c r="AK212" s="783" t="str">
        <f t="shared" si="127"/>
        <v>-</v>
      </c>
      <c r="AL212" s="781">
        <f>'悬赏问答-帖子'!H213+'悬赏问答-IM'!H213</f>
        <v>0</v>
      </c>
      <c r="AM212" s="775">
        <f>'悬赏问答-帖子'!I213+'悬赏问答-IM'!I213</f>
        <v>0</v>
      </c>
      <c r="AN212" s="775">
        <f t="shared" si="124"/>
        <v>0</v>
      </c>
      <c r="AO212" s="800">
        <f>'指定付费-帖子'!C213+'指定付费-IM'!C213</f>
        <v>0</v>
      </c>
      <c r="AP212" s="798">
        <f>'指定付费-帖子'!F213+'指定付费-IM'!F213</f>
        <v>0</v>
      </c>
      <c r="AQ212" s="799" t="str">
        <f t="shared" si="128"/>
        <v>-</v>
      </c>
      <c r="AR212" s="800">
        <f>'指定付费-帖子'!H213+'指定付费-IM'!H213</f>
        <v>0</v>
      </c>
      <c r="AS212" s="787">
        <f>'指定付费-帖子'!I213+'指定付费-IM'!I213</f>
        <v>0</v>
      </c>
      <c r="AT212" s="795">
        <f t="shared" si="125"/>
        <v>0</v>
      </c>
      <c r="AU212" s="801">
        <f>电话医生!C213</f>
        <v>0</v>
      </c>
      <c r="AV212" s="802">
        <f>电话医生!I213</f>
        <v>0</v>
      </c>
      <c r="AW212" s="816" t="str">
        <f t="shared" si="129"/>
        <v>-</v>
      </c>
      <c r="AX212" s="802">
        <f>电话医生!L213</f>
        <v>0</v>
      </c>
      <c r="AY212" s="811">
        <f>电话医生!F213</f>
        <v>0</v>
      </c>
      <c r="AZ212" s="820" t="str">
        <f>电话医生!O213</f>
        <v>-</v>
      </c>
      <c r="BA212" s="818">
        <f>家庭医生!C213</f>
        <v>0</v>
      </c>
      <c r="BB212" s="813">
        <f>家庭医生!G213</f>
        <v>0</v>
      </c>
      <c r="BC212" s="814" t="str">
        <f>家庭医生!I213</f>
        <v>-</v>
      </c>
      <c r="BD212" s="819">
        <f t="shared" si="133"/>
        <v>0</v>
      </c>
      <c r="BE212" s="819"/>
      <c r="BF212" s="819">
        <f>'免费问答-IM'!C213</f>
        <v>0</v>
      </c>
      <c r="BG212" s="779"/>
      <c r="BH212" s="784"/>
      <c r="BI212" s="775">
        <f t="shared" si="137"/>
        <v>0</v>
      </c>
      <c r="BJ212" s="839"/>
      <c r="BK212" s="837"/>
      <c r="BL212" s="838">
        <f t="shared" si="126"/>
        <v>0</v>
      </c>
      <c r="BM212" s="846"/>
      <c r="BN212" s="849"/>
      <c r="BO212" s="849"/>
      <c r="BP212" s="847" t="str">
        <f t="shared" si="135"/>
        <v>-</v>
      </c>
      <c r="BQ212" s="848"/>
      <c r="BR212" s="813">
        <f t="shared" si="138"/>
        <v>0</v>
      </c>
    </row>
    <row r="213" ht="14.25" customHeight="1" spans="1:70">
      <c r="A213" s="852"/>
      <c r="B213" s="404">
        <v>19</v>
      </c>
      <c r="C213" s="506">
        <f t="shared" si="130"/>
        <v>0</v>
      </c>
      <c r="D213" s="414">
        <f t="shared" si="131"/>
        <v>0</v>
      </c>
      <c r="E213" s="405">
        <f t="shared" si="134"/>
        <v>0</v>
      </c>
      <c r="F213" s="406" t="e">
        <f>'悬赏问答-帖子'!M214+'指定付费-帖子'!M214+电话医生!#REF!+家庭医生!C214</f>
        <v>#REF!</v>
      </c>
      <c r="G213" s="406" t="e">
        <f>'悬赏问答-帖子'!O214+'指定付费-帖子'!O214+电话医生!#REF!+家庭医生!D214</f>
        <v>#REF!</v>
      </c>
      <c r="H213" s="766" t="e">
        <f t="shared" si="116"/>
        <v>#REF!</v>
      </c>
      <c r="I213" s="406" t="e">
        <f>'悬赏问答-帖子'!S214+'指定付费-帖子'!S214+电话医生!R214+家庭医生!#REF!</f>
        <v>#REF!</v>
      </c>
      <c r="J213" s="406" t="e">
        <f>'悬赏问答-帖子'!U214+'指定付费-帖子'!U214+电话医生!S214+家庭医生!#REF!</f>
        <v>#REF!</v>
      </c>
      <c r="K213" s="766" t="e">
        <f t="shared" si="117"/>
        <v>#REF!</v>
      </c>
      <c r="L213" s="406" t="e">
        <f>'悬赏问答-帖子'!Y214+'悬赏问答-帖子'!AE214+'悬赏问答-IM'!M214+'指定付费-帖子'!Y214+'指定付费-帖子'!AE214+'指定付费-IM'!M214+电话医生!Z214+电话医生!AH214+家庭医生!#REF!+家庭医生!#REF!</f>
        <v>#REF!</v>
      </c>
      <c r="M213" s="406" t="e">
        <f>'悬赏问答-帖子'!AA214+'悬赏问答-帖子'!AG214+'悬赏问答-IM'!O214+'指定付费-帖子'!AA214+'指定付费-帖子'!AG214+'指定付费-IM'!O215+电话医生!AA214+电话医生!AI214+家庭医生!#REF!+家庭医生!#REF!</f>
        <v>#REF!</v>
      </c>
      <c r="N213" s="766" t="e">
        <f t="shared" si="118"/>
        <v>#REF!</v>
      </c>
      <c r="O213" s="406" t="e">
        <f>#REF!+'免费问答-IM'!E214+'悬赏问答-帖子'!E214+'悬赏问答-IM'!E214+'指定付费-IM'!E214+'指定付费-帖子'!E214+电话医生!E214+家庭医生!#REF!</f>
        <v>#REF!</v>
      </c>
      <c r="P213" s="523">
        <f>'悬赏问答-帖子'!Q214+'指定付费-帖子'!Q214+家庭医生!G214+电话医生!BQ214</f>
        <v>0</v>
      </c>
      <c r="Q213" s="523">
        <f>'悬赏问答-帖子'!W214+'指定付费-帖子'!W214+电话医生!U214+'悬赏问答-IM'!AU214+'指定付费-IM'!AU214</f>
        <v>0</v>
      </c>
      <c r="R213" s="523">
        <f>'悬赏问答-帖子'!AC214+'悬赏问答-帖子'!AI214+'悬赏问答-IM'!Q214+'指定付费-帖子'!AC214+'指定付费-帖子'!AI214+'指定付费-IM'!Q214+电话医生!AC214+电话医生!AK214+'悬赏问答-IM'!W214+'指定付费-IM'!W214</f>
        <v>0</v>
      </c>
      <c r="S213" s="523">
        <f>'悬赏问答-IM'!AC214+'悬赏问答-IM'!AI214+'悬赏问答-IM'!AO214+'指定付费-IM'!AC214+'指定付费-IM'!AI214+'指定付费-IM'!AO214</f>
        <v>0</v>
      </c>
      <c r="T213" s="523">
        <f t="shared" si="119"/>
        <v>0</v>
      </c>
      <c r="U213" s="523">
        <f>'悬赏问答-IM'!BA214+'指定付费-帖子'!BA214</f>
        <v>0</v>
      </c>
      <c r="V213" s="523">
        <f>'悬赏问答-帖子'!AO214+'悬赏问答-帖子'!AU214+'指定付费-帖子'!AO214+'指定付费-帖子'!AU214+电话医生!AS214</f>
        <v>0</v>
      </c>
      <c r="W213" s="523" t="e">
        <f>'指定付费-IM'!#REF!</f>
        <v>#REF!</v>
      </c>
      <c r="X213" s="414">
        <f t="shared" si="120"/>
        <v>0</v>
      </c>
      <c r="Y213" s="523">
        <f>'悬赏问答-帖子'!K214+'悬赏问答-IM'!K214+'指定付费-IM'!K214+'指定付费-帖子'!K214+电话医生!H214</f>
        <v>0</v>
      </c>
      <c r="Z213" s="523">
        <f>'悬赏问答-IM'!BF214+'指定付费-IM'!BE214</f>
        <v>0</v>
      </c>
      <c r="AA213" s="523">
        <f>'悬赏问答-IM'!BU214+'指定付费-IM'!AZ214</f>
        <v>0</v>
      </c>
      <c r="AB213" s="523">
        <f>'悬赏问答-IM'!BP214+'指定付费-IM'!BJ214+电话医生!BI214</f>
        <v>0</v>
      </c>
      <c r="AC213" s="506">
        <f t="shared" si="136"/>
        <v>0</v>
      </c>
      <c r="AD213" s="523">
        <f t="shared" si="121"/>
        <v>0</v>
      </c>
      <c r="AE213" s="414">
        <f t="shared" si="122"/>
        <v>0</v>
      </c>
      <c r="AF213" s="414">
        <f t="shared" si="123"/>
        <v>0</v>
      </c>
      <c r="AG213" s="414">
        <f t="shared" si="132"/>
        <v>0</v>
      </c>
      <c r="AH213" s="780">
        <f>预约转诊!C213</f>
        <v>0</v>
      </c>
      <c r="AI213" s="781">
        <f>'悬赏问答-帖子'!C214+'悬赏问答-IM'!C214</f>
        <v>0</v>
      </c>
      <c r="AJ213" s="782">
        <f>'悬赏问答-帖子'!F214+'悬赏问答-IM'!F214</f>
        <v>0</v>
      </c>
      <c r="AK213" s="783" t="str">
        <f t="shared" si="127"/>
        <v>-</v>
      </c>
      <c r="AL213" s="781">
        <f>'悬赏问答-帖子'!H214+'悬赏问答-IM'!H214</f>
        <v>0</v>
      </c>
      <c r="AM213" s="775">
        <f>'悬赏问答-帖子'!I214+'悬赏问答-IM'!I214</f>
        <v>0</v>
      </c>
      <c r="AN213" s="775">
        <f t="shared" si="124"/>
        <v>0</v>
      </c>
      <c r="AO213" s="800">
        <f>'指定付费-帖子'!C214+'指定付费-IM'!C214</f>
        <v>0</v>
      </c>
      <c r="AP213" s="798">
        <f>'指定付费-帖子'!F214+'指定付费-IM'!F214</f>
        <v>0</v>
      </c>
      <c r="AQ213" s="799" t="str">
        <f t="shared" si="128"/>
        <v>-</v>
      </c>
      <c r="AR213" s="800">
        <f>'指定付费-帖子'!H214+'指定付费-IM'!H214</f>
        <v>0</v>
      </c>
      <c r="AS213" s="787">
        <f>'指定付费-帖子'!I214+'指定付费-IM'!I214</f>
        <v>0</v>
      </c>
      <c r="AT213" s="795">
        <f t="shared" si="125"/>
        <v>0</v>
      </c>
      <c r="AU213" s="801">
        <f>电话医生!C214</f>
        <v>0</v>
      </c>
      <c r="AV213" s="802">
        <f>电话医生!I214</f>
        <v>0</v>
      </c>
      <c r="AW213" s="816" t="str">
        <f t="shared" si="129"/>
        <v>-</v>
      </c>
      <c r="AX213" s="802">
        <f>电话医生!L214</f>
        <v>0</v>
      </c>
      <c r="AY213" s="811">
        <f>电话医生!F214</f>
        <v>0</v>
      </c>
      <c r="AZ213" s="820" t="str">
        <f>电话医生!O214</f>
        <v>-</v>
      </c>
      <c r="BA213" s="818">
        <f>家庭医生!C214</f>
        <v>0</v>
      </c>
      <c r="BB213" s="813">
        <f>家庭医生!G214</f>
        <v>0</v>
      </c>
      <c r="BC213" s="814" t="str">
        <f>家庭医生!I214</f>
        <v>-</v>
      </c>
      <c r="BD213" s="819">
        <f t="shared" si="133"/>
        <v>0</v>
      </c>
      <c r="BE213" s="819"/>
      <c r="BF213" s="819">
        <f>'免费问答-IM'!C214</f>
        <v>0</v>
      </c>
      <c r="BG213" s="779"/>
      <c r="BH213" s="784"/>
      <c r="BI213" s="775">
        <f t="shared" si="137"/>
        <v>0</v>
      </c>
      <c r="BJ213" s="839"/>
      <c r="BK213" s="837"/>
      <c r="BL213" s="838">
        <f t="shared" si="126"/>
        <v>0</v>
      </c>
      <c r="BM213" s="846"/>
      <c r="BN213" s="849"/>
      <c r="BO213" s="849"/>
      <c r="BP213" s="847" t="str">
        <f t="shared" si="135"/>
        <v>-</v>
      </c>
      <c r="BQ213" s="848"/>
      <c r="BR213" s="813">
        <f t="shared" si="138"/>
        <v>0</v>
      </c>
    </row>
    <row r="214" ht="14.25" customHeight="1" spans="1:70">
      <c r="A214" s="852"/>
      <c r="B214" s="404">
        <v>20</v>
      </c>
      <c r="C214" s="506">
        <f t="shared" si="130"/>
        <v>0</v>
      </c>
      <c r="D214" s="414">
        <f t="shared" si="131"/>
        <v>0</v>
      </c>
      <c r="E214" s="405">
        <f t="shared" si="134"/>
        <v>0</v>
      </c>
      <c r="F214" s="406" t="e">
        <f>'悬赏问答-帖子'!M215+'指定付费-帖子'!M215+电话医生!#REF!+家庭医生!C215</f>
        <v>#REF!</v>
      </c>
      <c r="G214" s="406" t="e">
        <f>'悬赏问答-帖子'!O215+'指定付费-帖子'!O215+电话医生!#REF!+家庭医生!D215</f>
        <v>#REF!</v>
      </c>
      <c r="H214" s="766" t="e">
        <f t="shared" si="116"/>
        <v>#REF!</v>
      </c>
      <c r="I214" s="406" t="e">
        <f>'悬赏问答-帖子'!S215+'指定付费-帖子'!S215+电话医生!R215+家庭医生!#REF!</f>
        <v>#REF!</v>
      </c>
      <c r="J214" s="406" t="e">
        <f>'悬赏问答-帖子'!U215+'指定付费-帖子'!U215+电话医生!S215+家庭医生!#REF!</f>
        <v>#REF!</v>
      </c>
      <c r="K214" s="766" t="e">
        <f t="shared" si="117"/>
        <v>#REF!</v>
      </c>
      <c r="L214" s="406" t="e">
        <f>'悬赏问答-帖子'!Y215+'悬赏问答-帖子'!AE215+'悬赏问答-IM'!M215+'指定付费-帖子'!Y215+'指定付费-帖子'!AE215+'指定付费-IM'!M215+电话医生!Z215+电话医生!AH215+家庭医生!#REF!+家庭医生!#REF!</f>
        <v>#REF!</v>
      </c>
      <c r="M214" s="406" t="e">
        <f>'悬赏问答-帖子'!AA215+'悬赏问答-帖子'!AG215+'悬赏问答-IM'!O215+'指定付费-帖子'!AA215+'指定付费-帖子'!AG215+'指定付费-IM'!O216+电话医生!AA215+电话医生!AI215+家庭医生!#REF!+家庭医生!#REF!</f>
        <v>#REF!</v>
      </c>
      <c r="N214" s="766" t="e">
        <f t="shared" si="118"/>
        <v>#REF!</v>
      </c>
      <c r="O214" s="406" t="e">
        <f>#REF!+'免费问答-IM'!E215+'悬赏问答-帖子'!E215+'悬赏问答-IM'!E215+'指定付费-IM'!E215+'指定付费-帖子'!E215+电话医生!E215+家庭医生!#REF!</f>
        <v>#REF!</v>
      </c>
      <c r="P214" s="523">
        <f>'悬赏问答-帖子'!Q215+'指定付费-帖子'!Q215+家庭医生!G215+电话医生!BQ215</f>
        <v>0</v>
      </c>
      <c r="Q214" s="523">
        <f>'悬赏问答-帖子'!W215+'指定付费-帖子'!W215+电话医生!U215+'悬赏问答-IM'!AU215+'指定付费-IM'!AU215</f>
        <v>0</v>
      </c>
      <c r="R214" s="523">
        <f>'悬赏问答-帖子'!AC215+'悬赏问答-帖子'!AI215+'悬赏问答-IM'!Q215+'指定付费-帖子'!AC215+'指定付费-帖子'!AI215+'指定付费-IM'!Q215+电话医生!AC215+电话医生!AK215+'悬赏问答-IM'!W215+'指定付费-IM'!W215</f>
        <v>0</v>
      </c>
      <c r="S214" s="523">
        <f>'悬赏问答-IM'!AC215+'悬赏问答-IM'!AI215+'悬赏问答-IM'!AO215+'指定付费-IM'!AC215+'指定付费-IM'!AI215+'指定付费-IM'!AO215</f>
        <v>0</v>
      </c>
      <c r="T214" s="523">
        <f t="shared" si="119"/>
        <v>0</v>
      </c>
      <c r="U214" s="523">
        <f>'悬赏问答-IM'!BA215+'指定付费-帖子'!BA215</f>
        <v>0</v>
      </c>
      <c r="V214" s="523">
        <f>'悬赏问答-帖子'!AO215+'悬赏问答-帖子'!AU215+'指定付费-帖子'!AO215+'指定付费-帖子'!AU215+电话医生!AS215</f>
        <v>0</v>
      </c>
      <c r="W214" s="523" t="e">
        <f>'指定付费-IM'!#REF!</f>
        <v>#REF!</v>
      </c>
      <c r="X214" s="414">
        <f t="shared" si="120"/>
        <v>0</v>
      </c>
      <c r="Y214" s="523">
        <f>'悬赏问答-帖子'!K215+'悬赏问答-IM'!K215+'指定付费-IM'!K215+'指定付费-帖子'!K215+电话医生!H215</f>
        <v>0</v>
      </c>
      <c r="Z214" s="523">
        <f>'悬赏问答-IM'!BF215+'指定付费-IM'!BE215</f>
        <v>0</v>
      </c>
      <c r="AA214" s="523">
        <f>'悬赏问答-IM'!BU215+'指定付费-IM'!AZ215</f>
        <v>0</v>
      </c>
      <c r="AB214" s="523">
        <f>'悬赏问答-IM'!BP215+'指定付费-IM'!BJ215+电话医生!BI215</f>
        <v>0</v>
      </c>
      <c r="AC214" s="506">
        <f t="shared" si="136"/>
        <v>0</v>
      </c>
      <c r="AD214" s="523">
        <f t="shared" si="121"/>
        <v>0</v>
      </c>
      <c r="AE214" s="414">
        <f t="shared" si="122"/>
        <v>0</v>
      </c>
      <c r="AF214" s="414">
        <f t="shared" si="123"/>
        <v>0</v>
      </c>
      <c r="AG214" s="414">
        <f t="shared" si="132"/>
        <v>0</v>
      </c>
      <c r="AH214" s="780">
        <f>预约转诊!C214</f>
        <v>0</v>
      </c>
      <c r="AI214" s="781">
        <f>'悬赏问答-帖子'!C215+'悬赏问答-IM'!C215</f>
        <v>0</v>
      </c>
      <c r="AJ214" s="782">
        <f>'悬赏问答-帖子'!F215+'悬赏问答-IM'!F215</f>
        <v>0</v>
      </c>
      <c r="AK214" s="783" t="str">
        <f t="shared" si="127"/>
        <v>-</v>
      </c>
      <c r="AL214" s="781">
        <f>'悬赏问答-帖子'!H215+'悬赏问答-IM'!H215</f>
        <v>0</v>
      </c>
      <c r="AM214" s="775">
        <f>'悬赏问答-帖子'!I215+'悬赏问答-IM'!I215</f>
        <v>0</v>
      </c>
      <c r="AN214" s="775">
        <f t="shared" si="124"/>
        <v>0</v>
      </c>
      <c r="AO214" s="800">
        <f>'指定付费-帖子'!C215+'指定付费-IM'!C215</f>
        <v>0</v>
      </c>
      <c r="AP214" s="798">
        <f>'指定付费-帖子'!F215+'指定付费-IM'!F215</f>
        <v>0</v>
      </c>
      <c r="AQ214" s="799" t="str">
        <f t="shared" si="128"/>
        <v>-</v>
      </c>
      <c r="AR214" s="800">
        <f>'指定付费-帖子'!H215+'指定付费-IM'!H215</f>
        <v>0</v>
      </c>
      <c r="AS214" s="787">
        <f>'指定付费-帖子'!I215+'指定付费-IM'!I215</f>
        <v>0</v>
      </c>
      <c r="AT214" s="795">
        <f t="shared" si="125"/>
        <v>0</v>
      </c>
      <c r="AU214" s="801">
        <f>电话医生!C215</f>
        <v>0</v>
      </c>
      <c r="AV214" s="802">
        <f>电话医生!I215</f>
        <v>0</v>
      </c>
      <c r="AW214" s="816" t="str">
        <f t="shared" si="129"/>
        <v>-</v>
      </c>
      <c r="AX214" s="802">
        <f>电话医生!L215</f>
        <v>0</v>
      </c>
      <c r="AY214" s="811">
        <f>电话医生!F215</f>
        <v>0</v>
      </c>
      <c r="AZ214" s="820" t="str">
        <f>电话医生!O215</f>
        <v>-</v>
      </c>
      <c r="BA214" s="818">
        <f>家庭医生!C215</f>
        <v>0</v>
      </c>
      <c r="BB214" s="813">
        <f>家庭医生!G215</f>
        <v>0</v>
      </c>
      <c r="BC214" s="814" t="str">
        <f>家庭医生!I215</f>
        <v>-</v>
      </c>
      <c r="BD214" s="819">
        <f t="shared" si="133"/>
        <v>0</v>
      </c>
      <c r="BE214" s="819"/>
      <c r="BF214" s="819">
        <f>'免费问答-IM'!C215</f>
        <v>0</v>
      </c>
      <c r="BG214" s="779"/>
      <c r="BH214" s="784"/>
      <c r="BI214" s="775">
        <f t="shared" si="137"/>
        <v>0</v>
      </c>
      <c r="BJ214" s="839"/>
      <c r="BK214" s="837"/>
      <c r="BL214" s="838">
        <f t="shared" si="126"/>
        <v>0</v>
      </c>
      <c r="BM214" s="846"/>
      <c r="BN214" s="849"/>
      <c r="BO214" s="849"/>
      <c r="BP214" s="847" t="str">
        <f t="shared" si="135"/>
        <v>-</v>
      </c>
      <c r="BQ214" s="848"/>
      <c r="BR214" s="813">
        <f t="shared" si="138"/>
        <v>0</v>
      </c>
    </row>
    <row r="215" ht="14.25" customHeight="1" spans="1:70">
      <c r="A215" s="852"/>
      <c r="B215" s="404">
        <v>21</v>
      </c>
      <c r="C215" s="506">
        <f t="shared" si="130"/>
        <v>0</v>
      </c>
      <c r="D215" s="414">
        <f t="shared" si="131"/>
        <v>0</v>
      </c>
      <c r="E215" s="405">
        <f t="shared" si="134"/>
        <v>0</v>
      </c>
      <c r="F215" s="406" t="e">
        <f>'悬赏问答-帖子'!M216+'指定付费-帖子'!M216+电话医生!#REF!+家庭医生!C216</f>
        <v>#REF!</v>
      </c>
      <c r="G215" s="406" t="e">
        <f>'悬赏问答-帖子'!O216+'指定付费-帖子'!O216+电话医生!#REF!+家庭医生!D216</f>
        <v>#REF!</v>
      </c>
      <c r="H215" s="766" t="e">
        <f t="shared" si="116"/>
        <v>#REF!</v>
      </c>
      <c r="I215" s="406" t="e">
        <f>'悬赏问答-帖子'!S216+'指定付费-帖子'!S216+电话医生!R216+家庭医生!#REF!</f>
        <v>#REF!</v>
      </c>
      <c r="J215" s="406" t="e">
        <f>'悬赏问答-帖子'!U216+'指定付费-帖子'!U216+电话医生!S216+家庭医生!#REF!</f>
        <v>#REF!</v>
      </c>
      <c r="K215" s="766" t="e">
        <f t="shared" si="117"/>
        <v>#REF!</v>
      </c>
      <c r="L215" s="406" t="e">
        <f>'悬赏问答-帖子'!Y216+'悬赏问答-帖子'!AE216+'悬赏问答-IM'!M216+'指定付费-帖子'!Y216+'指定付费-帖子'!AE216+'指定付费-IM'!M216+电话医生!Z216+电话医生!AH216+家庭医生!#REF!+家庭医生!#REF!</f>
        <v>#REF!</v>
      </c>
      <c r="M215" s="406" t="e">
        <f>'悬赏问答-帖子'!AA216+'悬赏问答-帖子'!AG216+'悬赏问答-IM'!O216+'指定付费-帖子'!AA216+'指定付费-帖子'!AG216+'指定付费-IM'!O217+电话医生!AA216+电话医生!AI216+家庭医生!#REF!+家庭医生!#REF!</f>
        <v>#REF!</v>
      </c>
      <c r="N215" s="766" t="e">
        <f t="shared" si="118"/>
        <v>#REF!</v>
      </c>
      <c r="O215" s="406" t="e">
        <f>#REF!+'免费问答-IM'!E216+'悬赏问答-帖子'!E216+'悬赏问答-IM'!E216+'指定付费-IM'!E216+'指定付费-帖子'!E216+电话医生!E216+家庭医生!#REF!</f>
        <v>#REF!</v>
      </c>
      <c r="P215" s="523">
        <f>'悬赏问答-帖子'!Q216+'指定付费-帖子'!Q216+家庭医生!G216+电话医生!BQ216</f>
        <v>0</v>
      </c>
      <c r="Q215" s="523">
        <f>'悬赏问答-帖子'!W216+'指定付费-帖子'!W216+电话医生!U216+'悬赏问答-IM'!AU216+'指定付费-IM'!AU216</f>
        <v>0</v>
      </c>
      <c r="R215" s="523">
        <f>'悬赏问答-帖子'!AC216+'悬赏问答-帖子'!AI216+'悬赏问答-IM'!Q216+'指定付费-帖子'!AC216+'指定付费-帖子'!AI216+'指定付费-IM'!Q216+电话医生!AC216+电话医生!AK216+'悬赏问答-IM'!W216+'指定付费-IM'!W216</f>
        <v>0</v>
      </c>
      <c r="S215" s="523">
        <f>'悬赏问答-IM'!AC216+'悬赏问答-IM'!AI216+'悬赏问答-IM'!AO216+'指定付费-IM'!AC216+'指定付费-IM'!AI216+'指定付费-IM'!AO216</f>
        <v>0</v>
      </c>
      <c r="T215" s="523">
        <f t="shared" si="119"/>
        <v>0</v>
      </c>
      <c r="U215" s="523">
        <f>'悬赏问答-IM'!BA216+'指定付费-帖子'!BA216</f>
        <v>0</v>
      </c>
      <c r="V215" s="523">
        <f>'悬赏问答-帖子'!AO216+'悬赏问答-帖子'!AU216+'指定付费-帖子'!AO216+'指定付费-帖子'!AU216+电话医生!AS216</f>
        <v>0</v>
      </c>
      <c r="W215" s="523" t="e">
        <f>'指定付费-IM'!#REF!</f>
        <v>#REF!</v>
      </c>
      <c r="X215" s="414">
        <f t="shared" si="120"/>
        <v>0</v>
      </c>
      <c r="Y215" s="523">
        <f>'悬赏问答-帖子'!K216+'悬赏问答-IM'!K216+'指定付费-IM'!K216+'指定付费-帖子'!K216+电话医生!H216</f>
        <v>0</v>
      </c>
      <c r="Z215" s="523">
        <f>'悬赏问答-IM'!BF216+'指定付费-IM'!BE216</f>
        <v>0</v>
      </c>
      <c r="AA215" s="523">
        <f>'悬赏问答-IM'!BU216+'指定付费-IM'!AZ216</f>
        <v>0</v>
      </c>
      <c r="AB215" s="523">
        <f>'悬赏问答-IM'!BP216+'指定付费-IM'!BJ216+电话医生!BI216</f>
        <v>0</v>
      </c>
      <c r="AC215" s="506">
        <f t="shared" si="136"/>
        <v>0</v>
      </c>
      <c r="AD215" s="523">
        <f t="shared" si="121"/>
        <v>0</v>
      </c>
      <c r="AE215" s="414">
        <f t="shared" si="122"/>
        <v>0</v>
      </c>
      <c r="AF215" s="414">
        <f t="shared" si="123"/>
        <v>0</v>
      </c>
      <c r="AG215" s="414">
        <f t="shared" si="132"/>
        <v>0</v>
      </c>
      <c r="AH215" s="780">
        <f>预约转诊!C215</f>
        <v>0</v>
      </c>
      <c r="AI215" s="781">
        <f>'悬赏问答-帖子'!C216+'悬赏问答-IM'!C216</f>
        <v>0</v>
      </c>
      <c r="AJ215" s="782">
        <f>'悬赏问答-帖子'!F216+'悬赏问答-IM'!F216</f>
        <v>0</v>
      </c>
      <c r="AK215" s="783" t="str">
        <f t="shared" si="127"/>
        <v>-</v>
      </c>
      <c r="AL215" s="781">
        <f>'悬赏问答-帖子'!H216+'悬赏问答-IM'!H216</f>
        <v>0</v>
      </c>
      <c r="AM215" s="775">
        <f>'悬赏问答-帖子'!I216+'悬赏问答-IM'!I216</f>
        <v>0</v>
      </c>
      <c r="AN215" s="775">
        <f t="shared" si="124"/>
        <v>0</v>
      </c>
      <c r="AO215" s="800">
        <f>'指定付费-帖子'!C216+'指定付费-IM'!C216</f>
        <v>0</v>
      </c>
      <c r="AP215" s="798">
        <f>'指定付费-帖子'!F216+'指定付费-IM'!F216</f>
        <v>0</v>
      </c>
      <c r="AQ215" s="799" t="str">
        <f t="shared" si="128"/>
        <v>-</v>
      </c>
      <c r="AR215" s="800">
        <f>'指定付费-帖子'!H216+'指定付费-IM'!H216</f>
        <v>0</v>
      </c>
      <c r="AS215" s="787">
        <f>'指定付费-帖子'!I216+'指定付费-IM'!I216</f>
        <v>0</v>
      </c>
      <c r="AT215" s="795">
        <f t="shared" si="125"/>
        <v>0</v>
      </c>
      <c r="AU215" s="801">
        <f>电话医生!C216</f>
        <v>0</v>
      </c>
      <c r="AV215" s="802">
        <f>电话医生!I216</f>
        <v>0</v>
      </c>
      <c r="AW215" s="816" t="str">
        <f t="shared" si="129"/>
        <v>-</v>
      </c>
      <c r="AX215" s="802">
        <f>电话医生!L216</f>
        <v>0</v>
      </c>
      <c r="AY215" s="811">
        <f>电话医生!F216</f>
        <v>0</v>
      </c>
      <c r="AZ215" s="820" t="str">
        <f>电话医生!O216</f>
        <v>-</v>
      </c>
      <c r="BA215" s="818">
        <f>家庭医生!C216</f>
        <v>0</v>
      </c>
      <c r="BB215" s="813">
        <f>家庭医生!G216</f>
        <v>0</v>
      </c>
      <c r="BC215" s="814" t="str">
        <f>家庭医生!I216</f>
        <v>-</v>
      </c>
      <c r="BD215" s="819">
        <f t="shared" si="133"/>
        <v>0</v>
      </c>
      <c r="BE215" s="819"/>
      <c r="BF215" s="819">
        <f>'免费问答-IM'!C216</f>
        <v>0</v>
      </c>
      <c r="BG215" s="779"/>
      <c r="BH215" s="784"/>
      <c r="BI215" s="775">
        <f t="shared" si="137"/>
        <v>0</v>
      </c>
      <c r="BJ215" s="839"/>
      <c r="BK215" s="837"/>
      <c r="BL215" s="838">
        <f t="shared" si="126"/>
        <v>0</v>
      </c>
      <c r="BM215" s="846"/>
      <c r="BN215" s="849"/>
      <c r="BO215" s="849"/>
      <c r="BP215" s="847" t="str">
        <f t="shared" si="135"/>
        <v>-</v>
      </c>
      <c r="BQ215" s="848"/>
      <c r="BR215" s="813">
        <f t="shared" si="138"/>
        <v>0</v>
      </c>
    </row>
    <row r="216" ht="14.25" customHeight="1" spans="1:70">
      <c r="A216" s="852"/>
      <c r="B216" s="404">
        <v>22</v>
      </c>
      <c r="C216" s="506">
        <f t="shared" si="130"/>
        <v>0</v>
      </c>
      <c r="D216" s="414">
        <f t="shared" si="131"/>
        <v>0</v>
      </c>
      <c r="E216" s="405">
        <f t="shared" si="134"/>
        <v>0</v>
      </c>
      <c r="F216" s="406" t="e">
        <f>'悬赏问答-帖子'!M217+'指定付费-帖子'!M217+电话医生!#REF!+家庭医生!C217</f>
        <v>#REF!</v>
      </c>
      <c r="G216" s="406" t="e">
        <f>'悬赏问答-帖子'!O217+'指定付费-帖子'!O217+电话医生!#REF!+家庭医生!D217</f>
        <v>#REF!</v>
      </c>
      <c r="H216" s="766" t="e">
        <f t="shared" si="116"/>
        <v>#REF!</v>
      </c>
      <c r="I216" s="406" t="e">
        <f>'悬赏问答-帖子'!S217+'指定付费-帖子'!S217+电话医生!R217+家庭医生!#REF!</f>
        <v>#REF!</v>
      </c>
      <c r="J216" s="406" t="e">
        <f>'悬赏问答-帖子'!U217+'指定付费-帖子'!U217+电话医生!S217+家庭医生!#REF!</f>
        <v>#REF!</v>
      </c>
      <c r="K216" s="766" t="e">
        <f t="shared" si="117"/>
        <v>#REF!</v>
      </c>
      <c r="L216" s="406" t="e">
        <f>'悬赏问答-帖子'!Y217+'悬赏问答-帖子'!AE217+'悬赏问答-IM'!M217+'指定付费-帖子'!Y217+'指定付费-帖子'!AE217+'指定付费-IM'!M217+电话医生!Z217+电话医生!AH217+家庭医生!#REF!+家庭医生!#REF!</f>
        <v>#REF!</v>
      </c>
      <c r="M216" s="406" t="e">
        <f>'悬赏问答-帖子'!AA217+'悬赏问答-帖子'!AG217+'悬赏问答-IM'!O217+'指定付费-帖子'!AA217+'指定付费-帖子'!AG217+'指定付费-IM'!O218+电话医生!AA217+电话医生!AI217+家庭医生!#REF!+家庭医生!#REF!</f>
        <v>#REF!</v>
      </c>
      <c r="N216" s="766" t="e">
        <f t="shared" si="118"/>
        <v>#REF!</v>
      </c>
      <c r="O216" s="406" t="e">
        <f>#REF!+'免费问答-IM'!E217+'悬赏问答-帖子'!E217+'悬赏问答-IM'!E217+'指定付费-IM'!E217+'指定付费-帖子'!E217+电话医生!E217+家庭医生!#REF!</f>
        <v>#REF!</v>
      </c>
      <c r="P216" s="523">
        <f>'悬赏问答-帖子'!Q217+'指定付费-帖子'!Q217+家庭医生!G217+电话医生!BQ217</f>
        <v>0</v>
      </c>
      <c r="Q216" s="523">
        <f>'悬赏问答-帖子'!W217+'指定付费-帖子'!W217+电话医生!U217+'悬赏问答-IM'!AU217+'指定付费-IM'!AU217</f>
        <v>0</v>
      </c>
      <c r="R216" s="523">
        <f>'悬赏问答-帖子'!AC217+'悬赏问答-帖子'!AI217+'悬赏问答-IM'!Q217+'指定付费-帖子'!AC217+'指定付费-帖子'!AI217+'指定付费-IM'!Q217+电话医生!AC217+电话医生!AK217+'悬赏问答-IM'!W217+'指定付费-IM'!W217</f>
        <v>0</v>
      </c>
      <c r="S216" s="523">
        <f>'悬赏问答-IM'!AC217+'悬赏问答-IM'!AI217+'悬赏问答-IM'!AO217+'指定付费-IM'!AC217+'指定付费-IM'!AI217+'指定付费-IM'!AO217</f>
        <v>0</v>
      </c>
      <c r="T216" s="523">
        <f t="shared" si="119"/>
        <v>0</v>
      </c>
      <c r="U216" s="523">
        <f>'悬赏问答-IM'!BA217+'指定付费-帖子'!BA217</f>
        <v>0</v>
      </c>
      <c r="V216" s="523">
        <f>'悬赏问答-帖子'!AO217+'悬赏问答-帖子'!AU217+'指定付费-帖子'!AO217+'指定付费-帖子'!AU217+电话医生!AS217</f>
        <v>0</v>
      </c>
      <c r="W216" s="523" t="e">
        <f>'指定付费-IM'!#REF!</f>
        <v>#REF!</v>
      </c>
      <c r="X216" s="414">
        <f t="shared" si="120"/>
        <v>0</v>
      </c>
      <c r="Y216" s="523">
        <f>'悬赏问答-帖子'!K217+'悬赏问答-IM'!K217+'指定付费-IM'!K217+'指定付费-帖子'!K217+电话医生!H217</f>
        <v>0</v>
      </c>
      <c r="Z216" s="523">
        <f>'悬赏问答-IM'!BF217+'指定付费-IM'!BE217</f>
        <v>0</v>
      </c>
      <c r="AA216" s="523">
        <f>'悬赏问答-IM'!BU217+'指定付费-IM'!AZ217</f>
        <v>0</v>
      </c>
      <c r="AB216" s="523">
        <f>'悬赏问答-IM'!BP217+'指定付费-IM'!BJ217+电话医生!BI217</f>
        <v>0</v>
      </c>
      <c r="AC216" s="506">
        <f t="shared" si="136"/>
        <v>0</v>
      </c>
      <c r="AD216" s="523">
        <f t="shared" si="121"/>
        <v>0</v>
      </c>
      <c r="AE216" s="414">
        <f t="shared" si="122"/>
        <v>0</v>
      </c>
      <c r="AF216" s="414">
        <f t="shared" si="123"/>
        <v>0</v>
      </c>
      <c r="AG216" s="414">
        <f t="shared" si="132"/>
        <v>0</v>
      </c>
      <c r="AH216" s="780">
        <f>预约转诊!C216</f>
        <v>0</v>
      </c>
      <c r="AI216" s="781">
        <f>'悬赏问答-帖子'!C217+'悬赏问答-IM'!C217</f>
        <v>0</v>
      </c>
      <c r="AJ216" s="782">
        <f>'悬赏问答-帖子'!F217+'悬赏问答-IM'!F217</f>
        <v>0</v>
      </c>
      <c r="AK216" s="783" t="str">
        <f t="shared" si="127"/>
        <v>-</v>
      </c>
      <c r="AL216" s="781">
        <f>'悬赏问答-帖子'!H217+'悬赏问答-IM'!H217</f>
        <v>0</v>
      </c>
      <c r="AM216" s="775">
        <f>'悬赏问答-帖子'!I217+'悬赏问答-IM'!I217</f>
        <v>0</v>
      </c>
      <c r="AN216" s="775">
        <f t="shared" si="124"/>
        <v>0</v>
      </c>
      <c r="AO216" s="800">
        <f>'指定付费-帖子'!C217+'指定付费-IM'!C217</f>
        <v>0</v>
      </c>
      <c r="AP216" s="798">
        <f>'指定付费-帖子'!F217+'指定付费-IM'!F217</f>
        <v>0</v>
      </c>
      <c r="AQ216" s="799" t="str">
        <f t="shared" si="128"/>
        <v>-</v>
      </c>
      <c r="AR216" s="800">
        <f>'指定付费-帖子'!H217+'指定付费-IM'!H217</f>
        <v>0</v>
      </c>
      <c r="AS216" s="787">
        <f>'指定付费-帖子'!I217+'指定付费-IM'!I217</f>
        <v>0</v>
      </c>
      <c r="AT216" s="795">
        <f t="shared" si="125"/>
        <v>0</v>
      </c>
      <c r="AU216" s="801">
        <f>电话医生!C217</f>
        <v>0</v>
      </c>
      <c r="AV216" s="802">
        <f>电话医生!I217</f>
        <v>0</v>
      </c>
      <c r="AW216" s="816" t="str">
        <f t="shared" si="129"/>
        <v>-</v>
      </c>
      <c r="AX216" s="802">
        <f>电话医生!L217</f>
        <v>0</v>
      </c>
      <c r="AY216" s="811">
        <f>电话医生!F217</f>
        <v>0</v>
      </c>
      <c r="AZ216" s="820" t="str">
        <f>电话医生!O217</f>
        <v>-</v>
      </c>
      <c r="BA216" s="818">
        <f>家庭医生!C217</f>
        <v>0</v>
      </c>
      <c r="BB216" s="813">
        <f>家庭医生!G217</f>
        <v>0</v>
      </c>
      <c r="BC216" s="814" t="str">
        <f>家庭医生!I217</f>
        <v>-</v>
      </c>
      <c r="BD216" s="819">
        <f t="shared" si="133"/>
        <v>0</v>
      </c>
      <c r="BE216" s="819"/>
      <c r="BF216" s="819">
        <f>'免费问答-IM'!C217</f>
        <v>0</v>
      </c>
      <c r="BG216" s="779"/>
      <c r="BH216" s="784"/>
      <c r="BI216" s="775">
        <f t="shared" si="137"/>
        <v>0</v>
      </c>
      <c r="BJ216" s="839"/>
      <c r="BK216" s="837"/>
      <c r="BL216" s="838">
        <f t="shared" si="126"/>
        <v>0</v>
      </c>
      <c r="BM216" s="846"/>
      <c r="BN216" s="849"/>
      <c r="BO216" s="849"/>
      <c r="BP216" s="847" t="str">
        <f t="shared" ref="BP216:BP235" si="139">IF(BN216&lt;&gt;0,BN216/BM216,"-")</f>
        <v>-</v>
      </c>
      <c r="BQ216" s="848"/>
      <c r="BR216" s="813">
        <f t="shared" si="138"/>
        <v>0</v>
      </c>
    </row>
    <row r="217" ht="14.25" customHeight="1" spans="1:70">
      <c r="A217" s="852"/>
      <c r="B217" s="404">
        <v>23</v>
      </c>
      <c r="C217" s="506">
        <f t="shared" si="130"/>
        <v>0</v>
      </c>
      <c r="D217" s="414">
        <f t="shared" si="131"/>
        <v>0</v>
      </c>
      <c r="E217" s="405">
        <f t="shared" si="134"/>
        <v>0</v>
      </c>
      <c r="F217" s="406" t="e">
        <f>'悬赏问答-帖子'!M218+'指定付费-帖子'!M218+电话医生!#REF!+家庭医生!C218</f>
        <v>#REF!</v>
      </c>
      <c r="G217" s="406" t="e">
        <f>'悬赏问答-帖子'!O218+'指定付费-帖子'!O218+电话医生!#REF!+家庭医生!D218</f>
        <v>#REF!</v>
      </c>
      <c r="H217" s="766" t="e">
        <f t="shared" si="116"/>
        <v>#REF!</v>
      </c>
      <c r="I217" s="406" t="e">
        <f>'悬赏问答-帖子'!S218+'指定付费-帖子'!S218+电话医生!R218+家庭医生!#REF!</f>
        <v>#REF!</v>
      </c>
      <c r="J217" s="406" t="e">
        <f>'悬赏问答-帖子'!U218+'指定付费-帖子'!U218+电话医生!S218+家庭医生!#REF!</f>
        <v>#REF!</v>
      </c>
      <c r="K217" s="766" t="e">
        <f t="shared" si="117"/>
        <v>#REF!</v>
      </c>
      <c r="L217" s="406" t="e">
        <f>'悬赏问答-帖子'!Y218+'悬赏问答-帖子'!AE218+'悬赏问答-IM'!M218+'指定付费-帖子'!Y218+'指定付费-帖子'!AE218+'指定付费-IM'!M218+电话医生!Z218+电话医生!AH218+家庭医生!#REF!+家庭医生!#REF!</f>
        <v>#REF!</v>
      </c>
      <c r="M217" s="406" t="e">
        <f>'悬赏问答-帖子'!AA218+'悬赏问答-帖子'!AG218+'悬赏问答-IM'!O218+'指定付费-帖子'!AA218+'指定付费-帖子'!AG218+'指定付费-IM'!O219+电话医生!AA218+电话医生!AI218+家庭医生!#REF!+家庭医生!#REF!</f>
        <v>#REF!</v>
      </c>
      <c r="N217" s="766" t="e">
        <f t="shared" si="118"/>
        <v>#REF!</v>
      </c>
      <c r="O217" s="406" t="e">
        <f>#REF!+'免费问答-IM'!E218+'悬赏问答-帖子'!E218+'悬赏问答-IM'!E218+'指定付费-IM'!E218+'指定付费-帖子'!E218+电话医生!E218+家庭医生!#REF!</f>
        <v>#REF!</v>
      </c>
      <c r="P217" s="523">
        <f>'悬赏问答-帖子'!Q218+'指定付费-帖子'!Q218+家庭医生!G218+电话医生!BQ218</f>
        <v>0</v>
      </c>
      <c r="Q217" s="523">
        <f>'悬赏问答-帖子'!W218+'指定付费-帖子'!W218+电话医生!U218+'悬赏问答-IM'!AU218+'指定付费-IM'!AU218</f>
        <v>0</v>
      </c>
      <c r="R217" s="523">
        <f>'悬赏问答-帖子'!AC218+'悬赏问答-帖子'!AI218+'悬赏问答-IM'!Q218+'指定付费-帖子'!AC218+'指定付费-帖子'!AI218+'指定付费-IM'!Q218+电话医生!AC218+电话医生!AK218+'悬赏问答-IM'!W218+'指定付费-IM'!W218</f>
        <v>0</v>
      </c>
      <c r="S217" s="523">
        <f>'悬赏问答-IM'!AC218+'悬赏问答-IM'!AI218+'悬赏问答-IM'!AO218+'指定付费-IM'!AC218+'指定付费-IM'!AI218+'指定付费-IM'!AO218</f>
        <v>0</v>
      </c>
      <c r="T217" s="523">
        <f t="shared" si="119"/>
        <v>0</v>
      </c>
      <c r="U217" s="523">
        <f>'悬赏问答-IM'!BA218+'指定付费-帖子'!BA218</f>
        <v>0</v>
      </c>
      <c r="V217" s="523">
        <f>'悬赏问答-帖子'!AO218+'悬赏问答-帖子'!AU218+'指定付费-帖子'!AO218+'指定付费-帖子'!AU218+电话医生!AS218</f>
        <v>0</v>
      </c>
      <c r="W217" s="523" t="e">
        <f>'指定付费-IM'!#REF!</f>
        <v>#REF!</v>
      </c>
      <c r="X217" s="414">
        <f t="shared" si="120"/>
        <v>0</v>
      </c>
      <c r="Y217" s="523">
        <f>'悬赏问答-帖子'!K218+'悬赏问答-IM'!K218+'指定付费-IM'!K218+'指定付费-帖子'!K218+电话医生!H218</f>
        <v>0</v>
      </c>
      <c r="Z217" s="523">
        <f>'悬赏问答-IM'!BF218+'指定付费-IM'!BE218</f>
        <v>0</v>
      </c>
      <c r="AA217" s="523">
        <f>'悬赏问答-IM'!BU218+'指定付费-IM'!AZ218</f>
        <v>0</v>
      </c>
      <c r="AB217" s="523">
        <f>'悬赏问答-IM'!BP218+'指定付费-IM'!BJ218+电话医生!BI218</f>
        <v>0</v>
      </c>
      <c r="AC217" s="506">
        <f t="shared" si="136"/>
        <v>0</v>
      </c>
      <c r="AD217" s="523">
        <f t="shared" si="121"/>
        <v>0</v>
      </c>
      <c r="AE217" s="414">
        <f t="shared" si="122"/>
        <v>0</v>
      </c>
      <c r="AF217" s="414">
        <f t="shared" si="123"/>
        <v>0</v>
      </c>
      <c r="AG217" s="414">
        <f t="shared" si="132"/>
        <v>0</v>
      </c>
      <c r="AH217" s="780">
        <f>预约转诊!C217</f>
        <v>0</v>
      </c>
      <c r="AI217" s="781">
        <f>'悬赏问答-帖子'!C218+'悬赏问答-IM'!C218</f>
        <v>0</v>
      </c>
      <c r="AJ217" s="782">
        <f>'悬赏问答-帖子'!F218+'悬赏问答-IM'!F218</f>
        <v>0</v>
      </c>
      <c r="AK217" s="783" t="str">
        <f t="shared" si="127"/>
        <v>-</v>
      </c>
      <c r="AL217" s="781">
        <f>'悬赏问答-帖子'!H218+'悬赏问答-IM'!H218</f>
        <v>0</v>
      </c>
      <c r="AM217" s="775">
        <f>'悬赏问答-帖子'!I218+'悬赏问答-IM'!I218</f>
        <v>0</v>
      </c>
      <c r="AN217" s="775">
        <f t="shared" si="124"/>
        <v>0</v>
      </c>
      <c r="AO217" s="800">
        <f>'指定付费-帖子'!C218+'指定付费-IM'!C218</f>
        <v>0</v>
      </c>
      <c r="AP217" s="798">
        <f>'指定付费-帖子'!F218+'指定付费-IM'!F218</f>
        <v>0</v>
      </c>
      <c r="AQ217" s="799" t="str">
        <f t="shared" si="128"/>
        <v>-</v>
      </c>
      <c r="AR217" s="800">
        <f>'指定付费-帖子'!H218+'指定付费-IM'!H218</f>
        <v>0</v>
      </c>
      <c r="AS217" s="787">
        <f>'指定付费-帖子'!I218+'指定付费-IM'!I218</f>
        <v>0</v>
      </c>
      <c r="AT217" s="795">
        <f t="shared" si="125"/>
        <v>0</v>
      </c>
      <c r="AU217" s="801">
        <f>电话医生!C218</f>
        <v>0</v>
      </c>
      <c r="AV217" s="802">
        <f>电话医生!I218</f>
        <v>0</v>
      </c>
      <c r="AW217" s="816" t="str">
        <f t="shared" si="129"/>
        <v>-</v>
      </c>
      <c r="AX217" s="802">
        <f>电话医生!L218</f>
        <v>0</v>
      </c>
      <c r="AY217" s="811">
        <f>电话医生!F218</f>
        <v>0</v>
      </c>
      <c r="AZ217" s="820" t="str">
        <f>电话医生!O218</f>
        <v>-</v>
      </c>
      <c r="BA217" s="818">
        <f>家庭医生!C218</f>
        <v>0</v>
      </c>
      <c r="BB217" s="813">
        <f>家庭医生!G218</f>
        <v>0</v>
      </c>
      <c r="BC217" s="814" t="str">
        <f>家庭医生!I218</f>
        <v>-</v>
      </c>
      <c r="BD217" s="819">
        <f t="shared" si="133"/>
        <v>0</v>
      </c>
      <c r="BE217" s="819"/>
      <c r="BF217" s="819">
        <f>'免费问答-IM'!C218</f>
        <v>0</v>
      </c>
      <c r="BG217" s="779"/>
      <c r="BH217" s="784"/>
      <c r="BI217" s="775">
        <f t="shared" si="137"/>
        <v>0</v>
      </c>
      <c r="BJ217" s="839"/>
      <c r="BK217" s="837"/>
      <c r="BL217" s="838">
        <f t="shared" si="126"/>
        <v>0</v>
      </c>
      <c r="BM217" s="846"/>
      <c r="BN217" s="849"/>
      <c r="BO217" s="849"/>
      <c r="BP217" s="847" t="str">
        <f t="shared" si="139"/>
        <v>-</v>
      </c>
      <c r="BQ217" s="848"/>
      <c r="BR217" s="813">
        <f t="shared" si="138"/>
        <v>0</v>
      </c>
    </row>
    <row r="218" ht="14.25" customHeight="1" spans="1:70">
      <c r="A218" s="852"/>
      <c r="B218" s="404">
        <v>24</v>
      </c>
      <c r="C218" s="506">
        <f t="shared" si="130"/>
        <v>0</v>
      </c>
      <c r="D218" s="414">
        <f t="shared" si="131"/>
        <v>0</v>
      </c>
      <c r="E218" s="405">
        <f t="shared" si="134"/>
        <v>0</v>
      </c>
      <c r="F218" s="406" t="e">
        <f>'悬赏问答-帖子'!M219+'指定付费-帖子'!M219+电话医生!#REF!+家庭医生!C219</f>
        <v>#REF!</v>
      </c>
      <c r="G218" s="406" t="e">
        <f>'悬赏问答-帖子'!O219+'指定付费-帖子'!O219+电话医生!#REF!+家庭医生!D219</f>
        <v>#REF!</v>
      </c>
      <c r="H218" s="766" t="e">
        <f t="shared" si="116"/>
        <v>#REF!</v>
      </c>
      <c r="I218" s="406" t="e">
        <f>'悬赏问答-帖子'!S219+'指定付费-帖子'!S219+电话医生!R219+家庭医生!#REF!</f>
        <v>#REF!</v>
      </c>
      <c r="J218" s="406" t="e">
        <f>'悬赏问答-帖子'!U219+'指定付费-帖子'!U219+电话医生!S219+家庭医生!#REF!</f>
        <v>#REF!</v>
      </c>
      <c r="K218" s="766" t="e">
        <f t="shared" si="117"/>
        <v>#REF!</v>
      </c>
      <c r="L218" s="406" t="e">
        <f>'悬赏问答-帖子'!Y219+'悬赏问答-帖子'!AE219+'悬赏问答-IM'!M219+'指定付费-帖子'!Y219+'指定付费-帖子'!AE219+'指定付费-IM'!M219+电话医生!Z219+电话医生!AH219+家庭医生!#REF!+家庭医生!#REF!</f>
        <v>#REF!</v>
      </c>
      <c r="M218" s="406" t="e">
        <f>'悬赏问答-帖子'!AA219+'悬赏问答-帖子'!AG219+'悬赏问答-IM'!O219+'指定付费-帖子'!AA219+'指定付费-帖子'!AG219+'指定付费-IM'!O220+电话医生!AA219+电话医生!AI219+家庭医生!#REF!+家庭医生!#REF!</f>
        <v>#REF!</v>
      </c>
      <c r="N218" s="766" t="e">
        <f t="shared" si="118"/>
        <v>#REF!</v>
      </c>
      <c r="O218" s="406" t="e">
        <f>#REF!+'免费问答-IM'!E219+'悬赏问答-帖子'!E219+'悬赏问答-IM'!E219+'指定付费-IM'!E219+'指定付费-帖子'!E219+电话医生!E219+家庭医生!#REF!</f>
        <v>#REF!</v>
      </c>
      <c r="P218" s="523">
        <f>'悬赏问答-帖子'!Q219+'指定付费-帖子'!Q219+家庭医生!G219+电话医生!BQ219</f>
        <v>0</v>
      </c>
      <c r="Q218" s="523">
        <f>'悬赏问答-帖子'!W219+'指定付费-帖子'!W219+电话医生!U219+'悬赏问答-IM'!AU219+'指定付费-IM'!AU219</f>
        <v>0</v>
      </c>
      <c r="R218" s="523">
        <f>'悬赏问答-帖子'!AC219+'悬赏问答-帖子'!AI219+'悬赏问答-IM'!Q219+'指定付费-帖子'!AC219+'指定付费-帖子'!AI219+'指定付费-IM'!Q219+电话医生!AC219+电话医生!AK219+'悬赏问答-IM'!W219+'指定付费-IM'!W219</f>
        <v>0</v>
      </c>
      <c r="S218" s="523">
        <f>'悬赏问答-IM'!AC219+'悬赏问答-IM'!AI219+'悬赏问答-IM'!AO219+'指定付费-IM'!AC219+'指定付费-IM'!AI219+'指定付费-IM'!AO219</f>
        <v>0</v>
      </c>
      <c r="T218" s="523">
        <f t="shared" si="119"/>
        <v>0</v>
      </c>
      <c r="U218" s="523">
        <f>'悬赏问答-IM'!BA219+'指定付费-帖子'!BA219</f>
        <v>0</v>
      </c>
      <c r="V218" s="523">
        <f>'悬赏问答-帖子'!AO219+'悬赏问答-帖子'!AU219+'指定付费-帖子'!AO219+'指定付费-帖子'!AU219+电话医生!AS219</f>
        <v>0</v>
      </c>
      <c r="W218" s="523" t="e">
        <f>'指定付费-IM'!#REF!</f>
        <v>#REF!</v>
      </c>
      <c r="X218" s="414">
        <f t="shared" si="120"/>
        <v>0</v>
      </c>
      <c r="Y218" s="523">
        <f>'悬赏问答-帖子'!K219+'悬赏问答-IM'!K219+'指定付费-IM'!K219+'指定付费-帖子'!K219+电话医生!H219</f>
        <v>0</v>
      </c>
      <c r="Z218" s="523">
        <f>'悬赏问答-IM'!BF219+'指定付费-IM'!BE219</f>
        <v>0</v>
      </c>
      <c r="AA218" s="523">
        <f>'悬赏问答-IM'!BU219+'指定付费-IM'!AZ219</f>
        <v>0</v>
      </c>
      <c r="AB218" s="523">
        <f>'悬赏问答-IM'!BP219+'指定付费-IM'!BJ219+电话医生!BI219</f>
        <v>0</v>
      </c>
      <c r="AC218" s="506">
        <f t="shared" si="136"/>
        <v>0</v>
      </c>
      <c r="AD218" s="523">
        <f t="shared" si="121"/>
        <v>0</v>
      </c>
      <c r="AE218" s="414">
        <f t="shared" si="122"/>
        <v>0</v>
      </c>
      <c r="AF218" s="414">
        <f t="shared" si="123"/>
        <v>0</v>
      </c>
      <c r="AG218" s="414">
        <f t="shared" si="132"/>
        <v>0</v>
      </c>
      <c r="AH218" s="780">
        <f>预约转诊!C218</f>
        <v>0</v>
      </c>
      <c r="AI218" s="781">
        <f>'悬赏问答-帖子'!C219+'悬赏问答-IM'!C219</f>
        <v>0</v>
      </c>
      <c r="AJ218" s="782">
        <f>'悬赏问答-帖子'!F219+'悬赏问答-IM'!F219</f>
        <v>0</v>
      </c>
      <c r="AK218" s="783" t="str">
        <f t="shared" si="127"/>
        <v>-</v>
      </c>
      <c r="AL218" s="781">
        <f>'悬赏问答-帖子'!H219+'悬赏问答-IM'!H219</f>
        <v>0</v>
      </c>
      <c r="AM218" s="775">
        <f>'悬赏问答-帖子'!I219+'悬赏问答-IM'!I219</f>
        <v>0</v>
      </c>
      <c r="AN218" s="775">
        <f t="shared" si="124"/>
        <v>0</v>
      </c>
      <c r="AO218" s="800">
        <f>'指定付费-帖子'!C219+'指定付费-IM'!C219</f>
        <v>0</v>
      </c>
      <c r="AP218" s="798">
        <f>'指定付费-帖子'!F219+'指定付费-IM'!F219</f>
        <v>0</v>
      </c>
      <c r="AQ218" s="799" t="str">
        <f t="shared" si="128"/>
        <v>-</v>
      </c>
      <c r="AR218" s="800">
        <f>'指定付费-帖子'!H219+'指定付费-IM'!H219</f>
        <v>0</v>
      </c>
      <c r="AS218" s="787">
        <f>'指定付费-帖子'!I219+'指定付费-IM'!I219</f>
        <v>0</v>
      </c>
      <c r="AT218" s="795">
        <f t="shared" si="125"/>
        <v>0</v>
      </c>
      <c r="AU218" s="801">
        <f>电话医生!C219</f>
        <v>0</v>
      </c>
      <c r="AV218" s="802">
        <f>电话医生!I219</f>
        <v>0</v>
      </c>
      <c r="AW218" s="816" t="str">
        <f t="shared" si="129"/>
        <v>-</v>
      </c>
      <c r="AX218" s="802">
        <f>电话医生!L219</f>
        <v>0</v>
      </c>
      <c r="AY218" s="811">
        <f>电话医生!F219</f>
        <v>0</v>
      </c>
      <c r="AZ218" s="820" t="str">
        <f>电话医生!O219</f>
        <v>-</v>
      </c>
      <c r="BA218" s="818">
        <f>家庭医生!C219</f>
        <v>0</v>
      </c>
      <c r="BB218" s="813">
        <f>家庭医生!G219</f>
        <v>0</v>
      </c>
      <c r="BC218" s="814" t="str">
        <f>家庭医生!I219</f>
        <v>-</v>
      </c>
      <c r="BD218" s="819">
        <f t="shared" si="133"/>
        <v>0</v>
      </c>
      <c r="BE218" s="819"/>
      <c r="BF218" s="819">
        <f>'免费问答-IM'!C219</f>
        <v>0</v>
      </c>
      <c r="BG218" s="779"/>
      <c r="BH218" s="784"/>
      <c r="BI218" s="775">
        <f t="shared" si="137"/>
        <v>0</v>
      </c>
      <c r="BJ218" s="839"/>
      <c r="BK218" s="837"/>
      <c r="BL218" s="838">
        <f t="shared" si="126"/>
        <v>0</v>
      </c>
      <c r="BM218" s="846"/>
      <c r="BN218" s="849"/>
      <c r="BO218" s="849"/>
      <c r="BP218" s="847" t="str">
        <f t="shared" si="139"/>
        <v>-</v>
      </c>
      <c r="BQ218" s="848"/>
      <c r="BR218" s="813">
        <f t="shared" si="138"/>
        <v>0</v>
      </c>
    </row>
    <row r="219" ht="14.25" customHeight="1" spans="1:70">
      <c r="A219" s="852"/>
      <c r="B219" s="404">
        <v>25</v>
      </c>
      <c r="C219" s="506">
        <f t="shared" si="130"/>
        <v>0</v>
      </c>
      <c r="D219" s="414">
        <f t="shared" si="131"/>
        <v>0</v>
      </c>
      <c r="E219" s="405">
        <f t="shared" si="134"/>
        <v>0</v>
      </c>
      <c r="F219" s="406" t="e">
        <f>'悬赏问答-帖子'!M220+'指定付费-帖子'!M220+电话医生!#REF!+家庭医生!C220</f>
        <v>#REF!</v>
      </c>
      <c r="G219" s="406" t="e">
        <f>'悬赏问答-帖子'!O220+'指定付费-帖子'!O220+电话医生!#REF!+家庭医生!D220</f>
        <v>#REF!</v>
      </c>
      <c r="H219" s="766" t="e">
        <f t="shared" si="116"/>
        <v>#REF!</v>
      </c>
      <c r="I219" s="406" t="e">
        <f>'悬赏问答-帖子'!S220+'指定付费-帖子'!S220+电话医生!R220+家庭医生!#REF!</f>
        <v>#REF!</v>
      </c>
      <c r="J219" s="406" t="e">
        <f>'悬赏问答-帖子'!U220+'指定付费-帖子'!U220+电话医生!S220+家庭医生!#REF!</f>
        <v>#REF!</v>
      </c>
      <c r="K219" s="766" t="e">
        <f t="shared" si="117"/>
        <v>#REF!</v>
      </c>
      <c r="L219" s="406" t="e">
        <f>'悬赏问答-帖子'!Y220+'悬赏问答-帖子'!AE220+'悬赏问答-IM'!M220+'指定付费-帖子'!Y220+'指定付费-帖子'!AE220+'指定付费-IM'!M220+电话医生!Z220+电话医生!AH220+家庭医生!#REF!+家庭医生!#REF!</f>
        <v>#REF!</v>
      </c>
      <c r="M219" s="406" t="e">
        <f>'悬赏问答-帖子'!AA220+'悬赏问答-帖子'!AG220+'悬赏问答-IM'!O220+'指定付费-帖子'!AA220+'指定付费-帖子'!AG220+'指定付费-IM'!O221+电话医生!AA220+电话医生!AI220+家庭医生!#REF!+家庭医生!#REF!</f>
        <v>#REF!</v>
      </c>
      <c r="N219" s="766" t="e">
        <f t="shared" si="118"/>
        <v>#REF!</v>
      </c>
      <c r="O219" s="406" t="e">
        <f>#REF!+'免费问答-IM'!E220+'悬赏问答-帖子'!E220+'悬赏问答-IM'!E220+'指定付费-IM'!E220+'指定付费-帖子'!E220+电话医生!E220+家庭医生!#REF!</f>
        <v>#REF!</v>
      </c>
      <c r="P219" s="523">
        <f>'悬赏问答-帖子'!Q220+'指定付费-帖子'!Q220+家庭医生!G220+电话医生!BQ220</f>
        <v>0</v>
      </c>
      <c r="Q219" s="523">
        <f>'悬赏问答-帖子'!W220+'指定付费-帖子'!W220+电话医生!U220+'悬赏问答-IM'!AU220+'指定付费-IM'!AU220</f>
        <v>0</v>
      </c>
      <c r="R219" s="523">
        <f>'悬赏问答-帖子'!AC220+'悬赏问答-帖子'!AI220+'悬赏问答-IM'!Q220+'指定付费-帖子'!AC220+'指定付费-帖子'!AI220+'指定付费-IM'!Q220+电话医生!AC220+电话医生!AK220+'悬赏问答-IM'!W220+'指定付费-IM'!W220</f>
        <v>0</v>
      </c>
      <c r="S219" s="523">
        <f>'悬赏问答-IM'!AC220+'指定付费-IM'!AC220+'悬赏问答-IM'!AI220+'悬赏问答-IM'!AO220+'指定付费-IM'!AI220+'指定付费-IM'!AO220</f>
        <v>0</v>
      </c>
      <c r="T219" s="523">
        <f t="shared" si="119"/>
        <v>0</v>
      </c>
      <c r="U219" s="523">
        <f>'悬赏问答-IM'!BA220+'指定付费-帖子'!BA220</f>
        <v>0</v>
      </c>
      <c r="V219" s="523">
        <f>'悬赏问答-帖子'!AO220+'悬赏问答-帖子'!AU220+'指定付费-帖子'!AO220+'指定付费-帖子'!AU220+电话医生!AS220</f>
        <v>0</v>
      </c>
      <c r="W219" s="523" t="e">
        <f>'指定付费-IM'!#REF!</f>
        <v>#REF!</v>
      </c>
      <c r="X219" s="414">
        <f t="shared" si="120"/>
        <v>0</v>
      </c>
      <c r="Y219" s="523">
        <f>'悬赏问答-帖子'!K220+'悬赏问答-IM'!K220+'指定付费-IM'!K220+'指定付费-帖子'!K220+电话医生!H220</f>
        <v>0</v>
      </c>
      <c r="Z219" s="523">
        <f>'悬赏问答-IM'!BF220+'指定付费-IM'!BE220</f>
        <v>0</v>
      </c>
      <c r="AA219" s="523">
        <f>'悬赏问答-IM'!BU220+'指定付费-IM'!AZ220</f>
        <v>0</v>
      </c>
      <c r="AB219" s="523">
        <f>'悬赏问答-IM'!BP220+'指定付费-IM'!BJ220+电话医生!BI220</f>
        <v>0</v>
      </c>
      <c r="AC219" s="506">
        <f t="shared" si="136"/>
        <v>0</v>
      </c>
      <c r="AD219" s="523">
        <f t="shared" si="121"/>
        <v>0</v>
      </c>
      <c r="AE219" s="414">
        <f t="shared" si="122"/>
        <v>0</v>
      </c>
      <c r="AF219" s="414">
        <f t="shared" si="123"/>
        <v>0</v>
      </c>
      <c r="AG219" s="414">
        <f t="shared" si="132"/>
        <v>0</v>
      </c>
      <c r="AH219" s="780">
        <f>预约转诊!C219</f>
        <v>0</v>
      </c>
      <c r="AI219" s="781">
        <f>'悬赏问答-帖子'!C220+'悬赏问答-IM'!C220</f>
        <v>0</v>
      </c>
      <c r="AJ219" s="782">
        <f>'悬赏问答-帖子'!F220+'悬赏问答-IM'!F220</f>
        <v>0</v>
      </c>
      <c r="AK219" s="783" t="str">
        <f t="shared" si="127"/>
        <v>-</v>
      </c>
      <c r="AL219" s="781">
        <f>'悬赏问答-帖子'!H220+'悬赏问答-IM'!H220</f>
        <v>0</v>
      </c>
      <c r="AM219" s="775">
        <f>'悬赏问答-帖子'!I220+'悬赏问答-IM'!I220</f>
        <v>0</v>
      </c>
      <c r="AN219" s="775">
        <f t="shared" si="124"/>
        <v>0</v>
      </c>
      <c r="AO219" s="800">
        <f>'指定付费-帖子'!C220+'指定付费-IM'!C220</f>
        <v>0</v>
      </c>
      <c r="AP219" s="798">
        <f>'指定付费-帖子'!F220+'指定付费-IM'!F220</f>
        <v>0</v>
      </c>
      <c r="AQ219" s="799" t="str">
        <f t="shared" si="128"/>
        <v>-</v>
      </c>
      <c r="AR219" s="800">
        <f>'指定付费-帖子'!H220+'指定付费-IM'!H220</f>
        <v>0</v>
      </c>
      <c r="AS219" s="787">
        <f>'指定付费-帖子'!I220+'指定付费-IM'!I220</f>
        <v>0</v>
      </c>
      <c r="AT219" s="795">
        <f t="shared" si="125"/>
        <v>0</v>
      </c>
      <c r="AU219" s="801">
        <f>电话医生!C220</f>
        <v>0</v>
      </c>
      <c r="AV219" s="802">
        <f>电话医生!I220</f>
        <v>0</v>
      </c>
      <c r="AW219" s="816" t="str">
        <f t="shared" si="129"/>
        <v>-</v>
      </c>
      <c r="AX219" s="802">
        <f>电话医生!L220</f>
        <v>0</v>
      </c>
      <c r="AY219" s="811">
        <f>电话医生!F220</f>
        <v>0</v>
      </c>
      <c r="AZ219" s="820" t="str">
        <f>电话医生!O220</f>
        <v>-</v>
      </c>
      <c r="BA219" s="818">
        <f>家庭医生!C220</f>
        <v>0</v>
      </c>
      <c r="BB219" s="813">
        <f>家庭医生!G220</f>
        <v>0</v>
      </c>
      <c r="BC219" s="814" t="str">
        <f>家庭医生!I220</f>
        <v>-</v>
      </c>
      <c r="BD219" s="819">
        <f t="shared" si="133"/>
        <v>0</v>
      </c>
      <c r="BE219" s="819"/>
      <c r="BF219" s="819">
        <f>'免费问答-IM'!C220</f>
        <v>0</v>
      </c>
      <c r="BG219" s="779"/>
      <c r="BH219" s="784"/>
      <c r="BI219" s="775">
        <f t="shared" si="137"/>
        <v>0</v>
      </c>
      <c r="BJ219" s="839"/>
      <c r="BK219" s="837"/>
      <c r="BL219" s="838">
        <f t="shared" si="126"/>
        <v>0</v>
      </c>
      <c r="BM219" s="846"/>
      <c r="BN219" s="849"/>
      <c r="BO219" s="849"/>
      <c r="BP219" s="847" t="str">
        <f t="shared" si="139"/>
        <v>-</v>
      </c>
      <c r="BQ219" s="848"/>
      <c r="BR219" s="813">
        <f t="shared" si="138"/>
        <v>0</v>
      </c>
    </row>
    <row r="220" ht="14.25" customHeight="1" spans="1:70">
      <c r="A220" s="852"/>
      <c r="B220" s="404">
        <v>26</v>
      </c>
      <c r="C220" s="506">
        <f t="shared" si="130"/>
        <v>0</v>
      </c>
      <c r="D220" s="414">
        <f t="shared" si="131"/>
        <v>0</v>
      </c>
      <c r="E220" s="405">
        <f t="shared" si="134"/>
        <v>0</v>
      </c>
      <c r="F220" s="406" t="e">
        <f>'悬赏问答-帖子'!M221+'指定付费-帖子'!M221+电话医生!#REF!+家庭医生!C221</f>
        <v>#REF!</v>
      </c>
      <c r="G220" s="406" t="e">
        <f>'悬赏问答-帖子'!O221+'指定付费-帖子'!O221+电话医生!#REF!+家庭医生!D221</f>
        <v>#REF!</v>
      </c>
      <c r="H220" s="766" t="e">
        <f t="shared" si="116"/>
        <v>#REF!</v>
      </c>
      <c r="I220" s="406" t="e">
        <f>'悬赏问答-帖子'!S221+'指定付费-帖子'!S221+电话医生!R221+家庭医生!#REF!</f>
        <v>#REF!</v>
      </c>
      <c r="J220" s="406" t="e">
        <f>'悬赏问答-帖子'!U221+'指定付费-帖子'!U221+电话医生!S221+家庭医生!#REF!</f>
        <v>#REF!</v>
      </c>
      <c r="K220" s="766" t="e">
        <f t="shared" si="117"/>
        <v>#REF!</v>
      </c>
      <c r="L220" s="406" t="e">
        <f>'悬赏问答-帖子'!Y221+'悬赏问答-帖子'!AE221+'悬赏问答-IM'!M221+'指定付费-帖子'!Y221+'指定付费-帖子'!AE221+'指定付费-IM'!M221+电话医生!Z221+电话医生!AH221+家庭医生!#REF!+家庭医生!#REF!</f>
        <v>#REF!</v>
      </c>
      <c r="M220" s="406" t="e">
        <f>'悬赏问答-帖子'!AA221+'悬赏问答-帖子'!AG221+'悬赏问答-IM'!O221+'指定付费-帖子'!AA221+'指定付费-帖子'!AG221+'指定付费-IM'!O222+电话医生!AA221+电话医生!AI221+家庭医生!#REF!+家庭医生!#REF!</f>
        <v>#REF!</v>
      </c>
      <c r="N220" s="766" t="e">
        <f t="shared" si="118"/>
        <v>#REF!</v>
      </c>
      <c r="O220" s="406" t="e">
        <f>#REF!+'免费问答-IM'!E221+'悬赏问答-帖子'!E221+'悬赏问答-IM'!E221+'指定付费-IM'!E221+'指定付费-帖子'!E221+电话医生!E221+家庭医生!#REF!</f>
        <v>#REF!</v>
      </c>
      <c r="P220" s="523">
        <f>'悬赏问答-帖子'!Q221+'指定付费-帖子'!Q221+家庭医生!G221+电话医生!BQ221</f>
        <v>0</v>
      </c>
      <c r="Q220" s="523">
        <f>'悬赏问答-帖子'!W221+'指定付费-帖子'!W221+电话医生!U221+'悬赏问答-IM'!AU221+'指定付费-IM'!AU221</f>
        <v>0</v>
      </c>
      <c r="R220" s="523">
        <f>'悬赏问答-帖子'!AC221+'悬赏问答-帖子'!AI221+'悬赏问答-IM'!Q221+'指定付费-帖子'!AC221+'指定付费-帖子'!AI221+'指定付费-IM'!Q221+电话医生!AC221+电话医生!AK221+'悬赏问答-IM'!W221+'指定付费-IM'!W221</f>
        <v>0</v>
      </c>
      <c r="S220" s="523">
        <f>'悬赏问答-IM'!AC221+'指定付费-IM'!AC221+'悬赏问答-IM'!AI221+'悬赏问答-IM'!AO221+'指定付费-IM'!AI221+'指定付费-IM'!AO221</f>
        <v>0</v>
      </c>
      <c r="T220" s="523">
        <f t="shared" si="119"/>
        <v>0</v>
      </c>
      <c r="U220" s="523">
        <f>'悬赏问答-IM'!BA221+'指定付费-帖子'!BA221</f>
        <v>0</v>
      </c>
      <c r="V220" s="523">
        <f>'悬赏问答-帖子'!AO221+'悬赏问答-帖子'!AU221+'指定付费-帖子'!AO221+'指定付费-帖子'!AU221+电话医生!AS221</f>
        <v>0</v>
      </c>
      <c r="W220" s="523" t="e">
        <f>'指定付费-IM'!#REF!</f>
        <v>#REF!</v>
      </c>
      <c r="X220" s="414">
        <f t="shared" si="120"/>
        <v>0</v>
      </c>
      <c r="Y220" s="523">
        <f>'悬赏问答-帖子'!K221+'悬赏问答-IM'!K221+'指定付费-IM'!K221+'指定付费-帖子'!K221+电话医生!H221</f>
        <v>0</v>
      </c>
      <c r="Z220" s="523">
        <f>'悬赏问答-IM'!BF221+'指定付费-IM'!BE221</f>
        <v>0</v>
      </c>
      <c r="AA220" s="523">
        <f>'悬赏问答-IM'!BU221+'指定付费-IM'!AZ221</f>
        <v>0</v>
      </c>
      <c r="AB220" s="523">
        <f>'悬赏问答-IM'!BP221+'指定付费-IM'!BJ221+电话医生!BI221</f>
        <v>0</v>
      </c>
      <c r="AC220" s="506">
        <f t="shared" si="136"/>
        <v>0</v>
      </c>
      <c r="AD220" s="523">
        <f t="shared" si="121"/>
        <v>0</v>
      </c>
      <c r="AE220" s="414">
        <f t="shared" si="122"/>
        <v>0</v>
      </c>
      <c r="AF220" s="414">
        <f t="shared" si="123"/>
        <v>0</v>
      </c>
      <c r="AG220" s="414">
        <f t="shared" si="132"/>
        <v>0</v>
      </c>
      <c r="AH220" s="780">
        <f>预约转诊!C220</f>
        <v>0</v>
      </c>
      <c r="AI220" s="781">
        <f>'悬赏问答-帖子'!C221+'悬赏问答-IM'!C221</f>
        <v>0</v>
      </c>
      <c r="AJ220" s="782">
        <f>'悬赏问答-帖子'!F221+'悬赏问答-IM'!F221</f>
        <v>0</v>
      </c>
      <c r="AK220" s="783" t="str">
        <f t="shared" si="127"/>
        <v>-</v>
      </c>
      <c r="AL220" s="781">
        <f>'悬赏问答-帖子'!H221+'悬赏问答-IM'!H221</f>
        <v>0</v>
      </c>
      <c r="AM220" s="775">
        <f>'悬赏问答-帖子'!I221+'悬赏问答-IM'!I221</f>
        <v>0</v>
      </c>
      <c r="AN220" s="775">
        <f t="shared" si="124"/>
        <v>0</v>
      </c>
      <c r="AO220" s="800">
        <f>'指定付费-帖子'!C221+'指定付费-IM'!C221</f>
        <v>0</v>
      </c>
      <c r="AP220" s="798">
        <f>'指定付费-帖子'!F221+'指定付费-IM'!F221</f>
        <v>0</v>
      </c>
      <c r="AQ220" s="799" t="str">
        <f t="shared" si="128"/>
        <v>-</v>
      </c>
      <c r="AR220" s="800">
        <f>'指定付费-帖子'!H221+'指定付费-IM'!H221</f>
        <v>0</v>
      </c>
      <c r="AS220" s="787">
        <f>'指定付费-帖子'!I221+'指定付费-IM'!I221</f>
        <v>0</v>
      </c>
      <c r="AT220" s="795">
        <f t="shared" si="125"/>
        <v>0</v>
      </c>
      <c r="AU220" s="801">
        <f>电话医生!C221</f>
        <v>0</v>
      </c>
      <c r="AV220" s="802">
        <f>电话医生!I221</f>
        <v>0</v>
      </c>
      <c r="AW220" s="816" t="str">
        <f t="shared" si="129"/>
        <v>-</v>
      </c>
      <c r="AX220" s="802">
        <f>电话医生!L221</f>
        <v>0</v>
      </c>
      <c r="AY220" s="811">
        <f>电话医生!F221</f>
        <v>0</v>
      </c>
      <c r="AZ220" s="820" t="str">
        <f>电话医生!O221</f>
        <v>-</v>
      </c>
      <c r="BA220" s="818">
        <f>家庭医生!C221</f>
        <v>0</v>
      </c>
      <c r="BB220" s="813">
        <f>家庭医生!G221</f>
        <v>0</v>
      </c>
      <c r="BC220" s="814" t="str">
        <f>家庭医生!I221</f>
        <v>-</v>
      </c>
      <c r="BD220" s="819">
        <f t="shared" si="133"/>
        <v>0</v>
      </c>
      <c r="BE220" s="819"/>
      <c r="BF220" s="819">
        <f>'免费问答-IM'!C221</f>
        <v>0</v>
      </c>
      <c r="BG220" s="779"/>
      <c r="BH220" s="784"/>
      <c r="BI220" s="775">
        <f t="shared" si="137"/>
        <v>0</v>
      </c>
      <c r="BJ220" s="839"/>
      <c r="BK220" s="837"/>
      <c r="BL220" s="838">
        <f t="shared" si="126"/>
        <v>0</v>
      </c>
      <c r="BM220" s="846"/>
      <c r="BN220" s="849"/>
      <c r="BO220" s="849"/>
      <c r="BP220" s="847" t="str">
        <f t="shared" si="139"/>
        <v>-</v>
      </c>
      <c r="BQ220" s="848"/>
      <c r="BR220" s="813">
        <f t="shared" si="138"/>
        <v>0</v>
      </c>
    </row>
    <row r="221" ht="14.25" customHeight="1" spans="1:70">
      <c r="A221" s="852"/>
      <c r="B221" s="404">
        <v>27</v>
      </c>
      <c r="C221" s="506">
        <f t="shared" si="130"/>
        <v>0</v>
      </c>
      <c r="D221" s="414">
        <f t="shared" si="131"/>
        <v>0</v>
      </c>
      <c r="E221" s="405">
        <f t="shared" si="134"/>
        <v>0</v>
      </c>
      <c r="F221" s="406" t="e">
        <f>'悬赏问答-帖子'!M222+'指定付费-帖子'!M222+电话医生!#REF!+家庭医生!C222</f>
        <v>#REF!</v>
      </c>
      <c r="G221" s="406" t="e">
        <f>'悬赏问答-帖子'!O222+'指定付费-帖子'!O222+电话医生!#REF!+家庭医生!D222</f>
        <v>#REF!</v>
      </c>
      <c r="H221" s="766" t="e">
        <f t="shared" si="116"/>
        <v>#REF!</v>
      </c>
      <c r="I221" s="406" t="e">
        <f>'悬赏问答-帖子'!S222+'指定付费-帖子'!S222+电话医生!R222+家庭医生!#REF!</f>
        <v>#REF!</v>
      </c>
      <c r="J221" s="406" t="e">
        <f>'悬赏问答-帖子'!U222+'指定付费-帖子'!U222+电话医生!S222+家庭医生!#REF!</f>
        <v>#REF!</v>
      </c>
      <c r="K221" s="766" t="e">
        <f t="shared" si="117"/>
        <v>#REF!</v>
      </c>
      <c r="L221" s="406" t="e">
        <f>'悬赏问答-帖子'!Y222+'悬赏问答-帖子'!AE222+'悬赏问答-IM'!M222+'指定付费-帖子'!Y222+'指定付费-帖子'!AE222+'指定付费-IM'!M222+电话医生!Z222+电话医生!AH222+家庭医生!#REF!+家庭医生!#REF!</f>
        <v>#REF!</v>
      </c>
      <c r="M221" s="406" t="e">
        <f>'悬赏问答-帖子'!AA222+'悬赏问答-帖子'!AG222+'悬赏问答-IM'!O222+'指定付费-帖子'!AA222+'指定付费-帖子'!AG222+'指定付费-IM'!O223+电话医生!AA222+电话医生!AI222+家庭医生!#REF!+家庭医生!#REF!</f>
        <v>#REF!</v>
      </c>
      <c r="N221" s="766" t="e">
        <f t="shared" si="118"/>
        <v>#REF!</v>
      </c>
      <c r="O221" s="406" t="e">
        <f>#REF!+'免费问答-IM'!E222+'悬赏问答-帖子'!E222+'悬赏问答-IM'!E222+'指定付费-IM'!E222+'指定付费-帖子'!E222+电话医生!E222+家庭医生!#REF!</f>
        <v>#REF!</v>
      </c>
      <c r="P221" s="523">
        <f>'悬赏问答-帖子'!Q222+'指定付费-帖子'!Q222+家庭医生!G222+电话医生!BQ222</f>
        <v>0</v>
      </c>
      <c r="Q221" s="523">
        <f>'悬赏问答-帖子'!W222+'指定付费-帖子'!W222+电话医生!U222+'悬赏问答-IM'!AU222+'指定付费-IM'!AU222</f>
        <v>0</v>
      </c>
      <c r="R221" s="523">
        <f>'悬赏问答-帖子'!AC222+'悬赏问答-帖子'!AI222+'悬赏问答-IM'!Q222+'指定付费-帖子'!AC222+'指定付费-帖子'!AI222+'指定付费-IM'!Q222+电话医生!AC222+电话医生!AK222+'悬赏问答-IM'!W222+'指定付费-IM'!W222</f>
        <v>0</v>
      </c>
      <c r="S221" s="523">
        <f>'悬赏问答-IM'!AC222+'指定付费-IM'!AC222+'悬赏问答-IM'!AI222+'悬赏问答-IM'!AO222+'指定付费-IM'!AI222+'指定付费-IM'!AO222</f>
        <v>0</v>
      </c>
      <c r="T221" s="523">
        <f t="shared" si="119"/>
        <v>0</v>
      </c>
      <c r="U221" s="523">
        <f>'悬赏问答-IM'!BA222+'指定付费-帖子'!BA222</f>
        <v>0</v>
      </c>
      <c r="V221" s="523">
        <f>'悬赏问答-帖子'!AO222+'悬赏问答-帖子'!AU222+'指定付费-帖子'!AO222+'指定付费-帖子'!AU222+电话医生!AS222</f>
        <v>0</v>
      </c>
      <c r="W221" s="523" t="e">
        <f>'指定付费-IM'!#REF!</f>
        <v>#REF!</v>
      </c>
      <c r="X221" s="414">
        <f t="shared" si="120"/>
        <v>0</v>
      </c>
      <c r="Y221" s="523">
        <f>'悬赏问答-帖子'!K222+'悬赏问答-IM'!K222+'指定付费-IM'!K222+'指定付费-帖子'!K222+电话医生!H222</f>
        <v>0</v>
      </c>
      <c r="Z221" s="523">
        <f>'悬赏问答-IM'!BF222+'指定付费-IM'!BE222</f>
        <v>0</v>
      </c>
      <c r="AA221" s="523">
        <f>'悬赏问答-IM'!BU222+'指定付费-IM'!AZ222</f>
        <v>0</v>
      </c>
      <c r="AB221" s="523">
        <f>'悬赏问答-IM'!BP222+'指定付费-IM'!BJ222+电话医生!BI222</f>
        <v>0</v>
      </c>
      <c r="AC221" s="506">
        <f t="shared" si="136"/>
        <v>0</v>
      </c>
      <c r="AD221" s="523">
        <f t="shared" si="121"/>
        <v>0</v>
      </c>
      <c r="AE221" s="414">
        <f t="shared" si="122"/>
        <v>0</v>
      </c>
      <c r="AF221" s="414">
        <f t="shared" si="123"/>
        <v>0</v>
      </c>
      <c r="AG221" s="414">
        <f t="shared" si="132"/>
        <v>0</v>
      </c>
      <c r="AH221" s="780">
        <f>预约转诊!C221</f>
        <v>0</v>
      </c>
      <c r="AI221" s="781">
        <f>'悬赏问答-帖子'!C222+'悬赏问答-IM'!C222</f>
        <v>0</v>
      </c>
      <c r="AJ221" s="782">
        <f>'悬赏问答-帖子'!F222+'悬赏问答-IM'!F222</f>
        <v>0</v>
      </c>
      <c r="AK221" s="783" t="str">
        <f t="shared" si="127"/>
        <v>-</v>
      </c>
      <c r="AL221" s="781">
        <f>'悬赏问答-帖子'!H222+'悬赏问答-IM'!H222</f>
        <v>0</v>
      </c>
      <c r="AM221" s="775">
        <f>'悬赏问答-帖子'!I222+'悬赏问答-IM'!I222</f>
        <v>0</v>
      </c>
      <c r="AN221" s="775">
        <f t="shared" si="124"/>
        <v>0</v>
      </c>
      <c r="AO221" s="800">
        <f>'指定付费-帖子'!C222+'指定付费-IM'!C222</f>
        <v>0</v>
      </c>
      <c r="AP221" s="798">
        <f>'指定付费-帖子'!F222+'指定付费-IM'!F222</f>
        <v>0</v>
      </c>
      <c r="AQ221" s="799" t="str">
        <f t="shared" si="128"/>
        <v>-</v>
      </c>
      <c r="AR221" s="800">
        <f>'指定付费-帖子'!H222+'指定付费-IM'!H222</f>
        <v>0</v>
      </c>
      <c r="AS221" s="787">
        <f>'指定付费-帖子'!I222+'指定付费-IM'!I222</f>
        <v>0</v>
      </c>
      <c r="AT221" s="795">
        <f t="shared" si="125"/>
        <v>0</v>
      </c>
      <c r="AU221" s="801">
        <f>电话医生!C222</f>
        <v>0</v>
      </c>
      <c r="AV221" s="802">
        <f>电话医生!I222</f>
        <v>0</v>
      </c>
      <c r="AW221" s="816" t="str">
        <f t="shared" si="129"/>
        <v>-</v>
      </c>
      <c r="AX221" s="802">
        <f>电话医生!L222</f>
        <v>0</v>
      </c>
      <c r="AY221" s="811">
        <f>电话医生!F222</f>
        <v>0</v>
      </c>
      <c r="AZ221" s="820" t="str">
        <f>电话医生!O222</f>
        <v>-</v>
      </c>
      <c r="BA221" s="818">
        <f>家庭医生!C222</f>
        <v>0</v>
      </c>
      <c r="BB221" s="813">
        <f>家庭医生!G222</f>
        <v>0</v>
      </c>
      <c r="BC221" s="814" t="str">
        <f>家庭医生!I222</f>
        <v>-</v>
      </c>
      <c r="BD221" s="819">
        <f t="shared" si="133"/>
        <v>0</v>
      </c>
      <c r="BE221" s="819"/>
      <c r="BF221" s="819">
        <f>'免费问答-IM'!C222</f>
        <v>0</v>
      </c>
      <c r="BG221" s="779"/>
      <c r="BH221" s="784"/>
      <c r="BI221" s="775">
        <f t="shared" si="137"/>
        <v>0</v>
      </c>
      <c r="BJ221" s="839"/>
      <c r="BK221" s="837"/>
      <c r="BL221" s="838">
        <f t="shared" si="126"/>
        <v>0</v>
      </c>
      <c r="BM221" s="846"/>
      <c r="BN221" s="849"/>
      <c r="BO221" s="849"/>
      <c r="BP221" s="847" t="str">
        <f t="shared" si="139"/>
        <v>-</v>
      </c>
      <c r="BQ221" s="848"/>
      <c r="BR221" s="813">
        <f t="shared" si="138"/>
        <v>0</v>
      </c>
    </row>
    <row r="222" ht="14.25" customHeight="1" spans="1:70">
      <c r="A222" s="852"/>
      <c r="B222" s="404">
        <v>28</v>
      </c>
      <c r="C222" s="506">
        <f t="shared" si="130"/>
        <v>0</v>
      </c>
      <c r="D222" s="414">
        <f t="shared" si="131"/>
        <v>0</v>
      </c>
      <c r="E222" s="405">
        <f t="shared" si="134"/>
        <v>0</v>
      </c>
      <c r="F222" s="406" t="e">
        <f>'悬赏问答-帖子'!M223+'指定付费-帖子'!M223+电话医生!#REF!+家庭医生!C223</f>
        <v>#REF!</v>
      </c>
      <c r="G222" s="406" t="e">
        <f>'悬赏问答-帖子'!O223+'指定付费-帖子'!O223+电话医生!#REF!+家庭医生!D223</f>
        <v>#REF!</v>
      </c>
      <c r="H222" s="766" t="e">
        <f t="shared" si="116"/>
        <v>#REF!</v>
      </c>
      <c r="I222" s="406" t="e">
        <f>'悬赏问答-帖子'!S223+'指定付费-帖子'!S223+电话医生!R223+家庭医生!#REF!</f>
        <v>#REF!</v>
      </c>
      <c r="J222" s="406" t="e">
        <f>'悬赏问答-帖子'!U223+'指定付费-帖子'!U223+电话医生!S223+家庭医生!#REF!</f>
        <v>#REF!</v>
      </c>
      <c r="K222" s="766" t="e">
        <f t="shared" si="117"/>
        <v>#REF!</v>
      </c>
      <c r="L222" s="406" t="e">
        <f>'悬赏问答-帖子'!Y223+'悬赏问答-帖子'!AE223+'悬赏问答-IM'!M223+'指定付费-帖子'!Y223+'指定付费-帖子'!AE223+'指定付费-IM'!M223+电话医生!Z223+电话医生!AH223+家庭医生!#REF!+家庭医生!#REF!</f>
        <v>#REF!</v>
      </c>
      <c r="M222" s="406" t="e">
        <f>'悬赏问答-帖子'!AA223+'悬赏问答-帖子'!AG223+'悬赏问答-IM'!O223+'指定付费-帖子'!AA223+'指定付费-帖子'!AG223+'指定付费-IM'!O224+电话医生!AA223+电话医生!AI223+家庭医生!#REF!+家庭医生!#REF!</f>
        <v>#REF!</v>
      </c>
      <c r="N222" s="766" t="e">
        <f t="shared" si="118"/>
        <v>#REF!</v>
      </c>
      <c r="O222" s="406" t="e">
        <f>#REF!+'免费问答-IM'!E223+'悬赏问答-帖子'!E223+'悬赏问答-IM'!E223+'指定付费-IM'!E223+'指定付费-帖子'!E223+电话医生!E223+家庭医生!#REF!</f>
        <v>#REF!</v>
      </c>
      <c r="P222" s="523">
        <f>'悬赏问答-帖子'!Q223+'指定付费-帖子'!Q223+家庭医生!G223+电话医生!BQ223</f>
        <v>0</v>
      </c>
      <c r="Q222" s="523">
        <f>'悬赏问答-帖子'!W223+'指定付费-帖子'!W223+电话医生!U223+'悬赏问答-IM'!AU223+'指定付费-IM'!AU223</f>
        <v>0</v>
      </c>
      <c r="R222" s="523">
        <f>'悬赏问答-帖子'!AC223+'悬赏问答-帖子'!AI223+'悬赏问答-IM'!Q223+'指定付费-帖子'!AC223+'指定付费-帖子'!AI223+'指定付费-IM'!Q223+电话医生!AC223+电话医生!AK223+'悬赏问答-IM'!W223+'指定付费-IM'!W223</f>
        <v>0</v>
      </c>
      <c r="S222" s="523">
        <f>'悬赏问答-IM'!AC223+'指定付费-IM'!AC223+'悬赏问答-IM'!AI223+'悬赏问答-IM'!AO223+'指定付费-IM'!AI223+'指定付费-IM'!AO223</f>
        <v>0</v>
      </c>
      <c r="T222" s="523">
        <f t="shared" si="119"/>
        <v>0</v>
      </c>
      <c r="U222" s="523">
        <f>'悬赏问答-IM'!BA223+'指定付费-帖子'!BA223</f>
        <v>0</v>
      </c>
      <c r="V222" s="523">
        <f>'悬赏问答-帖子'!AO223+'悬赏问答-帖子'!AU223+'指定付费-帖子'!AO223+'指定付费-帖子'!AU223+电话医生!AS223</f>
        <v>0</v>
      </c>
      <c r="W222" s="523" t="e">
        <f>'指定付费-IM'!#REF!</f>
        <v>#REF!</v>
      </c>
      <c r="X222" s="414">
        <f t="shared" si="120"/>
        <v>0</v>
      </c>
      <c r="Y222" s="523">
        <f>'悬赏问答-帖子'!K223+'悬赏问答-IM'!K223+'指定付费-IM'!K223+'指定付费-帖子'!K223+电话医生!H223</f>
        <v>0</v>
      </c>
      <c r="Z222" s="523">
        <f>'悬赏问答-IM'!BF223+'指定付费-IM'!BE223</f>
        <v>0</v>
      </c>
      <c r="AA222" s="523">
        <f>'悬赏问答-IM'!BU223+'指定付费-IM'!AZ223</f>
        <v>0</v>
      </c>
      <c r="AB222" s="523">
        <f>'悬赏问答-IM'!BP223+'指定付费-IM'!BJ223+电话医生!BI223</f>
        <v>0</v>
      </c>
      <c r="AC222" s="506">
        <f t="shared" si="136"/>
        <v>0</v>
      </c>
      <c r="AD222" s="523">
        <f t="shared" si="121"/>
        <v>0</v>
      </c>
      <c r="AE222" s="414">
        <f t="shared" si="122"/>
        <v>0</v>
      </c>
      <c r="AF222" s="414">
        <f t="shared" si="123"/>
        <v>0</v>
      </c>
      <c r="AG222" s="414">
        <f t="shared" si="132"/>
        <v>0</v>
      </c>
      <c r="AH222" s="780">
        <f>预约转诊!C222</f>
        <v>0</v>
      </c>
      <c r="AI222" s="781">
        <f>'悬赏问答-帖子'!C223+'悬赏问答-IM'!C223</f>
        <v>0</v>
      </c>
      <c r="AJ222" s="782">
        <f>'悬赏问答-帖子'!F223+'悬赏问答-IM'!F223</f>
        <v>0</v>
      </c>
      <c r="AK222" s="783" t="str">
        <f t="shared" si="127"/>
        <v>-</v>
      </c>
      <c r="AL222" s="781">
        <f>'悬赏问答-帖子'!H223+'悬赏问答-IM'!H223</f>
        <v>0</v>
      </c>
      <c r="AM222" s="775">
        <f>'悬赏问答-帖子'!I223+'悬赏问答-IM'!I223</f>
        <v>0</v>
      </c>
      <c r="AN222" s="775">
        <f t="shared" si="124"/>
        <v>0</v>
      </c>
      <c r="AO222" s="800">
        <f>'指定付费-帖子'!C223+'指定付费-IM'!C223</f>
        <v>0</v>
      </c>
      <c r="AP222" s="798">
        <f>'指定付费-帖子'!F223+'指定付费-IM'!F223</f>
        <v>0</v>
      </c>
      <c r="AQ222" s="799" t="str">
        <f t="shared" si="128"/>
        <v>-</v>
      </c>
      <c r="AR222" s="800">
        <f>'指定付费-帖子'!H223+'指定付费-IM'!H223</f>
        <v>0</v>
      </c>
      <c r="AS222" s="787">
        <f>'指定付费-帖子'!I223+'指定付费-IM'!I223</f>
        <v>0</v>
      </c>
      <c r="AT222" s="795">
        <f t="shared" si="125"/>
        <v>0</v>
      </c>
      <c r="AU222" s="801">
        <f>电话医生!C223</f>
        <v>0</v>
      </c>
      <c r="AV222" s="802">
        <f>电话医生!I223</f>
        <v>0</v>
      </c>
      <c r="AW222" s="816" t="str">
        <f t="shared" si="129"/>
        <v>-</v>
      </c>
      <c r="AX222" s="802">
        <f>电话医生!L223</f>
        <v>0</v>
      </c>
      <c r="AY222" s="811">
        <f>电话医生!F223</f>
        <v>0</v>
      </c>
      <c r="AZ222" s="820" t="str">
        <f>电话医生!O223</f>
        <v>-</v>
      </c>
      <c r="BA222" s="818">
        <f>家庭医生!C223</f>
        <v>0</v>
      </c>
      <c r="BB222" s="813">
        <f>家庭医生!G223</f>
        <v>0</v>
      </c>
      <c r="BC222" s="814" t="str">
        <f>家庭医生!I223</f>
        <v>-</v>
      </c>
      <c r="BD222" s="819">
        <f t="shared" si="133"/>
        <v>0</v>
      </c>
      <c r="BE222" s="819"/>
      <c r="BF222" s="819">
        <f>'免费问答-IM'!C223</f>
        <v>0</v>
      </c>
      <c r="BG222" s="779"/>
      <c r="BH222" s="784"/>
      <c r="BI222" s="775">
        <f t="shared" si="137"/>
        <v>0</v>
      </c>
      <c r="BJ222" s="839"/>
      <c r="BK222" s="837"/>
      <c r="BL222" s="838">
        <f t="shared" si="126"/>
        <v>0</v>
      </c>
      <c r="BM222" s="846"/>
      <c r="BN222" s="849"/>
      <c r="BO222" s="849"/>
      <c r="BP222" s="847" t="str">
        <f t="shared" si="139"/>
        <v>-</v>
      </c>
      <c r="BQ222" s="848"/>
      <c r="BR222" s="813">
        <f t="shared" si="138"/>
        <v>0</v>
      </c>
    </row>
    <row r="223" ht="14.25" customHeight="1" spans="1:70">
      <c r="A223" s="852"/>
      <c r="B223" s="404">
        <v>29</v>
      </c>
      <c r="C223" s="506">
        <f t="shared" si="130"/>
        <v>0</v>
      </c>
      <c r="D223" s="414">
        <f t="shared" si="131"/>
        <v>0</v>
      </c>
      <c r="E223" s="405">
        <f t="shared" si="134"/>
        <v>0</v>
      </c>
      <c r="F223" s="406" t="e">
        <f>'悬赏问答-帖子'!M224+'指定付费-帖子'!M224+电话医生!#REF!+家庭医生!C224</f>
        <v>#REF!</v>
      </c>
      <c r="G223" s="406" t="e">
        <f>'悬赏问答-帖子'!O224+'指定付费-帖子'!O224+电话医生!#REF!+家庭医生!D224</f>
        <v>#REF!</v>
      </c>
      <c r="H223" s="766" t="e">
        <f t="shared" si="116"/>
        <v>#REF!</v>
      </c>
      <c r="I223" s="406" t="e">
        <f>'悬赏问答-帖子'!S224+'指定付费-帖子'!S224+电话医生!R224+家庭医生!#REF!</f>
        <v>#REF!</v>
      </c>
      <c r="J223" s="406" t="e">
        <f>'悬赏问答-帖子'!U224+'指定付费-帖子'!U224+电话医生!S224+家庭医生!#REF!</f>
        <v>#REF!</v>
      </c>
      <c r="K223" s="766" t="e">
        <f t="shared" si="117"/>
        <v>#REF!</v>
      </c>
      <c r="L223" s="406" t="e">
        <f>'悬赏问答-帖子'!Y224+'悬赏问答-帖子'!AE224+'悬赏问答-IM'!M224+'指定付费-帖子'!Y224+'指定付费-帖子'!AE224+'指定付费-IM'!M224+电话医生!Z224+电话医生!AH224+家庭医生!#REF!+家庭医生!#REF!</f>
        <v>#REF!</v>
      </c>
      <c r="M223" s="406" t="e">
        <f>'悬赏问答-帖子'!AA224+'悬赏问答-帖子'!AG224+'悬赏问答-IM'!O224+'指定付费-帖子'!AA224+'指定付费-帖子'!AG224+'指定付费-IM'!O225+电话医生!AA224+电话医生!AI224+家庭医生!#REF!+家庭医生!#REF!</f>
        <v>#REF!</v>
      </c>
      <c r="N223" s="766" t="e">
        <f t="shared" si="118"/>
        <v>#REF!</v>
      </c>
      <c r="O223" s="406" t="e">
        <f>#REF!+'免费问答-IM'!E224+'悬赏问答-帖子'!E224+'悬赏问答-IM'!E224+'指定付费-IM'!E224+'指定付费-帖子'!E224+电话医生!E224+家庭医生!#REF!</f>
        <v>#REF!</v>
      </c>
      <c r="P223" s="523">
        <f>'悬赏问答-帖子'!Q224+'指定付费-帖子'!Q224+家庭医生!G224+电话医生!BQ224</f>
        <v>0</v>
      </c>
      <c r="Q223" s="523">
        <f>'悬赏问答-帖子'!W224+'指定付费-帖子'!W224+电话医生!U224+'悬赏问答-IM'!AU224+'指定付费-IM'!AU224</f>
        <v>0</v>
      </c>
      <c r="R223" s="523">
        <f>'悬赏问答-帖子'!AC224+'悬赏问答-帖子'!AI224+'悬赏问答-IM'!Q224+'指定付费-帖子'!AC224+'指定付费-帖子'!AI224+'指定付费-IM'!Q224+电话医生!AC224+电话医生!AK224+'悬赏问答-IM'!W224+'指定付费-IM'!W224</f>
        <v>0</v>
      </c>
      <c r="S223" s="523">
        <f>'悬赏问答-IM'!AC224+'指定付费-IM'!AC224+'悬赏问答-IM'!AI224+'悬赏问答-IM'!AO224+'指定付费-IM'!AI224+'指定付费-IM'!AO224</f>
        <v>0</v>
      </c>
      <c r="T223" s="523">
        <f t="shared" si="119"/>
        <v>0</v>
      </c>
      <c r="U223" s="523">
        <f>'悬赏问答-IM'!BA224+'指定付费-帖子'!BA224</f>
        <v>0</v>
      </c>
      <c r="V223" s="523">
        <f>'悬赏问答-帖子'!AO224+'悬赏问答-帖子'!AU224+'指定付费-帖子'!AO224+'指定付费-帖子'!AU224+电话医生!AS224</f>
        <v>0</v>
      </c>
      <c r="W223" s="523" t="e">
        <f>'指定付费-IM'!#REF!</f>
        <v>#REF!</v>
      </c>
      <c r="X223" s="414">
        <f t="shared" si="120"/>
        <v>0</v>
      </c>
      <c r="Y223" s="523">
        <f>'悬赏问答-帖子'!K224+'悬赏问答-IM'!K224+'指定付费-IM'!K224+'指定付费-帖子'!K224+电话医生!H224</f>
        <v>0</v>
      </c>
      <c r="Z223" s="523">
        <f>'悬赏问答-IM'!BF224+'指定付费-IM'!BE224</f>
        <v>0</v>
      </c>
      <c r="AA223" s="523">
        <f>'悬赏问答-IM'!BU224+'指定付费-IM'!AZ224</f>
        <v>0</v>
      </c>
      <c r="AB223" s="523">
        <f>'悬赏问答-IM'!BP224+'指定付费-IM'!BJ224+电话医生!BI224</f>
        <v>0</v>
      </c>
      <c r="AC223" s="506">
        <f t="shared" si="136"/>
        <v>0</v>
      </c>
      <c r="AD223" s="523">
        <f t="shared" si="121"/>
        <v>0</v>
      </c>
      <c r="AE223" s="414">
        <f t="shared" si="122"/>
        <v>0</v>
      </c>
      <c r="AF223" s="414">
        <f t="shared" si="123"/>
        <v>0</v>
      </c>
      <c r="AG223" s="414">
        <f t="shared" si="132"/>
        <v>0</v>
      </c>
      <c r="AH223" s="780">
        <f>预约转诊!C223</f>
        <v>0</v>
      </c>
      <c r="AI223" s="781">
        <f>'悬赏问答-帖子'!C224+'悬赏问答-IM'!C224</f>
        <v>0</v>
      </c>
      <c r="AJ223" s="782">
        <f>'悬赏问答-帖子'!F224+'悬赏问答-IM'!F224</f>
        <v>0</v>
      </c>
      <c r="AK223" s="783" t="str">
        <f t="shared" si="127"/>
        <v>-</v>
      </c>
      <c r="AL223" s="781">
        <f>'悬赏问答-帖子'!H224+'悬赏问答-IM'!H224</f>
        <v>0</v>
      </c>
      <c r="AM223" s="775">
        <f>'悬赏问答-帖子'!I224+'悬赏问答-IM'!I224</f>
        <v>0</v>
      </c>
      <c r="AN223" s="775">
        <f t="shared" si="124"/>
        <v>0</v>
      </c>
      <c r="AO223" s="800">
        <f>'指定付费-帖子'!C224+'指定付费-IM'!C224</f>
        <v>0</v>
      </c>
      <c r="AP223" s="798">
        <f>'指定付费-帖子'!F224+'指定付费-IM'!F224</f>
        <v>0</v>
      </c>
      <c r="AQ223" s="799" t="str">
        <f t="shared" si="128"/>
        <v>-</v>
      </c>
      <c r="AR223" s="800">
        <f>'指定付费-帖子'!H224+'指定付费-IM'!H224</f>
        <v>0</v>
      </c>
      <c r="AS223" s="787">
        <f>'指定付费-帖子'!I224+'指定付费-IM'!I224</f>
        <v>0</v>
      </c>
      <c r="AT223" s="795">
        <f t="shared" si="125"/>
        <v>0</v>
      </c>
      <c r="AU223" s="801">
        <f>电话医生!C224</f>
        <v>0</v>
      </c>
      <c r="AV223" s="802">
        <f>电话医生!I224</f>
        <v>0</v>
      </c>
      <c r="AW223" s="816" t="str">
        <f t="shared" si="129"/>
        <v>-</v>
      </c>
      <c r="AX223" s="802">
        <f>电话医生!L224</f>
        <v>0</v>
      </c>
      <c r="AY223" s="811">
        <f>电话医生!F224</f>
        <v>0</v>
      </c>
      <c r="AZ223" s="820" t="str">
        <f>电话医生!O224</f>
        <v>-</v>
      </c>
      <c r="BA223" s="818">
        <f>家庭医生!C224</f>
        <v>0</v>
      </c>
      <c r="BB223" s="813">
        <f>家庭医生!G224</f>
        <v>0</v>
      </c>
      <c r="BC223" s="814" t="str">
        <f>家庭医生!I224</f>
        <v>-</v>
      </c>
      <c r="BD223" s="819">
        <f t="shared" si="133"/>
        <v>0</v>
      </c>
      <c r="BE223" s="819"/>
      <c r="BF223" s="819">
        <f>'免费问答-IM'!C224</f>
        <v>0</v>
      </c>
      <c r="BG223" s="779"/>
      <c r="BH223" s="784"/>
      <c r="BI223" s="775">
        <f t="shared" si="137"/>
        <v>0</v>
      </c>
      <c r="BJ223" s="839"/>
      <c r="BK223" s="837"/>
      <c r="BL223" s="838">
        <f t="shared" si="126"/>
        <v>0</v>
      </c>
      <c r="BM223" s="846"/>
      <c r="BN223" s="849"/>
      <c r="BO223" s="849"/>
      <c r="BP223" s="847" t="str">
        <f t="shared" si="139"/>
        <v>-</v>
      </c>
      <c r="BQ223" s="848"/>
      <c r="BR223" s="813">
        <f t="shared" si="138"/>
        <v>0</v>
      </c>
    </row>
    <row r="224" ht="14.25" customHeight="1" spans="1:70">
      <c r="A224" s="852"/>
      <c r="B224" s="404">
        <v>30</v>
      </c>
      <c r="C224" s="506">
        <f t="shared" si="130"/>
        <v>0</v>
      </c>
      <c r="D224" s="414">
        <f t="shared" si="131"/>
        <v>0</v>
      </c>
      <c r="E224" s="405">
        <f t="shared" si="134"/>
        <v>0</v>
      </c>
      <c r="F224" s="406" t="e">
        <f>'悬赏问答-帖子'!M225+'指定付费-帖子'!M225+电话医生!#REF!+家庭医生!C225</f>
        <v>#REF!</v>
      </c>
      <c r="G224" s="406" t="e">
        <f>'悬赏问答-帖子'!O225+'指定付费-帖子'!O225+电话医生!#REF!+家庭医生!D225</f>
        <v>#REF!</v>
      </c>
      <c r="H224" s="766" t="e">
        <f t="shared" si="116"/>
        <v>#REF!</v>
      </c>
      <c r="I224" s="406" t="e">
        <f>'悬赏问答-帖子'!S225+'指定付费-帖子'!S225+电话医生!R225+家庭医生!#REF!</f>
        <v>#REF!</v>
      </c>
      <c r="J224" s="406" t="e">
        <f>'悬赏问答-帖子'!U225+'指定付费-帖子'!U225+电话医生!S225+家庭医生!#REF!</f>
        <v>#REF!</v>
      </c>
      <c r="K224" s="766" t="e">
        <f t="shared" si="117"/>
        <v>#REF!</v>
      </c>
      <c r="L224" s="406" t="e">
        <f>'悬赏问答-帖子'!Y225+'悬赏问答-帖子'!AE225+'悬赏问答-IM'!M225+'指定付费-帖子'!Y225+'指定付费-帖子'!AE225+'指定付费-IM'!M225+电话医生!Z225+电话医生!AH225+家庭医生!#REF!+家庭医生!#REF!</f>
        <v>#REF!</v>
      </c>
      <c r="M224" s="406" t="e">
        <f>'悬赏问答-帖子'!AA225+'悬赏问答-帖子'!AG225+'悬赏问答-IM'!O225+'指定付费-帖子'!AA225+'指定付费-帖子'!AG225+'指定付费-IM'!O226+电话医生!AA225+电话医生!AI225+家庭医生!#REF!+家庭医生!#REF!</f>
        <v>#REF!</v>
      </c>
      <c r="N224" s="766" t="e">
        <f t="shared" si="118"/>
        <v>#REF!</v>
      </c>
      <c r="O224" s="406" t="e">
        <f>#REF!+'免费问答-IM'!E225+'悬赏问答-帖子'!E225+'悬赏问答-IM'!E225+'指定付费-IM'!E225+'指定付费-帖子'!E225+电话医生!E225+家庭医生!#REF!</f>
        <v>#REF!</v>
      </c>
      <c r="P224" s="523">
        <f>'悬赏问答-帖子'!Q225+'指定付费-帖子'!Q225+家庭医生!G225+电话医生!BQ225</f>
        <v>0</v>
      </c>
      <c r="Q224" s="523">
        <f>'悬赏问答-帖子'!W225+'指定付费-帖子'!W225+电话医生!U225+'悬赏问答-IM'!AU225+'指定付费-IM'!AU225</f>
        <v>0</v>
      </c>
      <c r="R224" s="523">
        <f>'悬赏问答-帖子'!AC225+'悬赏问答-帖子'!AI225+'悬赏问答-IM'!Q225+'指定付费-帖子'!AC225+'指定付费-帖子'!AI225+'指定付费-IM'!Q225+电话医生!AC225+电话医生!AK225+'悬赏问答-IM'!W225+'指定付费-IM'!W225</f>
        <v>0</v>
      </c>
      <c r="S224" s="523">
        <f>'悬赏问答-IM'!AC225+'指定付费-IM'!AC225+'悬赏问答-IM'!AI225+'悬赏问答-IM'!AO225+'指定付费-IM'!AI225+'指定付费-IM'!AO225</f>
        <v>0</v>
      </c>
      <c r="T224" s="523">
        <f t="shared" si="119"/>
        <v>0</v>
      </c>
      <c r="U224" s="523">
        <f>'悬赏问答-IM'!BA225+'指定付费-帖子'!BA225</f>
        <v>0</v>
      </c>
      <c r="V224" s="523">
        <f>'悬赏问答-帖子'!AO225+'悬赏问答-帖子'!AU225+'指定付费-帖子'!AO225+'指定付费-帖子'!AU225+电话医生!AS225</f>
        <v>0</v>
      </c>
      <c r="W224" s="523" t="e">
        <f>'指定付费-IM'!#REF!</f>
        <v>#REF!</v>
      </c>
      <c r="X224" s="414">
        <f t="shared" si="120"/>
        <v>0</v>
      </c>
      <c r="Y224" s="523">
        <f>'悬赏问答-帖子'!K225+'悬赏问答-IM'!K225+'指定付费-IM'!K225+'指定付费-帖子'!K225+电话医生!H225</f>
        <v>0</v>
      </c>
      <c r="Z224" s="523">
        <f>'悬赏问答-IM'!BF225+'指定付费-IM'!BE225</f>
        <v>0</v>
      </c>
      <c r="AA224" s="523">
        <f>'悬赏问答-IM'!BU225+'指定付费-IM'!AZ225</f>
        <v>0</v>
      </c>
      <c r="AB224" s="523">
        <f>'悬赏问答-IM'!BP225+'指定付费-IM'!BJ225+电话医生!BI225</f>
        <v>0</v>
      </c>
      <c r="AC224" s="506">
        <f t="shared" si="136"/>
        <v>0</v>
      </c>
      <c r="AD224" s="523">
        <f t="shared" si="121"/>
        <v>0</v>
      </c>
      <c r="AE224" s="414">
        <f t="shared" si="122"/>
        <v>0</v>
      </c>
      <c r="AF224" s="414">
        <f t="shared" si="123"/>
        <v>0</v>
      </c>
      <c r="AG224" s="414">
        <f t="shared" si="132"/>
        <v>0</v>
      </c>
      <c r="AH224" s="780">
        <f>预约转诊!C224</f>
        <v>0</v>
      </c>
      <c r="AI224" s="781">
        <f>'悬赏问答-帖子'!C225+'悬赏问答-IM'!C225</f>
        <v>0</v>
      </c>
      <c r="AJ224" s="782">
        <f>'悬赏问答-帖子'!F225+'悬赏问答-IM'!F225</f>
        <v>0</v>
      </c>
      <c r="AK224" s="783" t="str">
        <f t="shared" si="127"/>
        <v>-</v>
      </c>
      <c r="AL224" s="781">
        <f>'悬赏问答-帖子'!H225+'悬赏问答-IM'!H225</f>
        <v>0</v>
      </c>
      <c r="AM224" s="775">
        <f>'悬赏问答-帖子'!I225+'悬赏问答-IM'!I225</f>
        <v>0</v>
      </c>
      <c r="AN224" s="775">
        <f t="shared" si="124"/>
        <v>0</v>
      </c>
      <c r="AO224" s="800">
        <f>'指定付费-帖子'!C225+'指定付费-IM'!C225</f>
        <v>0</v>
      </c>
      <c r="AP224" s="798">
        <f>'指定付费-帖子'!F225+'指定付费-IM'!F225</f>
        <v>0</v>
      </c>
      <c r="AQ224" s="799" t="str">
        <f t="shared" si="128"/>
        <v>-</v>
      </c>
      <c r="AR224" s="800">
        <f>'指定付费-帖子'!H225+'指定付费-IM'!H225</f>
        <v>0</v>
      </c>
      <c r="AS224" s="787">
        <f>'指定付费-帖子'!I225+'指定付费-IM'!I225</f>
        <v>0</v>
      </c>
      <c r="AT224" s="795">
        <f t="shared" si="125"/>
        <v>0</v>
      </c>
      <c r="AU224" s="801">
        <f>电话医生!C225</f>
        <v>0</v>
      </c>
      <c r="AV224" s="802">
        <f>电话医生!I225</f>
        <v>0</v>
      </c>
      <c r="AW224" s="816" t="str">
        <f t="shared" si="129"/>
        <v>-</v>
      </c>
      <c r="AX224" s="802">
        <f>电话医生!L225</f>
        <v>0</v>
      </c>
      <c r="AY224" s="811">
        <f>电话医生!F225</f>
        <v>0</v>
      </c>
      <c r="AZ224" s="820" t="str">
        <f>电话医生!O225</f>
        <v>-</v>
      </c>
      <c r="BA224" s="818">
        <f>家庭医生!C225</f>
        <v>0</v>
      </c>
      <c r="BB224" s="813">
        <f>家庭医生!G225</f>
        <v>0</v>
      </c>
      <c r="BC224" s="814" t="str">
        <f>家庭医生!I225</f>
        <v>-</v>
      </c>
      <c r="BD224" s="819">
        <f t="shared" si="133"/>
        <v>0</v>
      </c>
      <c r="BE224" s="819"/>
      <c r="BF224" s="819">
        <f>'免费问答-IM'!C225</f>
        <v>0</v>
      </c>
      <c r="BG224" s="779"/>
      <c r="BH224" s="784"/>
      <c r="BI224" s="775">
        <f t="shared" si="137"/>
        <v>0</v>
      </c>
      <c r="BJ224" s="839"/>
      <c r="BK224" s="837"/>
      <c r="BL224" s="838">
        <f t="shared" si="126"/>
        <v>0</v>
      </c>
      <c r="BM224" s="846"/>
      <c r="BN224" s="849"/>
      <c r="BO224" s="849"/>
      <c r="BP224" s="847" t="str">
        <f t="shared" si="139"/>
        <v>-</v>
      </c>
      <c r="BQ224" s="848"/>
      <c r="BR224" s="813">
        <f t="shared" si="138"/>
        <v>0</v>
      </c>
    </row>
    <row r="225" ht="15" customHeight="1" spans="1:70">
      <c r="A225" s="852"/>
      <c r="B225" s="404">
        <v>31</v>
      </c>
      <c r="C225" s="506">
        <f t="shared" si="130"/>
        <v>0</v>
      </c>
      <c r="D225" s="414">
        <f t="shared" si="131"/>
        <v>0</v>
      </c>
      <c r="E225" s="405">
        <f t="shared" si="134"/>
        <v>0</v>
      </c>
      <c r="F225" s="406" t="e">
        <f>'悬赏问答-帖子'!M226+'指定付费-帖子'!M226+电话医生!#REF!+家庭医生!C226</f>
        <v>#REF!</v>
      </c>
      <c r="G225" s="406" t="e">
        <f>'悬赏问答-帖子'!O226+'指定付费-帖子'!O226+电话医生!#REF!+家庭医生!D226</f>
        <v>#REF!</v>
      </c>
      <c r="H225" s="766" t="e">
        <f t="shared" si="116"/>
        <v>#REF!</v>
      </c>
      <c r="I225" s="406" t="e">
        <f>'悬赏问答-帖子'!S226+'指定付费-帖子'!S226+电话医生!R226+家庭医生!#REF!</f>
        <v>#REF!</v>
      </c>
      <c r="J225" s="406" t="e">
        <f>'悬赏问答-帖子'!U226+'指定付费-帖子'!U226+电话医生!S226+家庭医生!#REF!</f>
        <v>#REF!</v>
      </c>
      <c r="K225" s="766" t="e">
        <f t="shared" si="117"/>
        <v>#REF!</v>
      </c>
      <c r="L225" s="406" t="e">
        <f>'悬赏问答-帖子'!Y226+'悬赏问答-帖子'!AE226+'悬赏问答-IM'!M226+'指定付费-帖子'!Y226+'指定付费-帖子'!AE226+'指定付费-IM'!M226+电话医生!Z226+电话医生!AH226+家庭医生!#REF!+家庭医生!#REF!</f>
        <v>#REF!</v>
      </c>
      <c r="M225" s="406" t="e">
        <f>'悬赏问答-帖子'!AA226+'悬赏问答-帖子'!AG226+'悬赏问答-IM'!O226+'指定付费-帖子'!AA226+'指定付费-帖子'!AG226+'指定付费-IM'!O227+电话医生!AA226+电话医生!AI226+家庭医生!#REF!+家庭医生!#REF!</f>
        <v>#REF!</v>
      </c>
      <c r="N225" s="766" t="e">
        <f t="shared" si="118"/>
        <v>#REF!</v>
      </c>
      <c r="O225" s="406" t="e">
        <f>#REF!+'免费问答-IM'!E226+'悬赏问答-帖子'!E226+'悬赏问答-IM'!E226+'指定付费-IM'!E226+'指定付费-帖子'!E226+电话医生!E226+家庭医生!#REF!</f>
        <v>#REF!</v>
      </c>
      <c r="P225" s="523">
        <f>'悬赏问答-帖子'!Q226+'指定付费-帖子'!Q226+家庭医生!G226+电话医生!BQ226</f>
        <v>0</v>
      </c>
      <c r="Q225" s="523">
        <f>'悬赏问答-帖子'!W226+'指定付费-帖子'!W226+电话医生!U226+'悬赏问答-IM'!AU226+'指定付费-IM'!AU226</f>
        <v>0</v>
      </c>
      <c r="R225" s="523">
        <f>'悬赏问答-帖子'!AC226+'悬赏问答-帖子'!AI226+'悬赏问答-IM'!Q226+'指定付费-帖子'!AC226+'指定付费-帖子'!AI226+'指定付费-IM'!Q226+电话医生!AC226+电话医生!AK226+'悬赏问答-IM'!W226+'指定付费-IM'!W226</f>
        <v>0</v>
      </c>
      <c r="S225" s="523">
        <f>'悬赏问答-IM'!AC226+'指定付费-IM'!AC226+'悬赏问答-IM'!AI226+'悬赏问答-IM'!AO226+'指定付费-IM'!AI226+'指定付费-IM'!AO226</f>
        <v>0</v>
      </c>
      <c r="T225" s="523">
        <f t="shared" si="119"/>
        <v>0</v>
      </c>
      <c r="U225" s="523">
        <f>'悬赏问答-IM'!BA226+'指定付费-帖子'!BA226</f>
        <v>0</v>
      </c>
      <c r="V225" s="523">
        <f>'悬赏问答-帖子'!AO226+'悬赏问答-帖子'!AU226+'指定付费-帖子'!AO226+'指定付费-帖子'!AU226+电话医生!AS226</f>
        <v>0</v>
      </c>
      <c r="W225" s="523" t="e">
        <f>'指定付费-IM'!#REF!</f>
        <v>#REF!</v>
      </c>
      <c r="X225" s="414">
        <f t="shared" si="120"/>
        <v>0</v>
      </c>
      <c r="Y225" s="523">
        <f>'悬赏问答-帖子'!K226+'悬赏问答-IM'!K226+'指定付费-IM'!K226+'指定付费-帖子'!K226+电话医生!H226</f>
        <v>0</v>
      </c>
      <c r="Z225" s="523">
        <f>'悬赏问答-IM'!BF226+'指定付费-IM'!BE226</f>
        <v>0</v>
      </c>
      <c r="AA225" s="523">
        <f>'悬赏问答-IM'!BU226+'指定付费-IM'!AZ226</f>
        <v>0</v>
      </c>
      <c r="AB225" s="523">
        <f>'悬赏问答-IM'!BP226+'指定付费-IM'!BJ226+电话医生!BI226</f>
        <v>0</v>
      </c>
      <c r="AC225" s="506">
        <f t="shared" si="136"/>
        <v>0</v>
      </c>
      <c r="AD225" s="523">
        <f t="shared" si="121"/>
        <v>0</v>
      </c>
      <c r="AE225" s="414">
        <f t="shared" si="122"/>
        <v>0</v>
      </c>
      <c r="AF225" s="414">
        <f t="shared" si="123"/>
        <v>0</v>
      </c>
      <c r="AG225" s="414">
        <f t="shared" si="132"/>
        <v>0</v>
      </c>
      <c r="AH225" s="780">
        <f>预约转诊!C225</f>
        <v>0</v>
      </c>
      <c r="AI225" s="781">
        <f>'悬赏问答-帖子'!C226+'悬赏问答-IM'!C226</f>
        <v>0</v>
      </c>
      <c r="AJ225" s="782">
        <f>'悬赏问答-帖子'!F226+'悬赏问答-IM'!F226</f>
        <v>0</v>
      </c>
      <c r="AK225" s="783" t="str">
        <f t="shared" si="127"/>
        <v>-</v>
      </c>
      <c r="AL225" s="781">
        <f>'悬赏问答-帖子'!H226+'悬赏问答-IM'!H226</f>
        <v>0</v>
      </c>
      <c r="AM225" s="775">
        <f>'悬赏问答-帖子'!I226+'悬赏问答-IM'!I226</f>
        <v>0</v>
      </c>
      <c r="AN225" s="775">
        <f t="shared" si="124"/>
        <v>0</v>
      </c>
      <c r="AO225" s="800">
        <f>'指定付费-帖子'!C226+'指定付费-IM'!C226</f>
        <v>0</v>
      </c>
      <c r="AP225" s="798">
        <f>'指定付费-帖子'!F226+'指定付费-IM'!F226</f>
        <v>0</v>
      </c>
      <c r="AQ225" s="799" t="str">
        <f t="shared" si="128"/>
        <v>-</v>
      </c>
      <c r="AR225" s="800">
        <f>'指定付费-帖子'!H226+'指定付费-IM'!H226</f>
        <v>0</v>
      </c>
      <c r="AS225" s="787">
        <f>'指定付费-帖子'!I226+'指定付费-IM'!I226</f>
        <v>0</v>
      </c>
      <c r="AT225" s="795">
        <f t="shared" si="125"/>
        <v>0</v>
      </c>
      <c r="AU225" s="801">
        <f>电话医生!C226</f>
        <v>0</v>
      </c>
      <c r="AV225" s="802">
        <f>电话医生!I226</f>
        <v>0</v>
      </c>
      <c r="AW225" s="816" t="str">
        <f t="shared" si="129"/>
        <v>-</v>
      </c>
      <c r="AX225" s="802">
        <f>电话医生!L226</f>
        <v>0</v>
      </c>
      <c r="AY225" s="811">
        <f>电话医生!F226</f>
        <v>0</v>
      </c>
      <c r="AZ225" s="820" t="str">
        <f>电话医生!O226</f>
        <v>-</v>
      </c>
      <c r="BA225" s="818">
        <f>家庭医生!C226</f>
        <v>0</v>
      </c>
      <c r="BB225" s="813">
        <f>家庭医生!G226</f>
        <v>0</v>
      </c>
      <c r="BC225" s="814" t="str">
        <f>家庭医生!I226</f>
        <v>-</v>
      </c>
      <c r="BD225" s="819">
        <f t="shared" si="133"/>
        <v>0</v>
      </c>
      <c r="BE225" s="819"/>
      <c r="BF225" s="819">
        <f>'免费问答-IM'!C226</f>
        <v>0</v>
      </c>
      <c r="BG225" s="779"/>
      <c r="BH225" s="784"/>
      <c r="BI225" s="775">
        <f t="shared" si="137"/>
        <v>0</v>
      </c>
      <c r="BJ225" s="839"/>
      <c r="BK225" s="837"/>
      <c r="BL225" s="838">
        <f t="shared" si="126"/>
        <v>0</v>
      </c>
      <c r="BM225" s="846"/>
      <c r="BN225" s="849"/>
      <c r="BO225" s="849"/>
      <c r="BP225" s="847" t="str">
        <f t="shared" si="139"/>
        <v>-</v>
      </c>
      <c r="BQ225" s="848"/>
      <c r="BR225" s="813">
        <f t="shared" si="138"/>
        <v>0</v>
      </c>
    </row>
    <row r="226" ht="15" customHeight="1" spans="1:70">
      <c r="A226" s="561" t="s">
        <v>56</v>
      </c>
      <c r="B226" s="562"/>
      <c r="C226" s="506">
        <f t="shared" si="130"/>
        <v>0</v>
      </c>
      <c r="D226" s="414">
        <f t="shared" si="131"/>
        <v>0</v>
      </c>
      <c r="E226" s="405">
        <f t="shared" si="134"/>
        <v>0</v>
      </c>
      <c r="F226" s="394" t="e">
        <f>'悬赏问答-帖子'!M227+'指定付费-帖子'!M227+电话医生!#REF!+家庭医生!C227</f>
        <v>#REF!</v>
      </c>
      <c r="G226" s="394" t="e">
        <f>'悬赏问答-帖子'!O227+'指定付费-帖子'!O227+电话医生!#REF!+家庭医生!D227</f>
        <v>#REF!</v>
      </c>
      <c r="H226" s="567" t="e">
        <f t="shared" si="116"/>
        <v>#REF!</v>
      </c>
      <c r="I226" s="394" t="e">
        <f>'悬赏问答-帖子'!S227+'指定付费-帖子'!S227+电话医生!R227+家庭医生!#REF!</f>
        <v>#REF!</v>
      </c>
      <c r="J226" s="394" t="e">
        <f>'悬赏问答-帖子'!U227+'指定付费-帖子'!U227+电话医生!S227+家庭医生!#REF!</f>
        <v>#REF!</v>
      </c>
      <c r="K226" s="567" t="e">
        <f t="shared" si="117"/>
        <v>#REF!</v>
      </c>
      <c r="L226" s="395" t="e">
        <f>'悬赏问答-帖子'!Y227+'悬赏问答-帖子'!AE227+'悬赏问答-IM'!M227+'指定付费-帖子'!Y227+'指定付费-帖子'!AE227+'指定付费-IM'!M227+电话医生!Z227+电话医生!AH227+家庭医生!#REF!+家庭医生!#REF!+'悬赏问答-IM'!S227+'指定付费-IM'!S227</f>
        <v>#REF!</v>
      </c>
      <c r="M226" s="394" t="e">
        <f>'悬赏问答-帖子'!AA227+'悬赏问答-帖子'!AG227+'悬赏问答-IM'!O227+'指定付费-帖子'!AA227+'指定付费-帖子'!AG227+'指定付费-IM'!O227+电话医生!AA227+电话医生!AI227+家庭医生!#REF!+家庭医生!#REF!</f>
        <v>#REF!</v>
      </c>
      <c r="N226" s="567" t="e">
        <f t="shared" si="118"/>
        <v>#REF!</v>
      </c>
      <c r="O226" s="394" t="e">
        <f>#REF!+'免费问答-IM'!E227+'悬赏问答-帖子'!E227+'悬赏问答-IM'!E227+'指定付费-IM'!E227+'指定付费-帖子'!E227+电话医生!E227+家庭医生!#REF!</f>
        <v>#REF!</v>
      </c>
      <c r="P226" s="523">
        <f>'悬赏问答-帖子'!Q227+'指定付费-帖子'!Q227+家庭医生!G227+电话医生!BQ227</f>
        <v>0</v>
      </c>
      <c r="Q226" s="523">
        <f>'悬赏问答-帖子'!W227+'指定付费-帖子'!W227+电话医生!U227+'悬赏问答-IM'!AU227+'指定付费-IM'!AU227</f>
        <v>0</v>
      </c>
      <c r="R226" s="523">
        <f>'悬赏问答-帖子'!AC227+'悬赏问答-帖子'!AI227+'悬赏问答-IM'!Q227+'指定付费-帖子'!AC227+'指定付费-帖子'!AI227+'指定付费-IM'!Q227+电话医生!AC227+电话医生!AK227+'悬赏问答-IM'!W227+'指定付费-IM'!W227</f>
        <v>0</v>
      </c>
      <c r="S226" s="860">
        <f t="shared" ref="S226:X226" si="140">SUM(S227:S257)</f>
        <v>0</v>
      </c>
      <c r="T226" s="860">
        <f t="shared" si="140"/>
        <v>0</v>
      </c>
      <c r="U226" s="523">
        <f>'悬赏问答-IM'!BA227+'指定付费-帖子'!BA227</f>
        <v>0</v>
      </c>
      <c r="V226" s="523">
        <f>'悬赏问答-帖子'!AO227+'悬赏问答-帖子'!AU227+'指定付费-帖子'!AO227+'指定付费-帖子'!AU227+电话医生!AS227</f>
        <v>0</v>
      </c>
      <c r="W226" s="860" t="e">
        <f t="shared" si="140"/>
        <v>#REF!</v>
      </c>
      <c r="X226" s="860">
        <f t="shared" si="140"/>
        <v>0</v>
      </c>
      <c r="Y226" s="523">
        <f>'悬赏问答-帖子'!K227+'悬赏问答-IM'!K227+'指定付费-IM'!K227+'指定付费-帖子'!K227+电话医生!H227</f>
        <v>0</v>
      </c>
      <c r="Z226" s="523">
        <f>'悬赏问答-IM'!BF227+'指定付费-IM'!BE227</f>
        <v>0</v>
      </c>
      <c r="AA226" s="523">
        <f>'悬赏问答-IM'!BU227+'指定付费-IM'!AZ227</f>
        <v>0</v>
      </c>
      <c r="AB226" s="523">
        <f>'悬赏问答-IM'!BP227+'指定付费-IM'!BJ227+电话医生!BI227</f>
        <v>0</v>
      </c>
      <c r="AC226" s="506">
        <f t="shared" si="136"/>
        <v>0</v>
      </c>
      <c r="AD226" s="860">
        <f t="shared" si="121"/>
        <v>0</v>
      </c>
      <c r="AE226" s="564">
        <f t="shared" si="122"/>
        <v>0</v>
      </c>
      <c r="AF226" s="564">
        <f t="shared" si="123"/>
        <v>0</v>
      </c>
      <c r="AG226" s="414">
        <f t="shared" si="132"/>
        <v>0</v>
      </c>
      <c r="AH226" s="780">
        <f>预约转诊!C226</f>
        <v>0</v>
      </c>
      <c r="AI226" s="781">
        <f>'悬赏问答-帖子'!C227+'悬赏问答-IM'!C227</f>
        <v>0</v>
      </c>
      <c r="AJ226" s="782">
        <f>'悬赏问答-帖子'!F227+'悬赏问答-IM'!F227</f>
        <v>0</v>
      </c>
      <c r="AK226" s="783" t="str">
        <f t="shared" si="127"/>
        <v>-</v>
      </c>
      <c r="AL226" s="781">
        <f>'悬赏问答-帖子'!H227+'悬赏问答-IM'!H227</f>
        <v>0</v>
      </c>
      <c r="AM226" s="775">
        <f>'悬赏问答-帖子'!I227+'悬赏问答-IM'!I227</f>
        <v>0</v>
      </c>
      <c r="AN226" s="775">
        <f t="shared" si="124"/>
        <v>0</v>
      </c>
      <c r="AO226" s="800">
        <f>'指定付费-帖子'!C227+'指定付费-IM'!C227</f>
        <v>0</v>
      </c>
      <c r="AP226" s="798">
        <f>'指定付费-帖子'!F227+'指定付费-IM'!F227</f>
        <v>0</v>
      </c>
      <c r="AQ226" s="799" t="str">
        <f t="shared" si="128"/>
        <v>-</v>
      </c>
      <c r="AR226" s="800">
        <f>'指定付费-帖子'!H227+'指定付费-IM'!H227</f>
        <v>0</v>
      </c>
      <c r="AS226" s="787">
        <f>'指定付费-帖子'!I227+'指定付费-IM'!I227</f>
        <v>0</v>
      </c>
      <c r="AT226" s="795">
        <f t="shared" si="125"/>
        <v>0</v>
      </c>
      <c r="AU226" s="801">
        <f>电话医生!C227</f>
        <v>0</v>
      </c>
      <c r="AV226" s="802">
        <f>电话医生!I227</f>
        <v>0</v>
      </c>
      <c r="AW226" s="816" t="str">
        <f t="shared" si="129"/>
        <v>-</v>
      </c>
      <c r="AX226" s="802">
        <f>电话医生!L227</f>
        <v>0</v>
      </c>
      <c r="AY226" s="811">
        <f>电话医生!F227</f>
        <v>0</v>
      </c>
      <c r="AZ226" s="820" t="str">
        <f>电话医生!O227</f>
        <v>-</v>
      </c>
      <c r="BA226" s="818">
        <f>家庭医生!C227</f>
        <v>0</v>
      </c>
      <c r="BB226" s="813">
        <f>家庭医生!G227</f>
        <v>0</v>
      </c>
      <c r="BC226" s="814" t="str">
        <f>家庭医生!I227</f>
        <v>-</v>
      </c>
      <c r="BD226" s="819">
        <f t="shared" si="133"/>
        <v>0</v>
      </c>
      <c r="BE226" s="819"/>
      <c r="BF226" s="819">
        <f>'免费问答-IM'!C227</f>
        <v>0</v>
      </c>
      <c r="BG226" s="835">
        <f>SUM(BG227:BG257)</f>
        <v>0</v>
      </c>
      <c r="BH226" s="784">
        <f>SUM(BH227:BH257)</f>
        <v>0</v>
      </c>
      <c r="BI226" s="775">
        <f t="shared" si="137"/>
        <v>0</v>
      </c>
      <c r="BJ226" s="836">
        <f>SUM(BJ227:BJ257)</f>
        <v>0</v>
      </c>
      <c r="BK226" s="837">
        <f>SUM(BK227:BK257)</f>
        <v>0</v>
      </c>
      <c r="BL226" s="838">
        <f t="shared" si="126"/>
        <v>0</v>
      </c>
      <c r="BM226" s="846"/>
      <c r="BN226" s="846">
        <f>SUM(BN227:BN257)</f>
        <v>0</v>
      </c>
      <c r="BO226" s="846"/>
      <c r="BP226" s="847" t="str">
        <f t="shared" si="139"/>
        <v>-</v>
      </c>
      <c r="BQ226" s="848">
        <f>SUM(BQ227:BQ257)</f>
        <v>0</v>
      </c>
      <c r="BR226" s="813">
        <f t="shared" si="138"/>
        <v>0</v>
      </c>
    </row>
    <row r="227" ht="15" customHeight="1" spans="1:70">
      <c r="A227" s="852"/>
      <c r="B227" s="404">
        <v>1</v>
      </c>
      <c r="C227" s="506">
        <f t="shared" si="130"/>
        <v>0</v>
      </c>
      <c r="D227" s="414">
        <f t="shared" si="131"/>
        <v>0</v>
      </c>
      <c r="E227" s="405">
        <f t="shared" si="134"/>
        <v>0</v>
      </c>
      <c r="F227" s="406" t="e">
        <f>'悬赏问答-帖子'!M228+'指定付费-帖子'!M228+电话医生!#REF!+家庭医生!C228</f>
        <v>#REF!</v>
      </c>
      <c r="G227" s="406" t="e">
        <f>'悬赏问答-帖子'!O228+'指定付费-帖子'!O228+电话医生!#REF!+家庭医生!D228</f>
        <v>#REF!</v>
      </c>
      <c r="H227" s="766" t="e">
        <f t="shared" si="116"/>
        <v>#REF!</v>
      </c>
      <c r="I227" s="406" t="e">
        <f>'悬赏问答-帖子'!S228+'指定付费-帖子'!S228+电话医生!R228+家庭医生!#REF!</f>
        <v>#REF!</v>
      </c>
      <c r="J227" s="406" t="e">
        <f>'悬赏问答-帖子'!U228+'指定付费-帖子'!U228+电话医生!S228+家庭医生!#REF!</f>
        <v>#REF!</v>
      </c>
      <c r="K227" s="766" t="e">
        <f t="shared" si="117"/>
        <v>#REF!</v>
      </c>
      <c r="L227" s="406" t="e">
        <f>'悬赏问答-帖子'!Y228+'悬赏问答-帖子'!AE228+'悬赏问答-IM'!M228+'指定付费-帖子'!Y228+'指定付费-帖子'!AE228+'指定付费-IM'!M228+电话医生!Z228+电话医生!AH228+家庭医生!#REF!+家庭医生!#REF!</f>
        <v>#REF!</v>
      </c>
      <c r="M227" s="406" t="e">
        <f>'悬赏问答-帖子'!AA228+'悬赏问答-帖子'!AG228+'悬赏问答-IM'!O228+'指定付费-帖子'!AA228+'指定付费-帖子'!AG228+'指定付费-IM'!O229+电话医生!AA228+电话医生!AI228+家庭医生!#REF!+家庭医生!#REF!</f>
        <v>#REF!</v>
      </c>
      <c r="N227" s="766" t="e">
        <f t="shared" si="118"/>
        <v>#REF!</v>
      </c>
      <c r="O227" s="406" t="e">
        <f>#REF!+'免费问答-IM'!E228+'悬赏问答-帖子'!E228+'悬赏问答-IM'!E228+'指定付费-IM'!E228+'指定付费-帖子'!E228+电话医生!E228+家庭医生!#REF!</f>
        <v>#REF!</v>
      </c>
      <c r="P227" s="523">
        <f>'悬赏问答-帖子'!Q228+'指定付费-帖子'!Q228+家庭医生!G228+电话医生!BQ228</f>
        <v>0</v>
      </c>
      <c r="Q227" s="523">
        <f>'悬赏问答-帖子'!W228+'指定付费-帖子'!W228+电话医生!U228+'悬赏问答-IM'!AU228+'指定付费-IM'!AU228</f>
        <v>0</v>
      </c>
      <c r="R227" s="523">
        <f>'悬赏问答-帖子'!AC228+'悬赏问答-帖子'!AI228+'悬赏问答-IM'!Q228+'指定付费-帖子'!AC228+'指定付费-帖子'!AI228+'指定付费-IM'!Q228+电话医生!AC228+电话医生!AK228+'悬赏问答-IM'!W228+'指定付费-IM'!W228</f>
        <v>0</v>
      </c>
      <c r="S227" s="523">
        <f>'悬赏问答-IM'!AC228+'指定付费-IM'!AC228+'悬赏问答-IM'!AI228+'悬赏问答-IM'!AO228+'指定付费-IM'!AI228+'指定付费-IM'!AO228</f>
        <v>0</v>
      </c>
      <c r="T227" s="523">
        <f t="shared" ref="T227:T257" si="141">BK227</f>
        <v>0</v>
      </c>
      <c r="U227" s="523">
        <f>'悬赏问答-IM'!BA228+'指定付费-帖子'!BA228</f>
        <v>0</v>
      </c>
      <c r="V227" s="523">
        <f>'悬赏问答-帖子'!AO228+'悬赏问答-帖子'!AU228+'指定付费-帖子'!AO228+'指定付费-帖子'!AU228+电话医生!AS228</f>
        <v>0</v>
      </c>
      <c r="W227" s="523" t="e">
        <f>'指定付费-IM'!#REF!</f>
        <v>#REF!</v>
      </c>
      <c r="X227" s="414">
        <f t="shared" ref="X227:X257" si="142">BH227</f>
        <v>0</v>
      </c>
      <c r="Y227" s="523">
        <f>'悬赏问答-帖子'!K228+'悬赏问答-IM'!K228+'指定付费-IM'!K228+'指定付费-帖子'!K228+电话医生!H228</f>
        <v>0</v>
      </c>
      <c r="Z227" s="523">
        <f>'悬赏问答-IM'!BF228+'指定付费-IM'!BE228</f>
        <v>0</v>
      </c>
      <c r="AA227" s="523">
        <f>'悬赏问答-IM'!BU228+'指定付费-IM'!AZ228</f>
        <v>0</v>
      </c>
      <c r="AB227" s="523">
        <f>'悬赏问答-IM'!BP228+'指定付费-IM'!BJ228+电话医生!BI228</f>
        <v>0</v>
      </c>
      <c r="AC227" s="506">
        <f t="shared" si="136"/>
        <v>0</v>
      </c>
      <c r="AD227" s="523">
        <f t="shared" si="121"/>
        <v>0</v>
      </c>
      <c r="AE227" s="414">
        <f t="shared" si="122"/>
        <v>0</v>
      </c>
      <c r="AF227" s="414">
        <f t="shared" si="123"/>
        <v>0</v>
      </c>
      <c r="AG227" s="414">
        <f t="shared" si="132"/>
        <v>0</v>
      </c>
      <c r="AH227" s="780">
        <f>预约转诊!C227</f>
        <v>0</v>
      </c>
      <c r="AI227" s="781">
        <f>'悬赏问答-帖子'!C228+'悬赏问答-IM'!C228</f>
        <v>0</v>
      </c>
      <c r="AJ227" s="782">
        <f>'悬赏问答-帖子'!F228+'悬赏问答-IM'!F228</f>
        <v>0</v>
      </c>
      <c r="AK227" s="783" t="str">
        <f t="shared" si="127"/>
        <v>-</v>
      </c>
      <c r="AL227" s="781">
        <f>'悬赏问答-帖子'!H228+'悬赏问答-IM'!H228</f>
        <v>0</v>
      </c>
      <c r="AM227" s="775">
        <f>'悬赏问答-帖子'!I228+'悬赏问答-IM'!I228</f>
        <v>0</v>
      </c>
      <c r="AN227" s="775">
        <f t="shared" si="124"/>
        <v>0</v>
      </c>
      <c r="AO227" s="800">
        <f>'指定付费-帖子'!C228+'指定付费-IM'!C228</f>
        <v>0</v>
      </c>
      <c r="AP227" s="798">
        <f>'指定付费-帖子'!F228+'指定付费-IM'!F228</f>
        <v>0</v>
      </c>
      <c r="AQ227" s="799" t="str">
        <f t="shared" si="128"/>
        <v>-</v>
      </c>
      <c r="AR227" s="800">
        <f>'指定付费-帖子'!H228+'指定付费-IM'!H228</f>
        <v>0</v>
      </c>
      <c r="AS227" s="787">
        <f>'指定付费-帖子'!I228+'指定付费-IM'!I228</f>
        <v>0</v>
      </c>
      <c r="AT227" s="795">
        <f t="shared" si="125"/>
        <v>0</v>
      </c>
      <c r="AU227" s="801">
        <f>电话医生!C228</f>
        <v>0</v>
      </c>
      <c r="AV227" s="802">
        <f>电话医生!I228</f>
        <v>0</v>
      </c>
      <c r="AW227" s="816" t="str">
        <f t="shared" si="129"/>
        <v>-</v>
      </c>
      <c r="AX227" s="802">
        <f>电话医生!L228</f>
        <v>0</v>
      </c>
      <c r="AY227" s="811">
        <f>电话医生!F228</f>
        <v>0</v>
      </c>
      <c r="AZ227" s="820" t="str">
        <f>电话医生!O228</f>
        <v>-</v>
      </c>
      <c r="BA227" s="818">
        <f>家庭医生!C228</f>
        <v>0</v>
      </c>
      <c r="BB227" s="813">
        <f>家庭医生!G228</f>
        <v>0</v>
      </c>
      <c r="BC227" s="814" t="str">
        <f>家庭医生!I228</f>
        <v>-</v>
      </c>
      <c r="BD227" s="819">
        <f t="shared" si="133"/>
        <v>0</v>
      </c>
      <c r="BE227" s="819"/>
      <c r="BF227" s="819">
        <f>'免费问答-IM'!C228</f>
        <v>0</v>
      </c>
      <c r="BG227" s="779"/>
      <c r="BH227" s="784"/>
      <c r="BI227" s="775">
        <f t="shared" si="137"/>
        <v>0</v>
      </c>
      <c r="BJ227" s="839"/>
      <c r="BK227" s="837"/>
      <c r="BL227" s="838">
        <f t="shared" si="126"/>
        <v>0</v>
      </c>
      <c r="BM227" s="846"/>
      <c r="BN227" s="849"/>
      <c r="BO227" s="849"/>
      <c r="BP227" s="847" t="str">
        <f t="shared" si="139"/>
        <v>-</v>
      </c>
      <c r="BQ227" s="848"/>
      <c r="BR227" s="813">
        <f t="shared" si="138"/>
        <v>0</v>
      </c>
    </row>
    <row r="228" ht="15" customHeight="1" spans="1:70">
      <c r="A228" s="852"/>
      <c r="B228" s="404">
        <v>2</v>
      </c>
      <c r="C228" s="506">
        <f t="shared" si="130"/>
        <v>0</v>
      </c>
      <c r="D228" s="414">
        <f t="shared" si="131"/>
        <v>0</v>
      </c>
      <c r="E228" s="405">
        <f t="shared" si="134"/>
        <v>0</v>
      </c>
      <c r="F228" s="406" t="e">
        <f>'悬赏问答-帖子'!M229+'指定付费-帖子'!M229+电话医生!#REF!+家庭医生!C229</f>
        <v>#REF!</v>
      </c>
      <c r="G228" s="406" t="e">
        <f>'悬赏问答-帖子'!O229+'指定付费-帖子'!O229+电话医生!#REF!+家庭医生!D229</f>
        <v>#REF!</v>
      </c>
      <c r="H228" s="766" t="e">
        <f t="shared" si="116"/>
        <v>#REF!</v>
      </c>
      <c r="I228" s="406" t="e">
        <f>'悬赏问答-帖子'!S229+'指定付费-帖子'!S229+电话医生!R229+家庭医生!#REF!</f>
        <v>#REF!</v>
      </c>
      <c r="J228" s="406" t="e">
        <f>'悬赏问答-帖子'!U229+'指定付费-帖子'!U229+电话医生!S229+家庭医生!#REF!</f>
        <v>#REF!</v>
      </c>
      <c r="K228" s="766" t="e">
        <f t="shared" si="117"/>
        <v>#REF!</v>
      </c>
      <c r="L228" s="406" t="e">
        <f>'悬赏问答-帖子'!Y229+'悬赏问答-帖子'!AE229+'悬赏问答-IM'!M229+'指定付费-帖子'!Y229+'指定付费-帖子'!AE229+'指定付费-IM'!M229+电话医生!Z229+电话医生!AH229+家庭医生!#REF!+家庭医生!#REF!</f>
        <v>#REF!</v>
      </c>
      <c r="M228" s="406" t="e">
        <f>'悬赏问答-帖子'!AA229+'悬赏问答-帖子'!AG229+'悬赏问答-IM'!O229+'指定付费-帖子'!AA229+'指定付费-帖子'!AG229+'指定付费-IM'!O230+电话医生!AA229+电话医生!AI229+家庭医生!#REF!+家庭医生!#REF!</f>
        <v>#REF!</v>
      </c>
      <c r="N228" s="766" t="e">
        <f t="shared" si="118"/>
        <v>#REF!</v>
      </c>
      <c r="O228" s="406" t="e">
        <f>#REF!+'免费问答-IM'!E229+'悬赏问答-帖子'!E229+'悬赏问答-IM'!E229+'指定付费-IM'!E229+'指定付费-帖子'!E229+电话医生!E229+家庭医生!#REF!</f>
        <v>#REF!</v>
      </c>
      <c r="P228" s="523">
        <f>'悬赏问答-帖子'!Q229+'指定付费-帖子'!Q229+家庭医生!G229+电话医生!BQ229</f>
        <v>0</v>
      </c>
      <c r="Q228" s="523">
        <f>'悬赏问答-帖子'!W229+'指定付费-帖子'!W229+电话医生!U229+'悬赏问答-IM'!AU229+'指定付费-IM'!AU229</f>
        <v>0</v>
      </c>
      <c r="R228" s="523">
        <f>'悬赏问答-帖子'!AC229+'悬赏问答-帖子'!AI229+'悬赏问答-IM'!Q229+'指定付费-帖子'!AC229+'指定付费-帖子'!AI229+'指定付费-IM'!Q229+电话医生!AC229+电话医生!AK229+'悬赏问答-IM'!W229+'指定付费-IM'!W229</f>
        <v>0</v>
      </c>
      <c r="S228" s="523">
        <f>'悬赏问答-IM'!AC229+'指定付费-IM'!AC229+'悬赏问答-IM'!AI229+'悬赏问答-IM'!AO229+'指定付费-IM'!AI229+'指定付费-IM'!AO229</f>
        <v>0</v>
      </c>
      <c r="T228" s="523">
        <f t="shared" si="141"/>
        <v>0</v>
      </c>
      <c r="U228" s="523">
        <f>'悬赏问答-IM'!BA229+'指定付费-帖子'!BA229</f>
        <v>0</v>
      </c>
      <c r="V228" s="523">
        <f>'悬赏问答-帖子'!AO229+'悬赏问答-帖子'!AU229+'指定付费-帖子'!AO229+'指定付费-帖子'!AU229+电话医生!AS229</f>
        <v>0</v>
      </c>
      <c r="W228" s="523" t="e">
        <f>'指定付费-IM'!#REF!</f>
        <v>#REF!</v>
      </c>
      <c r="X228" s="414">
        <f t="shared" si="142"/>
        <v>0</v>
      </c>
      <c r="Y228" s="523">
        <f>'悬赏问答-帖子'!K229+'悬赏问答-IM'!K229+'指定付费-IM'!K229+'指定付费-帖子'!K229+电话医生!H229</f>
        <v>0</v>
      </c>
      <c r="Z228" s="523">
        <f>'悬赏问答-IM'!BF229+'指定付费-IM'!BE229</f>
        <v>0</v>
      </c>
      <c r="AA228" s="523">
        <f>'悬赏问答-IM'!BU229+'指定付费-IM'!AZ229</f>
        <v>0</v>
      </c>
      <c r="AB228" s="523">
        <f>'悬赏问答-IM'!BP229+'指定付费-IM'!BJ229+电话医生!BI229</f>
        <v>0</v>
      </c>
      <c r="AC228" s="506">
        <f t="shared" si="136"/>
        <v>0</v>
      </c>
      <c r="AD228" s="523">
        <f t="shared" si="121"/>
        <v>0</v>
      </c>
      <c r="AE228" s="414">
        <f t="shared" si="122"/>
        <v>0</v>
      </c>
      <c r="AF228" s="414">
        <f t="shared" si="123"/>
        <v>0</v>
      </c>
      <c r="AG228" s="414">
        <f t="shared" si="132"/>
        <v>0</v>
      </c>
      <c r="AH228" s="780">
        <f>预约转诊!C228</f>
        <v>0</v>
      </c>
      <c r="AI228" s="781">
        <f>'悬赏问答-帖子'!C229+'悬赏问答-IM'!C229</f>
        <v>0</v>
      </c>
      <c r="AJ228" s="782">
        <f>'悬赏问答-帖子'!F229+'悬赏问答-IM'!F229</f>
        <v>0</v>
      </c>
      <c r="AK228" s="783" t="str">
        <f t="shared" si="127"/>
        <v>-</v>
      </c>
      <c r="AL228" s="781">
        <f>'悬赏问答-帖子'!H229+'悬赏问答-IM'!H229</f>
        <v>0</v>
      </c>
      <c r="AM228" s="775">
        <f>'悬赏问答-帖子'!I229+'悬赏问答-IM'!I229</f>
        <v>0</v>
      </c>
      <c r="AN228" s="775">
        <f t="shared" si="124"/>
        <v>0</v>
      </c>
      <c r="AO228" s="800">
        <f>'指定付费-帖子'!C229+'指定付费-IM'!C229</f>
        <v>0</v>
      </c>
      <c r="AP228" s="798">
        <f>'指定付费-帖子'!F229+'指定付费-IM'!F229</f>
        <v>0</v>
      </c>
      <c r="AQ228" s="799" t="str">
        <f t="shared" si="128"/>
        <v>-</v>
      </c>
      <c r="AR228" s="800">
        <f>'指定付费-帖子'!H229+'指定付费-IM'!H229</f>
        <v>0</v>
      </c>
      <c r="AS228" s="787">
        <f>'指定付费-帖子'!I229+'指定付费-IM'!I229</f>
        <v>0</v>
      </c>
      <c r="AT228" s="795">
        <f t="shared" si="125"/>
        <v>0</v>
      </c>
      <c r="AU228" s="801">
        <f>电话医生!C229</f>
        <v>0</v>
      </c>
      <c r="AV228" s="802">
        <f>电话医生!I229</f>
        <v>0</v>
      </c>
      <c r="AW228" s="816" t="str">
        <f t="shared" si="129"/>
        <v>-</v>
      </c>
      <c r="AX228" s="802">
        <f>电话医生!L229</f>
        <v>0</v>
      </c>
      <c r="AY228" s="811">
        <f>电话医生!F229</f>
        <v>0</v>
      </c>
      <c r="AZ228" s="820" t="str">
        <f>电话医生!O229</f>
        <v>-</v>
      </c>
      <c r="BA228" s="818">
        <f>家庭医生!C229</f>
        <v>0</v>
      </c>
      <c r="BB228" s="813">
        <f>家庭医生!G229</f>
        <v>0</v>
      </c>
      <c r="BC228" s="814" t="str">
        <f>家庭医生!I229</f>
        <v>-</v>
      </c>
      <c r="BD228" s="819">
        <f t="shared" si="133"/>
        <v>0</v>
      </c>
      <c r="BE228" s="819"/>
      <c r="BF228" s="819">
        <f>'免费问答-IM'!C229</f>
        <v>0</v>
      </c>
      <c r="BG228" s="779"/>
      <c r="BH228" s="784"/>
      <c r="BI228" s="775">
        <f t="shared" si="137"/>
        <v>0</v>
      </c>
      <c r="BJ228" s="839"/>
      <c r="BK228" s="837"/>
      <c r="BL228" s="838">
        <f t="shared" si="126"/>
        <v>0</v>
      </c>
      <c r="BM228" s="846"/>
      <c r="BN228" s="849"/>
      <c r="BO228" s="849"/>
      <c r="BP228" s="847" t="str">
        <f t="shared" si="139"/>
        <v>-</v>
      </c>
      <c r="BQ228" s="848"/>
      <c r="BR228" s="813">
        <f t="shared" si="138"/>
        <v>0</v>
      </c>
    </row>
    <row r="229" ht="15" customHeight="1" spans="1:70">
      <c r="A229" s="852"/>
      <c r="B229" s="404">
        <v>3</v>
      </c>
      <c r="C229" s="506">
        <f t="shared" si="130"/>
        <v>0</v>
      </c>
      <c r="D229" s="414">
        <f t="shared" si="131"/>
        <v>0</v>
      </c>
      <c r="E229" s="405">
        <f t="shared" si="134"/>
        <v>0</v>
      </c>
      <c r="F229" s="406" t="e">
        <f>'悬赏问答-帖子'!M230+'指定付费-帖子'!M230+电话医生!#REF!+家庭医生!C230</f>
        <v>#REF!</v>
      </c>
      <c r="G229" s="406" t="e">
        <f>'悬赏问答-帖子'!O230+'指定付费-帖子'!O230+电话医生!#REF!+家庭医生!D230</f>
        <v>#REF!</v>
      </c>
      <c r="H229" s="766" t="e">
        <f t="shared" si="116"/>
        <v>#REF!</v>
      </c>
      <c r="I229" s="406" t="e">
        <f>'悬赏问答-帖子'!S230+'指定付费-帖子'!S230+电话医生!R230+家庭医生!#REF!</f>
        <v>#REF!</v>
      </c>
      <c r="J229" s="406" t="e">
        <f>'悬赏问答-帖子'!U230+'指定付费-帖子'!U230+电话医生!S230+家庭医生!#REF!</f>
        <v>#REF!</v>
      </c>
      <c r="K229" s="766" t="e">
        <f t="shared" si="117"/>
        <v>#REF!</v>
      </c>
      <c r="L229" s="406" t="e">
        <f>'悬赏问答-帖子'!Y230+'悬赏问答-帖子'!AE230+'悬赏问答-IM'!M230+'指定付费-帖子'!Y230+'指定付费-帖子'!AE230+'指定付费-IM'!M230+电话医生!Z230+电话医生!AH230+家庭医生!#REF!+家庭医生!#REF!</f>
        <v>#REF!</v>
      </c>
      <c r="M229" s="406" t="e">
        <f>'悬赏问答-帖子'!AA230+'悬赏问答-帖子'!AG230+'悬赏问答-IM'!O230+'指定付费-帖子'!AA230+'指定付费-帖子'!AG230+'指定付费-IM'!O231+电话医生!AA230+电话医生!AI230+家庭医生!#REF!+家庭医生!#REF!</f>
        <v>#REF!</v>
      </c>
      <c r="N229" s="766" t="e">
        <f t="shared" si="118"/>
        <v>#REF!</v>
      </c>
      <c r="O229" s="406" t="e">
        <f>#REF!+'免费问答-IM'!E230+'悬赏问答-帖子'!E230+'悬赏问答-IM'!E230+'指定付费-IM'!E230+'指定付费-帖子'!E230+电话医生!E230+家庭医生!#REF!</f>
        <v>#REF!</v>
      </c>
      <c r="P229" s="523">
        <f>'悬赏问答-帖子'!Q230+'指定付费-帖子'!Q230+家庭医生!G230+电话医生!BQ230</f>
        <v>0</v>
      </c>
      <c r="Q229" s="523">
        <f>'悬赏问答-帖子'!W230+'指定付费-帖子'!W230+电话医生!U230+'悬赏问答-IM'!AU230+'指定付费-IM'!AU230</f>
        <v>0</v>
      </c>
      <c r="R229" s="523">
        <f>'悬赏问答-帖子'!AC230+'悬赏问答-帖子'!AI230+'悬赏问答-IM'!Q230+'指定付费-帖子'!AC230+'指定付费-帖子'!AI230+'指定付费-IM'!Q230+电话医生!AC230+电话医生!AK230+'悬赏问答-IM'!W230+'指定付费-IM'!W230</f>
        <v>0</v>
      </c>
      <c r="S229" s="523">
        <f>'悬赏问答-IM'!AC230+'指定付费-IM'!AC230+'悬赏问答-IM'!AI230+'悬赏问答-IM'!AO230+'指定付费-IM'!AI230+'指定付费-IM'!AO230</f>
        <v>0</v>
      </c>
      <c r="T229" s="523">
        <f t="shared" si="141"/>
        <v>0</v>
      </c>
      <c r="U229" s="523">
        <f>'悬赏问答-IM'!BA230+'指定付费-帖子'!BA230</f>
        <v>0</v>
      </c>
      <c r="V229" s="523">
        <f>'悬赏问答-帖子'!AO230+'悬赏问答-帖子'!AU230+'指定付费-帖子'!AO230+'指定付费-帖子'!AU230+电话医生!AS230</f>
        <v>0</v>
      </c>
      <c r="W229" s="523" t="e">
        <f>'指定付费-IM'!#REF!</f>
        <v>#REF!</v>
      </c>
      <c r="X229" s="414">
        <f t="shared" si="142"/>
        <v>0</v>
      </c>
      <c r="Y229" s="523">
        <f>'悬赏问答-帖子'!K230+'悬赏问答-IM'!K230+'指定付费-IM'!K230+'指定付费-帖子'!K230+电话医生!H230</f>
        <v>0</v>
      </c>
      <c r="Z229" s="523">
        <f>'悬赏问答-IM'!BF230+'指定付费-IM'!BE230</f>
        <v>0</v>
      </c>
      <c r="AA229" s="523">
        <f>'悬赏问答-IM'!BU230+'指定付费-IM'!AZ230</f>
        <v>0</v>
      </c>
      <c r="AB229" s="523">
        <f>'悬赏问答-IM'!BP230+'指定付费-IM'!BJ230+电话医生!BI230</f>
        <v>0</v>
      </c>
      <c r="AC229" s="506">
        <f t="shared" si="136"/>
        <v>0</v>
      </c>
      <c r="AD229" s="523">
        <f t="shared" si="121"/>
        <v>0</v>
      </c>
      <c r="AE229" s="414">
        <f t="shared" si="122"/>
        <v>0</v>
      </c>
      <c r="AF229" s="414">
        <f t="shared" si="123"/>
        <v>0</v>
      </c>
      <c r="AG229" s="414">
        <f t="shared" si="132"/>
        <v>0</v>
      </c>
      <c r="AH229" s="780">
        <f>预约转诊!C229</f>
        <v>0</v>
      </c>
      <c r="AI229" s="781">
        <f>'悬赏问答-帖子'!C230+'悬赏问答-IM'!C230</f>
        <v>0</v>
      </c>
      <c r="AJ229" s="782">
        <f>'悬赏问答-帖子'!F230+'悬赏问答-IM'!F230</f>
        <v>0</v>
      </c>
      <c r="AK229" s="783" t="str">
        <f t="shared" si="127"/>
        <v>-</v>
      </c>
      <c r="AL229" s="781">
        <f>'悬赏问答-帖子'!H230+'悬赏问答-IM'!H230</f>
        <v>0</v>
      </c>
      <c r="AM229" s="775">
        <f>'悬赏问答-帖子'!I230+'悬赏问答-IM'!I230</f>
        <v>0</v>
      </c>
      <c r="AN229" s="775">
        <f t="shared" si="124"/>
        <v>0</v>
      </c>
      <c r="AO229" s="800">
        <f>'指定付费-帖子'!C230+'指定付费-IM'!C230</f>
        <v>0</v>
      </c>
      <c r="AP229" s="798">
        <f>'指定付费-帖子'!F230+'指定付费-IM'!F230</f>
        <v>0</v>
      </c>
      <c r="AQ229" s="799" t="str">
        <f t="shared" si="128"/>
        <v>-</v>
      </c>
      <c r="AR229" s="800">
        <f>'指定付费-帖子'!H230+'指定付费-IM'!H230</f>
        <v>0</v>
      </c>
      <c r="AS229" s="787">
        <f>'指定付费-帖子'!I230+'指定付费-IM'!I230</f>
        <v>0</v>
      </c>
      <c r="AT229" s="795">
        <f t="shared" si="125"/>
        <v>0</v>
      </c>
      <c r="AU229" s="801">
        <f>电话医生!C230</f>
        <v>0</v>
      </c>
      <c r="AV229" s="802">
        <f>电话医生!I230</f>
        <v>0</v>
      </c>
      <c r="AW229" s="816" t="str">
        <f t="shared" si="129"/>
        <v>-</v>
      </c>
      <c r="AX229" s="802">
        <f>电话医生!L230</f>
        <v>0</v>
      </c>
      <c r="AY229" s="811">
        <f>电话医生!F230</f>
        <v>0</v>
      </c>
      <c r="AZ229" s="820" t="str">
        <f>电话医生!O230</f>
        <v>-</v>
      </c>
      <c r="BA229" s="818">
        <f>家庭医生!C230</f>
        <v>0</v>
      </c>
      <c r="BB229" s="813">
        <f>家庭医生!G230</f>
        <v>0</v>
      </c>
      <c r="BC229" s="814" t="str">
        <f>家庭医生!I230</f>
        <v>-</v>
      </c>
      <c r="BD229" s="819">
        <f t="shared" si="133"/>
        <v>0</v>
      </c>
      <c r="BE229" s="819"/>
      <c r="BF229" s="819">
        <f>'免费问答-IM'!C230</f>
        <v>0</v>
      </c>
      <c r="BG229" s="779"/>
      <c r="BH229" s="784"/>
      <c r="BI229" s="775">
        <f t="shared" si="137"/>
        <v>0</v>
      </c>
      <c r="BJ229" s="839"/>
      <c r="BK229" s="837"/>
      <c r="BL229" s="838">
        <f t="shared" si="126"/>
        <v>0</v>
      </c>
      <c r="BM229" s="846"/>
      <c r="BN229" s="849"/>
      <c r="BO229" s="849"/>
      <c r="BP229" s="847" t="str">
        <f t="shared" si="139"/>
        <v>-</v>
      </c>
      <c r="BQ229" s="848"/>
      <c r="BR229" s="813">
        <f t="shared" si="138"/>
        <v>0</v>
      </c>
    </row>
    <row r="230" ht="15" customHeight="1" spans="1:70">
      <c r="A230" s="852"/>
      <c r="B230" s="404">
        <v>4</v>
      </c>
      <c r="C230" s="506">
        <f t="shared" si="130"/>
        <v>0</v>
      </c>
      <c r="D230" s="414">
        <f t="shared" si="131"/>
        <v>0</v>
      </c>
      <c r="E230" s="405">
        <f t="shared" si="134"/>
        <v>0</v>
      </c>
      <c r="F230" s="406" t="e">
        <f>'悬赏问答-帖子'!M231+'指定付费-帖子'!M231+电话医生!#REF!+家庭医生!C231</f>
        <v>#REF!</v>
      </c>
      <c r="G230" s="406" t="e">
        <f>'悬赏问答-帖子'!O231+'指定付费-帖子'!O231+电话医生!#REF!+家庭医生!D231</f>
        <v>#REF!</v>
      </c>
      <c r="H230" s="766" t="e">
        <f t="shared" si="116"/>
        <v>#REF!</v>
      </c>
      <c r="I230" s="406" t="e">
        <f>'悬赏问答-帖子'!S231+'指定付费-帖子'!S231+电话医生!R231+家庭医生!#REF!</f>
        <v>#REF!</v>
      </c>
      <c r="J230" s="406" t="e">
        <f>'悬赏问答-帖子'!U231+'指定付费-帖子'!U231+电话医生!S231+家庭医生!#REF!</f>
        <v>#REF!</v>
      </c>
      <c r="K230" s="766" t="e">
        <f t="shared" si="117"/>
        <v>#REF!</v>
      </c>
      <c r="L230" s="406" t="e">
        <f>'悬赏问答-帖子'!Y231+'悬赏问答-帖子'!AE231+'悬赏问答-IM'!M231+'指定付费-帖子'!Y231+'指定付费-帖子'!AE231+'指定付费-IM'!M231+电话医生!Z231+电话医生!AH231+家庭医生!#REF!+家庭医生!#REF!</f>
        <v>#REF!</v>
      </c>
      <c r="M230" s="406" t="e">
        <f>'悬赏问答-帖子'!AA231+'悬赏问答-帖子'!AG231+'悬赏问答-IM'!O231+'指定付费-帖子'!AA231+'指定付费-帖子'!AG231+'指定付费-IM'!O232+电话医生!AA231+电话医生!AI231+家庭医生!#REF!+家庭医生!#REF!</f>
        <v>#REF!</v>
      </c>
      <c r="N230" s="766" t="e">
        <f t="shared" si="118"/>
        <v>#REF!</v>
      </c>
      <c r="O230" s="406" t="e">
        <f>#REF!+'免费问答-IM'!E231+'悬赏问答-帖子'!E231+'悬赏问答-IM'!E231+'指定付费-IM'!E231+'指定付费-帖子'!E231+电话医生!E231+家庭医生!#REF!</f>
        <v>#REF!</v>
      </c>
      <c r="P230" s="523">
        <f>'悬赏问答-帖子'!Q231+'指定付费-帖子'!Q231+家庭医生!G231+电话医生!BQ231</f>
        <v>0</v>
      </c>
      <c r="Q230" s="523">
        <f>'悬赏问答-帖子'!W231+'指定付费-帖子'!W231+电话医生!U231+'悬赏问答-IM'!AU231+'指定付费-IM'!AU231</f>
        <v>0</v>
      </c>
      <c r="R230" s="523">
        <f>'悬赏问答-帖子'!AC231+'悬赏问答-帖子'!AI231+'悬赏问答-IM'!Q231+'指定付费-帖子'!AC231+'指定付费-帖子'!AI231+'指定付费-IM'!Q231+电话医生!AC231+电话医生!AK231+'悬赏问答-IM'!W231+'指定付费-IM'!W231</f>
        <v>0</v>
      </c>
      <c r="S230" s="523">
        <f>'悬赏问答-IM'!AC231+'指定付费-IM'!AC231+'悬赏问答-IM'!AI231+'悬赏问答-IM'!AO231+'指定付费-IM'!AI231+'指定付费-IM'!AO231</f>
        <v>0</v>
      </c>
      <c r="T230" s="523">
        <f t="shared" si="141"/>
        <v>0</v>
      </c>
      <c r="U230" s="523">
        <f>'悬赏问答-IM'!BA231+'指定付费-帖子'!BA231</f>
        <v>0</v>
      </c>
      <c r="V230" s="523">
        <f>'悬赏问答-帖子'!AO231+'悬赏问答-帖子'!AU231+'指定付费-帖子'!AO231+'指定付费-帖子'!AU231+电话医生!AS231</f>
        <v>0</v>
      </c>
      <c r="W230" s="523" t="e">
        <f>'指定付费-IM'!#REF!</f>
        <v>#REF!</v>
      </c>
      <c r="X230" s="414">
        <f t="shared" si="142"/>
        <v>0</v>
      </c>
      <c r="Y230" s="523">
        <f>'悬赏问答-帖子'!K231+'悬赏问答-IM'!K231+'指定付费-IM'!K231+'指定付费-帖子'!K231+电话医生!H231</f>
        <v>0</v>
      </c>
      <c r="Z230" s="523">
        <f>'悬赏问答-IM'!BF231+'指定付费-IM'!BE231</f>
        <v>0</v>
      </c>
      <c r="AA230" s="523">
        <f>'悬赏问答-IM'!BU231+'指定付费-IM'!AZ231</f>
        <v>0</v>
      </c>
      <c r="AB230" s="523">
        <f>'悬赏问答-IM'!BP231+'指定付费-IM'!BJ231+电话医生!BI231</f>
        <v>0</v>
      </c>
      <c r="AC230" s="506">
        <f t="shared" si="136"/>
        <v>0</v>
      </c>
      <c r="AD230" s="523">
        <f t="shared" si="121"/>
        <v>0</v>
      </c>
      <c r="AE230" s="414">
        <f t="shared" si="122"/>
        <v>0</v>
      </c>
      <c r="AF230" s="414">
        <f t="shared" si="123"/>
        <v>0</v>
      </c>
      <c r="AG230" s="414">
        <f t="shared" si="132"/>
        <v>0</v>
      </c>
      <c r="AH230" s="780">
        <f>预约转诊!C230</f>
        <v>0</v>
      </c>
      <c r="AI230" s="781">
        <f>'悬赏问答-帖子'!C231+'悬赏问答-IM'!C231</f>
        <v>0</v>
      </c>
      <c r="AJ230" s="782">
        <f>'悬赏问答-帖子'!F231+'悬赏问答-IM'!F231</f>
        <v>0</v>
      </c>
      <c r="AK230" s="783" t="str">
        <f t="shared" si="127"/>
        <v>-</v>
      </c>
      <c r="AL230" s="781">
        <f>'悬赏问答-帖子'!H231+'悬赏问答-IM'!H231</f>
        <v>0</v>
      </c>
      <c r="AM230" s="775">
        <f>'悬赏问答-帖子'!I231+'悬赏问答-IM'!I231</f>
        <v>0</v>
      </c>
      <c r="AN230" s="775">
        <f t="shared" si="124"/>
        <v>0</v>
      </c>
      <c r="AO230" s="800">
        <f>'指定付费-帖子'!C231+'指定付费-IM'!C231</f>
        <v>0</v>
      </c>
      <c r="AP230" s="798">
        <f>'指定付费-帖子'!F231+'指定付费-IM'!F231</f>
        <v>0</v>
      </c>
      <c r="AQ230" s="799" t="str">
        <f t="shared" si="128"/>
        <v>-</v>
      </c>
      <c r="AR230" s="800">
        <f>'指定付费-帖子'!H231+'指定付费-IM'!H231</f>
        <v>0</v>
      </c>
      <c r="AS230" s="787">
        <f>'指定付费-帖子'!I231+'指定付费-IM'!I231</f>
        <v>0</v>
      </c>
      <c r="AT230" s="795">
        <f t="shared" si="125"/>
        <v>0</v>
      </c>
      <c r="AU230" s="801">
        <f>电话医生!C231</f>
        <v>0</v>
      </c>
      <c r="AV230" s="802">
        <f>电话医生!I231</f>
        <v>0</v>
      </c>
      <c r="AW230" s="816" t="str">
        <f t="shared" si="129"/>
        <v>-</v>
      </c>
      <c r="AX230" s="802">
        <f>电话医生!L231</f>
        <v>0</v>
      </c>
      <c r="AY230" s="811">
        <f>电话医生!F231</f>
        <v>0</v>
      </c>
      <c r="AZ230" s="820" t="str">
        <f>电话医生!O231</f>
        <v>-</v>
      </c>
      <c r="BA230" s="818">
        <f>家庭医生!C231</f>
        <v>0</v>
      </c>
      <c r="BB230" s="813">
        <f>家庭医生!G231</f>
        <v>0</v>
      </c>
      <c r="BC230" s="814" t="str">
        <f>家庭医生!I231</f>
        <v>-</v>
      </c>
      <c r="BD230" s="819">
        <f t="shared" si="133"/>
        <v>0</v>
      </c>
      <c r="BE230" s="819"/>
      <c r="BF230" s="819">
        <f>'免费问答-IM'!C231</f>
        <v>0</v>
      </c>
      <c r="BG230" s="779"/>
      <c r="BH230" s="784"/>
      <c r="BI230" s="775">
        <f t="shared" si="137"/>
        <v>0</v>
      </c>
      <c r="BJ230" s="839"/>
      <c r="BK230" s="837"/>
      <c r="BL230" s="838">
        <f t="shared" si="126"/>
        <v>0</v>
      </c>
      <c r="BM230" s="846"/>
      <c r="BN230" s="849"/>
      <c r="BO230" s="849"/>
      <c r="BP230" s="847" t="str">
        <f t="shared" si="139"/>
        <v>-</v>
      </c>
      <c r="BQ230" s="848"/>
      <c r="BR230" s="813">
        <f t="shared" si="138"/>
        <v>0</v>
      </c>
    </row>
    <row r="231" ht="15" customHeight="1" spans="1:70">
      <c r="A231" s="852"/>
      <c r="B231" s="404">
        <v>5</v>
      </c>
      <c r="C231" s="506">
        <f t="shared" si="130"/>
        <v>0</v>
      </c>
      <c r="D231" s="414">
        <f t="shared" si="131"/>
        <v>0</v>
      </c>
      <c r="E231" s="405">
        <f t="shared" si="134"/>
        <v>0</v>
      </c>
      <c r="F231" s="406" t="e">
        <f>'悬赏问答-帖子'!M232+'指定付费-帖子'!M232+电话医生!#REF!+家庭医生!C232</f>
        <v>#REF!</v>
      </c>
      <c r="G231" s="406" t="e">
        <f>'悬赏问答-帖子'!O232+'指定付费-帖子'!O232+电话医生!#REF!+家庭医生!D232</f>
        <v>#REF!</v>
      </c>
      <c r="H231" s="766" t="e">
        <f t="shared" si="116"/>
        <v>#REF!</v>
      </c>
      <c r="I231" s="406" t="e">
        <f>'悬赏问答-帖子'!S232+'指定付费-帖子'!S232+电话医生!R232+家庭医生!#REF!</f>
        <v>#REF!</v>
      </c>
      <c r="J231" s="406" t="e">
        <f>'悬赏问答-帖子'!U232+'指定付费-帖子'!U232+电话医生!S232+家庭医生!#REF!</f>
        <v>#REF!</v>
      </c>
      <c r="K231" s="766" t="e">
        <f t="shared" si="117"/>
        <v>#REF!</v>
      </c>
      <c r="L231" s="406" t="e">
        <f>'悬赏问答-帖子'!Y232+'悬赏问答-帖子'!AE232+'悬赏问答-IM'!M232+'指定付费-帖子'!Y232+'指定付费-帖子'!AE232+'指定付费-IM'!M232+电话医生!Z232+电话医生!AH232+家庭医生!#REF!+家庭医生!#REF!</f>
        <v>#REF!</v>
      </c>
      <c r="M231" s="406" t="e">
        <f>'悬赏问答-帖子'!AA232+'悬赏问答-帖子'!AG232+'悬赏问答-IM'!O232+'指定付费-帖子'!AA232+'指定付费-帖子'!AG232+'指定付费-IM'!O233+电话医生!AA232+电话医生!AI232+家庭医生!#REF!+家庭医生!#REF!</f>
        <v>#REF!</v>
      </c>
      <c r="N231" s="766" t="e">
        <f t="shared" si="118"/>
        <v>#REF!</v>
      </c>
      <c r="O231" s="406" t="e">
        <f>#REF!+'免费问答-IM'!E232+'悬赏问答-帖子'!E232+'悬赏问答-IM'!E232+'指定付费-IM'!E232+'指定付费-帖子'!E232+电话医生!E232+家庭医生!#REF!</f>
        <v>#REF!</v>
      </c>
      <c r="P231" s="523">
        <f>'悬赏问答-帖子'!Q232+'指定付费-帖子'!Q232+家庭医生!G232+电话医生!BQ232</f>
        <v>0</v>
      </c>
      <c r="Q231" s="523">
        <f>'悬赏问答-帖子'!W232+'指定付费-帖子'!W232+电话医生!U232+'悬赏问答-IM'!AU232+'指定付费-IM'!AU232</f>
        <v>0</v>
      </c>
      <c r="R231" s="523">
        <f>'悬赏问答-帖子'!AC232+'悬赏问答-帖子'!AI232+'悬赏问答-IM'!Q232+'指定付费-帖子'!AC232+'指定付费-帖子'!AI232+'指定付费-IM'!Q232+电话医生!AC232+电话医生!AK232+'悬赏问答-IM'!W232+'指定付费-IM'!W232</f>
        <v>0</v>
      </c>
      <c r="S231" s="523">
        <f>'悬赏问答-IM'!AC232+'指定付费-IM'!AC232+'悬赏问答-IM'!AI232+'悬赏问答-IM'!AO232+'指定付费-IM'!AI232+'指定付费-IM'!AO232</f>
        <v>0</v>
      </c>
      <c r="T231" s="523">
        <f t="shared" si="141"/>
        <v>0</v>
      </c>
      <c r="U231" s="523">
        <f>'悬赏问答-IM'!BA232+'指定付费-帖子'!BA232</f>
        <v>0</v>
      </c>
      <c r="V231" s="523">
        <f>'悬赏问答-帖子'!AO232+'悬赏问答-帖子'!AU232+'指定付费-帖子'!AO232+'指定付费-帖子'!AU232+电话医生!AS232</f>
        <v>0</v>
      </c>
      <c r="W231" s="523" t="e">
        <f>'指定付费-IM'!#REF!</f>
        <v>#REF!</v>
      </c>
      <c r="X231" s="414">
        <f t="shared" si="142"/>
        <v>0</v>
      </c>
      <c r="Y231" s="523">
        <f>'悬赏问答-帖子'!K232+'悬赏问答-IM'!K232+'指定付费-IM'!K232+'指定付费-帖子'!K232+电话医生!H232</f>
        <v>0</v>
      </c>
      <c r="Z231" s="523">
        <f>'悬赏问答-IM'!BF232+'指定付费-IM'!BE232</f>
        <v>0</v>
      </c>
      <c r="AA231" s="523">
        <f>'悬赏问答-IM'!BU232+'指定付费-IM'!AZ232</f>
        <v>0</v>
      </c>
      <c r="AB231" s="523">
        <f>'悬赏问答-IM'!BP232+'指定付费-IM'!BJ232+电话医生!BI232</f>
        <v>0</v>
      </c>
      <c r="AC231" s="506">
        <f t="shared" si="136"/>
        <v>0</v>
      </c>
      <c r="AD231" s="523">
        <f t="shared" si="121"/>
        <v>0</v>
      </c>
      <c r="AE231" s="414">
        <f t="shared" si="122"/>
        <v>0</v>
      </c>
      <c r="AF231" s="414">
        <f t="shared" si="123"/>
        <v>0</v>
      </c>
      <c r="AG231" s="414">
        <f t="shared" si="132"/>
        <v>0</v>
      </c>
      <c r="AH231" s="780">
        <f>预约转诊!C231</f>
        <v>0</v>
      </c>
      <c r="AI231" s="781">
        <f>'悬赏问答-帖子'!C232+'悬赏问答-IM'!C232</f>
        <v>0</v>
      </c>
      <c r="AJ231" s="782">
        <f>'悬赏问答-帖子'!F232+'悬赏问答-IM'!F232</f>
        <v>0</v>
      </c>
      <c r="AK231" s="783" t="str">
        <f t="shared" si="127"/>
        <v>-</v>
      </c>
      <c r="AL231" s="781">
        <f>'悬赏问答-帖子'!H232+'悬赏问答-IM'!H232</f>
        <v>0</v>
      </c>
      <c r="AM231" s="775">
        <f>'悬赏问答-帖子'!I232+'悬赏问答-IM'!I232</f>
        <v>0</v>
      </c>
      <c r="AN231" s="775">
        <f t="shared" si="124"/>
        <v>0</v>
      </c>
      <c r="AO231" s="800">
        <f>'指定付费-帖子'!C232+'指定付费-IM'!C232</f>
        <v>0</v>
      </c>
      <c r="AP231" s="798">
        <f>'指定付费-帖子'!F232+'指定付费-IM'!F232</f>
        <v>0</v>
      </c>
      <c r="AQ231" s="799" t="str">
        <f t="shared" si="128"/>
        <v>-</v>
      </c>
      <c r="AR231" s="800">
        <f>'指定付费-帖子'!H232+'指定付费-IM'!H232</f>
        <v>0</v>
      </c>
      <c r="AS231" s="787">
        <f>'指定付费-帖子'!I232+'指定付费-IM'!I232</f>
        <v>0</v>
      </c>
      <c r="AT231" s="795">
        <f t="shared" si="125"/>
        <v>0</v>
      </c>
      <c r="AU231" s="801">
        <f>电话医生!C232</f>
        <v>0</v>
      </c>
      <c r="AV231" s="802">
        <f>电话医生!I232</f>
        <v>0</v>
      </c>
      <c r="AW231" s="816" t="str">
        <f t="shared" si="129"/>
        <v>-</v>
      </c>
      <c r="AX231" s="802">
        <f>电话医生!L232</f>
        <v>0</v>
      </c>
      <c r="AY231" s="811">
        <f>电话医生!F232</f>
        <v>0</v>
      </c>
      <c r="AZ231" s="820" t="str">
        <f>电话医生!O232</f>
        <v>-</v>
      </c>
      <c r="BA231" s="818">
        <f>家庭医生!C232</f>
        <v>0</v>
      </c>
      <c r="BB231" s="813">
        <f>家庭医生!G232</f>
        <v>0</v>
      </c>
      <c r="BC231" s="814" t="str">
        <f>家庭医生!I232</f>
        <v>-</v>
      </c>
      <c r="BD231" s="819">
        <f t="shared" si="133"/>
        <v>0</v>
      </c>
      <c r="BE231" s="819"/>
      <c r="BF231" s="819">
        <f>'免费问答-IM'!C232</f>
        <v>0</v>
      </c>
      <c r="BG231" s="779"/>
      <c r="BH231" s="784"/>
      <c r="BI231" s="775">
        <f t="shared" si="137"/>
        <v>0</v>
      </c>
      <c r="BJ231" s="839"/>
      <c r="BK231" s="837"/>
      <c r="BL231" s="838">
        <f t="shared" si="126"/>
        <v>0</v>
      </c>
      <c r="BM231" s="846"/>
      <c r="BN231" s="849"/>
      <c r="BO231" s="849"/>
      <c r="BP231" s="847" t="str">
        <f t="shared" si="139"/>
        <v>-</v>
      </c>
      <c r="BQ231" s="848"/>
      <c r="BR231" s="813">
        <f t="shared" si="138"/>
        <v>0</v>
      </c>
    </row>
    <row r="232" ht="15" customHeight="1" spans="1:70">
      <c r="A232" s="852"/>
      <c r="B232" s="404">
        <v>6</v>
      </c>
      <c r="C232" s="506">
        <f t="shared" si="130"/>
        <v>0</v>
      </c>
      <c r="D232" s="414">
        <f t="shared" si="131"/>
        <v>0</v>
      </c>
      <c r="E232" s="405">
        <f t="shared" si="134"/>
        <v>0</v>
      </c>
      <c r="F232" s="406" t="e">
        <f>'悬赏问答-帖子'!M233+'指定付费-帖子'!M233+电话医生!#REF!+家庭医生!C233</f>
        <v>#REF!</v>
      </c>
      <c r="G232" s="406" t="e">
        <f>'悬赏问答-帖子'!O233+'指定付费-帖子'!O233+电话医生!#REF!+家庭医生!D233</f>
        <v>#REF!</v>
      </c>
      <c r="H232" s="766" t="e">
        <f t="shared" si="116"/>
        <v>#REF!</v>
      </c>
      <c r="I232" s="406" t="e">
        <f>'悬赏问答-帖子'!S233+'指定付费-帖子'!S233+电话医生!R233+家庭医生!#REF!</f>
        <v>#REF!</v>
      </c>
      <c r="J232" s="406" t="e">
        <f>'悬赏问答-帖子'!U233+'指定付费-帖子'!U233+电话医生!S233+家庭医生!#REF!</f>
        <v>#REF!</v>
      </c>
      <c r="K232" s="766" t="e">
        <f t="shared" si="117"/>
        <v>#REF!</v>
      </c>
      <c r="L232" s="406" t="e">
        <f>'悬赏问答-帖子'!Y233+'悬赏问答-帖子'!AE233+'悬赏问答-IM'!M233+'指定付费-帖子'!Y233+'指定付费-帖子'!AE233+'指定付费-IM'!M233+电话医生!Z233+电话医生!AH233+家庭医生!#REF!+家庭医生!#REF!</f>
        <v>#REF!</v>
      </c>
      <c r="M232" s="406" t="e">
        <f>'悬赏问答-帖子'!AA233+'悬赏问答-帖子'!AG233+'悬赏问答-IM'!O233+'指定付费-帖子'!AA233+'指定付费-帖子'!AG233+'指定付费-IM'!O234+电话医生!AA233+电话医生!AI233+家庭医生!#REF!+家庭医生!#REF!</f>
        <v>#REF!</v>
      </c>
      <c r="N232" s="766" t="e">
        <f t="shared" si="118"/>
        <v>#REF!</v>
      </c>
      <c r="O232" s="406" t="e">
        <f>#REF!+'免费问答-IM'!E233+'悬赏问答-帖子'!E233+'悬赏问答-IM'!E233+'指定付费-IM'!E233+'指定付费-帖子'!E233+电话医生!E233+家庭医生!#REF!</f>
        <v>#REF!</v>
      </c>
      <c r="P232" s="523">
        <f>'悬赏问答-帖子'!Q233+'指定付费-帖子'!Q233+家庭医生!G233+电话医生!BQ233</f>
        <v>0</v>
      </c>
      <c r="Q232" s="523">
        <f>'悬赏问答-帖子'!W233+'指定付费-帖子'!W233+电话医生!U233+'悬赏问答-IM'!AU233+'指定付费-IM'!AU233</f>
        <v>0</v>
      </c>
      <c r="R232" s="523">
        <f>'悬赏问答-帖子'!AC233+'悬赏问答-帖子'!AI233+'悬赏问答-IM'!Q233+'指定付费-帖子'!AC233+'指定付费-帖子'!AI233+'指定付费-IM'!Q233+电话医生!AC233+电话医生!AK233+'悬赏问答-IM'!W233+'指定付费-IM'!W233</f>
        <v>0</v>
      </c>
      <c r="S232" s="523">
        <f>'悬赏问答-IM'!AC233+'指定付费-IM'!AC233+'悬赏问答-IM'!AI233+'悬赏问答-IM'!AO233+'指定付费-IM'!AI233+'指定付费-IM'!AO233</f>
        <v>0</v>
      </c>
      <c r="T232" s="523">
        <f t="shared" si="141"/>
        <v>0</v>
      </c>
      <c r="U232" s="523">
        <f>'悬赏问答-IM'!BA233+'指定付费-帖子'!BA233</f>
        <v>0</v>
      </c>
      <c r="V232" s="523">
        <f>'悬赏问答-帖子'!AO233+'悬赏问答-帖子'!AU233+'指定付费-帖子'!AO233+'指定付费-帖子'!AU233+电话医生!AS233</f>
        <v>0</v>
      </c>
      <c r="W232" s="523" t="e">
        <f>'指定付费-IM'!#REF!</f>
        <v>#REF!</v>
      </c>
      <c r="X232" s="414">
        <f t="shared" si="142"/>
        <v>0</v>
      </c>
      <c r="Y232" s="523">
        <f>'悬赏问答-帖子'!K233+'悬赏问答-IM'!K233+'指定付费-IM'!K233+'指定付费-帖子'!K233+电话医生!H233</f>
        <v>0</v>
      </c>
      <c r="Z232" s="523">
        <f>'悬赏问答-IM'!BF233+'指定付费-IM'!BE233</f>
        <v>0</v>
      </c>
      <c r="AA232" s="523">
        <f>'悬赏问答-IM'!BU233+'指定付费-IM'!AZ233</f>
        <v>0</v>
      </c>
      <c r="AB232" s="523">
        <f>'悬赏问答-IM'!BP233+'指定付费-IM'!BJ233+电话医生!BI233</f>
        <v>0</v>
      </c>
      <c r="AC232" s="506">
        <f t="shared" si="136"/>
        <v>0</v>
      </c>
      <c r="AD232" s="523">
        <f t="shared" si="121"/>
        <v>0</v>
      </c>
      <c r="AE232" s="414">
        <f t="shared" si="122"/>
        <v>0</v>
      </c>
      <c r="AF232" s="414">
        <f t="shared" si="123"/>
        <v>0</v>
      </c>
      <c r="AG232" s="414">
        <f t="shared" si="132"/>
        <v>0</v>
      </c>
      <c r="AH232" s="780">
        <f>预约转诊!C232</f>
        <v>0</v>
      </c>
      <c r="AI232" s="781">
        <f>'悬赏问答-帖子'!C233+'悬赏问答-IM'!C233</f>
        <v>0</v>
      </c>
      <c r="AJ232" s="782">
        <f>'悬赏问答-帖子'!F233+'悬赏问答-IM'!F233</f>
        <v>0</v>
      </c>
      <c r="AK232" s="783" t="str">
        <f t="shared" si="127"/>
        <v>-</v>
      </c>
      <c r="AL232" s="781">
        <f>'悬赏问答-帖子'!H233+'悬赏问答-IM'!H233</f>
        <v>0</v>
      </c>
      <c r="AM232" s="775">
        <f>'悬赏问答-帖子'!I233+'悬赏问答-IM'!I233</f>
        <v>0</v>
      </c>
      <c r="AN232" s="775">
        <f t="shared" si="124"/>
        <v>0</v>
      </c>
      <c r="AO232" s="800">
        <f>'指定付费-帖子'!C233+'指定付费-IM'!C233</f>
        <v>0</v>
      </c>
      <c r="AP232" s="798">
        <f>'指定付费-帖子'!F233+'指定付费-IM'!F233</f>
        <v>0</v>
      </c>
      <c r="AQ232" s="799" t="str">
        <f t="shared" si="128"/>
        <v>-</v>
      </c>
      <c r="AR232" s="800">
        <f>'指定付费-帖子'!H233+'指定付费-IM'!H233</f>
        <v>0</v>
      </c>
      <c r="AS232" s="787">
        <f>'指定付费-帖子'!I233+'指定付费-IM'!I233</f>
        <v>0</v>
      </c>
      <c r="AT232" s="795">
        <f t="shared" si="125"/>
        <v>0</v>
      </c>
      <c r="AU232" s="801">
        <f>电话医生!C233</f>
        <v>0</v>
      </c>
      <c r="AV232" s="802">
        <f>电话医生!I233</f>
        <v>0</v>
      </c>
      <c r="AW232" s="816" t="str">
        <f t="shared" si="129"/>
        <v>-</v>
      </c>
      <c r="AX232" s="802">
        <f>电话医生!L233</f>
        <v>0</v>
      </c>
      <c r="AY232" s="811">
        <f>电话医生!F233</f>
        <v>0</v>
      </c>
      <c r="AZ232" s="820" t="str">
        <f>电话医生!O233</f>
        <v>-</v>
      </c>
      <c r="BA232" s="818">
        <f>家庭医生!C233</f>
        <v>0</v>
      </c>
      <c r="BB232" s="813">
        <f>家庭医生!G233</f>
        <v>0</v>
      </c>
      <c r="BC232" s="814" t="str">
        <f>家庭医生!I233</f>
        <v>-</v>
      </c>
      <c r="BD232" s="819">
        <f t="shared" si="133"/>
        <v>0</v>
      </c>
      <c r="BE232" s="819"/>
      <c r="BF232" s="819">
        <f>'免费问答-IM'!C233</f>
        <v>0</v>
      </c>
      <c r="BG232" s="779"/>
      <c r="BH232" s="784"/>
      <c r="BI232" s="775">
        <f t="shared" si="137"/>
        <v>0</v>
      </c>
      <c r="BJ232" s="839"/>
      <c r="BK232" s="837"/>
      <c r="BL232" s="838">
        <f t="shared" si="126"/>
        <v>0</v>
      </c>
      <c r="BM232" s="846"/>
      <c r="BN232" s="849"/>
      <c r="BO232" s="849"/>
      <c r="BP232" s="847" t="str">
        <f t="shared" si="139"/>
        <v>-</v>
      </c>
      <c r="BQ232" s="848"/>
      <c r="BR232" s="813">
        <f t="shared" si="138"/>
        <v>0</v>
      </c>
    </row>
    <row r="233" ht="15" customHeight="1" spans="1:70">
      <c r="A233" s="852"/>
      <c r="B233" s="404">
        <v>7</v>
      </c>
      <c r="C233" s="506">
        <f t="shared" si="130"/>
        <v>0</v>
      </c>
      <c r="D233" s="414">
        <f t="shared" si="131"/>
        <v>0</v>
      </c>
      <c r="E233" s="405">
        <f t="shared" si="134"/>
        <v>0</v>
      </c>
      <c r="F233" s="406" t="e">
        <f>'悬赏问答-帖子'!M234+'指定付费-帖子'!M234+电话医生!#REF!+家庭医生!C234</f>
        <v>#REF!</v>
      </c>
      <c r="G233" s="406" t="e">
        <f>'悬赏问答-帖子'!O234+'指定付费-帖子'!O234+电话医生!#REF!+家庭医生!D234</f>
        <v>#REF!</v>
      </c>
      <c r="H233" s="766" t="e">
        <f t="shared" si="116"/>
        <v>#REF!</v>
      </c>
      <c r="I233" s="406" t="e">
        <f>'悬赏问答-帖子'!S234+'指定付费-帖子'!S234+电话医生!R234+家庭医生!#REF!</f>
        <v>#REF!</v>
      </c>
      <c r="J233" s="406" t="e">
        <f>'悬赏问答-帖子'!U234+'指定付费-帖子'!U234+电话医生!S234+家庭医生!#REF!</f>
        <v>#REF!</v>
      </c>
      <c r="K233" s="766" t="e">
        <f t="shared" si="117"/>
        <v>#REF!</v>
      </c>
      <c r="L233" s="406" t="e">
        <f>'悬赏问答-帖子'!Y234+'悬赏问答-帖子'!AE234+'悬赏问答-IM'!M234+'指定付费-帖子'!Y234+'指定付费-帖子'!AE234+'指定付费-IM'!M234+电话医生!Z234+电话医生!AH234+家庭医生!#REF!+家庭医生!#REF!</f>
        <v>#REF!</v>
      </c>
      <c r="M233" s="406" t="e">
        <f>'悬赏问答-帖子'!AA234+'悬赏问答-帖子'!AG234+'悬赏问答-IM'!O234+'指定付费-帖子'!AA234+'指定付费-帖子'!AG234+'指定付费-IM'!O235+电话医生!AA234+电话医生!AI234+家庭医生!#REF!+家庭医生!#REF!</f>
        <v>#REF!</v>
      </c>
      <c r="N233" s="766" t="e">
        <f t="shared" si="118"/>
        <v>#REF!</v>
      </c>
      <c r="O233" s="406" t="e">
        <f>#REF!+'免费问答-IM'!E234+'悬赏问答-帖子'!E234+'悬赏问答-IM'!E234+'指定付费-IM'!E234+'指定付费-帖子'!E234+电话医生!E234+家庭医生!#REF!</f>
        <v>#REF!</v>
      </c>
      <c r="P233" s="523">
        <f>'悬赏问答-帖子'!Q234+'指定付费-帖子'!Q234+家庭医生!G234+电话医生!BQ234</f>
        <v>0</v>
      </c>
      <c r="Q233" s="523">
        <f>'悬赏问答-帖子'!W234+'指定付费-帖子'!W234+电话医生!U234+'悬赏问答-IM'!AU234+'指定付费-IM'!AU234</f>
        <v>0</v>
      </c>
      <c r="R233" s="523">
        <f>'悬赏问答-帖子'!AC234+'悬赏问答-帖子'!AI234+'悬赏问答-IM'!Q234+'指定付费-帖子'!AC234+'指定付费-帖子'!AI234+'指定付费-IM'!Q234+电话医生!AC234+电话医生!AK234+'悬赏问答-IM'!W234+'指定付费-IM'!W234</f>
        <v>0</v>
      </c>
      <c r="S233" s="523">
        <f>'悬赏问答-IM'!AC234+'指定付费-IM'!AC234+'悬赏问答-IM'!AI234+'悬赏问答-IM'!AO234+'指定付费-IM'!AI234+'指定付费-IM'!AO234</f>
        <v>0</v>
      </c>
      <c r="T233" s="523">
        <f t="shared" si="141"/>
        <v>0</v>
      </c>
      <c r="U233" s="523">
        <f>'悬赏问答-IM'!BA234+'指定付费-帖子'!BA234</f>
        <v>0</v>
      </c>
      <c r="V233" s="523">
        <f>'悬赏问答-帖子'!AO234+'悬赏问答-帖子'!AU234+'指定付费-帖子'!AO234+'指定付费-帖子'!AU234+电话医生!AS234</f>
        <v>0</v>
      </c>
      <c r="W233" s="523" t="e">
        <f>'指定付费-IM'!#REF!</f>
        <v>#REF!</v>
      </c>
      <c r="X233" s="414">
        <f t="shared" si="142"/>
        <v>0</v>
      </c>
      <c r="Y233" s="523">
        <f>'悬赏问答-帖子'!K234+'悬赏问答-IM'!K234+'指定付费-IM'!K234+'指定付费-帖子'!K234+电话医生!H234</f>
        <v>0</v>
      </c>
      <c r="Z233" s="523">
        <f>'悬赏问答-IM'!BF234+'指定付费-IM'!BE234</f>
        <v>0</v>
      </c>
      <c r="AA233" s="523">
        <f>'悬赏问答-IM'!BU234+'指定付费-IM'!AZ234</f>
        <v>0</v>
      </c>
      <c r="AB233" s="523">
        <f>'悬赏问答-IM'!BP234+'指定付费-IM'!BJ234+电话医生!BI234</f>
        <v>0</v>
      </c>
      <c r="AC233" s="506">
        <f t="shared" si="136"/>
        <v>0</v>
      </c>
      <c r="AD233" s="523">
        <f t="shared" si="121"/>
        <v>0</v>
      </c>
      <c r="AE233" s="414">
        <f t="shared" si="122"/>
        <v>0</v>
      </c>
      <c r="AF233" s="414">
        <f t="shared" si="123"/>
        <v>0</v>
      </c>
      <c r="AG233" s="414">
        <f t="shared" si="132"/>
        <v>0</v>
      </c>
      <c r="AH233" s="780">
        <f>预约转诊!C233</f>
        <v>0</v>
      </c>
      <c r="AI233" s="781">
        <f>'悬赏问答-帖子'!C234+'悬赏问答-IM'!C234</f>
        <v>0</v>
      </c>
      <c r="AJ233" s="782">
        <f>'悬赏问答-帖子'!F234+'悬赏问答-IM'!F234</f>
        <v>0</v>
      </c>
      <c r="AK233" s="783" t="str">
        <f t="shared" si="127"/>
        <v>-</v>
      </c>
      <c r="AL233" s="781">
        <f>'悬赏问答-帖子'!H234+'悬赏问答-IM'!H234</f>
        <v>0</v>
      </c>
      <c r="AM233" s="775">
        <f>'悬赏问答-帖子'!I234+'悬赏问答-IM'!I234</f>
        <v>0</v>
      </c>
      <c r="AN233" s="775">
        <f t="shared" si="124"/>
        <v>0</v>
      </c>
      <c r="AO233" s="800">
        <f>'指定付费-帖子'!C234+'指定付费-IM'!C234</f>
        <v>0</v>
      </c>
      <c r="AP233" s="798">
        <f>'指定付费-帖子'!F234+'指定付费-IM'!F234</f>
        <v>0</v>
      </c>
      <c r="AQ233" s="799" t="str">
        <f t="shared" si="128"/>
        <v>-</v>
      </c>
      <c r="AR233" s="800">
        <f>'指定付费-帖子'!H234+'指定付费-IM'!H234</f>
        <v>0</v>
      </c>
      <c r="AS233" s="787">
        <f>'指定付费-帖子'!I234+'指定付费-IM'!I234</f>
        <v>0</v>
      </c>
      <c r="AT233" s="795">
        <f t="shared" si="125"/>
        <v>0</v>
      </c>
      <c r="AU233" s="801">
        <f>电话医生!C234</f>
        <v>0</v>
      </c>
      <c r="AV233" s="802">
        <f>电话医生!I234</f>
        <v>0</v>
      </c>
      <c r="AW233" s="816" t="str">
        <f t="shared" si="129"/>
        <v>-</v>
      </c>
      <c r="AX233" s="802">
        <f>电话医生!L234</f>
        <v>0</v>
      </c>
      <c r="AY233" s="811">
        <f>电话医生!F234</f>
        <v>0</v>
      </c>
      <c r="AZ233" s="820" t="str">
        <f>电话医生!O234</f>
        <v>-</v>
      </c>
      <c r="BA233" s="818">
        <f>家庭医生!C234</f>
        <v>0</v>
      </c>
      <c r="BB233" s="813">
        <f>家庭医生!G234</f>
        <v>0</v>
      </c>
      <c r="BC233" s="814" t="str">
        <f>家庭医生!I234</f>
        <v>-</v>
      </c>
      <c r="BD233" s="819">
        <f t="shared" si="133"/>
        <v>0</v>
      </c>
      <c r="BE233" s="819"/>
      <c r="BF233" s="819">
        <f>'免费问答-IM'!C234</f>
        <v>0</v>
      </c>
      <c r="BG233" s="779"/>
      <c r="BH233" s="784"/>
      <c r="BI233" s="775">
        <f t="shared" si="137"/>
        <v>0</v>
      </c>
      <c r="BJ233" s="839"/>
      <c r="BK233" s="837"/>
      <c r="BL233" s="838">
        <f t="shared" si="126"/>
        <v>0</v>
      </c>
      <c r="BM233" s="846"/>
      <c r="BN233" s="849"/>
      <c r="BO233" s="849"/>
      <c r="BP233" s="847" t="str">
        <f t="shared" si="139"/>
        <v>-</v>
      </c>
      <c r="BQ233" s="848"/>
      <c r="BR233" s="813">
        <f t="shared" si="138"/>
        <v>0</v>
      </c>
    </row>
    <row r="234" ht="15" customHeight="1" spans="1:70">
      <c r="A234" s="852"/>
      <c r="B234" s="404">
        <v>8</v>
      </c>
      <c r="C234" s="506">
        <f t="shared" si="130"/>
        <v>0</v>
      </c>
      <c r="D234" s="414">
        <f t="shared" si="131"/>
        <v>0</v>
      </c>
      <c r="E234" s="405">
        <f t="shared" si="134"/>
        <v>0</v>
      </c>
      <c r="F234" s="406" t="e">
        <f>'悬赏问答-帖子'!M235+'指定付费-帖子'!M235+电话医生!#REF!+家庭医生!C235</f>
        <v>#REF!</v>
      </c>
      <c r="G234" s="406" t="e">
        <f>'悬赏问答-帖子'!O235+'指定付费-帖子'!O235+电话医生!#REF!+家庭医生!D235</f>
        <v>#REF!</v>
      </c>
      <c r="H234" s="766" t="e">
        <f t="shared" si="116"/>
        <v>#REF!</v>
      </c>
      <c r="I234" s="406" t="e">
        <f>'悬赏问答-帖子'!S235+'指定付费-帖子'!S235+电话医生!R235+家庭医生!#REF!</f>
        <v>#REF!</v>
      </c>
      <c r="J234" s="406" t="e">
        <f>'悬赏问答-帖子'!U235+'指定付费-帖子'!U235+电话医生!S235+家庭医生!#REF!</f>
        <v>#REF!</v>
      </c>
      <c r="K234" s="766" t="e">
        <f t="shared" si="117"/>
        <v>#REF!</v>
      </c>
      <c r="L234" s="406" t="e">
        <f>'悬赏问答-帖子'!Y235+'悬赏问答-帖子'!AE235+'悬赏问答-IM'!M235+'指定付费-帖子'!Y235+'指定付费-帖子'!AE235+'指定付费-IM'!M235+电话医生!Z235+电话医生!AH235+家庭医生!#REF!+家庭医生!#REF!</f>
        <v>#REF!</v>
      </c>
      <c r="M234" s="406" t="e">
        <f>'悬赏问答-帖子'!AA235+'悬赏问答-帖子'!AG235+'悬赏问答-IM'!O235+'指定付费-帖子'!AA235+'指定付费-帖子'!AG235+'指定付费-IM'!O236+电话医生!AA235+电话医生!AI235+家庭医生!#REF!+家庭医生!#REF!</f>
        <v>#REF!</v>
      </c>
      <c r="N234" s="766" t="e">
        <f t="shared" si="118"/>
        <v>#REF!</v>
      </c>
      <c r="O234" s="406" t="e">
        <f>#REF!+'免费问答-IM'!E235+'悬赏问答-帖子'!E235+'悬赏问答-IM'!E235+'指定付费-IM'!E235+'指定付费-帖子'!E235+电话医生!E235+家庭医生!#REF!</f>
        <v>#REF!</v>
      </c>
      <c r="P234" s="523">
        <f>'悬赏问答-帖子'!Q235+'指定付费-帖子'!Q235+家庭医生!G235+电话医生!BQ235</f>
        <v>0</v>
      </c>
      <c r="Q234" s="523">
        <f>'悬赏问答-帖子'!W235+'指定付费-帖子'!W235+电话医生!U235+'悬赏问答-IM'!AU235+'指定付费-IM'!AU235</f>
        <v>0</v>
      </c>
      <c r="R234" s="523">
        <f>'悬赏问答-帖子'!AC235+'悬赏问答-帖子'!AI235+'悬赏问答-IM'!Q235+'指定付费-帖子'!AC235+'指定付费-帖子'!AI235+'指定付费-IM'!Q235+电话医生!AC235+电话医生!AK235+'悬赏问答-IM'!W235+'指定付费-IM'!W235</f>
        <v>0</v>
      </c>
      <c r="S234" s="523">
        <f>'悬赏问答-IM'!AC235+'指定付费-IM'!AC235+'悬赏问答-IM'!AI235+'悬赏问答-IM'!AO235+'指定付费-IM'!AI235+'指定付费-IM'!AO235</f>
        <v>0</v>
      </c>
      <c r="T234" s="523">
        <f t="shared" si="141"/>
        <v>0</v>
      </c>
      <c r="U234" s="523">
        <f>'悬赏问答-IM'!BA235+'指定付费-帖子'!BA235</f>
        <v>0</v>
      </c>
      <c r="V234" s="523">
        <f>'悬赏问答-帖子'!AO235+'悬赏问答-帖子'!AU235+'指定付费-帖子'!AO235+'指定付费-帖子'!AU235+电话医生!AS235</f>
        <v>0</v>
      </c>
      <c r="W234" s="523" t="e">
        <f>'指定付费-IM'!#REF!</f>
        <v>#REF!</v>
      </c>
      <c r="X234" s="414">
        <f t="shared" si="142"/>
        <v>0</v>
      </c>
      <c r="Y234" s="523">
        <f>'悬赏问答-帖子'!K235+'悬赏问答-IM'!K235+'指定付费-IM'!K235+'指定付费-帖子'!K235+电话医生!H235</f>
        <v>0</v>
      </c>
      <c r="Z234" s="523">
        <f>'悬赏问答-IM'!BF235+'指定付费-IM'!BE235</f>
        <v>0</v>
      </c>
      <c r="AA234" s="523">
        <f>'悬赏问答-IM'!BU235+'指定付费-IM'!AZ235</f>
        <v>0</v>
      </c>
      <c r="AB234" s="523">
        <f>'悬赏问答-IM'!BP235+'指定付费-IM'!BJ235+电话医生!BI235</f>
        <v>0</v>
      </c>
      <c r="AC234" s="506">
        <f t="shared" si="136"/>
        <v>0</v>
      </c>
      <c r="AD234" s="523">
        <f t="shared" si="121"/>
        <v>0</v>
      </c>
      <c r="AE234" s="414">
        <f t="shared" si="122"/>
        <v>0</v>
      </c>
      <c r="AF234" s="414">
        <f t="shared" si="123"/>
        <v>0</v>
      </c>
      <c r="AG234" s="414">
        <f t="shared" si="132"/>
        <v>0</v>
      </c>
      <c r="AH234" s="780">
        <f>预约转诊!C234</f>
        <v>0</v>
      </c>
      <c r="AI234" s="781">
        <f>'悬赏问答-帖子'!C235+'悬赏问答-IM'!C235</f>
        <v>0</v>
      </c>
      <c r="AJ234" s="782">
        <f>'悬赏问答-帖子'!F235+'悬赏问答-IM'!F235</f>
        <v>0</v>
      </c>
      <c r="AK234" s="783" t="str">
        <f t="shared" si="127"/>
        <v>-</v>
      </c>
      <c r="AL234" s="781">
        <f>'悬赏问答-帖子'!H235+'悬赏问答-IM'!H235</f>
        <v>0</v>
      </c>
      <c r="AM234" s="775">
        <f>'悬赏问答-帖子'!I235+'悬赏问答-IM'!I235</f>
        <v>0</v>
      </c>
      <c r="AN234" s="775">
        <f t="shared" si="124"/>
        <v>0</v>
      </c>
      <c r="AO234" s="800">
        <f>'指定付费-帖子'!C235+'指定付费-IM'!C235</f>
        <v>0</v>
      </c>
      <c r="AP234" s="798">
        <f>'指定付费-帖子'!F235+'指定付费-IM'!F235</f>
        <v>0</v>
      </c>
      <c r="AQ234" s="799" t="str">
        <f t="shared" si="128"/>
        <v>-</v>
      </c>
      <c r="AR234" s="800">
        <f>'指定付费-帖子'!H235+'指定付费-IM'!H235</f>
        <v>0</v>
      </c>
      <c r="AS234" s="787">
        <f>'指定付费-帖子'!I235+'指定付费-IM'!I235</f>
        <v>0</v>
      </c>
      <c r="AT234" s="795">
        <f t="shared" si="125"/>
        <v>0</v>
      </c>
      <c r="AU234" s="801">
        <f>电话医生!C235</f>
        <v>0</v>
      </c>
      <c r="AV234" s="802">
        <f>电话医生!I235</f>
        <v>0</v>
      </c>
      <c r="AW234" s="816" t="str">
        <f t="shared" si="129"/>
        <v>-</v>
      </c>
      <c r="AX234" s="802">
        <f>电话医生!L235</f>
        <v>0</v>
      </c>
      <c r="AY234" s="811">
        <f>电话医生!F235</f>
        <v>0</v>
      </c>
      <c r="AZ234" s="820" t="str">
        <f>电话医生!O235</f>
        <v>-</v>
      </c>
      <c r="BA234" s="818">
        <f>家庭医生!C235</f>
        <v>0</v>
      </c>
      <c r="BB234" s="813">
        <f>家庭医生!G235</f>
        <v>0</v>
      </c>
      <c r="BC234" s="814" t="str">
        <f>家庭医生!I235</f>
        <v>-</v>
      </c>
      <c r="BD234" s="819">
        <f t="shared" si="133"/>
        <v>0</v>
      </c>
      <c r="BE234" s="819"/>
      <c r="BF234" s="819">
        <f>'免费问答-IM'!C235</f>
        <v>0</v>
      </c>
      <c r="BG234" s="779"/>
      <c r="BH234" s="784"/>
      <c r="BI234" s="775">
        <f t="shared" si="137"/>
        <v>0</v>
      </c>
      <c r="BJ234" s="839"/>
      <c r="BK234" s="837"/>
      <c r="BL234" s="838">
        <f t="shared" si="126"/>
        <v>0</v>
      </c>
      <c r="BM234" s="846"/>
      <c r="BN234" s="849"/>
      <c r="BO234" s="849"/>
      <c r="BP234" s="847" t="str">
        <f t="shared" si="139"/>
        <v>-</v>
      </c>
      <c r="BQ234" s="848"/>
      <c r="BR234" s="813">
        <f t="shared" si="138"/>
        <v>0</v>
      </c>
    </row>
    <row r="235" ht="15" customHeight="1" spans="1:70">
      <c r="A235" s="852"/>
      <c r="B235" s="404">
        <v>9</v>
      </c>
      <c r="C235" s="506">
        <f t="shared" si="130"/>
        <v>0</v>
      </c>
      <c r="D235" s="414">
        <f t="shared" si="131"/>
        <v>0</v>
      </c>
      <c r="E235" s="405">
        <f t="shared" si="134"/>
        <v>0</v>
      </c>
      <c r="F235" s="406" t="e">
        <f>'悬赏问答-帖子'!M236+'指定付费-帖子'!M236+电话医生!#REF!+家庭医生!C236</f>
        <v>#REF!</v>
      </c>
      <c r="G235" s="406" t="e">
        <f>'悬赏问答-帖子'!O236+'指定付费-帖子'!O236+电话医生!#REF!+家庭医生!D236</f>
        <v>#REF!</v>
      </c>
      <c r="H235" s="766" t="e">
        <f t="shared" si="116"/>
        <v>#REF!</v>
      </c>
      <c r="I235" s="406" t="e">
        <f>'悬赏问答-帖子'!S236+'指定付费-帖子'!S236+电话医生!R236+家庭医生!#REF!</f>
        <v>#REF!</v>
      </c>
      <c r="J235" s="406" t="e">
        <f>'悬赏问答-帖子'!U236+'指定付费-帖子'!U236+电话医生!S236+家庭医生!#REF!</f>
        <v>#REF!</v>
      </c>
      <c r="K235" s="766" t="e">
        <f t="shared" si="117"/>
        <v>#REF!</v>
      </c>
      <c r="L235" s="406" t="e">
        <f>'悬赏问答-帖子'!Y236+'悬赏问答-帖子'!AE236+'悬赏问答-IM'!M236+'指定付费-帖子'!Y236+'指定付费-帖子'!AE236+'指定付费-IM'!M236+电话医生!Z236+电话医生!AH236+家庭医生!#REF!+家庭医生!#REF!</f>
        <v>#REF!</v>
      </c>
      <c r="M235" s="406" t="e">
        <f>'悬赏问答-帖子'!AA236+'悬赏问答-帖子'!AG236+'悬赏问答-IM'!O236+'指定付费-帖子'!AA236+'指定付费-帖子'!AG236+'指定付费-IM'!O237+电话医生!AA236+电话医生!AI236+家庭医生!#REF!+家庭医生!#REF!</f>
        <v>#REF!</v>
      </c>
      <c r="N235" s="766" t="e">
        <f t="shared" si="118"/>
        <v>#REF!</v>
      </c>
      <c r="O235" s="406" t="e">
        <f>#REF!+'免费问答-IM'!E236+'悬赏问答-帖子'!E236+'悬赏问答-IM'!E236+'指定付费-IM'!E236+'指定付费-帖子'!E236+电话医生!E236+家庭医生!#REF!</f>
        <v>#REF!</v>
      </c>
      <c r="P235" s="523">
        <f>'悬赏问答-帖子'!Q236+'指定付费-帖子'!Q236+家庭医生!G236+电话医生!BQ236</f>
        <v>0</v>
      </c>
      <c r="Q235" s="523">
        <f>'悬赏问答-帖子'!W236+'指定付费-帖子'!W236+电话医生!U236+'悬赏问答-IM'!AU236+'指定付费-IM'!AU236</f>
        <v>0</v>
      </c>
      <c r="R235" s="523">
        <f>'悬赏问答-帖子'!AC236+'悬赏问答-帖子'!AI236+'悬赏问答-IM'!Q236+'指定付费-帖子'!AC236+'指定付费-帖子'!AI236+'指定付费-IM'!Q236+电话医生!AC236+电话医生!AK236+'悬赏问答-IM'!W236+'指定付费-IM'!W236</f>
        <v>0</v>
      </c>
      <c r="S235" s="523">
        <f>'悬赏问答-IM'!AC236+'指定付费-IM'!AC236+'悬赏问答-IM'!AI236+'悬赏问答-IM'!AO236+'指定付费-IM'!AI236+'指定付费-IM'!AO236</f>
        <v>0</v>
      </c>
      <c r="T235" s="523">
        <f t="shared" si="141"/>
        <v>0</v>
      </c>
      <c r="U235" s="523">
        <f>'悬赏问答-IM'!BA236+'指定付费-帖子'!BA236</f>
        <v>0</v>
      </c>
      <c r="V235" s="523">
        <f>'悬赏问答-帖子'!AO236+'悬赏问答-帖子'!AU236+'指定付费-帖子'!AO236+'指定付费-帖子'!AU236+电话医生!AS236</f>
        <v>0</v>
      </c>
      <c r="W235" s="523" t="e">
        <f>'指定付费-IM'!#REF!</f>
        <v>#REF!</v>
      </c>
      <c r="X235" s="414">
        <f t="shared" si="142"/>
        <v>0</v>
      </c>
      <c r="Y235" s="523">
        <f>'悬赏问答-帖子'!K236+'悬赏问答-IM'!K236+'指定付费-IM'!K236+'指定付费-帖子'!K236+电话医生!H236</f>
        <v>0</v>
      </c>
      <c r="Z235" s="523">
        <f>'悬赏问答-IM'!BF236+'指定付费-IM'!BE236</f>
        <v>0</v>
      </c>
      <c r="AA235" s="523">
        <f>'悬赏问答-IM'!BU236+'指定付费-IM'!AZ236</f>
        <v>0</v>
      </c>
      <c r="AB235" s="523">
        <f>'悬赏问答-IM'!BP236+'指定付费-IM'!BJ236+电话医生!BI236</f>
        <v>0</v>
      </c>
      <c r="AC235" s="506">
        <f t="shared" si="136"/>
        <v>0</v>
      </c>
      <c r="AD235" s="523">
        <f t="shared" si="121"/>
        <v>0</v>
      </c>
      <c r="AE235" s="414">
        <f t="shared" si="122"/>
        <v>0</v>
      </c>
      <c r="AF235" s="414">
        <f t="shared" si="123"/>
        <v>0</v>
      </c>
      <c r="AG235" s="414">
        <f t="shared" si="132"/>
        <v>0</v>
      </c>
      <c r="AH235" s="780">
        <f>预约转诊!C235</f>
        <v>0</v>
      </c>
      <c r="AI235" s="781">
        <f>'悬赏问答-帖子'!C236+'悬赏问答-IM'!C236</f>
        <v>0</v>
      </c>
      <c r="AJ235" s="782">
        <f>'悬赏问答-帖子'!F236+'悬赏问答-IM'!F236</f>
        <v>0</v>
      </c>
      <c r="AK235" s="783" t="str">
        <f t="shared" si="127"/>
        <v>-</v>
      </c>
      <c r="AL235" s="781">
        <f>'悬赏问答-帖子'!H236+'悬赏问答-IM'!H236</f>
        <v>0</v>
      </c>
      <c r="AM235" s="775">
        <f>'悬赏问答-帖子'!I236+'悬赏问答-IM'!I236</f>
        <v>0</v>
      </c>
      <c r="AN235" s="775">
        <f t="shared" si="124"/>
        <v>0</v>
      </c>
      <c r="AO235" s="800">
        <f>'指定付费-帖子'!C236+'指定付费-IM'!C236</f>
        <v>0</v>
      </c>
      <c r="AP235" s="798">
        <f>'指定付费-帖子'!F236+'指定付费-IM'!F236</f>
        <v>0</v>
      </c>
      <c r="AQ235" s="799" t="str">
        <f t="shared" si="128"/>
        <v>-</v>
      </c>
      <c r="AR235" s="800">
        <f>'指定付费-帖子'!H236+'指定付费-IM'!H236</f>
        <v>0</v>
      </c>
      <c r="AS235" s="787">
        <f>'指定付费-帖子'!I236+'指定付费-IM'!I236</f>
        <v>0</v>
      </c>
      <c r="AT235" s="795">
        <f t="shared" si="125"/>
        <v>0</v>
      </c>
      <c r="AU235" s="801">
        <f>电话医生!C236</f>
        <v>0</v>
      </c>
      <c r="AV235" s="802">
        <f>电话医生!I236</f>
        <v>0</v>
      </c>
      <c r="AW235" s="816" t="str">
        <f t="shared" si="129"/>
        <v>-</v>
      </c>
      <c r="AX235" s="802">
        <f>电话医生!L236</f>
        <v>0</v>
      </c>
      <c r="AY235" s="811">
        <f>电话医生!F236</f>
        <v>0</v>
      </c>
      <c r="AZ235" s="820" t="str">
        <f>电话医生!O236</f>
        <v>-</v>
      </c>
      <c r="BA235" s="818">
        <f>家庭医生!C236</f>
        <v>0</v>
      </c>
      <c r="BB235" s="813">
        <f>家庭医生!G236</f>
        <v>0</v>
      </c>
      <c r="BC235" s="814" t="str">
        <f>家庭医生!I236</f>
        <v>-</v>
      </c>
      <c r="BD235" s="819">
        <f t="shared" si="133"/>
        <v>0</v>
      </c>
      <c r="BE235" s="819"/>
      <c r="BF235" s="819">
        <f>'免费问答-IM'!C236</f>
        <v>0</v>
      </c>
      <c r="BG235" s="779"/>
      <c r="BH235" s="784"/>
      <c r="BI235" s="775">
        <f t="shared" si="137"/>
        <v>0</v>
      </c>
      <c r="BJ235" s="839"/>
      <c r="BK235" s="837"/>
      <c r="BL235" s="838">
        <f t="shared" si="126"/>
        <v>0</v>
      </c>
      <c r="BM235" s="846"/>
      <c r="BN235" s="849"/>
      <c r="BO235" s="849"/>
      <c r="BP235" s="847" t="str">
        <f t="shared" si="139"/>
        <v>-</v>
      </c>
      <c r="BQ235" s="848"/>
      <c r="BR235" s="813">
        <f t="shared" si="138"/>
        <v>0</v>
      </c>
    </row>
    <row r="236" ht="15" customHeight="1" spans="1:70">
      <c r="A236" s="852"/>
      <c r="B236" s="404">
        <v>10</v>
      </c>
      <c r="C236" s="506">
        <f t="shared" si="130"/>
        <v>0</v>
      </c>
      <c r="D236" s="414">
        <f t="shared" si="131"/>
        <v>0</v>
      </c>
      <c r="E236" s="405">
        <f t="shared" si="134"/>
        <v>0</v>
      </c>
      <c r="F236" s="406" t="e">
        <f>'悬赏问答-帖子'!M237+'指定付费-帖子'!M237+电话医生!#REF!+家庭医生!C237</f>
        <v>#REF!</v>
      </c>
      <c r="G236" s="406" t="e">
        <f>'悬赏问答-帖子'!O237+'指定付费-帖子'!O237+电话医生!#REF!+家庭医生!D237</f>
        <v>#REF!</v>
      </c>
      <c r="H236" s="766" t="e">
        <f t="shared" si="116"/>
        <v>#REF!</v>
      </c>
      <c r="I236" s="406" t="e">
        <f>'悬赏问答-帖子'!S237+'指定付费-帖子'!S237+电话医生!R237+家庭医生!#REF!</f>
        <v>#REF!</v>
      </c>
      <c r="J236" s="406" t="e">
        <f>'悬赏问答-帖子'!U237+'指定付费-帖子'!U237+电话医生!S237+家庭医生!#REF!</f>
        <v>#REF!</v>
      </c>
      <c r="K236" s="766" t="e">
        <f t="shared" si="117"/>
        <v>#REF!</v>
      </c>
      <c r="L236" s="406" t="e">
        <f>'悬赏问答-帖子'!Y237+'悬赏问答-帖子'!AE237+'悬赏问答-IM'!M237+'指定付费-帖子'!Y237+'指定付费-帖子'!AE237+'指定付费-IM'!M237+电话医生!Z237+电话医生!AH237+家庭医生!#REF!+家庭医生!#REF!</f>
        <v>#REF!</v>
      </c>
      <c r="M236" s="406" t="e">
        <f>'悬赏问答-帖子'!AA237+'悬赏问答-帖子'!AG237+'悬赏问答-IM'!O237+'指定付费-帖子'!AA237+'指定付费-帖子'!AG237+'指定付费-IM'!O238+电话医生!AA237+电话医生!AI237+家庭医生!#REF!+家庭医生!#REF!</f>
        <v>#REF!</v>
      </c>
      <c r="N236" s="766" t="e">
        <f t="shared" si="118"/>
        <v>#REF!</v>
      </c>
      <c r="O236" s="406" t="e">
        <f>#REF!+'免费问答-IM'!E237+'悬赏问答-帖子'!E237+'悬赏问答-IM'!E237+'指定付费-IM'!E237+'指定付费-帖子'!E237+电话医生!E237+家庭医生!#REF!</f>
        <v>#REF!</v>
      </c>
      <c r="P236" s="523">
        <f>'悬赏问答-帖子'!Q237+'指定付费-帖子'!Q237+家庭医生!G237+电话医生!BQ237</f>
        <v>0</v>
      </c>
      <c r="Q236" s="523">
        <f>'悬赏问答-帖子'!W237+'指定付费-帖子'!W237+电话医生!U237+'悬赏问答-IM'!AU237+'指定付费-IM'!AU237</f>
        <v>0</v>
      </c>
      <c r="R236" s="523">
        <f>'悬赏问答-帖子'!AC237+'悬赏问答-帖子'!AI237+'悬赏问答-IM'!Q237+'指定付费-帖子'!AC237+'指定付费-帖子'!AI237+'指定付费-IM'!Q237+电话医生!AC237+电话医生!AK237+'悬赏问答-IM'!W237+'指定付费-IM'!W237</f>
        <v>0</v>
      </c>
      <c r="S236" s="523">
        <f>'悬赏问答-IM'!AC237+'指定付费-IM'!AC237+'悬赏问答-IM'!AI237+'悬赏问答-IM'!AO237+'指定付费-IM'!AI237+'指定付费-IM'!AO237</f>
        <v>0</v>
      </c>
      <c r="T236" s="523">
        <f t="shared" si="141"/>
        <v>0</v>
      </c>
      <c r="U236" s="523">
        <f>'悬赏问答-IM'!BA237+'指定付费-帖子'!BA237</f>
        <v>0</v>
      </c>
      <c r="V236" s="523">
        <f>'悬赏问答-帖子'!AO237+'悬赏问答-帖子'!AU237+'指定付费-帖子'!AO237+'指定付费-帖子'!AU237+电话医生!AS237</f>
        <v>0</v>
      </c>
      <c r="W236" s="523" t="e">
        <f>'指定付费-IM'!#REF!</f>
        <v>#REF!</v>
      </c>
      <c r="X236" s="414">
        <f t="shared" si="142"/>
        <v>0</v>
      </c>
      <c r="Y236" s="523">
        <f>'悬赏问答-帖子'!K237+'悬赏问答-IM'!K237+'指定付费-IM'!K237+'指定付费-帖子'!K237+电话医生!H237</f>
        <v>0</v>
      </c>
      <c r="Z236" s="523">
        <f>'悬赏问答-IM'!BF237+'指定付费-IM'!BE237</f>
        <v>0</v>
      </c>
      <c r="AA236" s="523">
        <f>'悬赏问答-IM'!BU237+'指定付费-IM'!AZ237</f>
        <v>0</v>
      </c>
      <c r="AB236" s="523">
        <f>'悬赏问答-IM'!BP237+'指定付费-IM'!BJ237+电话医生!BI237</f>
        <v>0</v>
      </c>
      <c r="AC236" s="506">
        <f t="shared" si="136"/>
        <v>0</v>
      </c>
      <c r="AD236" s="523">
        <f t="shared" si="121"/>
        <v>0</v>
      </c>
      <c r="AE236" s="414">
        <f t="shared" si="122"/>
        <v>0</v>
      </c>
      <c r="AF236" s="414">
        <f t="shared" si="123"/>
        <v>0</v>
      </c>
      <c r="AG236" s="414">
        <f t="shared" si="132"/>
        <v>0</v>
      </c>
      <c r="AH236" s="780">
        <f>预约转诊!C236</f>
        <v>0</v>
      </c>
      <c r="AI236" s="781">
        <f>'悬赏问答-帖子'!C237+'悬赏问答-IM'!C237</f>
        <v>0</v>
      </c>
      <c r="AJ236" s="782">
        <f>'悬赏问答-帖子'!F237+'悬赏问答-IM'!F237</f>
        <v>0</v>
      </c>
      <c r="AK236" s="783" t="str">
        <f t="shared" si="127"/>
        <v>-</v>
      </c>
      <c r="AL236" s="781">
        <f>'悬赏问答-帖子'!H237+'悬赏问答-IM'!H237</f>
        <v>0</v>
      </c>
      <c r="AM236" s="775">
        <f>'悬赏问答-帖子'!I237+'悬赏问答-IM'!I237</f>
        <v>0</v>
      </c>
      <c r="AN236" s="775">
        <f t="shared" si="124"/>
        <v>0</v>
      </c>
      <c r="AO236" s="800">
        <f>'指定付费-帖子'!C237+'指定付费-IM'!C237</f>
        <v>0</v>
      </c>
      <c r="AP236" s="798">
        <f>'指定付费-帖子'!F237+'指定付费-IM'!F237</f>
        <v>0</v>
      </c>
      <c r="AQ236" s="799" t="str">
        <f t="shared" si="128"/>
        <v>-</v>
      </c>
      <c r="AR236" s="800">
        <f>'指定付费-帖子'!H237+'指定付费-IM'!H237</f>
        <v>0</v>
      </c>
      <c r="AS236" s="787">
        <f>'指定付费-帖子'!I237+'指定付费-IM'!I237</f>
        <v>0</v>
      </c>
      <c r="AT236" s="795">
        <f t="shared" si="125"/>
        <v>0</v>
      </c>
      <c r="AU236" s="801">
        <f>电话医生!C237</f>
        <v>0</v>
      </c>
      <c r="AV236" s="802">
        <f>电话医生!I237</f>
        <v>0</v>
      </c>
      <c r="AW236" s="816" t="str">
        <f t="shared" si="129"/>
        <v>-</v>
      </c>
      <c r="AX236" s="802">
        <f>电话医生!L237</f>
        <v>0</v>
      </c>
      <c r="AY236" s="811">
        <f>电话医生!F237</f>
        <v>0</v>
      </c>
      <c r="AZ236" s="820" t="str">
        <f>电话医生!O237</f>
        <v>-</v>
      </c>
      <c r="BA236" s="818">
        <f>家庭医生!C237</f>
        <v>0</v>
      </c>
      <c r="BB236" s="813">
        <f>家庭医生!G237</f>
        <v>0</v>
      </c>
      <c r="BC236" s="814" t="str">
        <f>家庭医生!I237</f>
        <v>-</v>
      </c>
      <c r="BD236" s="819">
        <f t="shared" si="133"/>
        <v>0</v>
      </c>
      <c r="BE236" s="819"/>
      <c r="BF236" s="819">
        <f>'免费问答-IM'!C237</f>
        <v>0</v>
      </c>
      <c r="BG236" s="779"/>
      <c r="BH236" s="784"/>
      <c r="BI236" s="775">
        <f t="shared" si="137"/>
        <v>0</v>
      </c>
      <c r="BJ236" s="839"/>
      <c r="BK236" s="837"/>
      <c r="BL236" s="838">
        <f t="shared" si="126"/>
        <v>0</v>
      </c>
      <c r="BM236" s="846"/>
      <c r="BN236" s="849"/>
      <c r="BO236" s="849"/>
      <c r="BP236" s="847" t="str">
        <f t="shared" ref="BP236:BP254" si="143">IF(BN236&lt;&gt;0,BN236/BM236,"-")</f>
        <v>-</v>
      </c>
      <c r="BQ236" s="848"/>
      <c r="BR236" s="813">
        <f t="shared" si="138"/>
        <v>0</v>
      </c>
    </row>
    <row r="237" ht="15" customHeight="1" spans="1:70">
      <c r="A237" s="852"/>
      <c r="B237" s="404">
        <v>11</v>
      </c>
      <c r="C237" s="506">
        <f t="shared" si="130"/>
        <v>0</v>
      </c>
      <c r="D237" s="414">
        <f t="shared" si="131"/>
        <v>0</v>
      </c>
      <c r="E237" s="405">
        <f t="shared" si="134"/>
        <v>0</v>
      </c>
      <c r="F237" s="406" t="e">
        <f>'悬赏问答-帖子'!M238+'指定付费-帖子'!M238+电话医生!#REF!+家庭医生!C238</f>
        <v>#REF!</v>
      </c>
      <c r="G237" s="406" t="e">
        <f>'悬赏问答-帖子'!O238+'指定付费-帖子'!O238+电话医生!#REF!+家庭医生!D238</f>
        <v>#REF!</v>
      </c>
      <c r="H237" s="766" t="e">
        <f t="shared" si="116"/>
        <v>#REF!</v>
      </c>
      <c r="I237" s="406" t="e">
        <f>'悬赏问答-帖子'!S238+'指定付费-帖子'!S238+电话医生!R238+家庭医生!#REF!</f>
        <v>#REF!</v>
      </c>
      <c r="J237" s="406" t="e">
        <f>'悬赏问答-帖子'!U238+'指定付费-帖子'!U238+电话医生!S238+家庭医生!#REF!</f>
        <v>#REF!</v>
      </c>
      <c r="K237" s="766" t="e">
        <f t="shared" si="117"/>
        <v>#REF!</v>
      </c>
      <c r="L237" s="406" t="e">
        <f>'悬赏问答-帖子'!Y238+'悬赏问答-帖子'!AE238+'悬赏问答-IM'!M238+'指定付费-帖子'!Y238+'指定付费-帖子'!AE238+'指定付费-IM'!M238+电话医生!Z238+电话医生!AH238+家庭医生!#REF!+家庭医生!#REF!</f>
        <v>#REF!</v>
      </c>
      <c r="M237" s="406" t="e">
        <f>'悬赏问答-帖子'!AA238+'悬赏问答-帖子'!AG238+'悬赏问答-IM'!O238+'指定付费-帖子'!AA238+'指定付费-帖子'!AG238+'指定付费-IM'!O239+电话医生!AA238+电话医生!AI238+家庭医生!#REF!+家庭医生!#REF!</f>
        <v>#REF!</v>
      </c>
      <c r="N237" s="766" t="e">
        <f t="shared" si="118"/>
        <v>#REF!</v>
      </c>
      <c r="O237" s="406" t="e">
        <f>#REF!+'免费问答-IM'!E238+'悬赏问答-帖子'!E238+'悬赏问答-IM'!E238+'指定付费-IM'!E238+'指定付费-帖子'!E238+电话医生!E238+家庭医生!#REF!</f>
        <v>#REF!</v>
      </c>
      <c r="P237" s="523">
        <f>'悬赏问答-帖子'!Q238+'指定付费-帖子'!Q238+家庭医生!G238+电话医生!BQ238</f>
        <v>0</v>
      </c>
      <c r="Q237" s="523">
        <f>'悬赏问答-帖子'!W238+'指定付费-帖子'!W238+电话医生!U238+'悬赏问答-IM'!AU238+'指定付费-IM'!AU238</f>
        <v>0</v>
      </c>
      <c r="R237" s="523">
        <f>'悬赏问答-帖子'!AC238+'悬赏问答-帖子'!AI238+'悬赏问答-IM'!Q238+'指定付费-帖子'!AC238+'指定付费-帖子'!AI238+'指定付费-IM'!Q238+电话医生!AC238+电话医生!AK238+'悬赏问答-IM'!W238+'指定付费-IM'!W238</f>
        <v>0</v>
      </c>
      <c r="S237" s="523">
        <f>'悬赏问答-IM'!AC238+'指定付费-IM'!AC238+'悬赏问答-IM'!AI238+'悬赏问答-IM'!AO238+'指定付费-IM'!AI238+'指定付费-IM'!AO238</f>
        <v>0</v>
      </c>
      <c r="T237" s="523">
        <f t="shared" si="141"/>
        <v>0</v>
      </c>
      <c r="U237" s="523">
        <f>'悬赏问答-IM'!BA238+'指定付费-帖子'!BA238</f>
        <v>0</v>
      </c>
      <c r="V237" s="523">
        <f>'悬赏问答-帖子'!AO238+'悬赏问答-帖子'!AU238+'指定付费-帖子'!AO238+'指定付费-帖子'!AU238+电话医生!AS238</f>
        <v>0</v>
      </c>
      <c r="W237" s="523" t="e">
        <f>'指定付费-IM'!#REF!</f>
        <v>#REF!</v>
      </c>
      <c r="X237" s="414">
        <f t="shared" si="142"/>
        <v>0</v>
      </c>
      <c r="Y237" s="523">
        <f>'悬赏问答-帖子'!K238+'悬赏问答-IM'!K238+'指定付费-IM'!K238+'指定付费-帖子'!K238+电话医生!H238</f>
        <v>0</v>
      </c>
      <c r="Z237" s="523">
        <f>'悬赏问答-IM'!BF238+'指定付费-IM'!BE238</f>
        <v>0</v>
      </c>
      <c r="AA237" s="523">
        <f>'悬赏问答-IM'!BU238+'指定付费-IM'!AZ238</f>
        <v>0</v>
      </c>
      <c r="AB237" s="523">
        <f>'悬赏问答-IM'!BP238+'指定付费-IM'!BJ238+电话医生!BI238</f>
        <v>0</v>
      </c>
      <c r="AC237" s="506">
        <f t="shared" si="136"/>
        <v>0</v>
      </c>
      <c r="AD237" s="523">
        <f t="shared" si="121"/>
        <v>0</v>
      </c>
      <c r="AE237" s="414">
        <f t="shared" si="122"/>
        <v>0</v>
      </c>
      <c r="AF237" s="414">
        <f t="shared" si="123"/>
        <v>0</v>
      </c>
      <c r="AG237" s="414">
        <f t="shared" si="132"/>
        <v>0</v>
      </c>
      <c r="AH237" s="780">
        <f>预约转诊!C237</f>
        <v>0</v>
      </c>
      <c r="AI237" s="781">
        <f>'悬赏问答-帖子'!C238+'悬赏问答-IM'!C238</f>
        <v>0</v>
      </c>
      <c r="AJ237" s="782">
        <f>'悬赏问答-帖子'!F238+'悬赏问答-IM'!F238</f>
        <v>0</v>
      </c>
      <c r="AK237" s="783" t="str">
        <f t="shared" si="127"/>
        <v>-</v>
      </c>
      <c r="AL237" s="781">
        <f>'悬赏问答-帖子'!H238+'悬赏问答-IM'!H238</f>
        <v>0</v>
      </c>
      <c r="AM237" s="775">
        <f>'悬赏问答-帖子'!I238+'悬赏问答-IM'!I238</f>
        <v>0</v>
      </c>
      <c r="AN237" s="775">
        <f t="shared" si="124"/>
        <v>0</v>
      </c>
      <c r="AO237" s="800">
        <f>'指定付费-帖子'!C238+'指定付费-IM'!C238</f>
        <v>0</v>
      </c>
      <c r="AP237" s="798">
        <f>'指定付费-帖子'!F238+'指定付费-IM'!F238</f>
        <v>0</v>
      </c>
      <c r="AQ237" s="799" t="str">
        <f t="shared" si="128"/>
        <v>-</v>
      </c>
      <c r="AR237" s="800">
        <f>'指定付费-帖子'!H238+'指定付费-IM'!H238</f>
        <v>0</v>
      </c>
      <c r="AS237" s="787">
        <f>'指定付费-帖子'!I238+'指定付费-IM'!I238</f>
        <v>0</v>
      </c>
      <c r="AT237" s="795">
        <f t="shared" si="125"/>
        <v>0</v>
      </c>
      <c r="AU237" s="801">
        <f>电话医生!C238</f>
        <v>0</v>
      </c>
      <c r="AV237" s="802">
        <f>电话医生!I238</f>
        <v>0</v>
      </c>
      <c r="AW237" s="816" t="str">
        <f t="shared" si="129"/>
        <v>-</v>
      </c>
      <c r="AX237" s="802">
        <f>电话医生!L238</f>
        <v>0</v>
      </c>
      <c r="AY237" s="811">
        <f>电话医生!F238</f>
        <v>0</v>
      </c>
      <c r="AZ237" s="820" t="str">
        <f>电话医生!O238</f>
        <v>-</v>
      </c>
      <c r="BA237" s="818">
        <f>家庭医生!C238</f>
        <v>0</v>
      </c>
      <c r="BB237" s="813">
        <f>家庭医生!G238</f>
        <v>0</v>
      </c>
      <c r="BC237" s="814" t="str">
        <f>家庭医生!I238</f>
        <v>-</v>
      </c>
      <c r="BD237" s="819">
        <f t="shared" si="133"/>
        <v>0</v>
      </c>
      <c r="BE237" s="819"/>
      <c r="BF237" s="819">
        <f>'免费问答-IM'!C238</f>
        <v>0</v>
      </c>
      <c r="BG237" s="779"/>
      <c r="BH237" s="784"/>
      <c r="BI237" s="775">
        <f t="shared" si="137"/>
        <v>0</v>
      </c>
      <c r="BJ237" s="839"/>
      <c r="BK237" s="837"/>
      <c r="BL237" s="838">
        <f t="shared" si="126"/>
        <v>0</v>
      </c>
      <c r="BM237" s="846"/>
      <c r="BN237" s="849"/>
      <c r="BO237" s="849"/>
      <c r="BP237" s="847" t="str">
        <f t="shared" si="143"/>
        <v>-</v>
      </c>
      <c r="BQ237" s="848"/>
      <c r="BR237" s="813">
        <f t="shared" si="138"/>
        <v>0</v>
      </c>
    </row>
    <row r="238" ht="15" customHeight="1" spans="1:70">
      <c r="A238" s="852"/>
      <c r="B238" s="404">
        <v>12</v>
      </c>
      <c r="C238" s="506">
        <f t="shared" si="130"/>
        <v>0</v>
      </c>
      <c r="D238" s="414">
        <f t="shared" si="131"/>
        <v>0</v>
      </c>
      <c r="E238" s="405">
        <f t="shared" si="134"/>
        <v>0</v>
      </c>
      <c r="F238" s="406" t="e">
        <f>'悬赏问答-帖子'!M239+'指定付费-帖子'!M239+电话医生!#REF!+家庭医生!C239</f>
        <v>#REF!</v>
      </c>
      <c r="G238" s="406" t="e">
        <f>'悬赏问答-帖子'!O239+'指定付费-帖子'!O239+电话医生!#REF!+家庭医生!D239</f>
        <v>#REF!</v>
      </c>
      <c r="H238" s="766" t="e">
        <f t="shared" si="116"/>
        <v>#REF!</v>
      </c>
      <c r="I238" s="406" t="e">
        <f>'悬赏问答-帖子'!S239+'指定付费-帖子'!S239+电话医生!R239+家庭医生!#REF!</f>
        <v>#REF!</v>
      </c>
      <c r="J238" s="406" t="e">
        <f>'悬赏问答-帖子'!U239+'指定付费-帖子'!U239+电话医生!S239+家庭医生!#REF!</f>
        <v>#REF!</v>
      </c>
      <c r="K238" s="766" t="e">
        <f t="shared" si="117"/>
        <v>#REF!</v>
      </c>
      <c r="L238" s="406" t="e">
        <f>'悬赏问答-帖子'!Y239+'悬赏问答-帖子'!AE239+'悬赏问答-IM'!M239+'指定付费-帖子'!Y239+'指定付费-帖子'!AE239+'指定付费-IM'!M239+电话医生!Z239+电话医生!AH239+家庭医生!#REF!+家庭医生!#REF!</f>
        <v>#REF!</v>
      </c>
      <c r="M238" s="406" t="e">
        <f>'悬赏问答-帖子'!AA239+'悬赏问答-帖子'!AG239+'悬赏问答-IM'!O239+'指定付费-帖子'!AA239+'指定付费-帖子'!AG239+'指定付费-IM'!O240+电话医生!AA239+电话医生!AI239+家庭医生!#REF!+家庭医生!#REF!</f>
        <v>#REF!</v>
      </c>
      <c r="N238" s="766" t="e">
        <f t="shared" si="118"/>
        <v>#REF!</v>
      </c>
      <c r="O238" s="406" t="e">
        <f>#REF!+'免费问答-IM'!E239+'悬赏问答-帖子'!E239+'悬赏问答-IM'!E239+'指定付费-IM'!E239+'指定付费-帖子'!E239+电话医生!E239+家庭医生!#REF!</f>
        <v>#REF!</v>
      </c>
      <c r="P238" s="523">
        <f>'悬赏问答-帖子'!Q239+'指定付费-帖子'!Q239+家庭医生!G239+电话医生!BQ239</f>
        <v>0</v>
      </c>
      <c r="Q238" s="523">
        <f>'悬赏问答-帖子'!W239+'指定付费-帖子'!W239+电话医生!U239+'悬赏问答-IM'!AU239+'指定付费-IM'!AU239</f>
        <v>0</v>
      </c>
      <c r="R238" s="523">
        <f>'悬赏问答-帖子'!AC239+'悬赏问答-帖子'!AI239+'悬赏问答-IM'!Q239+'指定付费-帖子'!AC239+'指定付费-帖子'!AI239+'指定付费-IM'!Q239+电话医生!AC239+电话医生!AK239+'悬赏问答-IM'!W239+'指定付费-IM'!W239</f>
        <v>0</v>
      </c>
      <c r="S238" s="523">
        <f>'悬赏问答-IM'!AC239+'指定付费-IM'!AC239+'悬赏问答-IM'!AI239+'悬赏问答-IM'!AO239+'指定付费-IM'!AI239+'指定付费-IM'!AO239</f>
        <v>0</v>
      </c>
      <c r="T238" s="523">
        <f t="shared" si="141"/>
        <v>0</v>
      </c>
      <c r="U238" s="523">
        <f>'悬赏问答-IM'!BA239+'指定付费-帖子'!BA239</f>
        <v>0</v>
      </c>
      <c r="V238" s="523">
        <f>'悬赏问答-帖子'!AO239+'悬赏问答-帖子'!AU239+'指定付费-帖子'!AO239+'指定付费-帖子'!AU239+电话医生!AS239</f>
        <v>0</v>
      </c>
      <c r="W238" s="523" t="e">
        <f>'指定付费-IM'!#REF!</f>
        <v>#REF!</v>
      </c>
      <c r="X238" s="414">
        <f t="shared" si="142"/>
        <v>0</v>
      </c>
      <c r="Y238" s="523">
        <f>'悬赏问答-帖子'!K239+'悬赏问答-IM'!K239+'指定付费-IM'!K239+'指定付费-帖子'!K239+电话医生!H239</f>
        <v>0</v>
      </c>
      <c r="Z238" s="523">
        <f>'悬赏问答-IM'!BF239+'指定付费-IM'!BE239</f>
        <v>0</v>
      </c>
      <c r="AA238" s="523">
        <f>'悬赏问答-IM'!BU239+'指定付费-IM'!AZ239</f>
        <v>0</v>
      </c>
      <c r="AB238" s="523">
        <f>'悬赏问答-IM'!BP239+'指定付费-IM'!BJ239+电话医生!BI239</f>
        <v>0</v>
      </c>
      <c r="AC238" s="506">
        <f t="shared" si="136"/>
        <v>0</v>
      </c>
      <c r="AD238" s="523">
        <f t="shared" si="121"/>
        <v>0</v>
      </c>
      <c r="AE238" s="414">
        <f t="shared" si="122"/>
        <v>0</v>
      </c>
      <c r="AF238" s="414">
        <f t="shared" si="123"/>
        <v>0</v>
      </c>
      <c r="AG238" s="414">
        <f t="shared" si="132"/>
        <v>0</v>
      </c>
      <c r="AH238" s="780">
        <f>预约转诊!C238</f>
        <v>0</v>
      </c>
      <c r="AI238" s="781">
        <f>'悬赏问答-帖子'!C239+'悬赏问答-IM'!C239</f>
        <v>0</v>
      </c>
      <c r="AJ238" s="782">
        <f>'悬赏问答-帖子'!F239+'悬赏问答-IM'!F239</f>
        <v>0</v>
      </c>
      <c r="AK238" s="783" t="str">
        <f t="shared" si="127"/>
        <v>-</v>
      </c>
      <c r="AL238" s="781">
        <f>'悬赏问答-帖子'!H239+'悬赏问答-IM'!H239</f>
        <v>0</v>
      </c>
      <c r="AM238" s="775">
        <f>'悬赏问答-帖子'!I239+'悬赏问答-IM'!I239</f>
        <v>0</v>
      </c>
      <c r="AN238" s="775">
        <f t="shared" si="124"/>
        <v>0</v>
      </c>
      <c r="AO238" s="800">
        <f>'指定付费-帖子'!C239+'指定付费-IM'!C239</f>
        <v>0</v>
      </c>
      <c r="AP238" s="798">
        <f>'指定付费-帖子'!F239+'指定付费-IM'!F239</f>
        <v>0</v>
      </c>
      <c r="AQ238" s="799" t="str">
        <f t="shared" si="128"/>
        <v>-</v>
      </c>
      <c r="AR238" s="800">
        <f>'指定付费-帖子'!H239+'指定付费-IM'!H239</f>
        <v>0</v>
      </c>
      <c r="AS238" s="787">
        <f>'指定付费-帖子'!I239+'指定付费-IM'!I239</f>
        <v>0</v>
      </c>
      <c r="AT238" s="795">
        <f t="shared" si="125"/>
        <v>0</v>
      </c>
      <c r="AU238" s="801">
        <f>电话医生!C239</f>
        <v>0</v>
      </c>
      <c r="AV238" s="802">
        <f>电话医生!I239</f>
        <v>0</v>
      </c>
      <c r="AW238" s="816" t="str">
        <f t="shared" si="129"/>
        <v>-</v>
      </c>
      <c r="AX238" s="802">
        <f>电话医生!L239</f>
        <v>0</v>
      </c>
      <c r="AY238" s="811">
        <f>电话医生!F239</f>
        <v>0</v>
      </c>
      <c r="AZ238" s="820" t="str">
        <f>电话医生!O239</f>
        <v>-</v>
      </c>
      <c r="BA238" s="818">
        <f>家庭医生!C239</f>
        <v>0</v>
      </c>
      <c r="BB238" s="813">
        <f>家庭医生!G239</f>
        <v>0</v>
      </c>
      <c r="BC238" s="814" t="str">
        <f>家庭医生!I239</f>
        <v>-</v>
      </c>
      <c r="BD238" s="819">
        <f t="shared" si="133"/>
        <v>0</v>
      </c>
      <c r="BE238" s="819"/>
      <c r="BF238" s="819">
        <f>'免费问答-IM'!C239</f>
        <v>0</v>
      </c>
      <c r="BG238" s="779"/>
      <c r="BH238" s="784"/>
      <c r="BI238" s="775">
        <f t="shared" si="137"/>
        <v>0</v>
      </c>
      <c r="BJ238" s="839"/>
      <c r="BK238" s="837"/>
      <c r="BL238" s="838">
        <f t="shared" si="126"/>
        <v>0</v>
      </c>
      <c r="BM238" s="846"/>
      <c r="BN238" s="849"/>
      <c r="BO238" s="849"/>
      <c r="BP238" s="847" t="str">
        <f t="shared" si="143"/>
        <v>-</v>
      </c>
      <c r="BQ238" s="848"/>
      <c r="BR238" s="813">
        <f t="shared" si="138"/>
        <v>0</v>
      </c>
    </row>
    <row r="239" ht="15" customHeight="1" spans="1:70">
      <c r="A239" s="852"/>
      <c r="B239" s="404">
        <v>13</v>
      </c>
      <c r="C239" s="506">
        <f t="shared" si="130"/>
        <v>0</v>
      </c>
      <c r="D239" s="414">
        <f t="shared" si="131"/>
        <v>0</v>
      </c>
      <c r="E239" s="405">
        <f t="shared" si="134"/>
        <v>0</v>
      </c>
      <c r="F239" s="406" t="e">
        <f>'悬赏问答-帖子'!M240+'指定付费-帖子'!M240+电话医生!#REF!+家庭医生!C240</f>
        <v>#REF!</v>
      </c>
      <c r="G239" s="406" t="e">
        <f>'悬赏问答-帖子'!O240+'指定付费-帖子'!O240+电话医生!#REF!+家庭医生!D240</f>
        <v>#REF!</v>
      </c>
      <c r="H239" s="766" t="e">
        <f t="shared" si="116"/>
        <v>#REF!</v>
      </c>
      <c r="I239" s="406" t="e">
        <f>'悬赏问答-帖子'!S240+'指定付费-帖子'!S240+电话医生!R240+家庭医生!#REF!</f>
        <v>#REF!</v>
      </c>
      <c r="J239" s="406" t="e">
        <f>'悬赏问答-帖子'!U240+'指定付费-帖子'!U240+电话医生!S240+家庭医生!#REF!</f>
        <v>#REF!</v>
      </c>
      <c r="K239" s="766" t="e">
        <f t="shared" si="117"/>
        <v>#REF!</v>
      </c>
      <c r="L239" s="406" t="e">
        <f>'悬赏问答-帖子'!Y240+'悬赏问答-帖子'!AE240+'悬赏问答-IM'!M240+'指定付费-帖子'!Y240+'指定付费-帖子'!AE240+'指定付费-IM'!M240+电话医生!Z240+电话医生!AH240+家庭医生!#REF!+家庭医生!#REF!</f>
        <v>#REF!</v>
      </c>
      <c r="M239" s="406" t="e">
        <f>'悬赏问答-帖子'!AA240+'悬赏问答-帖子'!AG240+'悬赏问答-IM'!O240+'指定付费-帖子'!AA240+'指定付费-帖子'!AG240+'指定付费-IM'!O241+电话医生!AA240+电话医生!AI240+家庭医生!#REF!+家庭医生!#REF!</f>
        <v>#REF!</v>
      </c>
      <c r="N239" s="766" t="e">
        <f t="shared" si="118"/>
        <v>#REF!</v>
      </c>
      <c r="O239" s="406" t="e">
        <f>#REF!+'免费问答-IM'!E240+'悬赏问答-帖子'!E240+'悬赏问答-IM'!E240+'指定付费-IM'!E240+'指定付费-帖子'!E240+电话医生!E240+家庭医生!#REF!</f>
        <v>#REF!</v>
      </c>
      <c r="P239" s="523">
        <f>'悬赏问答-帖子'!Q240+'指定付费-帖子'!Q240+家庭医生!G240+电话医生!BQ240</f>
        <v>0</v>
      </c>
      <c r="Q239" s="523">
        <f>'悬赏问答-帖子'!W240+'指定付费-帖子'!W240+电话医生!U240+'悬赏问答-IM'!AU240+'指定付费-IM'!AU240</f>
        <v>0</v>
      </c>
      <c r="R239" s="523">
        <f>'悬赏问答-帖子'!AC240+'悬赏问答-帖子'!AI240+'悬赏问答-IM'!Q240+'指定付费-帖子'!AC240+'指定付费-帖子'!AI240+'指定付费-IM'!Q240+电话医生!AC240+电话医生!AK240+'悬赏问答-IM'!W240+'指定付费-IM'!W240</f>
        <v>0</v>
      </c>
      <c r="S239" s="523">
        <f>'悬赏问答-IM'!AC240+'指定付费-IM'!AC240+'悬赏问答-IM'!AI240+'悬赏问答-IM'!AO240+'指定付费-IM'!AI240+'指定付费-IM'!AO240</f>
        <v>0</v>
      </c>
      <c r="T239" s="523">
        <f t="shared" si="141"/>
        <v>0</v>
      </c>
      <c r="U239" s="523">
        <f>'悬赏问答-IM'!BA240+'指定付费-帖子'!BA240</f>
        <v>0</v>
      </c>
      <c r="V239" s="523">
        <f>'悬赏问答-帖子'!AO240+'悬赏问答-帖子'!AU240+'指定付费-帖子'!AO240+'指定付费-帖子'!AU240+电话医生!AS240</f>
        <v>0</v>
      </c>
      <c r="W239" s="523" t="e">
        <f>'指定付费-IM'!#REF!</f>
        <v>#REF!</v>
      </c>
      <c r="X239" s="414">
        <f t="shared" si="142"/>
        <v>0</v>
      </c>
      <c r="Y239" s="523">
        <f>'悬赏问答-帖子'!K240+'悬赏问答-IM'!K240+'指定付费-IM'!K240+'指定付费-帖子'!K240+电话医生!H240</f>
        <v>0</v>
      </c>
      <c r="Z239" s="523">
        <f>'悬赏问答-IM'!BF240+'指定付费-IM'!BE240</f>
        <v>0</v>
      </c>
      <c r="AA239" s="523">
        <f>'悬赏问答-IM'!BU240+'指定付费-IM'!AZ240</f>
        <v>0</v>
      </c>
      <c r="AB239" s="523">
        <f>'悬赏问答-IM'!BP240+'指定付费-IM'!BJ240+电话医生!BI240</f>
        <v>0</v>
      </c>
      <c r="AC239" s="506">
        <f t="shared" si="136"/>
        <v>0</v>
      </c>
      <c r="AD239" s="523">
        <f t="shared" si="121"/>
        <v>0</v>
      </c>
      <c r="AE239" s="414">
        <f t="shared" si="122"/>
        <v>0</v>
      </c>
      <c r="AF239" s="414">
        <f t="shared" si="123"/>
        <v>0</v>
      </c>
      <c r="AG239" s="414">
        <f t="shared" si="132"/>
        <v>0</v>
      </c>
      <c r="AH239" s="780">
        <f>预约转诊!C239</f>
        <v>0</v>
      </c>
      <c r="AI239" s="781">
        <f>'悬赏问答-帖子'!C240+'悬赏问答-IM'!C240</f>
        <v>0</v>
      </c>
      <c r="AJ239" s="782">
        <f>'悬赏问答-帖子'!F240+'悬赏问答-IM'!F240</f>
        <v>0</v>
      </c>
      <c r="AK239" s="783" t="str">
        <f t="shared" si="127"/>
        <v>-</v>
      </c>
      <c r="AL239" s="781">
        <f>'悬赏问答-帖子'!H240+'悬赏问答-IM'!H240</f>
        <v>0</v>
      </c>
      <c r="AM239" s="775">
        <f>'悬赏问答-帖子'!I240+'悬赏问答-IM'!I240</f>
        <v>0</v>
      </c>
      <c r="AN239" s="775">
        <f t="shared" si="124"/>
        <v>0</v>
      </c>
      <c r="AO239" s="800">
        <f>'指定付费-帖子'!C240+'指定付费-IM'!C240</f>
        <v>0</v>
      </c>
      <c r="AP239" s="798">
        <f>'指定付费-帖子'!F240+'指定付费-IM'!F240</f>
        <v>0</v>
      </c>
      <c r="AQ239" s="799" t="str">
        <f t="shared" si="128"/>
        <v>-</v>
      </c>
      <c r="AR239" s="800">
        <f>'指定付费-帖子'!H240+'指定付费-IM'!H240</f>
        <v>0</v>
      </c>
      <c r="AS239" s="787">
        <f>'指定付费-帖子'!I240+'指定付费-IM'!I240</f>
        <v>0</v>
      </c>
      <c r="AT239" s="795">
        <f t="shared" si="125"/>
        <v>0</v>
      </c>
      <c r="AU239" s="801">
        <f>电话医生!C240</f>
        <v>0</v>
      </c>
      <c r="AV239" s="802">
        <f>电话医生!I240</f>
        <v>0</v>
      </c>
      <c r="AW239" s="816" t="str">
        <f t="shared" si="129"/>
        <v>-</v>
      </c>
      <c r="AX239" s="802">
        <f>电话医生!L240</f>
        <v>0</v>
      </c>
      <c r="AY239" s="811">
        <f>电话医生!F240</f>
        <v>0</v>
      </c>
      <c r="AZ239" s="820" t="str">
        <f>电话医生!O240</f>
        <v>-</v>
      </c>
      <c r="BA239" s="818">
        <f>家庭医生!C240</f>
        <v>0</v>
      </c>
      <c r="BB239" s="813">
        <f>家庭医生!G240</f>
        <v>0</v>
      </c>
      <c r="BC239" s="814" t="str">
        <f>家庭医生!I240</f>
        <v>-</v>
      </c>
      <c r="BD239" s="819">
        <f t="shared" si="133"/>
        <v>0</v>
      </c>
      <c r="BE239" s="819"/>
      <c r="BF239" s="819">
        <f>'免费问答-IM'!C240</f>
        <v>0</v>
      </c>
      <c r="BG239" s="779"/>
      <c r="BH239" s="784"/>
      <c r="BI239" s="775">
        <f t="shared" si="137"/>
        <v>0</v>
      </c>
      <c r="BJ239" s="839"/>
      <c r="BK239" s="837"/>
      <c r="BL239" s="838">
        <f t="shared" si="126"/>
        <v>0</v>
      </c>
      <c r="BM239" s="846"/>
      <c r="BN239" s="849"/>
      <c r="BO239" s="849"/>
      <c r="BP239" s="847" t="str">
        <f t="shared" si="143"/>
        <v>-</v>
      </c>
      <c r="BQ239" s="848"/>
      <c r="BR239" s="813">
        <f t="shared" si="138"/>
        <v>0</v>
      </c>
    </row>
    <row r="240" ht="15" customHeight="1" spans="1:70">
      <c r="A240" s="852"/>
      <c r="B240" s="404">
        <v>14</v>
      </c>
      <c r="C240" s="506">
        <f t="shared" si="130"/>
        <v>0</v>
      </c>
      <c r="D240" s="414">
        <f t="shared" si="131"/>
        <v>0</v>
      </c>
      <c r="E240" s="405">
        <f t="shared" si="134"/>
        <v>0</v>
      </c>
      <c r="F240" s="406" t="e">
        <f>'悬赏问答-帖子'!M241+'指定付费-帖子'!M241+电话医生!#REF!+家庭医生!C241</f>
        <v>#REF!</v>
      </c>
      <c r="G240" s="406" t="e">
        <f>'悬赏问答-帖子'!O241+'指定付费-帖子'!O241+电话医生!#REF!+家庭医生!D241</f>
        <v>#REF!</v>
      </c>
      <c r="H240" s="766" t="e">
        <f t="shared" si="116"/>
        <v>#REF!</v>
      </c>
      <c r="I240" s="406" t="e">
        <f>'悬赏问答-帖子'!S241+'指定付费-帖子'!S241+电话医生!R241+家庭医生!#REF!</f>
        <v>#REF!</v>
      </c>
      <c r="J240" s="406" t="e">
        <f>'悬赏问答-帖子'!U241+'指定付费-帖子'!U241+电话医生!S241+家庭医生!#REF!</f>
        <v>#REF!</v>
      </c>
      <c r="K240" s="766" t="e">
        <f t="shared" si="117"/>
        <v>#REF!</v>
      </c>
      <c r="L240" s="406" t="e">
        <f>'悬赏问答-帖子'!Y241+'悬赏问答-帖子'!AE241+'悬赏问答-IM'!M241+'指定付费-帖子'!Y241+'指定付费-帖子'!AE241+'指定付费-IM'!M241+电话医生!Z241+电话医生!AH241+家庭医生!#REF!+家庭医生!#REF!</f>
        <v>#REF!</v>
      </c>
      <c r="M240" s="406" t="e">
        <f>'悬赏问答-帖子'!AA241+'悬赏问答-帖子'!AG241+'悬赏问答-IM'!O241+'指定付费-帖子'!AA241+'指定付费-帖子'!AG241+'指定付费-IM'!O242+电话医生!AA241+电话医生!AI241+家庭医生!#REF!+家庭医生!#REF!</f>
        <v>#REF!</v>
      </c>
      <c r="N240" s="766" t="e">
        <f t="shared" si="118"/>
        <v>#REF!</v>
      </c>
      <c r="O240" s="406" t="e">
        <f>#REF!+'免费问答-IM'!E241+'悬赏问答-帖子'!E241+'悬赏问答-IM'!E241+'指定付费-IM'!E241+'指定付费-帖子'!E241+电话医生!E241+家庭医生!#REF!</f>
        <v>#REF!</v>
      </c>
      <c r="P240" s="523">
        <f>'悬赏问答-帖子'!Q241+'指定付费-帖子'!Q241+家庭医生!G241+电话医生!BQ241</f>
        <v>0</v>
      </c>
      <c r="Q240" s="523">
        <f>'悬赏问答-帖子'!W241+'指定付费-帖子'!W241+电话医生!U241+'悬赏问答-IM'!AU241+'指定付费-IM'!AU241</f>
        <v>0</v>
      </c>
      <c r="R240" s="523">
        <f>'悬赏问答-帖子'!AC241+'悬赏问答-帖子'!AI241+'悬赏问答-IM'!Q241+'指定付费-帖子'!AC241+'指定付费-帖子'!AI241+'指定付费-IM'!Q241+电话医生!AC241+电话医生!AK241+'悬赏问答-IM'!W241+'指定付费-IM'!W241</f>
        <v>0</v>
      </c>
      <c r="S240" s="523">
        <f>'悬赏问答-IM'!AC241+'指定付费-IM'!AC241+'悬赏问答-IM'!AI241+'悬赏问答-IM'!AO241+'指定付费-IM'!AI241+'指定付费-IM'!AO241</f>
        <v>0</v>
      </c>
      <c r="T240" s="523">
        <f t="shared" si="141"/>
        <v>0</v>
      </c>
      <c r="U240" s="523">
        <f>'悬赏问答-IM'!BA241+'指定付费-帖子'!BA241</f>
        <v>0</v>
      </c>
      <c r="V240" s="523">
        <f>'悬赏问答-帖子'!AO241+'悬赏问答-帖子'!AU241+'指定付费-帖子'!AO241+'指定付费-帖子'!AU241+电话医生!AS241</f>
        <v>0</v>
      </c>
      <c r="W240" s="523" t="e">
        <f>'指定付费-IM'!#REF!</f>
        <v>#REF!</v>
      </c>
      <c r="X240" s="414">
        <f t="shared" si="142"/>
        <v>0</v>
      </c>
      <c r="Y240" s="523">
        <f>'悬赏问答-帖子'!K241+'悬赏问答-IM'!K241+'指定付费-IM'!K241+'指定付费-帖子'!K241+电话医生!H241</f>
        <v>0</v>
      </c>
      <c r="Z240" s="523">
        <f>'悬赏问答-IM'!BF241+'指定付费-IM'!BE241</f>
        <v>0</v>
      </c>
      <c r="AA240" s="523">
        <f>'悬赏问答-IM'!BU241+'指定付费-IM'!AZ241</f>
        <v>0</v>
      </c>
      <c r="AB240" s="523">
        <f>'悬赏问答-IM'!BP241+'指定付费-IM'!BJ241+电话医生!BI241</f>
        <v>0</v>
      </c>
      <c r="AC240" s="506">
        <f t="shared" si="136"/>
        <v>0</v>
      </c>
      <c r="AD240" s="523">
        <f t="shared" si="121"/>
        <v>0</v>
      </c>
      <c r="AE240" s="414">
        <f t="shared" si="122"/>
        <v>0</v>
      </c>
      <c r="AF240" s="414">
        <f t="shared" si="123"/>
        <v>0</v>
      </c>
      <c r="AG240" s="414">
        <f t="shared" si="132"/>
        <v>0</v>
      </c>
      <c r="AH240" s="780">
        <f>预约转诊!C240</f>
        <v>0</v>
      </c>
      <c r="AI240" s="781">
        <f>'悬赏问答-帖子'!C241+'悬赏问答-IM'!C241</f>
        <v>0</v>
      </c>
      <c r="AJ240" s="782">
        <f>'悬赏问答-帖子'!F241+'悬赏问答-IM'!F241</f>
        <v>0</v>
      </c>
      <c r="AK240" s="783" t="str">
        <f t="shared" si="127"/>
        <v>-</v>
      </c>
      <c r="AL240" s="781">
        <f>'悬赏问答-帖子'!H241+'悬赏问答-IM'!H241</f>
        <v>0</v>
      </c>
      <c r="AM240" s="775">
        <f>'悬赏问答-帖子'!I241+'悬赏问答-IM'!I241</f>
        <v>0</v>
      </c>
      <c r="AN240" s="775">
        <f t="shared" si="124"/>
        <v>0</v>
      </c>
      <c r="AO240" s="800">
        <f>'指定付费-帖子'!C241+'指定付费-IM'!C241</f>
        <v>0</v>
      </c>
      <c r="AP240" s="798">
        <f>'指定付费-帖子'!F241+'指定付费-IM'!F241</f>
        <v>0</v>
      </c>
      <c r="AQ240" s="799" t="str">
        <f t="shared" si="128"/>
        <v>-</v>
      </c>
      <c r="AR240" s="800">
        <f>'指定付费-帖子'!H241+'指定付费-IM'!H241</f>
        <v>0</v>
      </c>
      <c r="AS240" s="787">
        <f>'指定付费-帖子'!I241+'指定付费-IM'!I241</f>
        <v>0</v>
      </c>
      <c r="AT240" s="795">
        <f t="shared" si="125"/>
        <v>0</v>
      </c>
      <c r="AU240" s="801">
        <f>电话医生!C241</f>
        <v>0</v>
      </c>
      <c r="AV240" s="802">
        <f>电话医生!I241</f>
        <v>0</v>
      </c>
      <c r="AW240" s="816" t="str">
        <f t="shared" si="129"/>
        <v>-</v>
      </c>
      <c r="AX240" s="802">
        <f>电话医生!L241</f>
        <v>0</v>
      </c>
      <c r="AY240" s="811">
        <f>电话医生!F241</f>
        <v>0</v>
      </c>
      <c r="AZ240" s="820" t="str">
        <f>电话医生!O241</f>
        <v>-</v>
      </c>
      <c r="BA240" s="818">
        <f>家庭医生!C241</f>
        <v>0</v>
      </c>
      <c r="BB240" s="813">
        <f>家庭医生!G241</f>
        <v>0</v>
      </c>
      <c r="BC240" s="814" t="str">
        <f>家庭医生!I241</f>
        <v>-</v>
      </c>
      <c r="BD240" s="819">
        <f t="shared" si="133"/>
        <v>0</v>
      </c>
      <c r="BE240" s="819"/>
      <c r="BF240" s="819">
        <f>'免费问答-IM'!C241</f>
        <v>0</v>
      </c>
      <c r="BG240" s="779"/>
      <c r="BH240" s="784"/>
      <c r="BI240" s="775">
        <f t="shared" si="137"/>
        <v>0</v>
      </c>
      <c r="BJ240" s="839"/>
      <c r="BK240" s="837"/>
      <c r="BL240" s="838">
        <f t="shared" si="126"/>
        <v>0</v>
      </c>
      <c r="BM240" s="846"/>
      <c r="BN240" s="849"/>
      <c r="BO240" s="849"/>
      <c r="BP240" s="847" t="str">
        <f t="shared" si="143"/>
        <v>-</v>
      </c>
      <c r="BQ240" s="848"/>
      <c r="BR240" s="813">
        <f t="shared" si="138"/>
        <v>0</v>
      </c>
    </row>
    <row r="241" ht="15" customHeight="1" spans="1:70">
      <c r="A241" s="852"/>
      <c r="B241" s="404">
        <v>15</v>
      </c>
      <c r="C241" s="506">
        <f t="shared" si="130"/>
        <v>0</v>
      </c>
      <c r="D241" s="414">
        <f t="shared" si="131"/>
        <v>0</v>
      </c>
      <c r="E241" s="405">
        <f t="shared" si="134"/>
        <v>0</v>
      </c>
      <c r="F241" s="406" t="e">
        <f>'悬赏问答-帖子'!M242+'指定付费-帖子'!M242+电话医生!#REF!+家庭医生!C242</f>
        <v>#REF!</v>
      </c>
      <c r="G241" s="406" t="e">
        <f>'悬赏问答-帖子'!O242+'指定付费-帖子'!O242+电话医生!#REF!+家庭医生!D242</f>
        <v>#REF!</v>
      </c>
      <c r="H241" s="766" t="e">
        <f t="shared" si="116"/>
        <v>#REF!</v>
      </c>
      <c r="I241" s="406" t="e">
        <f>'悬赏问答-帖子'!S242+'指定付费-帖子'!S242+电话医生!R242+家庭医生!#REF!</f>
        <v>#REF!</v>
      </c>
      <c r="J241" s="406" t="e">
        <f>'悬赏问答-帖子'!U242+'指定付费-帖子'!U242+电话医生!S242+家庭医生!#REF!</f>
        <v>#REF!</v>
      </c>
      <c r="K241" s="766" t="e">
        <f t="shared" si="117"/>
        <v>#REF!</v>
      </c>
      <c r="L241" s="406" t="e">
        <f>'悬赏问答-帖子'!Y242+'悬赏问答-帖子'!AE242+'悬赏问答-IM'!M242+'指定付费-帖子'!Y242+'指定付费-帖子'!AE242+'指定付费-IM'!M242+电话医生!Z242+电话医生!AH242+家庭医生!#REF!+家庭医生!#REF!</f>
        <v>#REF!</v>
      </c>
      <c r="M241" s="406" t="e">
        <f>'悬赏问答-帖子'!AA242+'悬赏问答-帖子'!AG242+'悬赏问答-IM'!O242+'指定付费-帖子'!AA242+'指定付费-帖子'!AG242+'指定付费-IM'!O243+电话医生!AA242+电话医生!AI242+家庭医生!#REF!+家庭医生!#REF!</f>
        <v>#REF!</v>
      </c>
      <c r="N241" s="766" t="e">
        <f t="shared" si="118"/>
        <v>#REF!</v>
      </c>
      <c r="O241" s="406" t="e">
        <f>#REF!+'免费问答-IM'!E242+'悬赏问答-帖子'!E242+'悬赏问答-IM'!E242+'指定付费-IM'!E242+'指定付费-帖子'!E242+电话医生!E242+家庭医生!#REF!</f>
        <v>#REF!</v>
      </c>
      <c r="P241" s="523">
        <f>'悬赏问答-帖子'!Q242+'指定付费-帖子'!Q242+家庭医生!G242+电话医生!BQ242</f>
        <v>0</v>
      </c>
      <c r="Q241" s="523">
        <f>'悬赏问答-帖子'!W242+'指定付费-帖子'!W242+电话医生!U242+'悬赏问答-IM'!AU242+'指定付费-IM'!AU242</f>
        <v>0</v>
      </c>
      <c r="R241" s="523">
        <f>'悬赏问答-帖子'!AC242+'悬赏问答-帖子'!AI242+'悬赏问答-IM'!Q242+'指定付费-帖子'!AC242+'指定付费-帖子'!AI242+'指定付费-IM'!Q242+电话医生!AC242+电话医生!AK242+'悬赏问答-IM'!W242+'指定付费-IM'!W242</f>
        <v>0</v>
      </c>
      <c r="S241" s="523">
        <f>'悬赏问答-IM'!AC242+'指定付费-IM'!AC242+'悬赏问答-IM'!AI242+'悬赏问答-IM'!AO242+'指定付费-IM'!AI242+'指定付费-IM'!AO242</f>
        <v>0</v>
      </c>
      <c r="T241" s="523">
        <f t="shared" si="141"/>
        <v>0</v>
      </c>
      <c r="U241" s="523">
        <f>'悬赏问答-IM'!BA242+'指定付费-帖子'!BA242</f>
        <v>0</v>
      </c>
      <c r="V241" s="523">
        <f>'悬赏问答-帖子'!AO242+'悬赏问答-帖子'!AU242+'指定付费-帖子'!AO242+'指定付费-帖子'!AU242+电话医生!AS242</f>
        <v>0</v>
      </c>
      <c r="W241" s="523" t="e">
        <f>'指定付费-IM'!#REF!</f>
        <v>#REF!</v>
      </c>
      <c r="X241" s="414">
        <f t="shared" si="142"/>
        <v>0</v>
      </c>
      <c r="Y241" s="523">
        <f>'悬赏问答-帖子'!K242+'悬赏问答-IM'!K242+'指定付费-IM'!K242+'指定付费-帖子'!K242+电话医生!H242</f>
        <v>0</v>
      </c>
      <c r="Z241" s="523">
        <f>'悬赏问答-IM'!BF242+'指定付费-IM'!BE242</f>
        <v>0</v>
      </c>
      <c r="AA241" s="523">
        <f>'悬赏问答-IM'!BU242+'指定付费-IM'!AZ242</f>
        <v>0</v>
      </c>
      <c r="AB241" s="523">
        <f>'悬赏问答-IM'!BP242+'指定付费-IM'!BJ242+电话医生!BI242</f>
        <v>0</v>
      </c>
      <c r="AC241" s="506">
        <f t="shared" si="136"/>
        <v>0</v>
      </c>
      <c r="AD241" s="523">
        <f t="shared" si="121"/>
        <v>0</v>
      </c>
      <c r="AE241" s="414">
        <f t="shared" si="122"/>
        <v>0</v>
      </c>
      <c r="AF241" s="414">
        <f t="shared" si="123"/>
        <v>0</v>
      </c>
      <c r="AG241" s="414">
        <f t="shared" si="132"/>
        <v>0</v>
      </c>
      <c r="AH241" s="780">
        <f>预约转诊!C241</f>
        <v>0</v>
      </c>
      <c r="AI241" s="781">
        <f>'悬赏问答-帖子'!C242+'悬赏问答-IM'!C242</f>
        <v>0</v>
      </c>
      <c r="AJ241" s="782">
        <f>'悬赏问答-帖子'!F242+'悬赏问答-IM'!F242</f>
        <v>0</v>
      </c>
      <c r="AK241" s="783" t="str">
        <f t="shared" si="127"/>
        <v>-</v>
      </c>
      <c r="AL241" s="781">
        <f>'悬赏问答-帖子'!H242+'悬赏问答-IM'!H242</f>
        <v>0</v>
      </c>
      <c r="AM241" s="775">
        <f>'悬赏问答-帖子'!I242+'悬赏问答-IM'!I242</f>
        <v>0</v>
      </c>
      <c r="AN241" s="775">
        <f t="shared" si="124"/>
        <v>0</v>
      </c>
      <c r="AO241" s="800">
        <f>'指定付费-帖子'!C242+'指定付费-IM'!C242</f>
        <v>0</v>
      </c>
      <c r="AP241" s="798">
        <f>'指定付费-帖子'!F242+'指定付费-IM'!F242</f>
        <v>0</v>
      </c>
      <c r="AQ241" s="799" t="str">
        <f t="shared" si="128"/>
        <v>-</v>
      </c>
      <c r="AR241" s="800">
        <f>'指定付费-帖子'!H242+'指定付费-IM'!H242</f>
        <v>0</v>
      </c>
      <c r="AS241" s="787">
        <f>'指定付费-帖子'!I242+'指定付费-IM'!I242</f>
        <v>0</v>
      </c>
      <c r="AT241" s="795">
        <f t="shared" si="125"/>
        <v>0</v>
      </c>
      <c r="AU241" s="801">
        <f>电话医生!C242</f>
        <v>0</v>
      </c>
      <c r="AV241" s="802">
        <f>电话医生!I242</f>
        <v>0</v>
      </c>
      <c r="AW241" s="816" t="str">
        <f t="shared" si="129"/>
        <v>-</v>
      </c>
      <c r="AX241" s="802">
        <f>电话医生!L242</f>
        <v>0</v>
      </c>
      <c r="AY241" s="811">
        <f>电话医生!F242</f>
        <v>0</v>
      </c>
      <c r="AZ241" s="820" t="str">
        <f>电话医生!O242</f>
        <v>-</v>
      </c>
      <c r="BA241" s="818">
        <f>家庭医生!C242</f>
        <v>0</v>
      </c>
      <c r="BB241" s="813">
        <f>家庭医生!G242</f>
        <v>0</v>
      </c>
      <c r="BC241" s="814" t="str">
        <f>家庭医生!I242</f>
        <v>-</v>
      </c>
      <c r="BD241" s="819">
        <f t="shared" si="133"/>
        <v>0</v>
      </c>
      <c r="BE241" s="819"/>
      <c r="BF241" s="819">
        <f>'免费问答-IM'!C242</f>
        <v>0</v>
      </c>
      <c r="BG241" s="779"/>
      <c r="BH241" s="784"/>
      <c r="BI241" s="775">
        <f t="shared" si="137"/>
        <v>0</v>
      </c>
      <c r="BJ241" s="839"/>
      <c r="BK241" s="837"/>
      <c r="BL241" s="838">
        <f t="shared" si="126"/>
        <v>0</v>
      </c>
      <c r="BM241" s="846"/>
      <c r="BN241" s="849"/>
      <c r="BO241" s="849"/>
      <c r="BP241" s="847" t="str">
        <f t="shared" si="143"/>
        <v>-</v>
      </c>
      <c r="BQ241" s="848"/>
      <c r="BR241" s="813">
        <f t="shared" si="138"/>
        <v>0</v>
      </c>
    </row>
    <row r="242" ht="15" customHeight="1" spans="1:70">
      <c r="A242" s="852"/>
      <c r="B242" s="404">
        <v>16</v>
      </c>
      <c r="C242" s="506">
        <f t="shared" si="130"/>
        <v>0</v>
      </c>
      <c r="D242" s="414">
        <f t="shared" si="131"/>
        <v>0</v>
      </c>
      <c r="E242" s="405">
        <f t="shared" si="134"/>
        <v>0</v>
      </c>
      <c r="F242" s="406" t="e">
        <f>'悬赏问答-帖子'!M243+'指定付费-帖子'!M243+电话医生!#REF!+家庭医生!C243</f>
        <v>#REF!</v>
      </c>
      <c r="G242" s="406" t="e">
        <f>'悬赏问答-帖子'!O243+'指定付费-帖子'!O243+电话医生!#REF!+家庭医生!D243</f>
        <v>#REF!</v>
      </c>
      <c r="H242" s="766" t="e">
        <f t="shared" si="116"/>
        <v>#REF!</v>
      </c>
      <c r="I242" s="406" t="e">
        <f>'悬赏问答-帖子'!S243+'指定付费-帖子'!S243+电话医生!R243+家庭医生!#REF!</f>
        <v>#REF!</v>
      </c>
      <c r="J242" s="406" t="e">
        <f>'悬赏问答-帖子'!U243+'指定付费-帖子'!U243+电话医生!S243+家庭医生!#REF!</f>
        <v>#REF!</v>
      </c>
      <c r="K242" s="766" t="e">
        <f t="shared" si="117"/>
        <v>#REF!</v>
      </c>
      <c r="L242" s="406" t="e">
        <f>'悬赏问答-帖子'!Y243+'悬赏问答-帖子'!AE243+'悬赏问答-IM'!M243+'指定付费-帖子'!Y243+'指定付费-帖子'!AE243+'指定付费-IM'!M243+电话医生!Z243+电话医生!AH243+家庭医生!#REF!+家庭医生!#REF!</f>
        <v>#REF!</v>
      </c>
      <c r="M242" s="406" t="e">
        <f>'悬赏问答-帖子'!AA243+'悬赏问答-帖子'!AG243+'悬赏问答-IM'!O243+'指定付费-帖子'!AA243+'指定付费-帖子'!AG243+'指定付费-IM'!O244+电话医生!AA243+电话医生!AI243+家庭医生!#REF!+家庭医生!#REF!</f>
        <v>#REF!</v>
      </c>
      <c r="N242" s="766" t="e">
        <f t="shared" si="118"/>
        <v>#REF!</v>
      </c>
      <c r="O242" s="406" t="e">
        <f>#REF!+'免费问答-IM'!E243+'悬赏问答-帖子'!E243+'悬赏问答-IM'!E243+'指定付费-IM'!E243+'指定付费-帖子'!E243+电话医生!E243+家庭医生!#REF!</f>
        <v>#REF!</v>
      </c>
      <c r="P242" s="523">
        <f>'悬赏问答-帖子'!Q243+'指定付费-帖子'!Q243+家庭医生!G243+电话医生!BQ243</f>
        <v>0</v>
      </c>
      <c r="Q242" s="523">
        <f>'悬赏问答-帖子'!W243+'指定付费-帖子'!W243+电话医生!U243+'悬赏问答-IM'!AU243+'指定付费-IM'!AU243</f>
        <v>0</v>
      </c>
      <c r="R242" s="523">
        <f>'悬赏问答-帖子'!AC243+'悬赏问答-帖子'!AI243+'悬赏问答-IM'!Q243+'指定付费-帖子'!AC243+'指定付费-帖子'!AI243+'指定付费-IM'!Q243+电话医生!AC243+电话医生!AK243+'悬赏问答-IM'!W243+'指定付费-IM'!W243</f>
        <v>0</v>
      </c>
      <c r="S242" s="523">
        <f>'悬赏问答-IM'!AC243+'指定付费-IM'!AC243+'悬赏问答-IM'!AI243+'悬赏问答-IM'!AO243+'指定付费-IM'!AI243+'指定付费-IM'!AO243</f>
        <v>0</v>
      </c>
      <c r="T242" s="523">
        <f t="shared" si="141"/>
        <v>0</v>
      </c>
      <c r="U242" s="523">
        <f>'悬赏问答-IM'!BA243+'指定付费-帖子'!BA243</f>
        <v>0</v>
      </c>
      <c r="V242" s="523">
        <f>'悬赏问答-帖子'!AO243+'悬赏问答-帖子'!AU243+'指定付费-帖子'!AO243+'指定付费-帖子'!AU243+电话医生!AS243</f>
        <v>0</v>
      </c>
      <c r="W242" s="523" t="e">
        <f>'指定付费-IM'!#REF!</f>
        <v>#REF!</v>
      </c>
      <c r="X242" s="414">
        <f t="shared" si="142"/>
        <v>0</v>
      </c>
      <c r="Y242" s="523">
        <f>'悬赏问答-帖子'!K243+'悬赏问答-IM'!K243+'指定付费-IM'!K243+'指定付费-帖子'!K243+电话医生!H243</f>
        <v>0</v>
      </c>
      <c r="Z242" s="523">
        <f>'悬赏问答-IM'!BF243+'指定付费-IM'!BE243</f>
        <v>0</v>
      </c>
      <c r="AA242" s="523">
        <f>'悬赏问答-IM'!BU243+'指定付费-IM'!AZ243</f>
        <v>0</v>
      </c>
      <c r="AB242" s="523">
        <f>'悬赏问答-IM'!BP243+'指定付费-IM'!BJ243+电话医生!BI243</f>
        <v>0</v>
      </c>
      <c r="AC242" s="506">
        <f t="shared" si="136"/>
        <v>0</v>
      </c>
      <c r="AD242" s="523">
        <f t="shared" si="121"/>
        <v>0</v>
      </c>
      <c r="AE242" s="414">
        <f t="shared" si="122"/>
        <v>0</v>
      </c>
      <c r="AF242" s="414">
        <f t="shared" si="123"/>
        <v>0</v>
      </c>
      <c r="AG242" s="414">
        <f t="shared" si="132"/>
        <v>0</v>
      </c>
      <c r="AH242" s="780">
        <f>预约转诊!C242</f>
        <v>0</v>
      </c>
      <c r="AI242" s="781">
        <f>'悬赏问答-帖子'!C243+'悬赏问答-IM'!C243</f>
        <v>0</v>
      </c>
      <c r="AJ242" s="782">
        <f>'悬赏问答-帖子'!F243+'悬赏问答-IM'!F243</f>
        <v>0</v>
      </c>
      <c r="AK242" s="783" t="str">
        <f t="shared" si="127"/>
        <v>-</v>
      </c>
      <c r="AL242" s="781">
        <f>'悬赏问答-帖子'!H243+'悬赏问答-IM'!H243</f>
        <v>0</v>
      </c>
      <c r="AM242" s="775">
        <f>'悬赏问答-帖子'!I243+'悬赏问答-IM'!I243</f>
        <v>0</v>
      </c>
      <c r="AN242" s="775">
        <f t="shared" si="124"/>
        <v>0</v>
      </c>
      <c r="AO242" s="800">
        <f>'指定付费-帖子'!C243+'指定付费-IM'!C243</f>
        <v>0</v>
      </c>
      <c r="AP242" s="798">
        <f>'指定付费-帖子'!F243+'指定付费-IM'!F243</f>
        <v>0</v>
      </c>
      <c r="AQ242" s="799" t="str">
        <f t="shared" si="128"/>
        <v>-</v>
      </c>
      <c r="AR242" s="800">
        <f>'指定付费-帖子'!H243+'指定付费-IM'!H243</f>
        <v>0</v>
      </c>
      <c r="AS242" s="787">
        <f>'指定付费-帖子'!I243+'指定付费-IM'!I243</f>
        <v>0</v>
      </c>
      <c r="AT242" s="795">
        <f t="shared" si="125"/>
        <v>0</v>
      </c>
      <c r="AU242" s="801">
        <f>电话医生!C243</f>
        <v>0</v>
      </c>
      <c r="AV242" s="802">
        <f>电话医生!I243</f>
        <v>0</v>
      </c>
      <c r="AW242" s="816" t="str">
        <f t="shared" si="129"/>
        <v>-</v>
      </c>
      <c r="AX242" s="802">
        <f>电话医生!L243</f>
        <v>0</v>
      </c>
      <c r="AY242" s="811">
        <f>电话医生!F243</f>
        <v>0</v>
      </c>
      <c r="AZ242" s="820" t="str">
        <f>电话医生!O243</f>
        <v>-</v>
      </c>
      <c r="BA242" s="818">
        <f>家庭医生!C243</f>
        <v>0</v>
      </c>
      <c r="BB242" s="813">
        <f>家庭医生!G243</f>
        <v>0</v>
      </c>
      <c r="BC242" s="814" t="str">
        <f>家庭医生!I243</f>
        <v>-</v>
      </c>
      <c r="BD242" s="819">
        <f t="shared" si="133"/>
        <v>0</v>
      </c>
      <c r="BE242" s="819"/>
      <c r="BF242" s="819">
        <f>'免费问答-IM'!C243</f>
        <v>0</v>
      </c>
      <c r="BG242" s="779"/>
      <c r="BH242" s="784"/>
      <c r="BI242" s="775">
        <f t="shared" si="137"/>
        <v>0</v>
      </c>
      <c r="BJ242" s="839"/>
      <c r="BK242" s="837"/>
      <c r="BL242" s="838">
        <f t="shared" si="126"/>
        <v>0</v>
      </c>
      <c r="BM242" s="846"/>
      <c r="BN242" s="849"/>
      <c r="BO242" s="849"/>
      <c r="BP242" s="847" t="str">
        <f t="shared" si="143"/>
        <v>-</v>
      </c>
      <c r="BQ242" s="848"/>
      <c r="BR242" s="813">
        <f t="shared" si="138"/>
        <v>0</v>
      </c>
    </row>
    <row r="243" ht="15" customHeight="1" spans="1:70">
      <c r="A243" s="852"/>
      <c r="B243" s="404">
        <v>17</v>
      </c>
      <c r="C243" s="506">
        <f t="shared" si="130"/>
        <v>0</v>
      </c>
      <c r="D243" s="414">
        <f t="shared" si="131"/>
        <v>0</v>
      </c>
      <c r="E243" s="405">
        <f t="shared" si="134"/>
        <v>0</v>
      </c>
      <c r="F243" s="406" t="e">
        <f>'悬赏问答-帖子'!M244+'指定付费-帖子'!M244+电话医生!#REF!+家庭医生!C244</f>
        <v>#REF!</v>
      </c>
      <c r="G243" s="406" t="e">
        <f>'悬赏问答-帖子'!O244+'指定付费-帖子'!O244+电话医生!#REF!+家庭医生!D244</f>
        <v>#REF!</v>
      </c>
      <c r="H243" s="766" t="e">
        <f t="shared" si="116"/>
        <v>#REF!</v>
      </c>
      <c r="I243" s="406" t="e">
        <f>'悬赏问答-帖子'!S244+'指定付费-帖子'!S244+电话医生!R244+家庭医生!#REF!</f>
        <v>#REF!</v>
      </c>
      <c r="J243" s="406" t="e">
        <f>'悬赏问答-帖子'!U244+'指定付费-帖子'!U244+电话医生!S244+家庭医生!#REF!</f>
        <v>#REF!</v>
      </c>
      <c r="K243" s="766" t="e">
        <f t="shared" si="117"/>
        <v>#REF!</v>
      </c>
      <c r="L243" s="406" t="e">
        <f>'悬赏问答-帖子'!Y244+'悬赏问答-帖子'!AE244+'悬赏问答-IM'!M244+'指定付费-帖子'!Y244+'指定付费-帖子'!AE244+'指定付费-IM'!M244+电话医生!Z244+电话医生!AH244+家庭医生!#REF!+家庭医生!#REF!</f>
        <v>#REF!</v>
      </c>
      <c r="M243" s="406" t="e">
        <f>'悬赏问答-帖子'!AA244+'悬赏问答-帖子'!AG244+'悬赏问答-IM'!O244+'指定付费-帖子'!AA244+'指定付费-帖子'!AG244+'指定付费-IM'!O245+电话医生!AA244+电话医生!AI244+家庭医生!#REF!+家庭医生!#REF!</f>
        <v>#REF!</v>
      </c>
      <c r="N243" s="766" t="e">
        <f t="shared" si="118"/>
        <v>#REF!</v>
      </c>
      <c r="O243" s="406" t="e">
        <f>#REF!+'免费问答-IM'!E244+'悬赏问答-帖子'!E244+'悬赏问答-IM'!E244+'指定付费-IM'!E244+'指定付费-帖子'!E244+电话医生!E244+家庭医生!#REF!</f>
        <v>#REF!</v>
      </c>
      <c r="P243" s="523">
        <f>'悬赏问答-帖子'!Q244+'指定付费-帖子'!Q244+家庭医生!G244+电话医生!BQ244</f>
        <v>0</v>
      </c>
      <c r="Q243" s="523">
        <f>'悬赏问答-帖子'!W244+'指定付费-帖子'!W244+电话医生!U244+'悬赏问答-IM'!AU244+'指定付费-IM'!AU244</f>
        <v>0</v>
      </c>
      <c r="R243" s="523">
        <f>'悬赏问答-帖子'!AC244+'悬赏问答-帖子'!AI244+'悬赏问答-IM'!Q244+'指定付费-帖子'!AC244+'指定付费-帖子'!AI244+'指定付费-IM'!Q244+电话医生!AC244+电话医生!AK244+'悬赏问答-IM'!W244+'指定付费-IM'!W244</f>
        <v>0</v>
      </c>
      <c r="S243" s="523">
        <f>'悬赏问答-IM'!AC244+'指定付费-IM'!AC244+'悬赏问答-IM'!AI244+'悬赏问答-IM'!AO244+'指定付费-IM'!AI244+'指定付费-IM'!AO244</f>
        <v>0</v>
      </c>
      <c r="T243" s="523">
        <f t="shared" si="141"/>
        <v>0</v>
      </c>
      <c r="U243" s="523">
        <f>'悬赏问答-IM'!BA244+'指定付费-帖子'!BA244</f>
        <v>0</v>
      </c>
      <c r="V243" s="523">
        <f>'悬赏问答-帖子'!AO244+'悬赏问答-帖子'!AU244+'指定付费-帖子'!AO244+'指定付费-帖子'!AU244+电话医生!AS244</f>
        <v>0</v>
      </c>
      <c r="W243" s="523" t="e">
        <f>'指定付费-IM'!#REF!</f>
        <v>#REF!</v>
      </c>
      <c r="X243" s="414">
        <f t="shared" si="142"/>
        <v>0</v>
      </c>
      <c r="Y243" s="523">
        <f>'悬赏问答-帖子'!K244+'悬赏问答-IM'!K244+'指定付费-IM'!K244+'指定付费-帖子'!K244+电话医生!H244</f>
        <v>0</v>
      </c>
      <c r="Z243" s="523">
        <f>'悬赏问答-IM'!BF244+'指定付费-IM'!BE244</f>
        <v>0</v>
      </c>
      <c r="AA243" s="523">
        <f>'悬赏问答-IM'!BU244+'指定付费-IM'!AZ244</f>
        <v>0</v>
      </c>
      <c r="AB243" s="523">
        <f>'悬赏问答-IM'!BP244+'指定付费-IM'!BJ244+电话医生!BI244</f>
        <v>0</v>
      </c>
      <c r="AC243" s="506">
        <f t="shared" si="136"/>
        <v>0</v>
      </c>
      <c r="AD243" s="523">
        <f t="shared" si="121"/>
        <v>0</v>
      </c>
      <c r="AE243" s="414">
        <f t="shared" si="122"/>
        <v>0</v>
      </c>
      <c r="AF243" s="414">
        <f t="shared" si="123"/>
        <v>0</v>
      </c>
      <c r="AG243" s="414">
        <f t="shared" si="132"/>
        <v>0</v>
      </c>
      <c r="AH243" s="780">
        <f>预约转诊!C243</f>
        <v>0</v>
      </c>
      <c r="AI243" s="781">
        <f>'悬赏问答-帖子'!C244+'悬赏问答-IM'!C244</f>
        <v>0</v>
      </c>
      <c r="AJ243" s="782">
        <f>'悬赏问答-帖子'!F244+'悬赏问答-IM'!F244</f>
        <v>0</v>
      </c>
      <c r="AK243" s="783" t="str">
        <f t="shared" si="127"/>
        <v>-</v>
      </c>
      <c r="AL243" s="781">
        <f>'悬赏问答-帖子'!H244+'悬赏问答-IM'!H244</f>
        <v>0</v>
      </c>
      <c r="AM243" s="775">
        <f>'悬赏问答-帖子'!I244+'悬赏问答-IM'!I244</f>
        <v>0</v>
      </c>
      <c r="AN243" s="775">
        <f t="shared" si="124"/>
        <v>0</v>
      </c>
      <c r="AO243" s="800">
        <f>'指定付费-帖子'!C244+'指定付费-IM'!C244</f>
        <v>0</v>
      </c>
      <c r="AP243" s="798">
        <f>'指定付费-帖子'!F244+'指定付费-IM'!F244</f>
        <v>0</v>
      </c>
      <c r="AQ243" s="799" t="str">
        <f t="shared" si="128"/>
        <v>-</v>
      </c>
      <c r="AR243" s="800">
        <f>'指定付费-帖子'!H244+'指定付费-IM'!H244</f>
        <v>0</v>
      </c>
      <c r="AS243" s="787">
        <f>'指定付费-帖子'!I244+'指定付费-IM'!I244</f>
        <v>0</v>
      </c>
      <c r="AT243" s="795">
        <f t="shared" si="125"/>
        <v>0</v>
      </c>
      <c r="AU243" s="801">
        <f>电话医生!C244</f>
        <v>0</v>
      </c>
      <c r="AV243" s="802">
        <f>电话医生!I244</f>
        <v>0</v>
      </c>
      <c r="AW243" s="816" t="str">
        <f t="shared" si="129"/>
        <v>-</v>
      </c>
      <c r="AX243" s="802">
        <f>电话医生!L244</f>
        <v>0</v>
      </c>
      <c r="AY243" s="811">
        <f>电话医生!F244</f>
        <v>0</v>
      </c>
      <c r="AZ243" s="820" t="str">
        <f>电话医生!O244</f>
        <v>-</v>
      </c>
      <c r="BA243" s="818">
        <f>家庭医生!C244</f>
        <v>0</v>
      </c>
      <c r="BB243" s="813">
        <f>家庭医生!G244</f>
        <v>0</v>
      </c>
      <c r="BC243" s="814" t="str">
        <f>家庭医生!I244</f>
        <v>-</v>
      </c>
      <c r="BD243" s="819">
        <f t="shared" si="133"/>
        <v>0</v>
      </c>
      <c r="BE243" s="819"/>
      <c r="BF243" s="819">
        <f>'免费问答-IM'!C244</f>
        <v>0</v>
      </c>
      <c r="BG243" s="779"/>
      <c r="BH243" s="784"/>
      <c r="BI243" s="775">
        <f t="shared" si="137"/>
        <v>0</v>
      </c>
      <c r="BJ243" s="839"/>
      <c r="BK243" s="837"/>
      <c r="BL243" s="838">
        <f t="shared" si="126"/>
        <v>0</v>
      </c>
      <c r="BM243" s="846"/>
      <c r="BN243" s="849"/>
      <c r="BO243" s="849"/>
      <c r="BP243" s="847" t="str">
        <f t="shared" si="143"/>
        <v>-</v>
      </c>
      <c r="BQ243" s="848"/>
      <c r="BR243" s="813">
        <f t="shared" si="138"/>
        <v>0</v>
      </c>
    </row>
    <row r="244" ht="15" customHeight="1" spans="1:70">
      <c r="A244" s="852"/>
      <c r="B244" s="404">
        <v>18</v>
      </c>
      <c r="C244" s="506">
        <f t="shared" si="130"/>
        <v>0</v>
      </c>
      <c r="D244" s="414">
        <f t="shared" si="131"/>
        <v>0</v>
      </c>
      <c r="E244" s="405">
        <f t="shared" si="134"/>
        <v>0</v>
      </c>
      <c r="F244" s="406" t="e">
        <f>'悬赏问答-帖子'!M245+'指定付费-帖子'!M245+电话医生!#REF!+家庭医生!C245</f>
        <v>#REF!</v>
      </c>
      <c r="G244" s="406" t="e">
        <f>'悬赏问答-帖子'!O245+'指定付费-帖子'!O245+电话医生!#REF!+家庭医生!D245</f>
        <v>#REF!</v>
      </c>
      <c r="H244" s="766" t="e">
        <f t="shared" si="116"/>
        <v>#REF!</v>
      </c>
      <c r="I244" s="406" t="e">
        <f>'悬赏问答-帖子'!S245+'指定付费-帖子'!S245+电话医生!R245+家庭医生!#REF!</f>
        <v>#REF!</v>
      </c>
      <c r="J244" s="406" t="e">
        <f>'悬赏问答-帖子'!U245+'指定付费-帖子'!U245+电话医生!S245+家庭医生!#REF!</f>
        <v>#REF!</v>
      </c>
      <c r="K244" s="766" t="e">
        <f t="shared" si="117"/>
        <v>#REF!</v>
      </c>
      <c r="L244" s="406" t="e">
        <f>'悬赏问答-帖子'!Y245+'悬赏问答-帖子'!AE245+'悬赏问答-IM'!M245+'指定付费-帖子'!Y245+'指定付费-帖子'!AE245+'指定付费-IM'!M245+电话医生!Z245+电话医生!AH245+家庭医生!#REF!+家庭医生!#REF!</f>
        <v>#REF!</v>
      </c>
      <c r="M244" s="406" t="e">
        <f>'悬赏问答-帖子'!AA245+'悬赏问答-帖子'!AG245+'悬赏问答-IM'!O245+'指定付费-帖子'!AA245+'指定付费-帖子'!AG245+'指定付费-IM'!O246+电话医生!AA245+电话医生!AI245+家庭医生!#REF!+家庭医生!#REF!</f>
        <v>#REF!</v>
      </c>
      <c r="N244" s="766" t="e">
        <f t="shared" si="118"/>
        <v>#REF!</v>
      </c>
      <c r="O244" s="406" t="e">
        <f>#REF!+'免费问答-IM'!E245+'悬赏问答-帖子'!E245+'悬赏问答-IM'!E245+'指定付费-IM'!E245+'指定付费-帖子'!E245+电话医生!E245+家庭医生!#REF!</f>
        <v>#REF!</v>
      </c>
      <c r="P244" s="523">
        <f>'悬赏问答-帖子'!Q245+'指定付费-帖子'!Q245+家庭医生!G245+电话医生!BQ245</f>
        <v>0</v>
      </c>
      <c r="Q244" s="523">
        <f>'悬赏问答-帖子'!W245+'指定付费-帖子'!W245+电话医生!U245+'悬赏问答-IM'!AU245+'指定付费-IM'!AU245</f>
        <v>0</v>
      </c>
      <c r="R244" s="523">
        <f>'悬赏问答-帖子'!AC245+'悬赏问答-帖子'!AI245+'悬赏问答-IM'!Q245+'指定付费-帖子'!AC245+'指定付费-帖子'!AI245+'指定付费-IM'!Q245+电话医生!AC245+电话医生!AK245+'悬赏问答-IM'!W245+'指定付费-IM'!W245</f>
        <v>0</v>
      </c>
      <c r="S244" s="523">
        <f>'悬赏问答-IM'!AC245+'指定付费-IM'!AC245+'悬赏问答-IM'!AI245+'悬赏问答-IM'!AO245+'指定付费-IM'!AI245+'指定付费-IM'!AO245</f>
        <v>0</v>
      </c>
      <c r="T244" s="523">
        <f t="shared" si="141"/>
        <v>0</v>
      </c>
      <c r="U244" s="523">
        <f>'悬赏问答-IM'!BA245+'指定付费-帖子'!BA245</f>
        <v>0</v>
      </c>
      <c r="V244" s="523">
        <f>'悬赏问答-帖子'!AO245+'悬赏问答-帖子'!AU245+'指定付费-帖子'!AO245+'指定付费-帖子'!AU245+电话医生!AS245</f>
        <v>0</v>
      </c>
      <c r="W244" s="523" t="e">
        <f>'指定付费-IM'!#REF!</f>
        <v>#REF!</v>
      </c>
      <c r="X244" s="414">
        <f t="shared" si="142"/>
        <v>0</v>
      </c>
      <c r="Y244" s="523">
        <f>'悬赏问答-帖子'!K245+'悬赏问答-IM'!K245+'指定付费-IM'!K245+'指定付费-帖子'!K245+电话医生!H245</f>
        <v>0</v>
      </c>
      <c r="Z244" s="523">
        <f>'悬赏问答-IM'!BF245+'指定付费-IM'!BE245</f>
        <v>0</v>
      </c>
      <c r="AA244" s="523">
        <f>'悬赏问答-IM'!BU245+'指定付费-IM'!AZ245</f>
        <v>0</v>
      </c>
      <c r="AB244" s="523">
        <f>'悬赏问答-IM'!BP245+'指定付费-IM'!BJ245+电话医生!BI245</f>
        <v>0</v>
      </c>
      <c r="AC244" s="506">
        <f t="shared" si="136"/>
        <v>0</v>
      </c>
      <c r="AD244" s="523">
        <f t="shared" si="121"/>
        <v>0</v>
      </c>
      <c r="AE244" s="414">
        <f t="shared" si="122"/>
        <v>0</v>
      </c>
      <c r="AF244" s="414">
        <f t="shared" si="123"/>
        <v>0</v>
      </c>
      <c r="AG244" s="414">
        <f t="shared" si="132"/>
        <v>0</v>
      </c>
      <c r="AH244" s="780">
        <f>预约转诊!C244</f>
        <v>0</v>
      </c>
      <c r="AI244" s="781">
        <f>'悬赏问答-帖子'!C245+'悬赏问答-IM'!C245</f>
        <v>0</v>
      </c>
      <c r="AJ244" s="782">
        <f>'悬赏问答-帖子'!F245+'悬赏问答-IM'!F245</f>
        <v>0</v>
      </c>
      <c r="AK244" s="783" t="str">
        <f t="shared" si="127"/>
        <v>-</v>
      </c>
      <c r="AL244" s="781">
        <f>'悬赏问答-帖子'!H245+'悬赏问答-IM'!H245</f>
        <v>0</v>
      </c>
      <c r="AM244" s="775">
        <f>'悬赏问答-帖子'!I245+'悬赏问答-IM'!I245</f>
        <v>0</v>
      </c>
      <c r="AN244" s="775">
        <f t="shared" si="124"/>
        <v>0</v>
      </c>
      <c r="AO244" s="800">
        <f>'指定付费-帖子'!C245+'指定付费-IM'!C245</f>
        <v>0</v>
      </c>
      <c r="AP244" s="798">
        <f>'指定付费-帖子'!F245+'指定付费-IM'!F245</f>
        <v>0</v>
      </c>
      <c r="AQ244" s="799" t="str">
        <f t="shared" si="128"/>
        <v>-</v>
      </c>
      <c r="AR244" s="800">
        <f>'指定付费-帖子'!H245+'指定付费-IM'!H245</f>
        <v>0</v>
      </c>
      <c r="AS244" s="787">
        <f>'指定付费-帖子'!I245+'指定付费-IM'!I245</f>
        <v>0</v>
      </c>
      <c r="AT244" s="795">
        <f t="shared" si="125"/>
        <v>0</v>
      </c>
      <c r="AU244" s="801">
        <f>电话医生!C245</f>
        <v>0</v>
      </c>
      <c r="AV244" s="802">
        <f>电话医生!I245</f>
        <v>0</v>
      </c>
      <c r="AW244" s="816" t="str">
        <f t="shared" si="129"/>
        <v>-</v>
      </c>
      <c r="AX244" s="802">
        <f>电话医生!L245</f>
        <v>0</v>
      </c>
      <c r="AY244" s="811">
        <f>电话医生!F245</f>
        <v>0</v>
      </c>
      <c r="AZ244" s="820" t="str">
        <f>电话医生!O245</f>
        <v>-</v>
      </c>
      <c r="BA244" s="818">
        <f>家庭医生!C245</f>
        <v>0</v>
      </c>
      <c r="BB244" s="813">
        <f>家庭医生!G245</f>
        <v>0</v>
      </c>
      <c r="BC244" s="814" t="str">
        <f>家庭医生!I245</f>
        <v>-</v>
      </c>
      <c r="BD244" s="819">
        <f t="shared" si="133"/>
        <v>0</v>
      </c>
      <c r="BE244" s="819"/>
      <c r="BF244" s="819">
        <f>'免费问答-IM'!C245</f>
        <v>0</v>
      </c>
      <c r="BG244" s="779"/>
      <c r="BH244" s="784"/>
      <c r="BI244" s="775">
        <f t="shared" si="137"/>
        <v>0</v>
      </c>
      <c r="BJ244" s="839"/>
      <c r="BK244" s="837"/>
      <c r="BL244" s="838">
        <f t="shared" si="126"/>
        <v>0</v>
      </c>
      <c r="BM244" s="846"/>
      <c r="BN244" s="849"/>
      <c r="BO244" s="849"/>
      <c r="BP244" s="847" t="str">
        <f t="shared" si="143"/>
        <v>-</v>
      </c>
      <c r="BQ244" s="848"/>
      <c r="BR244" s="813">
        <f t="shared" si="138"/>
        <v>0</v>
      </c>
    </row>
    <row r="245" ht="15" customHeight="1" spans="1:70">
      <c r="A245" s="852"/>
      <c r="B245" s="404">
        <v>19</v>
      </c>
      <c r="C245" s="506">
        <f t="shared" si="130"/>
        <v>0</v>
      </c>
      <c r="D245" s="414">
        <f t="shared" si="131"/>
        <v>0</v>
      </c>
      <c r="E245" s="405">
        <f t="shared" si="134"/>
        <v>0</v>
      </c>
      <c r="F245" s="406" t="e">
        <f>'悬赏问答-帖子'!M246+'指定付费-帖子'!M246+电话医生!#REF!+家庭医生!C246</f>
        <v>#REF!</v>
      </c>
      <c r="G245" s="406" t="e">
        <f>'悬赏问答-帖子'!O246+'指定付费-帖子'!O246+电话医生!#REF!+家庭医生!D246</f>
        <v>#REF!</v>
      </c>
      <c r="H245" s="766" t="e">
        <f t="shared" si="116"/>
        <v>#REF!</v>
      </c>
      <c r="I245" s="406" t="e">
        <f>'悬赏问答-帖子'!S246+'指定付费-帖子'!S246+电话医生!R246+家庭医生!#REF!</f>
        <v>#REF!</v>
      </c>
      <c r="J245" s="406" t="e">
        <f>'悬赏问答-帖子'!U246+'指定付费-帖子'!U246+电话医生!S246+家庭医生!#REF!</f>
        <v>#REF!</v>
      </c>
      <c r="K245" s="766" t="e">
        <f t="shared" si="117"/>
        <v>#REF!</v>
      </c>
      <c r="L245" s="406" t="e">
        <f>'悬赏问答-帖子'!Y246+'悬赏问答-帖子'!AE246+'悬赏问答-IM'!M246+'指定付费-帖子'!Y246+'指定付费-帖子'!AE246+'指定付费-IM'!M246+电话医生!Z246+电话医生!AH246+家庭医生!#REF!+家庭医生!#REF!</f>
        <v>#REF!</v>
      </c>
      <c r="M245" s="406" t="e">
        <f>'悬赏问答-帖子'!AA246+'悬赏问答-帖子'!AG246+'悬赏问答-IM'!O246+'指定付费-帖子'!AA246+'指定付费-帖子'!AG246+'指定付费-IM'!O247+电话医生!AA246+电话医生!AI246+家庭医生!#REF!+家庭医生!#REF!</f>
        <v>#REF!</v>
      </c>
      <c r="N245" s="766" t="e">
        <f t="shared" si="118"/>
        <v>#REF!</v>
      </c>
      <c r="O245" s="406" t="e">
        <f>#REF!+'免费问答-IM'!E246+'悬赏问答-帖子'!E246+'悬赏问答-IM'!E246+'指定付费-IM'!E246+'指定付费-帖子'!E246+电话医生!E246+家庭医生!#REF!</f>
        <v>#REF!</v>
      </c>
      <c r="P245" s="523">
        <f>'悬赏问答-帖子'!Q246+'指定付费-帖子'!Q246+家庭医生!G246+电话医生!BQ246</f>
        <v>0</v>
      </c>
      <c r="Q245" s="523">
        <f>'悬赏问答-帖子'!W246+'指定付费-帖子'!W246+电话医生!U246+'悬赏问答-IM'!AU246+'指定付费-IM'!AU246</f>
        <v>0</v>
      </c>
      <c r="R245" s="523">
        <f>'悬赏问答-帖子'!AC246+'悬赏问答-帖子'!AI246+'悬赏问答-IM'!Q246+'指定付费-帖子'!AC246+'指定付费-帖子'!AI246+'指定付费-IM'!Q246+电话医生!AC246+电话医生!AK246+'悬赏问答-IM'!W246+'指定付费-IM'!W246</f>
        <v>0</v>
      </c>
      <c r="S245" s="523">
        <f>'悬赏问答-IM'!AC246+'指定付费-IM'!AC246+'悬赏问答-IM'!AI246+'悬赏问答-IM'!AO246+'指定付费-IM'!AI246+'指定付费-IM'!AO246</f>
        <v>0</v>
      </c>
      <c r="T245" s="523">
        <f t="shared" si="141"/>
        <v>0</v>
      </c>
      <c r="U245" s="523">
        <f>'悬赏问答-IM'!BA246+'指定付费-帖子'!BA246</f>
        <v>0</v>
      </c>
      <c r="V245" s="523">
        <f>'悬赏问答-帖子'!AO246+'悬赏问答-帖子'!AU246+'指定付费-帖子'!AO246+'指定付费-帖子'!AU246+电话医生!AS246</f>
        <v>0</v>
      </c>
      <c r="W245" s="523" t="e">
        <f>'指定付费-IM'!#REF!</f>
        <v>#REF!</v>
      </c>
      <c r="X245" s="414">
        <f t="shared" si="142"/>
        <v>0</v>
      </c>
      <c r="Y245" s="523">
        <f>'悬赏问答-帖子'!K246+'悬赏问答-IM'!K246+'指定付费-IM'!K246+'指定付费-帖子'!K246+电话医生!H246</f>
        <v>0</v>
      </c>
      <c r="Z245" s="523">
        <f>'悬赏问答-IM'!BF246+'指定付费-IM'!BE246</f>
        <v>0</v>
      </c>
      <c r="AA245" s="523">
        <f>'悬赏问答-IM'!BU246+'指定付费-IM'!AZ246</f>
        <v>0</v>
      </c>
      <c r="AB245" s="523">
        <f>'悬赏问答-IM'!BP246+'指定付费-IM'!BJ246+电话医生!BI246</f>
        <v>0</v>
      </c>
      <c r="AC245" s="506">
        <f t="shared" si="136"/>
        <v>0</v>
      </c>
      <c r="AD245" s="523">
        <f t="shared" si="121"/>
        <v>0</v>
      </c>
      <c r="AE245" s="414">
        <f t="shared" si="122"/>
        <v>0</v>
      </c>
      <c r="AF245" s="414">
        <f t="shared" si="123"/>
        <v>0</v>
      </c>
      <c r="AG245" s="414">
        <f t="shared" si="132"/>
        <v>0</v>
      </c>
      <c r="AH245" s="780">
        <f>预约转诊!C245</f>
        <v>0</v>
      </c>
      <c r="AI245" s="781">
        <f>'悬赏问答-帖子'!C246+'悬赏问答-IM'!C246</f>
        <v>0</v>
      </c>
      <c r="AJ245" s="782">
        <f>'悬赏问答-帖子'!F246+'悬赏问答-IM'!F246</f>
        <v>0</v>
      </c>
      <c r="AK245" s="783" t="str">
        <f t="shared" si="127"/>
        <v>-</v>
      </c>
      <c r="AL245" s="781">
        <f>'悬赏问答-帖子'!H246+'悬赏问答-IM'!H246</f>
        <v>0</v>
      </c>
      <c r="AM245" s="775">
        <f>'悬赏问答-帖子'!I246+'悬赏问答-IM'!I246</f>
        <v>0</v>
      </c>
      <c r="AN245" s="775">
        <f t="shared" si="124"/>
        <v>0</v>
      </c>
      <c r="AO245" s="800">
        <f>'指定付费-帖子'!C246+'指定付费-IM'!C246</f>
        <v>0</v>
      </c>
      <c r="AP245" s="798">
        <f>'指定付费-帖子'!F246+'指定付费-IM'!F246</f>
        <v>0</v>
      </c>
      <c r="AQ245" s="799" t="str">
        <f t="shared" si="128"/>
        <v>-</v>
      </c>
      <c r="AR245" s="800">
        <f>'指定付费-帖子'!H246+'指定付费-IM'!H246</f>
        <v>0</v>
      </c>
      <c r="AS245" s="787">
        <f>'指定付费-帖子'!I246+'指定付费-IM'!I246</f>
        <v>0</v>
      </c>
      <c r="AT245" s="795">
        <f t="shared" si="125"/>
        <v>0</v>
      </c>
      <c r="AU245" s="801">
        <f>电话医生!C246</f>
        <v>0</v>
      </c>
      <c r="AV245" s="802">
        <f>电话医生!I246</f>
        <v>0</v>
      </c>
      <c r="AW245" s="816" t="str">
        <f t="shared" si="129"/>
        <v>-</v>
      </c>
      <c r="AX245" s="802">
        <f>电话医生!L246</f>
        <v>0</v>
      </c>
      <c r="AY245" s="811">
        <f>电话医生!F246</f>
        <v>0</v>
      </c>
      <c r="AZ245" s="820" t="str">
        <f>电话医生!O246</f>
        <v>-</v>
      </c>
      <c r="BA245" s="818">
        <f>家庭医生!C246</f>
        <v>0</v>
      </c>
      <c r="BB245" s="813">
        <f>家庭医生!G246</f>
        <v>0</v>
      </c>
      <c r="BC245" s="814" t="str">
        <f>家庭医生!I246</f>
        <v>-</v>
      </c>
      <c r="BD245" s="819">
        <f t="shared" si="133"/>
        <v>0</v>
      </c>
      <c r="BE245" s="819"/>
      <c r="BF245" s="819">
        <f>'免费问答-IM'!C246</f>
        <v>0</v>
      </c>
      <c r="BG245" s="779"/>
      <c r="BH245" s="784"/>
      <c r="BI245" s="775">
        <f t="shared" si="137"/>
        <v>0</v>
      </c>
      <c r="BJ245" s="839"/>
      <c r="BK245" s="837"/>
      <c r="BL245" s="838">
        <f t="shared" si="126"/>
        <v>0</v>
      </c>
      <c r="BM245" s="846"/>
      <c r="BN245" s="849"/>
      <c r="BO245" s="849"/>
      <c r="BP245" s="847" t="str">
        <f t="shared" si="143"/>
        <v>-</v>
      </c>
      <c r="BQ245" s="848"/>
      <c r="BR245" s="813">
        <f t="shared" si="138"/>
        <v>0</v>
      </c>
    </row>
    <row r="246" ht="15" customHeight="1" spans="1:70">
      <c r="A246" s="852"/>
      <c r="B246" s="404">
        <v>20</v>
      </c>
      <c r="C246" s="506">
        <f t="shared" si="130"/>
        <v>0</v>
      </c>
      <c r="D246" s="414">
        <f t="shared" si="131"/>
        <v>0</v>
      </c>
      <c r="E246" s="405">
        <f t="shared" si="134"/>
        <v>0</v>
      </c>
      <c r="F246" s="406" t="e">
        <f>'悬赏问答-帖子'!M247+'指定付费-帖子'!M247+电话医生!#REF!+家庭医生!C247</f>
        <v>#REF!</v>
      </c>
      <c r="G246" s="406" t="e">
        <f>'悬赏问答-帖子'!O247+'指定付费-帖子'!O247+电话医生!#REF!+家庭医生!D247</f>
        <v>#REF!</v>
      </c>
      <c r="H246" s="766" t="e">
        <f t="shared" si="116"/>
        <v>#REF!</v>
      </c>
      <c r="I246" s="406" t="e">
        <f>'悬赏问答-帖子'!S247+'指定付费-帖子'!S247+电话医生!R247+家庭医生!#REF!</f>
        <v>#REF!</v>
      </c>
      <c r="J246" s="406" t="e">
        <f>'悬赏问答-帖子'!U247+'指定付费-帖子'!U247+电话医生!S247+家庭医生!#REF!</f>
        <v>#REF!</v>
      </c>
      <c r="K246" s="766" t="e">
        <f t="shared" si="117"/>
        <v>#REF!</v>
      </c>
      <c r="L246" s="406" t="e">
        <f>'悬赏问答-帖子'!Y247+'悬赏问答-帖子'!AE247+'悬赏问答-IM'!M247+'指定付费-帖子'!Y247+'指定付费-帖子'!AE247+'指定付费-IM'!M247+电话医生!Z247+电话医生!AH247+家庭医生!#REF!+家庭医生!#REF!</f>
        <v>#REF!</v>
      </c>
      <c r="M246" s="406" t="e">
        <f>'悬赏问答-帖子'!AA247+'悬赏问答-帖子'!AG247+'悬赏问答-IM'!O247+'指定付费-帖子'!AA247+'指定付费-帖子'!AG247+'指定付费-IM'!O248+电话医生!AA247+电话医生!AI247+家庭医生!#REF!+家庭医生!#REF!</f>
        <v>#REF!</v>
      </c>
      <c r="N246" s="766" t="e">
        <f t="shared" si="118"/>
        <v>#REF!</v>
      </c>
      <c r="O246" s="406" t="e">
        <f>#REF!+'免费问答-IM'!E247+'悬赏问答-帖子'!E247+'悬赏问答-IM'!E247+'指定付费-IM'!E247+'指定付费-帖子'!E247+电话医生!E247+家庭医生!#REF!</f>
        <v>#REF!</v>
      </c>
      <c r="P246" s="523">
        <f>'悬赏问答-帖子'!Q247+'指定付费-帖子'!Q247+家庭医生!G247+电话医生!BQ247</f>
        <v>0</v>
      </c>
      <c r="Q246" s="523">
        <f>'悬赏问答-帖子'!W247+'指定付费-帖子'!W247+电话医生!U247+'悬赏问答-IM'!AU247+'指定付费-IM'!AU247</f>
        <v>0</v>
      </c>
      <c r="R246" s="523">
        <f>'悬赏问答-帖子'!AC247+'悬赏问答-帖子'!AI247+'悬赏问答-IM'!Q247+'指定付费-帖子'!AC247+'指定付费-帖子'!AI247+'指定付费-IM'!Q247+电话医生!AC247+电话医生!AK247+'悬赏问答-IM'!W247+'指定付费-IM'!W247</f>
        <v>0</v>
      </c>
      <c r="S246" s="523">
        <f>'悬赏问答-IM'!AC247+'指定付费-IM'!AC247+'悬赏问答-IM'!AI247+'悬赏问答-IM'!AO247+'指定付费-IM'!AI247+'指定付费-IM'!AO247</f>
        <v>0</v>
      </c>
      <c r="T246" s="523">
        <f t="shared" si="141"/>
        <v>0</v>
      </c>
      <c r="U246" s="523">
        <f>'悬赏问答-IM'!BA247+'指定付费-帖子'!BA247</f>
        <v>0</v>
      </c>
      <c r="V246" s="523">
        <f>'悬赏问答-帖子'!AO247+'悬赏问答-帖子'!AU247+'指定付费-帖子'!AO247+'指定付费-帖子'!AU247+电话医生!AS247</f>
        <v>0</v>
      </c>
      <c r="W246" s="523" t="e">
        <f>'指定付费-IM'!#REF!</f>
        <v>#REF!</v>
      </c>
      <c r="X246" s="414">
        <f t="shared" si="142"/>
        <v>0</v>
      </c>
      <c r="Y246" s="523">
        <f>'悬赏问答-帖子'!K247+'悬赏问答-IM'!K247+'指定付费-IM'!K247+'指定付费-帖子'!K247+电话医生!H247</f>
        <v>0</v>
      </c>
      <c r="Z246" s="523">
        <f>'悬赏问答-IM'!BF247+'指定付费-IM'!BE247</f>
        <v>0</v>
      </c>
      <c r="AA246" s="523">
        <f>'悬赏问答-IM'!BU247+'指定付费-IM'!AZ247</f>
        <v>0</v>
      </c>
      <c r="AB246" s="523">
        <f>'悬赏问答-IM'!BP247+'指定付费-IM'!BJ247+电话医生!BI247</f>
        <v>0</v>
      </c>
      <c r="AC246" s="506">
        <f t="shared" si="136"/>
        <v>0</v>
      </c>
      <c r="AD246" s="523">
        <f t="shared" si="121"/>
        <v>0</v>
      </c>
      <c r="AE246" s="414">
        <f t="shared" si="122"/>
        <v>0</v>
      </c>
      <c r="AF246" s="414">
        <f t="shared" si="123"/>
        <v>0</v>
      </c>
      <c r="AG246" s="414">
        <f t="shared" si="132"/>
        <v>0</v>
      </c>
      <c r="AH246" s="780">
        <f>预约转诊!C246</f>
        <v>0</v>
      </c>
      <c r="AI246" s="781">
        <f>'悬赏问答-帖子'!C247+'悬赏问答-IM'!C247</f>
        <v>0</v>
      </c>
      <c r="AJ246" s="782">
        <f>'悬赏问答-帖子'!F247+'悬赏问答-IM'!F247</f>
        <v>0</v>
      </c>
      <c r="AK246" s="783" t="str">
        <f t="shared" si="127"/>
        <v>-</v>
      </c>
      <c r="AL246" s="781">
        <f>'悬赏问答-帖子'!H247+'悬赏问答-IM'!H247</f>
        <v>0</v>
      </c>
      <c r="AM246" s="775">
        <f>'悬赏问答-帖子'!I247+'悬赏问答-IM'!I247</f>
        <v>0</v>
      </c>
      <c r="AN246" s="775">
        <f t="shared" si="124"/>
        <v>0</v>
      </c>
      <c r="AO246" s="800">
        <f>'指定付费-帖子'!C247+'指定付费-IM'!C247</f>
        <v>0</v>
      </c>
      <c r="AP246" s="798">
        <f>'指定付费-帖子'!F247+'指定付费-IM'!F247</f>
        <v>0</v>
      </c>
      <c r="AQ246" s="799" t="str">
        <f t="shared" si="128"/>
        <v>-</v>
      </c>
      <c r="AR246" s="800">
        <f>'指定付费-帖子'!H247+'指定付费-IM'!H247</f>
        <v>0</v>
      </c>
      <c r="AS246" s="787">
        <f>'指定付费-帖子'!I247+'指定付费-IM'!I247</f>
        <v>0</v>
      </c>
      <c r="AT246" s="795">
        <f t="shared" si="125"/>
        <v>0</v>
      </c>
      <c r="AU246" s="801">
        <f>电话医生!C247</f>
        <v>0</v>
      </c>
      <c r="AV246" s="802">
        <f>电话医生!I247</f>
        <v>0</v>
      </c>
      <c r="AW246" s="816" t="str">
        <f t="shared" si="129"/>
        <v>-</v>
      </c>
      <c r="AX246" s="802">
        <f>电话医生!L247</f>
        <v>0</v>
      </c>
      <c r="AY246" s="811">
        <f>电话医生!F247</f>
        <v>0</v>
      </c>
      <c r="AZ246" s="820" t="str">
        <f>电话医生!O247</f>
        <v>-</v>
      </c>
      <c r="BA246" s="818">
        <f>家庭医生!C247</f>
        <v>0</v>
      </c>
      <c r="BB246" s="813">
        <f>家庭医生!G247</f>
        <v>0</v>
      </c>
      <c r="BC246" s="814" t="str">
        <f>家庭医生!I247</f>
        <v>-</v>
      </c>
      <c r="BD246" s="819">
        <f t="shared" si="133"/>
        <v>0</v>
      </c>
      <c r="BE246" s="819"/>
      <c r="BF246" s="819">
        <f>'免费问答-IM'!C247</f>
        <v>0</v>
      </c>
      <c r="BG246" s="779"/>
      <c r="BH246" s="784"/>
      <c r="BI246" s="775">
        <f t="shared" si="137"/>
        <v>0</v>
      </c>
      <c r="BJ246" s="839"/>
      <c r="BK246" s="837"/>
      <c r="BL246" s="838">
        <f t="shared" si="126"/>
        <v>0</v>
      </c>
      <c r="BM246" s="846"/>
      <c r="BN246" s="849"/>
      <c r="BO246" s="849"/>
      <c r="BP246" s="847" t="str">
        <f t="shared" si="143"/>
        <v>-</v>
      </c>
      <c r="BQ246" s="848"/>
      <c r="BR246" s="813">
        <f t="shared" si="138"/>
        <v>0</v>
      </c>
    </row>
    <row r="247" ht="15" customHeight="1" spans="1:70">
      <c r="A247" s="852"/>
      <c r="B247" s="404">
        <v>21</v>
      </c>
      <c r="C247" s="506">
        <f t="shared" si="130"/>
        <v>0</v>
      </c>
      <c r="D247" s="414">
        <f t="shared" si="131"/>
        <v>0</v>
      </c>
      <c r="E247" s="405">
        <f t="shared" si="134"/>
        <v>0</v>
      </c>
      <c r="F247" s="406" t="e">
        <f>'悬赏问答-帖子'!M248+'指定付费-帖子'!M248+电话医生!#REF!+家庭医生!C248</f>
        <v>#REF!</v>
      </c>
      <c r="G247" s="406" t="e">
        <f>'悬赏问答-帖子'!O248+'指定付费-帖子'!O248+电话医生!#REF!+家庭医生!D248</f>
        <v>#REF!</v>
      </c>
      <c r="H247" s="766" t="e">
        <f t="shared" si="116"/>
        <v>#REF!</v>
      </c>
      <c r="I247" s="406" t="e">
        <f>'悬赏问答-帖子'!S248+'指定付费-帖子'!S248+电话医生!R248+家庭医生!#REF!</f>
        <v>#REF!</v>
      </c>
      <c r="J247" s="406" t="e">
        <f>'悬赏问答-帖子'!U248+'指定付费-帖子'!U248+电话医生!S248+家庭医生!#REF!</f>
        <v>#REF!</v>
      </c>
      <c r="K247" s="766" t="e">
        <f t="shared" si="117"/>
        <v>#REF!</v>
      </c>
      <c r="L247" s="406" t="e">
        <f>'悬赏问答-帖子'!Y248+'悬赏问答-帖子'!AE248+'悬赏问答-IM'!M248+'指定付费-帖子'!Y248+'指定付费-帖子'!AE248+'指定付费-IM'!M248+电话医生!Z248+电话医生!AH248+家庭医生!#REF!+家庭医生!#REF!</f>
        <v>#REF!</v>
      </c>
      <c r="M247" s="406" t="e">
        <f>'悬赏问答-帖子'!AA248+'悬赏问答-帖子'!AG248+'悬赏问答-IM'!O248+'指定付费-帖子'!AA248+'指定付费-帖子'!AG248+'指定付费-IM'!O249+电话医生!AA248+电话医生!AI248+家庭医生!#REF!+家庭医生!#REF!</f>
        <v>#REF!</v>
      </c>
      <c r="N247" s="766" t="e">
        <f t="shared" si="118"/>
        <v>#REF!</v>
      </c>
      <c r="O247" s="406" t="e">
        <f>#REF!+'免费问答-IM'!E248+'悬赏问答-帖子'!E248+'悬赏问答-IM'!E248+'指定付费-IM'!E248+'指定付费-帖子'!E248+电话医生!E248+家庭医生!#REF!</f>
        <v>#REF!</v>
      </c>
      <c r="P247" s="523">
        <f>'悬赏问答-帖子'!Q248+'指定付费-帖子'!Q248+家庭医生!G248+电话医生!BQ248</f>
        <v>0</v>
      </c>
      <c r="Q247" s="523">
        <f>'悬赏问答-帖子'!W248+'指定付费-帖子'!W248+电话医生!U248+'悬赏问答-IM'!AU248+'指定付费-IM'!AU248</f>
        <v>0</v>
      </c>
      <c r="R247" s="523">
        <f>'悬赏问答-帖子'!AC248+'悬赏问答-帖子'!AI248+'悬赏问答-IM'!Q248+'指定付费-帖子'!AC248+'指定付费-帖子'!AI248+'指定付费-IM'!Q248+电话医生!AC248+电话医生!AK248+'悬赏问答-IM'!W248+'指定付费-IM'!W248</f>
        <v>0</v>
      </c>
      <c r="S247" s="523">
        <f>'悬赏问答-IM'!AC248+'指定付费-IM'!AC248+'悬赏问答-IM'!AI248+'悬赏问答-IM'!AO248+'指定付费-IM'!AI248+'指定付费-IM'!AO248</f>
        <v>0</v>
      </c>
      <c r="T247" s="523">
        <f t="shared" si="141"/>
        <v>0</v>
      </c>
      <c r="U247" s="523">
        <f>'悬赏问答-IM'!BA248+'指定付费-帖子'!BA248</f>
        <v>0</v>
      </c>
      <c r="V247" s="523">
        <f>'悬赏问答-帖子'!AO248+'悬赏问答-帖子'!AU248+'指定付费-帖子'!AO248+'指定付费-帖子'!AU248+电话医生!AS248</f>
        <v>0</v>
      </c>
      <c r="W247" s="523" t="e">
        <f>'指定付费-IM'!#REF!</f>
        <v>#REF!</v>
      </c>
      <c r="X247" s="414">
        <f t="shared" si="142"/>
        <v>0</v>
      </c>
      <c r="Y247" s="523">
        <f>'悬赏问答-帖子'!K248+'悬赏问答-IM'!K248+'指定付费-IM'!K248+'指定付费-帖子'!K248+电话医生!H248</f>
        <v>0</v>
      </c>
      <c r="Z247" s="523">
        <f>'悬赏问答-IM'!BF248+'指定付费-IM'!BE248</f>
        <v>0</v>
      </c>
      <c r="AA247" s="523">
        <f>'悬赏问答-IM'!BU248+'指定付费-IM'!AZ248</f>
        <v>0</v>
      </c>
      <c r="AB247" s="523">
        <f>'悬赏问答-IM'!BP248+'指定付费-IM'!BJ248+电话医生!BI248</f>
        <v>0</v>
      </c>
      <c r="AC247" s="506">
        <f t="shared" si="136"/>
        <v>0</v>
      </c>
      <c r="AD247" s="523">
        <f t="shared" si="121"/>
        <v>0</v>
      </c>
      <c r="AE247" s="414">
        <f t="shared" si="122"/>
        <v>0</v>
      </c>
      <c r="AF247" s="414">
        <f t="shared" si="123"/>
        <v>0</v>
      </c>
      <c r="AG247" s="414">
        <f t="shared" si="132"/>
        <v>0</v>
      </c>
      <c r="AH247" s="780">
        <f>预约转诊!C247</f>
        <v>0</v>
      </c>
      <c r="AI247" s="781">
        <f>'悬赏问答-帖子'!C248+'悬赏问答-IM'!C248</f>
        <v>0</v>
      </c>
      <c r="AJ247" s="782">
        <f>'悬赏问答-帖子'!F248+'悬赏问答-IM'!F248</f>
        <v>0</v>
      </c>
      <c r="AK247" s="783" t="str">
        <f t="shared" si="127"/>
        <v>-</v>
      </c>
      <c r="AL247" s="781">
        <f>'悬赏问答-帖子'!H248+'悬赏问答-IM'!H248</f>
        <v>0</v>
      </c>
      <c r="AM247" s="775">
        <f>'悬赏问答-帖子'!I248+'悬赏问答-IM'!I248</f>
        <v>0</v>
      </c>
      <c r="AN247" s="775">
        <f t="shared" si="124"/>
        <v>0</v>
      </c>
      <c r="AO247" s="800">
        <f>'指定付费-帖子'!C248+'指定付费-IM'!C248</f>
        <v>0</v>
      </c>
      <c r="AP247" s="798">
        <f>'指定付费-帖子'!F248+'指定付费-IM'!F248</f>
        <v>0</v>
      </c>
      <c r="AQ247" s="799" t="str">
        <f t="shared" si="128"/>
        <v>-</v>
      </c>
      <c r="AR247" s="800">
        <f>'指定付费-帖子'!H248+'指定付费-IM'!H248</f>
        <v>0</v>
      </c>
      <c r="AS247" s="787">
        <f>'指定付费-帖子'!I248+'指定付费-IM'!I248</f>
        <v>0</v>
      </c>
      <c r="AT247" s="795">
        <f t="shared" si="125"/>
        <v>0</v>
      </c>
      <c r="AU247" s="801">
        <f>电话医生!C248</f>
        <v>0</v>
      </c>
      <c r="AV247" s="802">
        <f>电话医生!I248</f>
        <v>0</v>
      </c>
      <c r="AW247" s="816" t="str">
        <f t="shared" si="129"/>
        <v>-</v>
      </c>
      <c r="AX247" s="802">
        <f>电话医生!L248</f>
        <v>0</v>
      </c>
      <c r="AY247" s="811">
        <f>电话医生!F248</f>
        <v>0</v>
      </c>
      <c r="AZ247" s="820" t="str">
        <f>电话医生!O248</f>
        <v>-</v>
      </c>
      <c r="BA247" s="818">
        <f>家庭医生!C248</f>
        <v>0</v>
      </c>
      <c r="BB247" s="813">
        <f>家庭医生!G248</f>
        <v>0</v>
      </c>
      <c r="BC247" s="814" t="str">
        <f>家庭医生!I248</f>
        <v>-</v>
      </c>
      <c r="BD247" s="819">
        <f t="shared" si="133"/>
        <v>0</v>
      </c>
      <c r="BE247" s="819"/>
      <c r="BF247" s="819">
        <f>'免费问答-IM'!C248</f>
        <v>0</v>
      </c>
      <c r="BG247" s="779"/>
      <c r="BH247" s="784"/>
      <c r="BI247" s="775">
        <f t="shared" si="137"/>
        <v>0</v>
      </c>
      <c r="BJ247" s="839"/>
      <c r="BK247" s="837"/>
      <c r="BL247" s="838">
        <f t="shared" si="126"/>
        <v>0</v>
      </c>
      <c r="BM247" s="846"/>
      <c r="BN247" s="849"/>
      <c r="BO247" s="849"/>
      <c r="BP247" s="847" t="str">
        <f t="shared" si="143"/>
        <v>-</v>
      </c>
      <c r="BQ247" s="848"/>
      <c r="BR247" s="813">
        <f t="shared" si="138"/>
        <v>0</v>
      </c>
    </row>
    <row r="248" ht="15" customHeight="1" spans="1:70">
      <c r="A248" s="852"/>
      <c r="B248" s="404">
        <v>22</v>
      </c>
      <c r="C248" s="506">
        <f t="shared" si="130"/>
        <v>0</v>
      </c>
      <c r="D248" s="414">
        <f t="shared" si="131"/>
        <v>0</v>
      </c>
      <c r="E248" s="405">
        <f t="shared" si="134"/>
        <v>0</v>
      </c>
      <c r="F248" s="406" t="e">
        <f>'悬赏问答-帖子'!M249+'指定付费-帖子'!M249+电话医生!#REF!+家庭医生!C249</f>
        <v>#REF!</v>
      </c>
      <c r="G248" s="406" t="e">
        <f>'悬赏问答-帖子'!O249+'指定付费-帖子'!O249+电话医生!#REF!+家庭医生!D249</f>
        <v>#REF!</v>
      </c>
      <c r="H248" s="766" t="e">
        <f t="shared" si="116"/>
        <v>#REF!</v>
      </c>
      <c r="I248" s="406" t="e">
        <f>'悬赏问答-帖子'!S249+'指定付费-帖子'!S249+电话医生!R249+家庭医生!#REF!</f>
        <v>#REF!</v>
      </c>
      <c r="J248" s="406" t="e">
        <f>'悬赏问答-帖子'!U249+'指定付费-帖子'!U249+电话医生!S249+家庭医生!#REF!</f>
        <v>#REF!</v>
      </c>
      <c r="K248" s="766" t="e">
        <f t="shared" si="117"/>
        <v>#REF!</v>
      </c>
      <c r="L248" s="406" t="e">
        <f>'悬赏问答-帖子'!Y249+'悬赏问答-帖子'!AE249+'悬赏问答-IM'!M249+'指定付费-帖子'!Y249+'指定付费-帖子'!AE249+'指定付费-IM'!M249+电话医生!Z249+电话医生!AH249+家庭医生!#REF!+家庭医生!#REF!</f>
        <v>#REF!</v>
      </c>
      <c r="M248" s="406" t="e">
        <f>'悬赏问答-帖子'!AA249+'悬赏问答-帖子'!AG249+'悬赏问答-IM'!O249+'指定付费-帖子'!AA249+'指定付费-帖子'!AG249+'指定付费-IM'!O250+电话医生!AA249+电话医生!AI249+家庭医生!#REF!+家庭医生!#REF!</f>
        <v>#REF!</v>
      </c>
      <c r="N248" s="766" t="e">
        <f t="shared" si="118"/>
        <v>#REF!</v>
      </c>
      <c r="O248" s="406" t="e">
        <f>#REF!+'免费问答-IM'!E249+'悬赏问答-帖子'!E249+'悬赏问答-IM'!E249+'指定付费-IM'!E249+'指定付费-帖子'!E249+电话医生!E249+家庭医生!#REF!</f>
        <v>#REF!</v>
      </c>
      <c r="P248" s="523">
        <f>'悬赏问答-帖子'!Q249+'指定付费-帖子'!Q249+家庭医生!G249+电话医生!BQ249</f>
        <v>0</v>
      </c>
      <c r="Q248" s="523">
        <f>'悬赏问答-帖子'!W249+'指定付费-帖子'!W249+电话医生!U249+'悬赏问答-IM'!AU249+'指定付费-IM'!AU249</f>
        <v>0</v>
      </c>
      <c r="R248" s="523">
        <f>'悬赏问答-帖子'!AC249+'悬赏问答-帖子'!AI249+'悬赏问答-IM'!Q249+'指定付费-帖子'!AC249+'指定付费-帖子'!AI249+'指定付费-IM'!Q249+电话医生!AC249+电话医生!AK249+'悬赏问答-IM'!W249+'指定付费-IM'!W249</f>
        <v>0</v>
      </c>
      <c r="S248" s="523">
        <f>'悬赏问答-IM'!AC249+'指定付费-IM'!AC249+'悬赏问答-IM'!AI249+'悬赏问答-IM'!AO249+'指定付费-IM'!AI249+'指定付费-IM'!AO249</f>
        <v>0</v>
      </c>
      <c r="T248" s="523">
        <f t="shared" si="141"/>
        <v>0</v>
      </c>
      <c r="U248" s="523">
        <f>'悬赏问答-IM'!BA249+'指定付费-帖子'!BA249</f>
        <v>0</v>
      </c>
      <c r="V248" s="523">
        <f>'悬赏问答-帖子'!AO249+'悬赏问答-帖子'!AU249+'指定付费-帖子'!AO249+'指定付费-帖子'!AU249+电话医生!AS249</f>
        <v>0</v>
      </c>
      <c r="W248" s="523" t="e">
        <f>'指定付费-IM'!#REF!</f>
        <v>#REF!</v>
      </c>
      <c r="X248" s="414">
        <f t="shared" si="142"/>
        <v>0</v>
      </c>
      <c r="Y248" s="523">
        <f>'悬赏问答-帖子'!K249+'悬赏问答-IM'!K249+'指定付费-IM'!K249+'指定付费-帖子'!K249+电话医生!H249</f>
        <v>0</v>
      </c>
      <c r="Z248" s="523">
        <f>'悬赏问答-IM'!BF249+'指定付费-IM'!BE249</f>
        <v>0</v>
      </c>
      <c r="AA248" s="523">
        <f>'悬赏问答-IM'!BU249+'指定付费-IM'!AZ249</f>
        <v>0</v>
      </c>
      <c r="AB248" s="523">
        <f>'悬赏问答-IM'!BP249+'指定付费-IM'!BJ249+电话医生!BI249</f>
        <v>0</v>
      </c>
      <c r="AC248" s="506">
        <f t="shared" si="136"/>
        <v>0</v>
      </c>
      <c r="AD248" s="523">
        <f t="shared" si="121"/>
        <v>0</v>
      </c>
      <c r="AE248" s="414">
        <f t="shared" si="122"/>
        <v>0</v>
      </c>
      <c r="AF248" s="414">
        <f t="shared" si="123"/>
        <v>0</v>
      </c>
      <c r="AG248" s="414">
        <f t="shared" si="132"/>
        <v>0</v>
      </c>
      <c r="AH248" s="780">
        <f>预约转诊!C248</f>
        <v>0</v>
      </c>
      <c r="AI248" s="781">
        <f>'悬赏问答-帖子'!C249+'悬赏问答-IM'!C249</f>
        <v>0</v>
      </c>
      <c r="AJ248" s="782">
        <f>'悬赏问答-帖子'!F249+'悬赏问答-IM'!F249</f>
        <v>0</v>
      </c>
      <c r="AK248" s="783" t="str">
        <f t="shared" si="127"/>
        <v>-</v>
      </c>
      <c r="AL248" s="781">
        <f>'悬赏问答-帖子'!H249+'悬赏问答-IM'!H249</f>
        <v>0</v>
      </c>
      <c r="AM248" s="775">
        <f>'悬赏问答-帖子'!I249+'悬赏问答-IM'!I249</f>
        <v>0</v>
      </c>
      <c r="AN248" s="775">
        <f t="shared" si="124"/>
        <v>0</v>
      </c>
      <c r="AO248" s="800">
        <f>'指定付费-帖子'!C249+'指定付费-IM'!C249</f>
        <v>0</v>
      </c>
      <c r="AP248" s="798">
        <f>'指定付费-帖子'!F249+'指定付费-IM'!F249</f>
        <v>0</v>
      </c>
      <c r="AQ248" s="799" t="str">
        <f t="shared" si="128"/>
        <v>-</v>
      </c>
      <c r="AR248" s="800">
        <f>'指定付费-帖子'!H249+'指定付费-IM'!H249</f>
        <v>0</v>
      </c>
      <c r="AS248" s="787">
        <f>'指定付费-帖子'!I249+'指定付费-IM'!I249</f>
        <v>0</v>
      </c>
      <c r="AT248" s="795">
        <f t="shared" si="125"/>
        <v>0</v>
      </c>
      <c r="AU248" s="801">
        <f>电话医生!C249</f>
        <v>0</v>
      </c>
      <c r="AV248" s="802">
        <f>电话医生!I249</f>
        <v>0</v>
      </c>
      <c r="AW248" s="816" t="str">
        <f t="shared" si="129"/>
        <v>-</v>
      </c>
      <c r="AX248" s="802">
        <f>电话医生!L249</f>
        <v>0</v>
      </c>
      <c r="AY248" s="811">
        <f>电话医生!F249</f>
        <v>0</v>
      </c>
      <c r="AZ248" s="820" t="str">
        <f>电话医生!O249</f>
        <v>-</v>
      </c>
      <c r="BA248" s="818">
        <f>家庭医生!C249</f>
        <v>0</v>
      </c>
      <c r="BB248" s="813">
        <f>家庭医生!G249</f>
        <v>0</v>
      </c>
      <c r="BC248" s="814" t="str">
        <f>家庭医生!I249</f>
        <v>-</v>
      </c>
      <c r="BD248" s="819">
        <f t="shared" si="133"/>
        <v>0</v>
      </c>
      <c r="BE248" s="819"/>
      <c r="BF248" s="819">
        <f>'免费问答-IM'!C249</f>
        <v>0</v>
      </c>
      <c r="BG248" s="779"/>
      <c r="BH248" s="784"/>
      <c r="BI248" s="775">
        <f t="shared" si="137"/>
        <v>0</v>
      </c>
      <c r="BJ248" s="839"/>
      <c r="BK248" s="837"/>
      <c r="BL248" s="838">
        <f t="shared" si="126"/>
        <v>0</v>
      </c>
      <c r="BM248" s="846"/>
      <c r="BN248" s="849"/>
      <c r="BO248" s="849"/>
      <c r="BP248" s="847" t="str">
        <f t="shared" si="143"/>
        <v>-</v>
      </c>
      <c r="BQ248" s="848"/>
      <c r="BR248" s="813">
        <f t="shared" si="138"/>
        <v>0</v>
      </c>
    </row>
    <row r="249" ht="15" customHeight="1" spans="1:70">
      <c r="A249" s="852"/>
      <c r="B249" s="404">
        <v>23</v>
      </c>
      <c r="C249" s="506">
        <f t="shared" si="130"/>
        <v>0</v>
      </c>
      <c r="D249" s="414">
        <f t="shared" si="131"/>
        <v>0</v>
      </c>
      <c r="E249" s="405">
        <f t="shared" si="134"/>
        <v>0</v>
      </c>
      <c r="F249" s="406" t="e">
        <f>'悬赏问答-帖子'!M250+'指定付费-帖子'!M250+电话医生!#REF!+家庭医生!C250</f>
        <v>#REF!</v>
      </c>
      <c r="G249" s="406" t="e">
        <f>'悬赏问答-帖子'!O250+'指定付费-帖子'!O250+电话医生!#REF!+家庭医生!D250</f>
        <v>#REF!</v>
      </c>
      <c r="H249" s="766" t="e">
        <f t="shared" si="116"/>
        <v>#REF!</v>
      </c>
      <c r="I249" s="406" t="e">
        <f>'悬赏问答-帖子'!S250+'指定付费-帖子'!S250+电话医生!R250+家庭医生!#REF!</f>
        <v>#REF!</v>
      </c>
      <c r="J249" s="406" t="e">
        <f>'悬赏问答-帖子'!U250+'指定付费-帖子'!U250+电话医生!S250+家庭医生!#REF!</f>
        <v>#REF!</v>
      </c>
      <c r="K249" s="766" t="e">
        <f t="shared" si="117"/>
        <v>#REF!</v>
      </c>
      <c r="L249" s="406" t="e">
        <f>'悬赏问答-帖子'!Y250+'悬赏问答-帖子'!AE250+'悬赏问答-IM'!M250+'指定付费-帖子'!Y250+'指定付费-帖子'!AE250+'指定付费-IM'!M250+电话医生!Z250+电话医生!AH250+家庭医生!#REF!+家庭医生!#REF!</f>
        <v>#REF!</v>
      </c>
      <c r="M249" s="406" t="e">
        <f>'悬赏问答-帖子'!AA250+'悬赏问答-帖子'!AG250+'悬赏问答-IM'!O250+'指定付费-帖子'!AA250+'指定付费-帖子'!AG250+'指定付费-IM'!O251+电话医生!AA250+电话医生!AI250+家庭医生!#REF!+家庭医生!#REF!</f>
        <v>#REF!</v>
      </c>
      <c r="N249" s="766" t="e">
        <f t="shared" si="118"/>
        <v>#REF!</v>
      </c>
      <c r="O249" s="406" t="e">
        <f>#REF!+'免费问答-IM'!E250+'悬赏问答-帖子'!E250+'悬赏问答-IM'!E250+'指定付费-IM'!E250+'指定付费-帖子'!E250+电话医生!E250+家庭医生!#REF!</f>
        <v>#REF!</v>
      </c>
      <c r="P249" s="523">
        <f>'悬赏问答-帖子'!Q250+'指定付费-帖子'!Q250+家庭医生!G250+电话医生!BQ250</f>
        <v>0</v>
      </c>
      <c r="Q249" s="523">
        <f>'悬赏问答-帖子'!W250+'指定付费-帖子'!W250+电话医生!U250+'悬赏问答-IM'!AU250+'指定付费-IM'!AU250</f>
        <v>0</v>
      </c>
      <c r="R249" s="523">
        <f>'悬赏问答-帖子'!AC250+'悬赏问答-帖子'!AI250+'悬赏问答-IM'!Q250+'指定付费-帖子'!AC250+'指定付费-帖子'!AI250+'指定付费-IM'!Q250+电话医生!AC250+电话医生!AK250+'悬赏问答-IM'!W250+'指定付费-IM'!W250</f>
        <v>0</v>
      </c>
      <c r="S249" s="523">
        <f>'悬赏问答-IM'!AC250+'指定付费-IM'!AC250+'悬赏问答-IM'!AI250+'悬赏问答-IM'!AO250+'指定付费-IM'!AI250+'指定付费-IM'!AO250+电话医生!BY250</f>
        <v>0</v>
      </c>
      <c r="T249" s="523">
        <f t="shared" si="141"/>
        <v>0</v>
      </c>
      <c r="U249" s="523">
        <f>'悬赏问答-IM'!BA250+'指定付费-帖子'!BA250</f>
        <v>0</v>
      </c>
      <c r="V249" s="523">
        <f>'悬赏问答-帖子'!AO250+'悬赏问答-帖子'!AU250+'指定付费-帖子'!AO250+'指定付费-帖子'!AU250+电话医生!AS250</f>
        <v>0</v>
      </c>
      <c r="W249" s="523" t="e">
        <f>'指定付费-IM'!#REF!</f>
        <v>#REF!</v>
      </c>
      <c r="X249" s="414">
        <f t="shared" si="142"/>
        <v>0</v>
      </c>
      <c r="Y249" s="523">
        <f>'悬赏问答-帖子'!K250+'悬赏问答-IM'!K250+'指定付费-IM'!K250+'指定付费-帖子'!K250+电话医生!H250</f>
        <v>0</v>
      </c>
      <c r="Z249" s="523">
        <f>'悬赏问答-IM'!BF250+'指定付费-IM'!BE250</f>
        <v>0</v>
      </c>
      <c r="AA249" s="523">
        <f>'悬赏问答-IM'!BU250+'指定付费-IM'!AZ250</f>
        <v>0</v>
      </c>
      <c r="AB249" s="523">
        <f>'悬赏问答-IM'!BP250+'指定付费-IM'!BJ250+电话医生!BI250</f>
        <v>0</v>
      </c>
      <c r="AC249" s="506">
        <f t="shared" si="136"/>
        <v>0</v>
      </c>
      <c r="AD249" s="523">
        <f t="shared" si="121"/>
        <v>0</v>
      </c>
      <c r="AE249" s="414">
        <f t="shared" si="122"/>
        <v>0</v>
      </c>
      <c r="AF249" s="414">
        <f t="shared" si="123"/>
        <v>0</v>
      </c>
      <c r="AG249" s="414">
        <f t="shared" si="132"/>
        <v>0</v>
      </c>
      <c r="AH249" s="780">
        <f>预约转诊!C249</f>
        <v>0</v>
      </c>
      <c r="AI249" s="781">
        <f>'悬赏问答-帖子'!C250+'悬赏问答-IM'!C250</f>
        <v>0</v>
      </c>
      <c r="AJ249" s="782">
        <f>'悬赏问答-帖子'!F250+'悬赏问答-IM'!F250</f>
        <v>0</v>
      </c>
      <c r="AK249" s="783" t="str">
        <f t="shared" si="127"/>
        <v>-</v>
      </c>
      <c r="AL249" s="781">
        <f>'悬赏问答-帖子'!H250+'悬赏问答-IM'!H250</f>
        <v>0</v>
      </c>
      <c r="AM249" s="775">
        <f>'悬赏问答-帖子'!I250+'悬赏问答-IM'!I250</f>
        <v>0</v>
      </c>
      <c r="AN249" s="775">
        <f t="shared" si="124"/>
        <v>0</v>
      </c>
      <c r="AO249" s="800">
        <f>'指定付费-帖子'!C250+'指定付费-IM'!C250</f>
        <v>0</v>
      </c>
      <c r="AP249" s="798">
        <f>'指定付费-帖子'!F250+'指定付费-IM'!F250</f>
        <v>0</v>
      </c>
      <c r="AQ249" s="799" t="str">
        <f t="shared" si="128"/>
        <v>-</v>
      </c>
      <c r="AR249" s="800">
        <f>'指定付费-帖子'!H250+'指定付费-IM'!H250</f>
        <v>0</v>
      </c>
      <c r="AS249" s="787">
        <f>'指定付费-帖子'!I250+'指定付费-IM'!I250</f>
        <v>0</v>
      </c>
      <c r="AT249" s="795">
        <f t="shared" si="125"/>
        <v>0</v>
      </c>
      <c r="AU249" s="801">
        <f>电话医生!C250</f>
        <v>0</v>
      </c>
      <c r="AV249" s="802">
        <f>电话医生!I250</f>
        <v>0</v>
      </c>
      <c r="AW249" s="816" t="str">
        <f t="shared" si="129"/>
        <v>-</v>
      </c>
      <c r="AX249" s="802">
        <f>电话医生!L250</f>
        <v>0</v>
      </c>
      <c r="AY249" s="811">
        <f>电话医生!F250</f>
        <v>0</v>
      </c>
      <c r="AZ249" s="820" t="str">
        <f>电话医生!O250</f>
        <v>-</v>
      </c>
      <c r="BA249" s="818">
        <f>家庭医生!C250</f>
        <v>0</v>
      </c>
      <c r="BB249" s="813">
        <f>家庭医生!G250</f>
        <v>0</v>
      </c>
      <c r="BC249" s="814" t="str">
        <f>家庭医生!I250</f>
        <v>-</v>
      </c>
      <c r="BD249" s="819">
        <f t="shared" si="133"/>
        <v>0</v>
      </c>
      <c r="BE249" s="819"/>
      <c r="BF249" s="819">
        <f>'免费问答-IM'!C250</f>
        <v>0</v>
      </c>
      <c r="BG249" s="779"/>
      <c r="BH249" s="784"/>
      <c r="BI249" s="775">
        <f t="shared" si="137"/>
        <v>0</v>
      </c>
      <c r="BJ249" s="839"/>
      <c r="BK249" s="837"/>
      <c r="BL249" s="838">
        <f t="shared" si="126"/>
        <v>0</v>
      </c>
      <c r="BM249" s="846"/>
      <c r="BN249" s="849"/>
      <c r="BO249" s="849"/>
      <c r="BP249" s="847" t="str">
        <f t="shared" si="143"/>
        <v>-</v>
      </c>
      <c r="BQ249" s="848"/>
      <c r="BR249" s="813">
        <f t="shared" si="138"/>
        <v>0</v>
      </c>
    </row>
    <row r="250" ht="15" customHeight="1" spans="1:70">
      <c r="A250" s="852"/>
      <c r="B250" s="404">
        <v>24</v>
      </c>
      <c r="C250" s="506">
        <f t="shared" si="130"/>
        <v>0</v>
      </c>
      <c r="D250" s="414">
        <f t="shared" si="131"/>
        <v>0</v>
      </c>
      <c r="E250" s="405">
        <f t="shared" si="134"/>
        <v>0</v>
      </c>
      <c r="F250" s="406" t="e">
        <f>'悬赏问答-帖子'!M251+'指定付费-帖子'!M251+电话医生!#REF!+家庭医生!C251</f>
        <v>#REF!</v>
      </c>
      <c r="G250" s="406" t="e">
        <f>'悬赏问答-帖子'!O251+'指定付费-帖子'!O251+电话医生!#REF!+家庭医生!D251</f>
        <v>#REF!</v>
      </c>
      <c r="H250" s="766" t="e">
        <f t="shared" si="116"/>
        <v>#REF!</v>
      </c>
      <c r="I250" s="406" t="e">
        <f>'悬赏问答-帖子'!S251+'指定付费-帖子'!S251+电话医生!R251+家庭医生!#REF!</f>
        <v>#REF!</v>
      </c>
      <c r="J250" s="406" t="e">
        <f>'悬赏问答-帖子'!U251+'指定付费-帖子'!U251+电话医生!S251+家庭医生!#REF!</f>
        <v>#REF!</v>
      </c>
      <c r="K250" s="766" t="e">
        <f t="shared" si="117"/>
        <v>#REF!</v>
      </c>
      <c r="L250" s="406" t="e">
        <f>'悬赏问答-帖子'!Y251+'悬赏问答-帖子'!AE251+'悬赏问答-IM'!M251+'指定付费-帖子'!Y251+'指定付费-帖子'!AE251+'指定付费-IM'!M251+电话医生!Z251+电话医生!AH251+家庭医生!#REF!+家庭医生!#REF!</f>
        <v>#REF!</v>
      </c>
      <c r="M250" s="406" t="e">
        <f>'悬赏问答-帖子'!AA251+'悬赏问答-帖子'!AG251+'悬赏问答-IM'!O251+'指定付费-帖子'!AA251+'指定付费-帖子'!AG251+'指定付费-IM'!O252+电话医生!AA251+电话医生!AI251+家庭医生!#REF!+家庭医生!#REF!</f>
        <v>#REF!</v>
      </c>
      <c r="N250" s="766" t="e">
        <f t="shared" si="118"/>
        <v>#REF!</v>
      </c>
      <c r="O250" s="406" t="e">
        <f>#REF!+'免费问答-IM'!E251+'悬赏问答-帖子'!E251+'悬赏问答-IM'!E251+'指定付费-IM'!E251+'指定付费-帖子'!E251+电话医生!E251+家庭医生!#REF!</f>
        <v>#REF!</v>
      </c>
      <c r="P250" s="523">
        <f>'悬赏问答-帖子'!Q251+'指定付费-帖子'!Q251+家庭医生!G251+电话医生!BQ251</f>
        <v>0</v>
      </c>
      <c r="Q250" s="523">
        <f>'悬赏问答-帖子'!W251+'指定付费-帖子'!W251+电话医生!U251+'悬赏问答-IM'!AU251+'指定付费-IM'!AU251</f>
        <v>0</v>
      </c>
      <c r="R250" s="523">
        <f>'悬赏问答-帖子'!AC251+'悬赏问答-帖子'!AI251+'悬赏问答-IM'!Q251+'指定付费-帖子'!AC251+'指定付费-帖子'!AI251+'指定付费-IM'!Q251+电话医生!AC251+电话医生!AK251+'悬赏问答-IM'!W251+'指定付费-IM'!W251</f>
        <v>0</v>
      </c>
      <c r="S250" s="523">
        <f>'悬赏问答-IM'!AC251+'指定付费-IM'!AC251+'悬赏问答-IM'!AI251+'悬赏问答-IM'!AO251+'指定付费-IM'!AI251+'指定付费-IM'!AO251+电话医生!BY251</f>
        <v>0</v>
      </c>
      <c r="T250" s="523">
        <f t="shared" si="141"/>
        <v>0</v>
      </c>
      <c r="U250" s="523">
        <f>'悬赏问答-IM'!BA251+'指定付费-帖子'!BA251</f>
        <v>0</v>
      </c>
      <c r="V250" s="523">
        <f>'悬赏问答-帖子'!AO251+'悬赏问答-帖子'!AU251+'指定付费-帖子'!AO251+'指定付费-帖子'!AU251+电话医生!AS251</f>
        <v>0</v>
      </c>
      <c r="W250" s="523" t="e">
        <f>'指定付费-IM'!#REF!</f>
        <v>#REF!</v>
      </c>
      <c r="X250" s="414">
        <f t="shared" si="142"/>
        <v>0</v>
      </c>
      <c r="Y250" s="523">
        <f>'悬赏问答-帖子'!K251+'悬赏问答-IM'!K251+'指定付费-IM'!K251+'指定付费-帖子'!K251+电话医生!H251</f>
        <v>0</v>
      </c>
      <c r="Z250" s="523">
        <f>'悬赏问答-IM'!BF251+'指定付费-IM'!BE251</f>
        <v>0</v>
      </c>
      <c r="AA250" s="523">
        <f>'悬赏问答-IM'!BU251+'指定付费-IM'!AZ251</f>
        <v>0</v>
      </c>
      <c r="AB250" s="523">
        <f>'悬赏问答-IM'!BP251+'指定付费-IM'!BJ251+电话医生!BI251</f>
        <v>0</v>
      </c>
      <c r="AC250" s="506">
        <f t="shared" si="136"/>
        <v>0</v>
      </c>
      <c r="AD250" s="523">
        <f t="shared" si="121"/>
        <v>0</v>
      </c>
      <c r="AE250" s="414">
        <f t="shared" si="122"/>
        <v>0</v>
      </c>
      <c r="AF250" s="414">
        <f t="shared" si="123"/>
        <v>0</v>
      </c>
      <c r="AG250" s="414">
        <f t="shared" si="132"/>
        <v>0</v>
      </c>
      <c r="AH250" s="780">
        <f>预约转诊!C250</f>
        <v>0</v>
      </c>
      <c r="AI250" s="781">
        <f>'悬赏问答-帖子'!C251+'悬赏问答-IM'!C251</f>
        <v>0</v>
      </c>
      <c r="AJ250" s="782">
        <f>'悬赏问答-帖子'!F251+'悬赏问答-IM'!F251</f>
        <v>0</v>
      </c>
      <c r="AK250" s="783" t="str">
        <f t="shared" si="127"/>
        <v>-</v>
      </c>
      <c r="AL250" s="781">
        <f>'悬赏问答-帖子'!H251+'悬赏问答-IM'!H251</f>
        <v>0</v>
      </c>
      <c r="AM250" s="775">
        <f>'悬赏问答-帖子'!I251+'悬赏问答-IM'!I251</f>
        <v>0</v>
      </c>
      <c r="AN250" s="775">
        <f t="shared" si="124"/>
        <v>0</v>
      </c>
      <c r="AO250" s="800">
        <f>'指定付费-帖子'!C251+'指定付费-IM'!C251</f>
        <v>0</v>
      </c>
      <c r="AP250" s="798">
        <f>'指定付费-帖子'!F251+'指定付费-IM'!F251</f>
        <v>0</v>
      </c>
      <c r="AQ250" s="799" t="str">
        <f t="shared" si="128"/>
        <v>-</v>
      </c>
      <c r="AR250" s="800">
        <f>'指定付费-帖子'!H251+'指定付费-IM'!H251</f>
        <v>0</v>
      </c>
      <c r="AS250" s="787">
        <f>'指定付费-帖子'!I251+'指定付费-IM'!I251</f>
        <v>0</v>
      </c>
      <c r="AT250" s="795">
        <f t="shared" si="125"/>
        <v>0</v>
      </c>
      <c r="AU250" s="801">
        <f>电话医生!C251</f>
        <v>0</v>
      </c>
      <c r="AV250" s="802">
        <f>电话医生!I251</f>
        <v>0</v>
      </c>
      <c r="AW250" s="816" t="str">
        <f t="shared" si="129"/>
        <v>-</v>
      </c>
      <c r="AX250" s="802">
        <f>电话医生!L251</f>
        <v>0</v>
      </c>
      <c r="AY250" s="811">
        <f>电话医生!F251</f>
        <v>0</v>
      </c>
      <c r="AZ250" s="820" t="str">
        <f>电话医生!O251</f>
        <v>-</v>
      </c>
      <c r="BA250" s="818">
        <f>家庭医生!C251</f>
        <v>0</v>
      </c>
      <c r="BB250" s="813">
        <f>家庭医生!G251</f>
        <v>0</v>
      </c>
      <c r="BC250" s="814" t="str">
        <f>家庭医生!I251</f>
        <v>-</v>
      </c>
      <c r="BD250" s="819">
        <f t="shared" si="133"/>
        <v>0</v>
      </c>
      <c r="BE250" s="819"/>
      <c r="BF250" s="819">
        <f>'免费问答-IM'!C251</f>
        <v>0</v>
      </c>
      <c r="BG250" s="779"/>
      <c r="BH250" s="784"/>
      <c r="BI250" s="775">
        <f t="shared" si="137"/>
        <v>0</v>
      </c>
      <c r="BJ250" s="839"/>
      <c r="BK250" s="837"/>
      <c r="BL250" s="838">
        <f t="shared" si="126"/>
        <v>0</v>
      </c>
      <c r="BM250" s="846"/>
      <c r="BN250" s="849"/>
      <c r="BO250" s="849"/>
      <c r="BP250" s="847" t="str">
        <f t="shared" si="143"/>
        <v>-</v>
      </c>
      <c r="BQ250" s="848"/>
      <c r="BR250" s="813">
        <f t="shared" si="138"/>
        <v>0</v>
      </c>
    </row>
    <row r="251" ht="15" customHeight="1" spans="1:70">
      <c r="A251" s="852"/>
      <c r="B251" s="404">
        <v>25</v>
      </c>
      <c r="C251" s="506">
        <f t="shared" si="130"/>
        <v>0</v>
      </c>
      <c r="D251" s="414">
        <f t="shared" si="131"/>
        <v>0</v>
      </c>
      <c r="E251" s="405">
        <f t="shared" si="134"/>
        <v>0</v>
      </c>
      <c r="F251" s="406" t="e">
        <f>'悬赏问答-帖子'!M252+'指定付费-帖子'!M252+电话医生!#REF!+家庭医生!C252</f>
        <v>#REF!</v>
      </c>
      <c r="G251" s="406" t="e">
        <f>'悬赏问答-帖子'!O252+'指定付费-帖子'!O252+电话医生!#REF!+家庭医生!D252</f>
        <v>#REF!</v>
      </c>
      <c r="H251" s="766" t="e">
        <f t="shared" si="116"/>
        <v>#REF!</v>
      </c>
      <c r="I251" s="406" t="e">
        <f>'悬赏问答-帖子'!S252+'指定付费-帖子'!S252+电话医生!R252+家庭医生!#REF!</f>
        <v>#REF!</v>
      </c>
      <c r="J251" s="406" t="e">
        <f>'悬赏问答-帖子'!U252+'指定付费-帖子'!U252+电话医生!S252+家庭医生!#REF!</f>
        <v>#REF!</v>
      </c>
      <c r="K251" s="766" t="e">
        <f t="shared" si="117"/>
        <v>#REF!</v>
      </c>
      <c r="L251" s="406" t="e">
        <f>'悬赏问答-帖子'!Y252+'悬赏问答-帖子'!AE252+'悬赏问答-IM'!M252+'指定付费-帖子'!Y252+'指定付费-帖子'!AE252+'指定付费-IM'!M252+电话医生!Z252+电话医生!AH252+家庭医生!#REF!+家庭医生!#REF!</f>
        <v>#REF!</v>
      </c>
      <c r="M251" s="406" t="e">
        <f>'悬赏问答-帖子'!AA252+'悬赏问答-帖子'!AG252+'悬赏问答-IM'!O252+'指定付费-帖子'!AA252+'指定付费-帖子'!AG252+'指定付费-IM'!O253+电话医生!AA252+电话医生!AI252+家庭医生!#REF!+家庭医生!#REF!</f>
        <v>#REF!</v>
      </c>
      <c r="N251" s="766" t="e">
        <f t="shared" si="118"/>
        <v>#REF!</v>
      </c>
      <c r="O251" s="406" t="e">
        <f>#REF!+'免费问答-IM'!E252+'悬赏问答-帖子'!E252+'悬赏问答-IM'!E252+'指定付费-IM'!E252+'指定付费-帖子'!E252+电话医生!E252+家庭医生!#REF!</f>
        <v>#REF!</v>
      </c>
      <c r="P251" s="523">
        <f>'悬赏问答-帖子'!Q252+'指定付费-帖子'!Q252+家庭医生!G252+电话医生!BQ252</f>
        <v>0</v>
      </c>
      <c r="Q251" s="523">
        <f>'悬赏问答-帖子'!W252+'指定付费-帖子'!W252+电话医生!U252+'悬赏问答-IM'!AU252+'指定付费-IM'!AU252</f>
        <v>0</v>
      </c>
      <c r="R251" s="523">
        <f>'悬赏问答-帖子'!AC252+'悬赏问答-帖子'!AI252+'悬赏问答-IM'!Q252+'指定付费-帖子'!AC252+'指定付费-帖子'!AI252+'指定付费-IM'!Q252+电话医生!AC252+电话医生!AK252+'悬赏问答-IM'!W252+'指定付费-IM'!W252</f>
        <v>0</v>
      </c>
      <c r="S251" s="523">
        <f>'悬赏问答-IM'!AC252+'指定付费-IM'!AC252+'悬赏问答-IM'!AI252+'悬赏问答-IM'!AO252+'指定付费-IM'!AI252+'指定付费-IM'!AO252+电话医生!BY252</f>
        <v>0</v>
      </c>
      <c r="T251" s="523">
        <f t="shared" si="141"/>
        <v>0</v>
      </c>
      <c r="U251" s="523">
        <f>'悬赏问答-IM'!BA252+'指定付费-帖子'!BA252</f>
        <v>0</v>
      </c>
      <c r="V251" s="523">
        <f>'悬赏问答-帖子'!AO252+'悬赏问答-帖子'!AU252+'指定付费-帖子'!AO252+'指定付费-帖子'!AU252+电话医生!AS252</f>
        <v>0</v>
      </c>
      <c r="W251" s="523" t="e">
        <f>'指定付费-IM'!#REF!</f>
        <v>#REF!</v>
      </c>
      <c r="X251" s="414">
        <f t="shared" si="142"/>
        <v>0</v>
      </c>
      <c r="Y251" s="523">
        <f>'悬赏问答-帖子'!K252+'悬赏问答-IM'!K252+'指定付费-IM'!K252+'指定付费-帖子'!K252+电话医生!H252</f>
        <v>0</v>
      </c>
      <c r="Z251" s="523">
        <f>'悬赏问答-IM'!BF252+'指定付费-IM'!BE252</f>
        <v>0</v>
      </c>
      <c r="AA251" s="523">
        <f>'悬赏问答-IM'!BU252+'指定付费-IM'!AZ252</f>
        <v>0</v>
      </c>
      <c r="AB251" s="523">
        <f>'悬赏问答-IM'!BP252+'指定付费-IM'!BJ252+电话医生!BI252</f>
        <v>0</v>
      </c>
      <c r="AC251" s="506">
        <f t="shared" si="136"/>
        <v>0</v>
      </c>
      <c r="AD251" s="523">
        <f t="shared" si="121"/>
        <v>0</v>
      </c>
      <c r="AE251" s="414">
        <f t="shared" si="122"/>
        <v>0</v>
      </c>
      <c r="AF251" s="414">
        <f t="shared" si="123"/>
        <v>0</v>
      </c>
      <c r="AG251" s="414">
        <f t="shared" si="132"/>
        <v>0</v>
      </c>
      <c r="AH251" s="780">
        <f>预约转诊!C251</f>
        <v>0</v>
      </c>
      <c r="AI251" s="781">
        <f>'悬赏问答-帖子'!C252+'悬赏问答-IM'!C252</f>
        <v>0</v>
      </c>
      <c r="AJ251" s="782">
        <f>'悬赏问答-帖子'!F252+'悬赏问答-IM'!F252</f>
        <v>0</v>
      </c>
      <c r="AK251" s="783" t="str">
        <f t="shared" si="127"/>
        <v>-</v>
      </c>
      <c r="AL251" s="781">
        <f>'悬赏问答-帖子'!H252+'悬赏问答-IM'!H252</f>
        <v>0</v>
      </c>
      <c r="AM251" s="775">
        <f>'悬赏问答-帖子'!I252+'悬赏问答-IM'!I252</f>
        <v>0</v>
      </c>
      <c r="AN251" s="775">
        <f t="shared" si="124"/>
        <v>0</v>
      </c>
      <c r="AO251" s="800">
        <f>'指定付费-帖子'!C252+'指定付费-IM'!C252</f>
        <v>0</v>
      </c>
      <c r="AP251" s="798">
        <f>'指定付费-帖子'!F252+'指定付费-IM'!F252</f>
        <v>0</v>
      </c>
      <c r="AQ251" s="799" t="str">
        <f t="shared" si="128"/>
        <v>-</v>
      </c>
      <c r="AR251" s="800">
        <f>'指定付费-帖子'!H252+'指定付费-IM'!H252</f>
        <v>0</v>
      </c>
      <c r="AS251" s="787">
        <f>'指定付费-帖子'!I252+'指定付费-IM'!I252</f>
        <v>0</v>
      </c>
      <c r="AT251" s="795">
        <f t="shared" si="125"/>
        <v>0</v>
      </c>
      <c r="AU251" s="801">
        <f>电话医生!C252</f>
        <v>0</v>
      </c>
      <c r="AV251" s="802">
        <f>电话医生!I252</f>
        <v>0</v>
      </c>
      <c r="AW251" s="816" t="str">
        <f t="shared" si="129"/>
        <v>-</v>
      </c>
      <c r="AX251" s="802">
        <f>电话医生!L252</f>
        <v>0</v>
      </c>
      <c r="AY251" s="811">
        <f>电话医生!F252</f>
        <v>0</v>
      </c>
      <c r="AZ251" s="820" t="str">
        <f>电话医生!O252</f>
        <v>-</v>
      </c>
      <c r="BA251" s="818">
        <f>家庭医生!C252</f>
        <v>0</v>
      </c>
      <c r="BB251" s="813">
        <f>家庭医生!G252</f>
        <v>0</v>
      </c>
      <c r="BC251" s="814" t="str">
        <f>家庭医生!I252</f>
        <v>-</v>
      </c>
      <c r="BD251" s="819">
        <f t="shared" si="133"/>
        <v>0</v>
      </c>
      <c r="BE251" s="819"/>
      <c r="BF251" s="819">
        <f>'免费问答-IM'!C252</f>
        <v>0</v>
      </c>
      <c r="BG251" s="779"/>
      <c r="BH251" s="784"/>
      <c r="BI251" s="775">
        <f t="shared" si="137"/>
        <v>0</v>
      </c>
      <c r="BJ251" s="839"/>
      <c r="BK251" s="837"/>
      <c r="BL251" s="838">
        <f t="shared" si="126"/>
        <v>0</v>
      </c>
      <c r="BM251" s="846"/>
      <c r="BN251" s="849"/>
      <c r="BO251" s="849"/>
      <c r="BP251" s="847" t="str">
        <f t="shared" si="143"/>
        <v>-</v>
      </c>
      <c r="BQ251" s="848"/>
      <c r="BR251" s="813">
        <f t="shared" si="138"/>
        <v>0</v>
      </c>
    </row>
    <row r="252" ht="15" customHeight="1" spans="1:70">
      <c r="A252" s="852"/>
      <c r="B252" s="404">
        <v>26</v>
      </c>
      <c r="C252" s="506">
        <f t="shared" si="130"/>
        <v>0</v>
      </c>
      <c r="D252" s="414">
        <f t="shared" si="131"/>
        <v>0</v>
      </c>
      <c r="E252" s="405">
        <f t="shared" si="134"/>
        <v>0</v>
      </c>
      <c r="F252" s="406" t="e">
        <f>'悬赏问答-帖子'!M253+'指定付费-帖子'!M253+电话医生!#REF!+家庭医生!C253</f>
        <v>#REF!</v>
      </c>
      <c r="G252" s="406" t="e">
        <f>'悬赏问答-帖子'!O253+'指定付费-帖子'!O253+电话医生!#REF!+家庭医生!D253</f>
        <v>#REF!</v>
      </c>
      <c r="H252" s="766" t="e">
        <f t="shared" si="116"/>
        <v>#REF!</v>
      </c>
      <c r="I252" s="406" t="e">
        <f>'悬赏问答-帖子'!S253+'指定付费-帖子'!S253+电话医生!R253+家庭医生!#REF!</f>
        <v>#REF!</v>
      </c>
      <c r="J252" s="406" t="e">
        <f>'悬赏问答-帖子'!U253+'指定付费-帖子'!U253+电话医生!S253+家庭医生!#REF!</f>
        <v>#REF!</v>
      </c>
      <c r="K252" s="766" t="e">
        <f t="shared" si="117"/>
        <v>#REF!</v>
      </c>
      <c r="L252" s="406" t="e">
        <f>'悬赏问答-帖子'!Y253+'悬赏问答-帖子'!AE253+'悬赏问答-IM'!M253+'指定付费-帖子'!Y253+'指定付费-帖子'!AE253+'指定付费-IM'!M253+电话医生!Z253+电话医生!AH253+家庭医生!#REF!+家庭医生!#REF!</f>
        <v>#REF!</v>
      </c>
      <c r="M252" s="406" t="e">
        <f>'悬赏问答-帖子'!AA253+'悬赏问答-帖子'!AG253+'悬赏问答-IM'!O253+'指定付费-帖子'!AA253+'指定付费-帖子'!AG253+'指定付费-IM'!O254+电话医生!AA253+电话医生!AI253+家庭医生!#REF!+家庭医生!#REF!</f>
        <v>#REF!</v>
      </c>
      <c r="N252" s="766" t="e">
        <f t="shared" si="118"/>
        <v>#REF!</v>
      </c>
      <c r="O252" s="406" t="e">
        <f>#REF!+'免费问答-IM'!E253+'悬赏问答-帖子'!E253+'悬赏问答-IM'!E253+'指定付费-IM'!E253+'指定付费-帖子'!E253+电话医生!E253+家庭医生!#REF!</f>
        <v>#REF!</v>
      </c>
      <c r="P252" s="523">
        <f>'悬赏问答-帖子'!Q253+'指定付费-帖子'!Q253+家庭医生!G253+电话医生!BQ253</f>
        <v>0</v>
      </c>
      <c r="Q252" s="523">
        <f>'悬赏问答-帖子'!W253+'指定付费-帖子'!W253+电话医生!U253+'悬赏问答-IM'!AU253+'指定付费-IM'!AU253</f>
        <v>0</v>
      </c>
      <c r="R252" s="523">
        <f>'悬赏问答-帖子'!AC253+'悬赏问答-帖子'!AI253+'悬赏问答-IM'!Q253+'指定付费-帖子'!AC253+'指定付费-帖子'!AI253+'指定付费-IM'!Q253+电话医生!AC253+电话医生!AK253+'悬赏问答-IM'!W253+'指定付费-IM'!W253</f>
        <v>0</v>
      </c>
      <c r="S252" s="523">
        <f>'悬赏问答-IM'!AC253+'指定付费-IM'!AC253+'悬赏问答-IM'!AI253+'悬赏问答-IM'!AO253+'指定付费-IM'!AI253+'指定付费-IM'!AO253+电话医生!BY253</f>
        <v>0</v>
      </c>
      <c r="T252" s="523">
        <f t="shared" si="141"/>
        <v>0</v>
      </c>
      <c r="U252" s="523">
        <f>'悬赏问答-IM'!BA253+'指定付费-帖子'!BA253</f>
        <v>0</v>
      </c>
      <c r="V252" s="523">
        <f>'悬赏问答-帖子'!AO253+'悬赏问答-帖子'!AU253+'指定付费-帖子'!AO253+'指定付费-帖子'!AU253+电话医生!AS253</f>
        <v>0</v>
      </c>
      <c r="W252" s="523" t="e">
        <f>'指定付费-IM'!#REF!</f>
        <v>#REF!</v>
      </c>
      <c r="X252" s="414">
        <f t="shared" si="142"/>
        <v>0</v>
      </c>
      <c r="Y252" s="523">
        <f>'悬赏问答-帖子'!K253+'悬赏问答-IM'!K253+'指定付费-IM'!K253+'指定付费-帖子'!K253+电话医生!H253</f>
        <v>0</v>
      </c>
      <c r="Z252" s="523">
        <f>'悬赏问答-IM'!BF253+'指定付费-IM'!BE253</f>
        <v>0</v>
      </c>
      <c r="AA252" s="523">
        <f>'悬赏问答-IM'!BU253+'指定付费-IM'!AZ253</f>
        <v>0</v>
      </c>
      <c r="AB252" s="523">
        <f>'悬赏问答-IM'!BP253+'指定付费-IM'!BJ253+电话医生!BI253</f>
        <v>0</v>
      </c>
      <c r="AC252" s="506">
        <f t="shared" si="136"/>
        <v>0</v>
      </c>
      <c r="AD252" s="523">
        <f t="shared" si="121"/>
        <v>0</v>
      </c>
      <c r="AE252" s="414">
        <f t="shared" si="122"/>
        <v>0</v>
      </c>
      <c r="AF252" s="414">
        <f t="shared" si="123"/>
        <v>0</v>
      </c>
      <c r="AG252" s="414">
        <f t="shared" si="132"/>
        <v>0</v>
      </c>
      <c r="AH252" s="780">
        <f>预约转诊!C252</f>
        <v>0</v>
      </c>
      <c r="AI252" s="781">
        <f>'悬赏问答-帖子'!C253+'悬赏问答-IM'!C253</f>
        <v>0</v>
      </c>
      <c r="AJ252" s="782">
        <f>'悬赏问答-帖子'!F253+'悬赏问答-IM'!F253</f>
        <v>0</v>
      </c>
      <c r="AK252" s="783" t="str">
        <f t="shared" si="127"/>
        <v>-</v>
      </c>
      <c r="AL252" s="781">
        <f>'悬赏问答-帖子'!H253+'悬赏问答-IM'!H253</f>
        <v>0</v>
      </c>
      <c r="AM252" s="775">
        <f>'悬赏问答-帖子'!I253+'悬赏问答-IM'!I253</f>
        <v>0</v>
      </c>
      <c r="AN252" s="775">
        <f t="shared" si="124"/>
        <v>0</v>
      </c>
      <c r="AO252" s="800">
        <f>'指定付费-帖子'!C253+'指定付费-IM'!C253</f>
        <v>0</v>
      </c>
      <c r="AP252" s="798">
        <f>'指定付费-帖子'!F253+'指定付费-IM'!F253</f>
        <v>0</v>
      </c>
      <c r="AQ252" s="799" t="str">
        <f t="shared" si="128"/>
        <v>-</v>
      </c>
      <c r="AR252" s="800">
        <f>'指定付费-帖子'!H253+'指定付费-IM'!H253</f>
        <v>0</v>
      </c>
      <c r="AS252" s="787">
        <f>'指定付费-帖子'!I253+'指定付费-IM'!I253</f>
        <v>0</v>
      </c>
      <c r="AT252" s="795">
        <f t="shared" si="125"/>
        <v>0</v>
      </c>
      <c r="AU252" s="801">
        <f>电话医生!C253</f>
        <v>0</v>
      </c>
      <c r="AV252" s="802">
        <f>电话医生!I253</f>
        <v>0</v>
      </c>
      <c r="AW252" s="816" t="str">
        <f t="shared" si="129"/>
        <v>-</v>
      </c>
      <c r="AX252" s="802">
        <f>电话医生!L253</f>
        <v>0</v>
      </c>
      <c r="AY252" s="811">
        <f>电话医生!F253</f>
        <v>0</v>
      </c>
      <c r="AZ252" s="820" t="str">
        <f>电话医生!O253</f>
        <v>-</v>
      </c>
      <c r="BA252" s="818">
        <f>家庭医生!C253</f>
        <v>0</v>
      </c>
      <c r="BB252" s="813">
        <f>家庭医生!G253</f>
        <v>0</v>
      </c>
      <c r="BC252" s="814" t="str">
        <f>家庭医生!I253</f>
        <v>-</v>
      </c>
      <c r="BD252" s="819">
        <f t="shared" si="133"/>
        <v>0</v>
      </c>
      <c r="BE252" s="819"/>
      <c r="BF252" s="819">
        <f>'免费问答-IM'!C253</f>
        <v>0</v>
      </c>
      <c r="BG252" s="779"/>
      <c r="BH252" s="784"/>
      <c r="BI252" s="775">
        <f t="shared" si="137"/>
        <v>0</v>
      </c>
      <c r="BJ252" s="839"/>
      <c r="BK252" s="837"/>
      <c r="BL252" s="838">
        <f t="shared" si="126"/>
        <v>0</v>
      </c>
      <c r="BM252" s="846"/>
      <c r="BN252" s="849"/>
      <c r="BO252" s="849"/>
      <c r="BP252" s="847" t="str">
        <f t="shared" si="143"/>
        <v>-</v>
      </c>
      <c r="BQ252" s="848"/>
      <c r="BR252" s="813">
        <f t="shared" si="138"/>
        <v>0</v>
      </c>
    </row>
    <row r="253" ht="15" customHeight="1" spans="1:70">
      <c r="A253" s="852"/>
      <c r="B253" s="404">
        <v>27</v>
      </c>
      <c r="C253" s="506">
        <f t="shared" si="130"/>
        <v>0</v>
      </c>
      <c r="D253" s="414">
        <f t="shared" si="131"/>
        <v>0</v>
      </c>
      <c r="E253" s="405">
        <f t="shared" si="134"/>
        <v>0</v>
      </c>
      <c r="F253" s="406" t="e">
        <f>'悬赏问答-帖子'!M254+'指定付费-帖子'!M254+电话医生!#REF!+家庭医生!C254</f>
        <v>#REF!</v>
      </c>
      <c r="G253" s="406" t="e">
        <f>'悬赏问答-帖子'!O254+'指定付费-帖子'!O254+电话医生!#REF!+家庭医生!D254</f>
        <v>#REF!</v>
      </c>
      <c r="H253" s="766" t="e">
        <f t="shared" si="116"/>
        <v>#REF!</v>
      </c>
      <c r="I253" s="406" t="e">
        <f>'悬赏问答-帖子'!S254+'指定付费-帖子'!S254+电话医生!R254+家庭医生!#REF!</f>
        <v>#REF!</v>
      </c>
      <c r="J253" s="406" t="e">
        <f>'悬赏问答-帖子'!U254+'指定付费-帖子'!U254+电话医生!S254+家庭医生!#REF!</f>
        <v>#REF!</v>
      </c>
      <c r="K253" s="766" t="e">
        <f t="shared" si="117"/>
        <v>#REF!</v>
      </c>
      <c r="L253" s="406" t="e">
        <f>'悬赏问答-帖子'!Y254+'悬赏问答-帖子'!AE254+'悬赏问答-IM'!M254+'指定付费-帖子'!Y254+'指定付费-帖子'!AE254+'指定付费-IM'!M254+电话医生!Z254+电话医生!AH254+家庭医生!#REF!+家庭医生!#REF!</f>
        <v>#REF!</v>
      </c>
      <c r="M253" s="406" t="e">
        <f>'悬赏问答-帖子'!AA254+'悬赏问答-帖子'!AG254+'悬赏问答-IM'!O254+'指定付费-帖子'!AA254+'指定付费-帖子'!AG254+'指定付费-IM'!O255+电话医生!AA254+电话医生!AI254+家庭医生!#REF!+家庭医生!#REF!</f>
        <v>#REF!</v>
      </c>
      <c r="N253" s="766" t="e">
        <f t="shared" si="118"/>
        <v>#REF!</v>
      </c>
      <c r="O253" s="406" t="e">
        <f>#REF!+'免费问答-IM'!E254+'悬赏问答-帖子'!E254+'悬赏问答-IM'!E254+'指定付费-IM'!E254+'指定付费-帖子'!E254+电话医生!E254+家庭医生!#REF!</f>
        <v>#REF!</v>
      </c>
      <c r="P253" s="523">
        <f>'悬赏问答-帖子'!Q254+'指定付费-帖子'!Q254+家庭医生!G254+电话医生!BQ254</f>
        <v>0</v>
      </c>
      <c r="Q253" s="523">
        <f>'悬赏问答-帖子'!W254+'指定付费-帖子'!W254+电话医生!U254+'悬赏问答-IM'!AU254+'指定付费-IM'!AU254</f>
        <v>0</v>
      </c>
      <c r="R253" s="523">
        <f>'悬赏问答-帖子'!AC254+'悬赏问答-帖子'!AI254+'悬赏问答-IM'!Q254+'指定付费-帖子'!AC254+'指定付费-帖子'!AI254+'指定付费-IM'!Q254+电话医生!AC254+电话医生!AK254+'悬赏问答-IM'!W254+'指定付费-IM'!W254</f>
        <v>0</v>
      </c>
      <c r="S253" s="523">
        <f>'悬赏问答-IM'!AC254+'指定付费-IM'!AC254+'悬赏问答-IM'!AI254+'悬赏问答-IM'!AO254+'指定付费-IM'!AI254+'指定付费-IM'!AO254+电话医生!BY254</f>
        <v>0</v>
      </c>
      <c r="T253" s="523">
        <f t="shared" si="141"/>
        <v>0</v>
      </c>
      <c r="U253" s="523">
        <f>'悬赏问答-IM'!BA254+'指定付费-帖子'!BA254</f>
        <v>0</v>
      </c>
      <c r="V253" s="523">
        <f>'悬赏问答-帖子'!AO254+'悬赏问答-帖子'!AU254+'指定付费-帖子'!AO254+'指定付费-帖子'!AU254+电话医生!AS254</f>
        <v>0</v>
      </c>
      <c r="W253" s="523" t="e">
        <f>'指定付费-IM'!#REF!</f>
        <v>#REF!</v>
      </c>
      <c r="X253" s="414">
        <f t="shared" si="142"/>
        <v>0</v>
      </c>
      <c r="Y253" s="523">
        <f>'悬赏问答-帖子'!K254+'悬赏问答-IM'!K254+'指定付费-IM'!K254+'指定付费-帖子'!K254+电话医生!H254</f>
        <v>0</v>
      </c>
      <c r="Z253" s="523">
        <f>'悬赏问答-IM'!BF254+'指定付费-IM'!BE254</f>
        <v>0</v>
      </c>
      <c r="AA253" s="523">
        <f>'悬赏问答-IM'!BU254+'指定付费-IM'!AZ254</f>
        <v>0</v>
      </c>
      <c r="AB253" s="523">
        <f>'悬赏问答-IM'!BP254+'指定付费-IM'!BJ254+电话医生!BI254</f>
        <v>0</v>
      </c>
      <c r="AC253" s="506">
        <f t="shared" si="136"/>
        <v>0</v>
      </c>
      <c r="AD253" s="523">
        <f t="shared" si="121"/>
        <v>0</v>
      </c>
      <c r="AE253" s="414">
        <f t="shared" si="122"/>
        <v>0</v>
      </c>
      <c r="AF253" s="414">
        <f t="shared" si="123"/>
        <v>0</v>
      </c>
      <c r="AG253" s="414">
        <f t="shared" si="132"/>
        <v>0</v>
      </c>
      <c r="AH253" s="780">
        <f>预约转诊!C253</f>
        <v>0</v>
      </c>
      <c r="AI253" s="781">
        <f>'悬赏问答-帖子'!C254+'悬赏问答-IM'!C254</f>
        <v>0</v>
      </c>
      <c r="AJ253" s="782">
        <f>'悬赏问答-帖子'!F254+'悬赏问答-IM'!F254</f>
        <v>0</v>
      </c>
      <c r="AK253" s="783" t="str">
        <f t="shared" si="127"/>
        <v>-</v>
      </c>
      <c r="AL253" s="781">
        <f>'悬赏问答-帖子'!H254+'悬赏问答-IM'!H254</f>
        <v>0</v>
      </c>
      <c r="AM253" s="775">
        <f>'悬赏问答-帖子'!I254+'悬赏问答-IM'!I254</f>
        <v>0</v>
      </c>
      <c r="AN253" s="775">
        <f t="shared" si="124"/>
        <v>0</v>
      </c>
      <c r="AO253" s="800">
        <f>'指定付费-帖子'!C254+'指定付费-IM'!C254</f>
        <v>0</v>
      </c>
      <c r="AP253" s="798">
        <f>'指定付费-帖子'!F254+'指定付费-IM'!F254</f>
        <v>0</v>
      </c>
      <c r="AQ253" s="799" t="str">
        <f t="shared" si="128"/>
        <v>-</v>
      </c>
      <c r="AR253" s="800">
        <f>'指定付费-帖子'!H254+'指定付费-IM'!H254</f>
        <v>0</v>
      </c>
      <c r="AS253" s="787">
        <f>'指定付费-帖子'!I254+'指定付费-IM'!I254</f>
        <v>0</v>
      </c>
      <c r="AT253" s="795">
        <f t="shared" si="125"/>
        <v>0</v>
      </c>
      <c r="AU253" s="801">
        <f>电话医生!C254</f>
        <v>0</v>
      </c>
      <c r="AV253" s="802">
        <f>电话医生!I254</f>
        <v>0</v>
      </c>
      <c r="AW253" s="816" t="str">
        <f t="shared" si="129"/>
        <v>-</v>
      </c>
      <c r="AX253" s="802">
        <f>电话医生!L254</f>
        <v>0</v>
      </c>
      <c r="AY253" s="811">
        <f>电话医生!F254</f>
        <v>0</v>
      </c>
      <c r="AZ253" s="820" t="str">
        <f>电话医生!O254</f>
        <v>-</v>
      </c>
      <c r="BA253" s="818">
        <f>家庭医生!C254</f>
        <v>0</v>
      </c>
      <c r="BB253" s="813">
        <f>家庭医生!G254</f>
        <v>0</v>
      </c>
      <c r="BC253" s="814" t="str">
        <f>家庭医生!I254</f>
        <v>-</v>
      </c>
      <c r="BD253" s="819">
        <f t="shared" si="133"/>
        <v>0</v>
      </c>
      <c r="BE253" s="819"/>
      <c r="BF253" s="819">
        <f>'免费问答-IM'!C254</f>
        <v>0</v>
      </c>
      <c r="BG253" s="779"/>
      <c r="BH253" s="784"/>
      <c r="BI253" s="775">
        <f t="shared" si="137"/>
        <v>0</v>
      </c>
      <c r="BJ253" s="839"/>
      <c r="BK253" s="837"/>
      <c r="BL253" s="838">
        <f t="shared" si="126"/>
        <v>0</v>
      </c>
      <c r="BM253" s="846"/>
      <c r="BN253" s="849"/>
      <c r="BO253" s="849"/>
      <c r="BP253" s="847" t="str">
        <f t="shared" si="143"/>
        <v>-</v>
      </c>
      <c r="BQ253" s="848"/>
      <c r="BR253" s="813">
        <f t="shared" si="138"/>
        <v>0</v>
      </c>
    </row>
    <row r="254" ht="15" customHeight="1" spans="1:70">
      <c r="A254" s="852"/>
      <c r="B254" s="404">
        <v>28</v>
      </c>
      <c r="C254" s="506">
        <f t="shared" si="130"/>
        <v>0</v>
      </c>
      <c r="D254" s="414">
        <f t="shared" si="131"/>
        <v>0</v>
      </c>
      <c r="E254" s="405">
        <f t="shared" si="134"/>
        <v>0</v>
      </c>
      <c r="F254" s="406" t="e">
        <f>'悬赏问答-帖子'!M255+'指定付费-帖子'!M255+电话医生!#REF!+家庭医生!C255</f>
        <v>#REF!</v>
      </c>
      <c r="G254" s="406" t="e">
        <f>'悬赏问答-帖子'!O255+'指定付费-帖子'!O255+电话医生!#REF!+家庭医生!D255</f>
        <v>#REF!</v>
      </c>
      <c r="H254" s="766" t="e">
        <f t="shared" si="116"/>
        <v>#REF!</v>
      </c>
      <c r="I254" s="406" t="e">
        <f>'悬赏问答-帖子'!S255+'指定付费-帖子'!S255+电话医生!R255+家庭医生!#REF!</f>
        <v>#REF!</v>
      </c>
      <c r="J254" s="406" t="e">
        <f>'悬赏问答-帖子'!U255+'指定付费-帖子'!U255+电话医生!S255+家庭医生!#REF!</f>
        <v>#REF!</v>
      </c>
      <c r="K254" s="766" t="e">
        <f t="shared" si="117"/>
        <v>#REF!</v>
      </c>
      <c r="L254" s="406" t="e">
        <f>'悬赏问答-帖子'!Y255+'悬赏问答-帖子'!AE255+'悬赏问答-IM'!M255+'指定付费-帖子'!Y255+'指定付费-帖子'!AE255+'指定付费-IM'!M255+电话医生!Z255+电话医生!AH255+家庭医生!#REF!+家庭医生!#REF!</f>
        <v>#REF!</v>
      </c>
      <c r="M254" s="406" t="e">
        <f>'悬赏问答-帖子'!AA255+'悬赏问答-帖子'!AG255+'悬赏问答-IM'!O255+'指定付费-帖子'!AA255+'指定付费-帖子'!AG255+'指定付费-IM'!O256+电话医生!AA255+电话医生!AI255+家庭医生!#REF!+家庭医生!#REF!</f>
        <v>#REF!</v>
      </c>
      <c r="N254" s="766" t="e">
        <f t="shared" si="118"/>
        <v>#REF!</v>
      </c>
      <c r="O254" s="406" t="e">
        <f>#REF!+'免费问答-IM'!E255+'悬赏问答-帖子'!E255+'悬赏问答-IM'!E255+'指定付费-IM'!E255+'指定付费-帖子'!E255+电话医生!E255+家庭医生!#REF!</f>
        <v>#REF!</v>
      </c>
      <c r="P254" s="523">
        <f>'悬赏问答-帖子'!Q255+'指定付费-帖子'!Q255+家庭医生!G255+电话医生!BQ255</f>
        <v>0</v>
      </c>
      <c r="Q254" s="523">
        <f>'悬赏问答-帖子'!W255+'指定付费-帖子'!W255+电话医生!U255+'悬赏问答-IM'!AU255+'指定付费-IM'!AU255</f>
        <v>0</v>
      </c>
      <c r="R254" s="523">
        <f>'悬赏问答-帖子'!AC255+'悬赏问答-帖子'!AI255+'悬赏问答-IM'!Q255+'指定付费-帖子'!AC255+'指定付费-帖子'!AI255+'指定付费-IM'!Q255+电话医生!AC255+电话医生!AK255+'悬赏问答-IM'!W255+'指定付费-IM'!W255</f>
        <v>0</v>
      </c>
      <c r="S254" s="523">
        <f>'悬赏问答-IM'!AC255+'指定付费-IM'!AC255+'悬赏问答-IM'!AI255+'悬赏问答-IM'!AO255+'指定付费-IM'!AI255+'指定付费-IM'!AO255+电话医生!BY255</f>
        <v>0</v>
      </c>
      <c r="T254" s="523">
        <f t="shared" si="141"/>
        <v>0</v>
      </c>
      <c r="U254" s="523">
        <f>'悬赏问答-IM'!BA255+'指定付费-帖子'!BA255</f>
        <v>0</v>
      </c>
      <c r="V254" s="523">
        <f>'悬赏问答-帖子'!AO255+'悬赏问答-帖子'!AU255+'指定付费-帖子'!AO255+'指定付费-帖子'!AU255+电话医生!AS255</f>
        <v>0</v>
      </c>
      <c r="W254" s="523" t="e">
        <f>'指定付费-IM'!#REF!</f>
        <v>#REF!</v>
      </c>
      <c r="X254" s="414">
        <f t="shared" si="142"/>
        <v>0</v>
      </c>
      <c r="Y254" s="523">
        <f>'悬赏问答-帖子'!K255+'悬赏问答-IM'!K255+'指定付费-IM'!K255+'指定付费-帖子'!K255+电话医生!H255</f>
        <v>0</v>
      </c>
      <c r="Z254" s="523">
        <f>'悬赏问答-IM'!BF255+'指定付费-IM'!BE255</f>
        <v>0</v>
      </c>
      <c r="AA254" s="523">
        <f>'悬赏问答-IM'!BU255+'指定付费-IM'!AZ255</f>
        <v>0</v>
      </c>
      <c r="AB254" s="523">
        <f>'悬赏问答-IM'!BP255+'指定付费-IM'!BJ255+电话医生!BI255</f>
        <v>0</v>
      </c>
      <c r="AC254" s="506">
        <f t="shared" si="136"/>
        <v>0</v>
      </c>
      <c r="AD254" s="523">
        <f t="shared" si="121"/>
        <v>0</v>
      </c>
      <c r="AE254" s="414">
        <f t="shared" si="122"/>
        <v>0</v>
      </c>
      <c r="AF254" s="414">
        <f t="shared" si="123"/>
        <v>0</v>
      </c>
      <c r="AG254" s="414">
        <f t="shared" si="132"/>
        <v>0</v>
      </c>
      <c r="AH254" s="780">
        <f>预约转诊!C254</f>
        <v>0</v>
      </c>
      <c r="AI254" s="781">
        <f>'悬赏问答-帖子'!C255+'悬赏问答-IM'!C255</f>
        <v>0</v>
      </c>
      <c r="AJ254" s="782">
        <f>'悬赏问答-帖子'!F255+'悬赏问答-IM'!F255</f>
        <v>0</v>
      </c>
      <c r="AK254" s="783" t="str">
        <f t="shared" si="127"/>
        <v>-</v>
      </c>
      <c r="AL254" s="781">
        <f>'悬赏问答-帖子'!H255+'悬赏问答-IM'!H255</f>
        <v>0</v>
      </c>
      <c r="AM254" s="775">
        <f>'悬赏问答-帖子'!I255+'悬赏问答-IM'!I255</f>
        <v>0</v>
      </c>
      <c r="AN254" s="775">
        <f t="shared" si="124"/>
        <v>0</v>
      </c>
      <c r="AO254" s="800">
        <f>'指定付费-帖子'!C255+'指定付费-IM'!C255</f>
        <v>0</v>
      </c>
      <c r="AP254" s="798">
        <f>'指定付费-帖子'!F255+'指定付费-IM'!F255</f>
        <v>0</v>
      </c>
      <c r="AQ254" s="799" t="str">
        <f t="shared" si="128"/>
        <v>-</v>
      </c>
      <c r="AR254" s="800">
        <f>'指定付费-帖子'!H255+'指定付费-IM'!H255</f>
        <v>0</v>
      </c>
      <c r="AS254" s="787">
        <f>'指定付费-帖子'!I255+'指定付费-IM'!I255</f>
        <v>0</v>
      </c>
      <c r="AT254" s="795">
        <f t="shared" si="125"/>
        <v>0</v>
      </c>
      <c r="AU254" s="801">
        <f>电话医生!C255</f>
        <v>0</v>
      </c>
      <c r="AV254" s="802">
        <f>电话医生!I255</f>
        <v>0</v>
      </c>
      <c r="AW254" s="816" t="str">
        <f t="shared" si="129"/>
        <v>-</v>
      </c>
      <c r="AX254" s="802">
        <f>电话医生!L255</f>
        <v>0</v>
      </c>
      <c r="AY254" s="811">
        <f>电话医生!F255</f>
        <v>0</v>
      </c>
      <c r="AZ254" s="820" t="str">
        <f>电话医生!O255</f>
        <v>-</v>
      </c>
      <c r="BA254" s="818">
        <f>家庭医生!C255</f>
        <v>0</v>
      </c>
      <c r="BB254" s="813">
        <f>家庭医生!G255</f>
        <v>0</v>
      </c>
      <c r="BC254" s="814" t="str">
        <f>家庭医生!I255</f>
        <v>-</v>
      </c>
      <c r="BD254" s="819">
        <f t="shared" si="133"/>
        <v>0</v>
      </c>
      <c r="BE254" s="819"/>
      <c r="BF254" s="819">
        <f>'免费问答-IM'!C255</f>
        <v>0</v>
      </c>
      <c r="BG254" s="779"/>
      <c r="BH254" s="784"/>
      <c r="BI254" s="775">
        <f t="shared" si="137"/>
        <v>0</v>
      </c>
      <c r="BJ254" s="839"/>
      <c r="BK254" s="837"/>
      <c r="BL254" s="838">
        <f t="shared" si="126"/>
        <v>0</v>
      </c>
      <c r="BM254" s="846"/>
      <c r="BN254" s="849"/>
      <c r="BO254" s="849"/>
      <c r="BP254" s="847" t="str">
        <f t="shared" si="143"/>
        <v>-</v>
      </c>
      <c r="BQ254" s="848"/>
      <c r="BR254" s="813">
        <f t="shared" si="138"/>
        <v>0</v>
      </c>
    </row>
    <row r="255" ht="15" customHeight="1" spans="1:70">
      <c r="A255" s="852"/>
      <c r="B255" s="404">
        <v>29</v>
      </c>
      <c r="C255" s="506">
        <f t="shared" si="130"/>
        <v>0</v>
      </c>
      <c r="D255" s="414">
        <f t="shared" si="131"/>
        <v>0</v>
      </c>
      <c r="E255" s="405">
        <f t="shared" si="134"/>
        <v>0</v>
      </c>
      <c r="F255" s="406" t="e">
        <f>'悬赏问答-帖子'!M256+'指定付费-帖子'!M256+电话医生!#REF!+家庭医生!C256</f>
        <v>#REF!</v>
      </c>
      <c r="G255" s="406" t="e">
        <f>'悬赏问答-帖子'!O256+'指定付费-帖子'!O256+电话医生!#REF!+家庭医生!D256</f>
        <v>#REF!</v>
      </c>
      <c r="H255" s="766" t="e">
        <f t="shared" si="116"/>
        <v>#REF!</v>
      </c>
      <c r="I255" s="406" t="e">
        <f>'悬赏问答-帖子'!S256+'指定付费-帖子'!S256+电话医生!R256+家庭医生!#REF!</f>
        <v>#REF!</v>
      </c>
      <c r="J255" s="406" t="e">
        <f>'悬赏问答-帖子'!U256+'指定付费-帖子'!U256+电话医生!S256+家庭医生!#REF!</f>
        <v>#REF!</v>
      </c>
      <c r="K255" s="766" t="e">
        <f t="shared" si="117"/>
        <v>#REF!</v>
      </c>
      <c r="L255" s="406" t="e">
        <f>'悬赏问答-帖子'!Y256+'悬赏问答-帖子'!AE256+'悬赏问答-IM'!M256+'指定付费-帖子'!Y256+'指定付费-帖子'!AE256+'指定付费-IM'!M256+电话医生!Z256+电话医生!AH256+家庭医生!#REF!+家庭医生!#REF!</f>
        <v>#REF!</v>
      </c>
      <c r="M255" s="406" t="e">
        <f>'悬赏问答-帖子'!AA256+'悬赏问答-帖子'!AG256+'悬赏问答-IM'!O256+'指定付费-帖子'!AA256+'指定付费-帖子'!AG256+'指定付费-IM'!O257+电话医生!AA256+电话医生!AI256+家庭医生!#REF!+家庭医生!#REF!</f>
        <v>#REF!</v>
      </c>
      <c r="N255" s="766" t="e">
        <f t="shared" si="118"/>
        <v>#REF!</v>
      </c>
      <c r="O255" s="406" t="e">
        <f>#REF!+'免费问答-IM'!E256+'悬赏问答-帖子'!E256+'悬赏问答-IM'!E256+'指定付费-IM'!E256+'指定付费-帖子'!E256+电话医生!E256+家庭医生!#REF!</f>
        <v>#REF!</v>
      </c>
      <c r="P255" s="523">
        <f>'悬赏问答-帖子'!Q256+'指定付费-帖子'!Q256+家庭医生!G256+电话医生!BQ256</f>
        <v>0</v>
      </c>
      <c r="Q255" s="523">
        <f>'悬赏问答-帖子'!W256+'指定付费-帖子'!W256+电话医生!U256+'悬赏问答-IM'!AU256+'指定付费-IM'!AU256</f>
        <v>0</v>
      </c>
      <c r="R255" s="523">
        <f>'悬赏问答-帖子'!AC256+'悬赏问答-帖子'!AI256+'悬赏问答-IM'!Q256+'指定付费-帖子'!AC256+'指定付费-帖子'!AI256+'指定付费-IM'!Q256+电话医生!AC256+电话医生!AK256+'悬赏问答-IM'!W256+'指定付费-IM'!W256</f>
        <v>0</v>
      </c>
      <c r="S255" s="523">
        <f>'悬赏问答-IM'!AC256+'指定付费-IM'!AC256+'悬赏问答-IM'!AI256+'悬赏问答-IM'!AO256+'指定付费-IM'!AI256+'指定付费-IM'!AO256+电话医生!BY256</f>
        <v>0</v>
      </c>
      <c r="T255" s="523">
        <f t="shared" si="141"/>
        <v>0</v>
      </c>
      <c r="U255" s="523">
        <f>'悬赏问答-IM'!BA256+'指定付费-帖子'!BA256</f>
        <v>0</v>
      </c>
      <c r="V255" s="523">
        <f>'悬赏问答-帖子'!AO256+'悬赏问答-帖子'!AU256+'指定付费-帖子'!AO256+'指定付费-帖子'!AU256+电话医生!AS256</f>
        <v>0</v>
      </c>
      <c r="W255" s="523" t="e">
        <f>'指定付费-IM'!#REF!</f>
        <v>#REF!</v>
      </c>
      <c r="X255" s="414">
        <f t="shared" si="142"/>
        <v>0</v>
      </c>
      <c r="Y255" s="523">
        <f>'悬赏问答-帖子'!K256+'悬赏问答-IM'!K256+'指定付费-IM'!K256+'指定付费-帖子'!K256+电话医生!H256</f>
        <v>0</v>
      </c>
      <c r="Z255" s="523">
        <f>'悬赏问答-IM'!BF256+'指定付费-IM'!BE256</f>
        <v>0</v>
      </c>
      <c r="AA255" s="523">
        <f>'悬赏问答-IM'!BU256+'指定付费-IM'!AZ256</f>
        <v>0</v>
      </c>
      <c r="AB255" s="523">
        <f>'悬赏问答-IM'!BP256+'指定付费-IM'!BJ256+电话医生!BI256</f>
        <v>0</v>
      </c>
      <c r="AC255" s="506">
        <f t="shared" si="136"/>
        <v>0</v>
      </c>
      <c r="AD255" s="523">
        <f t="shared" si="121"/>
        <v>0</v>
      </c>
      <c r="AE255" s="414">
        <f t="shared" si="122"/>
        <v>0</v>
      </c>
      <c r="AF255" s="414">
        <f t="shared" si="123"/>
        <v>0</v>
      </c>
      <c r="AG255" s="414">
        <f t="shared" si="132"/>
        <v>0</v>
      </c>
      <c r="AH255" s="780">
        <f>预约转诊!C255</f>
        <v>0</v>
      </c>
      <c r="AI255" s="781">
        <f>'悬赏问答-帖子'!C256+'悬赏问答-IM'!C256</f>
        <v>0</v>
      </c>
      <c r="AJ255" s="782">
        <f>'悬赏问答-帖子'!F256+'悬赏问答-IM'!F256</f>
        <v>0</v>
      </c>
      <c r="AK255" s="783" t="str">
        <f t="shared" si="127"/>
        <v>-</v>
      </c>
      <c r="AL255" s="781">
        <f>'悬赏问答-帖子'!H256+'悬赏问答-IM'!H256</f>
        <v>0</v>
      </c>
      <c r="AM255" s="775">
        <f>'悬赏问答-帖子'!I256+'悬赏问答-IM'!I256</f>
        <v>0</v>
      </c>
      <c r="AN255" s="775">
        <f t="shared" si="124"/>
        <v>0</v>
      </c>
      <c r="AO255" s="800">
        <f>'指定付费-帖子'!C256+'指定付费-IM'!C256</f>
        <v>0</v>
      </c>
      <c r="AP255" s="798">
        <f>'指定付费-帖子'!F256+'指定付费-IM'!F256</f>
        <v>0</v>
      </c>
      <c r="AQ255" s="799" t="str">
        <f t="shared" si="128"/>
        <v>-</v>
      </c>
      <c r="AR255" s="800">
        <f>'指定付费-帖子'!H256+'指定付费-IM'!H256</f>
        <v>0</v>
      </c>
      <c r="AS255" s="787">
        <f>'指定付费-帖子'!I256+'指定付费-IM'!I256</f>
        <v>0</v>
      </c>
      <c r="AT255" s="795">
        <f t="shared" si="125"/>
        <v>0</v>
      </c>
      <c r="AU255" s="801">
        <f>电话医生!C256</f>
        <v>0</v>
      </c>
      <c r="AV255" s="802">
        <f>电话医生!I256</f>
        <v>0</v>
      </c>
      <c r="AW255" s="816" t="str">
        <f t="shared" si="129"/>
        <v>-</v>
      </c>
      <c r="AX255" s="802">
        <f>电话医生!L256</f>
        <v>0</v>
      </c>
      <c r="AY255" s="811">
        <f>电话医生!F256</f>
        <v>0</v>
      </c>
      <c r="AZ255" s="820" t="str">
        <f>电话医生!O256</f>
        <v>-</v>
      </c>
      <c r="BA255" s="818">
        <f>家庭医生!C256</f>
        <v>0</v>
      </c>
      <c r="BB255" s="813">
        <f>家庭医生!G256</f>
        <v>0</v>
      </c>
      <c r="BC255" s="814" t="str">
        <f>家庭医生!I256</f>
        <v>-</v>
      </c>
      <c r="BD255" s="819">
        <f t="shared" si="133"/>
        <v>0</v>
      </c>
      <c r="BE255" s="819"/>
      <c r="BF255" s="819">
        <f>'免费问答-IM'!C256</f>
        <v>0</v>
      </c>
      <c r="BG255" s="779"/>
      <c r="BH255" s="784"/>
      <c r="BI255" s="775">
        <f t="shared" si="137"/>
        <v>0</v>
      </c>
      <c r="BJ255" s="839"/>
      <c r="BK255" s="837"/>
      <c r="BL255" s="838">
        <f t="shared" si="126"/>
        <v>0</v>
      </c>
      <c r="BM255" s="846"/>
      <c r="BN255" s="849"/>
      <c r="BO255" s="849"/>
      <c r="BP255" s="847" t="str">
        <f t="shared" ref="BP255:BP274" si="144">IF(BN255&lt;&gt;0,BN255/BM255,"-")</f>
        <v>-</v>
      </c>
      <c r="BQ255" s="848"/>
      <c r="BR255" s="813">
        <f t="shared" si="138"/>
        <v>0</v>
      </c>
    </row>
    <row r="256" ht="15" customHeight="1" spans="1:70">
      <c r="A256" s="852"/>
      <c r="B256" s="404">
        <v>30</v>
      </c>
      <c r="C256" s="506">
        <f t="shared" si="130"/>
        <v>0</v>
      </c>
      <c r="D256" s="414">
        <f t="shared" si="131"/>
        <v>0</v>
      </c>
      <c r="E256" s="405">
        <f t="shared" si="134"/>
        <v>0</v>
      </c>
      <c r="F256" s="406" t="e">
        <f>'悬赏问答-帖子'!M257+'指定付费-帖子'!M257+电话医生!#REF!+家庭医生!C257</f>
        <v>#REF!</v>
      </c>
      <c r="G256" s="406" t="e">
        <f>'悬赏问答-帖子'!O257+'指定付费-帖子'!O257+电话医生!#REF!+家庭医生!D257</f>
        <v>#REF!</v>
      </c>
      <c r="H256" s="766" t="e">
        <f t="shared" si="116"/>
        <v>#REF!</v>
      </c>
      <c r="I256" s="406" t="e">
        <f>'悬赏问答-帖子'!S257+'指定付费-帖子'!S257+电话医生!R257+家庭医生!#REF!</f>
        <v>#REF!</v>
      </c>
      <c r="J256" s="406" t="e">
        <f>'悬赏问答-帖子'!U257+'指定付费-帖子'!U257+电话医生!S257+家庭医生!#REF!</f>
        <v>#REF!</v>
      </c>
      <c r="K256" s="766" t="e">
        <f t="shared" si="117"/>
        <v>#REF!</v>
      </c>
      <c r="L256" s="406" t="e">
        <f>'悬赏问答-帖子'!Y257+'悬赏问答-帖子'!AE257+'悬赏问答-IM'!M257+'指定付费-帖子'!Y257+'指定付费-帖子'!AE257+'指定付费-IM'!M257+电话医生!Z257+电话医生!AH257+家庭医生!#REF!+家庭医生!#REF!</f>
        <v>#REF!</v>
      </c>
      <c r="M256" s="406" t="e">
        <f>'悬赏问答-帖子'!AA257+'悬赏问答-帖子'!AG257+'悬赏问答-IM'!O257+'指定付费-帖子'!AA257+'指定付费-帖子'!AG257+'指定付费-IM'!O258+电话医生!AA257+电话医生!AI257+家庭医生!#REF!+家庭医生!#REF!</f>
        <v>#REF!</v>
      </c>
      <c r="N256" s="766" t="e">
        <f t="shared" si="118"/>
        <v>#REF!</v>
      </c>
      <c r="O256" s="406" t="e">
        <f>#REF!+'免费问答-IM'!E257+'悬赏问答-帖子'!E257+'悬赏问答-IM'!E257+'指定付费-IM'!E257+'指定付费-帖子'!E257+电话医生!E257+家庭医生!#REF!</f>
        <v>#REF!</v>
      </c>
      <c r="P256" s="523">
        <f>'悬赏问答-帖子'!Q257+'指定付费-帖子'!Q257+家庭医生!G257+电话医生!BQ257</f>
        <v>0</v>
      </c>
      <c r="Q256" s="523">
        <f>'悬赏问答-帖子'!W257+'指定付费-帖子'!W257+电话医生!U257+'悬赏问答-IM'!AU257+'指定付费-IM'!AU257</f>
        <v>0</v>
      </c>
      <c r="R256" s="523">
        <f>'悬赏问答-帖子'!AC257+'悬赏问答-帖子'!AI257+'悬赏问答-IM'!Q257+'指定付费-帖子'!AC257+'指定付费-帖子'!AI257+'指定付费-IM'!Q257+电话医生!AC257+电话医生!AK257+'悬赏问答-IM'!W257+'指定付费-IM'!W257</f>
        <v>0</v>
      </c>
      <c r="S256" s="523">
        <f>'悬赏问答-IM'!AC257+'指定付费-IM'!AC257+'悬赏问答-IM'!AI257+'悬赏问答-IM'!AO257+'指定付费-IM'!AI257+'指定付费-IM'!AO257+电话医生!BY257</f>
        <v>0</v>
      </c>
      <c r="T256" s="523">
        <f t="shared" si="141"/>
        <v>0</v>
      </c>
      <c r="U256" s="523">
        <f>'悬赏问答-IM'!BA257+'指定付费-帖子'!BA257</f>
        <v>0</v>
      </c>
      <c r="V256" s="523">
        <f>'悬赏问答-帖子'!AO257+'悬赏问答-帖子'!AU257+'指定付费-帖子'!AO257+'指定付费-帖子'!AU257+电话医生!AS257</f>
        <v>0</v>
      </c>
      <c r="W256" s="523" t="e">
        <f>'指定付费-IM'!#REF!</f>
        <v>#REF!</v>
      </c>
      <c r="X256" s="414">
        <f t="shared" si="142"/>
        <v>0</v>
      </c>
      <c r="Y256" s="523">
        <f>'悬赏问答-帖子'!K257+'悬赏问答-IM'!K257+'指定付费-IM'!K257+'指定付费-帖子'!K257+电话医生!H257</f>
        <v>0</v>
      </c>
      <c r="Z256" s="523">
        <f>'悬赏问答-IM'!BF257+'指定付费-IM'!BE257</f>
        <v>0</v>
      </c>
      <c r="AA256" s="523">
        <f>'悬赏问答-IM'!BU257+'指定付费-IM'!AZ257</f>
        <v>0</v>
      </c>
      <c r="AB256" s="523">
        <f>'悬赏问答-IM'!BP257+'指定付费-IM'!BJ257+电话医生!BI257</f>
        <v>0</v>
      </c>
      <c r="AC256" s="506">
        <f t="shared" si="136"/>
        <v>0</v>
      </c>
      <c r="AD256" s="523">
        <f t="shared" si="121"/>
        <v>0</v>
      </c>
      <c r="AE256" s="414">
        <f t="shared" si="122"/>
        <v>0</v>
      </c>
      <c r="AF256" s="414">
        <f t="shared" si="123"/>
        <v>0</v>
      </c>
      <c r="AG256" s="414">
        <f t="shared" si="132"/>
        <v>0</v>
      </c>
      <c r="AH256" s="780">
        <f>预约转诊!C256</f>
        <v>0</v>
      </c>
      <c r="AI256" s="781">
        <f>'悬赏问答-帖子'!C257+'悬赏问答-IM'!C257</f>
        <v>0</v>
      </c>
      <c r="AJ256" s="782">
        <f>'悬赏问答-帖子'!F257+'悬赏问答-IM'!F257</f>
        <v>0</v>
      </c>
      <c r="AK256" s="783" t="str">
        <f t="shared" si="127"/>
        <v>-</v>
      </c>
      <c r="AL256" s="781">
        <f>'悬赏问答-帖子'!H257+'悬赏问答-IM'!H257</f>
        <v>0</v>
      </c>
      <c r="AM256" s="775">
        <f>'悬赏问答-帖子'!I257+'悬赏问答-IM'!I257</f>
        <v>0</v>
      </c>
      <c r="AN256" s="775">
        <f t="shared" si="124"/>
        <v>0</v>
      </c>
      <c r="AO256" s="800">
        <f>'指定付费-帖子'!C257+'指定付费-IM'!C257</f>
        <v>0</v>
      </c>
      <c r="AP256" s="798">
        <f>'指定付费-帖子'!F257+'指定付费-IM'!F257</f>
        <v>0</v>
      </c>
      <c r="AQ256" s="799" t="str">
        <f t="shared" si="128"/>
        <v>-</v>
      </c>
      <c r="AR256" s="800">
        <f>'指定付费-帖子'!H257+'指定付费-IM'!H257</f>
        <v>0</v>
      </c>
      <c r="AS256" s="787">
        <f>'指定付费-帖子'!I257+'指定付费-IM'!I257</f>
        <v>0</v>
      </c>
      <c r="AT256" s="795">
        <f t="shared" si="125"/>
        <v>0</v>
      </c>
      <c r="AU256" s="801">
        <f>电话医生!C257</f>
        <v>0</v>
      </c>
      <c r="AV256" s="802">
        <f>电话医生!I257</f>
        <v>0</v>
      </c>
      <c r="AW256" s="816" t="str">
        <f t="shared" si="129"/>
        <v>-</v>
      </c>
      <c r="AX256" s="802">
        <f>电话医生!L257</f>
        <v>0</v>
      </c>
      <c r="AY256" s="811">
        <f>电话医生!F257</f>
        <v>0</v>
      </c>
      <c r="AZ256" s="820" t="str">
        <f>电话医生!O257</f>
        <v>-</v>
      </c>
      <c r="BA256" s="818">
        <f>家庭医生!C257</f>
        <v>0</v>
      </c>
      <c r="BB256" s="813">
        <f>家庭医生!G257</f>
        <v>0</v>
      </c>
      <c r="BC256" s="814" t="str">
        <f>家庭医生!I257</f>
        <v>-</v>
      </c>
      <c r="BD256" s="819">
        <f t="shared" si="133"/>
        <v>0</v>
      </c>
      <c r="BE256" s="819"/>
      <c r="BF256" s="819">
        <f>'免费问答-IM'!C257</f>
        <v>0</v>
      </c>
      <c r="BG256" s="779"/>
      <c r="BH256" s="784"/>
      <c r="BI256" s="775">
        <f t="shared" si="137"/>
        <v>0</v>
      </c>
      <c r="BJ256" s="839"/>
      <c r="BK256" s="837"/>
      <c r="BL256" s="838">
        <f t="shared" si="126"/>
        <v>0</v>
      </c>
      <c r="BM256" s="846"/>
      <c r="BN256" s="849"/>
      <c r="BO256" s="849"/>
      <c r="BP256" s="847" t="str">
        <f t="shared" si="144"/>
        <v>-</v>
      </c>
      <c r="BQ256" s="848"/>
      <c r="BR256" s="813">
        <f t="shared" si="138"/>
        <v>0</v>
      </c>
    </row>
    <row r="257" ht="15" customHeight="1" spans="1:70">
      <c r="A257" s="852"/>
      <c r="B257" s="404">
        <v>31</v>
      </c>
      <c r="C257" s="506">
        <f t="shared" si="130"/>
        <v>0</v>
      </c>
      <c r="D257" s="414">
        <f t="shared" si="131"/>
        <v>0</v>
      </c>
      <c r="E257" s="405">
        <f t="shared" si="134"/>
        <v>0</v>
      </c>
      <c r="F257" s="406" t="e">
        <f>'悬赏问答-帖子'!M258+'指定付费-帖子'!M258+电话医生!#REF!+家庭医生!C258</f>
        <v>#REF!</v>
      </c>
      <c r="G257" s="406" t="e">
        <f>'悬赏问答-帖子'!O258+'指定付费-帖子'!O258+电话医生!#REF!+家庭医生!D258</f>
        <v>#REF!</v>
      </c>
      <c r="H257" s="766" t="e">
        <f t="shared" si="116"/>
        <v>#REF!</v>
      </c>
      <c r="I257" s="406" t="e">
        <f>'悬赏问答-帖子'!S258+'指定付费-帖子'!S258+电话医生!R258+家庭医生!#REF!</f>
        <v>#REF!</v>
      </c>
      <c r="J257" s="406" t="e">
        <f>'悬赏问答-帖子'!U258+'指定付费-帖子'!U258+电话医生!S258+家庭医生!#REF!</f>
        <v>#REF!</v>
      </c>
      <c r="K257" s="766" t="e">
        <f t="shared" si="117"/>
        <v>#REF!</v>
      </c>
      <c r="L257" s="406" t="e">
        <f>'悬赏问答-帖子'!Y258+'悬赏问答-帖子'!AE258+'悬赏问答-IM'!M258+'指定付费-帖子'!Y258+'指定付费-帖子'!AE258+'指定付费-IM'!M258+电话医生!Z258+电话医生!AH258+家庭医生!#REF!+家庭医生!#REF!</f>
        <v>#REF!</v>
      </c>
      <c r="M257" s="406" t="e">
        <f>'悬赏问答-帖子'!AA258+'悬赏问答-帖子'!AG258+'悬赏问答-IM'!O258+'指定付费-帖子'!AA258+'指定付费-帖子'!AG258+'指定付费-IM'!O259+电话医生!AA258+电话医生!AI258+家庭医生!#REF!+家庭医生!#REF!</f>
        <v>#REF!</v>
      </c>
      <c r="N257" s="766" t="e">
        <f t="shared" si="118"/>
        <v>#REF!</v>
      </c>
      <c r="O257" s="406" t="e">
        <f>#REF!+'免费问答-IM'!E258+'悬赏问答-帖子'!E258+'悬赏问答-IM'!E258+'指定付费-IM'!E258+'指定付费-帖子'!E258+电话医生!E258+家庭医生!#REF!</f>
        <v>#REF!</v>
      </c>
      <c r="P257" s="523">
        <f>'悬赏问答-帖子'!Q258+'指定付费-帖子'!Q258+家庭医生!G258+电话医生!BQ258</f>
        <v>0</v>
      </c>
      <c r="Q257" s="523">
        <f>'悬赏问答-帖子'!W258+'指定付费-帖子'!W258+电话医生!U258+'悬赏问答-IM'!AU258+'指定付费-IM'!AU258</f>
        <v>0</v>
      </c>
      <c r="R257" s="523">
        <f>'悬赏问答-帖子'!AC258+'悬赏问答-帖子'!AI258+'悬赏问答-IM'!Q258+'指定付费-帖子'!AC258+'指定付费-帖子'!AI258+'指定付费-IM'!Q258+电话医生!AC258+电话医生!AK258+'悬赏问答-IM'!W258+'指定付费-IM'!W258</f>
        <v>0</v>
      </c>
      <c r="S257" s="523">
        <f>'悬赏问答-IM'!AC258+'指定付费-IM'!AC258+'悬赏问答-IM'!AI258+'悬赏问答-IM'!AO258+'指定付费-IM'!AI258+'指定付费-IM'!AO258+电话医生!BY258</f>
        <v>0</v>
      </c>
      <c r="T257" s="523">
        <f t="shared" si="141"/>
        <v>0</v>
      </c>
      <c r="U257" s="523">
        <f>'悬赏问答-IM'!BA258+'指定付费-帖子'!BA258</f>
        <v>0</v>
      </c>
      <c r="V257" s="523">
        <f>'悬赏问答-帖子'!AO258+'悬赏问答-帖子'!AU258+'指定付费-帖子'!AO258+'指定付费-帖子'!AU258+电话医生!AS258</f>
        <v>0</v>
      </c>
      <c r="W257" s="523" t="e">
        <f>'指定付费-IM'!#REF!</f>
        <v>#REF!</v>
      </c>
      <c r="X257" s="414">
        <f t="shared" si="142"/>
        <v>0</v>
      </c>
      <c r="Y257" s="523">
        <f>'悬赏问答-帖子'!K258+'悬赏问答-IM'!K258+'指定付费-IM'!K258+'指定付费-帖子'!K258+电话医生!H258</f>
        <v>0</v>
      </c>
      <c r="Z257" s="523">
        <f>'悬赏问答-IM'!BF258+'指定付费-IM'!BE258</f>
        <v>0</v>
      </c>
      <c r="AA257" s="523">
        <f>'悬赏问答-IM'!BU258+'指定付费-IM'!AZ258</f>
        <v>0</v>
      </c>
      <c r="AB257" s="523">
        <f>'悬赏问答-IM'!BP258+'指定付费-IM'!BJ258+电话医生!BI258</f>
        <v>0</v>
      </c>
      <c r="AC257" s="506">
        <f t="shared" si="136"/>
        <v>0</v>
      </c>
      <c r="AD257" s="523">
        <f t="shared" si="121"/>
        <v>0</v>
      </c>
      <c r="AE257" s="414">
        <f t="shared" si="122"/>
        <v>0</v>
      </c>
      <c r="AF257" s="414">
        <f t="shared" si="123"/>
        <v>0</v>
      </c>
      <c r="AG257" s="414">
        <f t="shared" si="132"/>
        <v>0</v>
      </c>
      <c r="AH257" s="780">
        <f>预约转诊!C257</f>
        <v>0</v>
      </c>
      <c r="AI257" s="781">
        <f>'悬赏问答-帖子'!C258+'悬赏问答-IM'!C258</f>
        <v>0</v>
      </c>
      <c r="AJ257" s="782">
        <f>'悬赏问答-帖子'!F258+'悬赏问答-IM'!F258</f>
        <v>0</v>
      </c>
      <c r="AK257" s="783" t="str">
        <f t="shared" si="127"/>
        <v>-</v>
      </c>
      <c r="AL257" s="781">
        <f>'悬赏问答-帖子'!H258+'悬赏问答-IM'!H258</f>
        <v>0</v>
      </c>
      <c r="AM257" s="775">
        <f>'悬赏问答-帖子'!I258+'悬赏问答-IM'!I258</f>
        <v>0</v>
      </c>
      <c r="AN257" s="775">
        <f t="shared" si="124"/>
        <v>0</v>
      </c>
      <c r="AO257" s="800">
        <f>'指定付费-帖子'!C258+'指定付费-IM'!C258</f>
        <v>0</v>
      </c>
      <c r="AP257" s="798">
        <f>'指定付费-帖子'!F258+'指定付费-IM'!F258</f>
        <v>0</v>
      </c>
      <c r="AQ257" s="799" t="str">
        <f t="shared" si="128"/>
        <v>-</v>
      </c>
      <c r="AR257" s="800">
        <f>'指定付费-帖子'!H258+'指定付费-IM'!H258</f>
        <v>0</v>
      </c>
      <c r="AS257" s="787">
        <f>'指定付费-帖子'!I258+'指定付费-IM'!I258</f>
        <v>0</v>
      </c>
      <c r="AT257" s="795">
        <f t="shared" si="125"/>
        <v>0</v>
      </c>
      <c r="AU257" s="801">
        <f>电话医生!C258</f>
        <v>0</v>
      </c>
      <c r="AV257" s="802">
        <f>电话医生!I258</f>
        <v>0</v>
      </c>
      <c r="AW257" s="816" t="str">
        <f t="shared" si="129"/>
        <v>-</v>
      </c>
      <c r="AX257" s="802">
        <f>电话医生!L258</f>
        <v>0</v>
      </c>
      <c r="AY257" s="811">
        <f>电话医生!F258</f>
        <v>0</v>
      </c>
      <c r="AZ257" s="820" t="str">
        <f>电话医生!O258</f>
        <v>-</v>
      </c>
      <c r="BA257" s="818">
        <f>家庭医生!C258</f>
        <v>0</v>
      </c>
      <c r="BB257" s="813">
        <f>家庭医生!G258</f>
        <v>0</v>
      </c>
      <c r="BC257" s="814" t="str">
        <f>家庭医生!I258</f>
        <v>-</v>
      </c>
      <c r="BD257" s="819">
        <f t="shared" si="133"/>
        <v>0</v>
      </c>
      <c r="BE257" s="819"/>
      <c r="BF257" s="819">
        <f>'免费问答-IM'!C258</f>
        <v>0</v>
      </c>
      <c r="BG257" s="779"/>
      <c r="BH257" s="784"/>
      <c r="BI257" s="775">
        <f t="shared" si="137"/>
        <v>0</v>
      </c>
      <c r="BJ257" s="839"/>
      <c r="BK257" s="837"/>
      <c r="BL257" s="838">
        <f t="shared" si="126"/>
        <v>0</v>
      </c>
      <c r="BM257" s="846"/>
      <c r="BN257" s="849"/>
      <c r="BO257" s="849"/>
      <c r="BP257" s="847" t="str">
        <f t="shared" si="144"/>
        <v>-</v>
      </c>
      <c r="BQ257" s="848"/>
      <c r="BR257" s="813">
        <f t="shared" si="138"/>
        <v>0</v>
      </c>
    </row>
    <row r="258" ht="15" customHeight="1" spans="1:70">
      <c r="A258" s="561" t="s">
        <v>57</v>
      </c>
      <c r="B258" s="562"/>
      <c r="C258" s="506">
        <f t="shared" si="130"/>
        <v>0</v>
      </c>
      <c r="D258" s="414">
        <f t="shared" si="131"/>
        <v>0</v>
      </c>
      <c r="E258" s="405">
        <f t="shared" si="134"/>
        <v>0</v>
      </c>
      <c r="F258" s="394" t="e">
        <f>'悬赏问答-帖子'!M259+'指定付费-帖子'!M259+电话医生!#REF!+家庭医生!C259</f>
        <v>#REF!</v>
      </c>
      <c r="G258" s="394" t="e">
        <f>'悬赏问答-帖子'!O259+'指定付费-帖子'!O259+电话医生!#REF!+家庭医生!D259</f>
        <v>#REF!</v>
      </c>
      <c r="H258" s="567" t="e">
        <f t="shared" si="116"/>
        <v>#REF!</v>
      </c>
      <c r="I258" s="394" t="e">
        <f>'悬赏问答-帖子'!S259+'指定付费-帖子'!S259+电话医生!R259+家庭医生!#REF!</f>
        <v>#REF!</v>
      </c>
      <c r="J258" s="394" t="e">
        <f>'悬赏问答-帖子'!U259+'指定付费-帖子'!U259+电话医生!S259+家庭医生!#REF!</f>
        <v>#REF!</v>
      </c>
      <c r="K258" s="567" t="e">
        <f t="shared" si="117"/>
        <v>#REF!</v>
      </c>
      <c r="L258" s="395" t="e">
        <f>'悬赏问答-帖子'!Y259+'悬赏问答-帖子'!AE259+'悬赏问答-IM'!M259+'指定付费-帖子'!Y259+'指定付费-帖子'!AE259+'指定付费-IM'!M259+电话医生!Z259+电话医生!AH259+家庭医生!#REF!+家庭医生!#REF!+'悬赏问答-IM'!S259+'指定付费-IM'!S259</f>
        <v>#REF!</v>
      </c>
      <c r="M258" s="394" t="e">
        <f>'悬赏问答-帖子'!AA259+'悬赏问答-帖子'!AG259+'悬赏问答-IM'!O259+'指定付费-帖子'!AA259+'指定付费-帖子'!AG259+'指定付费-IM'!O259+电话医生!AA259+电话医生!AI259+家庭医生!#REF!+家庭医生!#REF!</f>
        <v>#REF!</v>
      </c>
      <c r="N258" s="567" t="e">
        <f t="shared" si="118"/>
        <v>#REF!</v>
      </c>
      <c r="O258" s="394" t="e">
        <f>#REF!+'免费问答-IM'!E259+'悬赏问答-帖子'!E259+'悬赏问答-IM'!E259+'指定付费-IM'!E259+'指定付费-帖子'!E259+电话医生!E259+家庭医生!#REF!</f>
        <v>#REF!</v>
      </c>
      <c r="P258" s="523">
        <f>'悬赏问答-帖子'!Q259+'指定付费-帖子'!Q259+家庭医生!G259+电话医生!BQ259</f>
        <v>0</v>
      </c>
      <c r="Q258" s="523">
        <f>'悬赏问答-帖子'!W259+'指定付费-帖子'!W259+电话医生!U259+'悬赏问答-IM'!AU259+'指定付费-IM'!AU259</f>
        <v>0</v>
      </c>
      <c r="R258" s="523">
        <f>'悬赏问答-帖子'!AC259+'悬赏问答-帖子'!AI259+'悬赏问答-IM'!Q259+'指定付费-帖子'!AC259+'指定付费-帖子'!AI259+'指定付费-IM'!Q259+电话医生!AC259+电话医生!AK259+'悬赏问答-IM'!W259+'指定付费-IM'!W259</f>
        <v>0</v>
      </c>
      <c r="S258" s="860">
        <f t="shared" ref="S258:X258" si="145">SUM(S259:S288)</f>
        <v>0</v>
      </c>
      <c r="T258" s="860">
        <f t="shared" si="145"/>
        <v>0</v>
      </c>
      <c r="U258" s="523">
        <f>'悬赏问答-IM'!BA259+'指定付费-帖子'!BA259</f>
        <v>0</v>
      </c>
      <c r="V258" s="523">
        <f>'悬赏问答-帖子'!AO259+'悬赏问答-帖子'!AU259+'指定付费-帖子'!AO259+'指定付费-帖子'!AU259+电话医生!AS259</f>
        <v>0</v>
      </c>
      <c r="W258" s="860" t="e">
        <f t="shared" si="145"/>
        <v>#REF!</v>
      </c>
      <c r="X258" s="860">
        <f t="shared" si="145"/>
        <v>0</v>
      </c>
      <c r="Y258" s="523">
        <f>'悬赏问答-帖子'!K259+'悬赏问答-IM'!K259+'指定付费-IM'!K259+'指定付费-帖子'!K259+电话医生!H259</f>
        <v>0</v>
      </c>
      <c r="Z258" s="523">
        <f>'悬赏问答-IM'!BF259+'指定付费-IM'!BE259</f>
        <v>0</v>
      </c>
      <c r="AA258" s="523">
        <f>'悬赏问答-IM'!BU259+'指定付费-IM'!AZ259</f>
        <v>0</v>
      </c>
      <c r="AB258" s="523">
        <f>'悬赏问答-IM'!BP259+'指定付费-IM'!BJ259+电话医生!BI259</f>
        <v>0</v>
      </c>
      <c r="AC258" s="506">
        <f t="shared" si="136"/>
        <v>0</v>
      </c>
      <c r="AD258" s="860">
        <f t="shared" si="121"/>
        <v>0</v>
      </c>
      <c r="AE258" s="564">
        <f t="shared" si="122"/>
        <v>0</v>
      </c>
      <c r="AF258" s="564">
        <f t="shared" si="123"/>
        <v>0</v>
      </c>
      <c r="AG258" s="414">
        <f t="shared" si="132"/>
        <v>0</v>
      </c>
      <c r="AH258" s="780">
        <f>预约转诊!C258</f>
        <v>0</v>
      </c>
      <c r="AI258" s="781">
        <f>'悬赏问答-帖子'!C259+'悬赏问答-IM'!C259</f>
        <v>0</v>
      </c>
      <c r="AJ258" s="782">
        <f>'悬赏问答-帖子'!F259+'悬赏问答-IM'!F259</f>
        <v>0</v>
      </c>
      <c r="AK258" s="783" t="str">
        <f t="shared" si="127"/>
        <v>-</v>
      </c>
      <c r="AL258" s="781">
        <f>'悬赏问答-帖子'!H259+'悬赏问答-IM'!H259</f>
        <v>0</v>
      </c>
      <c r="AM258" s="775">
        <f>'悬赏问答-帖子'!I259+'悬赏问答-IM'!I259</f>
        <v>0</v>
      </c>
      <c r="AN258" s="775">
        <f t="shared" si="124"/>
        <v>0</v>
      </c>
      <c r="AO258" s="800">
        <f>'指定付费-帖子'!C259+'指定付费-IM'!C259</f>
        <v>0</v>
      </c>
      <c r="AP258" s="798">
        <f>'指定付费-帖子'!F259+'指定付费-IM'!F259</f>
        <v>0</v>
      </c>
      <c r="AQ258" s="799" t="str">
        <f t="shared" si="128"/>
        <v>-</v>
      </c>
      <c r="AR258" s="800">
        <f>'指定付费-帖子'!H259+'指定付费-IM'!H259</f>
        <v>0</v>
      </c>
      <c r="AS258" s="787">
        <f>'指定付费-帖子'!I259+'指定付费-IM'!I259</f>
        <v>0</v>
      </c>
      <c r="AT258" s="795">
        <f t="shared" si="125"/>
        <v>0</v>
      </c>
      <c r="AU258" s="801">
        <f>电话医生!C259</f>
        <v>0</v>
      </c>
      <c r="AV258" s="802">
        <f>电话医生!I259</f>
        <v>0</v>
      </c>
      <c r="AW258" s="816" t="str">
        <f t="shared" si="129"/>
        <v>-</v>
      </c>
      <c r="AX258" s="802">
        <f>电话医生!L259</f>
        <v>0</v>
      </c>
      <c r="AY258" s="811">
        <f>电话医生!F259</f>
        <v>0</v>
      </c>
      <c r="AZ258" s="820" t="str">
        <f>电话医生!O259</f>
        <v>-</v>
      </c>
      <c r="BA258" s="818">
        <f>家庭医生!C259</f>
        <v>0</v>
      </c>
      <c r="BB258" s="813">
        <f>家庭医生!G259</f>
        <v>0</v>
      </c>
      <c r="BC258" s="814" t="str">
        <f>家庭医生!I259</f>
        <v>-</v>
      </c>
      <c r="BD258" s="819">
        <f t="shared" si="133"/>
        <v>0</v>
      </c>
      <c r="BE258" s="819"/>
      <c r="BF258" s="819">
        <f>'免费问答-IM'!C259</f>
        <v>0</v>
      </c>
      <c r="BG258" s="835">
        <f>SUM(BG259:BG288)</f>
        <v>0</v>
      </c>
      <c r="BH258" s="775">
        <f>SUM(BH259:BH288)</f>
        <v>0</v>
      </c>
      <c r="BI258" s="775">
        <f t="shared" si="137"/>
        <v>0</v>
      </c>
      <c r="BJ258" s="836">
        <f>SUM(BJ259:BJ288)</f>
        <v>0</v>
      </c>
      <c r="BK258" s="838">
        <f>SUM(BK259:BK288)</f>
        <v>0</v>
      </c>
      <c r="BL258" s="838">
        <f t="shared" si="126"/>
        <v>0</v>
      </c>
      <c r="BM258" s="846"/>
      <c r="BN258" s="846">
        <f>SUM(BN259:BN288)</f>
        <v>0</v>
      </c>
      <c r="BO258" s="846"/>
      <c r="BP258" s="847" t="str">
        <f t="shared" si="144"/>
        <v>-</v>
      </c>
      <c r="BQ258" s="813">
        <f>SUM(BQ259:BQ288)</f>
        <v>0</v>
      </c>
      <c r="BR258" s="813">
        <f t="shared" si="138"/>
        <v>0</v>
      </c>
    </row>
    <row r="259" ht="15" customHeight="1" spans="1:70">
      <c r="A259" s="852"/>
      <c r="B259" s="404">
        <v>1</v>
      </c>
      <c r="C259" s="506">
        <f t="shared" si="130"/>
        <v>0</v>
      </c>
      <c r="D259" s="414">
        <f t="shared" si="131"/>
        <v>0</v>
      </c>
      <c r="E259" s="405">
        <f t="shared" si="134"/>
        <v>0</v>
      </c>
      <c r="F259" s="406" t="e">
        <f>'悬赏问答-帖子'!M260+'指定付费-帖子'!M260+电话医生!#REF!+家庭医生!C260</f>
        <v>#REF!</v>
      </c>
      <c r="G259" s="406" t="e">
        <f>'悬赏问答-帖子'!O260+'指定付费-帖子'!O260+电话医生!#REF!+家庭医生!D260</f>
        <v>#REF!</v>
      </c>
      <c r="H259" s="766" t="e">
        <f t="shared" si="116"/>
        <v>#REF!</v>
      </c>
      <c r="I259" s="406" t="e">
        <f>'悬赏问答-帖子'!S260+'指定付费-帖子'!S260+电话医生!R260+家庭医生!#REF!</f>
        <v>#REF!</v>
      </c>
      <c r="J259" s="406" t="e">
        <f>'悬赏问答-帖子'!U260+'指定付费-帖子'!U260+电话医生!S260+家庭医生!#REF!</f>
        <v>#REF!</v>
      </c>
      <c r="K259" s="766" t="e">
        <f t="shared" si="117"/>
        <v>#REF!</v>
      </c>
      <c r="L259" s="406" t="e">
        <f>'悬赏问答-帖子'!Y260+'悬赏问答-帖子'!AE260+'悬赏问答-IM'!M260+'指定付费-帖子'!Y260+'指定付费-帖子'!AE260+'指定付费-IM'!M260+电话医生!Z260+电话医生!AH260+家庭医生!#REF!+家庭医生!#REF!</f>
        <v>#REF!</v>
      </c>
      <c r="M259" s="406" t="e">
        <f>'悬赏问答-帖子'!AA260+'悬赏问答-帖子'!AG260+'悬赏问答-IM'!O260+'指定付费-帖子'!AA260+'指定付费-帖子'!AG260+'指定付费-IM'!O261+电话医生!AA260+电话医生!AI260+家庭医生!#REF!+家庭医生!#REF!</f>
        <v>#REF!</v>
      </c>
      <c r="N259" s="766" t="e">
        <f t="shared" si="118"/>
        <v>#REF!</v>
      </c>
      <c r="O259" s="406" t="e">
        <f>#REF!+'免费问答-IM'!E260+'悬赏问答-帖子'!E260+'悬赏问答-IM'!E260+'指定付费-IM'!E260+'指定付费-帖子'!E260+电话医生!E260+家庭医生!#REF!</f>
        <v>#REF!</v>
      </c>
      <c r="P259" s="523">
        <f>'悬赏问答-帖子'!Q260+'指定付费-帖子'!Q260+家庭医生!G260+电话医生!BQ260</f>
        <v>0</v>
      </c>
      <c r="Q259" s="523">
        <f>'悬赏问答-帖子'!W260+'指定付费-帖子'!W260+电话医生!U260+'悬赏问答-IM'!AU260+'指定付费-IM'!AU260</f>
        <v>0</v>
      </c>
      <c r="R259" s="523">
        <f>'悬赏问答-帖子'!AC260+'悬赏问答-帖子'!AI260+'悬赏问答-IM'!Q260+'指定付费-帖子'!AC260+'指定付费-帖子'!AI260+'指定付费-IM'!Q260+电话医生!AC260+电话医生!AK260+'悬赏问答-IM'!W260+'指定付费-IM'!W260</f>
        <v>0</v>
      </c>
      <c r="S259" s="523">
        <f>'悬赏问答-IM'!AC260+'指定付费-IM'!AC260+'悬赏问答-IM'!AI260+'悬赏问答-IM'!AO260+'指定付费-IM'!AI260+'指定付费-IM'!AO260+电话医生!BY260</f>
        <v>0</v>
      </c>
      <c r="T259" s="523">
        <f t="shared" ref="T259:T288" si="146">BK259</f>
        <v>0</v>
      </c>
      <c r="U259" s="523">
        <f>'悬赏问答-IM'!BA260+'指定付费-帖子'!BA260</f>
        <v>0</v>
      </c>
      <c r="V259" s="523">
        <f>'悬赏问答-帖子'!AO260+'悬赏问答-帖子'!AU260+'指定付费-帖子'!AO260+'指定付费-帖子'!AU260+电话医生!AS260</f>
        <v>0</v>
      </c>
      <c r="W259" s="523" t="e">
        <f>'指定付费-IM'!#REF!</f>
        <v>#REF!</v>
      </c>
      <c r="X259" s="414">
        <f t="shared" ref="X259:X288" si="147">BH259</f>
        <v>0</v>
      </c>
      <c r="Y259" s="523">
        <f>'悬赏问答-帖子'!K260+'悬赏问答-IM'!K260+'指定付费-IM'!K260+'指定付费-帖子'!K260+电话医生!H260</f>
        <v>0</v>
      </c>
      <c r="Z259" s="523">
        <f>'悬赏问答-IM'!BF260+'指定付费-IM'!BE260</f>
        <v>0</v>
      </c>
      <c r="AA259" s="523">
        <f>'悬赏问答-IM'!BU260+'指定付费-IM'!AZ260</f>
        <v>0</v>
      </c>
      <c r="AB259" s="523">
        <f>'悬赏问答-IM'!BP260+'指定付费-IM'!BJ260+电话医生!BI260</f>
        <v>0</v>
      </c>
      <c r="AC259" s="506">
        <f t="shared" si="136"/>
        <v>0</v>
      </c>
      <c r="AD259" s="523">
        <f t="shared" si="121"/>
        <v>0</v>
      </c>
      <c r="AE259" s="414">
        <f t="shared" si="122"/>
        <v>0</v>
      </c>
      <c r="AF259" s="414">
        <f t="shared" si="123"/>
        <v>0</v>
      </c>
      <c r="AG259" s="414">
        <f t="shared" si="132"/>
        <v>0</v>
      </c>
      <c r="AH259" s="780">
        <f>预约转诊!C259</f>
        <v>0</v>
      </c>
      <c r="AI259" s="781">
        <f>'悬赏问答-帖子'!C260+'悬赏问答-IM'!C260</f>
        <v>0</v>
      </c>
      <c r="AJ259" s="782">
        <f>'悬赏问答-帖子'!F260+'悬赏问答-IM'!F260</f>
        <v>0</v>
      </c>
      <c r="AK259" s="783" t="str">
        <f t="shared" si="127"/>
        <v>-</v>
      </c>
      <c r="AL259" s="781">
        <f>'悬赏问答-帖子'!H260+'悬赏问答-IM'!H260</f>
        <v>0</v>
      </c>
      <c r="AM259" s="775">
        <f>'悬赏问答-帖子'!I260+'悬赏问答-IM'!I260</f>
        <v>0</v>
      </c>
      <c r="AN259" s="775">
        <f t="shared" si="124"/>
        <v>0</v>
      </c>
      <c r="AO259" s="800">
        <f>'指定付费-帖子'!C260+'指定付费-IM'!C260</f>
        <v>0</v>
      </c>
      <c r="AP259" s="798">
        <f>'指定付费-帖子'!F260+'指定付费-IM'!F260</f>
        <v>0</v>
      </c>
      <c r="AQ259" s="799" t="str">
        <f t="shared" si="128"/>
        <v>-</v>
      </c>
      <c r="AR259" s="800">
        <f>'指定付费-帖子'!H260+'指定付费-IM'!H260</f>
        <v>0</v>
      </c>
      <c r="AS259" s="787">
        <f>'指定付费-帖子'!I260+'指定付费-IM'!I260</f>
        <v>0</v>
      </c>
      <c r="AT259" s="795">
        <f t="shared" si="125"/>
        <v>0</v>
      </c>
      <c r="AU259" s="801">
        <f>电话医生!C260</f>
        <v>0</v>
      </c>
      <c r="AV259" s="802">
        <f>电话医生!I260</f>
        <v>0</v>
      </c>
      <c r="AW259" s="816" t="str">
        <f t="shared" si="129"/>
        <v>-</v>
      </c>
      <c r="AX259" s="802">
        <f>电话医生!L260</f>
        <v>0</v>
      </c>
      <c r="AY259" s="811">
        <f>电话医生!F260</f>
        <v>0</v>
      </c>
      <c r="AZ259" s="820" t="str">
        <f>电话医生!O260</f>
        <v>-</v>
      </c>
      <c r="BA259" s="818">
        <f>家庭医生!C260</f>
        <v>0</v>
      </c>
      <c r="BB259" s="813">
        <f>家庭医生!G260</f>
        <v>0</v>
      </c>
      <c r="BC259" s="814" t="str">
        <f>家庭医生!I260</f>
        <v>-</v>
      </c>
      <c r="BD259" s="819">
        <f t="shared" si="133"/>
        <v>0</v>
      </c>
      <c r="BE259" s="819"/>
      <c r="BF259" s="819">
        <f>'免费问答-IM'!C260</f>
        <v>0</v>
      </c>
      <c r="BG259" s="779"/>
      <c r="BH259" s="784"/>
      <c r="BI259" s="775">
        <f t="shared" si="137"/>
        <v>0</v>
      </c>
      <c r="BJ259" s="839"/>
      <c r="BK259" s="837"/>
      <c r="BL259" s="838">
        <f t="shared" si="126"/>
        <v>0</v>
      </c>
      <c r="BM259" s="846"/>
      <c r="BN259" s="849"/>
      <c r="BO259" s="849"/>
      <c r="BP259" s="847" t="str">
        <f t="shared" si="144"/>
        <v>-</v>
      </c>
      <c r="BQ259" s="848"/>
      <c r="BR259" s="813">
        <f t="shared" si="138"/>
        <v>0</v>
      </c>
    </row>
    <row r="260" ht="15" customHeight="1" spans="1:70">
      <c r="A260" s="852"/>
      <c r="B260" s="404">
        <v>2</v>
      </c>
      <c r="C260" s="506">
        <f t="shared" si="130"/>
        <v>0</v>
      </c>
      <c r="D260" s="414">
        <f t="shared" si="131"/>
        <v>0</v>
      </c>
      <c r="E260" s="405">
        <f t="shared" si="134"/>
        <v>0</v>
      </c>
      <c r="F260" s="406" t="e">
        <f>'悬赏问答-帖子'!M261+'指定付费-帖子'!M261+电话医生!#REF!+家庭医生!C261</f>
        <v>#REF!</v>
      </c>
      <c r="G260" s="406" t="e">
        <f>'悬赏问答-帖子'!O261+'指定付费-帖子'!O261+电话医生!#REF!+家庭医生!D261</f>
        <v>#REF!</v>
      </c>
      <c r="H260" s="766" t="e">
        <f t="shared" ref="H260:H291" si="148">G260/F260</f>
        <v>#REF!</v>
      </c>
      <c r="I260" s="406" t="e">
        <f>'悬赏问答-帖子'!S261+'指定付费-帖子'!S261+电话医生!R261+家庭医生!#REF!</f>
        <v>#REF!</v>
      </c>
      <c r="J260" s="406" t="e">
        <f>'悬赏问答-帖子'!U261+'指定付费-帖子'!U261+电话医生!S261+家庭医生!#REF!</f>
        <v>#REF!</v>
      </c>
      <c r="K260" s="766" t="e">
        <f t="shared" ref="K260:K291" si="149">J260/I260</f>
        <v>#REF!</v>
      </c>
      <c r="L260" s="406" t="e">
        <f>'悬赏问答-帖子'!Y261+'悬赏问答-帖子'!AE261+'悬赏问答-IM'!M261+'指定付费-帖子'!Y261+'指定付费-帖子'!AE261+'指定付费-IM'!M261+电话医生!Z261+电话医生!AH261+家庭医生!#REF!+家庭医生!#REF!</f>
        <v>#REF!</v>
      </c>
      <c r="M260" s="406" t="e">
        <f>'悬赏问答-帖子'!AA261+'悬赏问答-帖子'!AG261+'悬赏问答-IM'!O261+'指定付费-帖子'!AA261+'指定付费-帖子'!AG261+'指定付费-IM'!O262+电话医生!AA261+电话医生!AI261+家庭医生!#REF!+家庭医生!#REF!</f>
        <v>#REF!</v>
      </c>
      <c r="N260" s="766" t="e">
        <f t="shared" ref="N260:N291" si="150">M260/L260</f>
        <v>#REF!</v>
      </c>
      <c r="O260" s="406" t="e">
        <f>#REF!+'免费问答-IM'!E261+'悬赏问答-帖子'!E261+'悬赏问答-IM'!E261+'指定付费-IM'!E261+'指定付费-帖子'!E261+电话医生!E261+家庭医生!#REF!</f>
        <v>#REF!</v>
      </c>
      <c r="P260" s="523">
        <f>'悬赏问答-帖子'!Q261+'指定付费-帖子'!Q261+家庭医生!G261+电话医生!BQ261</f>
        <v>0</v>
      </c>
      <c r="Q260" s="523">
        <f>'悬赏问答-帖子'!W261+'指定付费-帖子'!W261+电话医生!U261+'悬赏问答-IM'!AU261+'指定付费-IM'!AU261</f>
        <v>0</v>
      </c>
      <c r="R260" s="523">
        <f>'悬赏问答-帖子'!AC261+'悬赏问答-帖子'!AI261+'悬赏问答-IM'!Q261+'指定付费-帖子'!AC261+'指定付费-帖子'!AI261+'指定付费-IM'!Q261+电话医生!AC261+电话医生!AK261+'悬赏问答-IM'!W261+'指定付费-IM'!W261</f>
        <v>0</v>
      </c>
      <c r="S260" s="523">
        <f>'悬赏问答-IM'!AC261+'指定付费-IM'!AC261+'悬赏问答-IM'!AI261+'悬赏问答-IM'!AO261+'指定付费-IM'!AI261+'指定付费-IM'!AO261+电话医生!BY261</f>
        <v>0</v>
      </c>
      <c r="T260" s="523">
        <f t="shared" si="146"/>
        <v>0</v>
      </c>
      <c r="U260" s="523">
        <f>'悬赏问答-IM'!BA261+'指定付费-帖子'!BA261</f>
        <v>0</v>
      </c>
      <c r="V260" s="523">
        <f>'悬赏问答-帖子'!AO261+'悬赏问答-帖子'!AU261+'指定付费-帖子'!AO261+'指定付费-帖子'!AU261+电话医生!AS261</f>
        <v>0</v>
      </c>
      <c r="W260" s="523" t="e">
        <f>'指定付费-IM'!#REF!</f>
        <v>#REF!</v>
      </c>
      <c r="X260" s="414">
        <f t="shared" si="147"/>
        <v>0</v>
      </c>
      <c r="Y260" s="523">
        <f>'悬赏问答-帖子'!K261+'悬赏问答-IM'!K261+'指定付费-IM'!K261+'指定付费-帖子'!K261+电话医生!H261</f>
        <v>0</v>
      </c>
      <c r="Z260" s="523">
        <f>'悬赏问答-IM'!BF261+'指定付费-IM'!BE261</f>
        <v>0</v>
      </c>
      <c r="AA260" s="523">
        <f>'悬赏问答-IM'!BU261+'指定付费-IM'!AZ261</f>
        <v>0</v>
      </c>
      <c r="AB260" s="523">
        <f>'悬赏问答-IM'!BP261+'指定付费-IM'!BJ261+电话医生!BI261</f>
        <v>0</v>
      </c>
      <c r="AC260" s="506">
        <f t="shared" si="136"/>
        <v>0</v>
      </c>
      <c r="AD260" s="523">
        <f t="shared" ref="AD260:AD288" si="151">AM260+AS260</f>
        <v>0</v>
      </c>
      <c r="AE260" s="414">
        <f t="shared" ref="AE260:AE291" si="152">AY260</f>
        <v>0</v>
      </c>
      <c r="AF260" s="414">
        <f t="shared" ref="AF260:AF291" si="153">BB260</f>
        <v>0</v>
      </c>
      <c r="AG260" s="414">
        <f t="shared" si="132"/>
        <v>0</v>
      </c>
      <c r="AH260" s="780">
        <f>预约转诊!C260</f>
        <v>0</v>
      </c>
      <c r="AI260" s="781">
        <f>'悬赏问答-帖子'!C261+'悬赏问答-IM'!C261</f>
        <v>0</v>
      </c>
      <c r="AJ260" s="782">
        <f>'悬赏问答-帖子'!F261+'悬赏问答-IM'!F261</f>
        <v>0</v>
      </c>
      <c r="AK260" s="783" t="str">
        <f t="shared" si="127"/>
        <v>-</v>
      </c>
      <c r="AL260" s="781">
        <f>'悬赏问答-帖子'!H261+'悬赏问答-IM'!H261</f>
        <v>0</v>
      </c>
      <c r="AM260" s="775">
        <f>'悬赏问答-帖子'!I261+'悬赏问答-IM'!I261</f>
        <v>0</v>
      </c>
      <c r="AN260" s="775">
        <f t="shared" ref="AN260:AN291" si="154">IF(AJ260=0,0,AM260/AJ260)</f>
        <v>0</v>
      </c>
      <c r="AO260" s="800">
        <f>'指定付费-帖子'!C261+'指定付费-IM'!C261</f>
        <v>0</v>
      </c>
      <c r="AP260" s="798">
        <f>'指定付费-帖子'!F261+'指定付费-IM'!F261</f>
        <v>0</v>
      </c>
      <c r="AQ260" s="799" t="str">
        <f t="shared" si="128"/>
        <v>-</v>
      </c>
      <c r="AR260" s="800">
        <f>'指定付费-帖子'!H261+'指定付费-IM'!H261</f>
        <v>0</v>
      </c>
      <c r="AS260" s="787">
        <f>'指定付费-帖子'!I261+'指定付费-IM'!I261</f>
        <v>0</v>
      </c>
      <c r="AT260" s="795">
        <f t="shared" ref="AT260:AT291" si="155">IF(AP260=0,0,AS260/AP260)</f>
        <v>0</v>
      </c>
      <c r="AU260" s="801">
        <f>电话医生!C261</f>
        <v>0</v>
      </c>
      <c r="AV260" s="802">
        <f>电话医生!I261</f>
        <v>0</v>
      </c>
      <c r="AW260" s="816" t="str">
        <f t="shared" si="129"/>
        <v>-</v>
      </c>
      <c r="AX260" s="802">
        <f>电话医生!L261</f>
        <v>0</v>
      </c>
      <c r="AY260" s="811">
        <f>电话医生!F261</f>
        <v>0</v>
      </c>
      <c r="AZ260" s="820" t="str">
        <f>电话医生!O261</f>
        <v>-</v>
      </c>
      <c r="BA260" s="818">
        <f>家庭医生!C261</f>
        <v>0</v>
      </c>
      <c r="BB260" s="813">
        <f>家庭医生!G261</f>
        <v>0</v>
      </c>
      <c r="BC260" s="814" t="str">
        <f>家庭医生!I261</f>
        <v>-</v>
      </c>
      <c r="BD260" s="819">
        <f t="shared" si="133"/>
        <v>0</v>
      </c>
      <c r="BE260" s="819"/>
      <c r="BF260" s="819">
        <f>'免费问答-IM'!C261</f>
        <v>0</v>
      </c>
      <c r="BG260" s="779"/>
      <c r="BH260" s="784"/>
      <c r="BI260" s="775">
        <f t="shared" si="137"/>
        <v>0</v>
      </c>
      <c r="BJ260" s="839"/>
      <c r="BK260" s="837"/>
      <c r="BL260" s="838">
        <f t="shared" ref="BL260:BL291" si="156">IF(BJ260=0,0,BK260/BJ260)</f>
        <v>0</v>
      </c>
      <c r="BM260" s="846"/>
      <c r="BN260" s="849"/>
      <c r="BO260" s="849"/>
      <c r="BP260" s="847" t="str">
        <f t="shared" si="144"/>
        <v>-</v>
      </c>
      <c r="BQ260" s="848"/>
      <c r="BR260" s="813">
        <f t="shared" si="138"/>
        <v>0</v>
      </c>
    </row>
    <row r="261" ht="15" customHeight="1" spans="1:70">
      <c r="A261" s="852"/>
      <c r="B261" s="404">
        <v>3</v>
      </c>
      <c r="C261" s="506">
        <f t="shared" si="130"/>
        <v>0</v>
      </c>
      <c r="D261" s="414">
        <f t="shared" si="131"/>
        <v>0</v>
      </c>
      <c r="E261" s="405">
        <f t="shared" si="134"/>
        <v>0</v>
      </c>
      <c r="F261" s="406" t="e">
        <f>'悬赏问答-帖子'!M262+'指定付费-帖子'!M262+电话医生!#REF!+家庭医生!C262</f>
        <v>#REF!</v>
      </c>
      <c r="G261" s="406" t="e">
        <f>'悬赏问答-帖子'!O262+'指定付费-帖子'!O262+电话医生!#REF!+家庭医生!D262</f>
        <v>#REF!</v>
      </c>
      <c r="H261" s="766" t="e">
        <f t="shared" si="148"/>
        <v>#REF!</v>
      </c>
      <c r="I261" s="406" t="e">
        <f>'悬赏问答-帖子'!S262+'指定付费-帖子'!S262+电话医生!R262+家庭医生!#REF!</f>
        <v>#REF!</v>
      </c>
      <c r="J261" s="406" t="e">
        <f>'悬赏问答-帖子'!U262+'指定付费-帖子'!U262+电话医生!S262+家庭医生!#REF!</f>
        <v>#REF!</v>
      </c>
      <c r="K261" s="766" t="e">
        <f t="shared" si="149"/>
        <v>#REF!</v>
      </c>
      <c r="L261" s="406" t="e">
        <f>'悬赏问答-帖子'!Y262+'悬赏问答-帖子'!AE262+'悬赏问答-IM'!M262+'指定付费-帖子'!Y262+'指定付费-帖子'!AE262+'指定付费-IM'!M262+电话医生!Z262+电话医生!AH262+家庭医生!#REF!+家庭医生!#REF!</f>
        <v>#REF!</v>
      </c>
      <c r="M261" s="406" t="e">
        <f>'悬赏问答-帖子'!AA262+'悬赏问答-帖子'!AG262+'悬赏问答-IM'!O262+'指定付费-帖子'!AA262+'指定付费-帖子'!AG262+'指定付费-IM'!O263+电话医生!AA262+电话医生!AI262+家庭医生!#REF!+家庭医生!#REF!</f>
        <v>#REF!</v>
      </c>
      <c r="N261" s="766" t="e">
        <f t="shared" si="150"/>
        <v>#REF!</v>
      </c>
      <c r="O261" s="406" t="e">
        <f>#REF!+'免费问答-IM'!E262+'悬赏问答-帖子'!E262+'悬赏问答-IM'!E262+'指定付费-IM'!E262+'指定付费-帖子'!E262+电话医生!E262+家庭医生!#REF!</f>
        <v>#REF!</v>
      </c>
      <c r="P261" s="523">
        <f>'悬赏问答-帖子'!Q262+'指定付费-帖子'!Q262+家庭医生!G262+电话医生!BQ262</f>
        <v>0</v>
      </c>
      <c r="Q261" s="523">
        <f>'悬赏问答-帖子'!W262+'指定付费-帖子'!W262+电话医生!U262+'悬赏问答-IM'!AU262+'指定付费-IM'!AU262</f>
        <v>0</v>
      </c>
      <c r="R261" s="523">
        <f>'悬赏问答-帖子'!AC262+'悬赏问答-帖子'!AI262+'悬赏问答-IM'!Q262+'指定付费-帖子'!AC262+'指定付费-帖子'!AI262+'指定付费-IM'!Q262+电话医生!AC262+电话医生!AK262+'悬赏问答-IM'!W262+'指定付费-IM'!W262</f>
        <v>0</v>
      </c>
      <c r="S261" s="523">
        <f>'悬赏问答-IM'!AC262+'指定付费-IM'!AC262+'悬赏问答-IM'!AI262+'悬赏问答-IM'!AO262+'指定付费-IM'!AI262+'指定付费-IM'!AO262+电话医生!BY262</f>
        <v>0</v>
      </c>
      <c r="T261" s="523">
        <f t="shared" si="146"/>
        <v>0</v>
      </c>
      <c r="U261" s="523">
        <f>'悬赏问答-IM'!BA262+'指定付费-帖子'!BA262</f>
        <v>0</v>
      </c>
      <c r="V261" s="523">
        <f>'悬赏问答-帖子'!AO262+'悬赏问答-帖子'!AU262+'指定付费-帖子'!AO262+'指定付费-帖子'!AU262+电话医生!AS262</f>
        <v>0</v>
      </c>
      <c r="W261" s="523" t="e">
        <f>'指定付费-IM'!#REF!</f>
        <v>#REF!</v>
      </c>
      <c r="X261" s="414">
        <f t="shared" si="147"/>
        <v>0</v>
      </c>
      <c r="Y261" s="523">
        <f>'悬赏问答-帖子'!K262+'悬赏问答-IM'!K262+'指定付费-IM'!K262+'指定付费-帖子'!K262+电话医生!H262</f>
        <v>0</v>
      </c>
      <c r="Z261" s="523">
        <f>'悬赏问答-IM'!BF262+'指定付费-IM'!BE262</f>
        <v>0</v>
      </c>
      <c r="AA261" s="523">
        <f>'悬赏问答-IM'!BU262+'指定付费-IM'!AZ262</f>
        <v>0</v>
      </c>
      <c r="AB261" s="523">
        <f>'悬赏问答-IM'!BP262+'指定付费-IM'!BJ262+电话医生!BI262</f>
        <v>0</v>
      </c>
      <c r="AC261" s="506">
        <f t="shared" si="136"/>
        <v>0</v>
      </c>
      <c r="AD261" s="523">
        <f t="shared" si="151"/>
        <v>0</v>
      </c>
      <c r="AE261" s="414">
        <f t="shared" si="152"/>
        <v>0</v>
      </c>
      <c r="AF261" s="414">
        <f t="shared" si="153"/>
        <v>0</v>
      </c>
      <c r="AG261" s="414">
        <f t="shared" si="132"/>
        <v>0</v>
      </c>
      <c r="AH261" s="780">
        <f>预约转诊!C261</f>
        <v>0</v>
      </c>
      <c r="AI261" s="781">
        <f>'悬赏问答-帖子'!C262+'悬赏问答-IM'!C262</f>
        <v>0</v>
      </c>
      <c r="AJ261" s="782">
        <f>'悬赏问答-帖子'!F262+'悬赏问答-IM'!F262</f>
        <v>0</v>
      </c>
      <c r="AK261" s="783" t="str">
        <f t="shared" ref="AK261:AK324" si="157">IF(AJ261&lt;&gt;0,AJ261/AI261,"-")</f>
        <v>-</v>
      </c>
      <c r="AL261" s="781">
        <f>'悬赏问答-帖子'!H262+'悬赏问答-IM'!H262</f>
        <v>0</v>
      </c>
      <c r="AM261" s="775">
        <f>'悬赏问答-帖子'!I262+'悬赏问答-IM'!I262</f>
        <v>0</v>
      </c>
      <c r="AN261" s="775">
        <f t="shared" si="154"/>
        <v>0</v>
      </c>
      <c r="AO261" s="800">
        <f>'指定付费-帖子'!C262+'指定付费-IM'!C262</f>
        <v>0</v>
      </c>
      <c r="AP261" s="798">
        <f>'指定付费-帖子'!F262+'指定付费-IM'!F262</f>
        <v>0</v>
      </c>
      <c r="AQ261" s="799" t="str">
        <f t="shared" ref="AQ261:AQ324" si="158">IF(AP261&lt;&gt;0,AP261/AO261,"-")</f>
        <v>-</v>
      </c>
      <c r="AR261" s="800">
        <f>'指定付费-帖子'!H262+'指定付费-IM'!H262</f>
        <v>0</v>
      </c>
      <c r="AS261" s="787">
        <f>'指定付费-帖子'!I262+'指定付费-IM'!I262</f>
        <v>0</v>
      </c>
      <c r="AT261" s="795">
        <f t="shared" si="155"/>
        <v>0</v>
      </c>
      <c r="AU261" s="801">
        <f>电话医生!C262</f>
        <v>0</v>
      </c>
      <c r="AV261" s="802">
        <f>电话医生!I262</f>
        <v>0</v>
      </c>
      <c r="AW261" s="816" t="str">
        <f t="shared" ref="AW261:AW324" si="159">IF(AV261&lt;&gt;0,AV261/AU261,"-")</f>
        <v>-</v>
      </c>
      <c r="AX261" s="802">
        <f>电话医生!L262</f>
        <v>0</v>
      </c>
      <c r="AY261" s="811">
        <f>电话医生!F262</f>
        <v>0</v>
      </c>
      <c r="AZ261" s="820" t="str">
        <f>电话医生!O262</f>
        <v>-</v>
      </c>
      <c r="BA261" s="818">
        <f>家庭医生!C262</f>
        <v>0</v>
      </c>
      <c r="BB261" s="813">
        <f>家庭医生!G262</f>
        <v>0</v>
      </c>
      <c r="BC261" s="814" t="str">
        <f>家庭医生!I262</f>
        <v>-</v>
      </c>
      <c r="BD261" s="819">
        <f t="shared" si="133"/>
        <v>0</v>
      </c>
      <c r="BE261" s="819"/>
      <c r="BF261" s="819">
        <f>'免费问答-IM'!C262</f>
        <v>0</v>
      </c>
      <c r="BG261" s="779"/>
      <c r="BH261" s="784"/>
      <c r="BI261" s="775">
        <f t="shared" si="137"/>
        <v>0</v>
      </c>
      <c r="BJ261" s="839"/>
      <c r="BK261" s="837"/>
      <c r="BL261" s="838">
        <f t="shared" si="156"/>
        <v>0</v>
      </c>
      <c r="BM261" s="846"/>
      <c r="BN261" s="849"/>
      <c r="BO261" s="849"/>
      <c r="BP261" s="847" t="str">
        <f t="shared" si="144"/>
        <v>-</v>
      </c>
      <c r="BQ261" s="848"/>
      <c r="BR261" s="813">
        <f t="shared" si="138"/>
        <v>0</v>
      </c>
    </row>
    <row r="262" ht="15" customHeight="1" spans="1:70">
      <c r="A262" s="852"/>
      <c r="B262" s="404">
        <v>4</v>
      </c>
      <c r="C262" s="506">
        <f t="shared" si="130"/>
        <v>0</v>
      </c>
      <c r="D262" s="414">
        <f t="shared" si="131"/>
        <v>0</v>
      </c>
      <c r="E262" s="405">
        <f t="shared" si="134"/>
        <v>0</v>
      </c>
      <c r="F262" s="406" t="e">
        <f>'悬赏问答-帖子'!M263+'指定付费-帖子'!M263+电话医生!#REF!+家庭医生!C263</f>
        <v>#REF!</v>
      </c>
      <c r="G262" s="406" t="e">
        <f>'悬赏问答-帖子'!O263+'指定付费-帖子'!O263+电话医生!#REF!+家庭医生!D263</f>
        <v>#REF!</v>
      </c>
      <c r="H262" s="766" t="e">
        <f t="shared" si="148"/>
        <v>#REF!</v>
      </c>
      <c r="I262" s="406" t="e">
        <f>'悬赏问答-帖子'!S263+'指定付费-帖子'!S263+电话医生!R263+家庭医生!#REF!</f>
        <v>#REF!</v>
      </c>
      <c r="J262" s="406" t="e">
        <f>'悬赏问答-帖子'!U263+'指定付费-帖子'!U263+电话医生!S263+家庭医生!#REF!</f>
        <v>#REF!</v>
      </c>
      <c r="K262" s="766" t="e">
        <f t="shared" si="149"/>
        <v>#REF!</v>
      </c>
      <c r="L262" s="406" t="e">
        <f>'悬赏问答-帖子'!Y263+'悬赏问答-帖子'!AE263+'悬赏问答-IM'!M263+'指定付费-帖子'!Y263+'指定付费-帖子'!AE263+'指定付费-IM'!M263+电话医生!Z263+电话医生!AH263+家庭医生!#REF!+家庭医生!#REF!</f>
        <v>#REF!</v>
      </c>
      <c r="M262" s="406" t="e">
        <f>'悬赏问答-帖子'!AA263+'悬赏问答-帖子'!AG263+'悬赏问答-IM'!O263+'指定付费-帖子'!AA263+'指定付费-帖子'!AG263+'指定付费-IM'!O264+电话医生!AA263+电话医生!AI263+家庭医生!#REF!+家庭医生!#REF!</f>
        <v>#REF!</v>
      </c>
      <c r="N262" s="766" t="e">
        <f t="shared" si="150"/>
        <v>#REF!</v>
      </c>
      <c r="O262" s="406" t="e">
        <f>#REF!+'免费问答-IM'!E263+'悬赏问答-帖子'!E263+'悬赏问答-IM'!E263+'指定付费-IM'!E263+'指定付费-帖子'!E263+电话医生!E263+家庭医生!#REF!</f>
        <v>#REF!</v>
      </c>
      <c r="P262" s="523">
        <f>'悬赏问答-帖子'!Q263+'指定付费-帖子'!Q263+家庭医生!G263+电话医生!BQ263</f>
        <v>0</v>
      </c>
      <c r="Q262" s="523">
        <f>'悬赏问答-帖子'!W263+'指定付费-帖子'!W263+电话医生!U263+'悬赏问答-IM'!AU263+'指定付费-IM'!AU263</f>
        <v>0</v>
      </c>
      <c r="R262" s="523">
        <f>'悬赏问答-帖子'!AC263+'悬赏问答-帖子'!AI263+'悬赏问答-IM'!Q263+'指定付费-帖子'!AC263+'指定付费-帖子'!AI263+'指定付费-IM'!Q263+电话医生!AC263+电话医生!AK263+'悬赏问答-IM'!W263+'指定付费-IM'!W263</f>
        <v>0</v>
      </c>
      <c r="S262" s="523">
        <f>'悬赏问答-IM'!AC263+'指定付费-IM'!AC263+'悬赏问答-IM'!AI263+'悬赏问答-IM'!AO263+'指定付费-IM'!AI263+'指定付费-IM'!AO263+电话医生!BY263</f>
        <v>0</v>
      </c>
      <c r="T262" s="523">
        <f t="shared" si="146"/>
        <v>0</v>
      </c>
      <c r="U262" s="523">
        <f>'悬赏问答-IM'!BA263+'指定付费-帖子'!BA263</f>
        <v>0</v>
      </c>
      <c r="V262" s="523">
        <f>'悬赏问答-帖子'!AO263+'悬赏问答-帖子'!AU263+'指定付费-帖子'!AO263+'指定付费-帖子'!AU263+电话医生!AS263</f>
        <v>0</v>
      </c>
      <c r="W262" s="523" t="e">
        <f>'指定付费-IM'!#REF!</f>
        <v>#REF!</v>
      </c>
      <c r="X262" s="414">
        <f t="shared" si="147"/>
        <v>0</v>
      </c>
      <c r="Y262" s="523">
        <f>'悬赏问答-帖子'!K263+'悬赏问答-IM'!K263+'指定付费-IM'!K263+'指定付费-帖子'!K263+电话医生!H263</f>
        <v>0</v>
      </c>
      <c r="Z262" s="523">
        <f>'悬赏问答-IM'!BF263+'指定付费-IM'!BE263</f>
        <v>0</v>
      </c>
      <c r="AA262" s="523">
        <f>'悬赏问答-IM'!BU263+'指定付费-IM'!AZ263</f>
        <v>0</v>
      </c>
      <c r="AB262" s="523">
        <f>'悬赏问答-IM'!BP263+'指定付费-IM'!BJ263+电话医生!BI263</f>
        <v>0</v>
      </c>
      <c r="AC262" s="506">
        <f t="shared" si="136"/>
        <v>0</v>
      </c>
      <c r="AD262" s="523">
        <f t="shared" si="151"/>
        <v>0</v>
      </c>
      <c r="AE262" s="414">
        <f t="shared" si="152"/>
        <v>0</v>
      </c>
      <c r="AF262" s="414">
        <f t="shared" si="153"/>
        <v>0</v>
      </c>
      <c r="AG262" s="414">
        <f t="shared" si="132"/>
        <v>0</v>
      </c>
      <c r="AH262" s="780">
        <f>预约转诊!C262</f>
        <v>0</v>
      </c>
      <c r="AI262" s="781">
        <f>'悬赏问答-帖子'!C263+'悬赏问答-IM'!C263</f>
        <v>0</v>
      </c>
      <c r="AJ262" s="782">
        <f>'悬赏问答-帖子'!F263+'悬赏问答-IM'!F263</f>
        <v>0</v>
      </c>
      <c r="AK262" s="783" t="str">
        <f t="shared" si="157"/>
        <v>-</v>
      </c>
      <c r="AL262" s="781">
        <f>'悬赏问答-帖子'!H263+'悬赏问答-IM'!H263</f>
        <v>0</v>
      </c>
      <c r="AM262" s="775">
        <f>'悬赏问答-帖子'!I263+'悬赏问答-IM'!I263</f>
        <v>0</v>
      </c>
      <c r="AN262" s="775">
        <f t="shared" si="154"/>
        <v>0</v>
      </c>
      <c r="AO262" s="800">
        <f>'指定付费-帖子'!C263+'指定付费-IM'!C263</f>
        <v>0</v>
      </c>
      <c r="AP262" s="798">
        <f>'指定付费-帖子'!F263+'指定付费-IM'!F263</f>
        <v>0</v>
      </c>
      <c r="AQ262" s="799" t="str">
        <f t="shared" si="158"/>
        <v>-</v>
      </c>
      <c r="AR262" s="800">
        <f>'指定付费-帖子'!H263+'指定付费-IM'!H263</f>
        <v>0</v>
      </c>
      <c r="AS262" s="787">
        <f>'指定付费-帖子'!I263+'指定付费-IM'!I263</f>
        <v>0</v>
      </c>
      <c r="AT262" s="795">
        <f t="shared" si="155"/>
        <v>0</v>
      </c>
      <c r="AU262" s="801">
        <f>电话医生!C263</f>
        <v>0</v>
      </c>
      <c r="AV262" s="802">
        <f>电话医生!I263</f>
        <v>0</v>
      </c>
      <c r="AW262" s="816" t="str">
        <f t="shared" si="159"/>
        <v>-</v>
      </c>
      <c r="AX262" s="802">
        <f>电话医生!L263</f>
        <v>0</v>
      </c>
      <c r="AY262" s="811">
        <f>电话医生!F263</f>
        <v>0</v>
      </c>
      <c r="AZ262" s="820" t="str">
        <f>电话医生!O263</f>
        <v>-</v>
      </c>
      <c r="BA262" s="818">
        <f>家庭医生!C263</f>
        <v>0</v>
      </c>
      <c r="BB262" s="813">
        <f>家庭医生!G263</f>
        <v>0</v>
      </c>
      <c r="BC262" s="814" t="str">
        <f>家庭医生!I263</f>
        <v>-</v>
      </c>
      <c r="BD262" s="819">
        <f t="shared" si="133"/>
        <v>0</v>
      </c>
      <c r="BE262" s="819"/>
      <c r="BF262" s="819">
        <f>'免费问答-IM'!C263</f>
        <v>0</v>
      </c>
      <c r="BG262" s="779"/>
      <c r="BH262" s="784"/>
      <c r="BI262" s="775">
        <f t="shared" si="137"/>
        <v>0</v>
      </c>
      <c r="BJ262" s="839"/>
      <c r="BK262" s="837"/>
      <c r="BL262" s="838">
        <f t="shared" si="156"/>
        <v>0</v>
      </c>
      <c r="BM262" s="846"/>
      <c r="BN262" s="849"/>
      <c r="BO262" s="849"/>
      <c r="BP262" s="847" t="str">
        <f t="shared" si="144"/>
        <v>-</v>
      </c>
      <c r="BQ262" s="848"/>
      <c r="BR262" s="813">
        <f t="shared" si="138"/>
        <v>0</v>
      </c>
    </row>
    <row r="263" ht="15" customHeight="1" spans="1:70">
      <c r="A263" s="852"/>
      <c r="B263" s="404">
        <v>5</v>
      </c>
      <c r="C263" s="506">
        <f t="shared" ref="C263:C326" si="160">AH263+AI263+AO263+AU263+BA263+BD263+BJ263+BM263</f>
        <v>0</v>
      </c>
      <c r="D263" s="414">
        <f t="shared" ref="D263:D326" si="161">AM263+AS263+AY263+BB263+BH263+BK263+BQ263</f>
        <v>0</v>
      </c>
      <c r="E263" s="405">
        <f t="shared" si="134"/>
        <v>0</v>
      </c>
      <c r="F263" s="406" t="e">
        <f>'悬赏问答-帖子'!M264+'指定付费-帖子'!M264+电话医生!#REF!+家庭医生!C264</f>
        <v>#REF!</v>
      </c>
      <c r="G263" s="406" t="e">
        <f>'悬赏问答-帖子'!O264+'指定付费-帖子'!O264+电话医生!#REF!+家庭医生!D264</f>
        <v>#REF!</v>
      </c>
      <c r="H263" s="766" t="e">
        <f t="shared" si="148"/>
        <v>#REF!</v>
      </c>
      <c r="I263" s="406" t="e">
        <f>'悬赏问答-帖子'!S264+'指定付费-帖子'!S264+电话医生!R264+家庭医生!#REF!</f>
        <v>#REF!</v>
      </c>
      <c r="J263" s="406" t="e">
        <f>'悬赏问答-帖子'!U264+'指定付费-帖子'!U264+电话医生!S264+家庭医生!#REF!</f>
        <v>#REF!</v>
      </c>
      <c r="K263" s="766" t="e">
        <f t="shared" si="149"/>
        <v>#REF!</v>
      </c>
      <c r="L263" s="406" t="e">
        <f>'悬赏问答-帖子'!Y264+'悬赏问答-帖子'!AE264+'悬赏问答-IM'!M264+'指定付费-帖子'!Y264+'指定付费-帖子'!AE264+'指定付费-IM'!M264+电话医生!Z264+电话医生!AH264+家庭医生!#REF!+家庭医生!#REF!</f>
        <v>#REF!</v>
      </c>
      <c r="M263" s="406" t="e">
        <f>'悬赏问答-帖子'!AA264+'悬赏问答-帖子'!AG264+'悬赏问答-IM'!O264+'指定付费-帖子'!AA264+'指定付费-帖子'!AG264+'指定付费-IM'!O265+电话医生!AA264+电话医生!AI264+家庭医生!#REF!+家庭医生!#REF!</f>
        <v>#REF!</v>
      </c>
      <c r="N263" s="766" t="e">
        <f t="shared" si="150"/>
        <v>#REF!</v>
      </c>
      <c r="O263" s="406" t="e">
        <f>#REF!+'免费问答-IM'!E264+'悬赏问答-帖子'!E264+'悬赏问答-IM'!E264+'指定付费-IM'!E264+'指定付费-帖子'!E264+电话医生!E264+家庭医生!#REF!</f>
        <v>#REF!</v>
      </c>
      <c r="P263" s="523">
        <f>'悬赏问答-帖子'!Q264+'指定付费-帖子'!Q264+家庭医生!G264+电话医生!BQ264</f>
        <v>0</v>
      </c>
      <c r="Q263" s="523">
        <f>'悬赏问答-帖子'!W264+'指定付费-帖子'!W264+电话医生!U264+'悬赏问答-IM'!AU264+'指定付费-IM'!AU264</f>
        <v>0</v>
      </c>
      <c r="R263" s="523">
        <f>'悬赏问答-帖子'!AC264+'悬赏问答-帖子'!AI264+'悬赏问答-IM'!Q264+'指定付费-帖子'!AC264+'指定付费-帖子'!AI264+'指定付费-IM'!Q264+电话医生!AC264+电话医生!AK264+'悬赏问答-IM'!W264+'指定付费-IM'!W264</f>
        <v>0</v>
      </c>
      <c r="S263" s="523">
        <f>'悬赏问答-IM'!AC264+'指定付费-IM'!AC264+'悬赏问答-IM'!AI264+'悬赏问答-IM'!AO264+'指定付费-IM'!AI264+'指定付费-IM'!AO264+电话医生!BY264</f>
        <v>0</v>
      </c>
      <c r="T263" s="523">
        <f t="shared" si="146"/>
        <v>0</v>
      </c>
      <c r="U263" s="523">
        <f>'悬赏问答-IM'!BA264+'指定付费-帖子'!BA264</f>
        <v>0</v>
      </c>
      <c r="V263" s="523">
        <f>'悬赏问答-帖子'!AO264+'悬赏问答-帖子'!AU264+'指定付费-帖子'!AO264+'指定付费-帖子'!AU264+电话医生!AS264</f>
        <v>0</v>
      </c>
      <c r="W263" s="523" t="e">
        <f>'指定付费-IM'!#REF!</f>
        <v>#REF!</v>
      </c>
      <c r="X263" s="414">
        <f t="shared" si="147"/>
        <v>0</v>
      </c>
      <c r="Y263" s="523">
        <f>'悬赏问答-帖子'!K264+'悬赏问答-IM'!K264+'指定付费-IM'!K264+'指定付费-帖子'!K264+电话医生!H264</f>
        <v>0</v>
      </c>
      <c r="Z263" s="523">
        <f>'悬赏问答-IM'!BF264+'指定付费-IM'!BE264</f>
        <v>0</v>
      </c>
      <c r="AA263" s="523">
        <f>'悬赏问答-IM'!BU264+'指定付费-IM'!AZ264</f>
        <v>0</v>
      </c>
      <c r="AB263" s="523">
        <f>'悬赏问答-IM'!BP264+'指定付费-IM'!BJ264+电话医生!BI264</f>
        <v>0</v>
      </c>
      <c r="AC263" s="506">
        <f t="shared" si="136"/>
        <v>0</v>
      </c>
      <c r="AD263" s="523">
        <f t="shared" si="151"/>
        <v>0</v>
      </c>
      <c r="AE263" s="414">
        <f t="shared" si="152"/>
        <v>0</v>
      </c>
      <c r="AF263" s="414">
        <f t="shared" si="153"/>
        <v>0</v>
      </c>
      <c r="AG263" s="414">
        <f t="shared" ref="AG263:AG291" si="162">BQ263</f>
        <v>0</v>
      </c>
      <c r="AH263" s="780">
        <f>预约转诊!C263</f>
        <v>0</v>
      </c>
      <c r="AI263" s="781">
        <f>'悬赏问答-帖子'!C264+'悬赏问答-IM'!C264</f>
        <v>0</v>
      </c>
      <c r="AJ263" s="782">
        <f>'悬赏问答-帖子'!F264+'悬赏问答-IM'!F264</f>
        <v>0</v>
      </c>
      <c r="AK263" s="783" t="str">
        <f t="shared" si="157"/>
        <v>-</v>
      </c>
      <c r="AL263" s="781">
        <f>'悬赏问答-帖子'!H264+'悬赏问答-IM'!H264</f>
        <v>0</v>
      </c>
      <c r="AM263" s="775">
        <f>'悬赏问答-帖子'!I264+'悬赏问答-IM'!I264</f>
        <v>0</v>
      </c>
      <c r="AN263" s="775">
        <f t="shared" si="154"/>
        <v>0</v>
      </c>
      <c r="AO263" s="800">
        <f>'指定付费-帖子'!C264+'指定付费-IM'!C264</f>
        <v>0</v>
      </c>
      <c r="AP263" s="798">
        <f>'指定付费-帖子'!F264+'指定付费-IM'!F264</f>
        <v>0</v>
      </c>
      <c r="AQ263" s="799" t="str">
        <f t="shared" si="158"/>
        <v>-</v>
      </c>
      <c r="AR263" s="800">
        <f>'指定付费-帖子'!H264+'指定付费-IM'!H264</f>
        <v>0</v>
      </c>
      <c r="AS263" s="787">
        <f>'指定付费-帖子'!I264+'指定付费-IM'!I264</f>
        <v>0</v>
      </c>
      <c r="AT263" s="795">
        <f t="shared" si="155"/>
        <v>0</v>
      </c>
      <c r="AU263" s="801">
        <f>电话医生!C264</f>
        <v>0</v>
      </c>
      <c r="AV263" s="802">
        <f>电话医生!I264</f>
        <v>0</v>
      </c>
      <c r="AW263" s="816" t="str">
        <f t="shared" si="159"/>
        <v>-</v>
      </c>
      <c r="AX263" s="802">
        <f>电话医生!L264</f>
        <v>0</v>
      </c>
      <c r="AY263" s="811">
        <f>电话医生!F264</f>
        <v>0</v>
      </c>
      <c r="AZ263" s="820" t="str">
        <f>电话医生!O264</f>
        <v>-</v>
      </c>
      <c r="BA263" s="818">
        <f>家庭医生!C264</f>
        <v>0</v>
      </c>
      <c r="BB263" s="813">
        <f>家庭医生!G264</f>
        <v>0</v>
      </c>
      <c r="BC263" s="814" t="str">
        <f>家庭医生!I264</f>
        <v>-</v>
      </c>
      <c r="BD263" s="819">
        <f t="shared" ref="BD263:BD326" si="163">BE263+BF263</f>
        <v>0</v>
      </c>
      <c r="BE263" s="819"/>
      <c r="BF263" s="819">
        <f>'免费问答-IM'!C264</f>
        <v>0</v>
      </c>
      <c r="BG263" s="779"/>
      <c r="BH263" s="784"/>
      <c r="BI263" s="775">
        <f t="shared" si="137"/>
        <v>0</v>
      </c>
      <c r="BJ263" s="839"/>
      <c r="BK263" s="837"/>
      <c r="BL263" s="838">
        <f t="shared" si="156"/>
        <v>0</v>
      </c>
      <c r="BM263" s="846"/>
      <c r="BN263" s="849"/>
      <c r="BO263" s="849"/>
      <c r="BP263" s="847" t="str">
        <f t="shared" si="144"/>
        <v>-</v>
      </c>
      <c r="BQ263" s="848"/>
      <c r="BR263" s="813">
        <f t="shared" si="138"/>
        <v>0</v>
      </c>
    </row>
    <row r="264" ht="15" customHeight="1" spans="1:70">
      <c r="A264" s="852"/>
      <c r="B264" s="404">
        <v>6</v>
      </c>
      <c r="C264" s="506">
        <f t="shared" si="160"/>
        <v>0</v>
      </c>
      <c r="D264" s="414">
        <f t="shared" si="161"/>
        <v>0</v>
      </c>
      <c r="E264" s="405">
        <f t="shared" ref="E264:E327" si="164">AJ264+AP264+AV264+BA264+BG264+BJ264+BN264</f>
        <v>0</v>
      </c>
      <c r="F264" s="406" t="e">
        <f>'悬赏问答-帖子'!M265+'指定付费-帖子'!M265+电话医生!#REF!+家庭医生!C265</f>
        <v>#REF!</v>
      </c>
      <c r="G264" s="406" t="e">
        <f>'悬赏问答-帖子'!O265+'指定付费-帖子'!O265+电话医生!#REF!+家庭医生!D265</f>
        <v>#REF!</v>
      </c>
      <c r="H264" s="766" t="e">
        <f t="shared" si="148"/>
        <v>#REF!</v>
      </c>
      <c r="I264" s="406" t="e">
        <f>'悬赏问答-帖子'!S265+'指定付费-帖子'!S265+电话医生!R265+家庭医生!#REF!</f>
        <v>#REF!</v>
      </c>
      <c r="J264" s="406" t="e">
        <f>'悬赏问答-帖子'!U265+'指定付费-帖子'!U265+电话医生!S265+家庭医生!#REF!</f>
        <v>#REF!</v>
      </c>
      <c r="K264" s="766" t="e">
        <f t="shared" si="149"/>
        <v>#REF!</v>
      </c>
      <c r="L264" s="406" t="e">
        <f>'悬赏问答-帖子'!Y265+'悬赏问答-帖子'!AE265+'悬赏问答-IM'!M265+'指定付费-帖子'!Y265+'指定付费-帖子'!AE265+'指定付费-IM'!M265+电话医生!Z265+电话医生!AH265+家庭医生!#REF!+家庭医生!#REF!</f>
        <v>#REF!</v>
      </c>
      <c r="M264" s="406" t="e">
        <f>'悬赏问答-帖子'!AA265+'悬赏问答-帖子'!AG265+'悬赏问答-IM'!O265+'指定付费-帖子'!AA265+'指定付费-帖子'!AG265+'指定付费-IM'!O266+电话医生!AA265+电话医生!AI265+家庭医生!#REF!+家庭医生!#REF!</f>
        <v>#REF!</v>
      </c>
      <c r="N264" s="766" t="e">
        <f t="shared" si="150"/>
        <v>#REF!</v>
      </c>
      <c r="O264" s="406" t="e">
        <f>#REF!+'免费问答-IM'!E265+'悬赏问答-帖子'!E265+'悬赏问答-IM'!E265+'指定付费-IM'!E265+'指定付费-帖子'!E265+电话医生!E265+家庭医生!#REF!</f>
        <v>#REF!</v>
      </c>
      <c r="P264" s="523">
        <f>'悬赏问答-帖子'!Q265+'指定付费-帖子'!Q265+家庭医生!G265+电话医生!BQ265</f>
        <v>0</v>
      </c>
      <c r="Q264" s="523">
        <f>'悬赏问答-帖子'!W265+'指定付费-帖子'!W265+电话医生!U265+'悬赏问答-IM'!AU265+'指定付费-IM'!AU265</f>
        <v>0</v>
      </c>
      <c r="R264" s="523">
        <f>'悬赏问答-帖子'!AC265+'悬赏问答-帖子'!AI265+'悬赏问答-IM'!Q265+'指定付费-帖子'!AC265+'指定付费-帖子'!AI265+'指定付费-IM'!Q265+电话医生!AC265+电话医生!AK265+'悬赏问答-IM'!W265+'指定付费-IM'!W265</f>
        <v>0</v>
      </c>
      <c r="S264" s="523">
        <f>'悬赏问答-IM'!AC265+'指定付费-IM'!AC265+'悬赏问答-IM'!AI265+'悬赏问答-IM'!AO265+'指定付费-IM'!AI265+'指定付费-IM'!AO265+电话医生!BY265</f>
        <v>0</v>
      </c>
      <c r="T264" s="523">
        <f t="shared" si="146"/>
        <v>0</v>
      </c>
      <c r="U264" s="523">
        <f>'悬赏问答-IM'!BA265+'指定付费-帖子'!BA265</f>
        <v>0</v>
      </c>
      <c r="V264" s="523">
        <f>'悬赏问答-帖子'!AO265+'悬赏问答-帖子'!AU265+'指定付费-帖子'!AO265+'指定付费-帖子'!AU265+电话医生!AS265</f>
        <v>0</v>
      </c>
      <c r="W264" s="523" t="e">
        <f>'指定付费-IM'!#REF!</f>
        <v>#REF!</v>
      </c>
      <c r="X264" s="414">
        <f t="shared" si="147"/>
        <v>0</v>
      </c>
      <c r="Y264" s="523">
        <f>'悬赏问答-帖子'!K265+'悬赏问答-IM'!K265+'指定付费-IM'!K265+'指定付费-帖子'!K265+电话医生!H265</f>
        <v>0</v>
      </c>
      <c r="Z264" s="523">
        <f>'悬赏问答-IM'!BF265+'指定付费-IM'!BE265</f>
        <v>0</v>
      </c>
      <c r="AA264" s="523">
        <f>'悬赏问答-IM'!BU265+'指定付费-IM'!AZ265</f>
        <v>0</v>
      </c>
      <c r="AB264" s="523">
        <f>'悬赏问答-IM'!BP265+'指定付费-IM'!BJ265+电话医生!BI265</f>
        <v>0</v>
      </c>
      <c r="AC264" s="506">
        <f t="shared" si="136"/>
        <v>0</v>
      </c>
      <c r="AD264" s="523">
        <f t="shared" si="151"/>
        <v>0</v>
      </c>
      <c r="AE264" s="414">
        <f t="shared" si="152"/>
        <v>0</v>
      </c>
      <c r="AF264" s="414">
        <f t="shared" si="153"/>
        <v>0</v>
      </c>
      <c r="AG264" s="414">
        <f t="shared" si="162"/>
        <v>0</v>
      </c>
      <c r="AH264" s="780">
        <f>预约转诊!C264</f>
        <v>0</v>
      </c>
      <c r="AI264" s="781">
        <f>'悬赏问答-帖子'!C265+'悬赏问答-IM'!C265</f>
        <v>0</v>
      </c>
      <c r="AJ264" s="782">
        <f>'悬赏问答-帖子'!F265+'悬赏问答-IM'!F265</f>
        <v>0</v>
      </c>
      <c r="AK264" s="783" t="str">
        <f t="shared" si="157"/>
        <v>-</v>
      </c>
      <c r="AL264" s="781">
        <f>'悬赏问答-帖子'!H265+'悬赏问答-IM'!H265</f>
        <v>0</v>
      </c>
      <c r="AM264" s="775">
        <f>'悬赏问答-帖子'!I265+'悬赏问答-IM'!I265</f>
        <v>0</v>
      </c>
      <c r="AN264" s="775">
        <f t="shared" si="154"/>
        <v>0</v>
      </c>
      <c r="AO264" s="800">
        <f>'指定付费-帖子'!C265+'指定付费-IM'!C265</f>
        <v>0</v>
      </c>
      <c r="AP264" s="798">
        <f>'指定付费-帖子'!F265+'指定付费-IM'!F265</f>
        <v>0</v>
      </c>
      <c r="AQ264" s="799" t="str">
        <f t="shared" si="158"/>
        <v>-</v>
      </c>
      <c r="AR264" s="800">
        <f>'指定付费-帖子'!H265+'指定付费-IM'!H265</f>
        <v>0</v>
      </c>
      <c r="AS264" s="787">
        <f>'指定付费-帖子'!I265+'指定付费-IM'!I265</f>
        <v>0</v>
      </c>
      <c r="AT264" s="795">
        <f t="shared" si="155"/>
        <v>0</v>
      </c>
      <c r="AU264" s="801">
        <f>电话医生!C265</f>
        <v>0</v>
      </c>
      <c r="AV264" s="802">
        <f>电话医生!I265</f>
        <v>0</v>
      </c>
      <c r="AW264" s="816" t="str">
        <f t="shared" si="159"/>
        <v>-</v>
      </c>
      <c r="AX264" s="802">
        <f>电话医生!L265</f>
        <v>0</v>
      </c>
      <c r="AY264" s="811">
        <f>电话医生!F265</f>
        <v>0</v>
      </c>
      <c r="AZ264" s="820" t="str">
        <f>电话医生!O265</f>
        <v>-</v>
      </c>
      <c r="BA264" s="818">
        <f>家庭医生!C265</f>
        <v>0</v>
      </c>
      <c r="BB264" s="813">
        <f>家庭医生!G265</f>
        <v>0</v>
      </c>
      <c r="BC264" s="814" t="str">
        <f>家庭医生!I265</f>
        <v>-</v>
      </c>
      <c r="BD264" s="819">
        <f t="shared" si="163"/>
        <v>0</v>
      </c>
      <c r="BE264" s="819"/>
      <c r="BF264" s="819">
        <f>'免费问答-IM'!C265</f>
        <v>0</v>
      </c>
      <c r="BG264" s="779"/>
      <c r="BH264" s="784"/>
      <c r="BI264" s="775">
        <f t="shared" si="137"/>
        <v>0</v>
      </c>
      <c r="BJ264" s="839"/>
      <c r="BK264" s="837"/>
      <c r="BL264" s="838">
        <f t="shared" si="156"/>
        <v>0</v>
      </c>
      <c r="BM264" s="846"/>
      <c r="BN264" s="849"/>
      <c r="BO264" s="849"/>
      <c r="BP264" s="847" t="str">
        <f t="shared" si="144"/>
        <v>-</v>
      </c>
      <c r="BQ264" s="848"/>
      <c r="BR264" s="813">
        <f t="shared" si="138"/>
        <v>0</v>
      </c>
    </row>
    <row r="265" ht="15" customHeight="1" spans="1:70">
      <c r="A265" s="852"/>
      <c r="B265" s="404">
        <v>7</v>
      </c>
      <c r="C265" s="506">
        <f t="shared" si="160"/>
        <v>0</v>
      </c>
      <c r="D265" s="414">
        <f t="shared" si="161"/>
        <v>0</v>
      </c>
      <c r="E265" s="405">
        <f t="shared" si="164"/>
        <v>0</v>
      </c>
      <c r="F265" s="406" t="e">
        <f>'悬赏问答-帖子'!M266+'指定付费-帖子'!M266+电话医生!#REF!+家庭医生!C266</f>
        <v>#REF!</v>
      </c>
      <c r="G265" s="406" t="e">
        <f>'悬赏问答-帖子'!O266+'指定付费-帖子'!O266+电话医生!#REF!+家庭医生!D266</f>
        <v>#REF!</v>
      </c>
      <c r="H265" s="766" t="e">
        <f t="shared" si="148"/>
        <v>#REF!</v>
      </c>
      <c r="I265" s="406" t="e">
        <f>'悬赏问答-帖子'!S266+'指定付费-帖子'!S266+电话医生!R266+家庭医生!#REF!</f>
        <v>#REF!</v>
      </c>
      <c r="J265" s="406" t="e">
        <f>'悬赏问答-帖子'!U266+'指定付费-帖子'!U266+电话医生!S266+家庭医生!#REF!</f>
        <v>#REF!</v>
      </c>
      <c r="K265" s="766" t="e">
        <f t="shared" si="149"/>
        <v>#REF!</v>
      </c>
      <c r="L265" s="406" t="e">
        <f>'悬赏问答-帖子'!Y266+'悬赏问答-帖子'!AE266+'悬赏问答-IM'!M266+'指定付费-帖子'!Y266+'指定付费-帖子'!AE266+'指定付费-IM'!M266+电话医生!Z266+电话医生!AH266+家庭医生!#REF!+家庭医生!#REF!</f>
        <v>#REF!</v>
      </c>
      <c r="M265" s="406" t="e">
        <f>'悬赏问答-帖子'!AA266+'悬赏问答-帖子'!AG266+'悬赏问答-IM'!O266+'指定付费-帖子'!AA266+'指定付费-帖子'!AG266+'指定付费-IM'!O267+电话医生!AA266+电话医生!AI266+家庭医生!#REF!+家庭医生!#REF!</f>
        <v>#REF!</v>
      </c>
      <c r="N265" s="766" t="e">
        <f t="shared" si="150"/>
        <v>#REF!</v>
      </c>
      <c r="O265" s="406" t="e">
        <f>#REF!+'免费问答-IM'!E266+'悬赏问答-帖子'!E266+'悬赏问答-IM'!E266+'指定付费-IM'!E266+'指定付费-帖子'!E266+电话医生!E266+家庭医生!#REF!</f>
        <v>#REF!</v>
      </c>
      <c r="P265" s="523">
        <f>'悬赏问答-帖子'!Q266+'指定付费-帖子'!Q266+家庭医生!G266+电话医生!BQ266</f>
        <v>0</v>
      </c>
      <c r="Q265" s="523">
        <f>'悬赏问答-帖子'!W266+'指定付费-帖子'!W266+电话医生!U266+'悬赏问答-IM'!AU266+'指定付费-IM'!AU266</f>
        <v>0</v>
      </c>
      <c r="R265" s="523">
        <f>'悬赏问答-帖子'!AC266+'悬赏问答-帖子'!AI266+'悬赏问答-IM'!Q266+'指定付费-帖子'!AC266+'指定付费-帖子'!AI266+'指定付费-IM'!Q266+电话医生!AC266+电话医生!AK266+'悬赏问答-IM'!W266+'指定付费-IM'!W266</f>
        <v>0</v>
      </c>
      <c r="S265" s="523">
        <f>'悬赏问答-IM'!AC266+'指定付费-IM'!AC266+'悬赏问答-IM'!AI266+'悬赏问答-IM'!AO266+'指定付费-IM'!AI266+'指定付费-IM'!AO266+电话医生!BY266</f>
        <v>0</v>
      </c>
      <c r="T265" s="523">
        <f t="shared" si="146"/>
        <v>0</v>
      </c>
      <c r="U265" s="523">
        <f>'悬赏问答-IM'!BA266+'指定付费-帖子'!BA266</f>
        <v>0</v>
      </c>
      <c r="V265" s="523">
        <f>'悬赏问答-帖子'!AO266+'悬赏问答-帖子'!AU266+'指定付费-帖子'!AO266+'指定付费-帖子'!AU266+电话医生!AS266</f>
        <v>0</v>
      </c>
      <c r="W265" s="523" t="e">
        <f>'指定付费-IM'!#REF!</f>
        <v>#REF!</v>
      </c>
      <c r="X265" s="414">
        <f t="shared" si="147"/>
        <v>0</v>
      </c>
      <c r="Y265" s="523">
        <f>'悬赏问答-帖子'!K266+'悬赏问答-IM'!K266+'指定付费-IM'!K266+'指定付费-帖子'!K266+电话医生!H266</f>
        <v>0</v>
      </c>
      <c r="Z265" s="523">
        <f>'悬赏问答-IM'!BF266+'指定付费-IM'!BE266</f>
        <v>0</v>
      </c>
      <c r="AA265" s="523">
        <f>'悬赏问答-IM'!BU266+'指定付费-IM'!AZ266</f>
        <v>0</v>
      </c>
      <c r="AB265" s="523">
        <f>'悬赏问答-IM'!BP266+'指定付费-IM'!BJ266+电话医生!BI266</f>
        <v>0</v>
      </c>
      <c r="AC265" s="506">
        <f t="shared" ref="AC265:AC328" si="165">AH265+BD265</f>
        <v>0</v>
      </c>
      <c r="AD265" s="523">
        <f t="shared" si="151"/>
        <v>0</v>
      </c>
      <c r="AE265" s="414">
        <f t="shared" si="152"/>
        <v>0</v>
      </c>
      <c r="AF265" s="414">
        <f t="shared" si="153"/>
        <v>0</v>
      </c>
      <c r="AG265" s="414">
        <f t="shared" si="162"/>
        <v>0</v>
      </c>
      <c r="AH265" s="780">
        <f>预约转诊!C265</f>
        <v>0</v>
      </c>
      <c r="AI265" s="781">
        <f>'悬赏问答-帖子'!C266+'悬赏问答-IM'!C266</f>
        <v>0</v>
      </c>
      <c r="AJ265" s="782">
        <f>'悬赏问答-帖子'!F266+'悬赏问答-IM'!F266</f>
        <v>0</v>
      </c>
      <c r="AK265" s="783" t="str">
        <f t="shared" si="157"/>
        <v>-</v>
      </c>
      <c r="AL265" s="781">
        <f>'悬赏问答-帖子'!H266+'悬赏问答-IM'!H266</f>
        <v>0</v>
      </c>
      <c r="AM265" s="775">
        <f>'悬赏问答-帖子'!I266+'悬赏问答-IM'!I266</f>
        <v>0</v>
      </c>
      <c r="AN265" s="775">
        <f t="shared" si="154"/>
        <v>0</v>
      </c>
      <c r="AO265" s="800">
        <f>'指定付费-帖子'!C266+'指定付费-IM'!C266</f>
        <v>0</v>
      </c>
      <c r="AP265" s="798">
        <f>'指定付费-帖子'!F266+'指定付费-IM'!F266</f>
        <v>0</v>
      </c>
      <c r="AQ265" s="799" t="str">
        <f t="shared" si="158"/>
        <v>-</v>
      </c>
      <c r="AR265" s="800">
        <f>'指定付费-帖子'!H266+'指定付费-IM'!H266</f>
        <v>0</v>
      </c>
      <c r="AS265" s="787">
        <f>'指定付费-帖子'!I266+'指定付费-IM'!I266</f>
        <v>0</v>
      </c>
      <c r="AT265" s="795">
        <f t="shared" si="155"/>
        <v>0</v>
      </c>
      <c r="AU265" s="801">
        <f>电话医生!C266</f>
        <v>0</v>
      </c>
      <c r="AV265" s="802">
        <f>电话医生!I266</f>
        <v>0</v>
      </c>
      <c r="AW265" s="816" t="str">
        <f t="shared" si="159"/>
        <v>-</v>
      </c>
      <c r="AX265" s="802">
        <f>电话医生!L266</f>
        <v>0</v>
      </c>
      <c r="AY265" s="811">
        <f>电话医生!F266</f>
        <v>0</v>
      </c>
      <c r="AZ265" s="820" t="str">
        <f>电话医生!O266</f>
        <v>-</v>
      </c>
      <c r="BA265" s="818">
        <f>家庭医生!C266</f>
        <v>0</v>
      </c>
      <c r="BB265" s="813">
        <f>家庭医生!G266</f>
        <v>0</v>
      </c>
      <c r="BC265" s="814" t="str">
        <f>家庭医生!I266</f>
        <v>-</v>
      </c>
      <c r="BD265" s="819">
        <f t="shared" si="163"/>
        <v>0</v>
      </c>
      <c r="BE265" s="819"/>
      <c r="BF265" s="819">
        <f>'免费问答-IM'!C266</f>
        <v>0</v>
      </c>
      <c r="BG265" s="779"/>
      <c r="BH265" s="784"/>
      <c r="BI265" s="775">
        <f t="shared" si="137"/>
        <v>0</v>
      </c>
      <c r="BJ265" s="839"/>
      <c r="BK265" s="837"/>
      <c r="BL265" s="838">
        <f t="shared" si="156"/>
        <v>0</v>
      </c>
      <c r="BM265" s="846"/>
      <c r="BN265" s="849"/>
      <c r="BO265" s="849"/>
      <c r="BP265" s="847" t="str">
        <f t="shared" si="144"/>
        <v>-</v>
      </c>
      <c r="BQ265" s="848"/>
      <c r="BR265" s="813">
        <f t="shared" si="138"/>
        <v>0</v>
      </c>
    </row>
    <row r="266" ht="15" customHeight="1" spans="1:70">
      <c r="A266" s="852"/>
      <c r="B266" s="404">
        <v>8</v>
      </c>
      <c r="C266" s="506">
        <f t="shared" si="160"/>
        <v>0</v>
      </c>
      <c r="D266" s="414">
        <f t="shared" si="161"/>
        <v>0</v>
      </c>
      <c r="E266" s="405">
        <f t="shared" si="164"/>
        <v>0</v>
      </c>
      <c r="F266" s="406" t="e">
        <f>'悬赏问答-帖子'!M267+'指定付费-帖子'!M267+电话医生!#REF!+家庭医生!C267</f>
        <v>#REF!</v>
      </c>
      <c r="G266" s="406" t="e">
        <f>'悬赏问答-帖子'!O267+'指定付费-帖子'!O267+电话医生!#REF!+家庭医生!D267</f>
        <v>#REF!</v>
      </c>
      <c r="H266" s="766" t="e">
        <f t="shared" si="148"/>
        <v>#REF!</v>
      </c>
      <c r="I266" s="406" t="e">
        <f>'悬赏问答-帖子'!S267+'指定付费-帖子'!S267+电话医生!R267+家庭医生!#REF!</f>
        <v>#REF!</v>
      </c>
      <c r="J266" s="406" t="e">
        <f>'悬赏问答-帖子'!U267+'指定付费-帖子'!U267+电话医生!S267+家庭医生!#REF!</f>
        <v>#REF!</v>
      </c>
      <c r="K266" s="766" t="e">
        <f t="shared" si="149"/>
        <v>#REF!</v>
      </c>
      <c r="L266" s="406" t="e">
        <f>'悬赏问答-帖子'!Y267+'悬赏问答-帖子'!AE267+'悬赏问答-IM'!M267+'指定付费-帖子'!Y267+'指定付费-帖子'!AE267+'指定付费-IM'!M267+电话医生!Z267+电话医生!AH267+家庭医生!#REF!+家庭医生!#REF!</f>
        <v>#REF!</v>
      </c>
      <c r="M266" s="406" t="e">
        <f>'悬赏问答-帖子'!AA267+'悬赏问答-帖子'!AG267+'悬赏问答-IM'!O267+'指定付费-帖子'!AA267+'指定付费-帖子'!AG267+'指定付费-IM'!O268+电话医生!AA267+电话医生!AI267+家庭医生!#REF!+家庭医生!#REF!</f>
        <v>#REF!</v>
      </c>
      <c r="N266" s="766" t="e">
        <f t="shared" si="150"/>
        <v>#REF!</v>
      </c>
      <c r="O266" s="406" t="e">
        <f>#REF!+'免费问答-IM'!E267+'悬赏问答-帖子'!E267+'悬赏问答-IM'!E267+'指定付费-IM'!E267+'指定付费-帖子'!E267+电话医生!E267+家庭医生!#REF!</f>
        <v>#REF!</v>
      </c>
      <c r="P266" s="523">
        <f>'悬赏问答-帖子'!Q267+'指定付费-帖子'!Q267+家庭医生!G267+电话医生!BQ267</f>
        <v>0</v>
      </c>
      <c r="Q266" s="523">
        <f>'悬赏问答-帖子'!W267+'指定付费-帖子'!W267+电话医生!U267+'悬赏问答-IM'!AU267+'指定付费-IM'!AU267</f>
        <v>0</v>
      </c>
      <c r="R266" s="523">
        <f>'悬赏问答-帖子'!AC267+'悬赏问答-帖子'!AI267+'悬赏问答-IM'!Q267+'指定付费-帖子'!AC267+'指定付费-帖子'!AI267+'指定付费-IM'!Q267+电话医生!AC267+电话医生!AK267+'悬赏问答-IM'!W267+'指定付费-IM'!W267</f>
        <v>0</v>
      </c>
      <c r="S266" s="523">
        <f>'悬赏问答-IM'!AC267+'指定付费-IM'!AC267+'悬赏问答-IM'!AI267+'悬赏问答-IM'!AO267+'指定付费-IM'!AI267+'指定付费-IM'!AO267+电话医生!BY267</f>
        <v>0</v>
      </c>
      <c r="T266" s="523">
        <f t="shared" si="146"/>
        <v>0</v>
      </c>
      <c r="U266" s="523">
        <f>'悬赏问答-IM'!BA267+'指定付费-帖子'!BA267</f>
        <v>0</v>
      </c>
      <c r="V266" s="523">
        <f>'悬赏问答-帖子'!AO267+'悬赏问答-帖子'!AU267+'指定付费-帖子'!AO267+'指定付费-帖子'!AU267+电话医生!AS267</f>
        <v>0</v>
      </c>
      <c r="W266" s="523" t="e">
        <f>'指定付费-IM'!#REF!</f>
        <v>#REF!</v>
      </c>
      <c r="X266" s="414">
        <f t="shared" si="147"/>
        <v>0</v>
      </c>
      <c r="Y266" s="523">
        <f>'悬赏问答-帖子'!K267+'悬赏问答-IM'!K267+'指定付费-IM'!K267+'指定付费-帖子'!K267+电话医生!H267</f>
        <v>0</v>
      </c>
      <c r="Z266" s="523">
        <f>'悬赏问答-IM'!BF267+'指定付费-IM'!BE267</f>
        <v>0</v>
      </c>
      <c r="AA266" s="523">
        <f>'悬赏问答-IM'!BU267+'指定付费-IM'!AZ267</f>
        <v>0</v>
      </c>
      <c r="AB266" s="523">
        <f>'悬赏问答-IM'!BP267+'指定付费-IM'!BJ267+电话医生!BI267</f>
        <v>0</v>
      </c>
      <c r="AC266" s="506">
        <f t="shared" si="165"/>
        <v>0</v>
      </c>
      <c r="AD266" s="523">
        <f t="shared" si="151"/>
        <v>0</v>
      </c>
      <c r="AE266" s="414">
        <f t="shared" si="152"/>
        <v>0</v>
      </c>
      <c r="AF266" s="414">
        <f t="shared" si="153"/>
        <v>0</v>
      </c>
      <c r="AG266" s="414">
        <f t="shared" si="162"/>
        <v>0</v>
      </c>
      <c r="AH266" s="780">
        <f>预约转诊!C266</f>
        <v>0</v>
      </c>
      <c r="AI266" s="781">
        <f>'悬赏问答-帖子'!C267+'悬赏问答-IM'!C267</f>
        <v>0</v>
      </c>
      <c r="AJ266" s="782">
        <f>'悬赏问答-帖子'!F267+'悬赏问答-IM'!F267</f>
        <v>0</v>
      </c>
      <c r="AK266" s="783" t="str">
        <f t="shared" si="157"/>
        <v>-</v>
      </c>
      <c r="AL266" s="781">
        <f>'悬赏问答-帖子'!H267+'悬赏问答-IM'!H267</f>
        <v>0</v>
      </c>
      <c r="AM266" s="775">
        <f>'悬赏问答-帖子'!I267+'悬赏问答-IM'!I267</f>
        <v>0</v>
      </c>
      <c r="AN266" s="775">
        <f t="shared" si="154"/>
        <v>0</v>
      </c>
      <c r="AO266" s="800">
        <f>'指定付费-帖子'!C267+'指定付费-IM'!C267</f>
        <v>0</v>
      </c>
      <c r="AP266" s="798">
        <f>'指定付费-帖子'!F267+'指定付费-IM'!F267</f>
        <v>0</v>
      </c>
      <c r="AQ266" s="799" t="str">
        <f t="shared" si="158"/>
        <v>-</v>
      </c>
      <c r="AR266" s="800">
        <f>'指定付费-帖子'!H267+'指定付费-IM'!H267</f>
        <v>0</v>
      </c>
      <c r="AS266" s="787">
        <f>'指定付费-帖子'!I267+'指定付费-IM'!I267</f>
        <v>0</v>
      </c>
      <c r="AT266" s="795">
        <f t="shared" si="155"/>
        <v>0</v>
      </c>
      <c r="AU266" s="801">
        <f>电话医生!C267</f>
        <v>0</v>
      </c>
      <c r="AV266" s="802">
        <f>电话医生!I267</f>
        <v>0</v>
      </c>
      <c r="AW266" s="816" t="str">
        <f t="shared" si="159"/>
        <v>-</v>
      </c>
      <c r="AX266" s="802">
        <f>电话医生!L267</f>
        <v>0</v>
      </c>
      <c r="AY266" s="811">
        <f>电话医生!F267</f>
        <v>0</v>
      </c>
      <c r="AZ266" s="820" t="str">
        <f>电话医生!O267</f>
        <v>-</v>
      </c>
      <c r="BA266" s="818">
        <f>家庭医生!C267</f>
        <v>0</v>
      </c>
      <c r="BB266" s="813">
        <f>家庭医生!G267</f>
        <v>0</v>
      </c>
      <c r="BC266" s="814" t="str">
        <f>家庭医生!I267</f>
        <v>-</v>
      </c>
      <c r="BD266" s="819">
        <f t="shared" si="163"/>
        <v>0</v>
      </c>
      <c r="BE266" s="819"/>
      <c r="BF266" s="819">
        <f>'免费问答-IM'!C267</f>
        <v>0</v>
      </c>
      <c r="BG266" s="779"/>
      <c r="BH266" s="784"/>
      <c r="BI266" s="775">
        <f t="shared" ref="BI266:BI291" si="166">IF(BG266=0,0,BH266/BG266)</f>
        <v>0</v>
      </c>
      <c r="BJ266" s="839"/>
      <c r="BK266" s="837"/>
      <c r="BL266" s="838">
        <f t="shared" si="156"/>
        <v>0</v>
      </c>
      <c r="BM266" s="846"/>
      <c r="BN266" s="849"/>
      <c r="BO266" s="849"/>
      <c r="BP266" s="847" t="str">
        <f t="shared" si="144"/>
        <v>-</v>
      </c>
      <c r="BQ266" s="848"/>
      <c r="BR266" s="813">
        <f t="shared" ref="BR266:BR329" si="167">IF(BN266=0,0,BQ266/BN266)</f>
        <v>0</v>
      </c>
    </row>
    <row r="267" ht="15" customHeight="1" spans="1:70">
      <c r="A267" s="852"/>
      <c r="B267" s="404">
        <v>9</v>
      </c>
      <c r="C267" s="506">
        <f t="shared" si="160"/>
        <v>0</v>
      </c>
      <c r="D267" s="414">
        <f t="shared" si="161"/>
        <v>0</v>
      </c>
      <c r="E267" s="405">
        <f t="shared" si="164"/>
        <v>0</v>
      </c>
      <c r="F267" s="406" t="e">
        <f>'悬赏问答-帖子'!M268+'指定付费-帖子'!M268+电话医生!#REF!+家庭医生!C268</f>
        <v>#REF!</v>
      </c>
      <c r="G267" s="406" t="e">
        <f>'悬赏问答-帖子'!O268+'指定付费-帖子'!O268+电话医生!#REF!+家庭医生!D268</f>
        <v>#REF!</v>
      </c>
      <c r="H267" s="766" t="e">
        <f t="shared" si="148"/>
        <v>#REF!</v>
      </c>
      <c r="I267" s="406" t="e">
        <f>'悬赏问答-帖子'!S268+'指定付费-帖子'!S268+电话医生!R268+家庭医生!#REF!</f>
        <v>#REF!</v>
      </c>
      <c r="J267" s="406" t="e">
        <f>'悬赏问答-帖子'!U268+'指定付费-帖子'!U268+电话医生!S268+家庭医生!#REF!</f>
        <v>#REF!</v>
      </c>
      <c r="K267" s="766" t="e">
        <f t="shared" si="149"/>
        <v>#REF!</v>
      </c>
      <c r="L267" s="406" t="e">
        <f>'悬赏问答-帖子'!Y268+'悬赏问答-帖子'!AE268+'悬赏问答-IM'!M268+'指定付费-帖子'!Y268+'指定付费-帖子'!AE268+'指定付费-IM'!M268+电话医生!Z268+电话医生!AH268+家庭医生!#REF!+家庭医生!#REF!</f>
        <v>#REF!</v>
      </c>
      <c r="M267" s="406" t="e">
        <f>'悬赏问答-帖子'!AA268+'悬赏问答-帖子'!AG268+'悬赏问答-IM'!O268+'指定付费-帖子'!AA268+'指定付费-帖子'!AG268+'指定付费-IM'!O269+电话医生!AA268+电话医生!AI268+家庭医生!#REF!+家庭医生!#REF!</f>
        <v>#REF!</v>
      </c>
      <c r="N267" s="766" t="e">
        <f t="shared" si="150"/>
        <v>#REF!</v>
      </c>
      <c r="O267" s="406" t="e">
        <f>#REF!+'免费问答-IM'!E268+'悬赏问答-帖子'!E268+'悬赏问答-IM'!E268+'指定付费-IM'!E268+'指定付费-帖子'!E268+电话医生!E268+家庭医生!#REF!</f>
        <v>#REF!</v>
      </c>
      <c r="P267" s="523">
        <f>'悬赏问答-帖子'!Q268+'指定付费-帖子'!Q268+家庭医生!G268+电话医生!BQ268</f>
        <v>0</v>
      </c>
      <c r="Q267" s="523">
        <f>'悬赏问答-帖子'!W268+'指定付费-帖子'!W268+电话医生!U268+'悬赏问答-IM'!AU268+'指定付费-IM'!AU268</f>
        <v>0</v>
      </c>
      <c r="R267" s="523">
        <f>'悬赏问答-帖子'!AC268+'悬赏问答-帖子'!AI268+'悬赏问答-IM'!Q268+'指定付费-帖子'!AC268+'指定付费-帖子'!AI268+'指定付费-IM'!Q268+电话医生!AC268+电话医生!AK268+'悬赏问答-IM'!W268+'指定付费-IM'!W268</f>
        <v>0</v>
      </c>
      <c r="S267" s="523">
        <f>'悬赏问答-IM'!AC268+'指定付费-IM'!AC268+'悬赏问答-IM'!AI268+'悬赏问答-IM'!AO268+'指定付费-IM'!AI268+'指定付费-IM'!AO268+电话医生!BY268</f>
        <v>0</v>
      </c>
      <c r="T267" s="523">
        <f t="shared" si="146"/>
        <v>0</v>
      </c>
      <c r="U267" s="523">
        <f>'悬赏问答-IM'!BA268+'指定付费-帖子'!BA268</f>
        <v>0</v>
      </c>
      <c r="V267" s="523">
        <f>'悬赏问答-帖子'!AO268+'悬赏问答-帖子'!AU268+'指定付费-帖子'!AO268+'指定付费-帖子'!AU268+电话医生!AS268</f>
        <v>0</v>
      </c>
      <c r="W267" s="523" t="e">
        <f>'指定付费-IM'!#REF!</f>
        <v>#REF!</v>
      </c>
      <c r="X267" s="414">
        <f t="shared" si="147"/>
        <v>0</v>
      </c>
      <c r="Y267" s="523">
        <f>'悬赏问答-帖子'!K268+'悬赏问答-IM'!K268+'指定付费-IM'!K268+'指定付费-帖子'!K268+电话医生!H268</f>
        <v>0</v>
      </c>
      <c r="Z267" s="523">
        <f>'悬赏问答-IM'!BF268+'指定付费-IM'!BE268</f>
        <v>0</v>
      </c>
      <c r="AA267" s="523">
        <f>'悬赏问答-IM'!BU268+'指定付费-IM'!AZ268</f>
        <v>0</v>
      </c>
      <c r="AB267" s="523">
        <f>'悬赏问答-IM'!BP268+'指定付费-IM'!BJ268+电话医生!BI268</f>
        <v>0</v>
      </c>
      <c r="AC267" s="506">
        <f t="shared" si="165"/>
        <v>0</v>
      </c>
      <c r="AD267" s="523">
        <f t="shared" si="151"/>
        <v>0</v>
      </c>
      <c r="AE267" s="414">
        <f t="shared" si="152"/>
        <v>0</v>
      </c>
      <c r="AF267" s="414">
        <f t="shared" si="153"/>
        <v>0</v>
      </c>
      <c r="AG267" s="414">
        <f t="shared" si="162"/>
        <v>0</v>
      </c>
      <c r="AH267" s="780">
        <f>预约转诊!C267</f>
        <v>0</v>
      </c>
      <c r="AI267" s="781">
        <f>'悬赏问答-帖子'!C268+'悬赏问答-IM'!C268</f>
        <v>0</v>
      </c>
      <c r="AJ267" s="782">
        <f>'悬赏问答-帖子'!F268+'悬赏问答-IM'!F268</f>
        <v>0</v>
      </c>
      <c r="AK267" s="783" t="str">
        <f t="shared" si="157"/>
        <v>-</v>
      </c>
      <c r="AL267" s="781">
        <f>'悬赏问答-帖子'!H268+'悬赏问答-IM'!H268</f>
        <v>0</v>
      </c>
      <c r="AM267" s="775">
        <f>'悬赏问答-帖子'!I268+'悬赏问答-IM'!I268</f>
        <v>0</v>
      </c>
      <c r="AN267" s="775">
        <f t="shared" si="154"/>
        <v>0</v>
      </c>
      <c r="AO267" s="800">
        <f>'指定付费-帖子'!C268+'指定付费-IM'!C268</f>
        <v>0</v>
      </c>
      <c r="AP267" s="798">
        <f>'指定付费-帖子'!F268+'指定付费-IM'!F268</f>
        <v>0</v>
      </c>
      <c r="AQ267" s="799" t="str">
        <f t="shared" si="158"/>
        <v>-</v>
      </c>
      <c r="AR267" s="800">
        <f>'指定付费-帖子'!H268+'指定付费-IM'!H268</f>
        <v>0</v>
      </c>
      <c r="AS267" s="787">
        <f>'指定付费-帖子'!I268+'指定付费-IM'!I268</f>
        <v>0</v>
      </c>
      <c r="AT267" s="795">
        <f t="shared" si="155"/>
        <v>0</v>
      </c>
      <c r="AU267" s="801">
        <f>电话医生!C268</f>
        <v>0</v>
      </c>
      <c r="AV267" s="802">
        <f>电话医生!I268</f>
        <v>0</v>
      </c>
      <c r="AW267" s="816" t="str">
        <f t="shared" si="159"/>
        <v>-</v>
      </c>
      <c r="AX267" s="802">
        <f>电话医生!L268</f>
        <v>0</v>
      </c>
      <c r="AY267" s="811">
        <f>电话医生!F268</f>
        <v>0</v>
      </c>
      <c r="AZ267" s="820" t="str">
        <f>电话医生!O268</f>
        <v>-</v>
      </c>
      <c r="BA267" s="818">
        <f>家庭医生!C268</f>
        <v>0</v>
      </c>
      <c r="BB267" s="813">
        <f>家庭医生!G268</f>
        <v>0</v>
      </c>
      <c r="BC267" s="814" t="str">
        <f>家庭医生!I268</f>
        <v>-</v>
      </c>
      <c r="BD267" s="819">
        <f t="shared" si="163"/>
        <v>0</v>
      </c>
      <c r="BE267" s="819"/>
      <c r="BF267" s="819">
        <f>'免费问答-IM'!C268</f>
        <v>0</v>
      </c>
      <c r="BG267" s="779"/>
      <c r="BH267" s="784"/>
      <c r="BI267" s="775">
        <f t="shared" si="166"/>
        <v>0</v>
      </c>
      <c r="BJ267" s="839"/>
      <c r="BK267" s="837"/>
      <c r="BL267" s="838">
        <f t="shared" si="156"/>
        <v>0</v>
      </c>
      <c r="BM267" s="846"/>
      <c r="BN267" s="849"/>
      <c r="BO267" s="849"/>
      <c r="BP267" s="847" t="str">
        <f t="shared" si="144"/>
        <v>-</v>
      </c>
      <c r="BQ267" s="848"/>
      <c r="BR267" s="813">
        <f t="shared" si="167"/>
        <v>0</v>
      </c>
    </row>
    <row r="268" ht="15" customHeight="1" spans="1:70">
      <c r="A268" s="852"/>
      <c r="B268" s="404">
        <v>10</v>
      </c>
      <c r="C268" s="506">
        <f t="shared" si="160"/>
        <v>0</v>
      </c>
      <c r="D268" s="414">
        <f t="shared" si="161"/>
        <v>0</v>
      </c>
      <c r="E268" s="405">
        <f t="shared" si="164"/>
        <v>0</v>
      </c>
      <c r="F268" s="406" t="e">
        <f>'悬赏问答-帖子'!M269+'指定付费-帖子'!M269+电话医生!#REF!+家庭医生!C269</f>
        <v>#REF!</v>
      </c>
      <c r="G268" s="406" t="e">
        <f>'悬赏问答-帖子'!O269+'指定付费-帖子'!O269+电话医生!#REF!+家庭医生!D269</f>
        <v>#REF!</v>
      </c>
      <c r="H268" s="766" t="e">
        <f t="shared" si="148"/>
        <v>#REF!</v>
      </c>
      <c r="I268" s="406" t="e">
        <f>'悬赏问答-帖子'!S269+'指定付费-帖子'!S269+电话医生!R269+家庭医生!#REF!</f>
        <v>#REF!</v>
      </c>
      <c r="J268" s="406" t="e">
        <f>'悬赏问答-帖子'!U269+'指定付费-帖子'!U269+电话医生!S269+家庭医生!#REF!</f>
        <v>#REF!</v>
      </c>
      <c r="K268" s="766" t="e">
        <f t="shared" si="149"/>
        <v>#REF!</v>
      </c>
      <c r="L268" s="406" t="e">
        <f>'悬赏问答-帖子'!Y269+'悬赏问答-帖子'!AE269+'悬赏问答-IM'!M269+'指定付费-帖子'!Y269+'指定付费-帖子'!AE269+'指定付费-IM'!M269+电话医生!Z269+电话医生!AH269+家庭医生!#REF!+家庭医生!#REF!</f>
        <v>#REF!</v>
      </c>
      <c r="M268" s="406" t="e">
        <f>'悬赏问答-帖子'!AA269+'悬赏问答-帖子'!AG269+'悬赏问答-IM'!O269+'指定付费-帖子'!AA269+'指定付费-帖子'!AG269+'指定付费-IM'!O270+电话医生!AA269+电话医生!AI269+家庭医生!#REF!+家庭医生!#REF!</f>
        <v>#REF!</v>
      </c>
      <c r="N268" s="766" t="e">
        <f t="shared" si="150"/>
        <v>#REF!</v>
      </c>
      <c r="O268" s="406" t="e">
        <f>#REF!+'免费问答-IM'!E269+'悬赏问答-帖子'!E269+'悬赏问答-IM'!E269+'指定付费-IM'!E269+'指定付费-帖子'!E269+电话医生!E269+家庭医生!#REF!</f>
        <v>#REF!</v>
      </c>
      <c r="P268" s="523">
        <f>'悬赏问答-帖子'!Q269+'指定付费-帖子'!Q269+家庭医生!G269+电话医生!BQ269</f>
        <v>0</v>
      </c>
      <c r="Q268" s="523">
        <f>'悬赏问答-帖子'!W269+'指定付费-帖子'!W269+电话医生!U269+'悬赏问答-IM'!AU269+'指定付费-IM'!AU269</f>
        <v>0</v>
      </c>
      <c r="R268" s="523">
        <f>'悬赏问答-帖子'!AC269+'悬赏问答-帖子'!AI269+'悬赏问答-IM'!Q269+'指定付费-帖子'!AC269+'指定付费-帖子'!AI269+'指定付费-IM'!Q269+电话医生!AC269+电话医生!AK269+'悬赏问答-IM'!W269+'指定付费-IM'!W269</f>
        <v>0</v>
      </c>
      <c r="S268" s="523">
        <f>'悬赏问答-IM'!AC269+'指定付费-IM'!AC269+'悬赏问答-IM'!AI269+'悬赏问答-IM'!AO269+'指定付费-IM'!AI269+'指定付费-IM'!AO269+电话医生!BY269</f>
        <v>0</v>
      </c>
      <c r="T268" s="523">
        <f t="shared" si="146"/>
        <v>0</v>
      </c>
      <c r="U268" s="523">
        <f>'悬赏问答-IM'!BA269+'指定付费-帖子'!BA269</f>
        <v>0</v>
      </c>
      <c r="V268" s="523">
        <f>'悬赏问答-帖子'!AO269+'悬赏问答-帖子'!AU269+'指定付费-帖子'!AO269+'指定付费-帖子'!AU269+电话医生!AS269</f>
        <v>0</v>
      </c>
      <c r="W268" s="523" t="e">
        <f>'指定付费-IM'!#REF!</f>
        <v>#REF!</v>
      </c>
      <c r="X268" s="414">
        <f t="shared" si="147"/>
        <v>0</v>
      </c>
      <c r="Y268" s="523">
        <f>'悬赏问答-帖子'!K269+'悬赏问答-IM'!K269+'指定付费-IM'!K269+'指定付费-帖子'!K269+电话医生!H269</f>
        <v>0</v>
      </c>
      <c r="Z268" s="523">
        <f>'悬赏问答-IM'!BF269+'指定付费-IM'!BE269</f>
        <v>0</v>
      </c>
      <c r="AA268" s="523">
        <f>'悬赏问答-IM'!BU269+'指定付费-IM'!AZ269</f>
        <v>0</v>
      </c>
      <c r="AB268" s="523">
        <f>'悬赏问答-IM'!BP269+'指定付费-IM'!BJ269+电话医生!BI269</f>
        <v>0</v>
      </c>
      <c r="AC268" s="506">
        <f t="shared" si="165"/>
        <v>0</v>
      </c>
      <c r="AD268" s="523">
        <f t="shared" si="151"/>
        <v>0</v>
      </c>
      <c r="AE268" s="414">
        <f t="shared" si="152"/>
        <v>0</v>
      </c>
      <c r="AF268" s="414">
        <f t="shared" si="153"/>
        <v>0</v>
      </c>
      <c r="AG268" s="414">
        <f t="shared" si="162"/>
        <v>0</v>
      </c>
      <c r="AH268" s="780">
        <f>预约转诊!C268</f>
        <v>0</v>
      </c>
      <c r="AI268" s="781">
        <f>'悬赏问答-帖子'!C269+'悬赏问答-IM'!C269</f>
        <v>0</v>
      </c>
      <c r="AJ268" s="782">
        <f>'悬赏问答-帖子'!F269+'悬赏问答-IM'!F269</f>
        <v>0</v>
      </c>
      <c r="AK268" s="783" t="str">
        <f t="shared" si="157"/>
        <v>-</v>
      </c>
      <c r="AL268" s="781">
        <f>'悬赏问答-帖子'!H269+'悬赏问答-IM'!H269</f>
        <v>0</v>
      </c>
      <c r="AM268" s="775">
        <f>'悬赏问答-帖子'!I269+'悬赏问答-IM'!I269</f>
        <v>0</v>
      </c>
      <c r="AN268" s="775">
        <f t="shared" si="154"/>
        <v>0</v>
      </c>
      <c r="AO268" s="800">
        <f>'指定付费-帖子'!C269+'指定付费-IM'!C269</f>
        <v>0</v>
      </c>
      <c r="AP268" s="798">
        <f>'指定付费-帖子'!F269+'指定付费-IM'!F269</f>
        <v>0</v>
      </c>
      <c r="AQ268" s="799" t="str">
        <f t="shared" si="158"/>
        <v>-</v>
      </c>
      <c r="AR268" s="800">
        <f>'指定付费-帖子'!H269+'指定付费-IM'!H269</f>
        <v>0</v>
      </c>
      <c r="AS268" s="787">
        <f>'指定付费-帖子'!I269+'指定付费-IM'!I269</f>
        <v>0</v>
      </c>
      <c r="AT268" s="795">
        <f t="shared" si="155"/>
        <v>0</v>
      </c>
      <c r="AU268" s="801">
        <f>电话医生!C269</f>
        <v>0</v>
      </c>
      <c r="AV268" s="802">
        <f>电话医生!I269</f>
        <v>0</v>
      </c>
      <c r="AW268" s="816" t="str">
        <f t="shared" si="159"/>
        <v>-</v>
      </c>
      <c r="AX268" s="802">
        <f>电话医生!L269</f>
        <v>0</v>
      </c>
      <c r="AY268" s="811">
        <f>电话医生!F269</f>
        <v>0</v>
      </c>
      <c r="AZ268" s="820" t="str">
        <f>电话医生!O269</f>
        <v>-</v>
      </c>
      <c r="BA268" s="818">
        <f>家庭医生!C269</f>
        <v>0</v>
      </c>
      <c r="BB268" s="813">
        <f>家庭医生!G269</f>
        <v>0</v>
      </c>
      <c r="BC268" s="814" t="str">
        <f>家庭医生!I269</f>
        <v>-</v>
      </c>
      <c r="BD268" s="819">
        <f t="shared" si="163"/>
        <v>0</v>
      </c>
      <c r="BE268" s="819"/>
      <c r="BF268" s="819">
        <f>'免费问答-IM'!C269</f>
        <v>0</v>
      </c>
      <c r="BG268" s="779"/>
      <c r="BH268" s="784"/>
      <c r="BI268" s="775">
        <f t="shared" si="166"/>
        <v>0</v>
      </c>
      <c r="BJ268" s="839"/>
      <c r="BK268" s="837"/>
      <c r="BL268" s="838">
        <f t="shared" si="156"/>
        <v>0</v>
      </c>
      <c r="BM268" s="846"/>
      <c r="BN268" s="849"/>
      <c r="BO268" s="849"/>
      <c r="BP268" s="847" t="str">
        <f t="shared" si="144"/>
        <v>-</v>
      </c>
      <c r="BQ268" s="848"/>
      <c r="BR268" s="813">
        <f t="shared" si="167"/>
        <v>0</v>
      </c>
    </row>
    <row r="269" ht="15" customHeight="1" spans="1:70">
      <c r="A269" s="852"/>
      <c r="B269" s="404">
        <v>11</v>
      </c>
      <c r="C269" s="506">
        <f t="shared" si="160"/>
        <v>0</v>
      </c>
      <c r="D269" s="414">
        <f t="shared" si="161"/>
        <v>0</v>
      </c>
      <c r="E269" s="405">
        <f t="shared" si="164"/>
        <v>0</v>
      </c>
      <c r="F269" s="406" t="e">
        <f>'悬赏问答-帖子'!M270+'指定付费-帖子'!M270+电话医生!#REF!+家庭医生!C270</f>
        <v>#REF!</v>
      </c>
      <c r="G269" s="406" t="e">
        <f>'悬赏问答-帖子'!O270+'指定付费-帖子'!O270+电话医生!#REF!+家庭医生!D270</f>
        <v>#REF!</v>
      </c>
      <c r="H269" s="766" t="e">
        <f t="shared" si="148"/>
        <v>#REF!</v>
      </c>
      <c r="I269" s="406" t="e">
        <f>'悬赏问答-帖子'!S270+'指定付费-帖子'!S270+电话医生!R270+家庭医生!#REF!</f>
        <v>#REF!</v>
      </c>
      <c r="J269" s="406" t="e">
        <f>'悬赏问答-帖子'!U270+'指定付费-帖子'!U270+电话医生!S270+家庭医生!#REF!</f>
        <v>#REF!</v>
      </c>
      <c r="K269" s="766" t="e">
        <f t="shared" si="149"/>
        <v>#REF!</v>
      </c>
      <c r="L269" s="406" t="e">
        <f>'悬赏问答-帖子'!Y270+'悬赏问答-帖子'!AE270+'悬赏问答-IM'!M270+'指定付费-帖子'!Y270+'指定付费-帖子'!AE270+'指定付费-IM'!M270+电话医生!Z270+电话医生!AH270+家庭医生!#REF!+家庭医生!#REF!</f>
        <v>#REF!</v>
      </c>
      <c r="M269" s="406" t="e">
        <f>'悬赏问答-帖子'!AA270+'悬赏问答-帖子'!AG270+'悬赏问答-IM'!O270+'指定付费-帖子'!AA270+'指定付费-帖子'!AG270+'指定付费-IM'!O271+电话医生!AA270+电话医生!AI270+家庭医生!#REF!+家庭医生!#REF!</f>
        <v>#REF!</v>
      </c>
      <c r="N269" s="766" t="e">
        <f t="shared" si="150"/>
        <v>#REF!</v>
      </c>
      <c r="O269" s="406" t="e">
        <f>#REF!+'免费问答-IM'!E270+'悬赏问答-帖子'!E270+'悬赏问答-IM'!E270+'指定付费-IM'!E270+'指定付费-帖子'!E270+电话医生!E270+家庭医生!#REF!</f>
        <v>#REF!</v>
      </c>
      <c r="P269" s="523">
        <f>'悬赏问答-帖子'!Q270+'指定付费-帖子'!Q270+家庭医生!G270+电话医生!BQ270</f>
        <v>0</v>
      </c>
      <c r="Q269" s="523">
        <f>'悬赏问答-帖子'!W270+'指定付费-帖子'!W270+电话医生!U270+'悬赏问答-IM'!AU270+'指定付费-IM'!AU270</f>
        <v>0</v>
      </c>
      <c r="R269" s="523">
        <f>'悬赏问答-帖子'!AC270+'悬赏问答-帖子'!AI270+'悬赏问答-IM'!Q270+'指定付费-帖子'!AC270+'指定付费-帖子'!AI270+'指定付费-IM'!Q270+电话医生!AC270+电话医生!AK270+'悬赏问答-IM'!W270+'指定付费-IM'!W270</f>
        <v>0</v>
      </c>
      <c r="S269" s="523">
        <f>'悬赏问答-IM'!AC270+'指定付费-IM'!AC270+'悬赏问答-IM'!AI270+'悬赏问答-IM'!AO270+'指定付费-IM'!AI270+'指定付费-IM'!AO270+电话医生!BY270</f>
        <v>0</v>
      </c>
      <c r="T269" s="523">
        <f t="shared" si="146"/>
        <v>0</v>
      </c>
      <c r="U269" s="523">
        <f>'悬赏问答-IM'!BA270+'指定付费-帖子'!BA270</f>
        <v>0</v>
      </c>
      <c r="V269" s="523">
        <f>'悬赏问答-帖子'!AO270+'悬赏问答-帖子'!AU270+'指定付费-帖子'!AO270+'指定付费-帖子'!AU270+电话医生!AS270</f>
        <v>0</v>
      </c>
      <c r="W269" s="523" t="e">
        <f>'指定付费-IM'!#REF!</f>
        <v>#REF!</v>
      </c>
      <c r="X269" s="414">
        <f t="shared" si="147"/>
        <v>0</v>
      </c>
      <c r="Y269" s="523">
        <f>'悬赏问答-帖子'!K270+'悬赏问答-IM'!K270+'指定付费-IM'!K270+'指定付费-帖子'!K270+电话医生!H270</f>
        <v>0</v>
      </c>
      <c r="Z269" s="523">
        <f>'悬赏问答-IM'!BF270+'指定付费-IM'!BE270</f>
        <v>0</v>
      </c>
      <c r="AA269" s="523">
        <f>'悬赏问答-IM'!BU270+'指定付费-IM'!AZ270</f>
        <v>0</v>
      </c>
      <c r="AB269" s="523">
        <f>'悬赏问答-IM'!BP270+'指定付费-IM'!BJ270+电话医生!BI270</f>
        <v>0</v>
      </c>
      <c r="AC269" s="506">
        <f t="shared" si="165"/>
        <v>0</v>
      </c>
      <c r="AD269" s="523">
        <f t="shared" si="151"/>
        <v>0</v>
      </c>
      <c r="AE269" s="414">
        <f t="shared" si="152"/>
        <v>0</v>
      </c>
      <c r="AF269" s="414">
        <f t="shared" si="153"/>
        <v>0</v>
      </c>
      <c r="AG269" s="414">
        <f t="shared" si="162"/>
        <v>0</v>
      </c>
      <c r="AH269" s="780">
        <f>预约转诊!C269</f>
        <v>0</v>
      </c>
      <c r="AI269" s="781">
        <f>'悬赏问答-帖子'!C270+'悬赏问答-IM'!C270</f>
        <v>0</v>
      </c>
      <c r="AJ269" s="782">
        <f>'悬赏问答-帖子'!F270+'悬赏问答-IM'!F270</f>
        <v>0</v>
      </c>
      <c r="AK269" s="783" t="str">
        <f t="shared" si="157"/>
        <v>-</v>
      </c>
      <c r="AL269" s="781">
        <f>'悬赏问答-帖子'!H270+'悬赏问答-IM'!H270</f>
        <v>0</v>
      </c>
      <c r="AM269" s="775">
        <f>'悬赏问答-帖子'!I270+'悬赏问答-IM'!I270</f>
        <v>0</v>
      </c>
      <c r="AN269" s="775">
        <f t="shared" si="154"/>
        <v>0</v>
      </c>
      <c r="AO269" s="800">
        <f>'指定付费-帖子'!C270+'指定付费-IM'!C270</f>
        <v>0</v>
      </c>
      <c r="AP269" s="798">
        <f>'指定付费-帖子'!F270+'指定付费-IM'!F270</f>
        <v>0</v>
      </c>
      <c r="AQ269" s="799" t="str">
        <f t="shared" si="158"/>
        <v>-</v>
      </c>
      <c r="AR269" s="800">
        <f>'指定付费-帖子'!H270+'指定付费-IM'!H270</f>
        <v>0</v>
      </c>
      <c r="AS269" s="787">
        <f>'指定付费-帖子'!I270+'指定付费-IM'!I270</f>
        <v>0</v>
      </c>
      <c r="AT269" s="795">
        <f t="shared" si="155"/>
        <v>0</v>
      </c>
      <c r="AU269" s="801">
        <f>电话医生!C270</f>
        <v>0</v>
      </c>
      <c r="AV269" s="802">
        <f>电话医生!I270</f>
        <v>0</v>
      </c>
      <c r="AW269" s="816" t="str">
        <f t="shared" si="159"/>
        <v>-</v>
      </c>
      <c r="AX269" s="802">
        <f>电话医生!L270</f>
        <v>0</v>
      </c>
      <c r="AY269" s="811">
        <f>电话医生!F270</f>
        <v>0</v>
      </c>
      <c r="AZ269" s="820" t="str">
        <f>电话医生!O270</f>
        <v>-</v>
      </c>
      <c r="BA269" s="818">
        <f>家庭医生!C270</f>
        <v>0</v>
      </c>
      <c r="BB269" s="813">
        <f>家庭医生!G270</f>
        <v>0</v>
      </c>
      <c r="BC269" s="814" t="str">
        <f>家庭医生!I270</f>
        <v>-</v>
      </c>
      <c r="BD269" s="819">
        <f t="shared" si="163"/>
        <v>0</v>
      </c>
      <c r="BE269" s="819"/>
      <c r="BF269" s="819">
        <f>'免费问答-IM'!C270</f>
        <v>0</v>
      </c>
      <c r="BG269" s="779"/>
      <c r="BH269" s="784"/>
      <c r="BI269" s="775">
        <f t="shared" si="166"/>
        <v>0</v>
      </c>
      <c r="BJ269" s="839"/>
      <c r="BK269" s="837"/>
      <c r="BL269" s="838">
        <f t="shared" si="156"/>
        <v>0</v>
      </c>
      <c r="BM269" s="846"/>
      <c r="BN269" s="849"/>
      <c r="BO269" s="849"/>
      <c r="BP269" s="847" t="str">
        <f t="shared" si="144"/>
        <v>-</v>
      </c>
      <c r="BQ269" s="848"/>
      <c r="BR269" s="813">
        <f t="shared" si="167"/>
        <v>0</v>
      </c>
    </row>
    <row r="270" ht="15" customHeight="1" spans="1:70">
      <c r="A270" s="852"/>
      <c r="B270" s="404">
        <v>12</v>
      </c>
      <c r="C270" s="506">
        <f t="shared" si="160"/>
        <v>0</v>
      </c>
      <c r="D270" s="414">
        <f t="shared" si="161"/>
        <v>0</v>
      </c>
      <c r="E270" s="405">
        <f t="shared" si="164"/>
        <v>0</v>
      </c>
      <c r="F270" s="406" t="e">
        <f>'悬赏问答-帖子'!M271+'指定付费-帖子'!M271+电话医生!#REF!+家庭医生!C271</f>
        <v>#REF!</v>
      </c>
      <c r="G270" s="406" t="e">
        <f>'悬赏问答-帖子'!O271+'指定付费-帖子'!O271+电话医生!#REF!+家庭医生!D271</f>
        <v>#REF!</v>
      </c>
      <c r="H270" s="766" t="e">
        <f t="shared" si="148"/>
        <v>#REF!</v>
      </c>
      <c r="I270" s="406" t="e">
        <f>'悬赏问答-帖子'!S271+'指定付费-帖子'!S271+电话医生!R271+家庭医生!#REF!</f>
        <v>#REF!</v>
      </c>
      <c r="J270" s="406" t="e">
        <f>'悬赏问答-帖子'!U271+'指定付费-帖子'!U271+电话医生!S271+家庭医生!#REF!</f>
        <v>#REF!</v>
      </c>
      <c r="K270" s="766" t="e">
        <f t="shared" si="149"/>
        <v>#REF!</v>
      </c>
      <c r="L270" s="406" t="e">
        <f>'悬赏问答-帖子'!Y271+'悬赏问答-帖子'!AE271+'悬赏问答-IM'!M271+'指定付费-帖子'!Y271+'指定付费-帖子'!AE271+'指定付费-IM'!M271+电话医生!Z271+电话医生!AH271+家庭医生!#REF!+家庭医生!#REF!</f>
        <v>#REF!</v>
      </c>
      <c r="M270" s="406" t="e">
        <f>'悬赏问答-帖子'!AA271+'悬赏问答-帖子'!AG271+'悬赏问答-IM'!O271+'指定付费-帖子'!AA271+'指定付费-帖子'!AG271+'指定付费-IM'!O272+电话医生!AA271+电话医生!AI271+家庭医生!#REF!+家庭医生!#REF!</f>
        <v>#REF!</v>
      </c>
      <c r="N270" s="766" t="e">
        <f t="shared" si="150"/>
        <v>#REF!</v>
      </c>
      <c r="O270" s="406" t="e">
        <f>#REF!+'免费问答-IM'!E271+'悬赏问答-帖子'!E271+'悬赏问答-IM'!E271+'指定付费-IM'!E271+'指定付费-帖子'!E271+电话医生!E271+家庭医生!#REF!</f>
        <v>#REF!</v>
      </c>
      <c r="P270" s="523">
        <f>'悬赏问答-帖子'!Q271+'指定付费-帖子'!Q271+家庭医生!G271+电话医生!BQ271</f>
        <v>0</v>
      </c>
      <c r="Q270" s="523">
        <f>'悬赏问答-帖子'!W271+'指定付费-帖子'!W271+电话医生!U271+'悬赏问答-IM'!AU271+'指定付费-IM'!AU271</f>
        <v>0</v>
      </c>
      <c r="R270" s="523">
        <f>'悬赏问答-帖子'!AC271+'悬赏问答-帖子'!AI271+'悬赏问答-IM'!Q271+'指定付费-帖子'!AC271+'指定付费-帖子'!AI271+'指定付费-IM'!Q271+电话医生!AC271+电话医生!AK271+'悬赏问答-IM'!W271+'指定付费-IM'!W271</f>
        <v>0</v>
      </c>
      <c r="S270" s="523">
        <f>'悬赏问答-IM'!AC271+'指定付费-IM'!AC271+'悬赏问答-IM'!AI271+'悬赏问答-IM'!AO271+'指定付费-IM'!AI271+'指定付费-IM'!AO271+电话医生!BY271</f>
        <v>0</v>
      </c>
      <c r="T270" s="523">
        <f t="shared" si="146"/>
        <v>0</v>
      </c>
      <c r="U270" s="523">
        <f>'悬赏问答-IM'!BA271+'指定付费-帖子'!BA271</f>
        <v>0</v>
      </c>
      <c r="V270" s="523">
        <f>'悬赏问答-帖子'!AO271+'悬赏问答-帖子'!AU271+'指定付费-帖子'!AO271+'指定付费-帖子'!AU271+电话医生!AS271</f>
        <v>0</v>
      </c>
      <c r="W270" s="523" t="e">
        <f>'指定付费-IM'!#REF!</f>
        <v>#REF!</v>
      </c>
      <c r="X270" s="414">
        <f t="shared" si="147"/>
        <v>0</v>
      </c>
      <c r="Y270" s="523">
        <f>'悬赏问答-帖子'!K271+'悬赏问答-IM'!K271+'指定付费-IM'!K271+'指定付费-帖子'!K271+电话医生!H271</f>
        <v>0</v>
      </c>
      <c r="Z270" s="523">
        <f>'悬赏问答-IM'!BF271+'指定付费-IM'!BE271</f>
        <v>0</v>
      </c>
      <c r="AA270" s="523">
        <f>'悬赏问答-IM'!BU271+'指定付费-IM'!AZ271</f>
        <v>0</v>
      </c>
      <c r="AB270" s="523">
        <f>'悬赏问答-IM'!BP271+'指定付费-IM'!BJ271+电话医生!BI271</f>
        <v>0</v>
      </c>
      <c r="AC270" s="506">
        <f t="shared" si="165"/>
        <v>0</v>
      </c>
      <c r="AD270" s="523">
        <f t="shared" si="151"/>
        <v>0</v>
      </c>
      <c r="AE270" s="414">
        <f t="shared" si="152"/>
        <v>0</v>
      </c>
      <c r="AF270" s="414">
        <f t="shared" si="153"/>
        <v>0</v>
      </c>
      <c r="AG270" s="414">
        <f t="shared" si="162"/>
        <v>0</v>
      </c>
      <c r="AH270" s="780">
        <f>预约转诊!C270</f>
        <v>0</v>
      </c>
      <c r="AI270" s="781">
        <f>'悬赏问答-帖子'!C271+'悬赏问答-IM'!C271</f>
        <v>0</v>
      </c>
      <c r="AJ270" s="782">
        <f>'悬赏问答-帖子'!F271+'悬赏问答-IM'!F271</f>
        <v>0</v>
      </c>
      <c r="AK270" s="783" t="str">
        <f t="shared" si="157"/>
        <v>-</v>
      </c>
      <c r="AL270" s="781">
        <f>'悬赏问答-帖子'!H271+'悬赏问答-IM'!H271</f>
        <v>0</v>
      </c>
      <c r="AM270" s="775">
        <f>'悬赏问答-帖子'!I271+'悬赏问答-IM'!I271</f>
        <v>0</v>
      </c>
      <c r="AN270" s="775">
        <f t="shared" si="154"/>
        <v>0</v>
      </c>
      <c r="AO270" s="800">
        <f>'指定付费-帖子'!C271+'指定付费-IM'!C271</f>
        <v>0</v>
      </c>
      <c r="AP270" s="798">
        <f>'指定付费-帖子'!F271+'指定付费-IM'!F271</f>
        <v>0</v>
      </c>
      <c r="AQ270" s="799" t="str">
        <f t="shared" si="158"/>
        <v>-</v>
      </c>
      <c r="AR270" s="800">
        <f>'指定付费-帖子'!H271+'指定付费-IM'!H271</f>
        <v>0</v>
      </c>
      <c r="AS270" s="787">
        <f>'指定付费-帖子'!I271+'指定付费-IM'!I271</f>
        <v>0</v>
      </c>
      <c r="AT270" s="795">
        <f t="shared" si="155"/>
        <v>0</v>
      </c>
      <c r="AU270" s="801">
        <f>电话医生!C271</f>
        <v>0</v>
      </c>
      <c r="AV270" s="802">
        <f>电话医生!I271</f>
        <v>0</v>
      </c>
      <c r="AW270" s="816" t="str">
        <f t="shared" si="159"/>
        <v>-</v>
      </c>
      <c r="AX270" s="802">
        <f>电话医生!L271</f>
        <v>0</v>
      </c>
      <c r="AY270" s="811">
        <f>电话医生!F271</f>
        <v>0</v>
      </c>
      <c r="AZ270" s="820" t="str">
        <f>电话医生!O271</f>
        <v>-</v>
      </c>
      <c r="BA270" s="818">
        <f>家庭医生!C271</f>
        <v>0</v>
      </c>
      <c r="BB270" s="813">
        <f>家庭医生!G271</f>
        <v>0</v>
      </c>
      <c r="BC270" s="814" t="str">
        <f>家庭医生!I271</f>
        <v>-</v>
      </c>
      <c r="BD270" s="819">
        <f t="shared" si="163"/>
        <v>0</v>
      </c>
      <c r="BE270" s="819"/>
      <c r="BF270" s="819">
        <f>'免费问答-IM'!C271</f>
        <v>0</v>
      </c>
      <c r="BG270" s="779"/>
      <c r="BH270" s="784"/>
      <c r="BI270" s="775">
        <f t="shared" si="166"/>
        <v>0</v>
      </c>
      <c r="BJ270" s="839"/>
      <c r="BK270" s="837"/>
      <c r="BL270" s="838">
        <f t="shared" si="156"/>
        <v>0</v>
      </c>
      <c r="BM270" s="846"/>
      <c r="BN270" s="849"/>
      <c r="BO270" s="849"/>
      <c r="BP270" s="847" t="str">
        <f t="shared" si="144"/>
        <v>-</v>
      </c>
      <c r="BQ270" s="848"/>
      <c r="BR270" s="813">
        <f t="shared" si="167"/>
        <v>0</v>
      </c>
    </row>
    <row r="271" ht="15" customHeight="1" spans="1:70">
      <c r="A271" s="852"/>
      <c r="B271" s="404">
        <v>13</v>
      </c>
      <c r="C271" s="506">
        <f t="shared" si="160"/>
        <v>0</v>
      </c>
      <c r="D271" s="414">
        <f t="shared" si="161"/>
        <v>0</v>
      </c>
      <c r="E271" s="405">
        <f t="shared" si="164"/>
        <v>0</v>
      </c>
      <c r="F271" s="406" t="e">
        <f>'悬赏问答-帖子'!M272+'指定付费-帖子'!M272+电话医生!#REF!+家庭医生!C272</f>
        <v>#REF!</v>
      </c>
      <c r="G271" s="406" t="e">
        <f>'悬赏问答-帖子'!O272+'指定付费-帖子'!O272+电话医生!#REF!+家庭医生!D272</f>
        <v>#REF!</v>
      </c>
      <c r="H271" s="766" t="e">
        <f t="shared" si="148"/>
        <v>#REF!</v>
      </c>
      <c r="I271" s="406" t="e">
        <f>'悬赏问答-帖子'!S272+'指定付费-帖子'!S272+电话医生!R272+家庭医生!#REF!</f>
        <v>#REF!</v>
      </c>
      <c r="J271" s="406" t="e">
        <f>'悬赏问答-帖子'!U272+'指定付费-帖子'!U272+电话医生!S272+家庭医生!#REF!</f>
        <v>#REF!</v>
      </c>
      <c r="K271" s="766" t="e">
        <f t="shared" si="149"/>
        <v>#REF!</v>
      </c>
      <c r="L271" s="406" t="e">
        <f>'悬赏问答-帖子'!Y272+'悬赏问答-帖子'!AE272+'悬赏问答-IM'!M272+'指定付费-帖子'!Y272+'指定付费-帖子'!AE272+'指定付费-IM'!M272+电话医生!Z272+电话医生!AH272+家庭医生!#REF!+家庭医生!#REF!</f>
        <v>#REF!</v>
      </c>
      <c r="M271" s="406" t="e">
        <f>'悬赏问答-帖子'!AA272+'悬赏问答-帖子'!AG272+'悬赏问答-IM'!O272+'指定付费-帖子'!AA272+'指定付费-帖子'!AG272+'指定付费-IM'!O273+电话医生!AA272+电话医生!AI272+家庭医生!#REF!+家庭医生!#REF!</f>
        <v>#REF!</v>
      </c>
      <c r="N271" s="766" t="e">
        <f t="shared" si="150"/>
        <v>#REF!</v>
      </c>
      <c r="O271" s="406" t="e">
        <f>#REF!+'免费问答-IM'!E272+'悬赏问答-帖子'!E272+'悬赏问答-IM'!E272+'指定付费-IM'!E272+'指定付费-帖子'!E272+电话医生!E272+家庭医生!#REF!</f>
        <v>#REF!</v>
      </c>
      <c r="P271" s="523">
        <f>'悬赏问答-帖子'!Q272+'指定付费-帖子'!Q272+家庭医生!G272+电话医生!BQ272</f>
        <v>0</v>
      </c>
      <c r="Q271" s="523">
        <f>'悬赏问答-帖子'!W272+'指定付费-帖子'!W272+电话医生!U272+'悬赏问答-IM'!AU272+'指定付费-IM'!AU272</f>
        <v>0</v>
      </c>
      <c r="R271" s="523">
        <f>'悬赏问答-帖子'!AC272+'悬赏问答-帖子'!AI272+'悬赏问答-IM'!Q272+'指定付费-帖子'!AC272+'指定付费-帖子'!AI272+'指定付费-IM'!Q272+电话医生!AC272+电话医生!AK272+'悬赏问答-IM'!W272+'指定付费-IM'!W272</f>
        <v>0</v>
      </c>
      <c r="S271" s="523">
        <f>'悬赏问答-IM'!AC272+'指定付费-IM'!AC272+'悬赏问答-IM'!AI272+'悬赏问答-IM'!AO272+'指定付费-IM'!AI272+'指定付费-IM'!AO272+电话医生!BY272</f>
        <v>0</v>
      </c>
      <c r="T271" s="523">
        <f t="shared" si="146"/>
        <v>0</v>
      </c>
      <c r="U271" s="523">
        <f>'悬赏问答-IM'!BA272+'指定付费-帖子'!BA272</f>
        <v>0</v>
      </c>
      <c r="V271" s="523">
        <f>'悬赏问答-帖子'!AO272+'悬赏问答-帖子'!AU272+'指定付费-帖子'!AO272+'指定付费-帖子'!AU272+电话医生!AS272</f>
        <v>0</v>
      </c>
      <c r="W271" s="523" t="e">
        <f>'指定付费-IM'!#REF!</f>
        <v>#REF!</v>
      </c>
      <c r="X271" s="414">
        <f t="shared" si="147"/>
        <v>0</v>
      </c>
      <c r="Y271" s="523">
        <f>'悬赏问答-帖子'!K272+'悬赏问答-IM'!K272+'指定付费-IM'!K272+'指定付费-帖子'!K272+电话医生!H272</f>
        <v>0</v>
      </c>
      <c r="Z271" s="523">
        <f>'悬赏问答-IM'!BF272+'指定付费-IM'!BE272</f>
        <v>0</v>
      </c>
      <c r="AA271" s="523">
        <f>'悬赏问答-IM'!BU272+'指定付费-IM'!AZ272</f>
        <v>0</v>
      </c>
      <c r="AB271" s="523">
        <f>'悬赏问答-IM'!BP272+'指定付费-IM'!BJ272+电话医生!BI272</f>
        <v>0</v>
      </c>
      <c r="AC271" s="506">
        <f t="shared" si="165"/>
        <v>0</v>
      </c>
      <c r="AD271" s="523">
        <f t="shared" si="151"/>
        <v>0</v>
      </c>
      <c r="AE271" s="414">
        <f t="shared" si="152"/>
        <v>0</v>
      </c>
      <c r="AF271" s="414">
        <f t="shared" si="153"/>
        <v>0</v>
      </c>
      <c r="AG271" s="414">
        <f t="shared" si="162"/>
        <v>0</v>
      </c>
      <c r="AH271" s="780">
        <f>预约转诊!C271</f>
        <v>0</v>
      </c>
      <c r="AI271" s="781">
        <f>'悬赏问答-帖子'!C272+'悬赏问答-IM'!C272</f>
        <v>0</v>
      </c>
      <c r="AJ271" s="782">
        <f>'悬赏问答-帖子'!F272+'悬赏问答-IM'!F272</f>
        <v>0</v>
      </c>
      <c r="AK271" s="783" t="str">
        <f t="shared" si="157"/>
        <v>-</v>
      </c>
      <c r="AL271" s="781">
        <f>'悬赏问答-帖子'!H272+'悬赏问答-IM'!H272</f>
        <v>0</v>
      </c>
      <c r="AM271" s="775">
        <f>'悬赏问答-帖子'!I272+'悬赏问答-IM'!I272</f>
        <v>0</v>
      </c>
      <c r="AN271" s="775">
        <f t="shared" si="154"/>
        <v>0</v>
      </c>
      <c r="AO271" s="800">
        <f>'指定付费-帖子'!C272+'指定付费-IM'!C272</f>
        <v>0</v>
      </c>
      <c r="AP271" s="798">
        <f>'指定付费-帖子'!F272+'指定付费-IM'!F272</f>
        <v>0</v>
      </c>
      <c r="AQ271" s="799" t="str">
        <f t="shared" si="158"/>
        <v>-</v>
      </c>
      <c r="AR271" s="800">
        <f>'指定付费-帖子'!H272+'指定付费-IM'!H272</f>
        <v>0</v>
      </c>
      <c r="AS271" s="787">
        <f>'指定付费-帖子'!I272+'指定付费-IM'!I272</f>
        <v>0</v>
      </c>
      <c r="AT271" s="795">
        <f t="shared" si="155"/>
        <v>0</v>
      </c>
      <c r="AU271" s="801">
        <f>电话医生!C272</f>
        <v>0</v>
      </c>
      <c r="AV271" s="802">
        <f>电话医生!I272</f>
        <v>0</v>
      </c>
      <c r="AW271" s="816" t="str">
        <f t="shared" si="159"/>
        <v>-</v>
      </c>
      <c r="AX271" s="802">
        <f>电话医生!L272</f>
        <v>0</v>
      </c>
      <c r="AY271" s="811">
        <f>电话医生!F272</f>
        <v>0</v>
      </c>
      <c r="AZ271" s="820" t="str">
        <f>电话医生!O272</f>
        <v>-</v>
      </c>
      <c r="BA271" s="818">
        <f>家庭医生!C272</f>
        <v>0</v>
      </c>
      <c r="BB271" s="813">
        <f>家庭医生!G272</f>
        <v>0</v>
      </c>
      <c r="BC271" s="814" t="str">
        <f>家庭医生!I272</f>
        <v>-</v>
      </c>
      <c r="BD271" s="819">
        <f t="shared" si="163"/>
        <v>0</v>
      </c>
      <c r="BE271" s="819"/>
      <c r="BF271" s="819">
        <f>'免费问答-IM'!C272</f>
        <v>0</v>
      </c>
      <c r="BG271" s="779"/>
      <c r="BH271" s="784"/>
      <c r="BI271" s="775">
        <f t="shared" si="166"/>
        <v>0</v>
      </c>
      <c r="BJ271" s="839"/>
      <c r="BK271" s="837"/>
      <c r="BL271" s="838">
        <f t="shared" si="156"/>
        <v>0</v>
      </c>
      <c r="BM271" s="846"/>
      <c r="BN271" s="849"/>
      <c r="BO271" s="849"/>
      <c r="BP271" s="847" t="str">
        <f t="shared" si="144"/>
        <v>-</v>
      </c>
      <c r="BQ271" s="848"/>
      <c r="BR271" s="813">
        <f t="shared" si="167"/>
        <v>0</v>
      </c>
    </row>
    <row r="272" ht="15" customHeight="1" spans="1:70">
      <c r="A272" s="852"/>
      <c r="B272" s="404">
        <v>14</v>
      </c>
      <c r="C272" s="506">
        <f t="shared" si="160"/>
        <v>0</v>
      </c>
      <c r="D272" s="414">
        <f t="shared" si="161"/>
        <v>0</v>
      </c>
      <c r="E272" s="405">
        <f t="shared" si="164"/>
        <v>0</v>
      </c>
      <c r="F272" s="406" t="e">
        <f>'悬赏问答-帖子'!M273+'指定付费-帖子'!M273+电话医生!#REF!+家庭医生!C273</f>
        <v>#REF!</v>
      </c>
      <c r="G272" s="406" t="e">
        <f>'悬赏问答-帖子'!O273+'指定付费-帖子'!O273+电话医生!#REF!+家庭医生!D273</f>
        <v>#REF!</v>
      </c>
      <c r="H272" s="766" t="e">
        <f t="shared" si="148"/>
        <v>#REF!</v>
      </c>
      <c r="I272" s="406" t="e">
        <f>'悬赏问答-帖子'!S273+'指定付费-帖子'!S273+电话医生!R273+家庭医生!#REF!</f>
        <v>#REF!</v>
      </c>
      <c r="J272" s="406" t="e">
        <f>'悬赏问答-帖子'!U273+'指定付费-帖子'!U273+电话医生!S273+家庭医生!#REF!</f>
        <v>#REF!</v>
      </c>
      <c r="K272" s="766" t="e">
        <f t="shared" si="149"/>
        <v>#REF!</v>
      </c>
      <c r="L272" s="406" t="e">
        <f>'悬赏问答-帖子'!Y273+'悬赏问答-帖子'!AE273+'悬赏问答-IM'!M273+'指定付费-帖子'!Y273+'指定付费-帖子'!AE273+'指定付费-IM'!M273+电话医生!Z273+电话医生!AH273+家庭医生!#REF!+家庭医生!#REF!</f>
        <v>#REF!</v>
      </c>
      <c r="M272" s="406" t="e">
        <f>'悬赏问答-帖子'!AA273+'悬赏问答-帖子'!AG273+'悬赏问答-IM'!O273+'指定付费-帖子'!AA273+'指定付费-帖子'!AG273+'指定付费-IM'!O274+电话医生!AA273+电话医生!AI273+家庭医生!#REF!+家庭医生!#REF!</f>
        <v>#REF!</v>
      </c>
      <c r="N272" s="766" t="e">
        <f t="shared" si="150"/>
        <v>#REF!</v>
      </c>
      <c r="O272" s="406" t="e">
        <f>#REF!+'免费问答-IM'!E273+'悬赏问答-帖子'!E273+'悬赏问答-IM'!E273+'指定付费-IM'!E273+'指定付费-帖子'!E273+电话医生!E273+家庭医生!#REF!</f>
        <v>#REF!</v>
      </c>
      <c r="P272" s="523">
        <f>'悬赏问答-帖子'!Q273+'指定付费-帖子'!Q273+家庭医生!G273+电话医生!BQ273</f>
        <v>0</v>
      </c>
      <c r="Q272" s="523">
        <f>'悬赏问答-帖子'!W273+'指定付费-帖子'!W273+电话医生!U273+'悬赏问答-IM'!AU273+'指定付费-IM'!AU273</f>
        <v>0</v>
      </c>
      <c r="R272" s="523">
        <f>'悬赏问答-帖子'!AC273+'悬赏问答-帖子'!AI273+'悬赏问答-IM'!Q273+'指定付费-帖子'!AC273+'指定付费-帖子'!AI273+'指定付费-IM'!Q273+电话医生!AC273+电话医生!AK273+'悬赏问答-IM'!W273+'指定付费-IM'!W273</f>
        <v>0</v>
      </c>
      <c r="S272" s="523">
        <f>'悬赏问答-IM'!AC273+'指定付费-IM'!AC273+'悬赏问答-IM'!AI273+'悬赏问答-IM'!AO273+'指定付费-IM'!AI273+'指定付费-IM'!AO273+电话医生!BY273</f>
        <v>0</v>
      </c>
      <c r="T272" s="523">
        <f t="shared" si="146"/>
        <v>0</v>
      </c>
      <c r="U272" s="523">
        <f>'悬赏问答-IM'!BA273+'指定付费-帖子'!BA273</f>
        <v>0</v>
      </c>
      <c r="V272" s="523">
        <f>'悬赏问答-帖子'!AO273+'悬赏问答-帖子'!AU273+'指定付费-帖子'!AO273+'指定付费-帖子'!AU273+电话医生!AS273</f>
        <v>0</v>
      </c>
      <c r="W272" s="523" t="e">
        <f>'指定付费-IM'!#REF!</f>
        <v>#REF!</v>
      </c>
      <c r="X272" s="414">
        <f t="shared" si="147"/>
        <v>0</v>
      </c>
      <c r="Y272" s="523">
        <f>'悬赏问答-帖子'!K273+'悬赏问答-IM'!K273+'指定付费-IM'!K273+'指定付费-帖子'!K273+电话医生!H273</f>
        <v>0</v>
      </c>
      <c r="Z272" s="523">
        <f>'悬赏问答-IM'!BF273+'指定付费-IM'!BE273</f>
        <v>0</v>
      </c>
      <c r="AA272" s="523">
        <f>'悬赏问答-IM'!BU273+'指定付费-IM'!AZ273</f>
        <v>0</v>
      </c>
      <c r="AB272" s="523">
        <f>'悬赏问答-IM'!BP273+'指定付费-IM'!BJ273+电话医生!BI273</f>
        <v>0</v>
      </c>
      <c r="AC272" s="506">
        <f t="shared" si="165"/>
        <v>0</v>
      </c>
      <c r="AD272" s="523">
        <f t="shared" si="151"/>
        <v>0</v>
      </c>
      <c r="AE272" s="414">
        <f t="shared" si="152"/>
        <v>0</v>
      </c>
      <c r="AF272" s="414">
        <f t="shared" si="153"/>
        <v>0</v>
      </c>
      <c r="AG272" s="414">
        <f t="shared" si="162"/>
        <v>0</v>
      </c>
      <c r="AH272" s="780">
        <f>预约转诊!C272</f>
        <v>0</v>
      </c>
      <c r="AI272" s="781">
        <f>'悬赏问答-帖子'!C273+'悬赏问答-IM'!C273</f>
        <v>0</v>
      </c>
      <c r="AJ272" s="782">
        <f>'悬赏问答-帖子'!F273+'悬赏问答-IM'!F273</f>
        <v>0</v>
      </c>
      <c r="AK272" s="783" t="str">
        <f t="shared" si="157"/>
        <v>-</v>
      </c>
      <c r="AL272" s="781">
        <f>'悬赏问答-帖子'!H273+'悬赏问答-IM'!H273</f>
        <v>0</v>
      </c>
      <c r="AM272" s="775">
        <f>'悬赏问答-帖子'!I273+'悬赏问答-IM'!I273</f>
        <v>0</v>
      </c>
      <c r="AN272" s="775">
        <f t="shared" si="154"/>
        <v>0</v>
      </c>
      <c r="AO272" s="800">
        <f>'指定付费-帖子'!C273+'指定付费-IM'!C273</f>
        <v>0</v>
      </c>
      <c r="AP272" s="798">
        <f>'指定付费-帖子'!F273+'指定付费-IM'!F273</f>
        <v>0</v>
      </c>
      <c r="AQ272" s="799" t="str">
        <f t="shared" si="158"/>
        <v>-</v>
      </c>
      <c r="AR272" s="800">
        <f>'指定付费-帖子'!H273+'指定付费-IM'!H273</f>
        <v>0</v>
      </c>
      <c r="AS272" s="787">
        <f>'指定付费-帖子'!I273+'指定付费-IM'!I273</f>
        <v>0</v>
      </c>
      <c r="AT272" s="795">
        <f t="shared" si="155"/>
        <v>0</v>
      </c>
      <c r="AU272" s="801">
        <f>电话医生!C273</f>
        <v>0</v>
      </c>
      <c r="AV272" s="802">
        <f>电话医生!I273</f>
        <v>0</v>
      </c>
      <c r="AW272" s="816" t="str">
        <f t="shared" si="159"/>
        <v>-</v>
      </c>
      <c r="AX272" s="802">
        <f>电话医生!L273</f>
        <v>0</v>
      </c>
      <c r="AY272" s="811">
        <f>电话医生!F273</f>
        <v>0</v>
      </c>
      <c r="AZ272" s="820" t="str">
        <f>电话医生!O273</f>
        <v>-</v>
      </c>
      <c r="BA272" s="818">
        <f>家庭医生!C273</f>
        <v>0</v>
      </c>
      <c r="BB272" s="813">
        <f>家庭医生!G273</f>
        <v>0</v>
      </c>
      <c r="BC272" s="814" t="str">
        <f>家庭医生!I273</f>
        <v>-</v>
      </c>
      <c r="BD272" s="819">
        <f t="shared" si="163"/>
        <v>0</v>
      </c>
      <c r="BE272" s="819"/>
      <c r="BF272" s="819">
        <f>'免费问答-IM'!C273</f>
        <v>0</v>
      </c>
      <c r="BG272" s="779"/>
      <c r="BH272" s="784"/>
      <c r="BI272" s="775">
        <f t="shared" si="166"/>
        <v>0</v>
      </c>
      <c r="BJ272" s="839"/>
      <c r="BK272" s="837"/>
      <c r="BL272" s="838">
        <f t="shared" si="156"/>
        <v>0</v>
      </c>
      <c r="BM272" s="846"/>
      <c r="BN272" s="849"/>
      <c r="BO272" s="849"/>
      <c r="BP272" s="847" t="str">
        <f t="shared" si="144"/>
        <v>-</v>
      </c>
      <c r="BQ272" s="848"/>
      <c r="BR272" s="813">
        <f t="shared" si="167"/>
        <v>0</v>
      </c>
    </row>
    <row r="273" ht="15" customHeight="1" spans="1:70">
      <c r="A273" s="852"/>
      <c r="B273" s="404">
        <v>15</v>
      </c>
      <c r="C273" s="506">
        <f t="shared" si="160"/>
        <v>0</v>
      </c>
      <c r="D273" s="414">
        <f t="shared" si="161"/>
        <v>0</v>
      </c>
      <c r="E273" s="405">
        <f t="shared" si="164"/>
        <v>0</v>
      </c>
      <c r="F273" s="406" t="e">
        <f>'悬赏问答-帖子'!M274+'指定付费-帖子'!M274+电话医生!#REF!+家庭医生!C274</f>
        <v>#REF!</v>
      </c>
      <c r="G273" s="406" t="e">
        <f>'悬赏问答-帖子'!O274+'指定付费-帖子'!O274+电话医生!#REF!+家庭医生!D274</f>
        <v>#REF!</v>
      </c>
      <c r="H273" s="766" t="e">
        <f t="shared" si="148"/>
        <v>#REF!</v>
      </c>
      <c r="I273" s="406" t="e">
        <f>'悬赏问答-帖子'!S274+'指定付费-帖子'!S274+电话医生!R274+家庭医生!#REF!</f>
        <v>#REF!</v>
      </c>
      <c r="J273" s="406" t="e">
        <f>'悬赏问答-帖子'!U274+'指定付费-帖子'!U274+电话医生!S274+家庭医生!#REF!</f>
        <v>#REF!</v>
      </c>
      <c r="K273" s="766" t="e">
        <f t="shared" si="149"/>
        <v>#REF!</v>
      </c>
      <c r="L273" s="406" t="e">
        <f>'悬赏问答-帖子'!Y274+'悬赏问答-帖子'!AE274+'悬赏问答-IM'!M274+'指定付费-帖子'!Y274+'指定付费-帖子'!AE274+'指定付费-IM'!M274+电话医生!Z274+电话医生!AH274+家庭医生!#REF!+家庭医生!#REF!</f>
        <v>#REF!</v>
      </c>
      <c r="M273" s="406" t="e">
        <f>'悬赏问答-帖子'!AA274+'悬赏问答-帖子'!AG274+'悬赏问答-IM'!O274+'指定付费-帖子'!AA274+'指定付费-帖子'!AG274+'指定付费-IM'!O275+电话医生!AA274+电话医生!AI274+家庭医生!#REF!+家庭医生!#REF!</f>
        <v>#REF!</v>
      </c>
      <c r="N273" s="766" t="e">
        <f t="shared" si="150"/>
        <v>#REF!</v>
      </c>
      <c r="O273" s="406" t="e">
        <f>#REF!+'免费问答-IM'!E274+'悬赏问答-帖子'!E274+'悬赏问答-IM'!E274+'指定付费-IM'!E274+'指定付费-帖子'!E274+电话医生!E274+家庭医生!#REF!</f>
        <v>#REF!</v>
      </c>
      <c r="P273" s="523">
        <f>'悬赏问答-帖子'!Q274+'指定付费-帖子'!Q274+家庭医生!G274+电话医生!BQ274</f>
        <v>0</v>
      </c>
      <c r="Q273" s="523">
        <f>'悬赏问答-帖子'!W274+'指定付费-帖子'!W274+电话医生!U274+'悬赏问答-IM'!AU274+'指定付费-IM'!AU274</f>
        <v>0</v>
      </c>
      <c r="R273" s="523">
        <f>'悬赏问答-帖子'!AC274+'悬赏问答-帖子'!AI274+'悬赏问答-IM'!Q274+'指定付费-帖子'!AC274+'指定付费-帖子'!AI274+'指定付费-IM'!Q274+电话医生!AC274+电话医生!AK274+'悬赏问答-IM'!W274+'指定付费-IM'!W274</f>
        <v>0</v>
      </c>
      <c r="S273" s="523">
        <f>'悬赏问答-IM'!AC274+'指定付费-IM'!AC274+'悬赏问答-IM'!AI274+'悬赏问答-IM'!AO274+'指定付费-IM'!AI274+'指定付费-IM'!AO274+电话医生!BY274</f>
        <v>0</v>
      </c>
      <c r="T273" s="523">
        <f t="shared" si="146"/>
        <v>0</v>
      </c>
      <c r="U273" s="523">
        <f>'悬赏问答-IM'!BA274+'指定付费-帖子'!BA274</f>
        <v>0</v>
      </c>
      <c r="V273" s="523">
        <f>'悬赏问答-帖子'!AO274+'悬赏问答-帖子'!AU274+'指定付费-帖子'!AO274+'指定付费-帖子'!AU274+电话医生!AS274</f>
        <v>0</v>
      </c>
      <c r="W273" s="523" t="e">
        <f>'指定付费-IM'!#REF!</f>
        <v>#REF!</v>
      </c>
      <c r="X273" s="414">
        <f t="shared" si="147"/>
        <v>0</v>
      </c>
      <c r="Y273" s="523">
        <f>'悬赏问答-帖子'!K274+'悬赏问答-IM'!K274+'指定付费-IM'!K274+'指定付费-帖子'!K274+电话医生!H274</f>
        <v>0</v>
      </c>
      <c r="Z273" s="523">
        <f>'悬赏问答-IM'!BF274+'指定付费-IM'!BE274</f>
        <v>0</v>
      </c>
      <c r="AA273" s="523">
        <f>'悬赏问答-IM'!BU274+'指定付费-IM'!AZ274</f>
        <v>0</v>
      </c>
      <c r="AB273" s="523">
        <f>'悬赏问答-IM'!BP274+'指定付费-IM'!BJ274+电话医生!BI274</f>
        <v>0</v>
      </c>
      <c r="AC273" s="506">
        <f t="shared" si="165"/>
        <v>0</v>
      </c>
      <c r="AD273" s="523">
        <f t="shared" si="151"/>
        <v>0</v>
      </c>
      <c r="AE273" s="414">
        <f t="shared" si="152"/>
        <v>0</v>
      </c>
      <c r="AF273" s="414">
        <f t="shared" si="153"/>
        <v>0</v>
      </c>
      <c r="AG273" s="414">
        <f t="shared" si="162"/>
        <v>0</v>
      </c>
      <c r="AH273" s="780">
        <f>预约转诊!C273</f>
        <v>0</v>
      </c>
      <c r="AI273" s="781">
        <f>'悬赏问答-帖子'!C274+'悬赏问答-IM'!C274</f>
        <v>0</v>
      </c>
      <c r="AJ273" s="782">
        <f>'悬赏问答-帖子'!F274+'悬赏问答-IM'!F274</f>
        <v>0</v>
      </c>
      <c r="AK273" s="783" t="str">
        <f t="shared" si="157"/>
        <v>-</v>
      </c>
      <c r="AL273" s="781">
        <f>'悬赏问答-帖子'!H274+'悬赏问答-IM'!H274</f>
        <v>0</v>
      </c>
      <c r="AM273" s="775">
        <f>'悬赏问答-帖子'!I274+'悬赏问答-IM'!I274</f>
        <v>0</v>
      </c>
      <c r="AN273" s="775">
        <f t="shared" si="154"/>
        <v>0</v>
      </c>
      <c r="AO273" s="800">
        <f>'指定付费-帖子'!C274+'指定付费-IM'!C274</f>
        <v>0</v>
      </c>
      <c r="AP273" s="798">
        <f>'指定付费-帖子'!F274+'指定付费-IM'!F274</f>
        <v>0</v>
      </c>
      <c r="AQ273" s="799" t="str">
        <f t="shared" si="158"/>
        <v>-</v>
      </c>
      <c r="AR273" s="800">
        <f>'指定付费-帖子'!H274+'指定付费-IM'!H274</f>
        <v>0</v>
      </c>
      <c r="AS273" s="787">
        <f>'指定付费-帖子'!I274+'指定付费-IM'!I274</f>
        <v>0</v>
      </c>
      <c r="AT273" s="795">
        <f t="shared" si="155"/>
        <v>0</v>
      </c>
      <c r="AU273" s="801">
        <f>电话医生!C274</f>
        <v>0</v>
      </c>
      <c r="AV273" s="802">
        <f>电话医生!I274</f>
        <v>0</v>
      </c>
      <c r="AW273" s="816" t="str">
        <f t="shared" si="159"/>
        <v>-</v>
      </c>
      <c r="AX273" s="802">
        <f>电话医生!L274</f>
        <v>0</v>
      </c>
      <c r="AY273" s="811">
        <f>电话医生!F274</f>
        <v>0</v>
      </c>
      <c r="AZ273" s="820" t="str">
        <f>电话医生!O274</f>
        <v>-</v>
      </c>
      <c r="BA273" s="818">
        <f>家庭医生!C274</f>
        <v>0</v>
      </c>
      <c r="BB273" s="813">
        <f>家庭医生!G274</f>
        <v>0</v>
      </c>
      <c r="BC273" s="814" t="str">
        <f>家庭医生!I274</f>
        <v>-</v>
      </c>
      <c r="BD273" s="819">
        <f t="shared" si="163"/>
        <v>0</v>
      </c>
      <c r="BE273" s="819"/>
      <c r="BF273" s="819">
        <f>'免费问答-IM'!C274</f>
        <v>0</v>
      </c>
      <c r="BG273" s="779"/>
      <c r="BH273" s="784"/>
      <c r="BI273" s="775">
        <f t="shared" si="166"/>
        <v>0</v>
      </c>
      <c r="BJ273" s="839"/>
      <c r="BK273" s="837"/>
      <c r="BL273" s="838">
        <f t="shared" si="156"/>
        <v>0</v>
      </c>
      <c r="BM273" s="846"/>
      <c r="BN273" s="849"/>
      <c r="BO273" s="849"/>
      <c r="BP273" s="847" t="str">
        <f t="shared" si="144"/>
        <v>-</v>
      </c>
      <c r="BQ273" s="848"/>
      <c r="BR273" s="813">
        <f t="shared" si="167"/>
        <v>0</v>
      </c>
    </row>
    <row r="274" ht="15" customHeight="1" spans="1:70">
      <c r="A274" s="852"/>
      <c r="B274" s="404">
        <v>16</v>
      </c>
      <c r="C274" s="506">
        <f t="shared" si="160"/>
        <v>0</v>
      </c>
      <c r="D274" s="414">
        <f t="shared" si="161"/>
        <v>0</v>
      </c>
      <c r="E274" s="405">
        <f t="shared" si="164"/>
        <v>0</v>
      </c>
      <c r="F274" s="406" t="e">
        <f>'悬赏问答-帖子'!M275+'指定付费-帖子'!M275+电话医生!#REF!+家庭医生!C275</f>
        <v>#REF!</v>
      </c>
      <c r="G274" s="406" t="e">
        <f>'悬赏问答-帖子'!O275+'指定付费-帖子'!O275+电话医生!#REF!+家庭医生!D275</f>
        <v>#REF!</v>
      </c>
      <c r="H274" s="766" t="e">
        <f t="shared" si="148"/>
        <v>#REF!</v>
      </c>
      <c r="I274" s="406" t="e">
        <f>'悬赏问答-帖子'!S275+'指定付费-帖子'!S275+电话医生!R275+家庭医生!#REF!</f>
        <v>#REF!</v>
      </c>
      <c r="J274" s="406" t="e">
        <f>'悬赏问答-帖子'!U275+'指定付费-帖子'!U275+电话医生!S275+家庭医生!#REF!</f>
        <v>#REF!</v>
      </c>
      <c r="K274" s="766" t="e">
        <f t="shared" si="149"/>
        <v>#REF!</v>
      </c>
      <c r="L274" s="406" t="e">
        <f>'悬赏问答-帖子'!Y275+'悬赏问答-帖子'!AE275+'悬赏问答-IM'!M275+'指定付费-帖子'!Y275+'指定付费-帖子'!AE275+'指定付费-IM'!M275+电话医生!Z275+电话医生!AH275+家庭医生!#REF!+家庭医生!#REF!</f>
        <v>#REF!</v>
      </c>
      <c r="M274" s="406" t="e">
        <f>'悬赏问答-帖子'!AA275+'悬赏问答-帖子'!AG275+'悬赏问答-IM'!O275+'指定付费-帖子'!AA275+'指定付费-帖子'!AG275+'指定付费-IM'!O276+电话医生!AA275+电话医生!AI275+家庭医生!#REF!+家庭医生!#REF!</f>
        <v>#REF!</v>
      </c>
      <c r="N274" s="766" t="e">
        <f t="shared" si="150"/>
        <v>#REF!</v>
      </c>
      <c r="O274" s="406" t="e">
        <f>#REF!+'免费问答-IM'!E275+'悬赏问答-帖子'!E275+'悬赏问答-IM'!E275+'指定付费-IM'!E275+'指定付费-帖子'!E275+电话医生!E275+家庭医生!#REF!</f>
        <v>#REF!</v>
      </c>
      <c r="P274" s="523">
        <f>'悬赏问答-帖子'!Q275+'指定付费-帖子'!Q275+家庭医生!G275+电话医生!BQ275</f>
        <v>0</v>
      </c>
      <c r="Q274" s="523">
        <f>'悬赏问答-帖子'!W275+'指定付费-帖子'!W275+电话医生!U275+'悬赏问答-IM'!AU275+'指定付费-IM'!AU275</f>
        <v>0</v>
      </c>
      <c r="R274" s="523">
        <f>'悬赏问答-帖子'!AC275+'悬赏问答-帖子'!AI275+'悬赏问答-IM'!Q275+'指定付费-帖子'!AC275+'指定付费-帖子'!AI275+'指定付费-IM'!Q275+电话医生!AC275+电话医生!AK275+'悬赏问答-IM'!W275+'指定付费-IM'!W275</f>
        <v>0</v>
      </c>
      <c r="S274" s="523">
        <f>'悬赏问答-IM'!AC275+'指定付费-IM'!AC275+'悬赏问答-IM'!AI275+'悬赏问答-IM'!AO275+'指定付费-IM'!AI275+'指定付费-IM'!AO275+电话医生!BY275</f>
        <v>0</v>
      </c>
      <c r="T274" s="523">
        <f t="shared" si="146"/>
        <v>0</v>
      </c>
      <c r="U274" s="523">
        <f>'悬赏问答-IM'!BA275+'指定付费-帖子'!BA275</f>
        <v>0</v>
      </c>
      <c r="V274" s="523">
        <f>'悬赏问答-帖子'!AO275+'悬赏问答-帖子'!AU275+'指定付费-帖子'!AO275+'指定付费-帖子'!AU275+电话医生!AS275</f>
        <v>0</v>
      </c>
      <c r="W274" s="523" t="e">
        <f>'指定付费-IM'!#REF!</f>
        <v>#REF!</v>
      </c>
      <c r="X274" s="414">
        <f t="shared" si="147"/>
        <v>0</v>
      </c>
      <c r="Y274" s="523">
        <f>'悬赏问答-帖子'!K275+'悬赏问答-IM'!K275+'指定付费-IM'!K275+'指定付费-帖子'!K275+电话医生!H275</f>
        <v>0</v>
      </c>
      <c r="Z274" s="523">
        <f>'悬赏问答-IM'!BF275+'指定付费-IM'!BE275</f>
        <v>0</v>
      </c>
      <c r="AA274" s="523">
        <f>'悬赏问答-IM'!BU275+'指定付费-IM'!AZ275</f>
        <v>0</v>
      </c>
      <c r="AB274" s="523">
        <f>'悬赏问答-IM'!BP275+'指定付费-IM'!BJ275+电话医生!BI275</f>
        <v>0</v>
      </c>
      <c r="AC274" s="506">
        <f t="shared" si="165"/>
        <v>0</v>
      </c>
      <c r="AD274" s="523">
        <f t="shared" si="151"/>
        <v>0</v>
      </c>
      <c r="AE274" s="414">
        <f t="shared" si="152"/>
        <v>0</v>
      </c>
      <c r="AF274" s="414">
        <f t="shared" si="153"/>
        <v>0</v>
      </c>
      <c r="AG274" s="414">
        <f t="shared" si="162"/>
        <v>0</v>
      </c>
      <c r="AH274" s="780">
        <f>预约转诊!C274</f>
        <v>0</v>
      </c>
      <c r="AI274" s="781">
        <f>'悬赏问答-帖子'!C275+'悬赏问答-IM'!C275</f>
        <v>0</v>
      </c>
      <c r="AJ274" s="782">
        <f>'悬赏问答-帖子'!F275+'悬赏问答-IM'!F275</f>
        <v>0</v>
      </c>
      <c r="AK274" s="783" t="str">
        <f t="shared" si="157"/>
        <v>-</v>
      </c>
      <c r="AL274" s="781">
        <f>'悬赏问答-帖子'!H275+'悬赏问答-IM'!H275</f>
        <v>0</v>
      </c>
      <c r="AM274" s="775">
        <f>'悬赏问答-帖子'!I275+'悬赏问答-IM'!I275</f>
        <v>0</v>
      </c>
      <c r="AN274" s="775">
        <f t="shared" si="154"/>
        <v>0</v>
      </c>
      <c r="AO274" s="800">
        <f>'指定付费-帖子'!C275+'指定付费-IM'!C275</f>
        <v>0</v>
      </c>
      <c r="AP274" s="798">
        <f>'指定付费-帖子'!F275+'指定付费-IM'!F275</f>
        <v>0</v>
      </c>
      <c r="AQ274" s="799" t="str">
        <f t="shared" si="158"/>
        <v>-</v>
      </c>
      <c r="AR274" s="800">
        <f>'指定付费-帖子'!H275+'指定付费-IM'!H275</f>
        <v>0</v>
      </c>
      <c r="AS274" s="787">
        <f>'指定付费-帖子'!I275+'指定付费-IM'!I275</f>
        <v>0</v>
      </c>
      <c r="AT274" s="795">
        <f t="shared" si="155"/>
        <v>0</v>
      </c>
      <c r="AU274" s="801">
        <f>电话医生!C275</f>
        <v>0</v>
      </c>
      <c r="AV274" s="802">
        <f>电话医生!I275</f>
        <v>0</v>
      </c>
      <c r="AW274" s="816" t="str">
        <f t="shared" si="159"/>
        <v>-</v>
      </c>
      <c r="AX274" s="802">
        <f>电话医生!L275</f>
        <v>0</v>
      </c>
      <c r="AY274" s="811">
        <f>电话医生!F275</f>
        <v>0</v>
      </c>
      <c r="AZ274" s="820" t="str">
        <f>电话医生!O275</f>
        <v>-</v>
      </c>
      <c r="BA274" s="818">
        <f>家庭医生!C275</f>
        <v>0</v>
      </c>
      <c r="BB274" s="813">
        <f>家庭医生!G275</f>
        <v>0</v>
      </c>
      <c r="BC274" s="814" t="str">
        <f>家庭医生!I275</f>
        <v>-</v>
      </c>
      <c r="BD274" s="819">
        <f t="shared" si="163"/>
        <v>0</v>
      </c>
      <c r="BE274" s="819"/>
      <c r="BF274" s="819">
        <f>'免费问答-IM'!C275</f>
        <v>0</v>
      </c>
      <c r="BG274" s="779"/>
      <c r="BH274" s="784"/>
      <c r="BI274" s="775">
        <f t="shared" si="166"/>
        <v>0</v>
      </c>
      <c r="BJ274" s="839"/>
      <c r="BK274" s="837"/>
      <c r="BL274" s="838">
        <f t="shared" si="156"/>
        <v>0</v>
      </c>
      <c r="BM274" s="846"/>
      <c r="BN274" s="849"/>
      <c r="BO274" s="849"/>
      <c r="BP274" s="847" t="str">
        <f t="shared" si="144"/>
        <v>-</v>
      </c>
      <c r="BQ274" s="848"/>
      <c r="BR274" s="813">
        <f t="shared" si="167"/>
        <v>0</v>
      </c>
    </row>
    <row r="275" ht="15" customHeight="1" spans="1:70">
      <c r="A275" s="852"/>
      <c r="B275" s="404">
        <v>17</v>
      </c>
      <c r="C275" s="506">
        <f t="shared" si="160"/>
        <v>0</v>
      </c>
      <c r="D275" s="414">
        <f t="shared" si="161"/>
        <v>0</v>
      </c>
      <c r="E275" s="405">
        <f t="shared" si="164"/>
        <v>0</v>
      </c>
      <c r="F275" s="406" t="e">
        <f>'悬赏问答-帖子'!M276+'指定付费-帖子'!M276+电话医生!#REF!+家庭医生!C276</f>
        <v>#REF!</v>
      </c>
      <c r="G275" s="406" t="e">
        <f>'悬赏问答-帖子'!O276+'指定付费-帖子'!O276+电话医生!#REF!+家庭医生!D276</f>
        <v>#REF!</v>
      </c>
      <c r="H275" s="766" t="e">
        <f t="shared" si="148"/>
        <v>#REF!</v>
      </c>
      <c r="I275" s="406" t="e">
        <f>'悬赏问答-帖子'!S276+'指定付费-帖子'!S276+电话医生!R276+家庭医生!#REF!</f>
        <v>#REF!</v>
      </c>
      <c r="J275" s="406" t="e">
        <f>'悬赏问答-帖子'!U276+'指定付费-帖子'!U276+电话医生!S276+家庭医生!#REF!</f>
        <v>#REF!</v>
      </c>
      <c r="K275" s="766" t="e">
        <f t="shared" si="149"/>
        <v>#REF!</v>
      </c>
      <c r="L275" s="406" t="e">
        <f>'悬赏问答-帖子'!Y276+'悬赏问答-帖子'!AE276+'悬赏问答-IM'!M276+'指定付费-帖子'!Y276+'指定付费-帖子'!AE276+'指定付费-IM'!M276+电话医生!Z276+电话医生!AH276+家庭医生!#REF!+家庭医生!#REF!</f>
        <v>#REF!</v>
      </c>
      <c r="M275" s="406" t="e">
        <f>'悬赏问答-帖子'!AA276+'悬赏问答-帖子'!AG276+'悬赏问答-IM'!O276+'指定付费-帖子'!AA276+'指定付费-帖子'!AG276+'指定付费-IM'!O277+电话医生!AA276+电话医生!AI276+家庭医生!#REF!+家庭医生!#REF!</f>
        <v>#REF!</v>
      </c>
      <c r="N275" s="766" t="e">
        <f t="shared" si="150"/>
        <v>#REF!</v>
      </c>
      <c r="O275" s="406" t="e">
        <f>#REF!+'免费问答-IM'!E276+'悬赏问答-帖子'!E276+'悬赏问答-IM'!E276+'指定付费-IM'!E276+'指定付费-帖子'!E276+电话医生!E276+家庭医生!#REF!</f>
        <v>#REF!</v>
      </c>
      <c r="P275" s="523">
        <f>'悬赏问答-帖子'!Q276+'指定付费-帖子'!Q276+家庭医生!G276+电话医生!BQ276</f>
        <v>0</v>
      </c>
      <c r="Q275" s="523">
        <f>'悬赏问答-帖子'!W276+'指定付费-帖子'!W276+电话医生!U276+'悬赏问答-IM'!AU276+'指定付费-IM'!AU276</f>
        <v>0</v>
      </c>
      <c r="R275" s="523">
        <f>'悬赏问答-帖子'!AC276+'悬赏问答-帖子'!AI276+'悬赏问答-IM'!Q276+'指定付费-帖子'!AC276+'指定付费-帖子'!AI276+'指定付费-IM'!Q276+电话医生!AC276+电话医生!AK276+'悬赏问答-IM'!W276+'指定付费-IM'!W276</f>
        <v>0</v>
      </c>
      <c r="S275" s="523">
        <f>'悬赏问答-IM'!AC276+'指定付费-IM'!AC276+'悬赏问答-IM'!AI276+'悬赏问答-IM'!AO276+'指定付费-IM'!AI276+'指定付费-IM'!AO276+电话医生!BY276</f>
        <v>0</v>
      </c>
      <c r="T275" s="523">
        <f t="shared" si="146"/>
        <v>0</v>
      </c>
      <c r="U275" s="523">
        <f>'悬赏问答-IM'!BA276+'指定付费-帖子'!BA276</f>
        <v>0</v>
      </c>
      <c r="V275" s="523">
        <f>'悬赏问答-帖子'!AO276+'悬赏问答-帖子'!AU276+'指定付费-帖子'!AO276+'指定付费-帖子'!AU276+电话医生!AS276</f>
        <v>0</v>
      </c>
      <c r="W275" s="523" t="e">
        <f>'指定付费-IM'!#REF!</f>
        <v>#REF!</v>
      </c>
      <c r="X275" s="414">
        <f t="shared" si="147"/>
        <v>0</v>
      </c>
      <c r="Y275" s="523">
        <f>'悬赏问答-帖子'!K276+'悬赏问答-IM'!K276+'指定付费-IM'!K276+'指定付费-帖子'!K276+电话医生!H276</f>
        <v>0</v>
      </c>
      <c r="Z275" s="523">
        <f>'悬赏问答-IM'!BF276+'指定付费-IM'!BE276</f>
        <v>0</v>
      </c>
      <c r="AA275" s="523">
        <f>'悬赏问答-IM'!BU276+'指定付费-IM'!AZ276</f>
        <v>0</v>
      </c>
      <c r="AB275" s="523">
        <f>'悬赏问答-IM'!BP276+'指定付费-IM'!BJ276+电话医生!BI276</f>
        <v>0</v>
      </c>
      <c r="AC275" s="506">
        <f t="shared" si="165"/>
        <v>0</v>
      </c>
      <c r="AD275" s="523">
        <f t="shared" si="151"/>
        <v>0</v>
      </c>
      <c r="AE275" s="414">
        <f t="shared" si="152"/>
        <v>0</v>
      </c>
      <c r="AF275" s="414">
        <f t="shared" si="153"/>
        <v>0</v>
      </c>
      <c r="AG275" s="414">
        <f t="shared" si="162"/>
        <v>0</v>
      </c>
      <c r="AH275" s="780">
        <f>预约转诊!C275</f>
        <v>0</v>
      </c>
      <c r="AI275" s="781">
        <f>'悬赏问答-帖子'!C276+'悬赏问答-IM'!C276</f>
        <v>0</v>
      </c>
      <c r="AJ275" s="782">
        <f>'悬赏问答-帖子'!F276+'悬赏问答-IM'!F276</f>
        <v>0</v>
      </c>
      <c r="AK275" s="783" t="str">
        <f t="shared" si="157"/>
        <v>-</v>
      </c>
      <c r="AL275" s="781">
        <f>'悬赏问答-帖子'!H276+'悬赏问答-IM'!H276</f>
        <v>0</v>
      </c>
      <c r="AM275" s="775">
        <f>'悬赏问答-帖子'!I276+'悬赏问答-IM'!I276</f>
        <v>0</v>
      </c>
      <c r="AN275" s="775">
        <f t="shared" si="154"/>
        <v>0</v>
      </c>
      <c r="AO275" s="800">
        <f>'指定付费-帖子'!C276+'指定付费-IM'!C276</f>
        <v>0</v>
      </c>
      <c r="AP275" s="798">
        <f>'指定付费-帖子'!F276+'指定付费-IM'!F276</f>
        <v>0</v>
      </c>
      <c r="AQ275" s="799" t="str">
        <f t="shared" si="158"/>
        <v>-</v>
      </c>
      <c r="AR275" s="800">
        <f>'指定付费-帖子'!H276+'指定付费-IM'!H276</f>
        <v>0</v>
      </c>
      <c r="AS275" s="787">
        <f>'指定付费-帖子'!I276+'指定付费-IM'!I276</f>
        <v>0</v>
      </c>
      <c r="AT275" s="795">
        <f t="shared" si="155"/>
        <v>0</v>
      </c>
      <c r="AU275" s="801">
        <f>电话医生!C276</f>
        <v>0</v>
      </c>
      <c r="AV275" s="802">
        <f>电话医生!I276</f>
        <v>0</v>
      </c>
      <c r="AW275" s="816" t="str">
        <f t="shared" si="159"/>
        <v>-</v>
      </c>
      <c r="AX275" s="802">
        <f>电话医生!L276</f>
        <v>0</v>
      </c>
      <c r="AY275" s="811">
        <f>电话医生!F276</f>
        <v>0</v>
      </c>
      <c r="AZ275" s="820" t="str">
        <f>电话医生!O276</f>
        <v>-</v>
      </c>
      <c r="BA275" s="818">
        <f>家庭医生!C276</f>
        <v>0</v>
      </c>
      <c r="BB275" s="813">
        <f>家庭医生!G276</f>
        <v>0</v>
      </c>
      <c r="BC275" s="814" t="str">
        <f>家庭医生!I276</f>
        <v>-</v>
      </c>
      <c r="BD275" s="819">
        <f t="shared" si="163"/>
        <v>0</v>
      </c>
      <c r="BE275" s="819"/>
      <c r="BF275" s="819">
        <f>'免费问答-IM'!C276</f>
        <v>0</v>
      </c>
      <c r="BG275" s="779"/>
      <c r="BH275" s="784"/>
      <c r="BI275" s="775">
        <f t="shared" si="166"/>
        <v>0</v>
      </c>
      <c r="BJ275" s="839"/>
      <c r="BK275" s="837"/>
      <c r="BL275" s="838">
        <f t="shared" si="156"/>
        <v>0</v>
      </c>
      <c r="BM275" s="846"/>
      <c r="BN275" s="849"/>
      <c r="BO275" s="849"/>
      <c r="BP275" s="847" t="str">
        <f t="shared" ref="BP275:BP288" si="168">IF(BN275&lt;&gt;0,BN275/BM275,"-")</f>
        <v>-</v>
      </c>
      <c r="BQ275" s="848"/>
      <c r="BR275" s="813">
        <f t="shared" si="167"/>
        <v>0</v>
      </c>
    </row>
    <row r="276" ht="15" customHeight="1" spans="1:70">
      <c r="A276" s="852"/>
      <c r="B276" s="404">
        <v>18</v>
      </c>
      <c r="C276" s="506">
        <f t="shared" si="160"/>
        <v>0</v>
      </c>
      <c r="D276" s="414">
        <f t="shared" si="161"/>
        <v>0</v>
      </c>
      <c r="E276" s="405">
        <f t="shared" si="164"/>
        <v>0</v>
      </c>
      <c r="F276" s="406" t="e">
        <f>'悬赏问答-帖子'!M277+'指定付费-帖子'!M277+电话医生!#REF!+家庭医生!C277</f>
        <v>#REF!</v>
      </c>
      <c r="G276" s="406" t="e">
        <f>'悬赏问答-帖子'!O277+'指定付费-帖子'!O277+电话医生!#REF!+家庭医生!D277</f>
        <v>#REF!</v>
      </c>
      <c r="H276" s="766" t="e">
        <f t="shared" si="148"/>
        <v>#REF!</v>
      </c>
      <c r="I276" s="406" t="e">
        <f>'悬赏问答-帖子'!S277+'指定付费-帖子'!S277+电话医生!R277+家庭医生!#REF!</f>
        <v>#REF!</v>
      </c>
      <c r="J276" s="406" t="e">
        <f>'悬赏问答-帖子'!U277+'指定付费-帖子'!U277+电话医生!S277+家庭医生!#REF!</f>
        <v>#REF!</v>
      </c>
      <c r="K276" s="766" t="e">
        <f t="shared" si="149"/>
        <v>#REF!</v>
      </c>
      <c r="L276" s="406" t="e">
        <f>'悬赏问答-帖子'!Y277+'悬赏问答-帖子'!AE277+'悬赏问答-IM'!M277+'指定付费-帖子'!Y277+'指定付费-帖子'!AE277+'指定付费-IM'!M277+电话医生!Z277+电话医生!AH277+家庭医生!#REF!+家庭医生!#REF!</f>
        <v>#REF!</v>
      </c>
      <c r="M276" s="406" t="e">
        <f>'悬赏问答-帖子'!AA277+'悬赏问答-帖子'!AG277+'悬赏问答-IM'!O277+'指定付费-帖子'!AA277+'指定付费-帖子'!AG277+'指定付费-IM'!O278+电话医生!AA277+电话医生!AI277+家庭医生!#REF!+家庭医生!#REF!</f>
        <v>#REF!</v>
      </c>
      <c r="N276" s="766" t="e">
        <f t="shared" si="150"/>
        <v>#REF!</v>
      </c>
      <c r="O276" s="406" t="e">
        <f>#REF!+'免费问答-IM'!E277+'悬赏问答-帖子'!E277+'悬赏问答-IM'!E277+'指定付费-IM'!E277+'指定付费-帖子'!E277+电话医生!E277+家庭医生!#REF!</f>
        <v>#REF!</v>
      </c>
      <c r="P276" s="523">
        <f>'悬赏问答-帖子'!Q277+'指定付费-帖子'!Q277+家庭医生!G277+电话医生!BQ277</f>
        <v>0</v>
      </c>
      <c r="Q276" s="523">
        <f>'悬赏问答-帖子'!W277+'指定付费-帖子'!W277+电话医生!U277+'悬赏问答-IM'!AU277+'指定付费-IM'!AU277</f>
        <v>0</v>
      </c>
      <c r="R276" s="523">
        <f>'悬赏问答-帖子'!AC277+'悬赏问答-帖子'!AI277+'悬赏问答-IM'!Q277+'指定付费-帖子'!AC277+'指定付费-帖子'!AI277+'指定付费-IM'!Q277+电话医生!AC277+电话医生!AK277+'悬赏问答-IM'!W277+'指定付费-IM'!W277</f>
        <v>0</v>
      </c>
      <c r="S276" s="523">
        <f>'悬赏问答-IM'!AC277+'指定付费-IM'!AC277+'悬赏问答-IM'!AI277+'悬赏问答-IM'!AO277+'指定付费-IM'!AI277+'指定付费-IM'!AO277+电话医生!BY277</f>
        <v>0</v>
      </c>
      <c r="T276" s="523">
        <f t="shared" si="146"/>
        <v>0</v>
      </c>
      <c r="U276" s="523">
        <f>'悬赏问答-IM'!BA277+'指定付费-帖子'!BA277</f>
        <v>0</v>
      </c>
      <c r="V276" s="523">
        <f>'悬赏问答-帖子'!AO277+'悬赏问答-帖子'!AU277+'指定付费-帖子'!AO277+'指定付费-帖子'!AU277+电话医生!AS277</f>
        <v>0</v>
      </c>
      <c r="W276" s="523" t="e">
        <f>'指定付费-IM'!#REF!</f>
        <v>#REF!</v>
      </c>
      <c r="X276" s="414">
        <f t="shared" si="147"/>
        <v>0</v>
      </c>
      <c r="Y276" s="523">
        <f>'悬赏问答-帖子'!K277+'悬赏问答-IM'!K277+'指定付费-IM'!K277+'指定付费-帖子'!K277+电话医生!H277</f>
        <v>0</v>
      </c>
      <c r="Z276" s="523">
        <f>'悬赏问答-IM'!BF277+'指定付费-IM'!BE277</f>
        <v>0</v>
      </c>
      <c r="AA276" s="523">
        <f>'悬赏问答-IM'!BU277+'指定付费-IM'!AZ277</f>
        <v>0</v>
      </c>
      <c r="AB276" s="523">
        <f>'悬赏问答-IM'!BP277+'指定付费-IM'!BJ277+电话医生!BI277</f>
        <v>0</v>
      </c>
      <c r="AC276" s="506">
        <f t="shared" si="165"/>
        <v>0</v>
      </c>
      <c r="AD276" s="523">
        <f t="shared" si="151"/>
        <v>0</v>
      </c>
      <c r="AE276" s="414">
        <f t="shared" si="152"/>
        <v>0</v>
      </c>
      <c r="AF276" s="414">
        <f t="shared" si="153"/>
        <v>0</v>
      </c>
      <c r="AG276" s="414">
        <f t="shared" si="162"/>
        <v>0</v>
      </c>
      <c r="AH276" s="780">
        <f>预约转诊!C276</f>
        <v>0</v>
      </c>
      <c r="AI276" s="781">
        <f>'悬赏问答-帖子'!C277+'悬赏问答-IM'!C277</f>
        <v>0</v>
      </c>
      <c r="AJ276" s="782">
        <f>'悬赏问答-帖子'!F277+'悬赏问答-IM'!F277</f>
        <v>0</v>
      </c>
      <c r="AK276" s="783" t="str">
        <f t="shared" si="157"/>
        <v>-</v>
      </c>
      <c r="AL276" s="781">
        <f>'悬赏问答-帖子'!H277+'悬赏问答-IM'!H277</f>
        <v>0</v>
      </c>
      <c r="AM276" s="775">
        <f>'悬赏问答-帖子'!I277+'悬赏问答-IM'!I277</f>
        <v>0</v>
      </c>
      <c r="AN276" s="775">
        <f t="shared" si="154"/>
        <v>0</v>
      </c>
      <c r="AO276" s="800">
        <f>'指定付费-帖子'!C277+'指定付费-IM'!C277</f>
        <v>0</v>
      </c>
      <c r="AP276" s="798">
        <f>'指定付费-帖子'!F277+'指定付费-IM'!F277</f>
        <v>0</v>
      </c>
      <c r="AQ276" s="799" t="str">
        <f t="shared" si="158"/>
        <v>-</v>
      </c>
      <c r="AR276" s="800">
        <f>'指定付费-帖子'!H277+'指定付费-IM'!H277</f>
        <v>0</v>
      </c>
      <c r="AS276" s="787">
        <f>'指定付费-帖子'!I277+'指定付费-IM'!I277</f>
        <v>0</v>
      </c>
      <c r="AT276" s="795">
        <f t="shared" si="155"/>
        <v>0</v>
      </c>
      <c r="AU276" s="801">
        <f>电话医生!C277</f>
        <v>0</v>
      </c>
      <c r="AV276" s="802">
        <f>电话医生!I277</f>
        <v>0</v>
      </c>
      <c r="AW276" s="816" t="str">
        <f t="shared" si="159"/>
        <v>-</v>
      </c>
      <c r="AX276" s="802">
        <f>电话医生!L277</f>
        <v>0</v>
      </c>
      <c r="AY276" s="811">
        <f>电话医生!F277</f>
        <v>0</v>
      </c>
      <c r="AZ276" s="820" t="str">
        <f>电话医生!O277</f>
        <v>-</v>
      </c>
      <c r="BA276" s="818">
        <f>家庭医生!C277</f>
        <v>0</v>
      </c>
      <c r="BB276" s="813">
        <f>家庭医生!G277</f>
        <v>0</v>
      </c>
      <c r="BC276" s="814" t="str">
        <f>家庭医生!I277</f>
        <v>-</v>
      </c>
      <c r="BD276" s="819">
        <f t="shared" si="163"/>
        <v>0</v>
      </c>
      <c r="BE276" s="819"/>
      <c r="BF276" s="819">
        <f>'免费问答-IM'!C277</f>
        <v>0</v>
      </c>
      <c r="BG276" s="779"/>
      <c r="BH276" s="784"/>
      <c r="BI276" s="775">
        <f t="shared" si="166"/>
        <v>0</v>
      </c>
      <c r="BJ276" s="839"/>
      <c r="BK276" s="837"/>
      <c r="BL276" s="838">
        <f t="shared" si="156"/>
        <v>0</v>
      </c>
      <c r="BM276" s="846"/>
      <c r="BN276" s="849"/>
      <c r="BO276" s="849"/>
      <c r="BP276" s="847" t="str">
        <f t="shared" si="168"/>
        <v>-</v>
      </c>
      <c r="BQ276" s="848"/>
      <c r="BR276" s="813">
        <f t="shared" si="167"/>
        <v>0</v>
      </c>
    </row>
    <row r="277" ht="15" customHeight="1" spans="1:70">
      <c r="A277" s="852"/>
      <c r="B277" s="404">
        <v>19</v>
      </c>
      <c r="C277" s="506">
        <f t="shared" si="160"/>
        <v>0</v>
      </c>
      <c r="D277" s="414">
        <f t="shared" si="161"/>
        <v>0</v>
      </c>
      <c r="E277" s="405">
        <f t="shared" si="164"/>
        <v>0</v>
      </c>
      <c r="F277" s="406" t="e">
        <f>'悬赏问答-帖子'!M278+'指定付费-帖子'!M278+电话医生!#REF!+家庭医生!C278</f>
        <v>#REF!</v>
      </c>
      <c r="G277" s="406" t="e">
        <f>'悬赏问答-帖子'!O278+'指定付费-帖子'!O278+电话医生!#REF!+家庭医生!D278</f>
        <v>#REF!</v>
      </c>
      <c r="H277" s="766" t="e">
        <f t="shared" si="148"/>
        <v>#REF!</v>
      </c>
      <c r="I277" s="406" t="e">
        <f>'悬赏问答-帖子'!S278+'指定付费-帖子'!S278+电话医生!R278+家庭医生!#REF!</f>
        <v>#REF!</v>
      </c>
      <c r="J277" s="406" t="e">
        <f>'悬赏问答-帖子'!U278+'指定付费-帖子'!U278+电话医生!S278+家庭医生!#REF!</f>
        <v>#REF!</v>
      </c>
      <c r="K277" s="766" t="e">
        <f t="shared" si="149"/>
        <v>#REF!</v>
      </c>
      <c r="L277" s="406" t="e">
        <f>'悬赏问答-帖子'!Y278+'悬赏问答-帖子'!AE278+'悬赏问答-IM'!M278+'指定付费-帖子'!Y278+'指定付费-帖子'!AE278+'指定付费-IM'!M278+电话医生!Z278+电话医生!AH278+家庭医生!#REF!+家庭医生!#REF!</f>
        <v>#REF!</v>
      </c>
      <c r="M277" s="406" t="e">
        <f>'悬赏问答-帖子'!AA278+'悬赏问答-帖子'!AG278+'悬赏问答-IM'!O278+'指定付费-帖子'!AA278+'指定付费-帖子'!AG278+'指定付费-IM'!O279+电话医生!AA278+电话医生!AI278+家庭医生!#REF!+家庭医生!#REF!</f>
        <v>#REF!</v>
      </c>
      <c r="N277" s="766" t="e">
        <f t="shared" si="150"/>
        <v>#REF!</v>
      </c>
      <c r="O277" s="406" t="e">
        <f>#REF!+'免费问答-IM'!E278+'悬赏问答-帖子'!E278+'悬赏问答-IM'!E278+'指定付费-IM'!E278+'指定付费-帖子'!E278+电话医生!E278+家庭医生!#REF!</f>
        <v>#REF!</v>
      </c>
      <c r="P277" s="523">
        <f>'悬赏问答-帖子'!Q278+'指定付费-帖子'!Q278+家庭医生!G278+电话医生!BQ278</f>
        <v>0</v>
      </c>
      <c r="Q277" s="523">
        <f>'悬赏问答-帖子'!W278+'指定付费-帖子'!W278+电话医生!U278+'悬赏问答-IM'!AU278+'指定付费-IM'!AU278</f>
        <v>0</v>
      </c>
      <c r="R277" s="523">
        <f>'悬赏问答-帖子'!AC278+'悬赏问答-帖子'!AI278+'悬赏问答-IM'!Q278+'指定付费-帖子'!AC278+'指定付费-帖子'!AI278+'指定付费-IM'!Q278+电话医生!AC278+电话医生!AK278+'悬赏问答-IM'!W278+'指定付费-IM'!W278</f>
        <v>0</v>
      </c>
      <c r="S277" s="523">
        <f>'悬赏问答-IM'!AC278+'指定付费-IM'!AC278+'悬赏问答-IM'!AI278+'悬赏问答-IM'!AO278+'指定付费-IM'!AI278+'指定付费-IM'!AO278+电话医生!BY278</f>
        <v>0</v>
      </c>
      <c r="T277" s="523">
        <f t="shared" si="146"/>
        <v>0</v>
      </c>
      <c r="U277" s="523">
        <f>'悬赏问答-IM'!BA278+'指定付费-帖子'!BA278</f>
        <v>0</v>
      </c>
      <c r="V277" s="523">
        <f>'悬赏问答-帖子'!AO278+'悬赏问答-帖子'!AU278+'指定付费-帖子'!AO278+'指定付费-帖子'!AU278+电话医生!AS278</f>
        <v>0</v>
      </c>
      <c r="W277" s="523" t="e">
        <f>'指定付费-IM'!#REF!</f>
        <v>#REF!</v>
      </c>
      <c r="X277" s="414">
        <f t="shared" si="147"/>
        <v>0</v>
      </c>
      <c r="Y277" s="523">
        <f>'悬赏问答-帖子'!K278+'悬赏问答-IM'!K278+'指定付费-IM'!K278+'指定付费-帖子'!K278+电话医生!H278</f>
        <v>0</v>
      </c>
      <c r="Z277" s="523">
        <f>'悬赏问答-IM'!BF278+'指定付费-IM'!BE278</f>
        <v>0</v>
      </c>
      <c r="AA277" s="523">
        <f>'悬赏问答-IM'!BU278+'指定付费-IM'!AZ278</f>
        <v>0</v>
      </c>
      <c r="AB277" s="523">
        <f>'悬赏问答-IM'!BP278+'指定付费-IM'!BJ278+电话医生!BI278</f>
        <v>0</v>
      </c>
      <c r="AC277" s="506">
        <f t="shared" si="165"/>
        <v>0</v>
      </c>
      <c r="AD277" s="523">
        <f t="shared" si="151"/>
        <v>0</v>
      </c>
      <c r="AE277" s="414">
        <f t="shared" si="152"/>
        <v>0</v>
      </c>
      <c r="AF277" s="414">
        <f t="shared" si="153"/>
        <v>0</v>
      </c>
      <c r="AG277" s="414">
        <f t="shared" si="162"/>
        <v>0</v>
      </c>
      <c r="AH277" s="780">
        <f>预约转诊!C277</f>
        <v>0</v>
      </c>
      <c r="AI277" s="781">
        <f>'悬赏问答-帖子'!C278+'悬赏问答-IM'!C278</f>
        <v>0</v>
      </c>
      <c r="AJ277" s="782">
        <f>'悬赏问答-帖子'!F278+'悬赏问答-IM'!F278</f>
        <v>0</v>
      </c>
      <c r="AK277" s="783" t="str">
        <f t="shared" si="157"/>
        <v>-</v>
      </c>
      <c r="AL277" s="781">
        <f>'悬赏问答-帖子'!H278+'悬赏问答-IM'!H278</f>
        <v>0</v>
      </c>
      <c r="AM277" s="775">
        <f>'悬赏问答-帖子'!I278+'悬赏问答-IM'!I278</f>
        <v>0</v>
      </c>
      <c r="AN277" s="775">
        <f t="shared" si="154"/>
        <v>0</v>
      </c>
      <c r="AO277" s="800">
        <f>'指定付费-帖子'!C278+'指定付费-IM'!C278</f>
        <v>0</v>
      </c>
      <c r="AP277" s="798">
        <f>'指定付费-帖子'!F278+'指定付费-IM'!F278</f>
        <v>0</v>
      </c>
      <c r="AQ277" s="799" t="str">
        <f t="shared" si="158"/>
        <v>-</v>
      </c>
      <c r="AR277" s="800">
        <f>'指定付费-帖子'!H278+'指定付费-IM'!H278</f>
        <v>0</v>
      </c>
      <c r="AS277" s="787">
        <f>'指定付费-帖子'!I278+'指定付费-IM'!I278</f>
        <v>0</v>
      </c>
      <c r="AT277" s="795">
        <f t="shared" si="155"/>
        <v>0</v>
      </c>
      <c r="AU277" s="801">
        <f>电话医生!C278</f>
        <v>0</v>
      </c>
      <c r="AV277" s="802">
        <f>电话医生!I278</f>
        <v>0</v>
      </c>
      <c r="AW277" s="816" t="str">
        <f t="shared" si="159"/>
        <v>-</v>
      </c>
      <c r="AX277" s="802">
        <f>电话医生!L278</f>
        <v>0</v>
      </c>
      <c r="AY277" s="811">
        <f>电话医生!F278</f>
        <v>0</v>
      </c>
      <c r="AZ277" s="820" t="str">
        <f>电话医生!O278</f>
        <v>-</v>
      </c>
      <c r="BA277" s="818">
        <f>家庭医生!C278</f>
        <v>0</v>
      </c>
      <c r="BB277" s="813">
        <f>家庭医生!G278</f>
        <v>0</v>
      </c>
      <c r="BC277" s="814" t="str">
        <f>家庭医生!I278</f>
        <v>-</v>
      </c>
      <c r="BD277" s="819">
        <f t="shared" si="163"/>
        <v>0</v>
      </c>
      <c r="BE277" s="819"/>
      <c r="BF277" s="819">
        <f>'免费问答-IM'!C278</f>
        <v>0</v>
      </c>
      <c r="BG277" s="779"/>
      <c r="BH277" s="784"/>
      <c r="BI277" s="775">
        <f t="shared" si="166"/>
        <v>0</v>
      </c>
      <c r="BJ277" s="839"/>
      <c r="BK277" s="837"/>
      <c r="BL277" s="838">
        <f t="shared" si="156"/>
        <v>0</v>
      </c>
      <c r="BM277" s="846"/>
      <c r="BN277" s="849"/>
      <c r="BO277" s="849"/>
      <c r="BP277" s="847" t="str">
        <f t="shared" si="168"/>
        <v>-</v>
      </c>
      <c r="BQ277" s="848"/>
      <c r="BR277" s="813">
        <f t="shared" si="167"/>
        <v>0</v>
      </c>
    </row>
    <row r="278" ht="15" customHeight="1" spans="1:70">
      <c r="A278" s="852"/>
      <c r="B278" s="404">
        <v>20</v>
      </c>
      <c r="C278" s="506">
        <f t="shared" si="160"/>
        <v>0</v>
      </c>
      <c r="D278" s="414">
        <f t="shared" si="161"/>
        <v>0</v>
      </c>
      <c r="E278" s="405">
        <f t="shared" si="164"/>
        <v>0</v>
      </c>
      <c r="F278" s="406" t="e">
        <f>'悬赏问答-帖子'!M279+'指定付费-帖子'!M279+电话医生!#REF!+家庭医生!C279</f>
        <v>#REF!</v>
      </c>
      <c r="G278" s="406" t="e">
        <f>'悬赏问答-帖子'!O279+'指定付费-帖子'!O279+电话医生!#REF!+家庭医生!D279</f>
        <v>#REF!</v>
      </c>
      <c r="H278" s="766" t="e">
        <f t="shared" si="148"/>
        <v>#REF!</v>
      </c>
      <c r="I278" s="406" t="e">
        <f>'悬赏问答-帖子'!S279+'指定付费-帖子'!S279+电话医生!R279+家庭医生!#REF!</f>
        <v>#REF!</v>
      </c>
      <c r="J278" s="406" t="e">
        <f>'悬赏问答-帖子'!U279+'指定付费-帖子'!U279+电话医生!S279+家庭医生!#REF!</f>
        <v>#REF!</v>
      </c>
      <c r="K278" s="766" t="e">
        <f t="shared" si="149"/>
        <v>#REF!</v>
      </c>
      <c r="L278" s="406" t="e">
        <f>'悬赏问答-帖子'!Y279+'悬赏问答-帖子'!AE279+'悬赏问答-IM'!M279+'指定付费-帖子'!Y279+'指定付费-帖子'!AE279+'指定付费-IM'!M279+电话医生!Z279+电话医生!AH279+家庭医生!#REF!+家庭医生!#REF!</f>
        <v>#REF!</v>
      </c>
      <c r="M278" s="406" t="e">
        <f>'悬赏问答-帖子'!AA279+'悬赏问答-帖子'!AG279+'悬赏问答-IM'!O279+'指定付费-帖子'!AA279+'指定付费-帖子'!AG279+'指定付费-IM'!O280+电话医生!AA279+电话医生!AI279+家庭医生!#REF!+家庭医生!#REF!</f>
        <v>#REF!</v>
      </c>
      <c r="N278" s="766" t="e">
        <f t="shared" si="150"/>
        <v>#REF!</v>
      </c>
      <c r="O278" s="406" t="e">
        <f>#REF!+'免费问答-IM'!E279+'悬赏问答-帖子'!E279+'悬赏问答-IM'!E279+'指定付费-IM'!E279+'指定付费-帖子'!E279+电话医生!E279+家庭医生!#REF!</f>
        <v>#REF!</v>
      </c>
      <c r="P278" s="523">
        <f>'悬赏问答-帖子'!Q279+'指定付费-帖子'!Q279+家庭医生!G279+电话医生!BQ279</f>
        <v>0</v>
      </c>
      <c r="Q278" s="523">
        <f>'悬赏问答-帖子'!W279+'指定付费-帖子'!W279+电话医生!U279+'悬赏问答-IM'!AU279+'指定付费-IM'!AU279</f>
        <v>0</v>
      </c>
      <c r="R278" s="523">
        <f>'悬赏问答-帖子'!AC279+'悬赏问答-帖子'!AI279+'悬赏问答-IM'!Q279+'指定付费-帖子'!AC279+'指定付费-帖子'!AI279+'指定付费-IM'!Q279+电话医生!AC279+电话医生!AK279+'悬赏问答-IM'!W279+'指定付费-IM'!W279</f>
        <v>0</v>
      </c>
      <c r="S278" s="523">
        <f>'悬赏问答-IM'!AC279+'指定付费-IM'!AC279+'悬赏问答-IM'!AI279+'悬赏问答-IM'!AO279+'指定付费-IM'!AI279+'指定付费-IM'!AO279+电话医生!BY279</f>
        <v>0</v>
      </c>
      <c r="T278" s="523">
        <f t="shared" si="146"/>
        <v>0</v>
      </c>
      <c r="U278" s="523">
        <f>'悬赏问答-IM'!BA279+'指定付费-帖子'!BA279</f>
        <v>0</v>
      </c>
      <c r="V278" s="523">
        <f>'悬赏问答-帖子'!AO279+'悬赏问答-帖子'!AU279+'指定付费-帖子'!AO279+'指定付费-帖子'!AU279+电话医生!AS279</f>
        <v>0</v>
      </c>
      <c r="W278" s="523" t="e">
        <f>'指定付费-IM'!#REF!</f>
        <v>#REF!</v>
      </c>
      <c r="X278" s="414">
        <f t="shared" si="147"/>
        <v>0</v>
      </c>
      <c r="Y278" s="523">
        <f>'悬赏问答-帖子'!K279+'悬赏问答-IM'!K279+'指定付费-IM'!K279+'指定付费-帖子'!K279+电话医生!H279</f>
        <v>0</v>
      </c>
      <c r="Z278" s="523">
        <f>'悬赏问答-IM'!BF279+'指定付费-IM'!BE279</f>
        <v>0</v>
      </c>
      <c r="AA278" s="523">
        <f>'悬赏问答-IM'!BU279+'指定付费-IM'!AZ279</f>
        <v>0</v>
      </c>
      <c r="AB278" s="523">
        <f>'悬赏问答-IM'!BP279+'指定付费-IM'!BJ279+电话医生!BI279</f>
        <v>0</v>
      </c>
      <c r="AC278" s="506">
        <f t="shared" si="165"/>
        <v>0</v>
      </c>
      <c r="AD278" s="523">
        <f t="shared" si="151"/>
        <v>0</v>
      </c>
      <c r="AE278" s="414">
        <f t="shared" si="152"/>
        <v>0</v>
      </c>
      <c r="AF278" s="414">
        <f t="shared" si="153"/>
        <v>0</v>
      </c>
      <c r="AG278" s="414">
        <f t="shared" si="162"/>
        <v>0</v>
      </c>
      <c r="AH278" s="780">
        <f>预约转诊!C278</f>
        <v>0</v>
      </c>
      <c r="AI278" s="781">
        <f>'悬赏问答-帖子'!C279+'悬赏问答-IM'!C279</f>
        <v>0</v>
      </c>
      <c r="AJ278" s="782">
        <f>'悬赏问答-帖子'!F279+'悬赏问答-IM'!F279</f>
        <v>0</v>
      </c>
      <c r="AK278" s="783" t="str">
        <f t="shared" si="157"/>
        <v>-</v>
      </c>
      <c r="AL278" s="781">
        <f>'悬赏问答-帖子'!H279+'悬赏问答-IM'!H279</f>
        <v>0</v>
      </c>
      <c r="AM278" s="775">
        <f>'悬赏问答-帖子'!I279+'悬赏问答-IM'!I279</f>
        <v>0</v>
      </c>
      <c r="AN278" s="775">
        <f t="shared" si="154"/>
        <v>0</v>
      </c>
      <c r="AO278" s="800">
        <f>'指定付费-帖子'!C279+'指定付费-IM'!C279</f>
        <v>0</v>
      </c>
      <c r="AP278" s="798">
        <f>'指定付费-帖子'!F279+'指定付费-IM'!F279</f>
        <v>0</v>
      </c>
      <c r="AQ278" s="799" t="str">
        <f t="shared" si="158"/>
        <v>-</v>
      </c>
      <c r="AR278" s="800">
        <f>'指定付费-帖子'!H279+'指定付费-IM'!H279</f>
        <v>0</v>
      </c>
      <c r="AS278" s="787">
        <f>'指定付费-帖子'!I279+'指定付费-IM'!I279</f>
        <v>0</v>
      </c>
      <c r="AT278" s="795">
        <f t="shared" si="155"/>
        <v>0</v>
      </c>
      <c r="AU278" s="801">
        <f>电话医生!C279</f>
        <v>0</v>
      </c>
      <c r="AV278" s="802">
        <f>电话医生!I279</f>
        <v>0</v>
      </c>
      <c r="AW278" s="816" t="str">
        <f t="shared" si="159"/>
        <v>-</v>
      </c>
      <c r="AX278" s="802">
        <f>电话医生!L279</f>
        <v>0</v>
      </c>
      <c r="AY278" s="811">
        <f>电话医生!F279</f>
        <v>0</v>
      </c>
      <c r="AZ278" s="820" t="str">
        <f>电话医生!O279</f>
        <v>-</v>
      </c>
      <c r="BA278" s="818">
        <f>家庭医生!C279</f>
        <v>0</v>
      </c>
      <c r="BB278" s="813">
        <f>家庭医生!G279</f>
        <v>0</v>
      </c>
      <c r="BC278" s="814" t="str">
        <f>家庭医生!I279</f>
        <v>-</v>
      </c>
      <c r="BD278" s="819">
        <f t="shared" si="163"/>
        <v>0</v>
      </c>
      <c r="BE278" s="819"/>
      <c r="BF278" s="819">
        <f>'免费问答-IM'!C279</f>
        <v>0</v>
      </c>
      <c r="BG278" s="779"/>
      <c r="BH278" s="784"/>
      <c r="BI278" s="775">
        <f t="shared" si="166"/>
        <v>0</v>
      </c>
      <c r="BJ278" s="839"/>
      <c r="BK278" s="837"/>
      <c r="BL278" s="838">
        <f t="shared" si="156"/>
        <v>0</v>
      </c>
      <c r="BM278" s="846"/>
      <c r="BN278" s="849"/>
      <c r="BO278" s="849"/>
      <c r="BP278" s="847" t="str">
        <f t="shared" si="168"/>
        <v>-</v>
      </c>
      <c r="BQ278" s="848"/>
      <c r="BR278" s="813">
        <f t="shared" si="167"/>
        <v>0</v>
      </c>
    </row>
    <row r="279" ht="15" customHeight="1" spans="1:70">
      <c r="A279" s="852"/>
      <c r="B279" s="404">
        <v>21</v>
      </c>
      <c r="C279" s="506">
        <f t="shared" si="160"/>
        <v>0</v>
      </c>
      <c r="D279" s="414">
        <f t="shared" si="161"/>
        <v>0</v>
      </c>
      <c r="E279" s="405">
        <f t="shared" si="164"/>
        <v>0</v>
      </c>
      <c r="F279" s="406" t="e">
        <f>'悬赏问答-帖子'!M280+'指定付费-帖子'!M280+电话医生!#REF!+家庭医生!C280</f>
        <v>#REF!</v>
      </c>
      <c r="G279" s="406" t="e">
        <f>'悬赏问答-帖子'!O280+'指定付费-帖子'!O280+电话医生!#REF!+家庭医生!D280</f>
        <v>#REF!</v>
      </c>
      <c r="H279" s="766" t="e">
        <f t="shared" si="148"/>
        <v>#REF!</v>
      </c>
      <c r="I279" s="406" t="e">
        <f>'悬赏问答-帖子'!S280+'指定付费-帖子'!S280+电话医生!R280+家庭医生!#REF!</f>
        <v>#REF!</v>
      </c>
      <c r="J279" s="406" t="e">
        <f>'悬赏问答-帖子'!U280+'指定付费-帖子'!U280+电话医生!S280+家庭医生!#REF!</f>
        <v>#REF!</v>
      </c>
      <c r="K279" s="766" t="e">
        <f t="shared" si="149"/>
        <v>#REF!</v>
      </c>
      <c r="L279" s="406" t="e">
        <f>'悬赏问答-帖子'!Y280+'悬赏问答-帖子'!AE280+'悬赏问答-IM'!M280+'指定付费-帖子'!Y280+'指定付费-帖子'!AE280+'指定付费-IM'!M280+电话医生!Z280+电话医生!AH280+家庭医生!#REF!+家庭医生!#REF!</f>
        <v>#REF!</v>
      </c>
      <c r="M279" s="406" t="e">
        <f>'悬赏问答-帖子'!AA280+'悬赏问答-帖子'!AG280+'悬赏问答-IM'!O280+'指定付费-帖子'!AA280+'指定付费-帖子'!AG280+'指定付费-IM'!O281+电话医生!AA280+电话医生!AI280+家庭医生!#REF!+家庭医生!#REF!</f>
        <v>#REF!</v>
      </c>
      <c r="N279" s="766" t="e">
        <f t="shared" si="150"/>
        <v>#REF!</v>
      </c>
      <c r="O279" s="406" t="e">
        <f>#REF!+'免费问答-IM'!E280+'悬赏问答-帖子'!E280+'悬赏问答-IM'!E280+'指定付费-IM'!E280+'指定付费-帖子'!E280+电话医生!E280+家庭医生!#REF!</f>
        <v>#REF!</v>
      </c>
      <c r="P279" s="523">
        <f>'悬赏问答-帖子'!Q280+'指定付费-帖子'!Q280+家庭医生!G280+电话医生!BQ280</f>
        <v>0</v>
      </c>
      <c r="Q279" s="523">
        <f>'悬赏问答-帖子'!W280+'指定付费-帖子'!W280+电话医生!U280+'悬赏问答-IM'!AU280+'指定付费-IM'!AU280</f>
        <v>0</v>
      </c>
      <c r="R279" s="523">
        <f>'悬赏问答-帖子'!AC280+'悬赏问答-帖子'!AI280+'悬赏问答-IM'!Q280+'指定付费-帖子'!AC280+'指定付费-帖子'!AI280+'指定付费-IM'!Q280+电话医生!AC280+电话医生!AK280+'悬赏问答-IM'!W280+'指定付费-IM'!W280</f>
        <v>0</v>
      </c>
      <c r="S279" s="523">
        <f>'悬赏问答-IM'!AC280+'指定付费-IM'!AC280+'悬赏问答-IM'!AI280+'悬赏问答-IM'!AO280+'指定付费-IM'!AI280+'指定付费-IM'!AO280+电话医生!BY280</f>
        <v>0</v>
      </c>
      <c r="T279" s="523">
        <f t="shared" si="146"/>
        <v>0</v>
      </c>
      <c r="U279" s="523">
        <f>'悬赏问答-IM'!BA280+'指定付费-帖子'!BA280</f>
        <v>0</v>
      </c>
      <c r="V279" s="523">
        <f>'悬赏问答-帖子'!AO280+'悬赏问答-帖子'!AU280+'指定付费-帖子'!AO280+'指定付费-帖子'!AU280+电话医生!AS280</f>
        <v>0</v>
      </c>
      <c r="W279" s="523" t="e">
        <f>'指定付费-IM'!#REF!</f>
        <v>#REF!</v>
      </c>
      <c r="X279" s="414">
        <f t="shared" si="147"/>
        <v>0</v>
      </c>
      <c r="Y279" s="523">
        <f>'悬赏问答-帖子'!K280+'悬赏问答-IM'!K280+'指定付费-IM'!K280+'指定付费-帖子'!K280+电话医生!H280</f>
        <v>0</v>
      </c>
      <c r="Z279" s="523">
        <f>'悬赏问答-IM'!BF280+'指定付费-IM'!BE280</f>
        <v>0</v>
      </c>
      <c r="AA279" s="523">
        <f>'悬赏问答-IM'!BU280+'指定付费-IM'!AZ280</f>
        <v>0</v>
      </c>
      <c r="AB279" s="523">
        <f>'悬赏问答-IM'!BP280+'指定付费-IM'!BJ280+电话医生!BI280</f>
        <v>0</v>
      </c>
      <c r="AC279" s="506">
        <f t="shared" si="165"/>
        <v>0</v>
      </c>
      <c r="AD279" s="523">
        <f t="shared" si="151"/>
        <v>0</v>
      </c>
      <c r="AE279" s="414">
        <f t="shared" si="152"/>
        <v>0</v>
      </c>
      <c r="AF279" s="414">
        <f t="shared" si="153"/>
        <v>0</v>
      </c>
      <c r="AG279" s="414">
        <f t="shared" si="162"/>
        <v>0</v>
      </c>
      <c r="AH279" s="780">
        <f>预约转诊!C279</f>
        <v>0</v>
      </c>
      <c r="AI279" s="781">
        <f>'悬赏问答-帖子'!C280+'悬赏问答-IM'!C280</f>
        <v>0</v>
      </c>
      <c r="AJ279" s="782">
        <f>'悬赏问答-帖子'!F280+'悬赏问答-IM'!F280</f>
        <v>0</v>
      </c>
      <c r="AK279" s="783" t="str">
        <f t="shared" si="157"/>
        <v>-</v>
      </c>
      <c r="AL279" s="781">
        <f>'悬赏问答-帖子'!H280+'悬赏问答-IM'!H280</f>
        <v>0</v>
      </c>
      <c r="AM279" s="775">
        <f>'悬赏问答-帖子'!I280+'悬赏问答-IM'!I280</f>
        <v>0</v>
      </c>
      <c r="AN279" s="775">
        <f t="shared" si="154"/>
        <v>0</v>
      </c>
      <c r="AO279" s="800">
        <f>'指定付费-帖子'!C280+'指定付费-IM'!C280</f>
        <v>0</v>
      </c>
      <c r="AP279" s="798">
        <f>'指定付费-帖子'!F280+'指定付费-IM'!F280</f>
        <v>0</v>
      </c>
      <c r="AQ279" s="799" t="str">
        <f t="shared" si="158"/>
        <v>-</v>
      </c>
      <c r="AR279" s="800">
        <f>'指定付费-帖子'!H280+'指定付费-IM'!H280</f>
        <v>0</v>
      </c>
      <c r="AS279" s="787">
        <f>'指定付费-帖子'!I280+'指定付费-IM'!I280</f>
        <v>0</v>
      </c>
      <c r="AT279" s="795">
        <f t="shared" si="155"/>
        <v>0</v>
      </c>
      <c r="AU279" s="801">
        <f>电话医生!C280</f>
        <v>0</v>
      </c>
      <c r="AV279" s="802">
        <f>电话医生!I280</f>
        <v>0</v>
      </c>
      <c r="AW279" s="816" t="str">
        <f t="shared" si="159"/>
        <v>-</v>
      </c>
      <c r="AX279" s="802">
        <f>电话医生!L280</f>
        <v>0</v>
      </c>
      <c r="AY279" s="811">
        <f>电话医生!F280</f>
        <v>0</v>
      </c>
      <c r="AZ279" s="820" t="str">
        <f>电话医生!O280</f>
        <v>-</v>
      </c>
      <c r="BA279" s="818">
        <f>家庭医生!C280</f>
        <v>0</v>
      </c>
      <c r="BB279" s="813">
        <f>家庭医生!G280</f>
        <v>0</v>
      </c>
      <c r="BC279" s="814" t="str">
        <f>家庭医生!I280</f>
        <v>-</v>
      </c>
      <c r="BD279" s="819">
        <f t="shared" si="163"/>
        <v>0</v>
      </c>
      <c r="BE279" s="819"/>
      <c r="BF279" s="819">
        <f>'免费问答-IM'!C280</f>
        <v>0</v>
      </c>
      <c r="BG279" s="779"/>
      <c r="BH279" s="784"/>
      <c r="BI279" s="775">
        <f t="shared" si="166"/>
        <v>0</v>
      </c>
      <c r="BJ279" s="839"/>
      <c r="BK279" s="837"/>
      <c r="BL279" s="838">
        <f t="shared" si="156"/>
        <v>0</v>
      </c>
      <c r="BM279" s="846"/>
      <c r="BN279" s="849"/>
      <c r="BO279" s="849"/>
      <c r="BP279" s="847" t="str">
        <f t="shared" si="168"/>
        <v>-</v>
      </c>
      <c r="BQ279" s="848"/>
      <c r="BR279" s="813">
        <f t="shared" si="167"/>
        <v>0</v>
      </c>
    </row>
    <row r="280" ht="15" customHeight="1" spans="1:70">
      <c r="A280" s="852"/>
      <c r="B280" s="404">
        <v>22</v>
      </c>
      <c r="C280" s="506">
        <f t="shared" si="160"/>
        <v>0</v>
      </c>
      <c r="D280" s="414">
        <f t="shared" si="161"/>
        <v>0</v>
      </c>
      <c r="E280" s="405">
        <f t="shared" si="164"/>
        <v>0</v>
      </c>
      <c r="F280" s="406" t="e">
        <f>'悬赏问答-帖子'!M281+'指定付费-帖子'!M281+电话医生!#REF!+家庭医生!C281</f>
        <v>#REF!</v>
      </c>
      <c r="G280" s="406" t="e">
        <f>'悬赏问答-帖子'!O281+'指定付费-帖子'!O281+电话医生!#REF!+家庭医生!D281</f>
        <v>#REF!</v>
      </c>
      <c r="H280" s="766" t="e">
        <f t="shared" si="148"/>
        <v>#REF!</v>
      </c>
      <c r="I280" s="406" t="e">
        <f>'悬赏问答-帖子'!S281+'指定付费-帖子'!S281+电话医生!R281+家庭医生!#REF!</f>
        <v>#REF!</v>
      </c>
      <c r="J280" s="406" t="e">
        <f>'悬赏问答-帖子'!U281+'指定付费-帖子'!U281+电话医生!S281+家庭医生!#REF!</f>
        <v>#REF!</v>
      </c>
      <c r="K280" s="766" t="e">
        <f t="shared" si="149"/>
        <v>#REF!</v>
      </c>
      <c r="L280" s="406" t="e">
        <f>'悬赏问答-帖子'!Y281+'悬赏问答-帖子'!AE281+'悬赏问答-IM'!M281+'指定付费-帖子'!Y281+'指定付费-帖子'!AE281+'指定付费-IM'!M281+电话医生!Z281+电话医生!AH281+家庭医生!#REF!+家庭医生!#REF!</f>
        <v>#REF!</v>
      </c>
      <c r="M280" s="406" t="e">
        <f>'悬赏问答-帖子'!AA281+'悬赏问答-帖子'!AG281+'悬赏问答-IM'!O281+'指定付费-帖子'!AA281+'指定付费-帖子'!AG281+'指定付费-IM'!O282+电话医生!AA281+电话医生!AI281+家庭医生!#REF!+家庭医生!#REF!</f>
        <v>#REF!</v>
      </c>
      <c r="N280" s="766" t="e">
        <f t="shared" si="150"/>
        <v>#REF!</v>
      </c>
      <c r="O280" s="406" t="e">
        <f>#REF!+'免费问答-IM'!E281+'悬赏问答-帖子'!E281+'悬赏问答-IM'!E281+'指定付费-IM'!E281+'指定付费-帖子'!E281+电话医生!E281+家庭医生!#REF!</f>
        <v>#REF!</v>
      </c>
      <c r="P280" s="523">
        <f>'悬赏问答-帖子'!Q281+'指定付费-帖子'!Q281+家庭医生!G281+电话医生!BQ281</f>
        <v>0</v>
      </c>
      <c r="Q280" s="523">
        <f>'悬赏问答-帖子'!W281+'指定付费-帖子'!W281+电话医生!U281+'悬赏问答-IM'!AU281+'指定付费-IM'!AU281</f>
        <v>0</v>
      </c>
      <c r="R280" s="523">
        <f>'悬赏问答-帖子'!AC281+'悬赏问答-帖子'!AI281+'悬赏问答-IM'!Q281+'指定付费-帖子'!AC281+'指定付费-帖子'!AI281+'指定付费-IM'!Q281+电话医生!AC281+电话医生!AK281+'悬赏问答-IM'!W281+'指定付费-IM'!W281</f>
        <v>0</v>
      </c>
      <c r="S280" s="523">
        <f>'悬赏问答-IM'!AC281+'指定付费-IM'!AC281+'悬赏问答-IM'!AI281+'悬赏问答-IM'!AO281+'指定付费-IM'!AI281+'指定付费-IM'!AO281+电话医生!BY281</f>
        <v>0</v>
      </c>
      <c r="T280" s="523">
        <f t="shared" si="146"/>
        <v>0</v>
      </c>
      <c r="U280" s="523">
        <f>'悬赏问答-IM'!BA281+'指定付费-帖子'!BA281</f>
        <v>0</v>
      </c>
      <c r="V280" s="523">
        <f>'悬赏问答-帖子'!AO281+'悬赏问答-帖子'!AU281+'指定付费-帖子'!AO281+'指定付费-帖子'!AU281+电话医生!AS281</f>
        <v>0</v>
      </c>
      <c r="W280" s="523" t="e">
        <f>'指定付费-IM'!#REF!</f>
        <v>#REF!</v>
      </c>
      <c r="X280" s="414">
        <f t="shared" si="147"/>
        <v>0</v>
      </c>
      <c r="Y280" s="523">
        <f>'悬赏问答-帖子'!K281+'悬赏问答-IM'!K281+'指定付费-IM'!K281+'指定付费-帖子'!K281+电话医生!H281</f>
        <v>0</v>
      </c>
      <c r="Z280" s="523">
        <f>'悬赏问答-IM'!BF281+'指定付费-IM'!BE281</f>
        <v>0</v>
      </c>
      <c r="AA280" s="523">
        <f>'悬赏问答-IM'!BU281+'指定付费-IM'!AZ281</f>
        <v>0</v>
      </c>
      <c r="AB280" s="523">
        <f>'悬赏问答-IM'!BP281+'指定付费-IM'!BJ281+电话医生!BI281</f>
        <v>0</v>
      </c>
      <c r="AC280" s="506">
        <f t="shared" si="165"/>
        <v>0</v>
      </c>
      <c r="AD280" s="523">
        <f t="shared" si="151"/>
        <v>0</v>
      </c>
      <c r="AE280" s="414">
        <f t="shared" si="152"/>
        <v>0</v>
      </c>
      <c r="AF280" s="414">
        <f t="shared" si="153"/>
        <v>0</v>
      </c>
      <c r="AG280" s="414">
        <f t="shared" si="162"/>
        <v>0</v>
      </c>
      <c r="AH280" s="780">
        <f>预约转诊!C280</f>
        <v>0</v>
      </c>
      <c r="AI280" s="781">
        <f>'悬赏问答-帖子'!C281+'悬赏问答-IM'!C281</f>
        <v>0</v>
      </c>
      <c r="AJ280" s="782">
        <f>'悬赏问答-帖子'!F281+'悬赏问答-IM'!F281</f>
        <v>0</v>
      </c>
      <c r="AK280" s="783" t="str">
        <f t="shared" si="157"/>
        <v>-</v>
      </c>
      <c r="AL280" s="781">
        <f>'悬赏问答-帖子'!H281+'悬赏问答-IM'!H281</f>
        <v>0</v>
      </c>
      <c r="AM280" s="775">
        <f>'悬赏问答-帖子'!I281+'悬赏问答-IM'!I281</f>
        <v>0</v>
      </c>
      <c r="AN280" s="775">
        <f t="shared" si="154"/>
        <v>0</v>
      </c>
      <c r="AO280" s="800">
        <f>'指定付费-帖子'!C281+'指定付费-IM'!C281</f>
        <v>0</v>
      </c>
      <c r="AP280" s="798">
        <f>'指定付费-帖子'!F281+'指定付费-IM'!F281</f>
        <v>0</v>
      </c>
      <c r="AQ280" s="799" t="str">
        <f t="shared" si="158"/>
        <v>-</v>
      </c>
      <c r="AR280" s="800">
        <f>'指定付费-帖子'!H281+'指定付费-IM'!H281</f>
        <v>0</v>
      </c>
      <c r="AS280" s="787">
        <f>'指定付费-帖子'!I281+'指定付费-IM'!I281</f>
        <v>0</v>
      </c>
      <c r="AT280" s="795">
        <f t="shared" si="155"/>
        <v>0</v>
      </c>
      <c r="AU280" s="801">
        <f>电话医生!C281</f>
        <v>0</v>
      </c>
      <c r="AV280" s="802">
        <f>电话医生!I281</f>
        <v>0</v>
      </c>
      <c r="AW280" s="816" t="str">
        <f t="shared" si="159"/>
        <v>-</v>
      </c>
      <c r="AX280" s="802">
        <f>电话医生!L281</f>
        <v>0</v>
      </c>
      <c r="AY280" s="811">
        <f>电话医生!F281</f>
        <v>0</v>
      </c>
      <c r="AZ280" s="820" t="str">
        <f>电话医生!O281</f>
        <v>-</v>
      </c>
      <c r="BA280" s="818">
        <f>家庭医生!C281</f>
        <v>0</v>
      </c>
      <c r="BB280" s="813">
        <f>家庭医生!G281</f>
        <v>0</v>
      </c>
      <c r="BC280" s="814" t="str">
        <f>家庭医生!I281</f>
        <v>-</v>
      </c>
      <c r="BD280" s="819">
        <f t="shared" si="163"/>
        <v>0</v>
      </c>
      <c r="BE280" s="819"/>
      <c r="BF280" s="819">
        <f>'免费问答-IM'!C281</f>
        <v>0</v>
      </c>
      <c r="BG280" s="779"/>
      <c r="BH280" s="784"/>
      <c r="BI280" s="775">
        <f t="shared" si="166"/>
        <v>0</v>
      </c>
      <c r="BJ280" s="839"/>
      <c r="BK280" s="837"/>
      <c r="BL280" s="838">
        <f t="shared" si="156"/>
        <v>0</v>
      </c>
      <c r="BM280" s="846"/>
      <c r="BN280" s="849"/>
      <c r="BO280" s="849"/>
      <c r="BP280" s="847" t="str">
        <f t="shared" si="168"/>
        <v>-</v>
      </c>
      <c r="BQ280" s="848"/>
      <c r="BR280" s="813">
        <f t="shared" si="167"/>
        <v>0</v>
      </c>
    </row>
    <row r="281" ht="15" customHeight="1" spans="1:70">
      <c r="A281" s="852"/>
      <c r="B281" s="404">
        <v>23</v>
      </c>
      <c r="C281" s="506">
        <f t="shared" si="160"/>
        <v>0</v>
      </c>
      <c r="D281" s="414">
        <f t="shared" si="161"/>
        <v>0</v>
      </c>
      <c r="E281" s="405">
        <f t="shared" si="164"/>
        <v>0</v>
      </c>
      <c r="F281" s="406" t="e">
        <f>'悬赏问答-帖子'!M282+'指定付费-帖子'!M282+电话医生!#REF!+家庭医生!C282</f>
        <v>#REF!</v>
      </c>
      <c r="G281" s="406" t="e">
        <f>'悬赏问答-帖子'!O282+'指定付费-帖子'!O282+电话医生!#REF!+家庭医生!D282</f>
        <v>#REF!</v>
      </c>
      <c r="H281" s="766" t="e">
        <f t="shared" si="148"/>
        <v>#REF!</v>
      </c>
      <c r="I281" s="406" t="e">
        <f>'悬赏问答-帖子'!S282+'指定付费-帖子'!S282+电话医生!R282+家庭医生!#REF!</f>
        <v>#REF!</v>
      </c>
      <c r="J281" s="406" t="e">
        <f>'悬赏问答-帖子'!U282+'指定付费-帖子'!U282+电话医生!S282+家庭医生!#REF!</f>
        <v>#REF!</v>
      </c>
      <c r="K281" s="766" t="e">
        <f t="shared" si="149"/>
        <v>#REF!</v>
      </c>
      <c r="L281" s="406" t="e">
        <f>'悬赏问答-帖子'!Y282+'悬赏问答-帖子'!AE282+'悬赏问答-IM'!M282+'指定付费-帖子'!Y282+'指定付费-帖子'!AE282+'指定付费-IM'!M282+电话医生!Z282+电话医生!AH282+家庭医生!#REF!+家庭医生!#REF!</f>
        <v>#REF!</v>
      </c>
      <c r="M281" s="406" t="e">
        <f>'悬赏问答-帖子'!AA282+'悬赏问答-帖子'!AG282+'悬赏问答-IM'!O282+'指定付费-帖子'!AA282+'指定付费-帖子'!AG282+'指定付费-IM'!O283+电话医生!AA282+电话医生!AI282+家庭医生!#REF!+家庭医生!#REF!</f>
        <v>#REF!</v>
      </c>
      <c r="N281" s="766" t="e">
        <f t="shared" si="150"/>
        <v>#REF!</v>
      </c>
      <c r="O281" s="406" t="e">
        <f>#REF!+'免费问答-IM'!E282+'悬赏问答-帖子'!E282+'悬赏问答-IM'!E282+'指定付费-IM'!E282+'指定付费-帖子'!E282+电话医生!E282+家庭医生!#REF!</f>
        <v>#REF!</v>
      </c>
      <c r="P281" s="523">
        <f>'悬赏问答-帖子'!Q282+'指定付费-帖子'!Q282+家庭医生!G282+电话医生!BQ282</f>
        <v>0</v>
      </c>
      <c r="Q281" s="523">
        <f>'悬赏问答-帖子'!W282+'指定付费-帖子'!W282+电话医生!U282+'悬赏问答-IM'!AU282+'指定付费-IM'!AU282</f>
        <v>0</v>
      </c>
      <c r="R281" s="523">
        <f>'悬赏问答-帖子'!AC282+'悬赏问答-帖子'!AI282+'悬赏问答-IM'!Q282+'指定付费-帖子'!AC282+'指定付费-帖子'!AI282+'指定付费-IM'!Q282+电话医生!AC282+电话医生!AK282+'悬赏问答-IM'!W282+'指定付费-IM'!W282</f>
        <v>0</v>
      </c>
      <c r="S281" s="523">
        <f>'悬赏问答-IM'!AC282+'指定付费-IM'!AC282+'悬赏问答-IM'!AI282+'悬赏问答-IM'!AO282+'指定付费-IM'!AI282+'指定付费-IM'!AO282+电话医生!BY282</f>
        <v>0</v>
      </c>
      <c r="T281" s="523">
        <f t="shared" si="146"/>
        <v>0</v>
      </c>
      <c r="U281" s="523">
        <f>'悬赏问答-IM'!BA282+'指定付费-帖子'!BA282</f>
        <v>0</v>
      </c>
      <c r="V281" s="523">
        <f>'悬赏问答-帖子'!AO282+'悬赏问答-帖子'!AU282+'指定付费-帖子'!AO282+'指定付费-帖子'!AU282+电话医生!AS282</f>
        <v>0</v>
      </c>
      <c r="W281" s="523" t="e">
        <f>'指定付费-IM'!#REF!</f>
        <v>#REF!</v>
      </c>
      <c r="X281" s="414">
        <f t="shared" si="147"/>
        <v>0</v>
      </c>
      <c r="Y281" s="523">
        <f>'悬赏问答-帖子'!K282+'悬赏问答-IM'!K282+'指定付费-IM'!K282+'指定付费-帖子'!K282+电话医生!H282</f>
        <v>0</v>
      </c>
      <c r="Z281" s="523">
        <f>'悬赏问答-IM'!BF282+'指定付费-IM'!BE282</f>
        <v>0</v>
      </c>
      <c r="AA281" s="523">
        <f>'悬赏问答-IM'!BU282+'指定付费-IM'!AZ282</f>
        <v>0</v>
      </c>
      <c r="AB281" s="523">
        <f>'悬赏问答-IM'!BP282+'指定付费-IM'!BJ282+电话医生!BI282</f>
        <v>0</v>
      </c>
      <c r="AC281" s="506">
        <f t="shared" si="165"/>
        <v>0</v>
      </c>
      <c r="AD281" s="523">
        <f t="shared" si="151"/>
        <v>0</v>
      </c>
      <c r="AE281" s="414">
        <f t="shared" si="152"/>
        <v>0</v>
      </c>
      <c r="AF281" s="414">
        <f t="shared" si="153"/>
        <v>0</v>
      </c>
      <c r="AG281" s="414">
        <f t="shared" si="162"/>
        <v>0</v>
      </c>
      <c r="AH281" s="780">
        <f>预约转诊!C281</f>
        <v>0</v>
      </c>
      <c r="AI281" s="781">
        <f>'悬赏问答-帖子'!C282+'悬赏问答-IM'!C282</f>
        <v>0</v>
      </c>
      <c r="AJ281" s="782">
        <f>'悬赏问答-帖子'!F282+'悬赏问答-IM'!F282</f>
        <v>0</v>
      </c>
      <c r="AK281" s="783" t="str">
        <f t="shared" si="157"/>
        <v>-</v>
      </c>
      <c r="AL281" s="781">
        <f>'悬赏问答-帖子'!H282+'悬赏问答-IM'!H282</f>
        <v>0</v>
      </c>
      <c r="AM281" s="775">
        <f>'悬赏问答-帖子'!I282+'悬赏问答-IM'!I282</f>
        <v>0</v>
      </c>
      <c r="AN281" s="775">
        <f t="shared" si="154"/>
        <v>0</v>
      </c>
      <c r="AO281" s="800">
        <f>'指定付费-帖子'!C282+'指定付费-IM'!C282</f>
        <v>0</v>
      </c>
      <c r="AP281" s="798">
        <f>'指定付费-帖子'!F282+'指定付费-IM'!F282</f>
        <v>0</v>
      </c>
      <c r="AQ281" s="799" t="str">
        <f t="shared" si="158"/>
        <v>-</v>
      </c>
      <c r="AR281" s="800">
        <f>'指定付费-帖子'!H282+'指定付费-IM'!H282</f>
        <v>0</v>
      </c>
      <c r="AS281" s="787">
        <f>'指定付费-帖子'!I282+'指定付费-IM'!I282</f>
        <v>0</v>
      </c>
      <c r="AT281" s="795">
        <f t="shared" si="155"/>
        <v>0</v>
      </c>
      <c r="AU281" s="801">
        <f>电话医生!C282</f>
        <v>0</v>
      </c>
      <c r="AV281" s="802">
        <f>电话医生!I282</f>
        <v>0</v>
      </c>
      <c r="AW281" s="816" t="str">
        <f t="shared" si="159"/>
        <v>-</v>
      </c>
      <c r="AX281" s="802">
        <f>电话医生!L282</f>
        <v>0</v>
      </c>
      <c r="AY281" s="811">
        <f>电话医生!F282</f>
        <v>0</v>
      </c>
      <c r="AZ281" s="820" t="str">
        <f>电话医生!O282</f>
        <v>-</v>
      </c>
      <c r="BA281" s="818">
        <f>家庭医生!C282</f>
        <v>0</v>
      </c>
      <c r="BB281" s="813">
        <f>家庭医生!G282</f>
        <v>0</v>
      </c>
      <c r="BC281" s="814" t="str">
        <f>家庭医生!I282</f>
        <v>-</v>
      </c>
      <c r="BD281" s="819">
        <f t="shared" si="163"/>
        <v>0</v>
      </c>
      <c r="BE281" s="819"/>
      <c r="BF281" s="819">
        <f>'免费问答-IM'!C282</f>
        <v>0</v>
      </c>
      <c r="BG281" s="779"/>
      <c r="BH281" s="784"/>
      <c r="BI281" s="775">
        <f t="shared" si="166"/>
        <v>0</v>
      </c>
      <c r="BJ281" s="839"/>
      <c r="BK281" s="837"/>
      <c r="BL281" s="838">
        <f t="shared" si="156"/>
        <v>0</v>
      </c>
      <c r="BM281" s="846"/>
      <c r="BN281" s="849"/>
      <c r="BO281" s="849"/>
      <c r="BP281" s="847" t="str">
        <f t="shared" si="168"/>
        <v>-</v>
      </c>
      <c r="BQ281" s="848"/>
      <c r="BR281" s="813">
        <f t="shared" si="167"/>
        <v>0</v>
      </c>
    </row>
    <row r="282" ht="15" customHeight="1" spans="1:70">
      <c r="A282" s="852"/>
      <c r="B282" s="404">
        <v>24</v>
      </c>
      <c r="C282" s="506">
        <f t="shared" si="160"/>
        <v>0</v>
      </c>
      <c r="D282" s="414">
        <f t="shared" si="161"/>
        <v>0</v>
      </c>
      <c r="E282" s="405">
        <f t="shared" si="164"/>
        <v>0</v>
      </c>
      <c r="F282" s="406" t="e">
        <f>'悬赏问答-帖子'!M283+'指定付费-帖子'!M283+电话医生!#REF!+家庭医生!C283</f>
        <v>#REF!</v>
      </c>
      <c r="G282" s="406" t="e">
        <f>'悬赏问答-帖子'!O283+'指定付费-帖子'!O283+电话医生!#REF!+家庭医生!D283</f>
        <v>#REF!</v>
      </c>
      <c r="H282" s="766" t="e">
        <f t="shared" si="148"/>
        <v>#REF!</v>
      </c>
      <c r="I282" s="406" t="e">
        <f>'悬赏问答-帖子'!S283+'指定付费-帖子'!S283+电话医生!R283+家庭医生!#REF!</f>
        <v>#REF!</v>
      </c>
      <c r="J282" s="406" t="e">
        <f>'悬赏问答-帖子'!U283+'指定付费-帖子'!U283+电话医生!S283+家庭医生!#REF!</f>
        <v>#REF!</v>
      </c>
      <c r="K282" s="766" t="e">
        <f t="shared" si="149"/>
        <v>#REF!</v>
      </c>
      <c r="L282" s="406" t="e">
        <f>'悬赏问答-帖子'!Y283+'悬赏问答-帖子'!AE283+'悬赏问答-IM'!M283+'指定付费-帖子'!Y283+'指定付费-帖子'!AE283+'指定付费-IM'!M283+电话医生!Z283+电话医生!AH283+家庭医生!#REF!+家庭医生!#REF!</f>
        <v>#REF!</v>
      </c>
      <c r="M282" s="406" t="e">
        <f>'悬赏问答-帖子'!AA283+'悬赏问答-帖子'!AG283+'悬赏问答-IM'!O283+'指定付费-帖子'!AA283+'指定付费-帖子'!AG283+'指定付费-IM'!O284+电话医生!AA283+电话医生!AI283+家庭医生!#REF!+家庭医生!#REF!</f>
        <v>#REF!</v>
      </c>
      <c r="N282" s="766" t="e">
        <f t="shared" si="150"/>
        <v>#REF!</v>
      </c>
      <c r="O282" s="406" t="e">
        <f>#REF!+'免费问答-IM'!E283+'悬赏问答-帖子'!E283+'悬赏问答-IM'!E283+'指定付费-IM'!E283+'指定付费-帖子'!E283+电话医生!E283+家庭医生!#REF!</f>
        <v>#REF!</v>
      </c>
      <c r="P282" s="523">
        <f>'悬赏问答-帖子'!Q283+'指定付费-帖子'!Q283+家庭医生!G283+电话医生!BQ283</f>
        <v>0</v>
      </c>
      <c r="Q282" s="523">
        <f>'悬赏问答-帖子'!W283+'指定付费-帖子'!W283+电话医生!U283+'悬赏问答-IM'!AU283+'指定付费-IM'!AU283</f>
        <v>0</v>
      </c>
      <c r="R282" s="523">
        <f>'悬赏问答-帖子'!AC283+'悬赏问答-帖子'!AI283+'悬赏问答-IM'!Q283+'指定付费-帖子'!AC283+'指定付费-帖子'!AI283+'指定付费-IM'!Q283+电话医生!AC283+电话医生!AK283+'悬赏问答-IM'!W283+'指定付费-IM'!W283</f>
        <v>0</v>
      </c>
      <c r="S282" s="523">
        <f>'悬赏问答-IM'!AC283+'指定付费-IM'!AC283+'悬赏问答-IM'!AI283+'悬赏问答-IM'!AO283+'指定付费-IM'!AI283+'指定付费-IM'!AO283+电话医生!BY283</f>
        <v>0</v>
      </c>
      <c r="T282" s="523">
        <f t="shared" si="146"/>
        <v>0</v>
      </c>
      <c r="U282" s="523">
        <f>'悬赏问答-IM'!BA283+'指定付费-帖子'!BA283</f>
        <v>0</v>
      </c>
      <c r="V282" s="523">
        <f>'悬赏问答-帖子'!AO283+'悬赏问答-帖子'!AU283+'指定付费-帖子'!AO283+'指定付费-帖子'!AU283+电话医生!AS283</f>
        <v>0</v>
      </c>
      <c r="W282" s="523" t="e">
        <f>'指定付费-IM'!#REF!</f>
        <v>#REF!</v>
      </c>
      <c r="X282" s="414">
        <f t="shared" si="147"/>
        <v>0</v>
      </c>
      <c r="Y282" s="523">
        <f>'悬赏问答-帖子'!K283+'悬赏问答-IM'!K283+'指定付费-IM'!K283+'指定付费-帖子'!K283+电话医生!H283</f>
        <v>0</v>
      </c>
      <c r="Z282" s="523">
        <f>'悬赏问答-IM'!BF283+'指定付费-IM'!BE283</f>
        <v>0</v>
      </c>
      <c r="AA282" s="523">
        <f>'悬赏问答-IM'!BU283+'指定付费-IM'!AZ283</f>
        <v>0</v>
      </c>
      <c r="AB282" s="523">
        <f>'悬赏问答-IM'!BP283+'指定付费-IM'!BJ283+电话医生!BI283</f>
        <v>0</v>
      </c>
      <c r="AC282" s="506">
        <f t="shared" si="165"/>
        <v>0</v>
      </c>
      <c r="AD282" s="523">
        <f t="shared" si="151"/>
        <v>0</v>
      </c>
      <c r="AE282" s="414">
        <f t="shared" si="152"/>
        <v>0</v>
      </c>
      <c r="AF282" s="414">
        <f t="shared" si="153"/>
        <v>0</v>
      </c>
      <c r="AG282" s="414">
        <f t="shared" si="162"/>
        <v>0</v>
      </c>
      <c r="AH282" s="780">
        <f>预约转诊!C282</f>
        <v>0</v>
      </c>
      <c r="AI282" s="781">
        <f>'悬赏问答-帖子'!C283+'悬赏问答-IM'!C283</f>
        <v>0</v>
      </c>
      <c r="AJ282" s="782">
        <f>'悬赏问答-帖子'!F283+'悬赏问答-IM'!F283</f>
        <v>0</v>
      </c>
      <c r="AK282" s="783" t="str">
        <f t="shared" si="157"/>
        <v>-</v>
      </c>
      <c r="AL282" s="781">
        <f>'悬赏问答-帖子'!H283+'悬赏问答-IM'!H283</f>
        <v>0</v>
      </c>
      <c r="AM282" s="775">
        <f>'悬赏问答-帖子'!I283+'悬赏问答-IM'!I283</f>
        <v>0</v>
      </c>
      <c r="AN282" s="775">
        <f t="shared" si="154"/>
        <v>0</v>
      </c>
      <c r="AO282" s="800">
        <f>'指定付费-帖子'!C283+'指定付费-IM'!C283</f>
        <v>0</v>
      </c>
      <c r="AP282" s="798">
        <f>'指定付费-帖子'!F283+'指定付费-IM'!F283</f>
        <v>0</v>
      </c>
      <c r="AQ282" s="799" t="str">
        <f t="shared" si="158"/>
        <v>-</v>
      </c>
      <c r="AR282" s="800">
        <f>'指定付费-帖子'!H283+'指定付费-IM'!H283</f>
        <v>0</v>
      </c>
      <c r="AS282" s="787">
        <f>'指定付费-帖子'!I283+'指定付费-IM'!I283</f>
        <v>0</v>
      </c>
      <c r="AT282" s="795">
        <f t="shared" si="155"/>
        <v>0</v>
      </c>
      <c r="AU282" s="801">
        <f>电话医生!C283</f>
        <v>0</v>
      </c>
      <c r="AV282" s="802">
        <f>电话医生!I283</f>
        <v>0</v>
      </c>
      <c r="AW282" s="816" t="str">
        <f t="shared" si="159"/>
        <v>-</v>
      </c>
      <c r="AX282" s="802">
        <f>电话医生!L283</f>
        <v>0</v>
      </c>
      <c r="AY282" s="811">
        <f>电话医生!F283</f>
        <v>0</v>
      </c>
      <c r="AZ282" s="820" t="str">
        <f>电话医生!O283</f>
        <v>-</v>
      </c>
      <c r="BA282" s="818">
        <f>家庭医生!C283</f>
        <v>0</v>
      </c>
      <c r="BB282" s="813">
        <f>家庭医生!G283</f>
        <v>0</v>
      </c>
      <c r="BC282" s="814" t="str">
        <f>家庭医生!I283</f>
        <v>-</v>
      </c>
      <c r="BD282" s="819">
        <f t="shared" si="163"/>
        <v>0</v>
      </c>
      <c r="BE282" s="819"/>
      <c r="BF282" s="819">
        <f>'免费问答-IM'!C283</f>
        <v>0</v>
      </c>
      <c r="BG282" s="779"/>
      <c r="BH282" s="784"/>
      <c r="BI282" s="775">
        <f t="shared" si="166"/>
        <v>0</v>
      </c>
      <c r="BJ282" s="839"/>
      <c r="BK282" s="837"/>
      <c r="BL282" s="838">
        <f t="shared" si="156"/>
        <v>0</v>
      </c>
      <c r="BM282" s="846"/>
      <c r="BN282" s="849"/>
      <c r="BO282" s="849"/>
      <c r="BP282" s="847" t="str">
        <f t="shared" si="168"/>
        <v>-</v>
      </c>
      <c r="BQ282" s="848"/>
      <c r="BR282" s="813">
        <f t="shared" si="167"/>
        <v>0</v>
      </c>
    </row>
    <row r="283" ht="15" customHeight="1" spans="1:70">
      <c r="A283" s="852"/>
      <c r="B283" s="404">
        <v>25</v>
      </c>
      <c r="C283" s="506">
        <f t="shared" si="160"/>
        <v>0</v>
      </c>
      <c r="D283" s="414">
        <f t="shared" si="161"/>
        <v>0</v>
      </c>
      <c r="E283" s="405">
        <f t="shared" si="164"/>
        <v>0</v>
      </c>
      <c r="F283" s="406" t="e">
        <f>'悬赏问答-帖子'!M284+'指定付费-帖子'!M284+电话医生!#REF!+家庭医生!C284</f>
        <v>#REF!</v>
      </c>
      <c r="G283" s="406" t="e">
        <f>'悬赏问答-帖子'!O284+'指定付费-帖子'!O284+电话医生!#REF!+家庭医生!D284</f>
        <v>#REF!</v>
      </c>
      <c r="H283" s="766" t="e">
        <f t="shared" si="148"/>
        <v>#REF!</v>
      </c>
      <c r="I283" s="406" t="e">
        <f>'悬赏问答-帖子'!S284+'指定付费-帖子'!S284+电话医生!R284+家庭医生!#REF!</f>
        <v>#REF!</v>
      </c>
      <c r="J283" s="406" t="e">
        <f>'悬赏问答-帖子'!U284+'指定付费-帖子'!U284+电话医生!S284+家庭医生!#REF!</f>
        <v>#REF!</v>
      </c>
      <c r="K283" s="766" t="e">
        <f t="shared" si="149"/>
        <v>#REF!</v>
      </c>
      <c r="L283" s="406" t="e">
        <f>'悬赏问答-帖子'!Y284+'悬赏问答-帖子'!AE284+'悬赏问答-IM'!M284+'指定付费-帖子'!Y284+'指定付费-帖子'!AE284+'指定付费-IM'!M284+电话医生!Z284+电话医生!AH284+家庭医生!#REF!+家庭医生!#REF!</f>
        <v>#REF!</v>
      </c>
      <c r="M283" s="406" t="e">
        <f>'悬赏问答-帖子'!AA284+'悬赏问答-帖子'!AG284+'悬赏问答-IM'!O284+'指定付费-帖子'!AA284+'指定付费-帖子'!AG284+'指定付费-IM'!O285+电话医生!AA284+电话医生!AI284+家庭医生!#REF!+家庭医生!#REF!</f>
        <v>#REF!</v>
      </c>
      <c r="N283" s="766" t="e">
        <f t="shared" si="150"/>
        <v>#REF!</v>
      </c>
      <c r="O283" s="406" t="e">
        <f>#REF!+'免费问答-IM'!E284+'悬赏问答-帖子'!E284+'悬赏问答-IM'!E284+'指定付费-IM'!E284+'指定付费-帖子'!E284+电话医生!E284+家庭医生!#REF!</f>
        <v>#REF!</v>
      </c>
      <c r="P283" s="523">
        <f>'悬赏问答-帖子'!Q284+'指定付费-帖子'!Q284+家庭医生!G284+电话医生!BQ284</f>
        <v>0</v>
      </c>
      <c r="Q283" s="523">
        <f>'悬赏问答-帖子'!W284+'指定付费-帖子'!W284+电话医生!U284+'悬赏问答-IM'!AU284+'指定付费-IM'!AU284</f>
        <v>0</v>
      </c>
      <c r="R283" s="523">
        <f>'悬赏问答-帖子'!AC284+'悬赏问答-帖子'!AI284+'悬赏问答-IM'!Q284+'指定付费-帖子'!AC284+'指定付费-帖子'!AI284+'指定付费-IM'!Q284+电话医生!AC284+电话医生!AK284+'悬赏问答-IM'!W284+'指定付费-IM'!W284</f>
        <v>0</v>
      </c>
      <c r="S283" s="523">
        <f>'悬赏问答-IM'!AC284+'指定付费-IM'!AC284+'悬赏问答-IM'!AI284+'悬赏问答-IM'!AO284+'指定付费-IM'!AI284+'指定付费-IM'!AO284+电话医生!BY284</f>
        <v>0</v>
      </c>
      <c r="T283" s="523">
        <f t="shared" si="146"/>
        <v>0</v>
      </c>
      <c r="U283" s="523">
        <f>'悬赏问答-IM'!BA284+'指定付费-帖子'!BA284</f>
        <v>0</v>
      </c>
      <c r="V283" s="523">
        <f>'悬赏问答-帖子'!AO284+'悬赏问答-帖子'!AU284+'指定付费-帖子'!AO284+'指定付费-帖子'!AU284+电话医生!AS284</f>
        <v>0</v>
      </c>
      <c r="W283" s="523" t="e">
        <f>'指定付费-IM'!#REF!</f>
        <v>#REF!</v>
      </c>
      <c r="X283" s="414">
        <f t="shared" si="147"/>
        <v>0</v>
      </c>
      <c r="Y283" s="523">
        <f>'悬赏问答-帖子'!K284+'悬赏问答-IM'!K284+'指定付费-IM'!K284+'指定付费-帖子'!K284+电话医生!H284</f>
        <v>0</v>
      </c>
      <c r="Z283" s="523">
        <f>'悬赏问答-IM'!BF284+'指定付费-IM'!BE284</f>
        <v>0</v>
      </c>
      <c r="AA283" s="523">
        <f>'悬赏问答-IM'!BU284+'指定付费-IM'!AZ284</f>
        <v>0</v>
      </c>
      <c r="AB283" s="523">
        <f>'悬赏问答-IM'!BP284+'指定付费-IM'!BJ284+电话医生!BI284</f>
        <v>0</v>
      </c>
      <c r="AC283" s="506">
        <f t="shared" si="165"/>
        <v>0</v>
      </c>
      <c r="AD283" s="523">
        <f t="shared" si="151"/>
        <v>0</v>
      </c>
      <c r="AE283" s="414">
        <f t="shared" si="152"/>
        <v>0</v>
      </c>
      <c r="AF283" s="414">
        <f t="shared" si="153"/>
        <v>0</v>
      </c>
      <c r="AG283" s="414">
        <f t="shared" si="162"/>
        <v>0</v>
      </c>
      <c r="AH283" s="780">
        <f>预约转诊!C283</f>
        <v>0</v>
      </c>
      <c r="AI283" s="781">
        <f>'悬赏问答-帖子'!C284+'悬赏问答-IM'!C284</f>
        <v>0</v>
      </c>
      <c r="AJ283" s="782">
        <f>'悬赏问答-帖子'!F284+'悬赏问答-IM'!F284</f>
        <v>0</v>
      </c>
      <c r="AK283" s="783" t="str">
        <f t="shared" si="157"/>
        <v>-</v>
      </c>
      <c r="AL283" s="781">
        <f>'悬赏问答-帖子'!H284+'悬赏问答-IM'!H284</f>
        <v>0</v>
      </c>
      <c r="AM283" s="775">
        <f>'悬赏问答-帖子'!I284+'悬赏问答-IM'!I284</f>
        <v>0</v>
      </c>
      <c r="AN283" s="775">
        <f t="shared" si="154"/>
        <v>0</v>
      </c>
      <c r="AO283" s="800">
        <f>'指定付费-帖子'!C284+'指定付费-IM'!C284</f>
        <v>0</v>
      </c>
      <c r="AP283" s="798">
        <f>'指定付费-帖子'!F284+'指定付费-IM'!F284</f>
        <v>0</v>
      </c>
      <c r="AQ283" s="799" t="str">
        <f t="shared" si="158"/>
        <v>-</v>
      </c>
      <c r="AR283" s="800">
        <f>'指定付费-帖子'!H284+'指定付费-IM'!H284</f>
        <v>0</v>
      </c>
      <c r="AS283" s="787">
        <f>'指定付费-帖子'!I284+'指定付费-IM'!I284</f>
        <v>0</v>
      </c>
      <c r="AT283" s="795">
        <f t="shared" si="155"/>
        <v>0</v>
      </c>
      <c r="AU283" s="801">
        <f>电话医生!C284</f>
        <v>0</v>
      </c>
      <c r="AV283" s="802">
        <f>电话医生!I284</f>
        <v>0</v>
      </c>
      <c r="AW283" s="816" t="str">
        <f t="shared" si="159"/>
        <v>-</v>
      </c>
      <c r="AX283" s="802">
        <f>电话医生!L284</f>
        <v>0</v>
      </c>
      <c r="AY283" s="811">
        <f>电话医生!F284</f>
        <v>0</v>
      </c>
      <c r="AZ283" s="820" t="str">
        <f>电话医生!O284</f>
        <v>-</v>
      </c>
      <c r="BA283" s="818">
        <f>家庭医生!C284</f>
        <v>0</v>
      </c>
      <c r="BB283" s="813">
        <f>家庭医生!G284</f>
        <v>0</v>
      </c>
      <c r="BC283" s="814" t="str">
        <f>家庭医生!I284</f>
        <v>-</v>
      </c>
      <c r="BD283" s="819">
        <f t="shared" si="163"/>
        <v>0</v>
      </c>
      <c r="BE283" s="819"/>
      <c r="BF283" s="819">
        <f>'免费问答-IM'!C284</f>
        <v>0</v>
      </c>
      <c r="BG283" s="779"/>
      <c r="BH283" s="784"/>
      <c r="BI283" s="775">
        <f t="shared" si="166"/>
        <v>0</v>
      </c>
      <c r="BJ283" s="839"/>
      <c r="BK283" s="837"/>
      <c r="BL283" s="838">
        <f t="shared" si="156"/>
        <v>0</v>
      </c>
      <c r="BM283" s="846"/>
      <c r="BN283" s="849"/>
      <c r="BO283" s="849"/>
      <c r="BP283" s="847" t="str">
        <f t="shared" si="168"/>
        <v>-</v>
      </c>
      <c r="BQ283" s="848"/>
      <c r="BR283" s="813">
        <f t="shared" si="167"/>
        <v>0</v>
      </c>
    </row>
    <row r="284" ht="15" customHeight="1" spans="1:70">
      <c r="A284" s="852"/>
      <c r="B284" s="404">
        <v>26</v>
      </c>
      <c r="C284" s="506">
        <f t="shared" si="160"/>
        <v>0</v>
      </c>
      <c r="D284" s="414">
        <f t="shared" si="161"/>
        <v>0</v>
      </c>
      <c r="E284" s="405">
        <f t="shared" si="164"/>
        <v>0</v>
      </c>
      <c r="F284" s="406" t="e">
        <f>'悬赏问答-帖子'!M285+'指定付费-帖子'!M285+电话医生!#REF!+家庭医生!C285</f>
        <v>#REF!</v>
      </c>
      <c r="G284" s="406" t="e">
        <f>'悬赏问答-帖子'!O285+'指定付费-帖子'!O285+电话医生!#REF!+家庭医生!D285</f>
        <v>#REF!</v>
      </c>
      <c r="H284" s="766" t="e">
        <f t="shared" si="148"/>
        <v>#REF!</v>
      </c>
      <c r="I284" s="406" t="e">
        <f>'悬赏问答-帖子'!S285+'指定付费-帖子'!S285+电话医生!R285+家庭医生!#REF!</f>
        <v>#REF!</v>
      </c>
      <c r="J284" s="406" t="e">
        <f>'悬赏问答-帖子'!U285+'指定付费-帖子'!U285+电话医生!S285+家庭医生!#REF!</f>
        <v>#REF!</v>
      </c>
      <c r="K284" s="766" t="e">
        <f t="shared" si="149"/>
        <v>#REF!</v>
      </c>
      <c r="L284" s="406" t="e">
        <f>'悬赏问答-帖子'!Y285+'悬赏问答-帖子'!AE285+'悬赏问答-IM'!M285+'指定付费-帖子'!Y285+'指定付费-帖子'!AE285+'指定付费-IM'!M285+电话医生!Z285+电话医生!AH285+家庭医生!#REF!+家庭医生!#REF!</f>
        <v>#REF!</v>
      </c>
      <c r="M284" s="406" t="e">
        <f>'悬赏问答-帖子'!AA285+'悬赏问答-帖子'!AG285+'悬赏问答-IM'!O285+'指定付费-帖子'!AA285+'指定付费-帖子'!AG285+'指定付费-IM'!O286+电话医生!AA285+电话医生!AI285+家庭医生!#REF!+家庭医生!#REF!</f>
        <v>#REF!</v>
      </c>
      <c r="N284" s="766" t="e">
        <f t="shared" si="150"/>
        <v>#REF!</v>
      </c>
      <c r="O284" s="406" t="e">
        <f>#REF!+'免费问答-IM'!E285+'悬赏问答-帖子'!E285+'悬赏问答-IM'!E285+'指定付费-IM'!E285+'指定付费-帖子'!E285+电话医生!E285+家庭医生!#REF!</f>
        <v>#REF!</v>
      </c>
      <c r="P284" s="523">
        <f>'悬赏问答-帖子'!Q285+'指定付费-帖子'!Q285+家庭医生!G285+电话医生!BQ285</f>
        <v>0</v>
      </c>
      <c r="Q284" s="523">
        <f>'悬赏问答-帖子'!W285+'指定付费-帖子'!W285+电话医生!U285+'悬赏问答-IM'!AU285+'指定付费-IM'!AU285</f>
        <v>0</v>
      </c>
      <c r="R284" s="523">
        <f>'悬赏问答-帖子'!AC285+'悬赏问答-帖子'!AI285+'悬赏问答-IM'!Q285+'指定付费-帖子'!AC285+'指定付费-帖子'!AI285+'指定付费-IM'!Q285+电话医生!AC285+电话医生!AK285+'悬赏问答-IM'!W285+'指定付费-IM'!W285</f>
        <v>0</v>
      </c>
      <c r="S284" s="523">
        <f>'悬赏问答-IM'!AC285+'指定付费-IM'!AC285+'悬赏问答-IM'!AI285+'悬赏问答-IM'!AO285+'指定付费-IM'!AI285+'指定付费-IM'!AO285+电话医生!BY285</f>
        <v>0</v>
      </c>
      <c r="T284" s="523">
        <f t="shared" si="146"/>
        <v>0</v>
      </c>
      <c r="U284" s="523">
        <f>'悬赏问答-IM'!BA285+'指定付费-帖子'!BA285</f>
        <v>0</v>
      </c>
      <c r="V284" s="523">
        <f>'悬赏问答-帖子'!AO285+'悬赏问答-帖子'!AU285+'指定付费-帖子'!AO285+'指定付费-帖子'!AU285+电话医生!AS285</f>
        <v>0</v>
      </c>
      <c r="W284" s="523" t="e">
        <f>'指定付费-IM'!#REF!</f>
        <v>#REF!</v>
      </c>
      <c r="X284" s="414">
        <f t="shared" si="147"/>
        <v>0</v>
      </c>
      <c r="Y284" s="523">
        <f>'悬赏问答-帖子'!K285+'悬赏问答-IM'!K285+'指定付费-IM'!K285+'指定付费-帖子'!K285+电话医生!H285</f>
        <v>0</v>
      </c>
      <c r="Z284" s="523">
        <f>'悬赏问答-IM'!BF285+'指定付费-IM'!BE285</f>
        <v>0</v>
      </c>
      <c r="AA284" s="523">
        <f>'悬赏问答-IM'!BU285+'指定付费-IM'!AZ285</f>
        <v>0</v>
      </c>
      <c r="AB284" s="523">
        <f>'悬赏问答-IM'!BP285+'指定付费-IM'!BJ285+电话医生!BI285</f>
        <v>0</v>
      </c>
      <c r="AC284" s="506">
        <f t="shared" si="165"/>
        <v>0</v>
      </c>
      <c r="AD284" s="523">
        <f t="shared" si="151"/>
        <v>0</v>
      </c>
      <c r="AE284" s="414">
        <f t="shared" si="152"/>
        <v>0</v>
      </c>
      <c r="AF284" s="414">
        <f t="shared" si="153"/>
        <v>0</v>
      </c>
      <c r="AG284" s="414">
        <f t="shared" si="162"/>
        <v>0</v>
      </c>
      <c r="AH284" s="780">
        <f>预约转诊!C284</f>
        <v>0</v>
      </c>
      <c r="AI284" s="781">
        <f>'悬赏问答-帖子'!C285+'悬赏问答-IM'!C285</f>
        <v>0</v>
      </c>
      <c r="AJ284" s="782">
        <f>'悬赏问答-帖子'!F285+'悬赏问答-IM'!F285</f>
        <v>0</v>
      </c>
      <c r="AK284" s="783" t="str">
        <f t="shared" si="157"/>
        <v>-</v>
      </c>
      <c r="AL284" s="781">
        <f>'悬赏问答-帖子'!H285+'悬赏问答-IM'!H285</f>
        <v>0</v>
      </c>
      <c r="AM284" s="775">
        <f>'悬赏问答-帖子'!I285+'悬赏问答-IM'!I285</f>
        <v>0</v>
      </c>
      <c r="AN284" s="775">
        <f t="shared" si="154"/>
        <v>0</v>
      </c>
      <c r="AO284" s="800">
        <f>'指定付费-帖子'!C285+'指定付费-IM'!C285</f>
        <v>0</v>
      </c>
      <c r="AP284" s="798">
        <f>'指定付费-帖子'!F285+'指定付费-IM'!F285</f>
        <v>0</v>
      </c>
      <c r="AQ284" s="799" t="str">
        <f t="shared" si="158"/>
        <v>-</v>
      </c>
      <c r="AR284" s="800">
        <f>'指定付费-帖子'!H285+'指定付费-IM'!H285</f>
        <v>0</v>
      </c>
      <c r="AS284" s="787">
        <f>'指定付费-帖子'!I285+'指定付费-IM'!I285</f>
        <v>0</v>
      </c>
      <c r="AT284" s="795">
        <f t="shared" si="155"/>
        <v>0</v>
      </c>
      <c r="AU284" s="801">
        <f>电话医生!C285</f>
        <v>0</v>
      </c>
      <c r="AV284" s="802">
        <f>电话医生!I285</f>
        <v>0</v>
      </c>
      <c r="AW284" s="816" t="str">
        <f t="shared" si="159"/>
        <v>-</v>
      </c>
      <c r="AX284" s="802">
        <f>电话医生!L285</f>
        <v>0</v>
      </c>
      <c r="AY284" s="811">
        <f>电话医生!F285</f>
        <v>0</v>
      </c>
      <c r="AZ284" s="820" t="str">
        <f>电话医生!O285</f>
        <v>-</v>
      </c>
      <c r="BA284" s="818">
        <f>家庭医生!C285</f>
        <v>0</v>
      </c>
      <c r="BB284" s="813">
        <f>家庭医生!G285</f>
        <v>0</v>
      </c>
      <c r="BC284" s="814" t="str">
        <f>家庭医生!I285</f>
        <v>-</v>
      </c>
      <c r="BD284" s="819">
        <f t="shared" si="163"/>
        <v>0</v>
      </c>
      <c r="BE284" s="819"/>
      <c r="BF284" s="819">
        <f>'免费问答-IM'!C285</f>
        <v>0</v>
      </c>
      <c r="BG284" s="779"/>
      <c r="BH284" s="784"/>
      <c r="BI284" s="775">
        <f t="shared" si="166"/>
        <v>0</v>
      </c>
      <c r="BJ284" s="839"/>
      <c r="BK284" s="837"/>
      <c r="BL284" s="838">
        <f t="shared" si="156"/>
        <v>0</v>
      </c>
      <c r="BM284" s="846"/>
      <c r="BN284" s="849"/>
      <c r="BO284" s="849"/>
      <c r="BP284" s="847" t="str">
        <f t="shared" si="168"/>
        <v>-</v>
      </c>
      <c r="BQ284" s="848"/>
      <c r="BR284" s="813">
        <f t="shared" si="167"/>
        <v>0</v>
      </c>
    </row>
    <row r="285" ht="15" customHeight="1" spans="1:70">
      <c r="A285" s="852"/>
      <c r="B285" s="404">
        <v>27</v>
      </c>
      <c r="C285" s="506">
        <f t="shared" si="160"/>
        <v>0</v>
      </c>
      <c r="D285" s="414">
        <f t="shared" si="161"/>
        <v>0</v>
      </c>
      <c r="E285" s="405">
        <f t="shared" si="164"/>
        <v>0</v>
      </c>
      <c r="F285" s="406" t="e">
        <f>'悬赏问答-帖子'!M286+'指定付费-帖子'!M286+电话医生!#REF!+家庭医生!C286</f>
        <v>#REF!</v>
      </c>
      <c r="G285" s="406" t="e">
        <f>'悬赏问答-帖子'!O286+'指定付费-帖子'!O286+电话医生!#REF!+家庭医生!D286</f>
        <v>#REF!</v>
      </c>
      <c r="H285" s="766" t="e">
        <f t="shared" si="148"/>
        <v>#REF!</v>
      </c>
      <c r="I285" s="406" t="e">
        <f>'悬赏问答-帖子'!S286+'指定付费-帖子'!S286+电话医生!R286+家庭医生!#REF!</f>
        <v>#REF!</v>
      </c>
      <c r="J285" s="406" t="e">
        <f>'悬赏问答-帖子'!U286+'指定付费-帖子'!U286+电话医生!S286+家庭医生!#REF!</f>
        <v>#REF!</v>
      </c>
      <c r="K285" s="766" t="e">
        <f t="shared" si="149"/>
        <v>#REF!</v>
      </c>
      <c r="L285" s="406" t="e">
        <f>'悬赏问答-帖子'!Y286+'悬赏问答-帖子'!AE286+'悬赏问答-IM'!M286+'指定付费-帖子'!Y286+'指定付费-帖子'!AE286+'指定付费-IM'!M286+电话医生!Z286+电话医生!AH286+家庭医生!#REF!+家庭医生!#REF!</f>
        <v>#REF!</v>
      </c>
      <c r="M285" s="406" t="e">
        <f>'悬赏问答-帖子'!AA286+'悬赏问答-帖子'!AG286+'悬赏问答-IM'!O286+'指定付费-帖子'!AA286+'指定付费-帖子'!AG286+'指定付费-IM'!O287+电话医生!AA286+电话医生!AI286+家庭医生!#REF!+家庭医生!#REF!</f>
        <v>#REF!</v>
      </c>
      <c r="N285" s="766" t="e">
        <f t="shared" si="150"/>
        <v>#REF!</v>
      </c>
      <c r="O285" s="406" t="e">
        <f>#REF!+'免费问答-IM'!E286+'悬赏问答-帖子'!E286+'悬赏问答-IM'!E286+'指定付费-IM'!E286+'指定付费-帖子'!E286+电话医生!E286+家庭医生!#REF!</f>
        <v>#REF!</v>
      </c>
      <c r="P285" s="523">
        <f>'悬赏问答-帖子'!Q286+'指定付费-帖子'!Q286+家庭医生!G286+电话医生!BQ286</f>
        <v>0</v>
      </c>
      <c r="Q285" s="523">
        <f>'悬赏问答-帖子'!W286+'指定付费-帖子'!W286+电话医生!U286+'悬赏问答-IM'!AU286+'指定付费-IM'!AU286</f>
        <v>0</v>
      </c>
      <c r="R285" s="523">
        <f>'悬赏问答-帖子'!AC286+'悬赏问答-帖子'!AI286+'悬赏问答-IM'!Q286+'指定付费-帖子'!AC286+'指定付费-帖子'!AI286+'指定付费-IM'!Q286+电话医生!AC286+电话医生!AK286+'悬赏问答-IM'!W286+'指定付费-IM'!W286</f>
        <v>0</v>
      </c>
      <c r="S285" s="523">
        <f>'悬赏问答-IM'!AC286+'指定付费-IM'!AC286+'悬赏问答-IM'!AI286+'悬赏问答-IM'!AO286+'指定付费-IM'!AI286+'指定付费-IM'!AO286+电话医生!BY286</f>
        <v>0</v>
      </c>
      <c r="T285" s="523">
        <f t="shared" si="146"/>
        <v>0</v>
      </c>
      <c r="U285" s="523">
        <f>'悬赏问答-IM'!BA286+'指定付费-帖子'!BA286</f>
        <v>0</v>
      </c>
      <c r="V285" s="523">
        <f>'悬赏问答-帖子'!AO286+'悬赏问答-帖子'!AU286+'指定付费-帖子'!AO286+'指定付费-帖子'!AU286+电话医生!AS286</f>
        <v>0</v>
      </c>
      <c r="W285" s="523" t="e">
        <f>'指定付费-IM'!#REF!</f>
        <v>#REF!</v>
      </c>
      <c r="X285" s="414">
        <f t="shared" si="147"/>
        <v>0</v>
      </c>
      <c r="Y285" s="523">
        <f>'悬赏问答-帖子'!K286+'悬赏问答-IM'!K286+'指定付费-IM'!K286+'指定付费-帖子'!K286+电话医生!H286</f>
        <v>0</v>
      </c>
      <c r="Z285" s="523">
        <f>'悬赏问答-IM'!BF286+'指定付费-IM'!BE286</f>
        <v>0</v>
      </c>
      <c r="AA285" s="523">
        <f>'悬赏问答-IM'!BU286+'指定付费-IM'!AZ286</f>
        <v>0</v>
      </c>
      <c r="AB285" s="523">
        <f>'悬赏问答-IM'!BP286+'指定付费-IM'!BJ286+电话医生!BI286</f>
        <v>0</v>
      </c>
      <c r="AC285" s="506">
        <f t="shared" si="165"/>
        <v>0</v>
      </c>
      <c r="AD285" s="523">
        <f t="shared" si="151"/>
        <v>0</v>
      </c>
      <c r="AE285" s="414">
        <f t="shared" si="152"/>
        <v>0</v>
      </c>
      <c r="AF285" s="414">
        <f t="shared" si="153"/>
        <v>0</v>
      </c>
      <c r="AG285" s="414">
        <f t="shared" si="162"/>
        <v>0</v>
      </c>
      <c r="AH285" s="780">
        <f>预约转诊!C285</f>
        <v>0</v>
      </c>
      <c r="AI285" s="781">
        <f>'悬赏问答-帖子'!C286+'悬赏问答-IM'!C286</f>
        <v>0</v>
      </c>
      <c r="AJ285" s="782">
        <f>'悬赏问答-帖子'!F286+'悬赏问答-IM'!F286</f>
        <v>0</v>
      </c>
      <c r="AK285" s="783" t="str">
        <f t="shared" si="157"/>
        <v>-</v>
      </c>
      <c r="AL285" s="781">
        <f>'悬赏问答-帖子'!H286+'悬赏问答-IM'!H286</f>
        <v>0</v>
      </c>
      <c r="AM285" s="775">
        <f>'悬赏问答-帖子'!I286+'悬赏问答-IM'!I286</f>
        <v>0</v>
      </c>
      <c r="AN285" s="775">
        <f t="shared" si="154"/>
        <v>0</v>
      </c>
      <c r="AO285" s="800">
        <f>'指定付费-帖子'!C286+'指定付费-IM'!C286</f>
        <v>0</v>
      </c>
      <c r="AP285" s="798">
        <f>'指定付费-帖子'!F286+'指定付费-IM'!F286</f>
        <v>0</v>
      </c>
      <c r="AQ285" s="799" t="str">
        <f t="shared" si="158"/>
        <v>-</v>
      </c>
      <c r="AR285" s="800">
        <f>'指定付费-帖子'!H286+'指定付费-IM'!H286</f>
        <v>0</v>
      </c>
      <c r="AS285" s="787">
        <f>'指定付费-帖子'!I286+'指定付费-IM'!I286</f>
        <v>0</v>
      </c>
      <c r="AT285" s="795">
        <f t="shared" si="155"/>
        <v>0</v>
      </c>
      <c r="AU285" s="801">
        <f>电话医生!C286</f>
        <v>0</v>
      </c>
      <c r="AV285" s="802">
        <f>电话医生!I286</f>
        <v>0</v>
      </c>
      <c r="AW285" s="816" t="str">
        <f t="shared" si="159"/>
        <v>-</v>
      </c>
      <c r="AX285" s="802">
        <f>电话医生!L286</f>
        <v>0</v>
      </c>
      <c r="AY285" s="811">
        <f>电话医生!F286</f>
        <v>0</v>
      </c>
      <c r="AZ285" s="820" t="str">
        <f>电话医生!O286</f>
        <v>-</v>
      </c>
      <c r="BA285" s="818">
        <f>家庭医生!C286</f>
        <v>0</v>
      </c>
      <c r="BB285" s="813">
        <f>家庭医生!G286</f>
        <v>0</v>
      </c>
      <c r="BC285" s="814" t="str">
        <f>家庭医生!I286</f>
        <v>-</v>
      </c>
      <c r="BD285" s="819">
        <f t="shared" si="163"/>
        <v>0</v>
      </c>
      <c r="BE285" s="819"/>
      <c r="BF285" s="819">
        <f>'免费问答-IM'!C286</f>
        <v>0</v>
      </c>
      <c r="BG285" s="779"/>
      <c r="BH285" s="784"/>
      <c r="BI285" s="775">
        <f t="shared" si="166"/>
        <v>0</v>
      </c>
      <c r="BJ285" s="839"/>
      <c r="BK285" s="837"/>
      <c r="BL285" s="838">
        <f t="shared" si="156"/>
        <v>0</v>
      </c>
      <c r="BM285" s="846"/>
      <c r="BN285" s="849"/>
      <c r="BO285" s="849"/>
      <c r="BP285" s="847" t="str">
        <f t="shared" si="168"/>
        <v>-</v>
      </c>
      <c r="BQ285" s="848"/>
      <c r="BR285" s="813">
        <f t="shared" si="167"/>
        <v>0</v>
      </c>
    </row>
    <row r="286" ht="15" customHeight="1" spans="1:70">
      <c r="A286" s="852"/>
      <c r="B286" s="404">
        <v>28</v>
      </c>
      <c r="C286" s="506">
        <f t="shared" si="160"/>
        <v>0</v>
      </c>
      <c r="D286" s="414">
        <f t="shared" si="161"/>
        <v>0</v>
      </c>
      <c r="E286" s="405">
        <f t="shared" si="164"/>
        <v>0</v>
      </c>
      <c r="F286" s="406" t="e">
        <f>'悬赏问答-帖子'!M287+'指定付费-帖子'!M287+电话医生!#REF!+家庭医生!C287</f>
        <v>#REF!</v>
      </c>
      <c r="G286" s="406" t="e">
        <f>'悬赏问答-帖子'!O287+'指定付费-帖子'!O287+电话医生!#REF!+家庭医生!D287</f>
        <v>#REF!</v>
      </c>
      <c r="H286" s="766" t="e">
        <f t="shared" si="148"/>
        <v>#REF!</v>
      </c>
      <c r="I286" s="406" t="e">
        <f>'悬赏问答-帖子'!S287+'指定付费-帖子'!S287+电话医生!R287+家庭医生!#REF!</f>
        <v>#REF!</v>
      </c>
      <c r="J286" s="406" t="e">
        <f>'悬赏问答-帖子'!U287+'指定付费-帖子'!U287+电话医生!S287+家庭医生!#REF!</f>
        <v>#REF!</v>
      </c>
      <c r="K286" s="766" t="e">
        <f t="shared" si="149"/>
        <v>#REF!</v>
      </c>
      <c r="L286" s="406" t="e">
        <f>'悬赏问答-帖子'!Y287+'悬赏问答-帖子'!AE287+'悬赏问答-IM'!M287+'指定付费-帖子'!Y287+'指定付费-帖子'!AE287+'指定付费-IM'!M287+电话医生!Z287+电话医生!AH287+家庭医生!#REF!+家庭医生!#REF!</f>
        <v>#REF!</v>
      </c>
      <c r="M286" s="406" t="e">
        <f>'悬赏问答-帖子'!AA287+'悬赏问答-帖子'!AG287+'悬赏问答-IM'!O287+'指定付费-帖子'!AA287+'指定付费-帖子'!AG287+'指定付费-IM'!O288+电话医生!AA287+电话医生!AI287+家庭医生!#REF!+家庭医生!#REF!</f>
        <v>#REF!</v>
      </c>
      <c r="N286" s="766" t="e">
        <f t="shared" si="150"/>
        <v>#REF!</v>
      </c>
      <c r="O286" s="406" t="e">
        <f>#REF!+'免费问答-IM'!E287+'悬赏问答-帖子'!E287+'悬赏问答-IM'!E287+'指定付费-IM'!E287+'指定付费-帖子'!E287+电话医生!E287+家庭医生!#REF!</f>
        <v>#REF!</v>
      </c>
      <c r="P286" s="523">
        <f>'悬赏问答-帖子'!Q287+'指定付费-帖子'!Q287+家庭医生!G287+电话医生!BQ287</f>
        <v>0</v>
      </c>
      <c r="Q286" s="523">
        <f>'悬赏问答-帖子'!W287+'指定付费-帖子'!W287+电话医生!U287+'悬赏问答-IM'!AU287+'指定付费-IM'!AU287</f>
        <v>0</v>
      </c>
      <c r="R286" s="523">
        <f>'悬赏问答-帖子'!AC287+'悬赏问答-帖子'!AI287+'悬赏问答-IM'!Q287+'指定付费-帖子'!AC287+'指定付费-帖子'!AI287+'指定付费-IM'!Q287+电话医生!AC287+电话医生!AK287+'悬赏问答-IM'!W287+'指定付费-IM'!W287</f>
        <v>0</v>
      </c>
      <c r="S286" s="523">
        <f>'悬赏问答-IM'!AC287+'指定付费-IM'!AC287+'悬赏问答-IM'!AI287+'悬赏问答-IM'!AO287+'指定付费-IM'!AI287+'指定付费-IM'!AO287+电话医生!BY287</f>
        <v>0</v>
      </c>
      <c r="T286" s="523">
        <f t="shared" si="146"/>
        <v>0</v>
      </c>
      <c r="U286" s="523">
        <f>'悬赏问答-IM'!BA287+'指定付费-帖子'!BA287</f>
        <v>0</v>
      </c>
      <c r="V286" s="523">
        <f>'悬赏问答-帖子'!AO287+'悬赏问答-帖子'!AU287+'指定付费-帖子'!AO287+'指定付费-帖子'!AU287+电话医生!AS287</f>
        <v>0</v>
      </c>
      <c r="W286" s="523" t="e">
        <f>'指定付费-IM'!#REF!</f>
        <v>#REF!</v>
      </c>
      <c r="X286" s="414">
        <f t="shared" si="147"/>
        <v>0</v>
      </c>
      <c r="Y286" s="523">
        <f>'悬赏问答-帖子'!K287+'悬赏问答-IM'!K287+'指定付费-IM'!K287+'指定付费-帖子'!K287+电话医生!H287</f>
        <v>0</v>
      </c>
      <c r="Z286" s="523">
        <f>'悬赏问答-IM'!BF287+'指定付费-IM'!BE287</f>
        <v>0</v>
      </c>
      <c r="AA286" s="523">
        <f>'悬赏问答-IM'!BU287+'指定付费-IM'!AZ287</f>
        <v>0</v>
      </c>
      <c r="AB286" s="523">
        <f>'悬赏问答-IM'!BP287+'指定付费-IM'!BJ287+电话医生!BI287</f>
        <v>0</v>
      </c>
      <c r="AC286" s="506">
        <f t="shared" si="165"/>
        <v>0</v>
      </c>
      <c r="AD286" s="523">
        <f t="shared" si="151"/>
        <v>0</v>
      </c>
      <c r="AE286" s="414">
        <f t="shared" si="152"/>
        <v>0</v>
      </c>
      <c r="AF286" s="414">
        <f t="shared" si="153"/>
        <v>0</v>
      </c>
      <c r="AG286" s="414">
        <f t="shared" si="162"/>
        <v>0</v>
      </c>
      <c r="AH286" s="780">
        <f>预约转诊!C286</f>
        <v>0</v>
      </c>
      <c r="AI286" s="781">
        <f>'悬赏问答-帖子'!C287+'悬赏问答-IM'!C287</f>
        <v>0</v>
      </c>
      <c r="AJ286" s="782">
        <f>'悬赏问答-帖子'!F287+'悬赏问答-IM'!F287</f>
        <v>0</v>
      </c>
      <c r="AK286" s="783" t="str">
        <f t="shared" si="157"/>
        <v>-</v>
      </c>
      <c r="AL286" s="781">
        <f>'悬赏问答-帖子'!H287+'悬赏问答-IM'!H287</f>
        <v>0</v>
      </c>
      <c r="AM286" s="775">
        <f>'悬赏问答-帖子'!I287+'悬赏问答-IM'!I287</f>
        <v>0</v>
      </c>
      <c r="AN286" s="775">
        <f t="shared" si="154"/>
        <v>0</v>
      </c>
      <c r="AO286" s="800">
        <f>'指定付费-帖子'!C287+'指定付费-IM'!C287</f>
        <v>0</v>
      </c>
      <c r="AP286" s="798">
        <f>'指定付费-帖子'!F287+'指定付费-IM'!F287</f>
        <v>0</v>
      </c>
      <c r="AQ286" s="799" t="str">
        <f t="shared" si="158"/>
        <v>-</v>
      </c>
      <c r="AR286" s="800">
        <f>'指定付费-帖子'!H287+'指定付费-IM'!H287</f>
        <v>0</v>
      </c>
      <c r="AS286" s="787">
        <f>'指定付费-帖子'!I287+'指定付费-IM'!I287</f>
        <v>0</v>
      </c>
      <c r="AT286" s="795">
        <f t="shared" si="155"/>
        <v>0</v>
      </c>
      <c r="AU286" s="801">
        <f>电话医生!C287</f>
        <v>0</v>
      </c>
      <c r="AV286" s="802">
        <f>电话医生!I287</f>
        <v>0</v>
      </c>
      <c r="AW286" s="816" t="str">
        <f t="shared" si="159"/>
        <v>-</v>
      </c>
      <c r="AX286" s="802">
        <f>电话医生!L287</f>
        <v>0</v>
      </c>
      <c r="AY286" s="811">
        <f>电话医生!F287</f>
        <v>0</v>
      </c>
      <c r="AZ286" s="820" t="str">
        <f>电话医生!O287</f>
        <v>-</v>
      </c>
      <c r="BA286" s="818">
        <f>家庭医生!C287</f>
        <v>0</v>
      </c>
      <c r="BB286" s="813">
        <f>家庭医生!G287</f>
        <v>0</v>
      </c>
      <c r="BC286" s="814" t="str">
        <f>家庭医生!I287</f>
        <v>-</v>
      </c>
      <c r="BD286" s="819">
        <f t="shared" si="163"/>
        <v>0</v>
      </c>
      <c r="BE286" s="819"/>
      <c r="BF286" s="819">
        <f>'免费问答-IM'!C287</f>
        <v>0</v>
      </c>
      <c r="BG286" s="779"/>
      <c r="BH286" s="784"/>
      <c r="BI286" s="775">
        <f t="shared" si="166"/>
        <v>0</v>
      </c>
      <c r="BJ286" s="839"/>
      <c r="BK286" s="837"/>
      <c r="BL286" s="838">
        <f t="shared" si="156"/>
        <v>0</v>
      </c>
      <c r="BM286" s="846"/>
      <c r="BN286" s="849"/>
      <c r="BO286" s="849"/>
      <c r="BP286" s="847" t="str">
        <f t="shared" si="168"/>
        <v>-</v>
      </c>
      <c r="BQ286" s="848"/>
      <c r="BR286" s="813">
        <f t="shared" si="167"/>
        <v>0</v>
      </c>
    </row>
    <row r="287" ht="15" customHeight="1" spans="1:70">
      <c r="A287" s="852"/>
      <c r="B287" s="404">
        <v>29</v>
      </c>
      <c r="C287" s="506">
        <f t="shared" si="160"/>
        <v>0</v>
      </c>
      <c r="D287" s="414">
        <f t="shared" si="161"/>
        <v>0</v>
      </c>
      <c r="E287" s="405">
        <f t="shared" si="164"/>
        <v>0</v>
      </c>
      <c r="F287" s="406" t="e">
        <f>'悬赏问答-帖子'!M288+'指定付费-帖子'!M288+电话医生!#REF!+家庭医生!C288</f>
        <v>#REF!</v>
      </c>
      <c r="G287" s="406" t="e">
        <f>'悬赏问答-帖子'!O288+'指定付费-帖子'!O288+电话医生!#REF!+家庭医生!D288</f>
        <v>#REF!</v>
      </c>
      <c r="H287" s="766" t="e">
        <f t="shared" si="148"/>
        <v>#REF!</v>
      </c>
      <c r="I287" s="406" t="e">
        <f>'悬赏问答-帖子'!S288+'指定付费-帖子'!S288+电话医生!R288+家庭医生!#REF!</f>
        <v>#REF!</v>
      </c>
      <c r="J287" s="406" t="e">
        <f>'悬赏问答-帖子'!U288+'指定付费-帖子'!U288+电话医生!S288+家庭医生!#REF!</f>
        <v>#REF!</v>
      </c>
      <c r="K287" s="766" t="e">
        <f t="shared" si="149"/>
        <v>#REF!</v>
      </c>
      <c r="L287" s="406" t="e">
        <f>'悬赏问答-帖子'!Y288+'悬赏问答-帖子'!AE288+'悬赏问答-IM'!M288+'指定付费-帖子'!Y288+'指定付费-帖子'!AE288+'指定付费-IM'!M288+电话医生!Z288+电话医生!AH288+家庭医生!#REF!+家庭医生!#REF!</f>
        <v>#REF!</v>
      </c>
      <c r="M287" s="406" t="e">
        <f>'悬赏问答-帖子'!AA288+'悬赏问答-帖子'!AG288+'悬赏问答-IM'!O288+'指定付费-帖子'!AA288+'指定付费-帖子'!AG288+'指定付费-IM'!O289+电话医生!AA288+电话医生!AI288+家庭医生!#REF!+家庭医生!#REF!</f>
        <v>#REF!</v>
      </c>
      <c r="N287" s="766" t="e">
        <f t="shared" si="150"/>
        <v>#REF!</v>
      </c>
      <c r="O287" s="406" t="e">
        <f>#REF!+'免费问答-IM'!E288+'悬赏问答-帖子'!E288+'悬赏问答-IM'!E288+'指定付费-IM'!E288+'指定付费-帖子'!E288+电话医生!E288+家庭医生!#REF!</f>
        <v>#REF!</v>
      </c>
      <c r="P287" s="523">
        <f>'悬赏问答-帖子'!Q288+'指定付费-帖子'!Q288+家庭医生!G288+电话医生!BQ288</f>
        <v>0</v>
      </c>
      <c r="Q287" s="523">
        <f>'悬赏问答-帖子'!W288+'指定付费-帖子'!W288+电话医生!U288+'悬赏问答-IM'!AU288+'指定付费-IM'!AU288</f>
        <v>0</v>
      </c>
      <c r="R287" s="523">
        <f>'悬赏问答-帖子'!AC288+'悬赏问答-帖子'!AI288+'悬赏问答-IM'!Q288+'指定付费-帖子'!AC288+'指定付费-帖子'!AI288+'指定付费-IM'!Q288+电话医生!AC288+电话医生!AK288+'悬赏问答-IM'!W288+'指定付费-IM'!W288</f>
        <v>0</v>
      </c>
      <c r="S287" s="523">
        <f>'悬赏问答-IM'!AC288+'指定付费-IM'!AC288+'悬赏问答-IM'!AI288+'悬赏问答-IM'!AO288+'指定付费-IM'!AI288+'指定付费-IM'!AO288+电话医生!BY288</f>
        <v>0</v>
      </c>
      <c r="T287" s="523">
        <f t="shared" si="146"/>
        <v>0</v>
      </c>
      <c r="U287" s="523">
        <f>'悬赏问答-IM'!BA288+'指定付费-帖子'!BA288</f>
        <v>0</v>
      </c>
      <c r="V287" s="523">
        <f>'悬赏问答-帖子'!AO288+'悬赏问答-帖子'!AU288+'指定付费-帖子'!AO288+'指定付费-帖子'!AU288+电话医生!AS288</f>
        <v>0</v>
      </c>
      <c r="W287" s="523" t="e">
        <f>'指定付费-IM'!#REF!</f>
        <v>#REF!</v>
      </c>
      <c r="X287" s="414">
        <f t="shared" si="147"/>
        <v>0</v>
      </c>
      <c r="Y287" s="523">
        <f>'悬赏问答-帖子'!K288+'悬赏问答-IM'!K288+'指定付费-IM'!K288+'指定付费-帖子'!K288+电话医生!H288</f>
        <v>0</v>
      </c>
      <c r="Z287" s="523">
        <f>'悬赏问答-IM'!BF288+'指定付费-IM'!BE288</f>
        <v>0</v>
      </c>
      <c r="AA287" s="523">
        <f>'悬赏问答-IM'!BU288+'指定付费-IM'!AZ288</f>
        <v>0</v>
      </c>
      <c r="AB287" s="523">
        <f>'悬赏问答-IM'!BP288+'指定付费-IM'!BJ288+电话医生!BI288</f>
        <v>0</v>
      </c>
      <c r="AC287" s="506">
        <f t="shared" si="165"/>
        <v>0</v>
      </c>
      <c r="AD287" s="523">
        <f t="shared" si="151"/>
        <v>0</v>
      </c>
      <c r="AE287" s="414">
        <f t="shared" si="152"/>
        <v>0</v>
      </c>
      <c r="AF287" s="414">
        <f t="shared" si="153"/>
        <v>0</v>
      </c>
      <c r="AG287" s="414">
        <f t="shared" si="162"/>
        <v>0</v>
      </c>
      <c r="AH287" s="780">
        <f>预约转诊!C287</f>
        <v>0</v>
      </c>
      <c r="AI287" s="781">
        <f>'悬赏问答-帖子'!C288+'悬赏问答-IM'!C288</f>
        <v>0</v>
      </c>
      <c r="AJ287" s="782">
        <f>'悬赏问答-帖子'!F288+'悬赏问答-IM'!F288</f>
        <v>0</v>
      </c>
      <c r="AK287" s="783" t="str">
        <f t="shared" si="157"/>
        <v>-</v>
      </c>
      <c r="AL287" s="781">
        <f>'悬赏问答-帖子'!H288+'悬赏问答-IM'!H288</f>
        <v>0</v>
      </c>
      <c r="AM287" s="775">
        <f>'悬赏问答-帖子'!I288+'悬赏问答-IM'!I288</f>
        <v>0</v>
      </c>
      <c r="AN287" s="775">
        <f t="shared" si="154"/>
        <v>0</v>
      </c>
      <c r="AO287" s="800">
        <f>'指定付费-帖子'!C288+'指定付费-IM'!C288</f>
        <v>0</v>
      </c>
      <c r="AP287" s="798">
        <f>'指定付费-帖子'!F288+'指定付费-IM'!F288</f>
        <v>0</v>
      </c>
      <c r="AQ287" s="799" t="str">
        <f t="shared" si="158"/>
        <v>-</v>
      </c>
      <c r="AR287" s="800">
        <f>'指定付费-帖子'!H288+'指定付费-IM'!H288</f>
        <v>0</v>
      </c>
      <c r="AS287" s="787">
        <f>'指定付费-帖子'!I288+'指定付费-IM'!I288</f>
        <v>0</v>
      </c>
      <c r="AT287" s="795">
        <f t="shared" si="155"/>
        <v>0</v>
      </c>
      <c r="AU287" s="801">
        <f>电话医生!C288</f>
        <v>0</v>
      </c>
      <c r="AV287" s="802">
        <f>电话医生!I288</f>
        <v>0</v>
      </c>
      <c r="AW287" s="816" t="str">
        <f t="shared" si="159"/>
        <v>-</v>
      </c>
      <c r="AX287" s="802">
        <f>电话医生!L288</f>
        <v>0</v>
      </c>
      <c r="AY287" s="811">
        <f>电话医生!F288</f>
        <v>0</v>
      </c>
      <c r="AZ287" s="820" t="str">
        <f>电话医生!O288</f>
        <v>-</v>
      </c>
      <c r="BA287" s="818">
        <f>家庭医生!C288</f>
        <v>0</v>
      </c>
      <c r="BB287" s="813">
        <f>家庭医生!G288</f>
        <v>0</v>
      </c>
      <c r="BC287" s="814" t="str">
        <f>家庭医生!I288</f>
        <v>-</v>
      </c>
      <c r="BD287" s="819">
        <f t="shared" si="163"/>
        <v>0</v>
      </c>
      <c r="BE287" s="819"/>
      <c r="BF287" s="819">
        <f>'免费问答-IM'!C288</f>
        <v>0</v>
      </c>
      <c r="BG287" s="779"/>
      <c r="BH287" s="784"/>
      <c r="BI287" s="775">
        <f t="shared" si="166"/>
        <v>0</v>
      </c>
      <c r="BJ287" s="839"/>
      <c r="BK287" s="837"/>
      <c r="BL287" s="838">
        <f t="shared" si="156"/>
        <v>0</v>
      </c>
      <c r="BM287" s="846"/>
      <c r="BN287" s="849"/>
      <c r="BO287" s="849"/>
      <c r="BP287" s="847" t="str">
        <f t="shared" si="168"/>
        <v>-</v>
      </c>
      <c r="BQ287" s="848"/>
      <c r="BR287" s="813">
        <f t="shared" si="167"/>
        <v>0</v>
      </c>
    </row>
    <row r="288" ht="15" customHeight="1" spans="1:70">
      <c r="A288" s="852"/>
      <c r="B288" s="404">
        <v>30</v>
      </c>
      <c r="C288" s="506">
        <f t="shared" si="160"/>
        <v>0</v>
      </c>
      <c r="D288" s="414">
        <f t="shared" si="161"/>
        <v>0</v>
      </c>
      <c r="E288" s="405">
        <f t="shared" si="164"/>
        <v>0</v>
      </c>
      <c r="F288" s="406" t="e">
        <f>'悬赏问答-帖子'!M289+'指定付费-帖子'!M289+电话医生!#REF!+家庭医生!C289</f>
        <v>#REF!</v>
      </c>
      <c r="G288" s="406" t="e">
        <f>'悬赏问答-帖子'!O289+'指定付费-帖子'!O289+电话医生!#REF!+家庭医生!D289</f>
        <v>#REF!</v>
      </c>
      <c r="H288" s="766" t="e">
        <f t="shared" si="148"/>
        <v>#REF!</v>
      </c>
      <c r="I288" s="406" t="e">
        <f>'悬赏问答-帖子'!S289+'指定付费-帖子'!S289+电话医生!R289+家庭医生!#REF!</f>
        <v>#REF!</v>
      </c>
      <c r="J288" s="406" t="e">
        <f>'悬赏问答-帖子'!U289+'指定付费-帖子'!U289+电话医生!S289+家庭医生!#REF!</f>
        <v>#REF!</v>
      </c>
      <c r="K288" s="766" t="e">
        <f t="shared" si="149"/>
        <v>#REF!</v>
      </c>
      <c r="L288" s="406" t="e">
        <f>'悬赏问答-帖子'!Y289+'悬赏问答-帖子'!AE289+'悬赏问答-IM'!M289+'指定付费-帖子'!Y289+'指定付费-帖子'!AE289+'指定付费-IM'!M289+电话医生!Z289+电话医生!AH289+家庭医生!#REF!+家庭医生!#REF!</f>
        <v>#REF!</v>
      </c>
      <c r="M288" s="406" t="e">
        <f>'悬赏问答-帖子'!AA289+'悬赏问答-帖子'!AG289+'悬赏问答-IM'!O289+'指定付费-帖子'!AA289+'指定付费-帖子'!AG289+'指定付费-IM'!O290+电话医生!AA289+电话医生!AI289+家庭医生!#REF!+家庭医生!#REF!</f>
        <v>#REF!</v>
      </c>
      <c r="N288" s="766" t="e">
        <f t="shared" si="150"/>
        <v>#REF!</v>
      </c>
      <c r="O288" s="406" t="e">
        <f>#REF!+'免费问答-IM'!E289+'悬赏问答-帖子'!E289+'悬赏问答-IM'!E289+'指定付费-IM'!E289+'指定付费-帖子'!E289+电话医生!E289+家庭医生!#REF!</f>
        <v>#REF!</v>
      </c>
      <c r="P288" s="523">
        <f>'悬赏问答-帖子'!Q289+'指定付费-帖子'!Q289+家庭医生!G289+电话医生!BQ289</f>
        <v>0</v>
      </c>
      <c r="Q288" s="523">
        <f>'悬赏问答-帖子'!W289+'指定付费-帖子'!W289+电话医生!U289+'悬赏问答-IM'!AU289+'指定付费-IM'!AU289</f>
        <v>0</v>
      </c>
      <c r="R288" s="523">
        <f>'悬赏问答-帖子'!AC289+'悬赏问答-帖子'!AI289+'悬赏问答-IM'!Q289+'指定付费-帖子'!AC289+'指定付费-帖子'!AI289+'指定付费-IM'!Q289+电话医生!AC289+电话医生!AK289+'悬赏问答-IM'!W289+'指定付费-IM'!W289</f>
        <v>0</v>
      </c>
      <c r="S288" s="523">
        <f>'悬赏问答-IM'!AC289+'指定付费-IM'!AC289+'悬赏问答-IM'!AI289+'悬赏问答-IM'!AO289+'指定付费-IM'!AI289+'指定付费-IM'!AO289+电话医生!BY289</f>
        <v>0</v>
      </c>
      <c r="T288" s="523">
        <f t="shared" si="146"/>
        <v>0</v>
      </c>
      <c r="U288" s="523">
        <f>'悬赏问答-IM'!BA289+'指定付费-帖子'!BA289</f>
        <v>0</v>
      </c>
      <c r="V288" s="523">
        <f>'悬赏问答-帖子'!AO289+'悬赏问答-帖子'!AU289+'指定付费-帖子'!AO289+'指定付费-帖子'!AU289+电话医生!AS289</f>
        <v>0</v>
      </c>
      <c r="W288" s="523" t="e">
        <f>'指定付费-IM'!#REF!</f>
        <v>#REF!</v>
      </c>
      <c r="X288" s="414">
        <f t="shared" si="147"/>
        <v>0</v>
      </c>
      <c r="Y288" s="523">
        <f>'悬赏问答-帖子'!K289+'悬赏问答-IM'!K289+'指定付费-IM'!K289+'指定付费-帖子'!K289+电话医生!H289</f>
        <v>0</v>
      </c>
      <c r="Z288" s="523">
        <f>'悬赏问答-IM'!BF289+'指定付费-IM'!BE289</f>
        <v>0</v>
      </c>
      <c r="AA288" s="523">
        <f>'悬赏问答-IM'!BU289+'指定付费-IM'!AZ289</f>
        <v>0</v>
      </c>
      <c r="AB288" s="523">
        <f>'悬赏问答-IM'!BP289+'指定付费-IM'!BJ289+电话医生!BI289</f>
        <v>0</v>
      </c>
      <c r="AC288" s="506">
        <f t="shared" si="165"/>
        <v>0</v>
      </c>
      <c r="AD288" s="523">
        <f t="shared" si="151"/>
        <v>0</v>
      </c>
      <c r="AE288" s="414">
        <f t="shared" si="152"/>
        <v>0</v>
      </c>
      <c r="AF288" s="414">
        <f t="shared" si="153"/>
        <v>0</v>
      </c>
      <c r="AG288" s="414">
        <f t="shared" si="162"/>
        <v>0</v>
      </c>
      <c r="AH288" s="780">
        <f>预约转诊!C288</f>
        <v>0</v>
      </c>
      <c r="AI288" s="781">
        <f>'悬赏问答-帖子'!C289+'悬赏问答-IM'!C289</f>
        <v>0</v>
      </c>
      <c r="AJ288" s="782">
        <f>'悬赏问答-帖子'!F289+'悬赏问答-IM'!F289</f>
        <v>0</v>
      </c>
      <c r="AK288" s="783" t="str">
        <f t="shared" si="157"/>
        <v>-</v>
      </c>
      <c r="AL288" s="781">
        <f>'悬赏问答-帖子'!H289+'悬赏问答-IM'!H289</f>
        <v>0</v>
      </c>
      <c r="AM288" s="775">
        <f>'悬赏问答-帖子'!I289+'悬赏问答-IM'!I289</f>
        <v>0</v>
      </c>
      <c r="AN288" s="775">
        <f t="shared" si="154"/>
        <v>0</v>
      </c>
      <c r="AO288" s="800">
        <f>'指定付费-帖子'!C289+'指定付费-IM'!C289</f>
        <v>0</v>
      </c>
      <c r="AP288" s="798">
        <f>'指定付费-帖子'!F289+'指定付费-IM'!F289</f>
        <v>0</v>
      </c>
      <c r="AQ288" s="799" t="str">
        <f t="shared" si="158"/>
        <v>-</v>
      </c>
      <c r="AR288" s="800">
        <f>'指定付费-帖子'!H289+'指定付费-IM'!H289</f>
        <v>0</v>
      </c>
      <c r="AS288" s="787">
        <f>'指定付费-帖子'!I289+'指定付费-IM'!I289</f>
        <v>0</v>
      </c>
      <c r="AT288" s="795">
        <f t="shared" si="155"/>
        <v>0</v>
      </c>
      <c r="AU288" s="801">
        <f>电话医生!C289</f>
        <v>0</v>
      </c>
      <c r="AV288" s="802">
        <f>电话医生!I289</f>
        <v>0</v>
      </c>
      <c r="AW288" s="816" t="str">
        <f t="shared" si="159"/>
        <v>-</v>
      </c>
      <c r="AX288" s="802">
        <f>电话医生!L289</f>
        <v>0</v>
      </c>
      <c r="AY288" s="811">
        <f>电话医生!F289</f>
        <v>0</v>
      </c>
      <c r="AZ288" s="820" t="str">
        <f>电话医生!O289</f>
        <v>-</v>
      </c>
      <c r="BA288" s="818">
        <f>家庭医生!C289</f>
        <v>0</v>
      </c>
      <c r="BB288" s="813">
        <f>家庭医生!G289</f>
        <v>0</v>
      </c>
      <c r="BC288" s="814" t="str">
        <f>家庭医生!I289</f>
        <v>-</v>
      </c>
      <c r="BD288" s="819">
        <f t="shared" si="163"/>
        <v>0</v>
      </c>
      <c r="BE288" s="819"/>
      <c r="BF288" s="819">
        <f>'免费问答-IM'!C289</f>
        <v>0</v>
      </c>
      <c r="BG288" s="779"/>
      <c r="BH288" s="784"/>
      <c r="BI288" s="775">
        <f t="shared" si="166"/>
        <v>0</v>
      </c>
      <c r="BJ288" s="839"/>
      <c r="BK288" s="837"/>
      <c r="BL288" s="838">
        <f t="shared" si="156"/>
        <v>0</v>
      </c>
      <c r="BM288" s="846"/>
      <c r="BN288" s="849"/>
      <c r="BO288" s="849"/>
      <c r="BP288" s="847" t="str">
        <f t="shared" si="168"/>
        <v>-</v>
      </c>
      <c r="BQ288" s="848"/>
      <c r="BR288" s="813">
        <f t="shared" si="167"/>
        <v>0</v>
      </c>
    </row>
    <row r="289" ht="15" customHeight="1" spans="1:70">
      <c r="A289" s="854" t="s">
        <v>58</v>
      </c>
      <c r="B289" s="855"/>
      <c r="C289" s="506">
        <f t="shared" si="160"/>
        <v>0</v>
      </c>
      <c r="D289" s="414">
        <f t="shared" si="161"/>
        <v>0</v>
      </c>
      <c r="E289" s="405">
        <f t="shared" si="164"/>
        <v>0</v>
      </c>
      <c r="F289" s="856" t="e">
        <f>'悬赏问答-帖子'!M290+'指定付费-帖子'!M290+电话医生!#REF!+家庭医生!C290</f>
        <v>#REF!</v>
      </c>
      <c r="G289" s="856" t="e">
        <f>'悬赏问答-帖子'!O290+'指定付费-帖子'!O290+电话医生!#REF!+家庭医生!D290</f>
        <v>#REF!</v>
      </c>
      <c r="H289" s="857" t="e">
        <f t="shared" si="148"/>
        <v>#REF!</v>
      </c>
      <c r="I289" s="856" t="e">
        <f>'悬赏问答-帖子'!S290+'指定付费-帖子'!S290+电话医生!R290+家庭医生!#REF!</f>
        <v>#REF!</v>
      </c>
      <c r="J289" s="856" t="e">
        <f>'悬赏问答-帖子'!U290+'指定付费-帖子'!U290+电话医生!S290+家庭医生!#REF!</f>
        <v>#REF!</v>
      </c>
      <c r="K289" s="857" t="e">
        <f t="shared" si="149"/>
        <v>#REF!</v>
      </c>
      <c r="L289" s="858" t="e">
        <f>L290+L322+L354</f>
        <v>#REF!</v>
      </c>
      <c r="M289" s="858" t="e">
        <f>M290+M322+M354</f>
        <v>#REF!</v>
      </c>
      <c r="N289" s="857" t="e">
        <f t="shared" si="150"/>
        <v>#REF!</v>
      </c>
      <c r="O289" s="856" t="e">
        <f>#REF!+'免费问答-IM'!E290+'悬赏问答-帖子'!E290+'悬赏问答-IM'!E290+'指定付费-IM'!E290+'指定付费-帖子'!E290+电话医生!E290+家庭医生!#REF!</f>
        <v>#REF!</v>
      </c>
      <c r="P289" s="523">
        <f>'悬赏问答-帖子'!Q290+'指定付费-帖子'!Q290+家庭医生!G290+电话医生!BQ290</f>
        <v>0</v>
      </c>
      <c r="Q289" s="523">
        <f>'悬赏问答-帖子'!W290+'指定付费-帖子'!W290+电话医生!U290+'悬赏问答-IM'!AU290+'指定付费-IM'!AU290</f>
        <v>0</v>
      </c>
      <c r="R289" s="523">
        <f>'悬赏问答-帖子'!AC290+'悬赏问答-帖子'!AI290+'悬赏问答-IM'!Q290+'指定付费-帖子'!AC290+'指定付费-帖子'!AI290+'指定付费-IM'!Q290+电话医生!AC290+电话医生!AK290+'悬赏问答-IM'!W290+'指定付费-IM'!W290</f>
        <v>0</v>
      </c>
      <c r="S289" s="859">
        <f t="shared" ref="S289:T289" si="169">S290+S322+S353</f>
        <v>0</v>
      </c>
      <c r="T289" s="859">
        <f t="shared" si="169"/>
        <v>0</v>
      </c>
      <c r="U289" s="523">
        <f>'悬赏问答-IM'!BA290+'指定付费-帖子'!BA290</f>
        <v>0</v>
      </c>
      <c r="V289" s="523">
        <f>'悬赏问答-帖子'!AO290+'悬赏问答-帖子'!AU290+'指定付费-帖子'!AO290+'指定付费-帖子'!AU290+电话医生!AS290</f>
        <v>0</v>
      </c>
      <c r="W289" s="859" t="e">
        <f>W290+W322+W354</f>
        <v>#REF!</v>
      </c>
      <c r="X289" s="859">
        <f>X290+X322+X353</f>
        <v>0</v>
      </c>
      <c r="Y289" s="523">
        <f>'悬赏问答-帖子'!K290+'悬赏问答-IM'!K290+'指定付费-IM'!K290+'指定付费-帖子'!K290+电话医生!H290</f>
        <v>0</v>
      </c>
      <c r="Z289" s="523">
        <f>'悬赏问答-IM'!BF290+'指定付费-IM'!BE290</f>
        <v>0</v>
      </c>
      <c r="AA289" s="523">
        <f>'悬赏问答-IM'!BU290+'指定付费-IM'!AZ290</f>
        <v>0</v>
      </c>
      <c r="AB289" s="523">
        <f>'悬赏问答-IM'!BP290+'指定付费-IM'!BJ290+电话医生!BI290</f>
        <v>0</v>
      </c>
      <c r="AC289" s="506">
        <f t="shared" si="165"/>
        <v>0</v>
      </c>
      <c r="AD289" s="859">
        <f>AD290+AD322+AD353</f>
        <v>0</v>
      </c>
      <c r="AE289" s="861">
        <f t="shared" si="152"/>
        <v>0</v>
      </c>
      <c r="AF289" s="861">
        <f t="shared" si="153"/>
        <v>0</v>
      </c>
      <c r="AG289" s="861">
        <f t="shared" si="162"/>
        <v>0</v>
      </c>
      <c r="AH289" s="780">
        <f>预约转诊!C289</f>
        <v>0</v>
      </c>
      <c r="AI289" s="781">
        <f>'悬赏问答-帖子'!C290+'悬赏问答-IM'!C290</f>
        <v>0</v>
      </c>
      <c r="AJ289" s="782">
        <f>'悬赏问答-帖子'!F290+'悬赏问答-IM'!F290</f>
        <v>0</v>
      </c>
      <c r="AK289" s="783" t="str">
        <f t="shared" si="157"/>
        <v>-</v>
      </c>
      <c r="AL289" s="781">
        <f>'悬赏问答-帖子'!H290+'悬赏问答-IM'!H290</f>
        <v>0</v>
      </c>
      <c r="AM289" s="775">
        <f>'悬赏问答-帖子'!I290+'悬赏问答-IM'!I290</f>
        <v>0</v>
      </c>
      <c r="AN289" s="775">
        <f t="shared" si="154"/>
        <v>0</v>
      </c>
      <c r="AO289" s="800">
        <f>'指定付费-帖子'!C290+'指定付费-IM'!C290</f>
        <v>0</v>
      </c>
      <c r="AP289" s="798">
        <f>'指定付费-帖子'!F290+'指定付费-IM'!F290</f>
        <v>0</v>
      </c>
      <c r="AQ289" s="799" t="str">
        <f t="shared" si="158"/>
        <v>-</v>
      </c>
      <c r="AR289" s="800">
        <f>'指定付费-帖子'!H290+'指定付费-IM'!H290</f>
        <v>0</v>
      </c>
      <c r="AS289" s="787">
        <f>'指定付费-帖子'!I290+'指定付费-IM'!I290</f>
        <v>0</v>
      </c>
      <c r="AT289" s="795">
        <f t="shared" si="155"/>
        <v>0</v>
      </c>
      <c r="AU289" s="801">
        <f>电话医生!C290</f>
        <v>0</v>
      </c>
      <c r="AV289" s="802">
        <f>电话医生!I290</f>
        <v>0</v>
      </c>
      <c r="AW289" s="816" t="str">
        <f t="shared" si="159"/>
        <v>-</v>
      </c>
      <c r="AX289" s="802">
        <f>电话医生!L290</f>
        <v>0</v>
      </c>
      <c r="AY289" s="811">
        <f>电话医生!F290</f>
        <v>0</v>
      </c>
      <c r="AZ289" s="820" t="str">
        <f>电话医生!O290</f>
        <v>-</v>
      </c>
      <c r="BA289" s="818">
        <f>家庭医生!C290</f>
        <v>0</v>
      </c>
      <c r="BB289" s="813">
        <f>家庭医生!G290</f>
        <v>0</v>
      </c>
      <c r="BC289" s="814" t="str">
        <f>家庭医生!I290</f>
        <v>-</v>
      </c>
      <c r="BD289" s="819">
        <f t="shared" si="163"/>
        <v>0</v>
      </c>
      <c r="BE289" s="819"/>
      <c r="BF289" s="819">
        <f>'免费问答-IM'!C290</f>
        <v>0</v>
      </c>
      <c r="BG289" s="835">
        <f>BG290+BG322+BG354</f>
        <v>0</v>
      </c>
      <c r="BH289" s="784">
        <f>BH290+BH322+BH354</f>
        <v>0</v>
      </c>
      <c r="BI289" s="775">
        <f t="shared" si="166"/>
        <v>0</v>
      </c>
      <c r="BJ289" s="836">
        <f>BJ290+BJ322+BJ354</f>
        <v>0</v>
      </c>
      <c r="BK289" s="837">
        <f>BK290+BK322+BK354</f>
        <v>0</v>
      </c>
      <c r="BL289" s="838">
        <f t="shared" si="156"/>
        <v>0</v>
      </c>
      <c r="BM289" s="846">
        <f>BM290+BM322+BM354</f>
        <v>0</v>
      </c>
      <c r="BN289" s="846">
        <f>BN290+BN322+BN354</f>
        <v>0</v>
      </c>
      <c r="BO289" s="846">
        <f>BO290+BO322+BO354</f>
        <v>0</v>
      </c>
      <c r="BP289" s="847" t="str">
        <f t="shared" ref="BP289:BP303" si="170">IF(BN289&lt;&gt;0,BN289/BM289,"-")</f>
        <v>-</v>
      </c>
      <c r="BQ289" s="813">
        <f>BQ290+BQ322+BQ353</f>
        <v>0</v>
      </c>
      <c r="BR289" s="813">
        <f t="shared" si="167"/>
        <v>0</v>
      </c>
    </row>
    <row r="290" ht="15" customHeight="1" spans="1:70">
      <c r="A290" s="561" t="s">
        <v>59</v>
      </c>
      <c r="B290" s="562"/>
      <c r="C290" s="506">
        <f t="shared" si="160"/>
        <v>0</v>
      </c>
      <c r="D290" s="414">
        <f t="shared" si="161"/>
        <v>0</v>
      </c>
      <c r="E290" s="405">
        <f t="shared" si="164"/>
        <v>0</v>
      </c>
      <c r="F290" s="394" t="e">
        <f>'悬赏问答-帖子'!M291+'指定付费-帖子'!M291+电话医生!#REF!+家庭医生!C291</f>
        <v>#REF!</v>
      </c>
      <c r="G290" s="394" t="e">
        <f>'悬赏问答-帖子'!O291+'指定付费-帖子'!O291+电话医生!#REF!+家庭医生!D291</f>
        <v>#REF!</v>
      </c>
      <c r="H290" s="567" t="e">
        <f t="shared" si="148"/>
        <v>#REF!</v>
      </c>
      <c r="I290" s="394" t="e">
        <f>'悬赏问答-帖子'!S291+'指定付费-帖子'!S291+电话医生!R291+家庭医生!#REF!</f>
        <v>#REF!</v>
      </c>
      <c r="J290" s="394" t="e">
        <f>'悬赏问答-帖子'!U291+'指定付费-帖子'!U291+电话医生!S291+家庭医生!#REF!</f>
        <v>#REF!</v>
      </c>
      <c r="K290" s="567" t="e">
        <f t="shared" si="149"/>
        <v>#REF!</v>
      </c>
      <c r="L290" s="395" t="e">
        <f>'悬赏问答-帖子'!Y291+'悬赏问答-帖子'!AE291+'悬赏问答-IM'!M291+'指定付费-帖子'!Y291+'指定付费-帖子'!AE291+'指定付费-IM'!M291+电话医生!Z291+电话医生!AH291+家庭医生!#REF!+家庭医生!#REF!+'悬赏问答-IM'!S291+'指定付费-IM'!S291</f>
        <v>#REF!</v>
      </c>
      <c r="M290" s="394" t="e">
        <f>'悬赏问答-帖子'!AA291+'悬赏问答-帖子'!AG291+'悬赏问答-IM'!O291+'指定付费-帖子'!AA291+'指定付费-帖子'!AG291+'指定付费-IM'!O291+电话医生!AA291+电话医生!AI291+家庭医生!#REF!+家庭医生!#REF!</f>
        <v>#REF!</v>
      </c>
      <c r="N290" s="567" t="e">
        <f t="shared" si="150"/>
        <v>#REF!</v>
      </c>
      <c r="O290" s="394" t="e">
        <f>#REF!+'免费问答-IM'!E291+'悬赏问答-帖子'!E291+'悬赏问答-IM'!E291+'指定付费-IM'!E291+'指定付费-帖子'!E291+电话医生!E291+家庭医生!#REF!</f>
        <v>#REF!</v>
      </c>
      <c r="P290" s="523">
        <f>'悬赏问答-帖子'!Q291+'指定付费-帖子'!Q291+家庭医生!G291+电话医生!BQ291</f>
        <v>0</v>
      </c>
      <c r="Q290" s="523">
        <f>'悬赏问答-帖子'!W291+'指定付费-帖子'!W291+电话医生!U291+'悬赏问答-IM'!AU291+'指定付费-IM'!AU291</f>
        <v>0</v>
      </c>
      <c r="R290" s="523">
        <f>'悬赏问答-帖子'!AC291+'悬赏问答-帖子'!AI291+'悬赏问答-IM'!Q291+'指定付费-帖子'!AC291+'指定付费-帖子'!AI291+'指定付费-IM'!Q291+电话医生!AC291+电话医生!AK291+'悬赏问答-IM'!W291+'指定付费-IM'!W291</f>
        <v>0</v>
      </c>
      <c r="S290" s="860">
        <f t="shared" ref="S290:X290" si="171">SUM(S291:S321)</f>
        <v>0</v>
      </c>
      <c r="T290" s="860">
        <f t="shared" si="171"/>
        <v>0</v>
      </c>
      <c r="U290" s="523">
        <f>'悬赏问答-IM'!BA291+'指定付费-帖子'!BA291</f>
        <v>0</v>
      </c>
      <c r="V290" s="523">
        <f>'悬赏问答-帖子'!AO291+'悬赏问答-帖子'!AU291+'指定付费-帖子'!AO291+'指定付费-帖子'!AU291+电话医生!AS291</f>
        <v>0</v>
      </c>
      <c r="W290" s="860" t="e">
        <f t="shared" si="171"/>
        <v>#REF!</v>
      </c>
      <c r="X290" s="860">
        <f t="shared" si="171"/>
        <v>0</v>
      </c>
      <c r="Y290" s="523">
        <f>'悬赏问答-帖子'!K291+'悬赏问答-IM'!K291+'指定付费-IM'!K291+'指定付费-帖子'!K291+电话医生!H291</f>
        <v>0</v>
      </c>
      <c r="Z290" s="523">
        <f>'悬赏问答-IM'!BF291+'指定付费-IM'!BE291</f>
        <v>0</v>
      </c>
      <c r="AA290" s="523">
        <f>'悬赏问答-IM'!BU291+'指定付费-IM'!AZ291</f>
        <v>0</v>
      </c>
      <c r="AB290" s="523">
        <f>'悬赏问答-IM'!BP291+'指定付费-IM'!BJ291+电话医生!BI291</f>
        <v>0</v>
      </c>
      <c r="AC290" s="506">
        <f t="shared" si="165"/>
        <v>0</v>
      </c>
      <c r="AD290" s="860">
        <f>AM290+AS290</f>
        <v>0</v>
      </c>
      <c r="AE290" s="564">
        <f t="shared" si="152"/>
        <v>0</v>
      </c>
      <c r="AF290" s="564">
        <f t="shared" si="153"/>
        <v>0</v>
      </c>
      <c r="AG290" s="564">
        <f t="shared" si="162"/>
        <v>0</v>
      </c>
      <c r="AH290" s="780">
        <f>预约转诊!C290</f>
        <v>0</v>
      </c>
      <c r="AI290" s="781">
        <f>'悬赏问答-帖子'!C291+'悬赏问答-IM'!C291</f>
        <v>0</v>
      </c>
      <c r="AJ290" s="782">
        <f>'悬赏问答-帖子'!F291+'悬赏问答-IM'!F291</f>
        <v>0</v>
      </c>
      <c r="AK290" s="783" t="str">
        <f t="shared" si="157"/>
        <v>-</v>
      </c>
      <c r="AL290" s="781">
        <f>'悬赏问答-帖子'!H291+'悬赏问答-IM'!H291</f>
        <v>0</v>
      </c>
      <c r="AM290" s="775">
        <f>'悬赏问答-帖子'!I291+'悬赏问答-IM'!I291</f>
        <v>0</v>
      </c>
      <c r="AN290" s="775">
        <f t="shared" si="154"/>
        <v>0</v>
      </c>
      <c r="AO290" s="800">
        <f>'指定付费-帖子'!C291+'指定付费-IM'!C291</f>
        <v>0</v>
      </c>
      <c r="AP290" s="798">
        <f>'指定付费-帖子'!F291+'指定付费-IM'!F291</f>
        <v>0</v>
      </c>
      <c r="AQ290" s="799" t="str">
        <f t="shared" si="158"/>
        <v>-</v>
      </c>
      <c r="AR290" s="800">
        <f>'指定付费-帖子'!H291+'指定付费-IM'!H291</f>
        <v>0</v>
      </c>
      <c r="AS290" s="787">
        <f>'指定付费-帖子'!I291+'指定付费-IM'!I291</f>
        <v>0</v>
      </c>
      <c r="AT290" s="795">
        <f t="shared" si="155"/>
        <v>0</v>
      </c>
      <c r="AU290" s="801">
        <f>电话医生!C291</f>
        <v>0</v>
      </c>
      <c r="AV290" s="802">
        <f>电话医生!I291</f>
        <v>0</v>
      </c>
      <c r="AW290" s="816" t="str">
        <f t="shared" si="159"/>
        <v>-</v>
      </c>
      <c r="AX290" s="802">
        <f>电话医生!L291</f>
        <v>0</v>
      </c>
      <c r="AY290" s="811">
        <f>电话医生!F291</f>
        <v>0</v>
      </c>
      <c r="AZ290" s="820" t="str">
        <f>电话医生!O291</f>
        <v>-</v>
      </c>
      <c r="BA290" s="818">
        <f>家庭医生!C291</f>
        <v>0</v>
      </c>
      <c r="BB290" s="813">
        <f>家庭医生!G291</f>
        <v>0</v>
      </c>
      <c r="BC290" s="814" t="str">
        <f>家庭医生!I291</f>
        <v>-</v>
      </c>
      <c r="BD290" s="819">
        <f t="shared" si="163"/>
        <v>0</v>
      </c>
      <c r="BE290" s="819"/>
      <c r="BF290" s="819">
        <f>'免费问答-IM'!C291</f>
        <v>0</v>
      </c>
      <c r="BG290" s="835">
        <f>SUM(BG291:BG321)</f>
        <v>0</v>
      </c>
      <c r="BH290" s="784">
        <f>SUM(BH291:BH321)</f>
        <v>0</v>
      </c>
      <c r="BI290" s="775">
        <f t="shared" si="166"/>
        <v>0</v>
      </c>
      <c r="BJ290" s="836">
        <f>SUM(BJ291:BJ321)</f>
        <v>0</v>
      </c>
      <c r="BK290" s="837">
        <f>SUM(BK291:BK321)</f>
        <v>0</v>
      </c>
      <c r="BL290" s="838">
        <f t="shared" si="156"/>
        <v>0</v>
      </c>
      <c r="BM290" s="846">
        <f>SUM(BM291:BM321)</f>
        <v>0</v>
      </c>
      <c r="BN290" s="846">
        <f>SUM(BN291:BN321)</f>
        <v>0</v>
      </c>
      <c r="BO290" s="846">
        <f>SUM(BO291:BO321)</f>
        <v>0</v>
      </c>
      <c r="BP290" s="847" t="str">
        <f t="shared" si="170"/>
        <v>-</v>
      </c>
      <c r="BQ290" s="848">
        <f>SUM(BQ291:BQ321)</f>
        <v>0</v>
      </c>
      <c r="BR290" s="813">
        <f t="shared" si="167"/>
        <v>0</v>
      </c>
    </row>
    <row r="291" ht="15" customHeight="1" spans="1:70">
      <c r="A291" s="852"/>
      <c r="B291" s="404">
        <v>1</v>
      </c>
      <c r="C291" s="506">
        <f t="shared" si="160"/>
        <v>0</v>
      </c>
      <c r="D291" s="414">
        <f t="shared" si="161"/>
        <v>0</v>
      </c>
      <c r="E291" s="405">
        <f t="shared" si="164"/>
        <v>0</v>
      </c>
      <c r="F291" s="406" t="e">
        <f>'悬赏问答-帖子'!M292+'指定付费-帖子'!M292+电话医生!#REF!+家庭医生!C292</f>
        <v>#REF!</v>
      </c>
      <c r="G291" s="406" t="e">
        <f>'悬赏问答-帖子'!O292+'指定付费-帖子'!O292+电话医生!#REF!+家庭医生!D292</f>
        <v>#REF!</v>
      </c>
      <c r="H291" s="766" t="e">
        <f t="shared" si="148"/>
        <v>#REF!</v>
      </c>
      <c r="I291" s="406" t="e">
        <f>'悬赏问答-帖子'!S292+'指定付费-帖子'!S292+电话医生!R292+家庭医生!#REF!</f>
        <v>#REF!</v>
      </c>
      <c r="J291" s="406" t="e">
        <f>'悬赏问答-帖子'!U292+'指定付费-帖子'!U292+电话医生!S292+家庭医生!#REF!</f>
        <v>#REF!</v>
      </c>
      <c r="K291" s="766" t="e">
        <f t="shared" si="149"/>
        <v>#REF!</v>
      </c>
      <c r="L291" s="406" t="e">
        <f>'悬赏问答-帖子'!Y292+'悬赏问答-帖子'!AE292+'悬赏问答-IM'!M292+'指定付费-帖子'!Y292+'指定付费-帖子'!AE292+'指定付费-IM'!M292+电话医生!Z292+电话医生!AH292+家庭医生!#REF!+家庭医生!#REF!</f>
        <v>#REF!</v>
      </c>
      <c r="M291" s="406" t="e">
        <f>'悬赏问答-帖子'!AA292+'悬赏问答-帖子'!AG292+'悬赏问答-IM'!O292+'指定付费-帖子'!AA292+'指定付费-帖子'!AG292+'指定付费-IM'!O292+电话医生!AA292+电话医生!AI292+家庭医生!#REF!+家庭医生!#REF!</f>
        <v>#REF!</v>
      </c>
      <c r="N291" s="766" t="e">
        <f t="shared" si="150"/>
        <v>#REF!</v>
      </c>
      <c r="O291" s="406" t="e">
        <f>#REF!+'免费问答-IM'!E292+'悬赏问答-帖子'!E292+'悬赏问答-IM'!E292+'指定付费-IM'!E292+'指定付费-帖子'!E292+电话医生!E292+家庭医生!#REF!</f>
        <v>#REF!</v>
      </c>
      <c r="P291" s="523">
        <f>'悬赏问答-帖子'!Q292+'指定付费-帖子'!Q292+家庭医生!G292+电话医生!BQ292</f>
        <v>0</v>
      </c>
      <c r="Q291" s="523">
        <f>'悬赏问答-帖子'!W292+'指定付费-帖子'!W292+电话医生!U292+'悬赏问答-IM'!AU292+'指定付费-IM'!AU292</f>
        <v>0</v>
      </c>
      <c r="R291" s="523">
        <f>'悬赏问答-帖子'!AC292+'悬赏问答-帖子'!AI292+'悬赏问答-IM'!Q292+'指定付费-帖子'!AC292+'指定付费-帖子'!AI292+'指定付费-IM'!Q292+电话医生!AC292+电话医生!AK292+'悬赏问答-IM'!W292+'指定付费-IM'!W292</f>
        <v>0</v>
      </c>
      <c r="S291" s="523">
        <f>'悬赏问答-IM'!AC292+'指定付费-IM'!AC292+'悬赏问答-IM'!AI292+'悬赏问答-IM'!AO292+'指定付费-IM'!AI292+'指定付费-IM'!AO292+电话医生!BY292</f>
        <v>0</v>
      </c>
      <c r="T291" s="523">
        <f>BK291</f>
        <v>0</v>
      </c>
      <c r="U291" s="523">
        <f>'悬赏问答-IM'!BA292+'指定付费-帖子'!BA292</f>
        <v>0</v>
      </c>
      <c r="V291" s="523">
        <f>'悬赏问答-帖子'!AO292+'悬赏问答-帖子'!AU292+'指定付费-帖子'!AO292+'指定付费-帖子'!AU292+电话医生!AS292</f>
        <v>0</v>
      </c>
      <c r="W291" s="523" t="e">
        <f>'指定付费-IM'!#REF!</f>
        <v>#REF!</v>
      </c>
      <c r="X291" s="414">
        <f>BH291</f>
        <v>0</v>
      </c>
      <c r="Y291" s="523">
        <f>'悬赏问答-帖子'!K292+'悬赏问答-IM'!K292+'指定付费-IM'!K292+'指定付费-帖子'!K292+电话医生!H292</f>
        <v>0</v>
      </c>
      <c r="Z291" s="523">
        <f>'悬赏问答-IM'!BF292+'指定付费-IM'!BE292</f>
        <v>0</v>
      </c>
      <c r="AA291" s="523">
        <f>'悬赏问答-IM'!BU292+'指定付费-IM'!AZ292</f>
        <v>0</v>
      </c>
      <c r="AB291" s="523">
        <f>'悬赏问答-IM'!BP292+'指定付费-IM'!BJ292+电话医生!BI292</f>
        <v>0</v>
      </c>
      <c r="AC291" s="506">
        <f t="shared" si="165"/>
        <v>0</v>
      </c>
      <c r="AD291" s="523">
        <f>AM291+AS291</f>
        <v>0</v>
      </c>
      <c r="AE291" s="414">
        <f t="shared" si="152"/>
        <v>0</v>
      </c>
      <c r="AF291" s="414">
        <f t="shared" si="153"/>
        <v>0</v>
      </c>
      <c r="AG291" s="414">
        <f t="shared" si="162"/>
        <v>0</v>
      </c>
      <c r="AH291" s="780">
        <f>预约转诊!C291</f>
        <v>0</v>
      </c>
      <c r="AI291" s="781">
        <f>'悬赏问答-帖子'!C292+'悬赏问答-IM'!C292</f>
        <v>0</v>
      </c>
      <c r="AJ291" s="782">
        <f>'悬赏问答-帖子'!F292+'悬赏问答-IM'!F292</f>
        <v>0</v>
      </c>
      <c r="AK291" s="783" t="str">
        <f t="shared" si="157"/>
        <v>-</v>
      </c>
      <c r="AL291" s="781">
        <f>'悬赏问答-帖子'!H292+'悬赏问答-IM'!H292</f>
        <v>0</v>
      </c>
      <c r="AM291" s="775">
        <f>'悬赏问答-帖子'!I292+'悬赏问答-IM'!I292</f>
        <v>0</v>
      </c>
      <c r="AN291" s="775">
        <f t="shared" si="154"/>
        <v>0</v>
      </c>
      <c r="AO291" s="800">
        <f>'指定付费-帖子'!C292+'指定付费-IM'!C292</f>
        <v>0</v>
      </c>
      <c r="AP291" s="798">
        <f>'指定付费-帖子'!F292+'指定付费-IM'!F292</f>
        <v>0</v>
      </c>
      <c r="AQ291" s="799" t="str">
        <f t="shared" si="158"/>
        <v>-</v>
      </c>
      <c r="AR291" s="800">
        <f>'指定付费-帖子'!H292+'指定付费-IM'!H292</f>
        <v>0</v>
      </c>
      <c r="AS291" s="787">
        <f>'指定付费-帖子'!I292+'指定付费-IM'!I292</f>
        <v>0</v>
      </c>
      <c r="AT291" s="795">
        <f t="shared" si="155"/>
        <v>0</v>
      </c>
      <c r="AU291" s="801">
        <f>电话医生!C292</f>
        <v>0</v>
      </c>
      <c r="AV291" s="802">
        <f>电话医生!I292</f>
        <v>0</v>
      </c>
      <c r="AW291" s="816" t="str">
        <f t="shared" si="159"/>
        <v>-</v>
      </c>
      <c r="AX291" s="802">
        <f>电话医生!L292</f>
        <v>0</v>
      </c>
      <c r="AY291" s="811">
        <f>电话医生!F292</f>
        <v>0</v>
      </c>
      <c r="AZ291" s="820" t="str">
        <f>电话医生!O292</f>
        <v>-</v>
      </c>
      <c r="BA291" s="818">
        <f>家庭医生!C292</f>
        <v>0</v>
      </c>
      <c r="BB291" s="813">
        <f>家庭医生!G292</f>
        <v>0</v>
      </c>
      <c r="BC291" s="814" t="str">
        <f>家庭医生!I292</f>
        <v>-</v>
      </c>
      <c r="BD291" s="819">
        <f t="shared" si="163"/>
        <v>0</v>
      </c>
      <c r="BE291" s="819"/>
      <c r="BF291" s="819">
        <f>'免费问答-IM'!C292</f>
        <v>0</v>
      </c>
      <c r="BG291" s="779"/>
      <c r="BH291" s="784"/>
      <c r="BI291" s="775">
        <f t="shared" si="166"/>
        <v>0</v>
      </c>
      <c r="BJ291" s="839"/>
      <c r="BK291" s="837"/>
      <c r="BL291" s="838">
        <f t="shared" si="156"/>
        <v>0</v>
      </c>
      <c r="BM291" s="846">
        <f>BN291+BO291</f>
        <v>0</v>
      </c>
      <c r="BN291" s="849"/>
      <c r="BO291" s="849"/>
      <c r="BP291" s="847" t="str">
        <f t="shared" si="170"/>
        <v>-</v>
      </c>
      <c r="BQ291" s="848"/>
      <c r="BR291" s="813">
        <f t="shared" si="167"/>
        <v>0</v>
      </c>
    </row>
    <row r="292" ht="15" customHeight="1" spans="1:70">
      <c r="A292" s="852"/>
      <c r="B292" s="404">
        <v>2</v>
      </c>
      <c r="C292" s="506">
        <f t="shared" si="160"/>
        <v>0</v>
      </c>
      <c r="D292" s="414">
        <f t="shared" si="161"/>
        <v>0</v>
      </c>
      <c r="E292" s="405">
        <f t="shared" si="164"/>
        <v>0</v>
      </c>
      <c r="F292" s="406" t="e">
        <f>'悬赏问答-帖子'!M293+'指定付费-帖子'!M293+电话医生!#REF!+家庭医生!C293</f>
        <v>#REF!</v>
      </c>
      <c r="G292" s="406" t="e">
        <f>'悬赏问答-帖子'!O293+'指定付费-帖子'!O293+电话医生!#REF!+家庭医生!D293</f>
        <v>#REF!</v>
      </c>
      <c r="H292" s="766" t="e">
        <f t="shared" ref="H292:H323" si="172">G292/F292</f>
        <v>#REF!</v>
      </c>
      <c r="I292" s="406" t="e">
        <f>'悬赏问答-帖子'!S293+'指定付费-帖子'!S293+电话医生!R293+家庭医生!#REF!</f>
        <v>#REF!</v>
      </c>
      <c r="J292" s="406" t="e">
        <f>'悬赏问答-帖子'!U293+'指定付费-帖子'!U293+电话医生!S293+家庭医生!#REF!</f>
        <v>#REF!</v>
      </c>
      <c r="K292" s="766" t="e">
        <f t="shared" ref="K292:K323" si="173">J292/I292</f>
        <v>#REF!</v>
      </c>
      <c r="L292" s="406" t="e">
        <f>'悬赏问答-帖子'!Y293+'悬赏问答-帖子'!AE293+'悬赏问答-IM'!M293+'指定付费-帖子'!Y293+'指定付费-帖子'!AE293+'指定付费-IM'!M293+电话医生!Z293+电话医生!AH293+家庭医生!#REF!+家庭医生!#REF!</f>
        <v>#REF!</v>
      </c>
      <c r="M292" s="406" t="e">
        <f>'悬赏问答-帖子'!AA293+'悬赏问答-帖子'!AG293+'悬赏问答-IM'!O293+'指定付费-帖子'!AA293+'指定付费-帖子'!AG293+'指定付费-IM'!O293+电话医生!AA293+电话医生!AI293+家庭医生!#REF!+家庭医生!#REF!</f>
        <v>#REF!</v>
      </c>
      <c r="N292" s="766" t="e">
        <f t="shared" ref="N292:N323" si="174">M292/L292</f>
        <v>#REF!</v>
      </c>
      <c r="O292" s="406" t="e">
        <f>#REF!+'免费问答-IM'!E293+'悬赏问答-帖子'!E293+'悬赏问答-IM'!E293+'指定付费-IM'!E293+'指定付费-帖子'!E293+电话医生!E293+家庭医生!#REF!</f>
        <v>#REF!</v>
      </c>
      <c r="P292" s="523">
        <f>'悬赏问答-帖子'!Q293+'指定付费-帖子'!Q293+家庭医生!G293+电话医生!BQ293</f>
        <v>0</v>
      </c>
      <c r="Q292" s="523">
        <f>'悬赏问答-帖子'!W293+'指定付费-帖子'!W293+电话医生!U293+'悬赏问答-IM'!AU293+'指定付费-IM'!AU293</f>
        <v>0</v>
      </c>
      <c r="R292" s="523">
        <f>'悬赏问答-帖子'!AC293+'悬赏问答-帖子'!AI293+'悬赏问答-IM'!Q293+'指定付费-帖子'!AC293+'指定付费-帖子'!AI293+'指定付费-IM'!Q293+电话医生!AC293+电话医生!AK293+'悬赏问答-IM'!W293+'指定付费-IM'!W293</f>
        <v>0</v>
      </c>
      <c r="S292" s="523">
        <f>'悬赏问答-IM'!AC293+'指定付费-IM'!AC293+'悬赏问答-IM'!AI293+'悬赏问答-IM'!AO293+'指定付费-IM'!AI293+'指定付费-IM'!AO293+电话医生!BY293</f>
        <v>0</v>
      </c>
      <c r="T292" s="523">
        <f t="shared" ref="T292:T321" si="175">BK292</f>
        <v>0</v>
      </c>
      <c r="U292" s="523">
        <f>'悬赏问答-IM'!BA293+'指定付费-帖子'!BA293</f>
        <v>0</v>
      </c>
      <c r="V292" s="523">
        <f>'悬赏问答-帖子'!AO293+'悬赏问答-帖子'!AU293+'指定付费-帖子'!AO293+'指定付费-帖子'!AU293+电话医生!AS293</f>
        <v>0</v>
      </c>
      <c r="W292" s="523" t="e">
        <f>'指定付费-IM'!#REF!</f>
        <v>#REF!</v>
      </c>
      <c r="X292" s="414">
        <f t="shared" ref="X292:X321" si="176">BH292</f>
        <v>0</v>
      </c>
      <c r="Y292" s="523">
        <f>'悬赏问答-帖子'!K293+'悬赏问答-IM'!K293+'指定付费-IM'!K293+'指定付费-帖子'!K293+电话医生!H293</f>
        <v>0</v>
      </c>
      <c r="Z292" s="523">
        <f>'悬赏问答-IM'!BF293+'指定付费-IM'!BE293</f>
        <v>0</v>
      </c>
      <c r="AA292" s="523">
        <f>'悬赏问答-IM'!BU293+'指定付费-IM'!AZ293</f>
        <v>0</v>
      </c>
      <c r="AB292" s="523">
        <f>'悬赏问答-IM'!BP293+'指定付费-IM'!BJ293+电话医生!BI293</f>
        <v>0</v>
      </c>
      <c r="AC292" s="506">
        <f t="shared" si="165"/>
        <v>0</v>
      </c>
      <c r="AD292" s="523">
        <f t="shared" ref="AD292:AD323" si="177">AM292+AS292</f>
        <v>0</v>
      </c>
      <c r="AE292" s="414">
        <f t="shared" ref="AE292:AE323" si="178">AY292</f>
        <v>0</v>
      </c>
      <c r="AF292" s="414">
        <f t="shared" ref="AF292:AF323" si="179">BB292</f>
        <v>0</v>
      </c>
      <c r="AG292" s="414">
        <f t="shared" ref="AG292:AG323" si="180">BQ292</f>
        <v>0</v>
      </c>
      <c r="AH292" s="780">
        <f>预约转诊!C292</f>
        <v>0</v>
      </c>
      <c r="AI292" s="781">
        <f>'悬赏问答-帖子'!C293+'悬赏问答-IM'!C293</f>
        <v>0</v>
      </c>
      <c r="AJ292" s="782">
        <f>'悬赏问答-帖子'!F293+'悬赏问答-IM'!F293</f>
        <v>0</v>
      </c>
      <c r="AK292" s="783" t="str">
        <f t="shared" si="157"/>
        <v>-</v>
      </c>
      <c r="AL292" s="781">
        <f>'悬赏问答-帖子'!H293+'悬赏问答-IM'!H293</f>
        <v>0</v>
      </c>
      <c r="AM292" s="775">
        <f>'悬赏问答-帖子'!I293+'悬赏问答-IM'!I293</f>
        <v>0</v>
      </c>
      <c r="AN292" s="775">
        <f t="shared" ref="AN292:AN323" si="181">IF(AJ292=0,0,AM292/AJ292)</f>
        <v>0</v>
      </c>
      <c r="AO292" s="800">
        <f>'指定付费-帖子'!C293+'指定付费-IM'!C293</f>
        <v>0</v>
      </c>
      <c r="AP292" s="798">
        <f>'指定付费-帖子'!F293+'指定付费-IM'!F293</f>
        <v>0</v>
      </c>
      <c r="AQ292" s="799" t="str">
        <f t="shared" si="158"/>
        <v>-</v>
      </c>
      <c r="AR292" s="800">
        <f>'指定付费-帖子'!H293+'指定付费-IM'!H293</f>
        <v>0</v>
      </c>
      <c r="AS292" s="787">
        <f>'指定付费-帖子'!I293+'指定付费-IM'!I293</f>
        <v>0</v>
      </c>
      <c r="AT292" s="795">
        <f t="shared" ref="AT292:AT323" si="182">IF(AP292=0,0,AS292/AP292)</f>
        <v>0</v>
      </c>
      <c r="AU292" s="801">
        <f>电话医生!C293</f>
        <v>0</v>
      </c>
      <c r="AV292" s="802">
        <f>电话医生!I293</f>
        <v>0</v>
      </c>
      <c r="AW292" s="816" t="str">
        <f t="shared" si="159"/>
        <v>-</v>
      </c>
      <c r="AX292" s="802">
        <f>电话医生!L293</f>
        <v>0</v>
      </c>
      <c r="AY292" s="811">
        <f>电话医生!F293</f>
        <v>0</v>
      </c>
      <c r="AZ292" s="820" t="str">
        <f>电话医生!O293</f>
        <v>-</v>
      </c>
      <c r="BA292" s="818">
        <f>家庭医生!C293</f>
        <v>0</v>
      </c>
      <c r="BB292" s="813">
        <f>家庭医生!G293</f>
        <v>0</v>
      </c>
      <c r="BC292" s="814" t="str">
        <f>家庭医生!I293</f>
        <v>-</v>
      </c>
      <c r="BD292" s="819">
        <f t="shared" si="163"/>
        <v>0</v>
      </c>
      <c r="BE292" s="819"/>
      <c r="BF292" s="819">
        <f>'免费问答-IM'!C293</f>
        <v>0</v>
      </c>
      <c r="BG292" s="779"/>
      <c r="BH292" s="784"/>
      <c r="BI292" s="775">
        <f t="shared" ref="BI292:BI323" si="183">IF(BG292=0,0,BH292/BG292)</f>
        <v>0</v>
      </c>
      <c r="BJ292" s="839"/>
      <c r="BK292" s="837"/>
      <c r="BL292" s="838">
        <f t="shared" ref="BL292:BL323" si="184">IF(BJ292=0,0,BK292/BJ292)</f>
        <v>0</v>
      </c>
      <c r="BM292" s="846">
        <f t="shared" ref="BM292:BM321" si="185">BN292+BO292</f>
        <v>0</v>
      </c>
      <c r="BN292" s="849"/>
      <c r="BO292" s="849"/>
      <c r="BP292" s="847" t="str">
        <f t="shared" si="170"/>
        <v>-</v>
      </c>
      <c r="BQ292" s="848"/>
      <c r="BR292" s="813">
        <f t="shared" si="167"/>
        <v>0</v>
      </c>
    </row>
    <row r="293" ht="15" customHeight="1" spans="1:70">
      <c r="A293" s="852"/>
      <c r="B293" s="404">
        <v>3</v>
      </c>
      <c r="C293" s="506">
        <f t="shared" si="160"/>
        <v>0</v>
      </c>
      <c r="D293" s="414">
        <f t="shared" si="161"/>
        <v>0</v>
      </c>
      <c r="E293" s="405">
        <f t="shared" si="164"/>
        <v>0</v>
      </c>
      <c r="F293" s="406" t="e">
        <f>'悬赏问答-帖子'!M294+'指定付费-帖子'!M294+电话医生!#REF!+家庭医生!C294</f>
        <v>#REF!</v>
      </c>
      <c r="G293" s="406" t="e">
        <f>'悬赏问答-帖子'!O294+'指定付费-帖子'!O294+电话医生!#REF!+家庭医生!D294</f>
        <v>#REF!</v>
      </c>
      <c r="H293" s="766" t="e">
        <f t="shared" si="172"/>
        <v>#REF!</v>
      </c>
      <c r="I293" s="406" t="e">
        <f>'悬赏问答-帖子'!S294+'指定付费-帖子'!S294+电话医生!R294+家庭医生!#REF!</f>
        <v>#REF!</v>
      </c>
      <c r="J293" s="406" t="e">
        <f>'悬赏问答-帖子'!U294+'指定付费-帖子'!U294+电话医生!S294+家庭医生!#REF!</f>
        <v>#REF!</v>
      </c>
      <c r="K293" s="766" t="e">
        <f t="shared" si="173"/>
        <v>#REF!</v>
      </c>
      <c r="L293" s="406" t="e">
        <f>'悬赏问答-帖子'!Y294+'悬赏问答-帖子'!AE294+'悬赏问答-IM'!M294+'指定付费-帖子'!Y294+'指定付费-帖子'!AE294+'指定付费-IM'!M294+电话医生!Z294+电话医生!AH294+家庭医生!#REF!+家庭医生!#REF!</f>
        <v>#REF!</v>
      </c>
      <c r="M293" s="406" t="e">
        <f>'悬赏问答-帖子'!AA294+'悬赏问答-帖子'!AG294+'悬赏问答-IM'!O294+'指定付费-帖子'!AA294+'指定付费-帖子'!AG294+'指定付费-IM'!O294+电话医生!AA294+电话医生!AI294+家庭医生!#REF!+家庭医生!#REF!</f>
        <v>#REF!</v>
      </c>
      <c r="N293" s="766" t="e">
        <f t="shared" si="174"/>
        <v>#REF!</v>
      </c>
      <c r="O293" s="406" t="e">
        <f>#REF!+'免费问答-IM'!E294+'悬赏问答-帖子'!E294+'悬赏问答-IM'!E294+'指定付费-IM'!E294+'指定付费-帖子'!E294+电话医生!E294+家庭医生!#REF!</f>
        <v>#REF!</v>
      </c>
      <c r="P293" s="523">
        <f>'悬赏问答-帖子'!Q294+'指定付费-帖子'!Q294+家庭医生!G294+电话医生!BQ294</f>
        <v>0</v>
      </c>
      <c r="Q293" s="523">
        <f>'悬赏问答-帖子'!W294+'指定付费-帖子'!W294+电话医生!U294+'悬赏问答-IM'!AU294+'指定付费-IM'!AU294</f>
        <v>0</v>
      </c>
      <c r="R293" s="523">
        <f>'悬赏问答-帖子'!AC294+'悬赏问答-帖子'!AI294+'悬赏问答-IM'!Q294+'指定付费-帖子'!AC294+'指定付费-帖子'!AI294+'指定付费-IM'!Q294+电话医生!AC294+电话医生!AK294+'悬赏问答-IM'!W294+'指定付费-IM'!W294</f>
        <v>0</v>
      </c>
      <c r="S293" s="523">
        <f>'悬赏问答-IM'!AC294+'指定付费-IM'!AC294+'悬赏问答-IM'!AI294+'悬赏问答-IM'!AO294+'指定付费-IM'!AI294+'指定付费-IM'!AO294+电话医生!BY294</f>
        <v>0</v>
      </c>
      <c r="T293" s="523">
        <f t="shared" si="175"/>
        <v>0</v>
      </c>
      <c r="U293" s="523">
        <f>'悬赏问答-IM'!BA294+'指定付费-帖子'!BA294</f>
        <v>0</v>
      </c>
      <c r="V293" s="523">
        <f>'悬赏问答-帖子'!AO294+'悬赏问答-帖子'!AU294+'指定付费-帖子'!AO294+'指定付费-帖子'!AU294+电话医生!AS294</f>
        <v>0</v>
      </c>
      <c r="W293" s="523" t="e">
        <f>'指定付费-IM'!#REF!</f>
        <v>#REF!</v>
      </c>
      <c r="X293" s="414">
        <f t="shared" si="176"/>
        <v>0</v>
      </c>
      <c r="Y293" s="523">
        <f>'悬赏问答-帖子'!K294+'悬赏问答-IM'!K294+'指定付费-IM'!K294+'指定付费-帖子'!K294+电话医生!H294</f>
        <v>0</v>
      </c>
      <c r="Z293" s="523">
        <f>'悬赏问答-IM'!BF294+'指定付费-IM'!BE294</f>
        <v>0</v>
      </c>
      <c r="AA293" s="523">
        <f>'悬赏问答-IM'!BU294+'指定付费-IM'!AZ294</f>
        <v>0</v>
      </c>
      <c r="AB293" s="523">
        <f>'悬赏问答-IM'!BP294+'指定付费-IM'!BJ294+电话医生!BI294</f>
        <v>0</v>
      </c>
      <c r="AC293" s="506">
        <f t="shared" si="165"/>
        <v>0</v>
      </c>
      <c r="AD293" s="523">
        <f t="shared" si="177"/>
        <v>0</v>
      </c>
      <c r="AE293" s="414">
        <f t="shared" si="178"/>
        <v>0</v>
      </c>
      <c r="AF293" s="414">
        <f t="shared" si="179"/>
        <v>0</v>
      </c>
      <c r="AG293" s="414">
        <f t="shared" si="180"/>
        <v>0</v>
      </c>
      <c r="AH293" s="780">
        <f>预约转诊!C293</f>
        <v>0</v>
      </c>
      <c r="AI293" s="781">
        <f>'悬赏问答-帖子'!C294+'悬赏问答-IM'!C294</f>
        <v>0</v>
      </c>
      <c r="AJ293" s="782">
        <f>'悬赏问答-帖子'!F294+'悬赏问答-IM'!F294</f>
        <v>0</v>
      </c>
      <c r="AK293" s="783" t="str">
        <f t="shared" si="157"/>
        <v>-</v>
      </c>
      <c r="AL293" s="781">
        <f>'悬赏问答-帖子'!H294+'悬赏问答-IM'!H294</f>
        <v>0</v>
      </c>
      <c r="AM293" s="775">
        <f>'悬赏问答-帖子'!I294+'悬赏问答-IM'!I294</f>
        <v>0</v>
      </c>
      <c r="AN293" s="775">
        <f t="shared" si="181"/>
        <v>0</v>
      </c>
      <c r="AO293" s="800">
        <f>'指定付费-帖子'!C294+'指定付费-IM'!C294</f>
        <v>0</v>
      </c>
      <c r="AP293" s="798">
        <f>'指定付费-帖子'!F294+'指定付费-IM'!F294</f>
        <v>0</v>
      </c>
      <c r="AQ293" s="799" t="str">
        <f t="shared" si="158"/>
        <v>-</v>
      </c>
      <c r="AR293" s="800">
        <f>'指定付费-帖子'!H294+'指定付费-IM'!H294</f>
        <v>0</v>
      </c>
      <c r="AS293" s="787">
        <f>'指定付费-帖子'!I294+'指定付费-IM'!I294</f>
        <v>0</v>
      </c>
      <c r="AT293" s="795">
        <f t="shared" si="182"/>
        <v>0</v>
      </c>
      <c r="AU293" s="801">
        <f>电话医生!C294</f>
        <v>0</v>
      </c>
      <c r="AV293" s="802">
        <f>电话医生!I294</f>
        <v>0</v>
      </c>
      <c r="AW293" s="816" t="str">
        <f t="shared" si="159"/>
        <v>-</v>
      </c>
      <c r="AX293" s="802">
        <f>电话医生!L294</f>
        <v>0</v>
      </c>
      <c r="AY293" s="811">
        <f>电话医生!F294</f>
        <v>0</v>
      </c>
      <c r="AZ293" s="820" t="str">
        <f>电话医生!O294</f>
        <v>-</v>
      </c>
      <c r="BA293" s="818">
        <f>家庭医生!C294</f>
        <v>0</v>
      </c>
      <c r="BB293" s="813">
        <f>家庭医生!G294</f>
        <v>0</v>
      </c>
      <c r="BC293" s="814" t="str">
        <f>家庭医生!I294</f>
        <v>-</v>
      </c>
      <c r="BD293" s="819">
        <f t="shared" si="163"/>
        <v>0</v>
      </c>
      <c r="BE293" s="819"/>
      <c r="BF293" s="819">
        <f>'免费问答-IM'!C294</f>
        <v>0</v>
      </c>
      <c r="BG293" s="779"/>
      <c r="BH293" s="784"/>
      <c r="BI293" s="775">
        <f t="shared" si="183"/>
        <v>0</v>
      </c>
      <c r="BJ293" s="839"/>
      <c r="BK293" s="837"/>
      <c r="BL293" s="838">
        <f t="shared" si="184"/>
        <v>0</v>
      </c>
      <c r="BM293" s="846">
        <f t="shared" si="185"/>
        <v>0</v>
      </c>
      <c r="BN293" s="849"/>
      <c r="BO293" s="849"/>
      <c r="BP293" s="847" t="str">
        <f t="shared" si="170"/>
        <v>-</v>
      </c>
      <c r="BQ293" s="848"/>
      <c r="BR293" s="813">
        <f t="shared" si="167"/>
        <v>0</v>
      </c>
    </row>
    <row r="294" ht="15" customHeight="1" spans="1:70">
      <c r="A294" s="852"/>
      <c r="B294" s="404">
        <v>4</v>
      </c>
      <c r="C294" s="506">
        <f t="shared" si="160"/>
        <v>0</v>
      </c>
      <c r="D294" s="414">
        <f t="shared" si="161"/>
        <v>0</v>
      </c>
      <c r="E294" s="405">
        <f t="shared" si="164"/>
        <v>0</v>
      </c>
      <c r="F294" s="406" t="e">
        <f>'悬赏问答-帖子'!M295+'指定付费-帖子'!M295+电话医生!#REF!+家庭医生!C295</f>
        <v>#REF!</v>
      </c>
      <c r="G294" s="406" t="e">
        <f>'悬赏问答-帖子'!O295+'指定付费-帖子'!O295+电话医生!#REF!+家庭医生!D295</f>
        <v>#REF!</v>
      </c>
      <c r="H294" s="766" t="e">
        <f t="shared" si="172"/>
        <v>#REF!</v>
      </c>
      <c r="I294" s="406" t="e">
        <f>'悬赏问答-帖子'!S295+'指定付费-帖子'!S295+电话医生!R295+家庭医生!#REF!</f>
        <v>#REF!</v>
      </c>
      <c r="J294" s="406" t="e">
        <f>'悬赏问答-帖子'!U295+'指定付费-帖子'!U295+电话医生!S295+家庭医生!#REF!</f>
        <v>#REF!</v>
      </c>
      <c r="K294" s="766" t="e">
        <f t="shared" si="173"/>
        <v>#REF!</v>
      </c>
      <c r="L294" s="406" t="e">
        <f>'悬赏问答-帖子'!Y295+'悬赏问答-帖子'!AE295+'悬赏问答-IM'!M295+'指定付费-帖子'!Y295+'指定付费-帖子'!AE295+'指定付费-IM'!M295+电话医生!Z295+电话医生!AH295+家庭医生!#REF!+家庭医生!#REF!</f>
        <v>#REF!</v>
      </c>
      <c r="M294" s="406" t="e">
        <f>'悬赏问答-帖子'!AA295+'悬赏问答-帖子'!AG295+'悬赏问答-IM'!O295+'指定付费-帖子'!AA295+'指定付费-帖子'!AG295+'指定付费-IM'!O295+电话医生!AA295+电话医生!AI295+家庭医生!#REF!+家庭医生!#REF!</f>
        <v>#REF!</v>
      </c>
      <c r="N294" s="766" t="e">
        <f t="shared" si="174"/>
        <v>#REF!</v>
      </c>
      <c r="O294" s="406" t="e">
        <f>#REF!+'免费问答-IM'!E295+'悬赏问答-帖子'!E295+'悬赏问答-IM'!E295+'指定付费-IM'!E295+'指定付费-帖子'!E295+电话医生!E295+家庭医生!#REF!</f>
        <v>#REF!</v>
      </c>
      <c r="P294" s="523">
        <f>'悬赏问答-帖子'!Q295+'指定付费-帖子'!Q295+家庭医生!G295+电话医生!BQ295</f>
        <v>0</v>
      </c>
      <c r="Q294" s="523">
        <f>'悬赏问答-帖子'!W295+'指定付费-帖子'!W295+电话医生!U295+'悬赏问答-IM'!AU295+'指定付费-IM'!AU295</f>
        <v>0</v>
      </c>
      <c r="R294" s="523">
        <f>'悬赏问答-帖子'!AC295+'悬赏问答-帖子'!AI295+'悬赏问答-IM'!Q295+'指定付费-帖子'!AC295+'指定付费-帖子'!AI295+'指定付费-IM'!Q295+电话医生!AC295+电话医生!AK295+'悬赏问答-IM'!W295+'指定付费-IM'!W295</f>
        <v>0</v>
      </c>
      <c r="S294" s="523">
        <f>'悬赏问答-IM'!AC295+'指定付费-IM'!AC295+'悬赏问答-IM'!AI295+'悬赏问答-IM'!AO295+'指定付费-IM'!AI295+'指定付费-IM'!AO295+电话医生!BY295</f>
        <v>0</v>
      </c>
      <c r="T294" s="523">
        <f t="shared" si="175"/>
        <v>0</v>
      </c>
      <c r="U294" s="523">
        <f>'悬赏问答-IM'!BA295+'指定付费-帖子'!BA295</f>
        <v>0</v>
      </c>
      <c r="V294" s="523">
        <f>'悬赏问答-帖子'!AO295+'悬赏问答-帖子'!AU295+'指定付费-帖子'!AO295+'指定付费-帖子'!AU295+电话医生!AS295</f>
        <v>0</v>
      </c>
      <c r="W294" s="523" t="e">
        <f>'指定付费-IM'!#REF!</f>
        <v>#REF!</v>
      </c>
      <c r="X294" s="414">
        <f t="shared" si="176"/>
        <v>0</v>
      </c>
      <c r="Y294" s="523">
        <f>'悬赏问答-帖子'!K295+'悬赏问答-IM'!K295+'指定付费-IM'!K295+'指定付费-帖子'!K295+电话医生!H295</f>
        <v>0</v>
      </c>
      <c r="Z294" s="523">
        <f>'悬赏问答-IM'!BF295+'指定付费-IM'!BE295</f>
        <v>0</v>
      </c>
      <c r="AA294" s="523">
        <f>'悬赏问答-IM'!BU295+'指定付费-IM'!AZ295</f>
        <v>0</v>
      </c>
      <c r="AB294" s="523">
        <f>'悬赏问答-IM'!BP295+'指定付费-IM'!BJ295+电话医生!BI295</f>
        <v>0</v>
      </c>
      <c r="AC294" s="506">
        <f t="shared" si="165"/>
        <v>0</v>
      </c>
      <c r="AD294" s="523">
        <f t="shared" si="177"/>
        <v>0</v>
      </c>
      <c r="AE294" s="414">
        <f t="shared" si="178"/>
        <v>0</v>
      </c>
      <c r="AF294" s="414">
        <f t="shared" si="179"/>
        <v>0</v>
      </c>
      <c r="AG294" s="414">
        <f t="shared" si="180"/>
        <v>0</v>
      </c>
      <c r="AH294" s="780">
        <f>预约转诊!C294</f>
        <v>0</v>
      </c>
      <c r="AI294" s="781">
        <f>'悬赏问答-帖子'!C295+'悬赏问答-IM'!C295</f>
        <v>0</v>
      </c>
      <c r="AJ294" s="782">
        <f>'悬赏问答-帖子'!F295+'悬赏问答-IM'!F295</f>
        <v>0</v>
      </c>
      <c r="AK294" s="783" t="str">
        <f t="shared" si="157"/>
        <v>-</v>
      </c>
      <c r="AL294" s="781">
        <f>'悬赏问答-帖子'!H295+'悬赏问答-IM'!H295</f>
        <v>0</v>
      </c>
      <c r="AM294" s="775">
        <f>'悬赏问答-帖子'!I295+'悬赏问答-IM'!I295</f>
        <v>0</v>
      </c>
      <c r="AN294" s="775">
        <f t="shared" si="181"/>
        <v>0</v>
      </c>
      <c r="AO294" s="800">
        <f>'指定付费-帖子'!C295+'指定付费-IM'!C295</f>
        <v>0</v>
      </c>
      <c r="AP294" s="798">
        <f>'指定付费-帖子'!F295+'指定付费-IM'!F295</f>
        <v>0</v>
      </c>
      <c r="AQ294" s="799" t="str">
        <f t="shared" si="158"/>
        <v>-</v>
      </c>
      <c r="AR294" s="800">
        <f>'指定付费-帖子'!H295+'指定付费-IM'!H295</f>
        <v>0</v>
      </c>
      <c r="AS294" s="787">
        <f>'指定付费-帖子'!I295+'指定付费-IM'!I295</f>
        <v>0</v>
      </c>
      <c r="AT294" s="795">
        <f t="shared" si="182"/>
        <v>0</v>
      </c>
      <c r="AU294" s="801">
        <f>电话医生!C295</f>
        <v>0</v>
      </c>
      <c r="AV294" s="802">
        <f>电话医生!I295</f>
        <v>0</v>
      </c>
      <c r="AW294" s="816" t="str">
        <f t="shared" si="159"/>
        <v>-</v>
      </c>
      <c r="AX294" s="802">
        <f>电话医生!L295</f>
        <v>0</v>
      </c>
      <c r="AY294" s="811">
        <f>电话医生!F295</f>
        <v>0</v>
      </c>
      <c r="AZ294" s="820" t="str">
        <f>电话医生!O295</f>
        <v>-</v>
      </c>
      <c r="BA294" s="818">
        <f>家庭医生!C295</f>
        <v>0</v>
      </c>
      <c r="BB294" s="813">
        <f>家庭医生!G295</f>
        <v>0</v>
      </c>
      <c r="BC294" s="814" t="str">
        <f>家庭医生!I295</f>
        <v>-</v>
      </c>
      <c r="BD294" s="819">
        <f t="shared" si="163"/>
        <v>0</v>
      </c>
      <c r="BE294" s="819"/>
      <c r="BF294" s="819">
        <f>'免费问答-IM'!C295</f>
        <v>0</v>
      </c>
      <c r="BG294" s="779"/>
      <c r="BH294" s="784"/>
      <c r="BI294" s="775">
        <f t="shared" si="183"/>
        <v>0</v>
      </c>
      <c r="BJ294" s="839"/>
      <c r="BK294" s="837"/>
      <c r="BL294" s="838">
        <f t="shared" si="184"/>
        <v>0</v>
      </c>
      <c r="BM294" s="846">
        <f t="shared" si="185"/>
        <v>0</v>
      </c>
      <c r="BN294" s="849"/>
      <c r="BO294" s="849"/>
      <c r="BP294" s="847" t="str">
        <f t="shared" si="170"/>
        <v>-</v>
      </c>
      <c r="BQ294" s="848"/>
      <c r="BR294" s="813">
        <f t="shared" si="167"/>
        <v>0</v>
      </c>
    </row>
    <row r="295" ht="15" customHeight="1" spans="1:70">
      <c r="A295" s="852"/>
      <c r="B295" s="404">
        <v>5</v>
      </c>
      <c r="C295" s="506">
        <f t="shared" si="160"/>
        <v>0</v>
      </c>
      <c r="D295" s="414">
        <f t="shared" si="161"/>
        <v>0</v>
      </c>
      <c r="E295" s="405">
        <f t="shared" si="164"/>
        <v>0</v>
      </c>
      <c r="F295" s="406" t="e">
        <f>'悬赏问答-帖子'!M296+'指定付费-帖子'!M296+电话医生!#REF!+家庭医生!C296</f>
        <v>#REF!</v>
      </c>
      <c r="G295" s="406" t="e">
        <f>'悬赏问答-帖子'!O296+'指定付费-帖子'!O296+电话医生!#REF!+家庭医生!D296</f>
        <v>#REF!</v>
      </c>
      <c r="H295" s="766" t="e">
        <f t="shared" si="172"/>
        <v>#REF!</v>
      </c>
      <c r="I295" s="406" t="e">
        <f>'悬赏问答-帖子'!S296+'指定付费-帖子'!S296+电话医生!R296+家庭医生!#REF!</f>
        <v>#REF!</v>
      </c>
      <c r="J295" s="406" t="e">
        <f>'悬赏问答-帖子'!U296+'指定付费-帖子'!U296+电话医生!S296+家庭医生!#REF!</f>
        <v>#REF!</v>
      </c>
      <c r="K295" s="766" t="e">
        <f t="shared" si="173"/>
        <v>#REF!</v>
      </c>
      <c r="L295" s="406" t="e">
        <f>'悬赏问答-帖子'!Y296+'悬赏问答-帖子'!AE296+'悬赏问答-IM'!M296+'指定付费-帖子'!Y296+'指定付费-帖子'!AE296+'指定付费-IM'!M296+电话医生!Z296+电话医生!AH296+家庭医生!#REF!+家庭医生!#REF!</f>
        <v>#REF!</v>
      </c>
      <c r="M295" s="406" t="e">
        <f>'悬赏问答-帖子'!AA296+'悬赏问答-帖子'!AG296+'悬赏问答-IM'!O296+'指定付费-帖子'!AA296+'指定付费-帖子'!AG296+'指定付费-IM'!O296+电话医生!AA296+电话医生!AI296+家庭医生!#REF!+家庭医生!#REF!</f>
        <v>#REF!</v>
      </c>
      <c r="N295" s="766" t="e">
        <f t="shared" si="174"/>
        <v>#REF!</v>
      </c>
      <c r="O295" s="406" t="e">
        <f>#REF!+'免费问答-IM'!E296+'悬赏问答-帖子'!E296+'悬赏问答-IM'!E296+'指定付费-IM'!E296+'指定付费-帖子'!E296+电话医生!E296+家庭医生!#REF!</f>
        <v>#REF!</v>
      </c>
      <c r="P295" s="523">
        <f>'悬赏问答-帖子'!Q296+'指定付费-帖子'!Q296+家庭医生!G296+电话医生!BQ296</f>
        <v>0</v>
      </c>
      <c r="Q295" s="523">
        <f>'悬赏问答-帖子'!W296+'指定付费-帖子'!W296+电话医生!U296+'悬赏问答-IM'!AU296+'指定付费-IM'!AU296</f>
        <v>0</v>
      </c>
      <c r="R295" s="523">
        <f>'悬赏问答-帖子'!AC296+'悬赏问答-帖子'!AI296+'悬赏问答-IM'!Q296+'指定付费-帖子'!AC296+'指定付费-帖子'!AI296+'指定付费-IM'!Q296+电话医生!AC296+电话医生!AK296+'悬赏问答-IM'!W296+'指定付费-IM'!W296</f>
        <v>0</v>
      </c>
      <c r="S295" s="523">
        <f>'悬赏问答-IM'!AC296+'指定付费-IM'!AC296+'悬赏问答-IM'!AI296+'悬赏问答-IM'!AO296+'指定付费-IM'!AI296+'指定付费-IM'!AO296+电话医生!BY296</f>
        <v>0</v>
      </c>
      <c r="T295" s="523">
        <f t="shared" si="175"/>
        <v>0</v>
      </c>
      <c r="U295" s="523">
        <f>'悬赏问答-IM'!BA296+'指定付费-帖子'!BA296</f>
        <v>0</v>
      </c>
      <c r="V295" s="523">
        <f>'悬赏问答-帖子'!AO296+'悬赏问答-帖子'!AU296+'指定付费-帖子'!AO296+'指定付费-帖子'!AU296+电话医生!AS296</f>
        <v>0</v>
      </c>
      <c r="W295" s="523" t="e">
        <f>'指定付费-IM'!#REF!</f>
        <v>#REF!</v>
      </c>
      <c r="X295" s="414">
        <f t="shared" si="176"/>
        <v>0</v>
      </c>
      <c r="Y295" s="523">
        <f>'悬赏问答-帖子'!K296+'悬赏问答-IM'!K296+'指定付费-IM'!K296+'指定付费-帖子'!K296+电话医生!H296</f>
        <v>0</v>
      </c>
      <c r="Z295" s="523">
        <f>'悬赏问答-IM'!BF296+'指定付费-IM'!BE296</f>
        <v>0</v>
      </c>
      <c r="AA295" s="523">
        <f>'悬赏问答-IM'!BU296+'指定付费-IM'!AZ296</f>
        <v>0</v>
      </c>
      <c r="AB295" s="523">
        <f>'悬赏问答-IM'!BP296+'指定付费-IM'!BJ296+电话医生!BI296</f>
        <v>0</v>
      </c>
      <c r="AC295" s="506">
        <f t="shared" si="165"/>
        <v>0</v>
      </c>
      <c r="AD295" s="523">
        <f t="shared" si="177"/>
        <v>0</v>
      </c>
      <c r="AE295" s="414">
        <f t="shared" si="178"/>
        <v>0</v>
      </c>
      <c r="AF295" s="414">
        <f t="shared" si="179"/>
        <v>0</v>
      </c>
      <c r="AG295" s="414">
        <f t="shared" si="180"/>
        <v>0</v>
      </c>
      <c r="AH295" s="780">
        <f>预约转诊!C295</f>
        <v>0</v>
      </c>
      <c r="AI295" s="781">
        <f>'悬赏问答-帖子'!C296+'悬赏问答-IM'!C296</f>
        <v>0</v>
      </c>
      <c r="AJ295" s="782">
        <f>'悬赏问答-帖子'!F296+'悬赏问答-IM'!F296</f>
        <v>0</v>
      </c>
      <c r="AK295" s="783" t="str">
        <f t="shared" si="157"/>
        <v>-</v>
      </c>
      <c r="AL295" s="781">
        <f>'悬赏问答-帖子'!H296+'悬赏问答-IM'!H296</f>
        <v>0</v>
      </c>
      <c r="AM295" s="775">
        <f>'悬赏问答-帖子'!I296+'悬赏问答-IM'!I296</f>
        <v>0</v>
      </c>
      <c r="AN295" s="775">
        <f t="shared" si="181"/>
        <v>0</v>
      </c>
      <c r="AO295" s="800">
        <f>'指定付费-帖子'!C296+'指定付费-IM'!C296</f>
        <v>0</v>
      </c>
      <c r="AP295" s="798">
        <f>'指定付费-帖子'!F296+'指定付费-IM'!F296</f>
        <v>0</v>
      </c>
      <c r="AQ295" s="799" t="str">
        <f t="shared" si="158"/>
        <v>-</v>
      </c>
      <c r="AR295" s="800">
        <f>'指定付费-帖子'!H296+'指定付费-IM'!H296</f>
        <v>0</v>
      </c>
      <c r="AS295" s="787">
        <f>'指定付费-帖子'!I296+'指定付费-IM'!I296</f>
        <v>0</v>
      </c>
      <c r="AT295" s="795">
        <f t="shared" si="182"/>
        <v>0</v>
      </c>
      <c r="AU295" s="801">
        <f>电话医生!C296</f>
        <v>0</v>
      </c>
      <c r="AV295" s="802">
        <f>电话医生!I296</f>
        <v>0</v>
      </c>
      <c r="AW295" s="816" t="str">
        <f t="shared" si="159"/>
        <v>-</v>
      </c>
      <c r="AX295" s="802">
        <f>电话医生!L296</f>
        <v>0</v>
      </c>
      <c r="AY295" s="811">
        <f>电话医生!F296</f>
        <v>0</v>
      </c>
      <c r="AZ295" s="820" t="str">
        <f>电话医生!O296</f>
        <v>-</v>
      </c>
      <c r="BA295" s="818">
        <f>家庭医生!C296</f>
        <v>0</v>
      </c>
      <c r="BB295" s="813">
        <f>家庭医生!G296</f>
        <v>0</v>
      </c>
      <c r="BC295" s="814" t="str">
        <f>家庭医生!I296</f>
        <v>-</v>
      </c>
      <c r="BD295" s="819">
        <f t="shared" si="163"/>
        <v>0</v>
      </c>
      <c r="BE295" s="819"/>
      <c r="BF295" s="819">
        <f>'免费问答-IM'!C296</f>
        <v>0</v>
      </c>
      <c r="BG295" s="779"/>
      <c r="BH295" s="784"/>
      <c r="BI295" s="775">
        <f t="shared" si="183"/>
        <v>0</v>
      </c>
      <c r="BJ295" s="839"/>
      <c r="BK295" s="837"/>
      <c r="BL295" s="838">
        <f t="shared" si="184"/>
        <v>0</v>
      </c>
      <c r="BM295" s="846">
        <f t="shared" si="185"/>
        <v>0</v>
      </c>
      <c r="BN295" s="849"/>
      <c r="BO295" s="849"/>
      <c r="BP295" s="847" t="str">
        <f t="shared" si="170"/>
        <v>-</v>
      </c>
      <c r="BQ295" s="848"/>
      <c r="BR295" s="813">
        <f t="shared" si="167"/>
        <v>0</v>
      </c>
    </row>
    <row r="296" ht="15" customHeight="1" spans="1:70">
      <c r="A296" s="852"/>
      <c r="B296" s="404">
        <v>6</v>
      </c>
      <c r="C296" s="506">
        <f t="shared" si="160"/>
        <v>0</v>
      </c>
      <c r="D296" s="414">
        <f t="shared" si="161"/>
        <v>0</v>
      </c>
      <c r="E296" s="405">
        <f t="shared" si="164"/>
        <v>0</v>
      </c>
      <c r="F296" s="406" t="e">
        <f>'悬赏问答-帖子'!M297+'指定付费-帖子'!M297+电话医生!#REF!+家庭医生!C297</f>
        <v>#REF!</v>
      </c>
      <c r="G296" s="406" t="e">
        <f>'悬赏问答-帖子'!O297+'指定付费-帖子'!O297+电话医生!#REF!+家庭医生!D297</f>
        <v>#REF!</v>
      </c>
      <c r="H296" s="766" t="e">
        <f t="shared" si="172"/>
        <v>#REF!</v>
      </c>
      <c r="I296" s="406" t="e">
        <f>'悬赏问答-帖子'!S297+'指定付费-帖子'!S297+电话医生!R297+家庭医生!#REF!</f>
        <v>#REF!</v>
      </c>
      <c r="J296" s="406" t="e">
        <f>'悬赏问答-帖子'!U297+'指定付费-帖子'!U297+电话医生!S297+家庭医生!#REF!</f>
        <v>#REF!</v>
      </c>
      <c r="K296" s="766" t="e">
        <f t="shared" si="173"/>
        <v>#REF!</v>
      </c>
      <c r="L296" s="406" t="e">
        <f>'悬赏问答-帖子'!Y297+'悬赏问答-帖子'!AE297+'悬赏问答-IM'!M297+'指定付费-帖子'!Y297+'指定付费-帖子'!AE297+'指定付费-IM'!M297+电话医生!Z297+电话医生!AH297+家庭医生!#REF!+家庭医生!#REF!</f>
        <v>#REF!</v>
      </c>
      <c r="M296" s="406" t="e">
        <f>'悬赏问答-帖子'!AA297+'悬赏问答-帖子'!AG297+'悬赏问答-IM'!O297+'指定付费-帖子'!AA297+'指定付费-帖子'!AG297+'指定付费-IM'!O297+电话医生!AA297+电话医生!AI297+家庭医生!#REF!+家庭医生!#REF!</f>
        <v>#REF!</v>
      </c>
      <c r="N296" s="766" t="e">
        <f t="shared" si="174"/>
        <v>#REF!</v>
      </c>
      <c r="O296" s="406" t="e">
        <f>#REF!+'免费问答-IM'!E297+'悬赏问答-帖子'!E297+'悬赏问答-IM'!E297+'指定付费-IM'!E297+'指定付费-帖子'!E297+电话医生!E297+家庭医生!#REF!</f>
        <v>#REF!</v>
      </c>
      <c r="P296" s="523">
        <f>'悬赏问答-帖子'!Q297+'指定付费-帖子'!Q297+家庭医生!G297+电话医生!BQ297</f>
        <v>0</v>
      </c>
      <c r="Q296" s="523">
        <f>'悬赏问答-帖子'!W297+'指定付费-帖子'!W297+电话医生!U297+'悬赏问答-IM'!AU297+'指定付费-IM'!AU297</f>
        <v>0</v>
      </c>
      <c r="R296" s="523">
        <f>'悬赏问答-帖子'!AC297+'悬赏问答-帖子'!AI297+'悬赏问答-IM'!Q297+'指定付费-帖子'!AC297+'指定付费-帖子'!AI297+'指定付费-IM'!Q297+电话医生!AC297+电话医生!AK297+'悬赏问答-IM'!W297+'指定付费-IM'!W297</f>
        <v>0</v>
      </c>
      <c r="S296" s="523">
        <f>'悬赏问答-IM'!AC297+'指定付费-IM'!AC297+'悬赏问答-IM'!AI297+'悬赏问答-IM'!AO297+'指定付费-IM'!AI297+'指定付费-IM'!AO297+电话医生!BY297</f>
        <v>0</v>
      </c>
      <c r="T296" s="523">
        <f t="shared" si="175"/>
        <v>0</v>
      </c>
      <c r="U296" s="523">
        <f>'悬赏问答-IM'!BA297+'指定付费-帖子'!BA297</f>
        <v>0</v>
      </c>
      <c r="V296" s="523">
        <f>'悬赏问答-帖子'!AO297+'悬赏问答-帖子'!AU297+'指定付费-帖子'!AO297+'指定付费-帖子'!AU297+电话医生!AS297</f>
        <v>0</v>
      </c>
      <c r="W296" s="523" t="e">
        <f>'指定付费-IM'!#REF!</f>
        <v>#REF!</v>
      </c>
      <c r="X296" s="414">
        <f t="shared" si="176"/>
        <v>0</v>
      </c>
      <c r="Y296" s="523">
        <f>'悬赏问答-帖子'!K297+'悬赏问答-IM'!K297+'指定付费-IM'!K297+'指定付费-帖子'!K297+电话医生!H297</f>
        <v>0</v>
      </c>
      <c r="Z296" s="523">
        <f>'悬赏问答-IM'!BF297+'指定付费-IM'!BE297</f>
        <v>0</v>
      </c>
      <c r="AA296" s="523">
        <f>'悬赏问答-IM'!BU297+'指定付费-IM'!AZ297</f>
        <v>0</v>
      </c>
      <c r="AB296" s="523">
        <f>'悬赏问答-IM'!BP297+'指定付费-IM'!BJ297+电话医生!BI297</f>
        <v>0</v>
      </c>
      <c r="AC296" s="506">
        <f t="shared" si="165"/>
        <v>0</v>
      </c>
      <c r="AD296" s="523">
        <f t="shared" si="177"/>
        <v>0</v>
      </c>
      <c r="AE296" s="414">
        <f t="shared" si="178"/>
        <v>0</v>
      </c>
      <c r="AF296" s="414">
        <f t="shared" si="179"/>
        <v>0</v>
      </c>
      <c r="AG296" s="414">
        <f t="shared" si="180"/>
        <v>0</v>
      </c>
      <c r="AH296" s="780">
        <f>预约转诊!C296</f>
        <v>0</v>
      </c>
      <c r="AI296" s="781">
        <f>'悬赏问答-帖子'!C297+'悬赏问答-IM'!C297</f>
        <v>0</v>
      </c>
      <c r="AJ296" s="782">
        <f>'悬赏问答-帖子'!F297+'悬赏问答-IM'!F297</f>
        <v>0</v>
      </c>
      <c r="AK296" s="783" t="str">
        <f t="shared" si="157"/>
        <v>-</v>
      </c>
      <c r="AL296" s="781">
        <f>'悬赏问答-帖子'!H297+'悬赏问答-IM'!H297</f>
        <v>0</v>
      </c>
      <c r="AM296" s="775">
        <f>'悬赏问答-帖子'!I297+'悬赏问答-IM'!I297</f>
        <v>0</v>
      </c>
      <c r="AN296" s="775">
        <f t="shared" si="181"/>
        <v>0</v>
      </c>
      <c r="AO296" s="800">
        <f>'指定付费-帖子'!C297+'指定付费-IM'!C297</f>
        <v>0</v>
      </c>
      <c r="AP296" s="798">
        <f>'指定付费-帖子'!F297+'指定付费-IM'!F297</f>
        <v>0</v>
      </c>
      <c r="AQ296" s="799" t="str">
        <f t="shared" si="158"/>
        <v>-</v>
      </c>
      <c r="AR296" s="800">
        <f>'指定付费-帖子'!H297+'指定付费-IM'!H297</f>
        <v>0</v>
      </c>
      <c r="AS296" s="787">
        <f>'指定付费-帖子'!I297+'指定付费-IM'!I297</f>
        <v>0</v>
      </c>
      <c r="AT296" s="795">
        <f t="shared" si="182"/>
        <v>0</v>
      </c>
      <c r="AU296" s="801">
        <f>电话医生!C297</f>
        <v>0</v>
      </c>
      <c r="AV296" s="802">
        <f>电话医生!I297</f>
        <v>0</v>
      </c>
      <c r="AW296" s="816" t="str">
        <f t="shared" si="159"/>
        <v>-</v>
      </c>
      <c r="AX296" s="802">
        <f>电话医生!L297</f>
        <v>0</v>
      </c>
      <c r="AY296" s="811">
        <f>电话医生!F297</f>
        <v>0</v>
      </c>
      <c r="AZ296" s="820" t="str">
        <f>电话医生!O297</f>
        <v>-</v>
      </c>
      <c r="BA296" s="818">
        <f>家庭医生!C297</f>
        <v>0</v>
      </c>
      <c r="BB296" s="813">
        <f>家庭医生!G297</f>
        <v>0</v>
      </c>
      <c r="BC296" s="814" t="str">
        <f>家庭医生!I297</f>
        <v>-</v>
      </c>
      <c r="BD296" s="819">
        <f t="shared" si="163"/>
        <v>0</v>
      </c>
      <c r="BE296" s="819"/>
      <c r="BF296" s="819">
        <f>'免费问答-IM'!C297</f>
        <v>0</v>
      </c>
      <c r="BG296" s="779"/>
      <c r="BH296" s="784"/>
      <c r="BI296" s="775">
        <f t="shared" si="183"/>
        <v>0</v>
      </c>
      <c r="BJ296" s="839"/>
      <c r="BK296" s="837"/>
      <c r="BL296" s="838">
        <f t="shared" si="184"/>
        <v>0</v>
      </c>
      <c r="BM296" s="846">
        <f t="shared" si="185"/>
        <v>0</v>
      </c>
      <c r="BN296" s="849"/>
      <c r="BO296" s="849"/>
      <c r="BP296" s="847" t="str">
        <f t="shared" si="170"/>
        <v>-</v>
      </c>
      <c r="BQ296" s="848"/>
      <c r="BR296" s="813">
        <f t="shared" si="167"/>
        <v>0</v>
      </c>
    </row>
    <row r="297" ht="15" customHeight="1" spans="1:70">
      <c r="A297" s="852"/>
      <c r="B297" s="404">
        <v>7</v>
      </c>
      <c r="C297" s="506">
        <f t="shared" si="160"/>
        <v>0</v>
      </c>
      <c r="D297" s="414">
        <f t="shared" si="161"/>
        <v>0</v>
      </c>
      <c r="E297" s="405">
        <f t="shared" si="164"/>
        <v>0</v>
      </c>
      <c r="F297" s="406" t="e">
        <f>'悬赏问答-帖子'!M298+'指定付费-帖子'!M298+电话医生!#REF!+家庭医生!C298</f>
        <v>#REF!</v>
      </c>
      <c r="G297" s="406" t="e">
        <f>'悬赏问答-帖子'!O298+'指定付费-帖子'!O298+电话医生!#REF!+家庭医生!D298</f>
        <v>#REF!</v>
      </c>
      <c r="H297" s="766" t="e">
        <f t="shared" si="172"/>
        <v>#REF!</v>
      </c>
      <c r="I297" s="406" t="e">
        <f>'悬赏问答-帖子'!S298+'指定付费-帖子'!S298+电话医生!R298+家庭医生!#REF!</f>
        <v>#REF!</v>
      </c>
      <c r="J297" s="406" t="e">
        <f>'悬赏问答-帖子'!U298+'指定付费-帖子'!U298+电话医生!S298+家庭医生!#REF!</f>
        <v>#REF!</v>
      </c>
      <c r="K297" s="766" t="e">
        <f t="shared" si="173"/>
        <v>#REF!</v>
      </c>
      <c r="L297" s="406" t="e">
        <f>'悬赏问答-帖子'!Y298+'悬赏问答-帖子'!AE298+'悬赏问答-IM'!M298+'指定付费-帖子'!Y298+'指定付费-帖子'!AE298+'指定付费-IM'!M298+电话医生!Z298+电话医生!AH298+家庭医生!#REF!+家庭医生!#REF!</f>
        <v>#REF!</v>
      </c>
      <c r="M297" s="406" t="e">
        <f>'悬赏问答-帖子'!AA298+'悬赏问答-帖子'!AG298+'悬赏问答-IM'!O298+'指定付费-帖子'!AA298+'指定付费-帖子'!AG298+'指定付费-IM'!O298+电话医生!AA298+电话医生!AI298+家庭医生!#REF!+家庭医生!#REF!</f>
        <v>#REF!</v>
      </c>
      <c r="N297" s="766" t="e">
        <f t="shared" si="174"/>
        <v>#REF!</v>
      </c>
      <c r="O297" s="406" t="e">
        <f>#REF!+'免费问答-IM'!E298+'悬赏问答-帖子'!E298+'悬赏问答-IM'!E298+'指定付费-IM'!E298+'指定付费-帖子'!E298+电话医生!E298+家庭医生!#REF!</f>
        <v>#REF!</v>
      </c>
      <c r="P297" s="523">
        <f>'悬赏问答-帖子'!Q298+'指定付费-帖子'!Q298+家庭医生!G298+电话医生!BQ298</f>
        <v>0</v>
      </c>
      <c r="Q297" s="523">
        <f>'悬赏问答-帖子'!W298+'指定付费-帖子'!W298+电话医生!U298+'悬赏问答-IM'!AU298+'指定付费-IM'!AU298</f>
        <v>0</v>
      </c>
      <c r="R297" s="523">
        <f>'悬赏问答-帖子'!AC298+'悬赏问答-帖子'!AI298+'悬赏问答-IM'!Q298+'指定付费-帖子'!AC298+'指定付费-帖子'!AI298+'指定付费-IM'!Q298+电话医生!AC298+电话医生!AK298+'悬赏问答-IM'!W298+'指定付费-IM'!W298</f>
        <v>0</v>
      </c>
      <c r="S297" s="523">
        <f>'悬赏问答-IM'!AC298+'指定付费-IM'!AC298+'悬赏问答-IM'!AI298+'悬赏问答-IM'!AO298+'指定付费-IM'!AI298+'指定付费-IM'!AO298+电话医生!BY298</f>
        <v>0</v>
      </c>
      <c r="T297" s="523">
        <f t="shared" si="175"/>
        <v>0</v>
      </c>
      <c r="U297" s="523">
        <f>'悬赏问答-IM'!BA298+'指定付费-帖子'!BA298</f>
        <v>0</v>
      </c>
      <c r="V297" s="523">
        <f>'悬赏问答-帖子'!AO298+'悬赏问答-帖子'!AU298+'指定付费-帖子'!AO298+'指定付费-帖子'!AU298+电话医生!AS298</f>
        <v>0</v>
      </c>
      <c r="W297" s="523" t="e">
        <f>'指定付费-IM'!#REF!</f>
        <v>#REF!</v>
      </c>
      <c r="X297" s="414">
        <f t="shared" si="176"/>
        <v>0</v>
      </c>
      <c r="Y297" s="523">
        <f>'悬赏问答-帖子'!K298+'悬赏问答-IM'!K298+'指定付费-IM'!K298+'指定付费-帖子'!K298+电话医生!H298</f>
        <v>0</v>
      </c>
      <c r="Z297" s="523">
        <f>'悬赏问答-IM'!BF298+'指定付费-IM'!BE298</f>
        <v>0</v>
      </c>
      <c r="AA297" s="523">
        <f>'悬赏问答-IM'!BU298+'指定付费-IM'!AZ298</f>
        <v>0</v>
      </c>
      <c r="AB297" s="523">
        <f>'悬赏问答-IM'!BP298+'指定付费-IM'!BJ298+电话医生!BI298</f>
        <v>0</v>
      </c>
      <c r="AC297" s="506">
        <f t="shared" si="165"/>
        <v>0</v>
      </c>
      <c r="AD297" s="523">
        <f t="shared" si="177"/>
        <v>0</v>
      </c>
      <c r="AE297" s="414">
        <f t="shared" si="178"/>
        <v>0</v>
      </c>
      <c r="AF297" s="414">
        <f t="shared" si="179"/>
        <v>0</v>
      </c>
      <c r="AG297" s="414">
        <f t="shared" si="180"/>
        <v>0</v>
      </c>
      <c r="AH297" s="780">
        <f>预约转诊!C297</f>
        <v>0</v>
      </c>
      <c r="AI297" s="781">
        <f>'悬赏问答-帖子'!C298+'悬赏问答-IM'!C298</f>
        <v>0</v>
      </c>
      <c r="AJ297" s="782">
        <f>'悬赏问答-帖子'!F298+'悬赏问答-IM'!F298</f>
        <v>0</v>
      </c>
      <c r="AK297" s="783" t="str">
        <f t="shared" si="157"/>
        <v>-</v>
      </c>
      <c r="AL297" s="781">
        <f>'悬赏问答-帖子'!H298+'悬赏问答-IM'!H298</f>
        <v>0</v>
      </c>
      <c r="AM297" s="775">
        <f>'悬赏问答-帖子'!I298+'悬赏问答-IM'!I298</f>
        <v>0</v>
      </c>
      <c r="AN297" s="775">
        <f t="shared" si="181"/>
        <v>0</v>
      </c>
      <c r="AO297" s="800">
        <f>'指定付费-帖子'!C298+'指定付费-IM'!C298</f>
        <v>0</v>
      </c>
      <c r="AP297" s="798">
        <f>'指定付费-帖子'!F298+'指定付费-IM'!F298</f>
        <v>0</v>
      </c>
      <c r="AQ297" s="799" t="str">
        <f t="shared" si="158"/>
        <v>-</v>
      </c>
      <c r="AR297" s="800">
        <f>'指定付费-帖子'!H298+'指定付费-IM'!H298</f>
        <v>0</v>
      </c>
      <c r="AS297" s="787">
        <f>'指定付费-帖子'!I298+'指定付费-IM'!I298</f>
        <v>0</v>
      </c>
      <c r="AT297" s="795">
        <f t="shared" si="182"/>
        <v>0</v>
      </c>
      <c r="AU297" s="801">
        <f>电话医生!C298</f>
        <v>0</v>
      </c>
      <c r="AV297" s="802">
        <f>电话医生!I298</f>
        <v>0</v>
      </c>
      <c r="AW297" s="816" t="str">
        <f t="shared" si="159"/>
        <v>-</v>
      </c>
      <c r="AX297" s="802">
        <f>电话医生!L298</f>
        <v>0</v>
      </c>
      <c r="AY297" s="811">
        <f>电话医生!F298</f>
        <v>0</v>
      </c>
      <c r="AZ297" s="820" t="str">
        <f>电话医生!O298</f>
        <v>-</v>
      </c>
      <c r="BA297" s="818">
        <f>家庭医生!C298</f>
        <v>0</v>
      </c>
      <c r="BB297" s="813">
        <f>家庭医生!G298</f>
        <v>0</v>
      </c>
      <c r="BC297" s="814" t="str">
        <f>家庭医生!I298</f>
        <v>-</v>
      </c>
      <c r="BD297" s="819">
        <f t="shared" si="163"/>
        <v>0</v>
      </c>
      <c r="BE297" s="819"/>
      <c r="BF297" s="819">
        <f>'免费问答-IM'!C298</f>
        <v>0</v>
      </c>
      <c r="BG297" s="779"/>
      <c r="BH297" s="784"/>
      <c r="BI297" s="775">
        <f t="shared" si="183"/>
        <v>0</v>
      </c>
      <c r="BJ297" s="839"/>
      <c r="BK297" s="837"/>
      <c r="BL297" s="838">
        <f t="shared" si="184"/>
        <v>0</v>
      </c>
      <c r="BM297" s="846">
        <f t="shared" si="185"/>
        <v>0</v>
      </c>
      <c r="BN297" s="849"/>
      <c r="BO297" s="849"/>
      <c r="BP297" s="847" t="str">
        <f t="shared" si="170"/>
        <v>-</v>
      </c>
      <c r="BQ297" s="848"/>
      <c r="BR297" s="813">
        <f t="shared" si="167"/>
        <v>0</v>
      </c>
    </row>
    <row r="298" ht="15" customHeight="1" spans="1:70">
      <c r="A298" s="852"/>
      <c r="B298" s="404">
        <v>8</v>
      </c>
      <c r="C298" s="506">
        <f t="shared" si="160"/>
        <v>0</v>
      </c>
      <c r="D298" s="414">
        <f t="shared" si="161"/>
        <v>0</v>
      </c>
      <c r="E298" s="405">
        <f t="shared" si="164"/>
        <v>0</v>
      </c>
      <c r="F298" s="406" t="e">
        <f>'悬赏问答-帖子'!M299+'指定付费-帖子'!M299+电话医生!#REF!+家庭医生!C299</f>
        <v>#REF!</v>
      </c>
      <c r="G298" s="406" t="e">
        <f>'悬赏问答-帖子'!O299+'指定付费-帖子'!O299+电话医生!#REF!+家庭医生!D299</f>
        <v>#REF!</v>
      </c>
      <c r="H298" s="766" t="e">
        <f t="shared" si="172"/>
        <v>#REF!</v>
      </c>
      <c r="I298" s="406" t="e">
        <f>'悬赏问答-帖子'!S299+'指定付费-帖子'!S299+电话医生!R299+家庭医生!#REF!</f>
        <v>#REF!</v>
      </c>
      <c r="J298" s="406" t="e">
        <f>'悬赏问答-帖子'!U299+'指定付费-帖子'!U299+电话医生!S299+家庭医生!#REF!</f>
        <v>#REF!</v>
      </c>
      <c r="K298" s="766" t="e">
        <f t="shared" si="173"/>
        <v>#REF!</v>
      </c>
      <c r="L298" s="406" t="e">
        <f>'悬赏问答-帖子'!Y299+'悬赏问答-帖子'!AE299+'悬赏问答-IM'!M299+'指定付费-帖子'!Y299+'指定付费-帖子'!AE299+'指定付费-IM'!M299+电话医生!Z299+电话医生!AH299+家庭医生!#REF!+家庭医生!#REF!</f>
        <v>#REF!</v>
      </c>
      <c r="M298" s="406" t="e">
        <f>'悬赏问答-帖子'!AA299+'悬赏问答-帖子'!AG299+'悬赏问答-IM'!O299+'指定付费-帖子'!AA299+'指定付费-帖子'!AG299+'指定付费-IM'!O299+电话医生!AA299+电话医生!AI299+家庭医生!#REF!+家庭医生!#REF!</f>
        <v>#REF!</v>
      </c>
      <c r="N298" s="766" t="e">
        <f t="shared" si="174"/>
        <v>#REF!</v>
      </c>
      <c r="O298" s="406" t="e">
        <f>#REF!+'免费问答-IM'!E299+'悬赏问答-帖子'!E299+'悬赏问答-IM'!E299+'指定付费-IM'!E299+'指定付费-帖子'!E299+电话医生!E299+家庭医生!#REF!</f>
        <v>#REF!</v>
      </c>
      <c r="P298" s="523">
        <f>'悬赏问答-帖子'!Q299+'指定付费-帖子'!Q299+家庭医生!G299+电话医生!BQ299</f>
        <v>0</v>
      </c>
      <c r="Q298" s="523">
        <f>'悬赏问答-帖子'!W299+'指定付费-帖子'!W299+电话医生!U299+'悬赏问答-IM'!AU299+'指定付费-IM'!AU299</f>
        <v>0</v>
      </c>
      <c r="R298" s="523">
        <f>'悬赏问答-帖子'!AC299+'悬赏问答-帖子'!AI299+'悬赏问答-IM'!Q299+'指定付费-帖子'!AC299+'指定付费-帖子'!AI299+'指定付费-IM'!Q299+电话医生!AC299+电话医生!AK299+'悬赏问答-IM'!W299+'指定付费-IM'!W299</f>
        <v>0</v>
      </c>
      <c r="S298" s="523">
        <f>'悬赏问答-IM'!AC299+'指定付费-IM'!AC299+'悬赏问答-IM'!AI299+'悬赏问答-IM'!AO299+'指定付费-IM'!AI299+'指定付费-IM'!AO299+电话医生!BY299</f>
        <v>0</v>
      </c>
      <c r="T298" s="523">
        <f t="shared" si="175"/>
        <v>0</v>
      </c>
      <c r="U298" s="523">
        <f>'悬赏问答-IM'!BA299+'指定付费-帖子'!BA299</f>
        <v>0</v>
      </c>
      <c r="V298" s="523">
        <f>'悬赏问答-帖子'!AO299+'悬赏问答-帖子'!AU299+'指定付费-帖子'!AO299+'指定付费-帖子'!AU299+电话医生!AS299</f>
        <v>0</v>
      </c>
      <c r="W298" s="523" t="e">
        <f>'指定付费-IM'!#REF!</f>
        <v>#REF!</v>
      </c>
      <c r="X298" s="414">
        <f t="shared" si="176"/>
        <v>0</v>
      </c>
      <c r="Y298" s="523">
        <f>'悬赏问答-帖子'!K299+'悬赏问答-IM'!K299+'指定付费-IM'!K299+'指定付费-帖子'!K299+电话医生!H299</f>
        <v>0</v>
      </c>
      <c r="Z298" s="523">
        <f>'悬赏问答-IM'!BF299+'指定付费-IM'!BE299</f>
        <v>0</v>
      </c>
      <c r="AA298" s="523">
        <f>'悬赏问答-IM'!BU299+'指定付费-IM'!AZ299</f>
        <v>0</v>
      </c>
      <c r="AB298" s="523">
        <f>'悬赏问答-IM'!BP299+'指定付费-IM'!BJ299+电话医生!BI299</f>
        <v>0</v>
      </c>
      <c r="AC298" s="506">
        <f t="shared" si="165"/>
        <v>0</v>
      </c>
      <c r="AD298" s="523">
        <f t="shared" si="177"/>
        <v>0</v>
      </c>
      <c r="AE298" s="414">
        <f t="shared" si="178"/>
        <v>0</v>
      </c>
      <c r="AF298" s="414">
        <f t="shared" si="179"/>
        <v>0</v>
      </c>
      <c r="AG298" s="414">
        <f t="shared" si="180"/>
        <v>0</v>
      </c>
      <c r="AH298" s="780">
        <f>预约转诊!C298</f>
        <v>0</v>
      </c>
      <c r="AI298" s="781">
        <f>'悬赏问答-帖子'!C299+'悬赏问答-IM'!C299</f>
        <v>0</v>
      </c>
      <c r="AJ298" s="782">
        <f>'悬赏问答-帖子'!F299+'悬赏问答-IM'!F299</f>
        <v>0</v>
      </c>
      <c r="AK298" s="783" t="str">
        <f t="shared" si="157"/>
        <v>-</v>
      </c>
      <c r="AL298" s="781">
        <f>'悬赏问答-帖子'!H299+'悬赏问答-IM'!H299</f>
        <v>0</v>
      </c>
      <c r="AM298" s="775">
        <f>'悬赏问答-帖子'!I299+'悬赏问答-IM'!I299</f>
        <v>0</v>
      </c>
      <c r="AN298" s="775">
        <f t="shared" si="181"/>
        <v>0</v>
      </c>
      <c r="AO298" s="800">
        <f>'指定付费-帖子'!C299+'指定付费-IM'!C299</f>
        <v>0</v>
      </c>
      <c r="AP298" s="798">
        <f>'指定付费-帖子'!F299+'指定付费-IM'!F299</f>
        <v>0</v>
      </c>
      <c r="AQ298" s="799" t="str">
        <f t="shared" si="158"/>
        <v>-</v>
      </c>
      <c r="AR298" s="800">
        <f>'指定付费-帖子'!H299+'指定付费-IM'!H299</f>
        <v>0</v>
      </c>
      <c r="AS298" s="787">
        <f>'指定付费-帖子'!I299+'指定付费-IM'!I299</f>
        <v>0</v>
      </c>
      <c r="AT298" s="795">
        <f t="shared" si="182"/>
        <v>0</v>
      </c>
      <c r="AU298" s="801">
        <f>电话医生!C299</f>
        <v>0</v>
      </c>
      <c r="AV298" s="802">
        <f>电话医生!I299</f>
        <v>0</v>
      </c>
      <c r="AW298" s="816" t="str">
        <f t="shared" si="159"/>
        <v>-</v>
      </c>
      <c r="AX298" s="802">
        <f>电话医生!L299</f>
        <v>0</v>
      </c>
      <c r="AY298" s="811">
        <f>电话医生!F299</f>
        <v>0</v>
      </c>
      <c r="AZ298" s="820" t="str">
        <f>电话医生!O299</f>
        <v>-</v>
      </c>
      <c r="BA298" s="818">
        <f>家庭医生!C299</f>
        <v>0</v>
      </c>
      <c r="BB298" s="813">
        <f>家庭医生!G299</f>
        <v>0</v>
      </c>
      <c r="BC298" s="814" t="str">
        <f>家庭医生!I299</f>
        <v>-</v>
      </c>
      <c r="BD298" s="819">
        <f t="shared" si="163"/>
        <v>0</v>
      </c>
      <c r="BE298" s="819"/>
      <c r="BF298" s="819">
        <f>'免费问答-IM'!C299</f>
        <v>0</v>
      </c>
      <c r="BG298" s="779"/>
      <c r="BH298" s="784"/>
      <c r="BI298" s="775">
        <f t="shared" si="183"/>
        <v>0</v>
      </c>
      <c r="BJ298" s="839"/>
      <c r="BK298" s="837"/>
      <c r="BL298" s="838">
        <f t="shared" si="184"/>
        <v>0</v>
      </c>
      <c r="BM298" s="846">
        <f t="shared" si="185"/>
        <v>0</v>
      </c>
      <c r="BN298" s="849"/>
      <c r="BO298" s="849"/>
      <c r="BP298" s="847" t="str">
        <f t="shared" si="170"/>
        <v>-</v>
      </c>
      <c r="BQ298" s="848"/>
      <c r="BR298" s="813">
        <f t="shared" si="167"/>
        <v>0</v>
      </c>
    </row>
    <row r="299" ht="15" customHeight="1" spans="1:70">
      <c r="A299" s="852"/>
      <c r="B299" s="404">
        <v>9</v>
      </c>
      <c r="C299" s="506">
        <f t="shared" si="160"/>
        <v>0</v>
      </c>
      <c r="D299" s="414">
        <f t="shared" si="161"/>
        <v>0</v>
      </c>
      <c r="E299" s="405">
        <f t="shared" si="164"/>
        <v>0</v>
      </c>
      <c r="F299" s="406" t="e">
        <f>'悬赏问答-帖子'!M300+'指定付费-帖子'!M300+电话医生!#REF!+家庭医生!C300</f>
        <v>#REF!</v>
      </c>
      <c r="G299" s="406" t="e">
        <f>'悬赏问答-帖子'!O300+'指定付费-帖子'!O300+电话医生!#REF!+家庭医生!D300</f>
        <v>#REF!</v>
      </c>
      <c r="H299" s="766" t="e">
        <f t="shared" si="172"/>
        <v>#REF!</v>
      </c>
      <c r="I299" s="406" t="e">
        <f>'悬赏问答-帖子'!S300+'指定付费-帖子'!S300+电话医生!R300+家庭医生!#REF!</f>
        <v>#REF!</v>
      </c>
      <c r="J299" s="406" t="e">
        <f>'悬赏问答-帖子'!U300+'指定付费-帖子'!U300+电话医生!S300+家庭医生!#REF!</f>
        <v>#REF!</v>
      </c>
      <c r="K299" s="766" t="e">
        <f t="shared" si="173"/>
        <v>#REF!</v>
      </c>
      <c r="L299" s="406" t="e">
        <f>'悬赏问答-帖子'!Y300+'悬赏问答-帖子'!AE300+'悬赏问答-IM'!M300+'指定付费-帖子'!Y300+'指定付费-帖子'!AE300+'指定付费-IM'!M300+电话医生!Z300+电话医生!AH300+家庭医生!#REF!+家庭医生!#REF!</f>
        <v>#REF!</v>
      </c>
      <c r="M299" s="406" t="e">
        <f>'悬赏问答-帖子'!AA300+'悬赏问答-帖子'!AG300+'悬赏问答-IM'!O300+'指定付费-帖子'!AA300+'指定付费-帖子'!AG300+'指定付费-IM'!O300+电话医生!AA300+电话医生!AI300+家庭医生!#REF!+家庭医生!#REF!</f>
        <v>#REF!</v>
      </c>
      <c r="N299" s="766" t="e">
        <f t="shared" si="174"/>
        <v>#REF!</v>
      </c>
      <c r="O299" s="406" t="e">
        <f>#REF!+'免费问答-IM'!E300+'悬赏问答-帖子'!E300+'悬赏问答-IM'!E300+'指定付费-IM'!E300+'指定付费-帖子'!E300+电话医生!E300+家庭医生!#REF!</f>
        <v>#REF!</v>
      </c>
      <c r="P299" s="523">
        <f>'悬赏问答-帖子'!Q300+'指定付费-帖子'!Q300+家庭医生!G300+电话医生!BQ300</f>
        <v>0</v>
      </c>
      <c r="Q299" s="523">
        <f>'悬赏问答-帖子'!W300+'指定付费-帖子'!W300+电话医生!U300+'悬赏问答-IM'!AU300+'指定付费-IM'!AU300</f>
        <v>0</v>
      </c>
      <c r="R299" s="523">
        <f>'悬赏问答-帖子'!AC300+'悬赏问答-帖子'!AI300+'悬赏问答-IM'!Q300+'指定付费-帖子'!AC300+'指定付费-帖子'!AI300+'指定付费-IM'!Q300+电话医生!AC300+电话医生!AK300+'悬赏问答-IM'!W300+'指定付费-IM'!W300</f>
        <v>0</v>
      </c>
      <c r="S299" s="523">
        <f>'悬赏问答-IM'!AC300+'指定付费-IM'!AC300+'悬赏问答-IM'!AI300+'悬赏问答-IM'!AO300+'指定付费-IM'!AI300+'指定付费-IM'!AO300+电话医生!BY300</f>
        <v>0</v>
      </c>
      <c r="T299" s="523">
        <f t="shared" si="175"/>
        <v>0</v>
      </c>
      <c r="U299" s="523">
        <f>'悬赏问答-IM'!BA300+'指定付费-帖子'!BA300</f>
        <v>0</v>
      </c>
      <c r="V299" s="523">
        <f>'悬赏问答-帖子'!AO300+'悬赏问答-帖子'!AU300+'指定付费-帖子'!AO300+'指定付费-帖子'!AU300+电话医生!AS300</f>
        <v>0</v>
      </c>
      <c r="W299" s="523" t="e">
        <f>'指定付费-IM'!#REF!</f>
        <v>#REF!</v>
      </c>
      <c r="X299" s="414">
        <f t="shared" si="176"/>
        <v>0</v>
      </c>
      <c r="Y299" s="523">
        <f>'悬赏问答-帖子'!K300+'悬赏问答-IM'!K300+'指定付费-IM'!K300+'指定付费-帖子'!K300+电话医生!H300</f>
        <v>0</v>
      </c>
      <c r="Z299" s="523">
        <f>'悬赏问答-IM'!BF300+'指定付费-IM'!BE300</f>
        <v>0</v>
      </c>
      <c r="AA299" s="523">
        <f>'悬赏问答-IM'!BU300+'指定付费-IM'!AZ300</f>
        <v>0</v>
      </c>
      <c r="AB299" s="523">
        <f>'悬赏问答-IM'!BP300+'指定付费-IM'!BJ300+电话医生!BI300</f>
        <v>0</v>
      </c>
      <c r="AC299" s="506">
        <f t="shared" si="165"/>
        <v>0</v>
      </c>
      <c r="AD299" s="523">
        <f t="shared" si="177"/>
        <v>0</v>
      </c>
      <c r="AE299" s="414">
        <f t="shared" si="178"/>
        <v>0</v>
      </c>
      <c r="AF299" s="414">
        <f t="shared" si="179"/>
        <v>0</v>
      </c>
      <c r="AG299" s="414">
        <f t="shared" si="180"/>
        <v>0</v>
      </c>
      <c r="AH299" s="780">
        <f>预约转诊!C299</f>
        <v>0</v>
      </c>
      <c r="AI299" s="781">
        <f>'悬赏问答-帖子'!C300+'悬赏问答-IM'!C300</f>
        <v>0</v>
      </c>
      <c r="AJ299" s="782">
        <f>'悬赏问答-帖子'!F300+'悬赏问答-IM'!F300</f>
        <v>0</v>
      </c>
      <c r="AK299" s="783" t="str">
        <f t="shared" si="157"/>
        <v>-</v>
      </c>
      <c r="AL299" s="781">
        <f>'悬赏问答-帖子'!H300+'悬赏问答-IM'!H300</f>
        <v>0</v>
      </c>
      <c r="AM299" s="775">
        <f>'悬赏问答-帖子'!I300+'悬赏问答-IM'!I300</f>
        <v>0</v>
      </c>
      <c r="AN299" s="775">
        <f t="shared" si="181"/>
        <v>0</v>
      </c>
      <c r="AO299" s="800">
        <f>'指定付费-帖子'!C300+'指定付费-IM'!C300</f>
        <v>0</v>
      </c>
      <c r="AP299" s="798">
        <f>'指定付费-帖子'!F300+'指定付费-IM'!F300</f>
        <v>0</v>
      </c>
      <c r="AQ299" s="799" t="str">
        <f t="shared" si="158"/>
        <v>-</v>
      </c>
      <c r="AR299" s="800">
        <f>'指定付费-帖子'!H300+'指定付费-IM'!H300</f>
        <v>0</v>
      </c>
      <c r="AS299" s="787">
        <f>'指定付费-帖子'!I300+'指定付费-IM'!I300</f>
        <v>0</v>
      </c>
      <c r="AT299" s="795">
        <f t="shared" si="182"/>
        <v>0</v>
      </c>
      <c r="AU299" s="801">
        <f>电话医生!C300</f>
        <v>0</v>
      </c>
      <c r="AV299" s="802">
        <f>电话医生!I300</f>
        <v>0</v>
      </c>
      <c r="AW299" s="816" t="str">
        <f t="shared" si="159"/>
        <v>-</v>
      </c>
      <c r="AX299" s="802">
        <f>电话医生!L300</f>
        <v>0</v>
      </c>
      <c r="AY299" s="811">
        <f>电话医生!F300</f>
        <v>0</v>
      </c>
      <c r="AZ299" s="820" t="str">
        <f>电话医生!O300</f>
        <v>-</v>
      </c>
      <c r="BA299" s="818">
        <f>家庭医生!C300</f>
        <v>0</v>
      </c>
      <c r="BB299" s="813">
        <f>家庭医生!G300</f>
        <v>0</v>
      </c>
      <c r="BC299" s="814" t="str">
        <f>家庭医生!I300</f>
        <v>-</v>
      </c>
      <c r="BD299" s="819">
        <f t="shared" si="163"/>
        <v>0</v>
      </c>
      <c r="BE299" s="819"/>
      <c r="BF299" s="819">
        <f>'免费问答-IM'!C300</f>
        <v>0</v>
      </c>
      <c r="BG299" s="779"/>
      <c r="BH299" s="784"/>
      <c r="BI299" s="775">
        <f t="shared" si="183"/>
        <v>0</v>
      </c>
      <c r="BJ299" s="839"/>
      <c r="BK299" s="837"/>
      <c r="BL299" s="838">
        <f t="shared" si="184"/>
        <v>0</v>
      </c>
      <c r="BM299" s="846">
        <f t="shared" si="185"/>
        <v>0</v>
      </c>
      <c r="BN299" s="849"/>
      <c r="BO299" s="849"/>
      <c r="BP299" s="847" t="str">
        <f t="shared" si="170"/>
        <v>-</v>
      </c>
      <c r="BQ299" s="848"/>
      <c r="BR299" s="813">
        <f t="shared" si="167"/>
        <v>0</v>
      </c>
    </row>
    <row r="300" ht="15" customHeight="1" spans="1:70">
      <c r="A300" s="852"/>
      <c r="B300" s="404">
        <v>10</v>
      </c>
      <c r="C300" s="506">
        <f t="shared" si="160"/>
        <v>0</v>
      </c>
      <c r="D300" s="414">
        <f t="shared" si="161"/>
        <v>0</v>
      </c>
      <c r="E300" s="405">
        <f t="shared" si="164"/>
        <v>0</v>
      </c>
      <c r="F300" s="406" t="e">
        <f>'悬赏问答-帖子'!M301+'指定付费-帖子'!M301+电话医生!#REF!+家庭医生!C301</f>
        <v>#REF!</v>
      </c>
      <c r="G300" s="406" t="e">
        <f>'悬赏问答-帖子'!O301+'指定付费-帖子'!O301+电话医生!#REF!+家庭医生!D301</f>
        <v>#REF!</v>
      </c>
      <c r="H300" s="766" t="e">
        <f t="shared" si="172"/>
        <v>#REF!</v>
      </c>
      <c r="I300" s="406" t="e">
        <f>'悬赏问答-帖子'!S301+'指定付费-帖子'!S301+电话医生!R301+家庭医生!#REF!</f>
        <v>#REF!</v>
      </c>
      <c r="J300" s="406" t="e">
        <f>'悬赏问答-帖子'!U301+'指定付费-帖子'!U301+电话医生!S301+家庭医生!#REF!</f>
        <v>#REF!</v>
      </c>
      <c r="K300" s="766" t="e">
        <f t="shared" si="173"/>
        <v>#REF!</v>
      </c>
      <c r="L300" s="406" t="e">
        <f>'悬赏问答-帖子'!Y301+'悬赏问答-帖子'!AE301+'悬赏问答-IM'!M301+'指定付费-帖子'!Y301+'指定付费-帖子'!AE301+'指定付费-IM'!M301+电话医生!Z301+电话医生!AH301+家庭医生!#REF!+家庭医生!#REF!</f>
        <v>#REF!</v>
      </c>
      <c r="M300" s="406" t="e">
        <f>'悬赏问答-帖子'!AA301+'悬赏问答-帖子'!AG301+'悬赏问答-IM'!O301+'指定付费-帖子'!AA301+'指定付费-帖子'!AG301+'指定付费-IM'!O301+电话医生!AA301+电话医生!AI301+家庭医生!#REF!+家庭医生!#REF!</f>
        <v>#REF!</v>
      </c>
      <c r="N300" s="766" t="e">
        <f t="shared" si="174"/>
        <v>#REF!</v>
      </c>
      <c r="O300" s="406" t="e">
        <f>#REF!+'免费问答-IM'!E301+'悬赏问答-帖子'!E301+'悬赏问答-IM'!E301+'指定付费-IM'!E301+'指定付费-帖子'!E301+电话医生!E301+家庭医生!#REF!</f>
        <v>#REF!</v>
      </c>
      <c r="P300" s="523">
        <f>'悬赏问答-帖子'!Q301+'指定付费-帖子'!Q301+家庭医生!G301+电话医生!BQ301</f>
        <v>0</v>
      </c>
      <c r="Q300" s="523">
        <f>'悬赏问答-帖子'!W301+'指定付费-帖子'!W301+电话医生!U301+'悬赏问答-IM'!AU301+'指定付费-IM'!AU301</f>
        <v>0</v>
      </c>
      <c r="R300" s="523">
        <f>'悬赏问答-帖子'!AC301+'悬赏问答-帖子'!AI301+'悬赏问答-IM'!Q301+'指定付费-帖子'!AC301+'指定付费-帖子'!AI301+'指定付费-IM'!Q301+电话医生!AC301+电话医生!AK301+'悬赏问答-IM'!W301+'指定付费-IM'!W301</f>
        <v>0</v>
      </c>
      <c r="S300" s="523">
        <f>'悬赏问答-IM'!AC301+'指定付费-IM'!AC301+'悬赏问答-IM'!AI301+'悬赏问答-IM'!AO301+'指定付费-IM'!AI301+'指定付费-IM'!AO301+电话医生!BY301</f>
        <v>0</v>
      </c>
      <c r="T300" s="523">
        <f t="shared" si="175"/>
        <v>0</v>
      </c>
      <c r="U300" s="523">
        <f>'悬赏问答-IM'!BA301+'指定付费-帖子'!BA301</f>
        <v>0</v>
      </c>
      <c r="V300" s="523">
        <f>'悬赏问答-帖子'!AO301+'悬赏问答-帖子'!AU301+'指定付费-帖子'!AO301+'指定付费-帖子'!AU301+电话医生!AS301</f>
        <v>0</v>
      </c>
      <c r="W300" s="523" t="e">
        <f>'指定付费-IM'!#REF!</f>
        <v>#REF!</v>
      </c>
      <c r="X300" s="414">
        <f t="shared" si="176"/>
        <v>0</v>
      </c>
      <c r="Y300" s="523">
        <f>'悬赏问答-帖子'!K301+'悬赏问答-IM'!K301+'指定付费-IM'!K301+'指定付费-帖子'!K301+电话医生!H301</f>
        <v>0</v>
      </c>
      <c r="Z300" s="523">
        <f>'悬赏问答-IM'!BF301+'指定付费-IM'!BE301</f>
        <v>0</v>
      </c>
      <c r="AA300" s="523">
        <f>'悬赏问答-IM'!BU301+'指定付费-IM'!AZ301</f>
        <v>0</v>
      </c>
      <c r="AB300" s="523">
        <f>'悬赏问答-IM'!BP301+'指定付费-IM'!BJ301+电话医生!BI301</f>
        <v>0</v>
      </c>
      <c r="AC300" s="506">
        <f t="shared" si="165"/>
        <v>0</v>
      </c>
      <c r="AD300" s="523">
        <f t="shared" si="177"/>
        <v>0</v>
      </c>
      <c r="AE300" s="414">
        <f t="shared" si="178"/>
        <v>0</v>
      </c>
      <c r="AF300" s="414">
        <f t="shared" si="179"/>
        <v>0</v>
      </c>
      <c r="AG300" s="414">
        <f t="shared" si="180"/>
        <v>0</v>
      </c>
      <c r="AH300" s="780">
        <f>预约转诊!C300</f>
        <v>0</v>
      </c>
      <c r="AI300" s="781">
        <f>'悬赏问答-帖子'!C301+'悬赏问答-IM'!C301</f>
        <v>0</v>
      </c>
      <c r="AJ300" s="782">
        <f>'悬赏问答-帖子'!F301+'悬赏问答-IM'!F301</f>
        <v>0</v>
      </c>
      <c r="AK300" s="783" t="str">
        <f t="shared" si="157"/>
        <v>-</v>
      </c>
      <c r="AL300" s="781">
        <f>'悬赏问答-帖子'!H301+'悬赏问答-IM'!H301</f>
        <v>0</v>
      </c>
      <c r="AM300" s="775">
        <f>'悬赏问答-帖子'!I301+'悬赏问答-IM'!I301</f>
        <v>0</v>
      </c>
      <c r="AN300" s="775">
        <f t="shared" si="181"/>
        <v>0</v>
      </c>
      <c r="AO300" s="800">
        <f>'指定付费-帖子'!C301+'指定付费-IM'!C301</f>
        <v>0</v>
      </c>
      <c r="AP300" s="798">
        <f>'指定付费-帖子'!F301+'指定付费-IM'!F301</f>
        <v>0</v>
      </c>
      <c r="AQ300" s="799" t="str">
        <f t="shared" si="158"/>
        <v>-</v>
      </c>
      <c r="AR300" s="800">
        <f>'指定付费-帖子'!H301+'指定付费-IM'!H301</f>
        <v>0</v>
      </c>
      <c r="AS300" s="787">
        <f>'指定付费-帖子'!I301+'指定付费-IM'!I301</f>
        <v>0</v>
      </c>
      <c r="AT300" s="795">
        <f t="shared" si="182"/>
        <v>0</v>
      </c>
      <c r="AU300" s="801">
        <f>电话医生!C301</f>
        <v>0</v>
      </c>
      <c r="AV300" s="802">
        <f>电话医生!I301</f>
        <v>0</v>
      </c>
      <c r="AW300" s="816" t="str">
        <f t="shared" si="159"/>
        <v>-</v>
      </c>
      <c r="AX300" s="802">
        <f>电话医生!L301</f>
        <v>0</v>
      </c>
      <c r="AY300" s="811">
        <f>电话医生!F301</f>
        <v>0</v>
      </c>
      <c r="AZ300" s="820" t="str">
        <f>电话医生!O301</f>
        <v>-</v>
      </c>
      <c r="BA300" s="818">
        <f>家庭医生!C301</f>
        <v>0</v>
      </c>
      <c r="BB300" s="813">
        <f>家庭医生!G301</f>
        <v>0</v>
      </c>
      <c r="BC300" s="814" t="str">
        <f>家庭医生!I301</f>
        <v>-</v>
      </c>
      <c r="BD300" s="819">
        <f t="shared" si="163"/>
        <v>0</v>
      </c>
      <c r="BE300" s="819"/>
      <c r="BF300" s="819">
        <f>'免费问答-IM'!C301</f>
        <v>0</v>
      </c>
      <c r="BG300" s="779"/>
      <c r="BH300" s="784"/>
      <c r="BI300" s="775">
        <f t="shared" si="183"/>
        <v>0</v>
      </c>
      <c r="BJ300" s="839"/>
      <c r="BK300" s="837"/>
      <c r="BL300" s="838">
        <f t="shared" si="184"/>
        <v>0</v>
      </c>
      <c r="BM300" s="846">
        <f t="shared" si="185"/>
        <v>0</v>
      </c>
      <c r="BN300" s="849"/>
      <c r="BO300" s="849"/>
      <c r="BP300" s="847" t="str">
        <f t="shared" si="170"/>
        <v>-</v>
      </c>
      <c r="BQ300" s="848"/>
      <c r="BR300" s="813">
        <f t="shared" si="167"/>
        <v>0</v>
      </c>
    </row>
    <row r="301" ht="15" customHeight="1" spans="1:70">
      <c r="A301" s="852"/>
      <c r="B301" s="404">
        <v>11</v>
      </c>
      <c r="C301" s="506">
        <f t="shared" si="160"/>
        <v>0</v>
      </c>
      <c r="D301" s="414">
        <f t="shared" si="161"/>
        <v>0</v>
      </c>
      <c r="E301" s="405">
        <f t="shared" si="164"/>
        <v>0</v>
      </c>
      <c r="F301" s="406" t="e">
        <f>'悬赏问答-帖子'!M302+'指定付费-帖子'!M302+电话医生!#REF!+家庭医生!C302</f>
        <v>#REF!</v>
      </c>
      <c r="G301" s="406" t="e">
        <f>'悬赏问答-帖子'!O302+'指定付费-帖子'!O302+电话医生!#REF!+家庭医生!D302</f>
        <v>#REF!</v>
      </c>
      <c r="H301" s="766" t="e">
        <f t="shared" si="172"/>
        <v>#REF!</v>
      </c>
      <c r="I301" s="406" t="e">
        <f>'悬赏问答-帖子'!S302+'指定付费-帖子'!S302+电话医生!R302+家庭医生!#REF!</f>
        <v>#REF!</v>
      </c>
      <c r="J301" s="406" t="e">
        <f>'悬赏问答-帖子'!U302+'指定付费-帖子'!U302+电话医生!S302+家庭医生!#REF!</f>
        <v>#REF!</v>
      </c>
      <c r="K301" s="766" t="e">
        <f t="shared" si="173"/>
        <v>#REF!</v>
      </c>
      <c r="L301" s="406" t="e">
        <f>'悬赏问答-帖子'!Y302+'悬赏问答-帖子'!AE302+'悬赏问答-IM'!M302+'指定付费-帖子'!Y302+'指定付费-帖子'!AE302+'指定付费-IM'!M302+电话医生!Z302+电话医生!AH302+家庭医生!#REF!+家庭医生!#REF!</f>
        <v>#REF!</v>
      </c>
      <c r="M301" s="406" t="e">
        <f>'悬赏问答-帖子'!AA302+'悬赏问答-帖子'!AG302+'悬赏问答-IM'!O302+'指定付费-帖子'!AA302+'指定付费-帖子'!AG302+'指定付费-IM'!O302+电话医生!AA302+电话医生!AI302+家庭医生!#REF!+家庭医生!#REF!</f>
        <v>#REF!</v>
      </c>
      <c r="N301" s="766" t="e">
        <f t="shared" si="174"/>
        <v>#REF!</v>
      </c>
      <c r="O301" s="406" t="e">
        <f>#REF!+'免费问答-IM'!E302+'悬赏问答-帖子'!E302+'悬赏问答-IM'!E302+'指定付费-IM'!E302+'指定付费-帖子'!E302+电话医生!E302+家庭医生!#REF!</f>
        <v>#REF!</v>
      </c>
      <c r="P301" s="523">
        <f>'悬赏问答-帖子'!Q302+'指定付费-帖子'!Q302+家庭医生!G302+电话医生!BQ302</f>
        <v>0</v>
      </c>
      <c r="Q301" s="523">
        <f>'悬赏问答-帖子'!W302+'指定付费-帖子'!W302+电话医生!U302+'悬赏问答-IM'!AU302+'指定付费-IM'!AU302</f>
        <v>0</v>
      </c>
      <c r="R301" s="523">
        <f>'悬赏问答-帖子'!AC302+'悬赏问答-帖子'!AI302+'悬赏问答-IM'!Q302+'指定付费-帖子'!AC302+'指定付费-帖子'!AI302+'指定付费-IM'!Q302+电话医生!AC302+电话医生!AK302+'悬赏问答-IM'!W302+'指定付费-IM'!W302</f>
        <v>0</v>
      </c>
      <c r="S301" s="523">
        <f>'悬赏问答-IM'!AC302+'指定付费-IM'!AC302+'悬赏问答-IM'!AI302+'悬赏问答-IM'!AO302+'指定付费-IM'!AI302+'指定付费-IM'!AO302+电话医生!BY302</f>
        <v>0</v>
      </c>
      <c r="T301" s="523">
        <f t="shared" si="175"/>
        <v>0</v>
      </c>
      <c r="U301" s="523">
        <f>'悬赏问答-IM'!BA302+'指定付费-帖子'!BA302</f>
        <v>0</v>
      </c>
      <c r="V301" s="523">
        <f>'悬赏问答-帖子'!AO302+'悬赏问答-帖子'!AU302+'指定付费-帖子'!AO302+'指定付费-帖子'!AU302+电话医生!AS302</f>
        <v>0</v>
      </c>
      <c r="W301" s="523" t="e">
        <f>'指定付费-IM'!#REF!</f>
        <v>#REF!</v>
      </c>
      <c r="X301" s="414">
        <f t="shared" si="176"/>
        <v>0</v>
      </c>
      <c r="Y301" s="523">
        <f>'悬赏问答-帖子'!K302+'悬赏问答-IM'!K302+'指定付费-IM'!K302+'指定付费-帖子'!K302+电话医生!H302</f>
        <v>0</v>
      </c>
      <c r="Z301" s="523">
        <f>'悬赏问答-IM'!BF302+'指定付费-IM'!BE302</f>
        <v>0</v>
      </c>
      <c r="AA301" s="523">
        <f>'悬赏问答-IM'!BU302+'指定付费-IM'!AZ302</f>
        <v>0</v>
      </c>
      <c r="AB301" s="523">
        <f>'悬赏问答-IM'!BP302+'指定付费-IM'!BJ302+电话医生!BI302</f>
        <v>0</v>
      </c>
      <c r="AC301" s="506">
        <f t="shared" si="165"/>
        <v>0</v>
      </c>
      <c r="AD301" s="523">
        <f t="shared" si="177"/>
        <v>0</v>
      </c>
      <c r="AE301" s="414">
        <f t="shared" si="178"/>
        <v>0</v>
      </c>
      <c r="AF301" s="414">
        <f t="shared" si="179"/>
        <v>0</v>
      </c>
      <c r="AG301" s="414">
        <f t="shared" si="180"/>
        <v>0</v>
      </c>
      <c r="AH301" s="780">
        <f>预约转诊!C301</f>
        <v>0</v>
      </c>
      <c r="AI301" s="781">
        <f>'悬赏问答-帖子'!C302+'悬赏问答-IM'!C302</f>
        <v>0</v>
      </c>
      <c r="AJ301" s="782">
        <f>'悬赏问答-帖子'!F302+'悬赏问答-IM'!F302</f>
        <v>0</v>
      </c>
      <c r="AK301" s="783" t="str">
        <f t="shared" si="157"/>
        <v>-</v>
      </c>
      <c r="AL301" s="781">
        <f>'悬赏问答-帖子'!H302+'悬赏问答-IM'!H302</f>
        <v>0</v>
      </c>
      <c r="AM301" s="775">
        <f>'悬赏问答-帖子'!I302+'悬赏问答-IM'!I302</f>
        <v>0</v>
      </c>
      <c r="AN301" s="775">
        <f t="shared" si="181"/>
        <v>0</v>
      </c>
      <c r="AO301" s="800">
        <f>'指定付费-帖子'!C302+'指定付费-IM'!C302</f>
        <v>0</v>
      </c>
      <c r="AP301" s="798">
        <f>'指定付费-帖子'!F302+'指定付费-IM'!F302</f>
        <v>0</v>
      </c>
      <c r="AQ301" s="799" t="str">
        <f t="shared" si="158"/>
        <v>-</v>
      </c>
      <c r="AR301" s="800">
        <f>'指定付费-帖子'!H302+'指定付费-IM'!H302</f>
        <v>0</v>
      </c>
      <c r="AS301" s="787">
        <f>'指定付费-帖子'!I302+'指定付费-IM'!I302</f>
        <v>0</v>
      </c>
      <c r="AT301" s="795">
        <f t="shared" si="182"/>
        <v>0</v>
      </c>
      <c r="AU301" s="801">
        <f>电话医生!C302</f>
        <v>0</v>
      </c>
      <c r="AV301" s="802">
        <f>电话医生!I302</f>
        <v>0</v>
      </c>
      <c r="AW301" s="816" t="str">
        <f t="shared" si="159"/>
        <v>-</v>
      </c>
      <c r="AX301" s="802">
        <f>电话医生!L302</f>
        <v>0</v>
      </c>
      <c r="AY301" s="811">
        <f>电话医生!F302</f>
        <v>0</v>
      </c>
      <c r="AZ301" s="820" t="str">
        <f>电话医生!O302</f>
        <v>-</v>
      </c>
      <c r="BA301" s="818">
        <f>家庭医生!C302</f>
        <v>0</v>
      </c>
      <c r="BB301" s="813">
        <f>家庭医生!G302</f>
        <v>0</v>
      </c>
      <c r="BC301" s="814" t="str">
        <f>家庭医生!I302</f>
        <v>-</v>
      </c>
      <c r="BD301" s="819">
        <f t="shared" si="163"/>
        <v>0</v>
      </c>
      <c r="BE301" s="819"/>
      <c r="BF301" s="819">
        <f>'免费问答-IM'!C302</f>
        <v>0</v>
      </c>
      <c r="BG301" s="779"/>
      <c r="BH301" s="784"/>
      <c r="BI301" s="775">
        <f t="shared" si="183"/>
        <v>0</v>
      </c>
      <c r="BJ301" s="839"/>
      <c r="BK301" s="837"/>
      <c r="BL301" s="838">
        <f t="shared" si="184"/>
        <v>0</v>
      </c>
      <c r="BM301" s="846">
        <f t="shared" si="185"/>
        <v>0</v>
      </c>
      <c r="BN301" s="849"/>
      <c r="BO301" s="849"/>
      <c r="BP301" s="847" t="str">
        <f t="shared" si="170"/>
        <v>-</v>
      </c>
      <c r="BQ301" s="848"/>
      <c r="BR301" s="813">
        <f t="shared" si="167"/>
        <v>0</v>
      </c>
    </row>
    <row r="302" ht="15" customHeight="1" spans="1:70">
      <c r="A302" s="852"/>
      <c r="B302" s="404">
        <v>12</v>
      </c>
      <c r="C302" s="506">
        <f t="shared" si="160"/>
        <v>0</v>
      </c>
      <c r="D302" s="414">
        <f t="shared" si="161"/>
        <v>0</v>
      </c>
      <c r="E302" s="405">
        <f t="shared" si="164"/>
        <v>0</v>
      </c>
      <c r="F302" s="406" t="e">
        <f>'悬赏问答-帖子'!M303+'指定付费-帖子'!M303+电话医生!#REF!+家庭医生!C303</f>
        <v>#REF!</v>
      </c>
      <c r="G302" s="406" t="e">
        <f>'悬赏问答-帖子'!O303+'指定付费-帖子'!O303+电话医生!#REF!+家庭医生!D303</f>
        <v>#REF!</v>
      </c>
      <c r="H302" s="766" t="e">
        <f t="shared" si="172"/>
        <v>#REF!</v>
      </c>
      <c r="I302" s="406" t="e">
        <f>'悬赏问答-帖子'!S303+'指定付费-帖子'!S303+电话医生!R303+家庭医生!#REF!</f>
        <v>#REF!</v>
      </c>
      <c r="J302" s="406" t="e">
        <f>'悬赏问答-帖子'!U303+'指定付费-帖子'!U303+电话医生!S303+家庭医生!#REF!</f>
        <v>#REF!</v>
      </c>
      <c r="K302" s="766" t="e">
        <f t="shared" si="173"/>
        <v>#REF!</v>
      </c>
      <c r="L302" s="406" t="e">
        <f>'悬赏问答-帖子'!Y303+'悬赏问答-帖子'!AE303+'悬赏问答-IM'!M303+'指定付费-帖子'!Y303+'指定付费-帖子'!AE303+'指定付费-IM'!M303+电话医生!Z303+电话医生!AH303+家庭医生!#REF!+家庭医生!#REF!</f>
        <v>#REF!</v>
      </c>
      <c r="M302" s="406" t="e">
        <f>'悬赏问答-帖子'!AA303+'悬赏问答-帖子'!AG303+'悬赏问答-IM'!O303+'指定付费-帖子'!AA303+'指定付费-帖子'!AG303+'指定付费-IM'!O303+电话医生!AA303+电话医生!AI303+家庭医生!#REF!+家庭医生!#REF!</f>
        <v>#REF!</v>
      </c>
      <c r="N302" s="766" t="e">
        <f t="shared" si="174"/>
        <v>#REF!</v>
      </c>
      <c r="O302" s="406" t="e">
        <f>#REF!+'免费问答-IM'!E303+'悬赏问答-帖子'!E303+'悬赏问答-IM'!E303+'指定付费-IM'!E303+'指定付费-帖子'!E303+电话医生!E303+家庭医生!#REF!</f>
        <v>#REF!</v>
      </c>
      <c r="P302" s="523">
        <f>'悬赏问答-帖子'!Q303+'指定付费-帖子'!Q303+家庭医生!G303+电话医生!BQ303</f>
        <v>0</v>
      </c>
      <c r="Q302" s="523">
        <f>'悬赏问答-帖子'!W303+'指定付费-帖子'!W303+电话医生!U303+'悬赏问答-IM'!AU303+'指定付费-IM'!AU303</f>
        <v>0</v>
      </c>
      <c r="R302" s="523">
        <f>'悬赏问答-帖子'!AC303+'悬赏问答-帖子'!AI303+'悬赏问答-IM'!Q303+'指定付费-帖子'!AC303+'指定付费-帖子'!AI303+'指定付费-IM'!Q303+电话医生!AC303+电话医生!AK303+'悬赏问答-IM'!W303+'指定付费-IM'!W303</f>
        <v>0</v>
      </c>
      <c r="S302" s="523">
        <f>'悬赏问答-IM'!AC303+'指定付费-IM'!AC303+'悬赏问答-IM'!AI303+'悬赏问答-IM'!AO303+'指定付费-IM'!AI303+'指定付费-IM'!AO303+电话医生!BY303</f>
        <v>0</v>
      </c>
      <c r="T302" s="523">
        <f t="shared" si="175"/>
        <v>0</v>
      </c>
      <c r="U302" s="523">
        <f>'悬赏问答-IM'!BA303+'指定付费-帖子'!BA303</f>
        <v>0</v>
      </c>
      <c r="V302" s="523">
        <f>'悬赏问答-帖子'!AO303+'悬赏问答-帖子'!AU303+'指定付费-帖子'!AO303+'指定付费-帖子'!AU303+电话医生!AS303</f>
        <v>0</v>
      </c>
      <c r="W302" s="523" t="e">
        <f>'指定付费-IM'!#REF!</f>
        <v>#REF!</v>
      </c>
      <c r="X302" s="414">
        <f t="shared" si="176"/>
        <v>0</v>
      </c>
      <c r="Y302" s="523">
        <f>'悬赏问答-帖子'!K303+'悬赏问答-IM'!K303+'指定付费-IM'!K303+'指定付费-帖子'!K303+电话医生!H303</f>
        <v>0</v>
      </c>
      <c r="Z302" s="523">
        <f>'悬赏问答-IM'!BF303+'指定付费-IM'!BE303</f>
        <v>0</v>
      </c>
      <c r="AA302" s="523">
        <f>'悬赏问答-IM'!BU303+'指定付费-IM'!AZ303</f>
        <v>0</v>
      </c>
      <c r="AB302" s="523">
        <f>'悬赏问答-IM'!BP303+'指定付费-IM'!BJ303+电话医生!BI303</f>
        <v>0</v>
      </c>
      <c r="AC302" s="506">
        <f t="shared" si="165"/>
        <v>0</v>
      </c>
      <c r="AD302" s="523">
        <f t="shared" si="177"/>
        <v>0</v>
      </c>
      <c r="AE302" s="414">
        <f t="shared" si="178"/>
        <v>0</v>
      </c>
      <c r="AF302" s="414">
        <f t="shared" si="179"/>
        <v>0</v>
      </c>
      <c r="AG302" s="414">
        <f t="shared" si="180"/>
        <v>0</v>
      </c>
      <c r="AH302" s="780">
        <f>预约转诊!C302</f>
        <v>0</v>
      </c>
      <c r="AI302" s="781">
        <f>'悬赏问答-帖子'!C303+'悬赏问答-IM'!C303</f>
        <v>0</v>
      </c>
      <c r="AJ302" s="782">
        <f>'悬赏问答-帖子'!F303+'悬赏问答-IM'!F303</f>
        <v>0</v>
      </c>
      <c r="AK302" s="783" t="str">
        <f t="shared" si="157"/>
        <v>-</v>
      </c>
      <c r="AL302" s="781">
        <f>'悬赏问答-帖子'!H303+'悬赏问答-IM'!H303</f>
        <v>0</v>
      </c>
      <c r="AM302" s="775">
        <f>'悬赏问答-帖子'!I303+'悬赏问答-IM'!I303</f>
        <v>0</v>
      </c>
      <c r="AN302" s="775">
        <f t="shared" si="181"/>
        <v>0</v>
      </c>
      <c r="AO302" s="800">
        <f>'指定付费-帖子'!C303+'指定付费-IM'!C303</f>
        <v>0</v>
      </c>
      <c r="AP302" s="798">
        <f>'指定付费-帖子'!F303+'指定付费-IM'!F303</f>
        <v>0</v>
      </c>
      <c r="AQ302" s="799" t="str">
        <f t="shared" si="158"/>
        <v>-</v>
      </c>
      <c r="AR302" s="800">
        <f>'指定付费-帖子'!H303+'指定付费-IM'!H303</f>
        <v>0</v>
      </c>
      <c r="AS302" s="787">
        <f>'指定付费-帖子'!I303+'指定付费-IM'!I303</f>
        <v>0</v>
      </c>
      <c r="AT302" s="795">
        <f t="shared" si="182"/>
        <v>0</v>
      </c>
      <c r="AU302" s="801">
        <f>电话医生!C303</f>
        <v>0</v>
      </c>
      <c r="AV302" s="802">
        <f>电话医生!I303</f>
        <v>0</v>
      </c>
      <c r="AW302" s="816" t="str">
        <f t="shared" si="159"/>
        <v>-</v>
      </c>
      <c r="AX302" s="802">
        <f>电话医生!L303</f>
        <v>0</v>
      </c>
      <c r="AY302" s="811">
        <f>电话医生!F303</f>
        <v>0</v>
      </c>
      <c r="AZ302" s="820" t="str">
        <f>电话医生!O303</f>
        <v>-</v>
      </c>
      <c r="BA302" s="818">
        <f>家庭医生!C303</f>
        <v>0</v>
      </c>
      <c r="BB302" s="813">
        <f>家庭医生!G303</f>
        <v>0</v>
      </c>
      <c r="BC302" s="814" t="str">
        <f>家庭医生!I303</f>
        <v>-</v>
      </c>
      <c r="BD302" s="819">
        <f t="shared" si="163"/>
        <v>0</v>
      </c>
      <c r="BE302" s="819"/>
      <c r="BF302" s="819">
        <f>'免费问答-IM'!C303</f>
        <v>0</v>
      </c>
      <c r="BG302" s="779"/>
      <c r="BH302" s="784"/>
      <c r="BI302" s="775">
        <f t="shared" si="183"/>
        <v>0</v>
      </c>
      <c r="BJ302" s="839"/>
      <c r="BK302" s="837"/>
      <c r="BL302" s="838">
        <f t="shared" si="184"/>
        <v>0</v>
      </c>
      <c r="BM302" s="846">
        <f t="shared" si="185"/>
        <v>0</v>
      </c>
      <c r="BN302" s="849"/>
      <c r="BO302" s="849"/>
      <c r="BP302" s="847" t="str">
        <f t="shared" si="170"/>
        <v>-</v>
      </c>
      <c r="BQ302" s="848"/>
      <c r="BR302" s="813">
        <f t="shared" si="167"/>
        <v>0</v>
      </c>
    </row>
    <row r="303" ht="15" customHeight="1" spans="1:70">
      <c r="A303" s="852"/>
      <c r="B303" s="404">
        <v>13</v>
      </c>
      <c r="C303" s="506">
        <f t="shared" si="160"/>
        <v>0</v>
      </c>
      <c r="D303" s="414">
        <f t="shared" si="161"/>
        <v>0</v>
      </c>
      <c r="E303" s="405">
        <f t="shared" si="164"/>
        <v>0</v>
      </c>
      <c r="F303" s="406" t="e">
        <f>'悬赏问答-帖子'!M304+'指定付费-帖子'!M304+电话医生!#REF!+家庭医生!C304</f>
        <v>#REF!</v>
      </c>
      <c r="G303" s="406" t="e">
        <f>'悬赏问答-帖子'!O304+'指定付费-帖子'!O304+电话医生!#REF!+家庭医生!D304</f>
        <v>#REF!</v>
      </c>
      <c r="H303" s="766" t="e">
        <f t="shared" si="172"/>
        <v>#REF!</v>
      </c>
      <c r="I303" s="406" t="e">
        <f>'悬赏问答-帖子'!S304+'指定付费-帖子'!S304+电话医生!R304+家庭医生!#REF!</f>
        <v>#REF!</v>
      </c>
      <c r="J303" s="406" t="e">
        <f>'悬赏问答-帖子'!U304+'指定付费-帖子'!U304+电话医生!S304+家庭医生!#REF!</f>
        <v>#REF!</v>
      </c>
      <c r="K303" s="766" t="e">
        <f t="shared" si="173"/>
        <v>#REF!</v>
      </c>
      <c r="L303" s="406" t="e">
        <f>'悬赏问答-帖子'!Y304+'悬赏问答-帖子'!AE304+'悬赏问答-IM'!M304+'指定付费-帖子'!Y304+'指定付费-帖子'!AE304+'指定付费-IM'!M304+电话医生!Z304+电话医生!AH304+家庭医生!#REF!+家庭医生!#REF!</f>
        <v>#REF!</v>
      </c>
      <c r="M303" s="406" t="e">
        <f>'悬赏问答-帖子'!AA304+'悬赏问答-帖子'!AG304+'悬赏问答-IM'!O304+'指定付费-帖子'!AA304+'指定付费-帖子'!AG304+'指定付费-IM'!O304+电话医生!AA304+电话医生!AI304+家庭医生!#REF!+家庭医生!#REF!</f>
        <v>#REF!</v>
      </c>
      <c r="N303" s="766" t="e">
        <f t="shared" si="174"/>
        <v>#REF!</v>
      </c>
      <c r="O303" s="406" t="e">
        <f>#REF!+'免费问答-IM'!E304+'悬赏问答-帖子'!E304+'悬赏问答-IM'!E304+'指定付费-IM'!E304+'指定付费-帖子'!E304+电话医生!E304+家庭医生!#REF!</f>
        <v>#REF!</v>
      </c>
      <c r="P303" s="523">
        <f>'悬赏问答-帖子'!Q304+'指定付费-帖子'!Q304+家庭医生!G304+电话医生!BQ304</f>
        <v>0</v>
      </c>
      <c r="Q303" s="523">
        <f>'悬赏问答-帖子'!W304+'指定付费-帖子'!W304+电话医生!U304+'悬赏问答-IM'!AU304+'指定付费-IM'!AU304</f>
        <v>0</v>
      </c>
      <c r="R303" s="523">
        <f>'悬赏问答-帖子'!AC304+'悬赏问答-帖子'!AI304+'悬赏问答-IM'!Q304+'指定付费-帖子'!AC304+'指定付费-帖子'!AI304+'指定付费-IM'!Q304+电话医生!AC304+电话医生!AK304+'悬赏问答-IM'!W304+'指定付费-IM'!W304</f>
        <v>0</v>
      </c>
      <c r="S303" s="523">
        <f>'悬赏问答-IM'!AC304+'指定付费-IM'!AC304+'悬赏问答-IM'!AI304+'悬赏问答-IM'!AO304+'指定付费-IM'!AI304+'指定付费-IM'!AO304+电话医生!BY304</f>
        <v>0</v>
      </c>
      <c r="T303" s="523">
        <f t="shared" si="175"/>
        <v>0</v>
      </c>
      <c r="U303" s="523">
        <f>'悬赏问答-IM'!BA304+'指定付费-帖子'!BA304</f>
        <v>0</v>
      </c>
      <c r="V303" s="523">
        <f>'悬赏问答-帖子'!AO304+'悬赏问答-帖子'!AU304+'指定付费-帖子'!AO304+'指定付费-帖子'!AU304+电话医生!AS304</f>
        <v>0</v>
      </c>
      <c r="W303" s="523" t="e">
        <f>'指定付费-IM'!#REF!</f>
        <v>#REF!</v>
      </c>
      <c r="X303" s="414">
        <f t="shared" si="176"/>
        <v>0</v>
      </c>
      <c r="Y303" s="523">
        <f>'悬赏问答-帖子'!K304+'悬赏问答-IM'!K304+'指定付费-IM'!K304+'指定付费-帖子'!K304+电话医生!H304</f>
        <v>0</v>
      </c>
      <c r="Z303" s="523">
        <f>'悬赏问答-IM'!BF304+'指定付费-IM'!BE304</f>
        <v>0</v>
      </c>
      <c r="AA303" s="523">
        <f>'悬赏问答-IM'!BU304+'指定付费-IM'!AZ304</f>
        <v>0</v>
      </c>
      <c r="AB303" s="523">
        <f>'悬赏问答-IM'!BP304+'指定付费-IM'!BJ304+电话医生!BI304</f>
        <v>0</v>
      </c>
      <c r="AC303" s="506">
        <f t="shared" si="165"/>
        <v>0</v>
      </c>
      <c r="AD303" s="523">
        <f t="shared" si="177"/>
        <v>0</v>
      </c>
      <c r="AE303" s="414">
        <f t="shared" si="178"/>
        <v>0</v>
      </c>
      <c r="AF303" s="414">
        <f t="shared" si="179"/>
        <v>0</v>
      </c>
      <c r="AG303" s="414">
        <f t="shared" si="180"/>
        <v>0</v>
      </c>
      <c r="AH303" s="780">
        <f>预约转诊!C303</f>
        <v>0</v>
      </c>
      <c r="AI303" s="781">
        <f>'悬赏问答-帖子'!C304+'悬赏问答-IM'!C304</f>
        <v>0</v>
      </c>
      <c r="AJ303" s="782">
        <f>'悬赏问答-帖子'!F304+'悬赏问答-IM'!F304</f>
        <v>0</v>
      </c>
      <c r="AK303" s="783" t="str">
        <f t="shared" si="157"/>
        <v>-</v>
      </c>
      <c r="AL303" s="781">
        <f>'悬赏问答-帖子'!H304+'悬赏问答-IM'!H304</f>
        <v>0</v>
      </c>
      <c r="AM303" s="775">
        <f>'悬赏问答-帖子'!I304+'悬赏问答-IM'!I304</f>
        <v>0</v>
      </c>
      <c r="AN303" s="775">
        <f t="shared" si="181"/>
        <v>0</v>
      </c>
      <c r="AO303" s="800">
        <f>'指定付费-帖子'!C304+'指定付费-IM'!C304</f>
        <v>0</v>
      </c>
      <c r="AP303" s="798">
        <f>'指定付费-帖子'!F304+'指定付费-IM'!F304</f>
        <v>0</v>
      </c>
      <c r="AQ303" s="799" t="str">
        <f t="shared" si="158"/>
        <v>-</v>
      </c>
      <c r="AR303" s="800">
        <f>'指定付费-帖子'!H304+'指定付费-IM'!H304</f>
        <v>0</v>
      </c>
      <c r="AS303" s="787">
        <f>'指定付费-帖子'!I304+'指定付费-IM'!I304</f>
        <v>0</v>
      </c>
      <c r="AT303" s="795">
        <f t="shared" si="182"/>
        <v>0</v>
      </c>
      <c r="AU303" s="801">
        <f>电话医生!C304</f>
        <v>0</v>
      </c>
      <c r="AV303" s="802">
        <f>电话医生!I304</f>
        <v>0</v>
      </c>
      <c r="AW303" s="816" t="str">
        <f t="shared" si="159"/>
        <v>-</v>
      </c>
      <c r="AX303" s="802">
        <f>电话医生!L304</f>
        <v>0</v>
      </c>
      <c r="AY303" s="811">
        <f>电话医生!F304</f>
        <v>0</v>
      </c>
      <c r="AZ303" s="820" t="str">
        <f>电话医生!O304</f>
        <v>-</v>
      </c>
      <c r="BA303" s="818">
        <f>家庭医生!C304</f>
        <v>0</v>
      </c>
      <c r="BB303" s="813">
        <f>家庭医生!G304</f>
        <v>0</v>
      </c>
      <c r="BC303" s="814" t="str">
        <f>家庭医生!I304</f>
        <v>-</v>
      </c>
      <c r="BD303" s="819">
        <f t="shared" si="163"/>
        <v>0</v>
      </c>
      <c r="BE303" s="819"/>
      <c r="BF303" s="819">
        <f>'免费问答-IM'!C304</f>
        <v>0</v>
      </c>
      <c r="BG303" s="779"/>
      <c r="BH303" s="784"/>
      <c r="BI303" s="775">
        <f t="shared" si="183"/>
        <v>0</v>
      </c>
      <c r="BJ303" s="839"/>
      <c r="BK303" s="837"/>
      <c r="BL303" s="838">
        <f t="shared" si="184"/>
        <v>0</v>
      </c>
      <c r="BM303" s="846">
        <f t="shared" si="185"/>
        <v>0</v>
      </c>
      <c r="BN303" s="849"/>
      <c r="BO303" s="849"/>
      <c r="BP303" s="847" t="str">
        <f t="shared" si="170"/>
        <v>-</v>
      </c>
      <c r="BQ303" s="848"/>
      <c r="BR303" s="813">
        <f t="shared" si="167"/>
        <v>0</v>
      </c>
    </row>
    <row r="304" ht="15" customHeight="1" spans="1:70">
      <c r="A304" s="852"/>
      <c r="B304" s="404">
        <v>14</v>
      </c>
      <c r="C304" s="506">
        <f t="shared" si="160"/>
        <v>0</v>
      </c>
      <c r="D304" s="414">
        <f t="shared" si="161"/>
        <v>0</v>
      </c>
      <c r="E304" s="405">
        <f t="shared" si="164"/>
        <v>0</v>
      </c>
      <c r="F304" s="406" t="e">
        <f>'悬赏问答-帖子'!M305+'指定付费-帖子'!M305+电话医生!#REF!+家庭医生!C305</f>
        <v>#REF!</v>
      </c>
      <c r="G304" s="406" t="e">
        <f>'悬赏问答-帖子'!O305+'指定付费-帖子'!O305+电话医生!#REF!+家庭医生!D305</f>
        <v>#REF!</v>
      </c>
      <c r="H304" s="766" t="e">
        <f t="shared" si="172"/>
        <v>#REF!</v>
      </c>
      <c r="I304" s="406" t="e">
        <f>'悬赏问答-帖子'!S305+'指定付费-帖子'!S305+电话医生!R305+家庭医生!#REF!</f>
        <v>#REF!</v>
      </c>
      <c r="J304" s="406" t="e">
        <f>'悬赏问答-帖子'!U305+'指定付费-帖子'!U305+电话医生!S305+家庭医生!#REF!</f>
        <v>#REF!</v>
      </c>
      <c r="K304" s="766" t="e">
        <f t="shared" si="173"/>
        <v>#REF!</v>
      </c>
      <c r="L304" s="406" t="e">
        <f>'悬赏问答-帖子'!Y305+'悬赏问答-帖子'!AE305+'悬赏问答-IM'!M305+'指定付费-帖子'!Y305+'指定付费-帖子'!AE305+'指定付费-IM'!M305+电话医生!Z305+电话医生!AH305+家庭医生!#REF!+家庭医生!#REF!</f>
        <v>#REF!</v>
      </c>
      <c r="M304" s="406" t="e">
        <f>'悬赏问答-帖子'!AA305+'悬赏问答-帖子'!AG305+'悬赏问答-IM'!O305+'指定付费-帖子'!AA305+'指定付费-帖子'!AG305+'指定付费-IM'!O305+电话医生!AA305+电话医生!AI305+家庭医生!#REF!+家庭医生!#REF!</f>
        <v>#REF!</v>
      </c>
      <c r="N304" s="766" t="e">
        <f t="shared" si="174"/>
        <v>#REF!</v>
      </c>
      <c r="O304" s="406" t="e">
        <f>#REF!+'免费问答-IM'!E305+'悬赏问答-帖子'!E305+'悬赏问答-IM'!E305+'指定付费-IM'!E305+'指定付费-帖子'!E305+电话医生!E305+家庭医生!#REF!</f>
        <v>#REF!</v>
      </c>
      <c r="P304" s="523">
        <f>'悬赏问答-帖子'!Q305+'指定付费-帖子'!Q305+家庭医生!G305+电话医生!BQ305</f>
        <v>0</v>
      </c>
      <c r="Q304" s="523">
        <f>'悬赏问答-帖子'!W305+'指定付费-帖子'!W305+电话医生!U305+'悬赏问答-IM'!AU305+'指定付费-IM'!AU305</f>
        <v>0</v>
      </c>
      <c r="R304" s="523">
        <f>'悬赏问答-帖子'!AC305+'悬赏问答-帖子'!AI305+'悬赏问答-IM'!Q305+'指定付费-帖子'!AC305+'指定付费-帖子'!AI305+'指定付费-IM'!Q305+电话医生!AC305+电话医生!AK305+'悬赏问答-IM'!W305+'指定付费-IM'!W305</f>
        <v>0</v>
      </c>
      <c r="S304" s="523">
        <f>'悬赏问答-IM'!AC305+'指定付费-IM'!AC305+'悬赏问答-IM'!AI305+'悬赏问答-IM'!AO305+'指定付费-IM'!AI305+'指定付费-IM'!AO305+电话医生!BY305</f>
        <v>0</v>
      </c>
      <c r="T304" s="523">
        <f t="shared" si="175"/>
        <v>0</v>
      </c>
      <c r="U304" s="523">
        <f>'悬赏问答-IM'!BA305+'指定付费-帖子'!BA305</f>
        <v>0</v>
      </c>
      <c r="V304" s="523">
        <f>'悬赏问答-帖子'!AO305+'悬赏问答-帖子'!AU305+'指定付费-帖子'!AO305+'指定付费-帖子'!AU305+电话医生!AS305</f>
        <v>0</v>
      </c>
      <c r="W304" s="523" t="e">
        <f>'指定付费-IM'!#REF!</f>
        <v>#REF!</v>
      </c>
      <c r="X304" s="414">
        <f t="shared" si="176"/>
        <v>0</v>
      </c>
      <c r="Y304" s="523">
        <f>'悬赏问答-帖子'!K305+'悬赏问答-IM'!K305+'指定付费-IM'!K305+'指定付费-帖子'!K305+电话医生!H305</f>
        <v>0</v>
      </c>
      <c r="Z304" s="523">
        <f>'悬赏问答-IM'!BF305+'指定付费-IM'!BE305</f>
        <v>0</v>
      </c>
      <c r="AA304" s="523">
        <f>'悬赏问答-IM'!BU305+'指定付费-IM'!AZ305</f>
        <v>0</v>
      </c>
      <c r="AB304" s="523">
        <f>'悬赏问答-IM'!BP305+'指定付费-IM'!BJ305+电话医生!BI305</f>
        <v>0</v>
      </c>
      <c r="AC304" s="506">
        <f t="shared" si="165"/>
        <v>0</v>
      </c>
      <c r="AD304" s="523">
        <f t="shared" si="177"/>
        <v>0</v>
      </c>
      <c r="AE304" s="414">
        <f t="shared" si="178"/>
        <v>0</v>
      </c>
      <c r="AF304" s="414">
        <f t="shared" si="179"/>
        <v>0</v>
      </c>
      <c r="AG304" s="414">
        <f t="shared" si="180"/>
        <v>0</v>
      </c>
      <c r="AH304" s="780">
        <f>预约转诊!C304</f>
        <v>0</v>
      </c>
      <c r="AI304" s="781">
        <f>'悬赏问答-帖子'!C305+'悬赏问答-IM'!C305</f>
        <v>0</v>
      </c>
      <c r="AJ304" s="782">
        <f>'悬赏问答-帖子'!F305+'悬赏问答-IM'!F305</f>
        <v>0</v>
      </c>
      <c r="AK304" s="783" t="str">
        <f t="shared" si="157"/>
        <v>-</v>
      </c>
      <c r="AL304" s="781">
        <f>'悬赏问答-帖子'!H305+'悬赏问答-IM'!H305</f>
        <v>0</v>
      </c>
      <c r="AM304" s="775">
        <f>'悬赏问答-帖子'!I305+'悬赏问答-IM'!I305</f>
        <v>0</v>
      </c>
      <c r="AN304" s="775">
        <f t="shared" si="181"/>
        <v>0</v>
      </c>
      <c r="AO304" s="800">
        <f>'指定付费-帖子'!C305+'指定付费-IM'!C305</f>
        <v>0</v>
      </c>
      <c r="AP304" s="798">
        <f>'指定付费-帖子'!F305+'指定付费-IM'!F305</f>
        <v>0</v>
      </c>
      <c r="AQ304" s="799" t="str">
        <f t="shared" si="158"/>
        <v>-</v>
      </c>
      <c r="AR304" s="800">
        <f>'指定付费-帖子'!H305+'指定付费-IM'!H305</f>
        <v>0</v>
      </c>
      <c r="AS304" s="787">
        <f>'指定付费-帖子'!I305+'指定付费-IM'!I305</f>
        <v>0</v>
      </c>
      <c r="AT304" s="795">
        <f t="shared" si="182"/>
        <v>0</v>
      </c>
      <c r="AU304" s="801">
        <f>电话医生!C305</f>
        <v>0</v>
      </c>
      <c r="AV304" s="802">
        <f>电话医生!I305</f>
        <v>0</v>
      </c>
      <c r="AW304" s="816" t="str">
        <f t="shared" si="159"/>
        <v>-</v>
      </c>
      <c r="AX304" s="802">
        <f>电话医生!L305</f>
        <v>0</v>
      </c>
      <c r="AY304" s="811">
        <f>电话医生!F305</f>
        <v>0</v>
      </c>
      <c r="AZ304" s="820" t="str">
        <f>电话医生!O305</f>
        <v>-</v>
      </c>
      <c r="BA304" s="818">
        <f>家庭医生!C305</f>
        <v>0</v>
      </c>
      <c r="BB304" s="813">
        <f>家庭医生!G305</f>
        <v>0</v>
      </c>
      <c r="BC304" s="814" t="str">
        <f>家庭医生!I305</f>
        <v>-</v>
      </c>
      <c r="BD304" s="819">
        <f t="shared" si="163"/>
        <v>0</v>
      </c>
      <c r="BE304" s="819"/>
      <c r="BF304" s="819">
        <f>'免费问答-IM'!C305</f>
        <v>0</v>
      </c>
      <c r="BG304" s="779"/>
      <c r="BH304" s="784"/>
      <c r="BI304" s="775">
        <f t="shared" si="183"/>
        <v>0</v>
      </c>
      <c r="BJ304" s="839"/>
      <c r="BK304" s="837"/>
      <c r="BL304" s="838">
        <f t="shared" si="184"/>
        <v>0</v>
      </c>
      <c r="BM304" s="846">
        <f t="shared" si="185"/>
        <v>0</v>
      </c>
      <c r="BN304" s="849"/>
      <c r="BO304" s="849"/>
      <c r="BP304" s="847" t="str">
        <f t="shared" ref="BP304:BP317" si="186">IF(BN304&lt;&gt;0,BN304/BM304,"-")</f>
        <v>-</v>
      </c>
      <c r="BQ304" s="848"/>
      <c r="BR304" s="813">
        <f t="shared" si="167"/>
        <v>0</v>
      </c>
    </row>
    <row r="305" ht="15" customHeight="1" spans="1:70">
      <c r="A305" s="852"/>
      <c r="B305" s="404">
        <v>15</v>
      </c>
      <c r="C305" s="506">
        <f t="shared" si="160"/>
        <v>0</v>
      </c>
      <c r="D305" s="414">
        <f t="shared" si="161"/>
        <v>0</v>
      </c>
      <c r="E305" s="405">
        <f t="shared" si="164"/>
        <v>0</v>
      </c>
      <c r="F305" s="406" t="e">
        <f>'悬赏问答-帖子'!M306+'指定付费-帖子'!M306+电话医生!#REF!+家庭医生!C306</f>
        <v>#REF!</v>
      </c>
      <c r="G305" s="406" t="e">
        <f>'悬赏问答-帖子'!O306+'指定付费-帖子'!O306+电话医生!#REF!+家庭医生!D306</f>
        <v>#REF!</v>
      </c>
      <c r="H305" s="766" t="e">
        <f t="shared" si="172"/>
        <v>#REF!</v>
      </c>
      <c r="I305" s="406" t="e">
        <f>'悬赏问答-帖子'!S306+'指定付费-帖子'!S306+电话医生!R306+家庭医生!#REF!</f>
        <v>#REF!</v>
      </c>
      <c r="J305" s="406" t="e">
        <f>'悬赏问答-帖子'!U306+'指定付费-帖子'!U306+电话医生!S306+家庭医生!#REF!</f>
        <v>#REF!</v>
      </c>
      <c r="K305" s="766" t="e">
        <f t="shared" si="173"/>
        <v>#REF!</v>
      </c>
      <c r="L305" s="406" t="e">
        <f>'悬赏问答-帖子'!Y306+'悬赏问答-帖子'!AE306+'悬赏问答-IM'!M306+'指定付费-帖子'!Y306+'指定付费-帖子'!AE306+'指定付费-IM'!M306+电话医生!Z306+电话医生!AH306+家庭医生!#REF!+家庭医生!#REF!</f>
        <v>#REF!</v>
      </c>
      <c r="M305" s="406" t="e">
        <f>'悬赏问答-帖子'!AA306+'悬赏问答-帖子'!AG306+'悬赏问答-IM'!O306+'指定付费-帖子'!AA306+'指定付费-帖子'!AG306+'指定付费-IM'!O306+电话医生!AA306+电话医生!AI306+家庭医生!#REF!+家庭医生!#REF!</f>
        <v>#REF!</v>
      </c>
      <c r="N305" s="766" t="e">
        <f t="shared" si="174"/>
        <v>#REF!</v>
      </c>
      <c r="O305" s="406" t="e">
        <f>#REF!+'免费问答-IM'!E306+'悬赏问答-帖子'!E306+'悬赏问答-IM'!E306+'指定付费-IM'!E306+'指定付费-帖子'!E306+电话医生!E306+家庭医生!#REF!</f>
        <v>#REF!</v>
      </c>
      <c r="P305" s="523">
        <f>'悬赏问答-帖子'!Q306+'指定付费-帖子'!Q306+家庭医生!G306+电话医生!BQ306</f>
        <v>0</v>
      </c>
      <c r="Q305" s="523">
        <f>'悬赏问答-帖子'!W306+'指定付费-帖子'!W306+电话医生!U306+'悬赏问答-IM'!AU306+'指定付费-IM'!AU306</f>
        <v>0</v>
      </c>
      <c r="R305" s="523">
        <f>'悬赏问答-帖子'!AC306+'悬赏问答-帖子'!AI306+'悬赏问答-IM'!Q306+'指定付费-帖子'!AC306+'指定付费-帖子'!AI306+'指定付费-IM'!Q306+电话医生!AC306+电话医生!AK306+'悬赏问答-IM'!W306+'指定付费-IM'!W306</f>
        <v>0</v>
      </c>
      <c r="S305" s="523">
        <f>'悬赏问答-IM'!AC306+'指定付费-IM'!AC306+'悬赏问答-IM'!AI306+'悬赏问答-IM'!AO306+'指定付费-IM'!AI306+'指定付费-IM'!AO306+电话医生!BY306</f>
        <v>0</v>
      </c>
      <c r="T305" s="523">
        <f t="shared" si="175"/>
        <v>0</v>
      </c>
      <c r="U305" s="523">
        <f>'悬赏问答-IM'!BA306+'指定付费-帖子'!BA306</f>
        <v>0</v>
      </c>
      <c r="V305" s="523">
        <f>'悬赏问答-帖子'!AO306+'悬赏问答-帖子'!AU306+'指定付费-帖子'!AO306+'指定付费-帖子'!AU306+电话医生!AS306</f>
        <v>0</v>
      </c>
      <c r="W305" s="523" t="e">
        <f>'指定付费-IM'!#REF!</f>
        <v>#REF!</v>
      </c>
      <c r="X305" s="414">
        <f t="shared" si="176"/>
        <v>0</v>
      </c>
      <c r="Y305" s="523">
        <f>'悬赏问答-帖子'!K306+'悬赏问答-IM'!K306+'指定付费-IM'!K306+'指定付费-帖子'!K306+电话医生!H306</f>
        <v>0</v>
      </c>
      <c r="Z305" s="523">
        <f>'悬赏问答-IM'!BF306+'指定付费-IM'!BE306</f>
        <v>0</v>
      </c>
      <c r="AA305" s="523">
        <f>'悬赏问答-IM'!BU306+'指定付费-IM'!AZ306</f>
        <v>0</v>
      </c>
      <c r="AB305" s="523">
        <f>'悬赏问答-IM'!BP306+'指定付费-IM'!BJ306+电话医生!BI306</f>
        <v>0</v>
      </c>
      <c r="AC305" s="506">
        <f t="shared" si="165"/>
        <v>0</v>
      </c>
      <c r="AD305" s="523">
        <f t="shared" si="177"/>
        <v>0</v>
      </c>
      <c r="AE305" s="414">
        <f t="shared" si="178"/>
        <v>0</v>
      </c>
      <c r="AF305" s="414">
        <f t="shared" si="179"/>
        <v>0</v>
      </c>
      <c r="AG305" s="414">
        <f t="shared" si="180"/>
        <v>0</v>
      </c>
      <c r="AH305" s="780">
        <f>预约转诊!C305</f>
        <v>0</v>
      </c>
      <c r="AI305" s="781">
        <f>'悬赏问答-帖子'!C306+'悬赏问答-IM'!C306</f>
        <v>0</v>
      </c>
      <c r="AJ305" s="782">
        <f>'悬赏问答-帖子'!F306+'悬赏问答-IM'!F306</f>
        <v>0</v>
      </c>
      <c r="AK305" s="783" t="str">
        <f t="shared" si="157"/>
        <v>-</v>
      </c>
      <c r="AL305" s="781">
        <f>'悬赏问答-帖子'!H306+'悬赏问答-IM'!H306</f>
        <v>0</v>
      </c>
      <c r="AM305" s="775">
        <f>'悬赏问答-帖子'!I306+'悬赏问答-IM'!I306</f>
        <v>0</v>
      </c>
      <c r="AN305" s="775">
        <f t="shared" si="181"/>
        <v>0</v>
      </c>
      <c r="AO305" s="800">
        <f>'指定付费-帖子'!C306+'指定付费-IM'!C306</f>
        <v>0</v>
      </c>
      <c r="AP305" s="798">
        <f>'指定付费-帖子'!F306+'指定付费-IM'!F306</f>
        <v>0</v>
      </c>
      <c r="AQ305" s="799" t="str">
        <f t="shared" si="158"/>
        <v>-</v>
      </c>
      <c r="AR305" s="800">
        <f>'指定付费-帖子'!H306+'指定付费-IM'!H306</f>
        <v>0</v>
      </c>
      <c r="AS305" s="787">
        <f>'指定付费-帖子'!I306+'指定付费-IM'!I306</f>
        <v>0</v>
      </c>
      <c r="AT305" s="795">
        <f t="shared" si="182"/>
        <v>0</v>
      </c>
      <c r="AU305" s="801">
        <f>电话医生!C306</f>
        <v>0</v>
      </c>
      <c r="AV305" s="802">
        <f>电话医生!I306</f>
        <v>0</v>
      </c>
      <c r="AW305" s="816" t="str">
        <f t="shared" si="159"/>
        <v>-</v>
      </c>
      <c r="AX305" s="802">
        <f>电话医生!L306</f>
        <v>0</v>
      </c>
      <c r="AY305" s="811">
        <f>电话医生!F306</f>
        <v>0</v>
      </c>
      <c r="AZ305" s="820" t="str">
        <f>电话医生!O306</f>
        <v>-</v>
      </c>
      <c r="BA305" s="818">
        <f>家庭医生!C306</f>
        <v>0</v>
      </c>
      <c r="BB305" s="813">
        <f>家庭医生!G306</f>
        <v>0</v>
      </c>
      <c r="BC305" s="814" t="str">
        <f>家庭医生!I306</f>
        <v>-</v>
      </c>
      <c r="BD305" s="819">
        <f t="shared" si="163"/>
        <v>0</v>
      </c>
      <c r="BE305" s="819"/>
      <c r="BF305" s="819">
        <f>'免费问答-IM'!C306</f>
        <v>0</v>
      </c>
      <c r="BG305" s="779"/>
      <c r="BH305" s="784"/>
      <c r="BI305" s="775">
        <f t="shared" si="183"/>
        <v>0</v>
      </c>
      <c r="BJ305" s="839"/>
      <c r="BK305" s="837"/>
      <c r="BL305" s="838">
        <f t="shared" si="184"/>
        <v>0</v>
      </c>
      <c r="BM305" s="846">
        <f t="shared" si="185"/>
        <v>0</v>
      </c>
      <c r="BN305" s="849"/>
      <c r="BO305" s="849"/>
      <c r="BP305" s="847" t="str">
        <f t="shared" si="186"/>
        <v>-</v>
      </c>
      <c r="BQ305" s="848"/>
      <c r="BR305" s="813">
        <f t="shared" si="167"/>
        <v>0</v>
      </c>
    </row>
    <row r="306" ht="15" customHeight="1" spans="1:70">
      <c r="A306" s="852"/>
      <c r="B306" s="404">
        <v>16</v>
      </c>
      <c r="C306" s="506">
        <f t="shared" si="160"/>
        <v>0</v>
      </c>
      <c r="D306" s="414">
        <f t="shared" si="161"/>
        <v>0</v>
      </c>
      <c r="E306" s="405">
        <f t="shared" si="164"/>
        <v>0</v>
      </c>
      <c r="F306" s="406" t="e">
        <f>'悬赏问答-帖子'!M307+'指定付费-帖子'!M307+电话医生!#REF!+家庭医生!C307</f>
        <v>#REF!</v>
      </c>
      <c r="G306" s="406" t="e">
        <f>'悬赏问答-帖子'!O307+'指定付费-帖子'!O307+电话医生!#REF!+家庭医生!D307</f>
        <v>#REF!</v>
      </c>
      <c r="H306" s="766" t="e">
        <f t="shared" si="172"/>
        <v>#REF!</v>
      </c>
      <c r="I306" s="406" t="e">
        <f>'悬赏问答-帖子'!S307+'指定付费-帖子'!S307+电话医生!R307+家庭医生!#REF!</f>
        <v>#REF!</v>
      </c>
      <c r="J306" s="406" t="e">
        <f>'悬赏问答-帖子'!U307+'指定付费-帖子'!U307+电话医生!S307+家庭医生!#REF!</f>
        <v>#REF!</v>
      </c>
      <c r="K306" s="766" t="e">
        <f t="shared" si="173"/>
        <v>#REF!</v>
      </c>
      <c r="L306" s="406" t="e">
        <f>'悬赏问答-帖子'!Y307+'悬赏问答-帖子'!AE307+'悬赏问答-IM'!M307+'指定付费-帖子'!Y307+'指定付费-帖子'!AE307+'指定付费-IM'!M307+电话医生!Z307+电话医生!AH307+家庭医生!#REF!+家庭医生!#REF!</f>
        <v>#REF!</v>
      </c>
      <c r="M306" s="406" t="e">
        <f>'悬赏问答-帖子'!AA307+'悬赏问答-帖子'!AG307+'悬赏问答-IM'!O307+'指定付费-帖子'!AA307+'指定付费-帖子'!AG307+'指定付费-IM'!O307+电话医生!AA307+电话医生!AI307+家庭医生!#REF!+家庭医生!#REF!</f>
        <v>#REF!</v>
      </c>
      <c r="N306" s="766" t="e">
        <f t="shared" si="174"/>
        <v>#REF!</v>
      </c>
      <c r="O306" s="406" t="e">
        <f>#REF!+'免费问答-IM'!E307+'悬赏问答-帖子'!E307+'悬赏问答-IM'!E307+'指定付费-IM'!E307+'指定付费-帖子'!E307+电话医生!E307+家庭医生!#REF!</f>
        <v>#REF!</v>
      </c>
      <c r="P306" s="523">
        <f>'悬赏问答-帖子'!Q307+'指定付费-帖子'!Q307+家庭医生!G307+电话医生!BQ307</f>
        <v>0</v>
      </c>
      <c r="Q306" s="523">
        <f>'悬赏问答-帖子'!W307+'指定付费-帖子'!W307+电话医生!U307+'悬赏问答-IM'!AU307+'指定付费-IM'!AU307</f>
        <v>0</v>
      </c>
      <c r="R306" s="523">
        <f>'悬赏问答-帖子'!AC307+'悬赏问答-帖子'!AI307+'悬赏问答-IM'!Q307+'指定付费-帖子'!AC307+'指定付费-帖子'!AI307+'指定付费-IM'!Q307+电话医生!AC307+电话医生!AK307+'悬赏问答-IM'!W307+'指定付费-IM'!W307</f>
        <v>0</v>
      </c>
      <c r="S306" s="523">
        <f>'悬赏问答-IM'!AC307+'指定付费-IM'!AC307+'悬赏问答-IM'!AI307+'悬赏问答-IM'!AO307+'指定付费-IM'!AI307+'指定付费-IM'!AO307+电话医生!BY307</f>
        <v>0</v>
      </c>
      <c r="T306" s="523">
        <f t="shared" si="175"/>
        <v>0</v>
      </c>
      <c r="U306" s="523">
        <f>'悬赏问答-IM'!BA307+'指定付费-帖子'!BA307</f>
        <v>0</v>
      </c>
      <c r="V306" s="523">
        <f>'悬赏问答-帖子'!AO307+'悬赏问答-帖子'!AU307+'指定付费-帖子'!AO307+'指定付费-帖子'!AU307+电话医生!AS307</f>
        <v>0</v>
      </c>
      <c r="W306" s="523" t="e">
        <f>'指定付费-IM'!#REF!</f>
        <v>#REF!</v>
      </c>
      <c r="X306" s="414">
        <f t="shared" si="176"/>
        <v>0</v>
      </c>
      <c r="Y306" s="523">
        <f>'悬赏问答-帖子'!K307+'悬赏问答-IM'!K307+'指定付费-IM'!K307+'指定付费-帖子'!K307+电话医生!H307</f>
        <v>0</v>
      </c>
      <c r="Z306" s="523">
        <f>'悬赏问答-IM'!BF307+'指定付费-IM'!BE307</f>
        <v>0</v>
      </c>
      <c r="AA306" s="523">
        <f>'悬赏问答-IM'!BU307+'指定付费-IM'!AZ307</f>
        <v>0</v>
      </c>
      <c r="AB306" s="523">
        <f>'悬赏问答-IM'!BP307+'指定付费-IM'!BJ307+电话医生!BI307</f>
        <v>0</v>
      </c>
      <c r="AC306" s="506">
        <f t="shared" si="165"/>
        <v>0</v>
      </c>
      <c r="AD306" s="523">
        <f t="shared" si="177"/>
        <v>0</v>
      </c>
      <c r="AE306" s="414">
        <f t="shared" si="178"/>
        <v>0</v>
      </c>
      <c r="AF306" s="414">
        <f t="shared" si="179"/>
        <v>0</v>
      </c>
      <c r="AG306" s="414">
        <f t="shared" si="180"/>
        <v>0</v>
      </c>
      <c r="AH306" s="780">
        <f>预约转诊!C306</f>
        <v>0</v>
      </c>
      <c r="AI306" s="781">
        <f>'悬赏问答-帖子'!C307+'悬赏问答-IM'!C307</f>
        <v>0</v>
      </c>
      <c r="AJ306" s="782">
        <f>'悬赏问答-帖子'!F307+'悬赏问答-IM'!F307</f>
        <v>0</v>
      </c>
      <c r="AK306" s="783" t="str">
        <f t="shared" si="157"/>
        <v>-</v>
      </c>
      <c r="AL306" s="781">
        <f>'悬赏问答-帖子'!H307+'悬赏问答-IM'!H307</f>
        <v>0</v>
      </c>
      <c r="AM306" s="775">
        <f>'悬赏问答-帖子'!I307+'悬赏问答-IM'!I307</f>
        <v>0</v>
      </c>
      <c r="AN306" s="775">
        <f t="shared" si="181"/>
        <v>0</v>
      </c>
      <c r="AO306" s="800">
        <f>'指定付费-帖子'!C307+'指定付费-IM'!C307</f>
        <v>0</v>
      </c>
      <c r="AP306" s="798">
        <f>'指定付费-帖子'!F307+'指定付费-IM'!F307</f>
        <v>0</v>
      </c>
      <c r="AQ306" s="799" t="str">
        <f t="shared" si="158"/>
        <v>-</v>
      </c>
      <c r="AR306" s="800">
        <f>'指定付费-帖子'!H307+'指定付费-IM'!H307</f>
        <v>0</v>
      </c>
      <c r="AS306" s="787">
        <f>'指定付费-帖子'!I307+'指定付费-IM'!I307</f>
        <v>0</v>
      </c>
      <c r="AT306" s="795">
        <f t="shared" si="182"/>
        <v>0</v>
      </c>
      <c r="AU306" s="801">
        <f>电话医生!C307</f>
        <v>0</v>
      </c>
      <c r="AV306" s="802">
        <f>电话医生!I307</f>
        <v>0</v>
      </c>
      <c r="AW306" s="816" t="str">
        <f t="shared" si="159"/>
        <v>-</v>
      </c>
      <c r="AX306" s="802">
        <f>电话医生!L307</f>
        <v>0</v>
      </c>
      <c r="AY306" s="811">
        <f>电话医生!F307</f>
        <v>0</v>
      </c>
      <c r="AZ306" s="820" t="str">
        <f>电话医生!O307</f>
        <v>-</v>
      </c>
      <c r="BA306" s="818">
        <f>家庭医生!C307</f>
        <v>0</v>
      </c>
      <c r="BB306" s="813">
        <f>家庭医生!G307</f>
        <v>0</v>
      </c>
      <c r="BC306" s="814" t="str">
        <f>家庭医生!I307</f>
        <v>-</v>
      </c>
      <c r="BD306" s="819">
        <f t="shared" si="163"/>
        <v>0</v>
      </c>
      <c r="BE306" s="819"/>
      <c r="BF306" s="819">
        <f>'免费问答-IM'!C307</f>
        <v>0</v>
      </c>
      <c r="BG306" s="779"/>
      <c r="BH306" s="784"/>
      <c r="BI306" s="775">
        <f t="shared" si="183"/>
        <v>0</v>
      </c>
      <c r="BJ306" s="839"/>
      <c r="BK306" s="837"/>
      <c r="BL306" s="838">
        <f t="shared" si="184"/>
        <v>0</v>
      </c>
      <c r="BM306" s="846">
        <f t="shared" si="185"/>
        <v>0</v>
      </c>
      <c r="BN306" s="849"/>
      <c r="BO306" s="849"/>
      <c r="BP306" s="847" t="str">
        <f t="shared" si="186"/>
        <v>-</v>
      </c>
      <c r="BQ306" s="848"/>
      <c r="BR306" s="813">
        <f t="shared" si="167"/>
        <v>0</v>
      </c>
    </row>
    <row r="307" ht="15" customHeight="1" spans="1:70">
      <c r="A307" s="852"/>
      <c r="B307" s="404">
        <v>17</v>
      </c>
      <c r="C307" s="506">
        <f t="shared" si="160"/>
        <v>0</v>
      </c>
      <c r="D307" s="414">
        <f t="shared" si="161"/>
        <v>0</v>
      </c>
      <c r="E307" s="405">
        <f t="shared" si="164"/>
        <v>0</v>
      </c>
      <c r="F307" s="406" t="e">
        <f>'悬赏问答-帖子'!M308+'指定付费-帖子'!M308+电话医生!#REF!+家庭医生!C308</f>
        <v>#REF!</v>
      </c>
      <c r="G307" s="406" t="e">
        <f>'悬赏问答-帖子'!O308+'指定付费-帖子'!O308+电话医生!#REF!+家庭医生!D308</f>
        <v>#REF!</v>
      </c>
      <c r="H307" s="766" t="e">
        <f t="shared" si="172"/>
        <v>#REF!</v>
      </c>
      <c r="I307" s="406" t="e">
        <f>'悬赏问答-帖子'!S308+'指定付费-帖子'!S308+电话医生!R308+家庭医生!#REF!</f>
        <v>#REF!</v>
      </c>
      <c r="J307" s="406" t="e">
        <f>'悬赏问答-帖子'!U308+'指定付费-帖子'!U308+电话医生!S308+家庭医生!#REF!</f>
        <v>#REF!</v>
      </c>
      <c r="K307" s="766" t="e">
        <f t="shared" si="173"/>
        <v>#REF!</v>
      </c>
      <c r="L307" s="406" t="e">
        <f>'悬赏问答-帖子'!Y308+'悬赏问答-帖子'!AE308+'悬赏问答-IM'!M308+'指定付费-帖子'!Y308+'指定付费-帖子'!AE308+'指定付费-IM'!M308+电话医生!Z308+电话医生!AH308+家庭医生!#REF!+家庭医生!#REF!</f>
        <v>#REF!</v>
      </c>
      <c r="M307" s="406" t="e">
        <f>'悬赏问答-帖子'!AA308+'悬赏问答-帖子'!AG308+'悬赏问答-IM'!O308+'指定付费-帖子'!AA308+'指定付费-帖子'!AG308+'指定付费-IM'!O308+电话医生!AA308+电话医生!AI308+家庭医生!#REF!+家庭医生!#REF!</f>
        <v>#REF!</v>
      </c>
      <c r="N307" s="766" t="e">
        <f t="shared" si="174"/>
        <v>#REF!</v>
      </c>
      <c r="O307" s="406" t="e">
        <f>#REF!+'免费问答-IM'!E308+'悬赏问答-帖子'!E308+'悬赏问答-IM'!E308+'指定付费-IM'!E308+'指定付费-帖子'!E308+电话医生!E308+家庭医生!#REF!</f>
        <v>#REF!</v>
      </c>
      <c r="P307" s="523">
        <f>'悬赏问答-帖子'!Q308+'指定付费-帖子'!Q308+家庭医生!G308+电话医生!BQ308</f>
        <v>0</v>
      </c>
      <c r="Q307" s="523">
        <f>'悬赏问答-帖子'!W308+'指定付费-帖子'!W308+电话医生!U308+'悬赏问答-IM'!AU308+'指定付费-IM'!AU308</f>
        <v>0</v>
      </c>
      <c r="R307" s="523">
        <f>'悬赏问答-帖子'!AC308+'悬赏问答-帖子'!AI308+'悬赏问答-IM'!Q308+'指定付费-帖子'!AC308+'指定付费-帖子'!AI308+'指定付费-IM'!Q308+电话医生!AC308+电话医生!AK308+'悬赏问答-IM'!W308+'指定付费-IM'!W308</f>
        <v>0</v>
      </c>
      <c r="S307" s="523">
        <f>'悬赏问答-IM'!AC308+'指定付费-IM'!AC308+'悬赏问答-IM'!AI308+'悬赏问答-IM'!AO308+'指定付费-IM'!AI308+'指定付费-IM'!AO308+电话医生!BY308</f>
        <v>0</v>
      </c>
      <c r="T307" s="523">
        <f t="shared" si="175"/>
        <v>0</v>
      </c>
      <c r="U307" s="523">
        <f>'悬赏问答-IM'!BA308+'指定付费-帖子'!BA308</f>
        <v>0</v>
      </c>
      <c r="V307" s="523">
        <f>'悬赏问答-帖子'!AO308+'悬赏问答-帖子'!AU308+'指定付费-帖子'!AO308+'指定付费-帖子'!AU308+电话医生!AS308</f>
        <v>0</v>
      </c>
      <c r="W307" s="523" t="e">
        <f>'指定付费-IM'!#REF!</f>
        <v>#REF!</v>
      </c>
      <c r="X307" s="414">
        <f t="shared" si="176"/>
        <v>0</v>
      </c>
      <c r="Y307" s="523">
        <f>'悬赏问答-帖子'!K308+'悬赏问答-IM'!K308+'指定付费-IM'!K308+'指定付费-帖子'!K308+电话医生!H308</f>
        <v>0</v>
      </c>
      <c r="Z307" s="523">
        <f>'悬赏问答-IM'!BF308+'指定付费-IM'!BE308</f>
        <v>0</v>
      </c>
      <c r="AA307" s="523">
        <f>'悬赏问答-IM'!BU308+'指定付费-IM'!AZ308</f>
        <v>0</v>
      </c>
      <c r="AB307" s="523">
        <f>'悬赏问答-IM'!BP308+'指定付费-IM'!BJ308+电话医生!BI308</f>
        <v>0</v>
      </c>
      <c r="AC307" s="506">
        <f t="shared" si="165"/>
        <v>0</v>
      </c>
      <c r="AD307" s="523">
        <f t="shared" si="177"/>
        <v>0</v>
      </c>
      <c r="AE307" s="414">
        <f t="shared" si="178"/>
        <v>0</v>
      </c>
      <c r="AF307" s="414">
        <f t="shared" si="179"/>
        <v>0</v>
      </c>
      <c r="AG307" s="414">
        <f t="shared" si="180"/>
        <v>0</v>
      </c>
      <c r="AH307" s="780">
        <f>预约转诊!C307</f>
        <v>0</v>
      </c>
      <c r="AI307" s="781">
        <f>'悬赏问答-帖子'!C308+'悬赏问答-IM'!C308</f>
        <v>0</v>
      </c>
      <c r="AJ307" s="782">
        <f>'悬赏问答-帖子'!F308+'悬赏问答-IM'!F308</f>
        <v>0</v>
      </c>
      <c r="AK307" s="783" t="str">
        <f t="shared" si="157"/>
        <v>-</v>
      </c>
      <c r="AL307" s="781">
        <f>'悬赏问答-帖子'!H308+'悬赏问答-IM'!H308</f>
        <v>0</v>
      </c>
      <c r="AM307" s="775">
        <f>'悬赏问答-帖子'!I308+'悬赏问答-IM'!I308</f>
        <v>0</v>
      </c>
      <c r="AN307" s="775">
        <f t="shared" si="181"/>
        <v>0</v>
      </c>
      <c r="AO307" s="800">
        <f>'指定付费-帖子'!C308+'指定付费-IM'!C308</f>
        <v>0</v>
      </c>
      <c r="AP307" s="798">
        <f>'指定付费-帖子'!F308+'指定付费-IM'!F308</f>
        <v>0</v>
      </c>
      <c r="AQ307" s="799" t="str">
        <f t="shared" si="158"/>
        <v>-</v>
      </c>
      <c r="AR307" s="800">
        <f>'指定付费-帖子'!H308+'指定付费-IM'!H308</f>
        <v>0</v>
      </c>
      <c r="AS307" s="787">
        <f>'指定付费-帖子'!I308+'指定付费-IM'!I308</f>
        <v>0</v>
      </c>
      <c r="AT307" s="795">
        <f t="shared" si="182"/>
        <v>0</v>
      </c>
      <c r="AU307" s="801">
        <f>电话医生!C308</f>
        <v>0</v>
      </c>
      <c r="AV307" s="802">
        <f>电话医生!I308</f>
        <v>0</v>
      </c>
      <c r="AW307" s="816" t="str">
        <f t="shared" si="159"/>
        <v>-</v>
      </c>
      <c r="AX307" s="802">
        <f>电话医生!L308</f>
        <v>0</v>
      </c>
      <c r="AY307" s="811">
        <f>电话医生!F308</f>
        <v>0</v>
      </c>
      <c r="AZ307" s="820" t="str">
        <f>电话医生!O308</f>
        <v>-</v>
      </c>
      <c r="BA307" s="818">
        <f>家庭医生!C308</f>
        <v>0</v>
      </c>
      <c r="BB307" s="813">
        <f>家庭医生!G308</f>
        <v>0</v>
      </c>
      <c r="BC307" s="814" t="str">
        <f>家庭医生!I308</f>
        <v>-</v>
      </c>
      <c r="BD307" s="819">
        <f t="shared" si="163"/>
        <v>0</v>
      </c>
      <c r="BE307" s="819"/>
      <c r="BF307" s="819">
        <f>'免费问答-IM'!C308</f>
        <v>0</v>
      </c>
      <c r="BG307" s="779"/>
      <c r="BH307" s="784"/>
      <c r="BI307" s="775">
        <f t="shared" si="183"/>
        <v>0</v>
      </c>
      <c r="BJ307" s="839"/>
      <c r="BK307" s="837"/>
      <c r="BL307" s="838">
        <f t="shared" si="184"/>
        <v>0</v>
      </c>
      <c r="BM307" s="846">
        <f t="shared" si="185"/>
        <v>0</v>
      </c>
      <c r="BN307" s="849"/>
      <c r="BO307" s="849"/>
      <c r="BP307" s="847" t="str">
        <f t="shared" si="186"/>
        <v>-</v>
      </c>
      <c r="BQ307" s="848"/>
      <c r="BR307" s="813">
        <f t="shared" si="167"/>
        <v>0</v>
      </c>
    </row>
    <row r="308" ht="15" customHeight="1" spans="1:70">
      <c r="A308" s="852"/>
      <c r="B308" s="404">
        <v>18</v>
      </c>
      <c r="C308" s="506">
        <f t="shared" si="160"/>
        <v>0</v>
      </c>
      <c r="D308" s="414">
        <f t="shared" si="161"/>
        <v>0</v>
      </c>
      <c r="E308" s="405">
        <f t="shared" si="164"/>
        <v>0</v>
      </c>
      <c r="F308" s="406" t="e">
        <f>'悬赏问答-帖子'!M309+'指定付费-帖子'!M309+电话医生!#REF!+家庭医生!C309</f>
        <v>#REF!</v>
      </c>
      <c r="G308" s="406" t="e">
        <f>'悬赏问答-帖子'!O309+'指定付费-帖子'!O309+电话医生!#REF!+家庭医生!D309</f>
        <v>#REF!</v>
      </c>
      <c r="H308" s="766" t="e">
        <f t="shared" si="172"/>
        <v>#REF!</v>
      </c>
      <c r="I308" s="406" t="e">
        <f>'悬赏问答-帖子'!S309+'指定付费-帖子'!S309+电话医生!R309+家庭医生!#REF!</f>
        <v>#REF!</v>
      </c>
      <c r="J308" s="406" t="e">
        <f>'悬赏问答-帖子'!U309+'指定付费-帖子'!U309+电话医生!S309+家庭医生!#REF!</f>
        <v>#REF!</v>
      </c>
      <c r="K308" s="766" t="e">
        <f t="shared" si="173"/>
        <v>#REF!</v>
      </c>
      <c r="L308" s="406" t="e">
        <f>'悬赏问答-帖子'!Y309+'悬赏问答-帖子'!AE309+'悬赏问答-IM'!M309+'指定付费-帖子'!Y309+'指定付费-帖子'!AE309+'指定付费-IM'!M309+电话医生!Z309+电话医生!AH309+家庭医生!#REF!+家庭医生!#REF!</f>
        <v>#REF!</v>
      </c>
      <c r="M308" s="406" t="e">
        <f>'悬赏问答-帖子'!AA309+'悬赏问答-帖子'!AG309+'悬赏问答-IM'!O309+'指定付费-帖子'!AA309+'指定付费-帖子'!AG309+'指定付费-IM'!O309+电话医生!AA309+电话医生!AI309+家庭医生!#REF!+家庭医生!#REF!</f>
        <v>#REF!</v>
      </c>
      <c r="N308" s="766" t="e">
        <f t="shared" si="174"/>
        <v>#REF!</v>
      </c>
      <c r="O308" s="406" t="e">
        <f>#REF!+'免费问答-IM'!E309+'悬赏问答-帖子'!E309+'悬赏问答-IM'!E309+'指定付费-IM'!E309+'指定付费-帖子'!E309+电话医生!E309+家庭医生!#REF!</f>
        <v>#REF!</v>
      </c>
      <c r="P308" s="523">
        <f>'悬赏问答-帖子'!Q309+'指定付费-帖子'!Q309+家庭医生!G309+电话医生!BQ309</f>
        <v>0</v>
      </c>
      <c r="Q308" s="523">
        <f>'悬赏问答-帖子'!W309+'指定付费-帖子'!W309+电话医生!U309+'悬赏问答-IM'!AU309+'指定付费-IM'!AU309</f>
        <v>0</v>
      </c>
      <c r="R308" s="523">
        <f>'悬赏问答-帖子'!AC309+'悬赏问答-帖子'!AI309+'悬赏问答-IM'!Q309+'指定付费-帖子'!AC309+'指定付费-帖子'!AI309+'指定付费-IM'!Q309+电话医生!AC309+电话医生!AK309+'悬赏问答-IM'!W309+'指定付费-IM'!W309</f>
        <v>0</v>
      </c>
      <c r="S308" s="523">
        <f>'悬赏问答-IM'!AC309+'指定付费-IM'!AC309+'悬赏问答-IM'!AI309+'悬赏问答-IM'!AO309+'指定付费-IM'!AI309+'指定付费-IM'!AO309+电话医生!BY309</f>
        <v>0</v>
      </c>
      <c r="T308" s="523">
        <f t="shared" si="175"/>
        <v>0</v>
      </c>
      <c r="U308" s="523">
        <f>'悬赏问答-IM'!BA309+'指定付费-帖子'!BA309</f>
        <v>0</v>
      </c>
      <c r="V308" s="523">
        <f>'悬赏问答-帖子'!AO309+'悬赏问答-帖子'!AU309+'指定付费-帖子'!AO309+'指定付费-帖子'!AU309+电话医生!AS309</f>
        <v>0</v>
      </c>
      <c r="W308" s="523" t="e">
        <f>'指定付费-IM'!#REF!</f>
        <v>#REF!</v>
      </c>
      <c r="X308" s="414">
        <f t="shared" si="176"/>
        <v>0</v>
      </c>
      <c r="Y308" s="523">
        <f>'悬赏问答-帖子'!K309+'悬赏问答-IM'!K309+'指定付费-IM'!K309+'指定付费-帖子'!K309+电话医生!H309</f>
        <v>0</v>
      </c>
      <c r="Z308" s="523">
        <f>'悬赏问答-IM'!BF309+'指定付费-IM'!BE309</f>
        <v>0</v>
      </c>
      <c r="AA308" s="523">
        <f>'悬赏问答-IM'!BU309+'指定付费-IM'!AZ309</f>
        <v>0</v>
      </c>
      <c r="AB308" s="523">
        <f>'悬赏问答-IM'!BP309+'指定付费-IM'!BJ309+电话医生!BI309</f>
        <v>0</v>
      </c>
      <c r="AC308" s="506">
        <f t="shared" si="165"/>
        <v>0</v>
      </c>
      <c r="AD308" s="523">
        <f t="shared" si="177"/>
        <v>0</v>
      </c>
      <c r="AE308" s="414">
        <f t="shared" si="178"/>
        <v>0</v>
      </c>
      <c r="AF308" s="414">
        <f t="shared" si="179"/>
        <v>0</v>
      </c>
      <c r="AG308" s="414">
        <f t="shared" si="180"/>
        <v>0</v>
      </c>
      <c r="AH308" s="780">
        <f>预约转诊!C308</f>
        <v>0</v>
      </c>
      <c r="AI308" s="781">
        <f>'悬赏问答-帖子'!C309+'悬赏问答-IM'!C309</f>
        <v>0</v>
      </c>
      <c r="AJ308" s="782">
        <f>'悬赏问答-帖子'!F309+'悬赏问答-IM'!F309</f>
        <v>0</v>
      </c>
      <c r="AK308" s="783" t="str">
        <f t="shared" si="157"/>
        <v>-</v>
      </c>
      <c r="AL308" s="781">
        <f>'悬赏问答-帖子'!H309+'悬赏问答-IM'!H309</f>
        <v>0</v>
      </c>
      <c r="AM308" s="775">
        <f>'悬赏问答-帖子'!I309+'悬赏问答-IM'!I309</f>
        <v>0</v>
      </c>
      <c r="AN308" s="775">
        <f t="shared" si="181"/>
        <v>0</v>
      </c>
      <c r="AO308" s="800">
        <f>'指定付费-帖子'!C309+'指定付费-IM'!C309</f>
        <v>0</v>
      </c>
      <c r="AP308" s="798">
        <f>'指定付费-帖子'!F309+'指定付费-IM'!F309</f>
        <v>0</v>
      </c>
      <c r="AQ308" s="799" t="str">
        <f t="shared" si="158"/>
        <v>-</v>
      </c>
      <c r="AR308" s="800">
        <f>'指定付费-帖子'!H309+'指定付费-IM'!H309</f>
        <v>0</v>
      </c>
      <c r="AS308" s="787">
        <f>'指定付费-帖子'!I309+'指定付费-IM'!I309</f>
        <v>0</v>
      </c>
      <c r="AT308" s="795">
        <f t="shared" si="182"/>
        <v>0</v>
      </c>
      <c r="AU308" s="801">
        <f>电话医生!C309</f>
        <v>0</v>
      </c>
      <c r="AV308" s="802">
        <f>电话医生!I309</f>
        <v>0</v>
      </c>
      <c r="AW308" s="816" t="str">
        <f t="shared" si="159"/>
        <v>-</v>
      </c>
      <c r="AX308" s="802">
        <f>电话医生!L309</f>
        <v>0</v>
      </c>
      <c r="AY308" s="811">
        <f>电话医生!F309</f>
        <v>0</v>
      </c>
      <c r="AZ308" s="820" t="str">
        <f>电话医生!O309</f>
        <v>-</v>
      </c>
      <c r="BA308" s="818">
        <f>家庭医生!C309</f>
        <v>0</v>
      </c>
      <c r="BB308" s="813">
        <f>家庭医生!G309</f>
        <v>0</v>
      </c>
      <c r="BC308" s="814" t="str">
        <f>家庭医生!I309</f>
        <v>-</v>
      </c>
      <c r="BD308" s="819">
        <f t="shared" si="163"/>
        <v>0</v>
      </c>
      <c r="BE308" s="819"/>
      <c r="BF308" s="819">
        <f>'免费问答-IM'!C309</f>
        <v>0</v>
      </c>
      <c r="BG308" s="779"/>
      <c r="BH308" s="784"/>
      <c r="BI308" s="775">
        <f t="shared" si="183"/>
        <v>0</v>
      </c>
      <c r="BJ308" s="839"/>
      <c r="BK308" s="837"/>
      <c r="BL308" s="838">
        <f t="shared" si="184"/>
        <v>0</v>
      </c>
      <c r="BM308" s="846">
        <f t="shared" si="185"/>
        <v>0</v>
      </c>
      <c r="BN308" s="849"/>
      <c r="BO308" s="849"/>
      <c r="BP308" s="847" t="str">
        <f t="shared" si="186"/>
        <v>-</v>
      </c>
      <c r="BQ308" s="848"/>
      <c r="BR308" s="813">
        <f t="shared" si="167"/>
        <v>0</v>
      </c>
    </row>
    <row r="309" ht="15" customHeight="1" spans="1:70">
      <c r="A309" s="852"/>
      <c r="B309" s="404">
        <v>19</v>
      </c>
      <c r="C309" s="506">
        <f t="shared" si="160"/>
        <v>0</v>
      </c>
      <c r="D309" s="414">
        <f t="shared" si="161"/>
        <v>0</v>
      </c>
      <c r="E309" s="405">
        <f t="shared" si="164"/>
        <v>0</v>
      </c>
      <c r="F309" s="406" t="e">
        <f>'悬赏问答-帖子'!M310+'指定付费-帖子'!M310+电话医生!#REF!+家庭医生!C310</f>
        <v>#REF!</v>
      </c>
      <c r="G309" s="406" t="e">
        <f>'悬赏问答-帖子'!O310+'指定付费-帖子'!O310+电话医生!#REF!+家庭医生!D310</f>
        <v>#REF!</v>
      </c>
      <c r="H309" s="766" t="e">
        <f t="shared" si="172"/>
        <v>#REF!</v>
      </c>
      <c r="I309" s="406" t="e">
        <f>'悬赏问答-帖子'!S310+'指定付费-帖子'!S310+电话医生!R310+家庭医生!#REF!</f>
        <v>#REF!</v>
      </c>
      <c r="J309" s="406" t="e">
        <f>'悬赏问答-帖子'!U310+'指定付费-帖子'!U310+电话医生!S310+家庭医生!#REF!</f>
        <v>#REF!</v>
      </c>
      <c r="K309" s="766" t="e">
        <f t="shared" si="173"/>
        <v>#REF!</v>
      </c>
      <c r="L309" s="406" t="e">
        <f>'悬赏问答-帖子'!Y310+'悬赏问答-帖子'!AE310+'悬赏问答-IM'!M310+'指定付费-帖子'!Y310+'指定付费-帖子'!AE310+'指定付费-IM'!M310+电话医生!Z310+电话医生!AH310+家庭医生!#REF!+家庭医生!#REF!</f>
        <v>#REF!</v>
      </c>
      <c r="M309" s="406" t="e">
        <f>'悬赏问答-帖子'!AA310+'悬赏问答-帖子'!AG310+'悬赏问答-IM'!O310+'指定付费-帖子'!AA310+'指定付费-帖子'!AG310+'指定付费-IM'!O310+电话医生!AA310+电话医生!AI310+家庭医生!#REF!+家庭医生!#REF!</f>
        <v>#REF!</v>
      </c>
      <c r="N309" s="766" t="e">
        <f t="shared" si="174"/>
        <v>#REF!</v>
      </c>
      <c r="O309" s="406" t="e">
        <f>#REF!+'免费问答-IM'!E310+'悬赏问答-帖子'!E310+'悬赏问答-IM'!E310+'指定付费-IM'!E310+'指定付费-帖子'!E310+电话医生!E310+家庭医生!#REF!</f>
        <v>#REF!</v>
      </c>
      <c r="P309" s="523">
        <f>'悬赏问答-帖子'!Q310+'指定付费-帖子'!Q310+家庭医生!G310+电话医生!BQ310</f>
        <v>0</v>
      </c>
      <c r="Q309" s="523">
        <f>'悬赏问答-帖子'!W310+'指定付费-帖子'!W310+电话医生!U310+'悬赏问答-IM'!AU310+'指定付费-IM'!AU310</f>
        <v>0</v>
      </c>
      <c r="R309" s="523">
        <f>'悬赏问答-帖子'!AC310+'悬赏问答-帖子'!AI310+'悬赏问答-IM'!Q310+'指定付费-帖子'!AC310+'指定付费-帖子'!AI310+'指定付费-IM'!Q310+电话医生!AC310+电话医生!AK310+'悬赏问答-IM'!W310+'指定付费-IM'!W310</f>
        <v>0</v>
      </c>
      <c r="S309" s="523">
        <f>'悬赏问答-IM'!AC310+'指定付费-IM'!AC310+'悬赏问答-IM'!AI310+'悬赏问答-IM'!AO310+'指定付费-IM'!AI310+'指定付费-IM'!AO310+电话医生!BY310</f>
        <v>0</v>
      </c>
      <c r="T309" s="523">
        <f t="shared" si="175"/>
        <v>0</v>
      </c>
      <c r="U309" s="523">
        <f>'悬赏问答-IM'!BA310+'指定付费-帖子'!BA310</f>
        <v>0</v>
      </c>
      <c r="V309" s="523">
        <f>'悬赏问答-帖子'!AO310+'悬赏问答-帖子'!AU310+'指定付费-帖子'!AO310+'指定付费-帖子'!AU310+电话医生!AS310</f>
        <v>0</v>
      </c>
      <c r="W309" s="523" t="e">
        <f>'指定付费-IM'!#REF!</f>
        <v>#REF!</v>
      </c>
      <c r="X309" s="414">
        <f t="shared" si="176"/>
        <v>0</v>
      </c>
      <c r="Y309" s="523">
        <f>'悬赏问答-帖子'!K310+'悬赏问答-IM'!K310+'指定付费-IM'!K310+'指定付费-帖子'!K310+电话医生!H310</f>
        <v>0</v>
      </c>
      <c r="Z309" s="523">
        <f>'悬赏问答-IM'!BF310+'指定付费-IM'!BE310</f>
        <v>0</v>
      </c>
      <c r="AA309" s="523">
        <f>'悬赏问答-IM'!BU310+'指定付费-IM'!AZ310</f>
        <v>0</v>
      </c>
      <c r="AB309" s="523">
        <f>'悬赏问答-IM'!BP310+'指定付费-IM'!BJ310+电话医生!BI310</f>
        <v>0</v>
      </c>
      <c r="AC309" s="506">
        <f t="shared" si="165"/>
        <v>0</v>
      </c>
      <c r="AD309" s="523">
        <f t="shared" si="177"/>
        <v>0</v>
      </c>
      <c r="AE309" s="414">
        <f t="shared" si="178"/>
        <v>0</v>
      </c>
      <c r="AF309" s="414">
        <f t="shared" si="179"/>
        <v>0</v>
      </c>
      <c r="AG309" s="414">
        <f t="shared" si="180"/>
        <v>0</v>
      </c>
      <c r="AH309" s="780">
        <f>预约转诊!C309</f>
        <v>0</v>
      </c>
      <c r="AI309" s="781">
        <f>'悬赏问答-帖子'!C310+'悬赏问答-IM'!C310</f>
        <v>0</v>
      </c>
      <c r="AJ309" s="782">
        <f>'悬赏问答-帖子'!F310+'悬赏问答-IM'!F310</f>
        <v>0</v>
      </c>
      <c r="AK309" s="783" t="str">
        <f t="shared" si="157"/>
        <v>-</v>
      </c>
      <c r="AL309" s="781">
        <f>'悬赏问答-帖子'!H310+'悬赏问答-IM'!H310</f>
        <v>0</v>
      </c>
      <c r="AM309" s="775">
        <f>'悬赏问答-帖子'!I310+'悬赏问答-IM'!I310</f>
        <v>0</v>
      </c>
      <c r="AN309" s="775">
        <f t="shared" si="181"/>
        <v>0</v>
      </c>
      <c r="AO309" s="800">
        <f>'指定付费-帖子'!C310+'指定付费-IM'!C310</f>
        <v>0</v>
      </c>
      <c r="AP309" s="798">
        <f>'指定付费-帖子'!F310+'指定付费-IM'!F310</f>
        <v>0</v>
      </c>
      <c r="AQ309" s="799" t="str">
        <f t="shared" si="158"/>
        <v>-</v>
      </c>
      <c r="AR309" s="800">
        <f>'指定付费-帖子'!H310+'指定付费-IM'!H310</f>
        <v>0</v>
      </c>
      <c r="AS309" s="787">
        <f>'指定付费-帖子'!I310+'指定付费-IM'!I310</f>
        <v>0</v>
      </c>
      <c r="AT309" s="795">
        <f t="shared" si="182"/>
        <v>0</v>
      </c>
      <c r="AU309" s="801">
        <f>电话医生!C310</f>
        <v>0</v>
      </c>
      <c r="AV309" s="802">
        <f>电话医生!I310</f>
        <v>0</v>
      </c>
      <c r="AW309" s="816" t="str">
        <f t="shared" si="159"/>
        <v>-</v>
      </c>
      <c r="AX309" s="802">
        <f>电话医生!L310</f>
        <v>0</v>
      </c>
      <c r="AY309" s="811">
        <f>电话医生!F310</f>
        <v>0</v>
      </c>
      <c r="AZ309" s="820" t="str">
        <f>电话医生!O310</f>
        <v>-</v>
      </c>
      <c r="BA309" s="818">
        <f>家庭医生!C310</f>
        <v>0</v>
      </c>
      <c r="BB309" s="813">
        <f>家庭医生!G310</f>
        <v>0</v>
      </c>
      <c r="BC309" s="814" t="str">
        <f>家庭医生!I310</f>
        <v>-</v>
      </c>
      <c r="BD309" s="819">
        <f t="shared" si="163"/>
        <v>0</v>
      </c>
      <c r="BE309" s="819"/>
      <c r="BF309" s="819">
        <f>'免费问答-IM'!C310</f>
        <v>0</v>
      </c>
      <c r="BG309" s="779"/>
      <c r="BH309" s="784"/>
      <c r="BI309" s="775">
        <f t="shared" si="183"/>
        <v>0</v>
      </c>
      <c r="BJ309" s="839"/>
      <c r="BK309" s="837"/>
      <c r="BL309" s="838">
        <f t="shared" si="184"/>
        <v>0</v>
      </c>
      <c r="BM309" s="846">
        <f t="shared" si="185"/>
        <v>0</v>
      </c>
      <c r="BN309" s="849"/>
      <c r="BO309" s="849"/>
      <c r="BP309" s="847" t="str">
        <f t="shared" si="186"/>
        <v>-</v>
      </c>
      <c r="BQ309" s="848"/>
      <c r="BR309" s="813">
        <f t="shared" si="167"/>
        <v>0</v>
      </c>
    </row>
    <row r="310" ht="15" customHeight="1" spans="1:70">
      <c r="A310" s="852"/>
      <c r="B310" s="404">
        <v>20</v>
      </c>
      <c r="C310" s="506">
        <f t="shared" si="160"/>
        <v>0</v>
      </c>
      <c r="D310" s="414">
        <f t="shared" si="161"/>
        <v>0</v>
      </c>
      <c r="E310" s="405">
        <f t="shared" si="164"/>
        <v>0</v>
      </c>
      <c r="F310" s="406" t="e">
        <f>'悬赏问答-帖子'!M311+'指定付费-帖子'!M311+电话医生!#REF!+家庭医生!C311</f>
        <v>#REF!</v>
      </c>
      <c r="G310" s="406" t="e">
        <f>'悬赏问答-帖子'!O311+'指定付费-帖子'!O311+电话医生!#REF!+家庭医生!D311</f>
        <v>#REF!</v>
      </c>
      <c r="H310" s="766" t="e">
        <f t="shared" si="172"/>
        <v>#REF!</v>
      </c>
      <c r="I310" s="406" t="e">
        <f>'悬赏问答-帖子'!S311+'指定付费-帖子'!S311+电话医生!R311+家庭医生!#REF!</f>
        <v>#REF!</v>
      </c>
      <c r="J310" s="406" t="e">
        <f>'悬赏问答-帖子'!U311+'指定付费-帖子'!U311+电话医生!S311+家庭医生!#REF!</f>
        <v>#REF!</v>
      </c>
      <c r="K310" s="766" t="e">
        <f t="shared" si="173"/>
        <v>#REF!</v>
      </c>
      <c r="L310" s="406" t="e">
        <f>'悬赏问答-帖子'!Y311+'悬赏问答-帖子'!AE311+'悬赏问答-IM'!M311+'指定付费-帖子'!Y311+'指定付费-帖子'!AE311+'指定付费-IM'!M311+电话医生!Z311+电话医生!AH311+家庭医生!#REF!+家庭医生!#REF!</f>
        <v>#REF!</v>
      </c>
      <c r="M310" s="406" t="e">
        <f>'悬赏问答-帖子'!AA311+'悬赏问答-帖子'!AG311+'悬赏问答-IM'!O311+'指定付费-帖子'!AA311+'指定付费-帖子'!AG311+'指定付费-IM'!O311+电话医生!AA311+电话医生!AI311+家庭医生!#REF!+家庭医生!#REF!</f>
        <v>#REF!</v>
      </c>
      <c r="N310" s="766" t="e">
        <f t="shared" si="174"/>
        <v>#REF!</v>
      </c>
      <c r="O310" s="406" t="e">
        <f>#REF!+'免费问答-IM'!E311+'悬赏问答-帖子'!E311+'悬赏问答-IM'!E311+'指定付费-IM'!E311+'指定付费-帖子'!E311+电话医生!E311+家庭医生!#REF!</f>
        <v>#REF!</v>
      </c>
      <c r="P310" s="523">
        <f>'悬赏问答-帖子'!Q311+'指定付费-帖子'!Q311+家庭医生!G311+电话医生!BQ311</f>
        <v>0</v>
      </c>
      <c r="Q310" s="523">
        <f>'悬赏问答-帖子'!W311+'指定付费-帖子'!W311+电话医生!U311+'悬赏问答-IM'!AU311+'指定付费-IM'!AU311</f>
        <v>0</v>
      </c>
      <c r="R310" s="523">
        <f>'悬赏问答-帖子'!AC311+'悬赏问答-帖子'!AI311+'悬赏问答-IM'!Q311+'指定付费-帖子'!AC311+'指定付费-帖子'!AI311+'指定付费-IM'!Q311+电话医生!AC311+电话医生!AK311+'悬赏问答-IM'!W311+'指定付费-IM'!W311</f>
        <v>0</v>
      </c>
      <c r="S310" s="523">
        <f>'悬赏问答-IM'!AC311+'指定付费-IM'!AC311+'悬赏问答-IM'!AI311+'悬赏问答-IM'!AO311+'指定付费-IM'!AI311+'指定付费-IM'!AO311+电话医生!BY311</f>
        <v>0</v>
      </c>
      <c r="T310" s="523">
        <f t="shared" si="175"/>
        <v>0</v>
      </c>
      <c r="U310" s="523">
        <f>'悬赏问答-IM'!BA311+'指定付费-帖子'!BA311</f>
        <v>0</v>
      </c>
      <c r="V310" s="523">
        <f>'悬赏问答-帖子'!AO311+'悬赏问答-帖子'!AU311+'指定付费-帖子'!AO311+'指定付费-帖子'!AU311+电话医生!AS311</f>
        <v>0</v>
      </c>
      <c r="W310" s="523" t="e">
        <f>'指定付费-IM'!#REF!</f>
        <v>#REF!</v>
      </c>
      <c r="X310" s="414">
        <f t="shared" si="176"/>
        <v>0</v>
      </c>
      <c r="Y310" s="523">
        <f>'悬赏问答-帖子'!K311+'悬赏问答-IM'!K311+'指定付费-IM'!K311+'指定付费-帖子'!K311+电话医生!H311</f>
        <v>0</v>
      </c>
      <c r="Z310" s="523">
        <f>'悬赏问答-IM'!BF311+'指定付费-IM'!BE311</f>
        <v>0</v>
      </c>
      <c r="AA310" s="523">
        <f>'悬赏问答-IM'!BU311+'指定付费-IM'!AZ311</f>
        <v>0</v>
      </c>
      <c r="AB310" s="523">
        <f>'悬赏问答-IM'!BP311+'指定付费-IM'!BJ311+电话医生!BI311</f>
        <v>0</v>
      </c>
      <c r="AC310" s="506">
        <f t="shared" si="165"/>
        <v>0</v>
      </c>
      <c r="AD310" s="523">
        <f t="shared" si="177"/>
        <v>0</v>
      </c>
      <c r="AE310" s="414">
        <f t="shared" si="178"/>
        <v>0</v>
      </c>
      <c r="AF310" s="414">
        <f t="shared" si="179"/>
        <v>0</v>
      </c>
      <c r="AG310" s="414">
        <f t="shared" si="180"/>
        <v>0</v>
      </c>
      <c r="AH310" s="780">
        <f>预约转诊!C310</f>
        <v>0</v>
      </c>
      <c r="AI310" s="781">
        <f>'悬赏问答-帖子'!C311+'悬赏问答-IM'!C311</f>
        <v>0</v>
      </c>
      <c r="AJ310" s="782">
        <f>'悬赏问答-帖子'!F311+'悬赏问答-IM'!F311</f>
        <v>0</v>
      </c>
      <c r="AK310" s="783" t="str">
        <f t="shared" si="157"/>
        <v>-</v>
      </c>
      <c r="AL310" s="781">
        <f>'悬赏问答-帖子'!H311+'悬赏问答-IM'!H311</f>
        <v>0</v>
      </c>
      <c r="AM310" s="775">
        <f>'悬赏问答-帖子'!I311+'悬赏问答-IM'!I311</f>
        <v>0</v>
      </c>
      <c r="AN310" s="775">
        <f t="shared" si="181"/>
        <v>0</v>
      </c>
      <c r="AO310" s="800">
        <f>'指定付费-帖子'!C311+'指定付费-IM'!C311</f>
        <v>0</v>
      </c>
      <c r="AP310" s="798">
        <f>'指定付费-帖子'!F311+'指定付费-IM'!F311</f>
        <v>0</v>
      </c>
      <c r="AQ310" s="799" t="str">
        <f t="shared" si="158"/>
        <v>-</v>
      </c>
      <c r="AR310" s="800">
        <f>'指定付费-帖子'!H311+'指定付费-IM'!H311</f>
        <v>0</v>
      </c>
      <c r="AS310" s="787">
        <f>'指定付费-帖子'!I311+'指定付费-IM'!I311</f>
        <v>0</v>
      </c>
      <c r="AT310" s="795">
        <f t="shared" si="182"/>
        <v>0</v>
      </c>
      <c r="AU310" s="801">
        <f>电话医生!C311</f>
        <v>0</v>
      </c>
      <c r="AV310" s="802">
        <f>电话医生!I311</f>
        <v>0</v>
      </c>
      <c r="AW310" s="816" t="str">
        <f t="shared" si="159"/>
        <v>-</v>
      </c>
      <c r="AX310" s="802">
        <f>电话医生!L311</f>
        <v>0</v>
      </c>
      <c r="AY310" s="811">
        <f>电话医生!F311</f>
        <v>0</v>
      </c>
      <c r="AZ310" s="820" t="str">
        <f>电话医生!O311</f>
        <v>-</v>
      </c>
      <c r="BA310" s="818">
        <f>家庭医生!C311</f>
        <v>0</v>
      </c>
      <c r="BB310" s="813">
        <f>家庭医生!G311</f>
        <v>0</v>
      </c>
      <c r="BC310" s="814" t="str">
        <f>家庭医生!I311</f>
        <v>-</v>
      </c>
      <c r="BD310" s="819">
        <f t="shared" si="163"/>
        <v>0</v>
      </c>
      <c r="BE310" s="819"/>
      <c r="BF310" s="819">
        <f>'免费问答-IM'!C311</f>
        <v>0</v>
      </c>
      <c r="BG310" s="779"/>
      <c r="BH310" s="784"/>
      <c r="BI310" s="775">
        <f t="shared" si="183"/>
        <v>0</v>
      </c>
      <c r="BJ310" s="839"/>
      <c r="BK310" s="837"/>
      <c r="BL310" s="838">
        <f t="shared" si="184"/>
        <v>0</v>
      </c>
      <c r="BM310" s="846">
        <f t="shared" si="185"/>
        <v>0</v>
      </c>
      <c r="BN310" s="849"/>
      <c r="BO310" s="849"/>
      <c r="BP310" s="847" t="str">
        <f t="shared" si="186"/>
        <v>-</v>
      </c>
      <c r="BQ310" s="848"/>
      <c r="BR310" s="813">
        <f t="shared" si="167"/>
        <v>0</v>
      </c>
    </row>
    <row r="311" ht="15" customHeight="1" spans="1:70">
      <c r="A311" s="852"/>
      <c r="B311" s="404">
        <v>21</v>
      </c>
      <c r="C311" s="506">
        <f t="shared" si="160"/>
        <v>0</v>
      </c>
      <c r="D311" s="414">
        <f t="shared" si="161"/>
        <v>0</v>
      </c>
      <c r="E311" s="405">
        <f t="shared" si="164"/>
        <v>0</v>
      </c>
      <c r="F311" s="406" t="e">
        <f>'悬赏问答-帖子'!M312+'指定付费-帖子'!M312+电话医生!#REF!+家庭医生!C312</f>
        <v>#REF!</v>
      </c>
      <c r="G311" s="406" t="e">
        <f>'悬赏问答-帖子'!O312+'指定付费-帖子'!O312+电话医生!#REF!+家庭医生!D312</f>
        <v>#REF!</v>
      </c>
      <c r="H311" s="766" t="e">
        <f t="shared" si="172"/>
        <v>#REF!</v>
      </c>
      <c r="I311" s="406" t="e">
        <f>'悬赏问答-帖子'!S312+'指定付费-帖子'!S312+电话医生!R312+家庭医生!#REF!</f>
        <v>#REF!</v>
      </c>
      <c r="J311" s="406" t="e">
        <f>'悬赏问答-帖子'!U312+'指定付费-帖子'!U312+电话医生!S312+家庭医生!#REF!</f>
        <v>#REF!</v>
      </c>
      <c r="K311" s="766" t="e">
        <f t="shared" si="173"/>
        <v>#REF!</v>
      </c>
      <c r="L311" s="406" t="e">
        <f>'悬赏问答-帖子'!Y312+'悬赏问答-帖子'!AE312+'悬赏问答-IM'!M312+'指定付费-帖子'!Y312+'指定付费-帖子'!AE312+'指定付费-IM'!M312+电话医生!Z312+电话医生!AH312+家庭医生!#REF!+家庭医生!#REF!</f>
        <v>#REF!</v>
      </c>
      <c r="M311" s="406" t="e">
        <f>'悬赏问答-帖子'!AA312+'悬赏问答-帖子'!AG312+'悬赏问答-IM'!O312+'指定付费-帖子'!AA312+'指定付费-帖子'!AG312+'指定付费-IM'!O312+电话医生!AA312+电话医生!AI312+家庭医生!#REF!+家庭医生!#REF!</f>
        <v>#REF!</v>
      </c>
      <c r="N311" s="766" t="e">
        <f t="shared" si="174"/>
        <v>#REF!</v>
      </c>
      <c r="O311" s="406" t="e">
        <f>#REF!+'免费问答-IM'!E312+'悬赏问答-帖子'!E312+'悬赏问答-IM'!E312+'指定付费-IM'!E312+'指定付费-帖子'!E312+电话医生!E312+家庭医生!#REF!</f>
        <v>#REF!</v>
      </c>
      <c r="P311" s="523">
        <f>'悬赏问答-帖子'!Q312+'指定付费-帖子'!Q312+家庭医生!G312+电话医生!BQ312</f>
        <v>0</v>
      </c>
      <c r="Q311" s="523">
        <f>'悬赏问答-帖子'!W312+'指定付费-帖子'!W312+电话医生!U312+'悬赏问答-IM'!AU312+'指定付费-IM'!AU312</f>
        <v>0</v>
      </c>
      <c r="R311" s="523">
        <f>'悬赏问答-帖子'!AC312+'悬赏问答-帖子'!AI312+'悬赏问答-IM'!Q312+'指定付费-帖子'!AC312+'指定付费-帖子'!AI312+'指定付费-IM'!Q312+电话医生!AC312+电话医生!AK312+'悬赏问答-IM'!W312+'指定付费-IM'!W312</f>
        <v>0</v>
      </c>
      <c r="S311" s="523">
        <f>'悬赏问答-IM'!AC312+'指定付费-IM'!AC312+'悬赏问答-IM'!AI312+'悬赏问答-IM'!AO312+'指定付费-IM'!AI312+'指定付费-IM'!AO312+电话医生!BY312</f>
        <v>0</v>
      </c>
      <c r="T311" s="523">
        <f t="shared" si="175"/>
        <v>0</v>
      </c>
      <c r="U311" s="523">
        <f>'悬赏问答-IM'!BA312+'指定付费-帖子'!BA312</f>
        <v>0</v>
      </c>
      <c r="V311" s="523">
        <f>'悬赏问答-帖子'!AO312+'悬赏问答-帖子'!AU312+'指定付费-帖子'!AO312+'指定付费-帖子'!AU312+电话医生!AS312</f>
        <v>0</v>
      </c>
      <c r="W311" s="523" t="e">
        <f>'指定付费-IM'!#REF!</f>
        <v>#REF!</v>
      </c>
      <c r="X311" s="414">
        <f t="shared" si="176"/>
        <v>0</v>
      </c>
      <c r="Y311" s="523">
        <f>'悬赏问答-帖子'!K312+'悬赏问答-IM'!K312+'指定付费-IM'!K312+'指定付费-帖子'!K312+电话医生!H312</f>
        <v>0</v>
      </c>
      <c r="Z311" s="523">
        <f>'悬赏问答-IM'!BF312+'指定付费-IM'!BE312</f>
        <v>0</v>
      </c>
      <c r="AA311" s="523">
        <f>'悬赏问答-IM'!BU312+'指定付费-IM'!AZ312</f>
        <v>0</v>
      </c>
      <c r="AB311" s="523">
        <f>'悬赏问答-IM'!BP312+'指定付费-IM'!BJ312+电话医生!BI312</f>
        <v>0</v>
      </c>
      <c r="AC311" s="506">
        <f t="shared" si="165"/>
        <v>0</v>
      </c>
      <c r="AD311" s="523">
        <f t="shared" si="177"/>
        <v>0</v>
      </c>
      <c r="AE311" s="414">
        <f t="shared" si="178"/>
        <v>0</v>
      </c>
      <c r="AF311" s="414">
        <f t="shared" si="179"/>
        <v>0</v>
      </c>
      <c r="AG311" s="414">
        <f t="shared" si="180"/>
        <v>0</v>
      </c>
      <c r="AH311" s="780">
        <f>预约转诊!C311</f>
        <v>0</v>
      </c>
      <c r="AI311" s="781">
        <f>'悬赏问答-帖子'!C312+'悬赏问答-IM'!C312</f>
        <v>0</v>
      </c>
      <c r="AJ311" s="782">
        <f>'悬赏问答-帖子'!F312+'悬赏问答-IM'!F312</f>
        <v>0</v>
      </c>
      <c r="AK311" s="783" t="str">
        <f t="shared" si="157"/>
        <v>-</v>
      </c>
      <c r="AL311" s="781">
        <f>'悬赏问答-帖子'!H312+'悬赏问答-IM'!H312</f>
        <v>0</v>
      </c>
      <c r="AM311" s="775">
        <f>'悬赏问答-帖子'!I312+'悬赏问答-IM'!I312</f>
        <v>0</v>
      </c>
      <c r="AN311" s="775">
        <f t="shared" si="181"/>
        <v>0</v>
      </c>
      <c r="AO311" s="800">
        <f>'指定付费-帖子'!C312+'指定付费-IM'!C312</f>
        <v>0</v>
      </c>
      <c r="AP311" s="798">
        <f>'指定付费-帖子'!F312+'指定付费-IM'!F312</f>
        <v>0</v>
      </c>
      <c r="AQ311" s="799" t="str">
        <f t="shared" si="158"/>
        <v>-</v>
      </c>
      <c r="AR311" s="800">
        <f>'指定付费-帖子'!H312+'指定付费-IM'!H312</f>
        <v>0</v>
      </c>
      <c r="AS311" s="787">
        <f>'指定付费-帖子'!I312+'指定付费-IM'!I312</f>
        <v>0</v>
      </c>
      <c r="AT311" s="795">
        <f t="shared" si="182"/>
        <v>0</v>
      </c>
      <c r="AU311" s="801">
        <f>电话医生!C312</f>
        <v>0</v>
      </c>
      <c r="AV311" s="802">
        <f>电话医生!I312</f>
        <v>0</v>
      </c>
      <c r="AW311" s="816" t="str">
        <f t="shared" si="159"/>
        <v>-</v>
      </c>
      <c r="AX311" s="802">
        <f>电话医生!L312</f>
        <v>0</v>
      </c>
      <c r="AY311" s="811">
        <f>电话医生!F312</f>
        <v>0</v>
      </c>
      <c r="AZ311" s="820" t="str">
        <f>电话医生!O312</f>
        <v>-</v>
      </c>
      <c r="BA311" s="818">
        <f>家庭医生!C312</f>
        <v>0</v>
      </c>
      <c r="BB311" s="813">
        <f>家庭医生!G312</f>
        <v>0</v>
      </c>
      <c r="BC311" s="814" t="str">
        <f>家庭医生!I312</f>
        <v>-</v>
      </c>
      <c r="BD311" s="819">
        <f t="shared" si="163"/>
        <v>0</v>
      </c>
      <c r="BE311" s="819"/>
      <c r="BF311" s="819">
        <f>'免费问答-IM'!C312</f>
        <v>0</v>
      </c>
      <c r="BG311" s="779"/>
      <c r="BH311" s="784"/>
      <c r="BI311" s="775">
        <f t="shared" si="183"/>
        <v>0</v>
      </c>
      <c r="BJ311" s="839"/>
      <c r="BK311" s="837"/>
      <c r="BL311" s="838">
        <f t="shared" si="184"/>
        <v>0</v>
      </c>
      <c r="BM311" s="846">
        <f t="shared" si="185"/>
        <v>0</v>
      </c>
      <c r="BN311" s="849"/>
      <c r="BO311" s="849"/>
      <c r="BP311" s="847" t="str">
        <f t="shared" si="186"/>
        <v>-</v>
      </c>
      <c r="BQ311" s="848"/>
      <c r="BR311" s="813">
        <f t="shared" si="167"/>
        <v>0</v>
      </c>
    </row>
    <row r="312" ht="15" customHeight="1" spans="1:70">
      <c r="A312" s="852"/>
      <c r="B312" s="404">
        <v>22</v>
      </c>
      <c r="C312" s="506">
        <f t="shared" si="160"/>
        <v>0</v>
      </c>
      <c r="D312" s="414">
        <f t="shared" si="161"/>
        <v>0</v>
      </c>
      <c r="E312" s="405">
        <f t="shared" si="164"/>
        <v>0</v>
      </c>
      <c r="F312" s="406" t="e">
        <f>'悬赏问答-帖子'!M313+'指定付费-帖子'!M313+电话医生!#REF!+家庭医生!C313</f>
        <v>#REF!</v>
      </c>
      <c r="G312" s="406" t="e">
        <f>'悬赏问答-帖子'!O313+'指定付费-帖子'!O313+电话医生!#REF!+家庭医生!D313</f>
        <v>#REF!</v>
      </c>
      <c r="H312" s="766" t="e">
        <f t="shared" si="172"/>
        <v>#REF!</v>
      </c>
      <c r="I312" s="406" t="e">
        <f>'悬赏问答-帖子'!S313+'指定付费-帖子'!S313+电话医生!R313+家庭医生!#REF!</f>
        <v>#REF!</v>
      </c>
      <c r="J312" s="406" t="e">
        <f>'悬赏问答-帖子'!U313+'指定付费-帖子'!U313+电话医生!S313+家庭医生!#REF!</f>
        <v>#REF!</v>
      </c>
      <c r="K312" s="766" t="e">
        <f t="shared" si="173"/>
        <v>#REF!</v>
      </c>
      <c r="L312" s="406" t="e">
        <f>'悬赏问答-帖子'!Y313+'悬赏问答-帖子'!AE313+'悬赏问答-IM'!M313+'指定付费-帖子'!Y313+'指定付费-帖子'!AE313+'指定付费-IM'!M313+电话医生!Z313+电话医生!AH313+家庭医生!#REF!+家庭医生!#REF!</f>
        <v>#REF!</v>
      </c>
      <c r="M312" s="406" t="e">
        <f>'悬赏问答-帖子'!AA313+'悬赏问答-帖子'!AG313+'悬赏问答-IM'!O313+'指定付费-帖子'!AA313+'指定付费-帖子'!AG313+'指定付费-IM'!O313+电话医生!AA313+电话医生!AI313+家庭医生!#REF!+家庭医生!#REF!</f>
        <v>#REF!</v>
      </c>
      <c r="N312" s="766" t="e">
        <f t="shared" si="174"/>
        <v>#REF!</v>
      </c>
      <c r="O312" s="406" t="e">
        <f>#REF!+'免费问答-IM'!E313+'悬赏问答-帖子'!E313+'悬赏问答-IM'!E313+'指定付费-IM'!E313+'指定付费-帖子'!E313+电话医生!E313+家庭医生!#REF!</f>
        <v>#REF!</v>
      </c>
      <c r="P312" s="523">
        <f>'悬赏问答-帖子'!Q313+'指定付费-帖子'!Q313+家庭医生!G313+电话医生!BQ313</f>
        <v>0</v>
      </c>
      <c r="Q312" s="523">
        <f>'悬赏问答-帖子'!W313+'指定付费-帖子'!W313+电话医生!U313+'悬赏问答-IM'!AU313+'指定付费-IM'!AU313</f>
        <v>0</v>
      </c>
      <c r="R312" s="523">
        <f>'悬赏问答-帖子'!AC313+'悬赏问答-帖子'!AI313+'悬赏问答-IM'!Q313+'指定付费-帖子'!AC313+'指定付费-帖子'!AI313+'指定付费-IM'!Q313+电话医生!AC313+电话医生!AK313+'悬赏问答-IM'!W313+'指定付费-IM'!W313</f>
        <v>0</v>
      </c>
      <c r="S312" s="523">
        <f>'悬赏问答-IM'!AC313+'指定付费-IM'!AC313+'悬赏问答-IM'!AI313+'悬赏问答-IM'!AO313+'指定付费-IM'!AI313+'指定付费-IM'!AO313+电话医生!BY313</f>
        <v>0</v>
      </c>
      <c r="T312" s="523">
        <f t="shared" si="175"/>
        <v>0</v>
      </c>
      <c r="U312" s="523">
        <f>'悬赏问答-IM'!BA313+'指定付费-帖子'!BA313</f>
        <v>0</v>
      </c>
      <c r="V312" s="523">
        <f>'悬赏问答-帖子'!AO313+'悬赏问答-帖子'!AU313+'指定付费-帖子'!AO313+'指定付费-帖子'!AU313+电话医生!AS313</f>
        <v>0</v>
      </c>
      <c r="W312" s="523" t="e">
        <f>'指定付费-IM'!#REF!</f>
        <v>#REF!</v>
      </c>
      <c r="X312" s="414">
        <f t="shared" si="176"/>
        <v>0</v>
      </c>
      <c r="Y312" s="523">
        <f>'悬赏问答-帖子'!K313+'悬赏问答-IM'!K313+'指定付费-IM'!K313+'指定付费-帖子'!K313+电话医生!H313</f>
        <v>0</v>
      </c>
      <c r="Z312" s="523">
        <f>'悬赏问答-IM'!BF313+'指定付费-IM'!BE313</f>
        <v>0</v>
      </c>
      <c r="AA312" s="523">
        <f>'悬赏问答-IM'!BU313+'指定付费-IM'!AZ313</f>
        <v>0</v>
      </c>
      <c r="AB312" s="523">
        <f>'悬赏问答-IM'!BP313+'指定付费-IM'!BJ313+电话医生!BI313</f>
        <v>0</v>
      </c>
      <c r="AC312" s="506">
        <f t="shared" si="165"/>
        <v>0</v>
      </c>
      <c r="AD312" s="523">
        <f t="shared" si="177"/>
        <v>0</v>
      </c>
      <c r="AE312" s="414">
        <f t="shared" si="178"/>
        <v>0</v>
      </c>
      <c r="AF312" s="414">
        <f t="shared" si="179"/>
        <v>0</v>
      </c>
      <c r="AG312" s="414">
        <f t="shared" si="180"/>
        <v>0</v>
      </c>
      <c r="AH312" s="780">
        <f>预约转诊!C312</f>
        <v>0</v>
      </c>
      <c r="AI312" s="781">
        <f>'悬赏问答-帖子'!C313+'悬赏问答-IM'!C313</f>
        <v>0</v>
      </c>
      <c r="AJ312" s="782">
        <f>'悬赏问答-帖子'!F313+'悬赏问答-IM'!F313</f>
        <v>0</v>
      </c>
      <c r="AK312" s="783" t="str">
        <f t="shared" si="157"/>
        <v>-</v>
      </c>
      <c r="AL312" s="781">
        <f>'悬赏问答-帖子'!H313+'悬赏问答-IM'!H313</f>
        <v>0</v>
      </c>
      <c r="AM312" s="775">
        <f>'悬赏问答-帖子'!I313+'悬赏问答-IM'!I313</f>
        <v>0</v>
      </c>
      <c r="AN312" s="775">
        <f t="shared" si="181"/>
        <v>0</v>
      </c>
      <c r="AO312" s="800">
        <f>'指定付费-帖子'!C313+'指定付费-IM'!C313</f>
        <v>0</v>
      </c>
      <c r="AP312" s="798">
        <f>'指定付费-帖子'!F313+'指定付费-IM'!F313</f>
        <v>0</v>
      </c>
      <c r="AQ312" s="799" t="str">
        <f t="shared" si="158"/>
        <v>-</v>
      </c>
      <c r="AR312" s="800">
        <f>'指定付费-帖子'!H313+'指定付费-IM'!H313</f>
        <v>0</v>
      </c>
      <c r="AS312" s="787">
        <f>'指定付费-帖子'!I313+'指定付费-IM'!I313</f>
        <v>0</v>
      </c>
      <c r="AT312" s="795">
        <f t="shared" si="182"/>
        <v>0</v>
      </c>
      <c r="AU312" s="801">
        <f>电话医生!C313</f>
        <v>0</v>
      </c>
      <c r="AV312" s="802">
        <f>电话医生!I313</f>
        <v>0</v>
      </c>
      <c r="AW312" s="816" t="str">
        <f t="shared" si="159"/>
        <v>-</v>
      </c>
      <c r="AX312" s="802">
        <f>电话医生!L313</f>
        <v>0</v>
      </c>
      <c r="AY312" s="811">
        <f>电话医生!F313</f>
        <v>0</v>
      </c>
      <c r="AZ312" s="820" t="str">
        <f>电话医生!O313</f>
        <v>-</v>
      </c>
      <c r="BA312" s="818">
        <f>家庭医生!C313</f>
        <v>0</v>
      </c>
      <c r="BB312" s="813">
        <f>家庭医生!G313</f>
        <v>0</v>
      </c>
      <c r="BC312" s="814" t="str">
        <f>家庭医生!I313</f>
        <v>-</v>
      </c>
      <c r="BD312" s="819">
        <f t="shared" si="163"/>
        <v>0</v>
      </c>
      <c r="BE312" s="819"/>
      <c r="BF312" s="819">
        <f>'免费问答-IM'!C313</f>
        <v>0</v>
      </c>
      <c r="BG312" s="779"/>
      <c r="BH312" s="784"/>
      <c r="BI312" s="775">
        <f t="shared" si="183"/>
        <v>0</v>
      </c>
      <c r="BJ312" s="839"/>
      <c r="BK312" s="837"/>
      <c r="BL312" s="838">
        <f t="shared" si="184"/>
        <v>0</v>
      </c>
      <c r="BM312" s="846">
        <f t="shared" si="185"/>
        <v>0</v>
      </c>
      <c r="BN312" s="849"/>
      <c r="BO312" s="849"/>
      <c r="BP312" s="847" t="str">
        <f t="shared" si="186"/>
        <v>-</v>
      </c>
      <c r="BQ312" s="848"/>
      <c r="BR312" s="813">
        <f t="shared" si="167"/>
        <v>0</v>
      </c>
    </row>
    <row r="313" ht="15" customHeight="1" spans="1:70">
      <c r="A313" s="852"/>
      <c r="B313" s="404">
        <v>23</v>
      </c>
      <c r="C313" s="506">
        <f t="shared" si="160"/>
        <v>0</v>
      </c>
      <c r="D313" s="414">
        <f t="shared" si="161"/>
        <v>0</v>
      </c>
      <c r="E313" s="405">
        <f t="shared" si="164"/>
        <v>0</v>
      </c>
      <c r="F313" s="406" t="e">
        <f>'悬赏问答-帖子'!M314+'指定付费-帖子'!M314+电话医生!#REF!+家庭医生!C314</f>
        <v>#REF!</v>
      </c>
      <c r="G313" s="406" t="e">
        <f>'悬赏问答-帖子'!O314+'指定付费-帖子'!O314+电话医生!#REF!+家庭医生!D314</f>
        <v>#REF!</v>
      </c>
      <c r="H313" s="766" t="e">
        <f t="shared" si="172"/>
        <v>#REF!</v>
      </c>
      <c r="I313" s="406" t="e">
        <f>'悬赏问答-帖子'!S314+'指定付费-帖子'!S314+电话医生!R314+家庭医生!#REF!</f>
        <v>#REF!</v>
      </c>
      <c r="J313" s="406" t="e">
        <f>'悬赏问答-帖子'!U314+'指定付费-帖子'!U314+电话医生!S314+家庭医生!#REF!</f>
        <v>#REF!</v>
      </c>
      <c r="K313" s="766" t="e">
        <f t="shared" si="173"/>
        <v>#REF!</v>
      </c>
      <c r="L313" s="406" t="e">
        <f>'悬赏问答-帖子'!Y314+'悬赏问答-帖子'!AE314+'悬赏问答-IM'!M314+'指定付费-帖子'!Y314+'指定付费-帖子'!AE314+'指定付费-IM'!M314+电话医生!Z314+电话医生!AH314+家庭医生!#REF!+家庭医生!#REF!</f>
        <v>#REF!</v>
      </c>
      <c r="M313" s="406" t="e">
        <f>'悬赏问答-帖子'!AA314+'悬赏问答-帖子'!AG314+'悬赏问答-IM'!O314+'指定付费-帖子'!AA314+'指定付费-帖子'!AG314+'指定付费-IM'!O314+电话医生!AA314+电话医生!AI314+家庭医生!#REF!+家庭医生!#REF!</f>
        <v>#REF!</v>
      </c>
      <c r="N313" s="766" t="e">
        <f t="shared" si="174"/>
        <v>#REF!</v>
      </c>
      <c r="O313" s="406" t="e">
        <f>#REF!+'免费问答-IM'!E314+'悬赏问答-帖子'!E314+'悬赏问答-IM'!E314+'指定付费-IM'!E314+'指定付费-帖子'!E314+电话医生!E314+家庭医生!#REF!</f>
        <v>#REF!</v>
      </c>
      <c r="P313" s="523">
        <f>'悬赏问答-帖子'!Q314+'指定付费-帖子'!Q314+家庭医生!G314+电话医生!BQ314</f>
        <v>0</v>
      </c>
      <c r="Q313" s="523">
        <f>'悬赏问答-帖子'!W314+'指定付费-帖子'!W314+电话医生!U314+'悬赏问答-IM'!AU314+'指定付费-IM'!AU314</f>
        <v>0</v>
      </c>
      <c r="R313" s="523">
        <f>'悬赏问答-帖子'!AC314+'悬赏问答-帖子'!AI314+'悬赏问答-IM'!Q314+'指定付费-帖子'!AC314+'指定付费-帖子'!AI314+'指定付费-IM'!Q314+电话医生!AC314+电话医生!AK314+'悬赏问答-IM'!W314+'指定付费-IM'!W314</f>
        <v>0</v>
      </c>
      <c r="S313" s="523">
        <f>'悬赏问答-IM'!AC314+'指定付费-IM'!AC314+'悬赏问答-IM'!AI314+'悬赏问答-IM'!AO314+'指定付费-IM'!AI314+'指定付费-IM'!AO314+电话医生!BY314</f>
        <v>0</v>
      </c>
      <c r="T313" s="523">
        <f t="shared" si="175"/>
        <v>0</v>
      </c>
      <c r="U313" s="523">
        <f>'悬赏问答-IM'!BA314+'指定付费-帖子'!BA314</f>
        <v>0</v>
      </c>
      <c r="V313" s="523">
        <f>'悬赏问答-帖子'!AO314+'悬赏问答-帖子'!AU314+'指定付费-帖子'!AO314+'指定付费-帖子'!AU314+电话医生!AS314</f>
        <v>0</v>
      </c>
      <c r="W313" s="523" t="e">
        <f>'指定付费-IM'!#REF!</f>
        <v>#REF!</v>
      </c>
      <c r="X313" s="414">
        <f t="shared" si="176"/>
        <v>0</v>
      </c>
      <c r="Y313" s="523">
        <f>'悬赏问答-帖子'!K314+'悬赏问答-IM'!K314+'指定付费-IM'!K314+'指定付费-帖子'!K314+电话医生!H314</f>
        <v>0</v>
      </c>
      <c r="Z313" s="523">
        <f>'悬赏问答-IM'!BF314+'指定付费-IM'!BE314</f>
        <v>0</v>
      </c>
      <c r="AA313" s="523">
        <f>'悬赏问答-IM'!BU314+'指定付费-IM'!AZ314</f>
        <v>0</v>
      </c>
      <c r="AB313" s="523">
        <f>'悬赏问答-IM'!BP314+'指定付费-IM'!BJ314+电话医生!BI314</f>
        <v>0</v>
      </c>
      <c r="AC313" s="506">
        <f t="shared" si="165"/>
        <v>0</v>
      </c>
      <c r="AD313" s="523">
        <f t="shared" si="177"/>
        <v>0</v>
      </c>
      <c r="AE313" s="414">
        <f t="shared" si="178"/>
        <v>0</v>
      </c>
      <c r="AF313" s="414">
        <f t="shared" si="179"/>
        <v>0</v>
      </c>
      <c r="AG313" s="414">
        <f t="shared" si="180"/>
        <v>0</v>
      </c>
      <c r="AH313" s="780">
        <f>预约转诊!C313</f>
        <v>0</v>
      </c>
      <c r="AI313" s="781">
        <f>'悬赏问答-帖子'!C314+'悬赏问答-IM'!C314</f>
        <v>0</v>
      </c>
      <c r="AJ313" s="782">
        <f>'悬赏问答-帖子'!F314+'悬赏问答-IM'!F314</f>
        <v>0</v>
      </c>
      <c r="AK313" s="783" t="str">
        <f t="shared" si="157"/>
        <v>-</v>
      </c>
      <c r="AL313" s="781">
        <f>'悬赏问答-帖子'!H314+'悬赏问答-IM'!H314</f>
        <v>0</v>
      </c>
      <c r="AM313" s="775">
        <f>'悬赏问答-帖子'!I314+'悬赏问答-IM'!I314</f>
        <v>0</v>
      </c>
      <c r="AN313" s="775">
        <f t="shared" si="181"/>
        <v>0</v>
      </c>
      <c r="AO313" s="800">
        <f>'指定付费-帖子'!C314+'指定付费-IM'!C314</f>
        <v>0</v>
      </c>
      <c r="AP313" s="798">
        <f>'指定付费-帖子'!F314+'指定付费-IM'!F314</f>
        <v>0</v>
      </c>
      <c r="AQ313" s="799" t="str">
        <f t="shared" si="158"/>
        <v>-</v>
      </c>
      <c r="AR313" s="800">
        <f>'指定付费-帖子'!H314+'指定付费-IM'!H314</f>
        <v>0</v>
      </c>
      <c r="AS313" s="787">
        <f>'指定付费-帖子'!I314+'指定付费-IM'!I314</f>
        <v>0</v>
      </c>
      <c r="AT313" s="795">
        <f t="shared" si="182"/>
        <v>0</v>
      </c>
      <c r="AU313" s="801">
        <f>电话医生!C314</f>
        <v>0</v>
      </c>
      <c r="AV313" s="802">
        <f>电话医生!I314</f>
        <v>0</v>
      </c>
      <c r="AW313" s="816" t="str">
        <f t="shared" si="159"/>
        <v>-</v>
      </c>
      <c r="AX313" s="802">
        <f>电话医生!L314</f>
        <v>0</v>
      </c>
      <c r="AY313" s="811">
        <f>电话医生!F314</f>
        <v>0</v>
      </c>
      <c r="AZ313" s="820" t="str">
        <f>电话医生!O314</f>
        <v>-</v>
      </c>
      <c r="BA313" s="818">
        <f>家庭医生!C314</f>
        <v>0</v>
      </c>
      <c r="BB313" s="813">
        <f>家庭医生!G314</f>
        <v>0</v>
      </c>
      <c r="BC313" s="814" t="str">
        <f>家庭医生!I314</f>
        <v>-</v>
      </c>
      <c r="BD313" s="819">
        <f t="shared" si="163"/>
        <v>0</v>
      </c>
      <c r="BE313" s="819"/>
      <c r="BF313" s="819">
        <f>'免费问答-IM'!C314</f>
        <v>0</v>
      </c>
      <c r="BG313" s="779"/>
      <c r="BH313" s="784"/>
      <c r="BI313" s="775">
        <f t="shared" si="183"/>
        <v>0</v>
      </c>
      <c r="BJ313" s="839"/>
      <c r="BK313" s="837"/>
      <c r="BL313" s="838">
        <f t="shared" si="184"/>
        <v>0</v>
      </c>
      <c r="BM313" s="846">
        <f t="shared" si="185"/>
        <v>0</v>
      </c>
      <c r="BN313" s="849"/>
      <c r="BO313" s="849"/>
      <c r="BP313" s="847" t="str">
        <f t="shared" si="186"/>
        <v>-</v>
      </c>
      <c r="BQ313" s="848"/>
      <c r="BR313" s="813">
        <f t="shared" si="167"/>
        <v>0</v>
      </c>
    </row>
    <row r="314" ht="15" customHeight="1" spans="1:70">
      <c r="A314" s="852"/>
      <c r="B314" s="404">
        <v>24</v>
      </c>
      <c r="C314" s="506">
        <f t="shared" si="160"/>
        <v>0</v>
      </c>
      <c r="D314" s="414">
        <f t="shared" si="161"/>
        <v>0</v>
      </c>
      <c r="E314" s="405">
        <f t="shared" si="164"/>
        <v>0</v>
      </c>
      <c r="F314" s="406" t="e">
        <f>'悬赏问答-帖子'!M315+'指定付费-帖子'!M315+电话医生!#REF!+家庭医生!C315</f>
        <v>#REF!</v>
      </c>
      <c r="G314" s="406" t="e">
        <f>'悬赏问答-帖子'!O315+'指定付费-帖子'!O315+电话医生!#REF!+家庭医生!D315</f>
        <v>#REF!</v>
      </c>
      <c r="H314" s="766" t="e">
        <f t="shared" si="172"/>
        <v>#REF!</v>
      </c>
      <c r="I314" s="406" t="e">
        <f>'悬赏问答-帖子'!S315+'指定付费-帖子'!S315+电话医生!R315+家庭医生!#REF!</f>
        <v>#REF!</v>
      </c>
      <c r="J314" s="406" t="e">
        <f>'悬赏问答-帖子'!U315+'指定付费-帖子'!U315+电话医生!S315+家庭医生!#REF!</f>
        <v>#REF!</v>
      </c>
      <c r="K314" s="766" t="e">
        <f t="shared" si="173"/>
        <v>#REF!</v>
      </c>
      <c r="L314" s="406" t="e">
        <f>'悬赏问答-帖子'!Y315+'悬赏问答-帖子'!AE315+'悬赏问答-IM'!M315+'指定付费-帖子'!Y315+'指定付费-帖子'!AE315+'指定付费-IM'!M315+电话医生!Z315+电话医生!AH315+家庭医生!#REF!+家庭医生!#REF!</f>
        <v>#REF!</v>
      </c>
      <c r="M314" s="406" t="e">
        <f>'悬赏问答-帖子'!AA315+'悬赏问答-帖子'!AG315+'悬赏问答-IM'!O315+'指定付费-帖子'!AA315+'指定付费-帖子'!AG315+'指定付费-IM'!O315+电话医生!AA315+电话医生!AI315+家庭医生!#REF!+家庭医生!#REF!</f>
        <v>#REF!</v>
      </c>
      <c r="N314" s="766" t="e">
        <f t="shared" si="174"/>
        <v>#REF!</v>
      </c>
      <c r="O314" s="406" t="e">
        <f>#REF!+'免费问答-IM'!E315+'悬赏问答-帖子'!E315+'悬赏问答-IM'!E315+'指定付费-IM'!E315+'指定付费-帖子'!E315+电话医生!E315+家庭医生!#REF!</f>
        <v>#REF!</v>
      </c>
      <c r="P314" s="523">
        <f>'悬赏问答-帖子'!Q315+'指定付费-帖子'!Q315+家庭医生!G315+电话医生!BQ315</f>
        <v>0</v>
      </c>
      <c r="Q314" s="523">
        <f>'悬赏问答-帖子'!W315+'指定付费-帖子'!W315+电话医生!U315+'悬赏问答-IM'!AU315+'指定付费-IM'!AU315</f>
        <v>0</v>
      </c>
      <c r="R314" s="523">
        <f>'悬赏问答-帖子'!AC315+'悬赏问答-帖子'!AI315+'悬赏问答-IM'!Q315+'指定付费-帖子'!AC315+'指定付费-帖子'!AI315+'指定付费-IM'!Q315+电话医生!AC315+电话医生!AK315+'悬赏问答-IM'!W315+'指定付费-IM'!W315</f>
        <v>0</v>
      </c>
      <c r="S314" s="523">
        <f>'悬赏问答-IM'!AC315+'指定付费-IM'!AC315+'悬赏问答-IM'!AI315+'悬赏问答-IM'!AO315+'指定付费-IM'!AI315+'指定付费-IM'!AO315+电话医生!BY315</f>
        <v>0</v>
      </c>
      <c r="T314" s="523">
        <f t="shared" si="175"/>
        <v>0</v>
      </c>
      <c r="U314" s="523">
        <f>'悬赏问答-IM'!BA315+'指定付费-帖子'!BA315</f>
        <v>0</v>
      </c>
      <c r="V314" s="523">
        <f>'悬赏问答-帖子'!AO315+'悬赏问答-帖子'!AU315+'指定付费-帖子'!AO315+'指定付费-帖子'!AU315+电话医生!AS315</f>
        <v>0</v>
      </c>
      <c r="W314" s="523" t="e">
        <f>'指定付费-IM'!#REF!</f>
        <v>#REF!</v>
      </c>
      <c r="X314" s="414">
        <f t="shared" si="176"/>
        <v>0</v>
      </c>
      <c r="Y314" s="523">
        <f>'悬赏问答-帖子'!K315+'悬赏问答-IM'!K315+'指定付费-IM'!K315+'指定付费-帖子'!K315+电话医生!H315</f>
        <v>0</v>
      </c>
      <c r="Z314" s="523">
        <f>'悬赏问答-IM'!BF315+'指定付费-IM'!BE315</f>
        <v>0</v>
      </c>
      <c r="AA314" s="523">
        <f>'悬赏问答-IM'!BU315+'指定付费-IM'!AZ315</f>
        <v>0</v>
      </c>
      <c r="AB314" s="523">
        <f>'悬赏问答-IM'!BP315+'指定付费-IM'!BJ315+电话医生!BI315</f>
        <v>0</v>
      </c>
      <c r="AC314" s="506">
        <f t="shared" si="165"/>
        <v>0</v>
      </c>
      <c r="AD314" s="523">
        <f t="shared" si="177"/>
        <v>0</v>
      </c>
      <c r="AE314" s="414">
        <f t="shared" si="178"/>
        <v>0</v>
      </c>
      <c r="AF314" s="414">
        <f t="shared" si="179"/>
        <v>0</v>
      </c>
      <c r="AG314" s="414">
        <f t="shared" si="180"/>
        <v>0</v>
      </c>
      <c r="AH314" s="780">
        <f>预约转诊!C314</f>
        <v>0</v>
      </c>
      <c r="AI314" s="781">
        <f>'悬赏问答-帖子'!C315+'悬赏问答-IM'!C315</f>
        <v>0</v>
      </c>
      <c r="AJ314" s="782">
        <f>'悬赏问答-帖子'!F315+'悬赏问答-IM'!F315</f>
        <v>0</v>
      </c>
      <c r="AK314" s="783" t="str">
        <f t="shared" si="157"/>
        <v>-</v>
      </c>
      <c r="AL314" s="781">
        <f>'悬赏问答-帖子'!H315+'悬赏问答-IM'!H315</f>
        <v>0</v>
      </c>
      <c r="AM314" s="775">
        <f>'悬赏问答-帖子'!I315+'悬赏问答-IM'!I315</f>
        <v>0</v>
      </c>
      <c r="AN314" s="775">
        <f t="shared" si="181"/>
        <v>0</v>
      </c>
      <c r="AO314" s="800">
        <f>'指定付费-帖子'!C315+'指定付费-IM'!C315</f>
        <v>0</v>
      </c>
      <c r="AP314" s="798">
        <f>'指定付费-帖子'!F315+'指定付费-IM'!F315</f>
        <v>0</v>
      </c>
      <c r="AQ314" s="799" t="str">
        <f t="shared" si="158"/>
        <v>-</v>
      </c>
      <c r="AR314" s="800">
        <f>'指定付费-帖子'!H315+'指定付费-IM'!H315</f>
        <v>0</v>
      </c>
      <c r="AS314" s="787">
        <f>'指定付费-帖子'!I315+'指定付费-IM'!I315</f>
        <v>0</v>
      </c>
      <c r="AT314" s="795">
        <f t="shared" si="182"/>
        <v>0</v>
      </c>
      <c r="AU314" s="801">
        <f>电话医生!C315</f>
        <v>0</v>
      </c>
      <c r="AV314" s="802">
        <f>电话医生!I315</f>
        <v>0</v>
      </c>
      <c r="AW314" s="816" t="str">
        <f t="shared" si="159"/>
        <v>-</v>
      </c>
      <c r="AX314" s="802">
        <f>电话医生!L315</f>
        <v>0</v>
      </c>
      <c r="AY314" s="811">
        <f>电话医生!F315</f>
        <v>0</v>
      </c>
      <c r="AZ314" s="820" t="str">
        <f>电话医生!O315</f>
        <v>-</v>
      </c>
      <c r="BA314" s="818">
        <f>家庭医生!C315</f>
        <v>0</v>
      </c>
      <c r="BB314" s="813">
        <f>家庭医生!G315</f>
        <v>0</v>
      </c>
      <c r="BC314" s="814" t="str">
        <f>家庭医生!I315</f>
        <v>-</v>
      </c>
      <c r="BD314" s="819">
        <f t="shared" si="163"/>
        <v>0</v>
      </c>
      <c r="BE314" s="819"/>
      <c r="BF314" s="819">
        <f>'免费问答-IM'!C315</f>
        <v>0</v>
      </c>
      <c r="BG314" s="779"/>
      <c r="BH314" s="784"/>
      <c r="BI314" s="775">
        <f t="shared" si="183"/>
        <v>0</v>
      </c>
      <c r="BJ314" s="839"/>
      <c r="BK314" s="837"/>
      <c r="BL314" s="838">
        <f t="shared" si="184"/>
        <v>0</v>
      </c>
      <c r="BM314" s="846">
        <f t="shared" si="185"/>
        <v>0</v>
      </c>
      <c r="BN314" s="849"/>
      <c r="BO314" s="849"/>
      <c r="BP314" s="847" t="str">
        <f t="shared" si="186"/>
        <v>-</v>
      </c>
      <c r="BQ314" s="848"/>
      <c r="BR314" s="813">
        <f t="shared" si="167"/>
        <v>0</v>
      </c>
    </row>
    <row r="315" ht="15" customHeight="1" spans="1:70">
      <c r="A315" s="852"/>
      <c r="B315" s="404">
        <v>25</v>
      </c>
      <c r="C315" s="506">
        <f t="shared" si="160"/>
        <v>0</v>
      </c>
      <c r="D315" s="414">
        <f t="shared" si="161"/>
        <v>0</v>
      </c>
      <c r="E315" s="405">
        <f t="shared" si="164"/>
        <v>0</v>
      </c>
      <c r="F315" s="406" t="e">
        <f>'悬赏问答-帖子'!M316+'指定付费-帖子'!M316+电话医生!#REF!+家庭医生!C316</f>
        <v>#REF!</v>
      </c>
      <c r="G315" s="406" t="e">
        <f>'悬赏问答-帖子'!O316+'指定付费-帖子'!O316+电话医生!#REF!+家庭医生!D316</f>
        <v>#REF!</v>
      </c>
      <c r="H315" s="766" t="e">
        <f t="shared" si="172"/>
        <v>#REF!</v>
      </c>
      <c r="I315" s="406" t="e">
        <f>'悬赏问答-帖子'!S316+'指定付费-帖子'!S316+电话医生!R316+家庭医生!#REF!</f>
        <v>#REF!</v>
      </c>
      <c r="J315" s="406" t="e">
        <f>'悬赏问答-帖子'!U316+'指定付费-帖子'!U316+电话医生!S316+家庭医生!#REF!</f>
        <v>#REF!</v>
      </c>
      <c r="K315" s="766" t="e">
        <f t="shared" si="173"/>
        <v>#REF!</v>
      </c>
      <c r="L315" s="406" t="e">
        <f>'悬赏问答-帖子'!Y316+'悬赏问答-帖子'!AE316+'悬赏问答-IM'!M316+'指定付费-帖子'!Y316+'指定付费-帖子'!AE316+'指定付费-IM'!M316+电话医生!Z316+电话医生!AH316+家庭医生!#REF!+家庭医生!#REF!</f>
        <v>#REF!</v>
      </c>
      <c r="M315" s="406" t="e">
        <f>'悬赏问答-帖子'!AA316+'悬赏问答-帖子'!AG316+'悬赏问答-IM'!O316+'指定付费-帖子'!AA316+'指定付费-帖子'!AG316+'指定付费-IM'!O316+电话医生!AA316+电话医生!AI316+家庭医生!#REF!+家庭医生!#REF!</f>
        <v>#REF!</v>
      </c>
      <c r="N315" s="766" t="e">
        <f t="shared" si="174"/>
        <v>#REF!</v>
      </c>
      <c r="O315" s="406" t="e">
        <f>#REF!+'免费问答-IM'!E316+'悬赏问答-帖子'!E316+'悬赏问答-IM'!E316+'指定付费-IM'!E316+'指定付费-帖子'!E316+电话医生!E316+家庭医生!#REF!</f>
        <v>#REF!</v>
      </c>
      <c r="P315" s="523">
        <f>'悬赏问答-帖子'!Q316+'指定付费-帖子'!Q316+家庭医生!G316+电话医生!BQ316</f>
        <v>0</v>
      </c>
      <c r="Q315" s="523">
        <f>'悬赏问答-帖子'!W316+'指定付费-帖子'!W316+电话医生!U316+'悬赏问答-IM'!AU316+'指定付费-IM'!AU316</f>
        <v>0</v>
      </c>
      <c r="R315" s="523">
        <f>'悬赏问答-帖子'!AC316+'悬赏问答-帖子'!AI316+'悬赏问答-IM'!Q316+'指定付费-帖子'!AC316+'指定付费-帖子'!AI316+'指定付费-IM'!Q316+电话医生!AC316+电话医生!AK316+'悬赏问答-IM'!W316+'指定付费-IM'!W316</f>
        <v>0</v>
      </c>
      <c r="S315" s="523">
        <f>'悬赏问答-IM'!AC316+'指定付费-IM'!AC316+'悬赏问答-IM'!AI316+'悬赏问答-IM'!AO316+'指定付费-IM'!AI316+'指定付费-IM'!AO316+电话医生!BY316</f>
        <v>0</v>
      </c>
      <c r="T315" s="523">
        <f t="shared" si="175"/>
        <v>0</v>
      </c>
      <c r="U315" s="523">
        <f>'悬赏问答-IM'!BA316+'指定付费-帖子'!BA316</f>
        <v>0</v>
      </c>
      <c r="V315" s="523">
        <f>'悬赏问答-帖子'!AO316+'悬赏问答-帖子'!AU316+'指定付费-帖子'!AO316+'指定付费-帖子'!AU316+电话医生!AS316</f>
        <v>0</v>
      </c>
      <c r="W315" s="523" t="e">
        <f>'指定付费-IM'!#REF!</f>
        <v>#REF!</v>
      </c>
      <c r="X315" s="414">
        <f t="shared" si="176"/>
        <v>0</v>
      </c>
      <c r="Y315" s="523">
        <f>'悬赏问答-帖子'!K316+'悬赏问答-IM'!K316+'指定付费-IM'!K316+'指定付费-帖子'!K316+电话医生!H316</f>
        <v>0</v>
      </c>
      <c r="Z315" s="523">
        <f>'悬赏问答-IM'!BF316+'指定付费-IM'!BE316</f>
        <v>0</v>
      </c>
      <c r="AA315" s="523">
        <f>'悬赏问答-IM'!BU316+'指定付费-IM'!AZ316</f>
        <v>0</v>
      </c>
      <c r="AB315" s="523">
        <f>'悬赏问答-IM'!BP316+'指定付费-IM'!BJ316+电话医生!BI316</f>
        <v>0</v>
      </c>
      <c r="AC315" s="506">
        <f t="shared" si="165"/>
        <v>0</v>
      </c>
      <c r="AD315" s="523">
        <f t="shared" si="177"/>
        <v>0</v>
      </c>
      <c r="AE315" s="414">
        <f t="shared" si="178"/>
        <v>0</v>
      </c>
      <c r="AF315" s="414">
        <f t="shared" si="179"/>
        <v>0</v>
      </c>
      <c r="AG315" s="414">
        <f t="shared" si="180"/>
        <v>0</v>
      </c>
      <c r="AH315" s="780">
        <f>预约转诊!C315</f>
        <v>0</v>
      </c>
      <c r="AI315" s="781">
        <f>'悬赏问答-帖子'!C316+'悬赏问答-IM'!C316</f>
        <v>0</v>
      </c>
      <c r="AJ315" s="782">
        <f>'悬赏问答-帖子'!F316+'悬赏问答-IM'!F316</f>
        <v>0</v>
      </c>
      <c r="AK315" s="783" t="str">
        <f t="shared" si="157"/>
        <v>-</v>
      </c>
      <c r="AL315" s="781">
        <f>'悬赏问答-帖子'!H316+'悬赏问答-IM'!H316</f>
        <v>0</v>
      </c>
      <c r="AM315" s="775">
        <f>'悬赏问答-帖子'!I316+'悬赏问答-IM'!I316</f>
        <v>0</v>
      </c>
      <c r="AN315" s="775">
        <f t="shared" si="181"/>
        <v>0</v>
      </c>
      <c r="AO315" s="800">
        <f>'指定付费-帖子'!C316+'指定付费-IM'!C316</f>
        <v>0</v>
      </c>
      <c r="AP315" s="798">
        <f>'指定付费-帖子'!F316+'指定付费-IM'!F316</f>
        <v>0</v>
      </c>
      <c r="AQ315" s="799" t="str">
        <f t="shared" si="158"/>
        <v>-</v>
      </c>
      <c r="AR315" s="800">
        <f>'指定付费-帖子'!H316+'指定付费-IM'!H316</f>
        <v>0</v>
      </c>
      <c r="AS315" s="787">
        <f>'指定付费-帖子'!I316+'指定付费-IM'!I316</f>
        <v>0</v>
      </c>
      <c r="AT315" s="795">
        <f t="shared" si="182"/>
        <v>0</v>
      </c>
      <c r="AU315" s="801">
        <f>电话医生!C316</f>
        <v>0</v>
      </c>
      <c r="AV315" s="802">
        <f>电话医生!I316</f>
        <v>0</v>
      </c>
      <c r="AW315" s="816" t="str">
        <f t="shared" si="159"/>
        <v>-</v>
      </c>
      <c r="AX315" s="802">
        <f>电话医生!L316</f>
        <v>0</v>
      </c>
      <c r="AY315" s="811">
        <f>电话医生!F316</f>
        <v>0</v>
      </c>
      <c r="AZ315" s="820" t="str">
        <f>电话医生!O316</f>
        <v>-</v>
      </c>
      <c r="BA315" s="818">
        <f>家庭医生!C316</f>
        <v>0</v>
      </c>
      <c r="BB315" s="813">
        <f>家庭医生!G316</f>
        <v>0</v>
      </c>
      <c r="BC315" s="814" t="str">
        <f>家庭医生!I316</f>
        <v>-</v>
      </c>
      <c r="BD315" s="819">
        <f t="shared" si="163"/>
        <v>0</v>
      </c>
      <c r="BE315" s="819"/>
      <c r="BF315" s="819">
        <f>'免费问答-IM'!C316</f>
        <v>0</v>
      </c>
      <c r="BG315" s="779"/>
      <c r="BH315" s="784"/>
      <c r="BI315" s="775">
        <f t="shared" si="183"/>
        <v>0</v>
      </c>
      <c r="BJ315" s="839"/>
      <c r="BK315" s="837"/>
      <c r="BL315" s="838">
        <f t="shared" si="184"/>
        <v>0</v>
      </c>
      <c r="BM315" s="846">
        <f t="shared" si="185"/>
        <v>0</v>
      </c>
      <c r="BN315" s="849"/>
      <c r="BO315" s="849"/>
      <c r="BP315" s="847" t="str">
        <f t="shared" si="186"/>
        <v>-</v>
      </c>
      <c r="BQ315" s="848"/>
      <c r="BR315" s="813">
        <f t="shared" si="167"/>
        <v>0</v>
      </c>
    </row>
    <row r="316" ht="15" customHeight="1" spans="1:70">
      <c r="A316" s="852"/>
      <c r="B316" s="404">
        <v>26</v>
      </c>
      <c r="C316" s="506">
        <f t="shared" si="160"/>
        <v>0</v>
      </c>
      <c r="D316" s="414">
        <f t="shared" si="161"/>
        <v>0</v>
      </c>
      <c r="E316" s="405">
        <f t="shared" si="164"/>
        <v>0</v>
      </c>
      <c r="F316" s="406" t="e">
        <f>'悬赏问答-帖子'!M317+'指定付费-帖子'!M317+电话医生!#REF!+家庭医生!C317</f>
        <v>#REF!</v>
      </c>
      <c r="G316" s="406" t="e">
        <f>'悬赏问答-帖子'!O317+'指定付费-帖子'!O317+电话医生!#REF!+家庭医生!D317</f>
        <v>#REF!</v>
      </c>
      <c r="H316" s="766" t="e">
        <f t="shared" si="172"/>
        <v>#REF!</v>
      </c>
      <c r="I316" s="406" t="e">
        <f>'悬赏问答-帖子'!S317+'指定付费-帖子'!S317+电话医生!R317+家庭医生!#REF!</f>
        <v>#REF!</v>
      </c>
      <c r="J316" s="406" t="e">
        <f>'悬赏问答-帖子'!U317+'指定付费-帖子'!U317+电话医生!S317+家庭医生!#REF!</f>
        <v>#REF!</v>
      </c>
      <c r="K316" s="766" t="e">
        <f t="shared" si="173"/>
        <v>#REF!</v>
      </c>
      <c r="L316" s="406" t="e">
        <f>'悬赏问答-帖子'!Y317+'悬赏问答-帖子'!AE317+'悬赏问答-IM'!M317+'指定付费-帖子'!Y317+'指定付费-帖子'!AE317+'指定付费-IM'!M317+电话医生!Z317+电话医生!AH317+家庭医生!#REF!+家庭医生!#REF!</f>
        <v>#REF!</v>
      </c>
      <c r="M316" s="406" t="e">
        <f>'悬赏问答-帖子'!AA317+'悬赏问答-帖子'!AG317+'悬赏问答-IM'!O317+'指定付费-帖子'!AA317+'指定付费-帖子'!AG317+'指定付费-IM'!O317+电话医生!AA317+电话医生!AI317+家庭医生!#REF!+家庭医生!#REF!</f>
        <v>#REF!</v>
      </c>
      <c r="N316" s="766" t="e">
        <f t="shared" si="174"/>
        <v>#REF!</v>
      </c>
      <c r="O316" s="406" t="e">
        <f>#REF!+'免费问答-IM'!E317+'悬赏问答-帖子'!E317+'悬赏问答-IM'!E317+'指定付费-IM'!E317+'指定付费-帖子'!E317+电话医生!E317+家庭医生!#REF!</f>
        <v>#REF!</v>
      </c>
      <c r="P316" s="523">
        <f>'悬赏问答-帖子'!Q317+'指定付费-帖子'!Q317+家庭医生!G317+电话医生!BQ317</f>
        <v>0</v>
      </c>
      <c r="Q316" s="523">
        <f>'悬赏问答-帖子'!W317+'指定付费-帖子'!W317+电话医生!U317+'悬赏问答-IM'!AU317+'指定付费-IM'!AU317</f>
        <v>0</v>
      </c>
      <c r="R316" s="523">
        <f>'悬赏问答-帖子'!AC317+'悬赏问答-帖子'!AI317+'悬赏问答-IM'!Q317+'指定付费-帖子'!AC317+'指定付费-帖子'!AI317+'指定付费-IM'!Q317+电话医生!AC317+电话医生!AK317+'悬赏问答-IM'!W317+'指定付费-IM'!W317</f>
        <v>0</v>
      </c>
      <c r="S316" s="523">
        <f>'悬赏问答-IM'!AC317+'指定付费-IM'!AC317+'悬赏问答-IM'!AI317+'悬赏问答-IM'!AO317+'指定付费-IM'!AI317+'指定付费-IM'!AO317+电话医生!BY317</f>
        <v>0</v>
      </c>
      <c r="T316" s="523">
        <f t="shared" si="175"/>
        <v>0</v>
      </c>
      <c r="U316" s="523">
        <f>'悬赏问答-IM'!BA317+'指定付费-帖子'!BA317</f>
        <v>0</v>
      </c>
      <c r="V316" s="523">
        <f>'悬赏问答-帖子'!AO317+'悬赏问答-帖子'!AU317+'指定付费-帖子'!AO317+'指定付费-帖子'!AU317+电话医生!AS317</f>
        <v>0</v>
      </c>
      <c r="W316" s="523" t="e">
        <f>'指定付费-IM'!#REF!</f>
        <v>#REF!</v>
      </c>
      <c r="X316" s="414">
        <f t="shared" si="176"/>
        <v>0</v>
      </c>
      <c r="Y316" s="523">
        <f>'悬赏问答-帖子'!K317+'悬赏问答-IM'!K317+'指定付费-IM'!K317+'指定付费-帖子'!K317+电话医生!H317</f>
        <v>0</v>
      </c>
      <c r="Z316" s="523">
        <f>'悬赏问答-IM'!BF317+'指定付费-IM'!BE317</f>
        <v>0</v>
      </c>
      <c r="AA316" s="523">
        <f>'悬赏问答-IM'!BU317+'指定付费-IM'!AZ317</f>
        <v>0</v>
      </c>
      <c r="AB316" s="523">
        <f>'悬赏问答-IM'!BP317+'指定付费-IM'!BJ317+电话医生!BI317</f>
        <v>0</v>
      </c>
      <c r="AC316" s="506">
        <f t="shared" si="165"/>
        <v>0</v>
      </c>
      <c r="AD316" s="523">
        <f t="shared" si="177"/>
        <v>0</v>
      </c>
      <c r="AE316" s="414">
        <f t="shared" si="178"/>
        <v>0</v>
      </c>
      <c r="AF316" s="414">
        <f t="shared" si="179"/>
        <v>0</v>
      </c>
      <c r="AG316" s="414">
        <f t="shared" si="180"/>
        <v>0</v>
      </c>
      <c r="AH316" s="780">
        <f>预约转诊!C316</f>
        <v>0</v>
      </c>
      <c r="AI316" s="781">
        <f>'悬赏问答-帖子'!C317+'悬赏问答-IM'!C317</f>
        <v>0</v>
      </c>
      <c r="AJ316" s="782">
        <f>'悬赏问答-帖子'!F317+'悬赏问答-IM'!F317</f>
        <v>0</v>
      </c>
      <c r="AK316" s="783" t="str">
        <f t="shared" si="157"/>
        <v>-</v>
      </c>
      <c r="AL316" s="781">
        <f>'悬赏问答-帖子'!H317+'悬赏问答-IM'!H317</f>
        <v>0</v>
      </c>
      <c r="AM316" s="775">
        <f>'悬赏问答-帖子'!I317+'悬赏问答-IM'!I317</f>
        <v>0</v>
      </c>
      <c r="AN316" s="775">
        <f t="shared" si="181"/>
        <v>0</v>
      </c>
      <c r="AO316" s="800">
        <f>'指定付费-帖子'!C317+'指定付费-IM'!C317</f>
        <v>0</v>
      </c>
      <c r="AP316" s="798">
        <f>'指定付费-帖子'!F317+'指定付费-IM'!F317</f>
        <v>0</v>
      </c>
      <c r="AQ316" s="799" t="str">
        <f t="shared" si="158"/>
        <v>-</v>
      </c>
      <c r="AR316" s="800">
        <f>'指定付费-帖子'!H317+'指定付费-IM'!H317</f>
        <v>0</v>
      </c>
      <c r="AS316" s="787">
        <f>'指定付费-帖子'!I317+'指定付费-IM'!I317</f>
        <v>0</v>
      </c>
      <c r="AT316" s="795">
        <f t="shared" si="182"/>
        <v>0</v>
      </c>
      <c r="AU316" s="801">
        <f>电话医生!C317</f>
        <v>0</v>
      </c>
      <c r="AV316" s="802">
        <f>电话医生!I317</f>
        <v>0</v>
      </c>
      <c r="AW316" s="816" t="str">
        <f t="shared" si="159"/>
        <v>-</v>
      </c>
      <c r="AX316" s="802">
        <f>电话医生!L317</f>
        <v>0</v>
      </c>
      <c r="AY316" s="811">
        <f>电话医生!F317</f>
        <v>0</v>
      </c>
      <c r="AZ316" s="820" t="str">
        <f>电话医生!O317</f>
        <v>-</v>
      </c>
      <c r="BA316" s="818">
        <f>家庭医生!C317</f>
        <v>0</v>
      </c>
      <c r="BB316" s="813">
        <f>家庭医生!G317</f>
        <v>0</v>
      </c>
      <c r="BC316" s="814" t="str">
        <f>家庭医生!I317</f>
        <v>-</v>
      </c>
      <c r="BD316" s="819">
        <f t="shared" si="163"/>
        <v>0</v>
      </c>
      <c r="BE316" s="819"/>
      <c r="BF316" s="819">
        <f>'免费问答-IM'!C317</f>
        <v>0</v>
      </c>
      <c r="BG316" s="779"/>
      <c r="BH316" s="784"/>
      <c r="BI316" s="775">
        <f t="shared" si="183"/>
        <v>0</v>
      </c>
      <c r="BJ316" s="839"/>
      <c r="BK316" s="837"/>
      <c r="BL316" s="838">
        <f t="shared" si="184"/>
        <v>0</v>
      </c>
      <c r="BM316" s="846">
        <f t="shared" si="185"/>
        <v>0</v>
      </c>
      <c r="BN316" s="849"/>
      <c r="BO316" s="849"/>
      <c r="BP316" s="847" t="str">
        <f t="shared" si="186"/>
        <v>-</v>
      </c>
      <c r="BQ316" s="848"/>
      <c r="BR316" s="813">
        <f t="shared" si="167"/>
        <v>0</v>
      </c>
    </row>
    <row r="317" ht="15" customHeight="1" spans="1:70">
      <c r="A317" s="852"/>
      <c r="B317" s="404">
        <v>27</v>
      </c>
      <c r="C317" s="506">
        <f t="shared" si="160"/>
        <v>0</v>
      </c>
      <c r="D317" s="414">
        <f t="shared" si="161"/>
        <v>0</v>
      </c>
      <c r="E317" s="405">
        <f t="shared" si="164"/>
        <v>0</v>
      </c>
      <c r="F317" s="406" t="e">
        <f>'悬赏问答-帖子'!M318+'指定付费-帖子'!M318+电话医生!#REF!+家庭医生!C318</f>
        <v>#REF!</v>
      </c>
      <c r="G317" s="406" t="e">
        <f>'悬赏问答-帖子'!O318+'指定付费-帖子'!O318+电话医生!#REF!+家庭医生!D318</f>
        <v>#REF!</v>
      </c>
      <c r="H317" s="766" t="e">
        <f t="shared" si="172"/>
        <v>#REF!</v>
      </c>
      <c r="I317" s="406" t="e">
        <f>'悬赏问答-帖子'!S318+'指定付费-帖子'!S318+电话医生!R318+家庭医生!#REF!</f>
        <v>#REF!</v>
      </c>
      <c r="J317" s="406" t="e">
        <f>'悬赏问答-帖子'!U318+'指定付费-帖子'!U318+电话医生!S318+家庭医生!#REF!</f>
        <v>#REF!</v>
      </c>
      <c r="K317" s="766" t="e">
        <f t="shared" si="173"/>
        <v>#REF!</v>
      </c>
      <c r="L317" s="406" t="e">
        <f>'悬赏问答-帖子'!Y318+'悬赏问答-帖子'!AE318+'悬赏问答-IM'!M318+'指定付费-帖子'!Y318+'指定付费-帖子'!AE318+'指定付费-IM'!M318+电话医生!Z318+电话医生!AH318+家庭医生!#REF!+家庭医生!#REF!</f>
        <v>#REF!</v>
      </c>
      <c r="M317" s="406" t="e">
        <f>'悬赏问答-帖子'!AA318+'悬赏问答-帖子'!AG318+'悬赏问答-IM'!O318+'指定付费-帖子'!AA318+'指定付费-帖子'!AG318+'指定付费-IM'!O318+电话医生!AA318+电话医生!AI318+家庭医生!#REF!+家庭医生!#REF!</f>
        <v>#REF!</v>
      </c>
      <c r="N317" s="766" t="e">
        <f t="shared" si="174"/>
        <v>#REF!</v>
      </c>
      <c r="O317" s="406" t="e">
        <f>#REF!+'免费问答-IM'!E318+'悬赏问答-帖子'!E318+'悬赏问答-IM'!E318+'指定付费-IM'!E318+'指定付费-帖子'!E318+电话医生!E318+家庭医生!#REF!</f>
        <v>#REF!</v>
      </c>
      <c r="P317" s="523">
        <f>'悬赏问答-帖子'!Q318+'指定付费-帖子'!Q318+家庭医生!G318+电话医生!BQ318</f>
        <v>0</v>
      </c>
      <c r="Q317" s="523">
        <f>'悬赏问答-帖子'!W318+'指定付费-帖子'!W318+电话医生!U318+'悬赏问答-IM'!AU318+'指定付费-IM'!AU318</f>
        <v>0</v>
      </c>
      <c r="R317" s="523">
        <f>'悬赏问答-帖子'!AC318+'悬赏问答-帖子'!AI318+'悬赏问答-IM'!Q318+'指定付费-帖子'!AC318+'指定付费-帖子'!AI318+'指定付费-IM'!Q318+电话医生!AC318+电话医生!AK318+'悬赏问答-IM'!W318+'指定付费-IM'!W318</f>
        <v>0</v>
      </c>
      <c r="S317" s="523">
        <f>'悬赏问答-IM'!AC318+'指定付费-IM'!AC318+'悬赏问答-IM'!AI318+'悬赏问答-IM'!AO318+'指定付费-IM'!AI318+'指定付费-IM'!AO318+电话医生!BY318</f>
        <v>0</v>
      </c>
      <c r="T317" s="523">
        <f t="shared" si="175"/>
        <v>0</v>
      </c>
      <c r="U317" s="523">
        <f>'悬赏问答-IM'!BA318+'指定付费-帖子'!BA318</f>
        <v>0</v>
      </c>
      <c r="V317" s="523">
        <f>'悬赏问答-帖子'!AO318+'悬赏问答-帖子'!AU318+'指定付费-帖子'!AO318+'指定付费-帖子'!AU318+电话医生!AS318</f>
        <v>0</v>
      </c>
      <c r="W317" s="523" t="e">
        <f>'指定付费-IM'!#REF!</f>
        <v>#REF!</v>
      </c>
      <c r="X317" s="414">
        <f t="shared" si="176"/>
        <v>0</v>
      </c>
      <c r="Y317" s="523">
        <f>'悬赏问答-帖子'!K318+'悬赏问答-IM'!K318+'指定付费-IM'!K318+'指定付费-帖子'!K318+电话医生!H318</f>
        <v>0</v>
      </c>
      <c r="Z317" s="523">
        <f>'悬赏问答-IM'!BF318+'指定付费-IM'!BE318</f>
        <v>0</v>
      </c>
      <c r="AA317" s="523">
        <f>'悬赏问答-IM'!BU318+'指定付费-IM'!AZ318</f>
        <v>0</v>
      </c>
      <c r="AB317" s="523">
        <f>'悬赏问答-IM'!BP318+'指定付费-IM'!BJ318+电话医生!BI318</f>
        <v>0</v>
      </c>
      <c r="AC317" s="506">
        <f t="shared" si="165"/>
        <v>0</v>
      </c>
      <c r="AD317" s="523">
        <f t="shared" si="177"/>
        <v>0</v>
      </c>
      <c r="AE317" s="414">
        <f t="shared" si="178"/>
        <v>0</v>
      </c>
      <c r="AF317" s="414">
        <f t="shared" si="179"/>
        <v>0</v>
      </c>
      <c r="AG317" s="414">
        <f t="shared" si="180"/>
        <v>0</v>
      </c>
      <c r="AH317" s="780">
        <f>预约转诊!C317</f>
        <v>0</v>
      </c>
      <c r="AI317" s="781">
        <f>'悬赏问答-帖子'!C318+'悬赏问答-IM'!C318</f>
        <v>0</v>
      </c>
      <c r="AJ317" s="782">
        <f>'悬赏问答-帖子'!F318+'悬赏问答-IM'!F318</f>
        <v>0</v>
      </c>
      <c r="AK317" s="783" t="str">
        <f t="shared" si="157"/>
        <v>-</v>
      </c>
      <c r="AL317" s="781">
        <f>'悬赏问答-帖子'!H318+'悬赏问答-IM'!H318</f>
        <v>0</v>
      </c>
      <c r="AM317" s="775">
        <f>'悬赏问答-帖子'!I318+'悬赏问答-IM'!I318</f>
        <v>0</v>
      </c>
      <c r="AN317" s="775">
        <f t="shared" si="181"/>
        <v>0</v>
      </c>
      <c r="AO317" s="800">
        <f>'指定付费-帖子'!C318+'指定付费-IM'!C318</f>
        <v>0</v>
      </c>
      <c r="AP317" s="798">
        <f>'指定付费-帖子'!F318+'指定付费-IM'!F318</f>
        <v>0</v>
      </c>
      <c r="AQ317" s="799" t="str">
        <f t="shared" si="158"/>
        <v>-</v>
      </c>
      <c r="AR317" s="800">
        <f>'指定付费-帖子'!H318+'指定付费-IM'!H318</f>
        <v>0</v>
      </c>
      <c r="AS317" s="787">
        <f>'指定付费-帖子'!I318+'指定付费-IM'!I318</f>
        <v>0</v>
      </c>
      <c r="AT317" s="795">
        <f t="shared" si="182"/>
        <v>0</v>
      </c>
      <c r="AU317" s="801">
        <f>电话医生!C318</f>
        <v>0</v>
      </c>
      <c r="AV317" s="802">
        <f>电话医生!I318</f>
        <v>0</v>
      </c>
      <c r="AW317" s="816" t="str">
        <f t="shared" si="159"/>
        <v>-</v>
      </c>
      <c r="AX317" s="802">
        <f>电话医生!L318</f>
        <v>0</v>
      </c>
      <c r="AY317" s="811">
        <f>电话医生!F318</f>
        <v>0</v>
      </c>
      <c r="AZ317" s="820" t="str">
        <f>电话医生!O318</f>
        <v>-</v>
      </c>
      <c r="BA317" s="818">
        <f>家庭医生!C318</f>
        <v>0</v>
      </c>
      <c r="BB317" s="813">
        <f>家庭医生!G318</f>
        <v>0</v>
      </c>
      <c r="BC317" s="814" t="str">
        <f>家庭医生!I318</f>
        <v>-</v>
      </c>
      <c r="BD317" s="819">
        <f t="shared" si="163"/>
        <v>0</v>
      </c>
      <c r="BE317" s="819"/>
      <c r="BF317" s="819">
        <f>'免费问答-IM'!C318</f>
        <v>0</v>
      </c>
      <c r="BG317" s="779"/>
      <c r="BH317" s="784"/>
      <c r="BI317" s="775">
        <f t="shared" si="183"/>
        <v>0</v>
      </c>
      <c r="BJ317" s="839"/>
      <c r="BK317" s="837"/>
      <c r="BL317" s="838">
        <f t="shared" si="184"/>
        <v>0</v>
      </c>
      <c r="BM317" s="846">
        <f t="shared" si="185"/>
        <v>0</v>
      </c>
      <c r="BN317" s="849"/>
      <c r="BO317" s="849"/>
      <c r="BP317" s="847" t="str">
        <f t="shared" si="186"/>
        <v>-</v>
      </c>
      <c r="BQ317" s="848"/>
      <c r="BR317" s="813">
        <f t="shared" si="167"/>
        <v>0</v>
      </c>
    </row>
    <row r="318" ht="15" customHeight="1" spans="1:70">
      <c r="A318" s="852"/>
      <c r="B318" s="404">
        <v>28</v>
      </c>
      <c r="C318" s="506">
        <f t="shared" si="160"/>
        <v>0</v>
      </c>
      <c r="D318" s="414">
        <f t="shared" si="161"/>
        <v>0</v>
      </c>
      <c r="E318" s="405">
        <f t="shared" si="164"/>
        <v>0</v>
      </c>
      <c r="F318" s="406" t="e">
        <f>'悬赏问答-帖子'!M319+'指定付费-帖子'!M319+电话医生!#REF!+家庭医生!C319</f>
        <v>#REF!</v>
      </c>
      <c r="G318" s="406" t="e">
        <f>'悬赏问答-帖子'!O319+'指定付费-帖子'!O319+电话医生!#REF!+家庭医生!D319</f>
        <v>#REF!</v>
      </c>
      <c r="H318" s="766" t="e">
        <f t="shared" si="172"/>
        <v>#REF!</v>
      </c>
      <c r="I318" s="406" t="e">
        <f>'悬赏问答-帖子'!S319+'指定付费-帖子'!S319+电话医生!R319+家庭医生!#REF!</f>
        <v>#REF!</v>
      </c>
      <c r="J318" s="406" t="e">
        <f>'悬赏问答-帖子'!U319+'指定付费-帖子'!U319+电话医生!S319+家庭医生!#REF!</f>
        <v>#REF!</v>
      </c>
      <c r="K318" s="766" t="e">
        <f t="shared" si="173"/>
        <v>#REF!</v>
      </c>
      <c r="L318" s="406" t="e">
        <f>'悬赏问答-帖子'!Y319+'悬赏问答-帖子'!AE319+'悬赏问答-IM'!M319+'指定付费-帖子'!Y319+'指定付费-帖子'!AE319+'指定付费-IM'!M319+电话医生!Z319+电话医生!AH319+家庭医生!#REF!+家庭医生!#REF!</f>
        <v>#REF!</v>
      </c>
      <c r="M318" s="406" t="e">
        <f>'悬赏问答-帖子'!AA319+'悬赏问答-帖子'!AG319+'悬赏问答-IM'!O319+'指定付费-帖子'!AA319+'指定付费-帖子'!AG319+'指定付费-IM'!O319+电话医生!AA319+电话医生!AI319+家庭医生!#REF!+家庭医生!#REF!</f>
        <v>#REF!</v>
      </c>
      <c r="N318" s="766" t="e">
        <f t="shared" si="174"/>
        <v>#REF!</v>
      </c>
      <c r="O318" s="406" t="e">
        <f>#REF!+'免费问答-IM'!E319+'悬赏问答-帖子'!E319+'悬赏问答-IM'!E319+'指定付费-IM'!E319+'指定付费-帖子'!E319+电话医生!E319+家庭医生!#REF!</f>
        <v>#REF!</v>
      </c>
      <c r="P318" s="523">
        <f>'悬赏问答-帖子'!Q319+'指定付费-帖子'!Q319+家庭医生!G319+电话医生!BQ319</f>
        <v>0</v>
      </c>
      <c r="Q318" s="523">
        <f>'悬赏问答-帖子'!W319+'指定付费-帖子'!W319+电话医生!U319+'悬赏问答-IM'!AU319+'指定付费-IM'!AU319</f>
        <v>0</v>
      </c>
      <c r="R318" s="523">
        <f>'悬赏问答-帖子'!AC319+'悬赏问答-帖子'!AI319+'悬赏问答-IM'!Q319+'指定付费-帖子'!AC319+'指定付费-帖子'!AI319+'指定付费-IM'!Q319+电话医生!AC319+电话医生!AK319+'悬赏问答-IM'!W319+'指定付费-IM'!W319</f>
        <v>0</v>
      </c>
      <c r="S318" s="523">
        <f>'悬赏问答-IM'!AC319+'指定付费-IM'!AC319+'悬赏问答-IM'!AI319+'悬赏问答-IM'!AO319+'指定付费-IM'!AI319+'指定付费-IM'!AO319+电话医生!BY319</f>
        <v>0</v>
      </c>
      <c r="T318" s="523">
        <f t="shared" si="175"/>
        <v>0</v>
      </c>
      <c r="U318" s="523">
        <f>'悬赏问答-IM'!BA319+'指定付费-帖子'!BA319</f>
        <v>0</v>
      </c>
      <c r="V318" s="523">
        <f>'悬赏问答-帖子'!AO319+'悬赏问答-帖子'!AU319+'指定付费-帖子'!AO319+'指定付费-帖子'!AU319+电话医生!AS319</f>
        <v>0</v>
      </c>
      <c r="W318" s="523" t="e">
        <f>'指定付费-IM'!#REF!</f>
        <v>#REF!</v>
      </c>
      <c r="X318" s="414">
        <f t="shared" si="176"/>
        <v>0</v>
      </c>
      <c r="Y318" s="523">
        <f>'悬赏问答-帖子'!K319+'悬赏问答-IM'!K319+'指定付费-IM'!K319+'指定付费-帖子'!K319+电话医生!H319</f>
        <v>0</v>
      </c>
      <c r="Z318" s="523">
        <f>'悬赏问答-IM'!BF319+'指定付费-IM'!BE319</f>
        <v>0</v>
      </c>
      <c r="AA318" s="523">
        <f>'悬赏问答-IM'!BU319+'指定付费-IM'!AZ319</f>
        <v>0</v>
      </c>
      <c r="AB318" s="523">
        <f>'悬赏问答-IM'!BP319+'指定付费-IM'!BJ319+电话医生!BI319</f>
        <v>0</v>
      </c>
      <c r="AC318" s="506">
        <f t="shared" si="165"/>
        <v>0</v>
      </c>
      <c r="AD318" s="523">
        <f t="shared" si="177"/>
        <v>0</v>
      </c>
      <c r="AE318" s="414">
        <f t="shared" si="178"/>
        <v>0</v>
      </c>
      <c r="AF318" s="414">
        <f t="shared" si="179"/>
        <v>0</v>
      </c>
      <c r="AG318" s="414">
        <f t="shared" si="180"/>
        <v>0</v>
      </c>
      <c r="AH318" s="780">
        <f>预约转诊!C318</f>
        <v>0</v>
      </c>
      <c r="AI318" s="781">
        <f>'悬赏问答-帖子'!C319+'悬赏问答-IM'!C319</f>
        <v>0</v>
      </c>
      <c r="AJ318" s="782">
        <f>'悬赏问答-帖子'!F319+'悬赏问答-IM'!F319</f>
        <v>0</v>
      </c>
      <c r="AK318" s="783" t="str">
        <f t="shared" si="157"/>
        <v>-</v>
      </c>
      <c r="AL318" s="781">
        <f>'悬赏问答-帖子'!H319+'悬赏问答-IM'!H319</f>
        <v>0</v>
      </c>
      <c r="AM318" s="775">
        <f>'悬赏问答-帖子'!I319+'悬赏问答-IM'!I319</f>
        <v>0</v>
      </c>
      <c r="AN318" s="775">
        <f t="shared" si="181"/>
        <v>0</v>
      </c>
      <c r="AO318" s="800">
        <f>'指定付费-帖子'!C319+'指定付费-IM'!C319</f>
        <v>0</v>
      </c>
      <c r="AP318" s="798">
        <f>'指定付费-帖子'!F319+'指定付费-IM'!F319</f>
        <v>0</v>
      </c>
      <c r="AQ318" s="799" t="str">
        <f t="shared" si="158"/>
        <v>-</v>
      </c>
      <c r="AR318" s="800">
        <f>'指定付费-帖子'!H319+'指定付费-IM'!H319</f>
        <v>0</v>
      </c>
      <c r="AS318" s="787">
        <f>'指定付费-帖子'!I319+'指定付费-IM'!I319</f>
        <v>0</v>
      </c>
      <c r="AT318" s="795">
        <f t="shared" si="182"/>
        <v>0</v>
      </c>
      <c r="AU318" s="801">
        <f>电话医生!C319</f>
        <v>0</v>
      </c>
      <c r="AV318" s="802">
        <f>电话医生!I319</f>
        <v>0</v>
      </c>
      <c r="AW318" s="816" t="str">
        <f t="shared" si="159"/>
        <v>-</v>
      </c>
      <c r="AX318" s="802">
        <f>电话医生!L319</f>
        <v>0</v>
      </c>
      <c r="AY318" s="811">
        <f>电话医生!F319</f>
        <v>0</v>
      </c>
      <c r="AZ318" s="820" t="str">
        <f>电话医生!O319</f>
        <v>-</v>
      </c>
      <c r="BA318" s="818">
        <f>家庭医生!C319</f>
        <v>0</v>
      </c>
      <c r="BB318" s="813">
        <f>家庭医生!G319</f>
        <v>0</v>
      </c>
      <c r="BC318" s="814" t="str">
        <f>家庭医生!I319</f>
        <v>-</v>
      </c>
      <c r="BD318" s="819">
        <f t="shared" si="163"/>
        <v>0</v>
      </c>
      <c r="BE318" s="819"/>
      <c r="BF318" s="819">
        <f>'免费问答-IM'!C319</f>
        <v>0</v>
      </c>
      <c r="BG318" s="779"/>
      <c r="BH318" s="784"/>
      <c r="BI318" s="775">
        <f t="shared" si="183"/>
        <v>0</v>
      </c>
      <c r="BJ318" s="839"/>
      <c r="BK318" s="837"/>
      <c r="BL318" s="838">
        <f t="shared" si="184"/>
        <v>0</v>
      </c>
      <c r="BM318" s="846">
        <f t="shared" si="185"/>
        <v>0</v>
      </c>
      <c r="BN318" s="849"/>
      <c r="BO318" s="849"/>
      <c r="BP318" s="847" t="str">
        <f t="shared" ref="BP318:BP335" si="187">IF(BN318&lt;&gt;0,BN318/BM318,"-")</f>
        <v>-</v>
      </c>
      <c r="BQ318" s="848"/>
      <c r="BR318" s="813">
        <f t="shared" si="167"/>
        <v>0</v>
      </c>
    </row>
    <row r="319" ht="15" customHeight="1" spans="1:70">
      <c r="A319" s="852"/>
      <c r="B319" s="404">
        <v>29</v>
      </c>
      <c r="C319" s="506">
        <f t="shared" si="160"/>
        <v>0</v>
      </c>
      <c r="D319" s="414">
        <f t="shared" si="161"/>
        <v>0</v>
      </c>
      <c r="E319" s="405">
        <f t="shared" si="164"/>
        <v>0</v>
      </c>
      <c r="F319" s="406" t="e">
        <f>'悬赏问答-帖子'!M320+'指定付费-帖子'!M320+电话医生!#REF!+家庭医生!C320</f>
        <v>#REF!</v>
      </c>
      <c r="G319" s="406" t="e">
        <f>'悬赏问答-帖子'!O320+'指定付费-帖子'!O320+电话医生!#REF!+家庭医生!D320</f>
        <v>#REF!</v>
      </c>
      <c r="H319" s="766" t="e">
        <f t="shared" si="172"/>
        <v>#REF!</v>
      </c>
      <c r="I319" s="406" t="e">
        <f>'悬赏问答-帖子'!S320+'指定付费-帖子'!S320+电话医生!R320+家庭医生!#REF!</f>
        <v>#REF!</v>
      </c>
      <c r="J319" s="406" t="e">
        <f>'悬赏问答-帖子'!U320+'指定付费-帖子'!U320+电话医生!S320+家庭医生!#REF!</f>
        <v>#REF!</v>
      </c>
      <c r="K319" s="766" t="e">
        <f t="shared" si="173"/>
        <v>#REF!</v>
      </c>
      <c r="L319" s="406" t="e">
        <f>'悬赏问答-帖子'!Y320+'悬赏问答-帖子'!AE320+'悬赏问答-IM'!M320+'指定付费-帖子'!Y320+'指定付费-帖子'!AE320+'指定付费-IM'!M320+电话医生!Z320+电话医生!AH320+家庭医生!#REF!+家庭医生!#REF!</f>
        <v>#REF!</v>
      </c>
      <c r="M319" s="406" t="e">
        <f>'悬赏问答-帖子'!AA320+'悬赏问答-帖子'!AG320+'悬赏问答-IM'!O320+'指定付费-帖子'!AA320+'指定付费-帖子'!AG320+'指定付费-IM'!O320+电话医生!AA320+电话医生!AI320+家庭医生!#REF!+家庭医生!#REF!</f>
        <v>#REF!</v>
      </c>
      <c r="N319" s="766" t="e">
        <f t="shared" si="174"/>
        <v>#REF!</v>
      </c>
      <c r="O319" s="406" t="e">
        <f>#REF!+'免费问答-IM'!E320+'悬赏问答-帖子'!E320+'悬赏问答-IM'!E320+'指定付费-IM'!E320+'指定付费-帖子'!E320+电话医生!E320+家庭医生!#REF!</f>
        <v>#REF!</v>
      </c>
      <c r="P319" s="523">
        <f>'悬赏问答-帖子'!Q320+'指定付费-帖子'!Q320+家庭医生!G320+电话医生!BQ320</f>
        <v>0</v>
      </c>
      <c r="Q319" s="523">
        <f>'悬赏问答-帖子'!W320+'指定付费-帖子'!W320+电话医生!U320+'悬赏问答-IM'!AU320+'指定付费-IM'!AU320</f>
        <v>0</v>
      </c>
      <c r="R319" s="523">
        <f>'悬赏问答-帖子'!AC320+'悬赏问答-帖子'!AI320+'悬赏问答-IM'!Q320+'指定付费-帖子'!AC320+'指定付费-帖子'!AI320+'指定付费-IM'!Q320+电话医生!AC320+电话医生!AK320+'悬赏问答-IM'!W320+'指定付费-IM'!W320</f>
        <v>0</v>
      </c>
      <c r="S319" s="523">
        <f>'悬赏问答-IM'!AC320+'指定付费-IM'!AC320+'悬赏问答-IM'!AI320+'悬赏问答-IM'!AO320+'指定付费-IM'!AI320+'指定付费-IM'!AO320+电话医生!BY320</f>
        <v>0</v>
      </c>
      <c r="T319" s="523">
        <f t="shared" si="175"/>
        <v>0</v>
      </c>
      <c r="U319" s="523">
        <f>'悬赏问答-IM'!BA320+'指定付费-帖子'!BA320</f>
        <v>0</v>
      </c>
      <c r="V319" s="523">
        <f>'悬赏问答-帖子'!AO320+'悬赏问答-帖子'!AU320+'指定付费-帖子'!AO320+'指定付费-帖子'!AU320+电话医生!AS320</f>
        <v>0</v>
      </c>
      <c r="W319" s="523" t="e">
        <f>'指定付费-IM'!#REF!</f>
        <v>#REF!</v>
      </c>
      <c r="X319" s="414">
        <f t="shared" si="176"/>
        <v>0</v>
      </c>
      <c r="Y319" s="523">
        <f>'悬赏问答-帖子'!K320+'悬赏问答-IM'!K320+'指定付费-IM'!K320+'指定付费-帖子'!K320+电话医生!H320</f>
        <v>0</v>
      </c>
      <c r="Z319" s="523">
        <f>'悬赏问答-IM'!BF320+'指定付费-IM'!BE320</f>
        <v>0</v>
      </c>
      <c r="AA319" s="523">
        <f>'悬赏问答-IM'!BU320+'指定付费-IM'!AZ320</f>
        <v>0</v>
      </c>
      <c r="AB319" s="523">
        <f>'悬赏问答-IM'!BP320+'指定付费-IM'!BJ320+电话医生!BI320</f>
        <v>0</v>
      </c>
      <c r="AC319" s="506">
        <f t="shared" si="165"/>
        <v>0</v>
      </c>
      <c r="AD319" s="523">
        <f t="shared" si="177"/>
        <v>0</v>
      </c>
      <c r="AE319" s="414">
        <f t="shared" si="178"/>
        <v>0</v>
      </c>
      <c r="AF319" s="414">
        <f t="shared" si="179"/>
        <v>0</v>
      </c>
      <c r="AG319" s="414">
        <f t="shared" si="180"/>
        <v>0</v>
      </c>
      <c r="AH319" s="780">
        <f>预约转诊!C319</f>
        <v>0</v>
      </c>
      <c r="AI319" s="781">
        <f>'悬赏问答-帖子'!C320+'悬赏问答-IM'!C320</f>
        <v>0</v>
      </c>
      <c r="AJ319" s="782">
        <f>'悬赏问答-帖子'!F320+'悬赏问答-IM'!F320</f>
        <v>0</v>
      </c>
      <c r="AK319" s="783" t="str">
        <f t="shared" si="157"/>
        <v>-</v>
      </c>
      <c r="AL319" s="781">
        <f>'悬赏问答-帖子'!H320+'悬赏问答-IM'!H320</f>
        <v>0</v>
      </c>
      <c r="AM319" s="775">
        <f>'悬赏问答-帖子'!I320+'悬赏问答-IM'!I320</f>
        <v>0</v>
      </c>
      <c r="AN319" s="775">
        <f t="shared" si="181"/>
        <v>0</v>
      </c>
      <c r="AO319" s="800">
        <f>'指定付费-帖子'!C320+'指定付费-IM'!C320</f>
        <v>0</v>
      </c>
      <c r="AP319" s="798">
        <f>'指定付费-帖子'!F320+'指定付费-IM'!F320</f>
        <v>0</v>
      </c>
      <c r="AQ319" s="799" t="str">
        <f t="shared" si="158"/>
        <v>-</v>
      </c>
      <c r="AR319" s="800">
        <f>'指定付费-帖子'!H320+'指定付费-IM'!H320</f>
        <v>0</v>
      </c>
      <c r="AS319" s="787">
        <f>'指定付费-帖子'!I320+'指定付费-IM'!I320</f>
        <v>0</v>
      </c>
      <c r="AT319" s="795">
        <f t="shared" si="182"/>
        <v>0</v>
      </c>
      <c r="AU319" s="801">
        <f>电话医生!C320</f>
        <v>0</v>
      </c>
      <c r="AV319" s="802">
        <f>电话医生!I320</f>
        <v>0</v>
      </c>
      <c r="AW319" s="816" t="str">
        <f t="shared" si="159"/>
        <v>-</v>
      </c>
      <c r="AX319" s="802">
        <f>电话医生!L320</f>
        <v>0</v>
      </c>
      <c r="AY319" s="811">
        <f>电话医生!F320</f>
        <v>0</v>
      </c>
      <c r="AZ319" s="820" t="str">
        <f>电话医生!O320</f>
        <v>-</v>
      </c>
      <c r="BA319" s="818">
        <f>家庭医生!C320</f>
        <v>0</v>
      </c>
      <c r="BB319" s="813">
        <f>家庭医生!G320</f>
        <v>0</v>
      </c>
      <c r="BC319" s="814" t="str">
        <f>家庭医生!I320</f>
        <v>-</v>
      </c>
      <c r="BD319" s="819">
        <f t="shared" si="163"/>
        <v>0</v>
      </c>
      <c r="BE319" s="819"/>
      <c r="BF319" s="819">
        <f>'免费问答-IM'!C320</f>
        <v>0</v>
      </c>
      <c r="BG319" s="779"/>
      <c r="BH319" s="784"/>
      <c r="BI319" s="775">
        <f t="shared" si="183"/>
        <v>0</v>
      </c>
      <c r="BJ319" s="839"/>
      <c r="BK319" s="837"/>
      <c r="BL319" s="838">
        <f t="shared" si="184"/>
        <v>0</v>
      </c>
      <c r="BM319" s="846">
        <f t="shared" si="185"/>
        <v>0</v>
      </c>
      <c r="BN319" s="849"/>
      <c r="BO319" s="849"/>
      <c r="BP319" s="847" t="str">
        <f t="shared" si="187"/>
        <v>-</v>
      </c>
      <c r="BQ319" s="848"/>
      <c r="BR319" s="813">
        <f t="shared" si="167"/>
        <v>0</v>
      </c>
    </row>
    <row r="320" ht="15" customHeight="1" spans="1:70">
      <c r="A320" s="852"/>
      <c r="B320" s="404">
        <v>30</v>
      </c>
      <c r="C320" s="506">
        <f t="shared" si="160"/>
        <v>0</v>
      </c>
      <c r="D320" s="414">
        <f t="shared" si="161"/>
        <v>0</v>
      </c>
      <c r="E320" s="405">
        <f t="shared" si="164"/>
        <v>0</v>
      </c>
      <c r="F320" s="406" t="e">
        <f>'悬赏问答-帖子'!M321+'指定付费-帖子'!M321+电话医生!#REF!+家庭医生!C321</f>
        <v>#REF!</v>
      </c>
      <c r="G320" s="406" t="e">
        <f>'悬赏问答-帖子'!O321+'指定付费-帖子'!O321+电话医生!#REF!+家庭医生!D321</f>
        <v>#REF!</v>
      </c>
      <c r="H320" s="766" t="e">
        <f t="shared" si="172"/>
        <v>#REF!</v>
      </c>
      <c r="I320" s="406" t="e">
        <f>'悬赏问答-帖子'!S321+'指定付费-帖子'!S321+电话医生!R321+家庭医生!#REF!</f>
        <v>#REF!</v>
      </c>
      <c r="J320" s="406" t="e">
        <f>'悬赏问答-帖子'!U321+'指定付费-帖子'!U321+电话医生!S321+家庭医生!#REF!</f>
        <v>#REF!</v>
      </c>
      <c r="K320" s="766" t="e">
        <f t="shared" si="173"/>
        <v>#REF!</v>
      </c>
      <c r="L320" s="406" t="e">
        <f>'悬赏问答-帖子'!Y321+'悬赏问答-帖子'!AE321+'悬赏问答-IM'!M321+'指定付费-帖子'!Y321+'指定付费-帖子'!AE321+'指定付费-IM'!M321+电话医生!Z321+电话医生!AH321+家庭医生!#REF!+家庭医生!#REF!</f>
        <v>#REF!</v>
      </c>
      <c r="M320" s="406" t="e">
        <f>'悬赏问答-帖子'!AA321+'悬赏问答-帖子'!AG321+'悬赏问答-IM'!O321+'指定付费-帖子'!AA321+'指定付费-帖子'!AG321+'指定付费-IM'!O321+电话医生!AA321+电话医生!AI321+家庭医生!#REF!+家庭医生!#REF!</f>
        <v>#REF!</v>
      </c>
      <c r="N320" s="766" t="e">
        <f t="shared" si="174"/>
        <v>#REF!</v>
      </c>
      <c r="O320" s="406" t="e">
        <f>#REF!+'免费问答-IM'!E321+'悬赏问答-帖子'!E321+'悬赏问答-IM'!E321+'指定付费-IM'!E321+'指定付费-帖子'!E321+电话医生!E321+家庭医生!#REF!</f>
        <v>#REF!</v>
      </c>
      <c r="P320" s="523">
        <f>'悬赏问答-帖子'!Q321+'指定付费-帖子'!Q321+家庭医生!G321+电话医生!BQ321</f>
        <v>0</v>
      </c>
      <c r="Q320" s="523">
        <f>'悬赏问答-帖子'!W321+'指定付费-帖子'!W321+电话医生!U321+'悬赏问答-IM'!AU321+'指定付费-IM'!AU321</f>
        <v>0</v>
      </c>
      <c r="R320" s="523">
        <f>'悬赏问答-帖子'!AC321+'悬赏问答-帖子'!AI321+'悬赏问答-IM'!Q321+'指定付费-帖子'!AC321+'指定付费-帖子'!AI321+'指定付费-IM'!Q321+电话医生!AC321+电话医生!AK321+'悬赏问答-IM'!W321+'指定付费-IM'!W321</f>
        <v>0</v>
      </c>
      <c r="S320" s="523">
        <f>'悬赏问答-IM'!AC321+'指定付费-IM'!AC321+'悬赏问答-IM'!AI321+'悬赏问答-IM'!AO321+'指定付费-IM'!AI321+'指定付费-IM'!AO321+电话医生!BY321</f>
        <v>0</v>
      </c>
      <c r="T320" s="523">
        <f t="shared" si="175"/>
        <v>0</v>
      </c>
      <c r="U320" s="523">
        <f>'悬赏问答-IM'!BA321+'指定付费-帖子'!BA321</f>
        <v>0</v>
      </c>
      <c r="V320" s="523">
        <f>'悬赏问答-帖子'!AO321+'悬赏问答-帖子'!AU321+'指定付费-帖子'!AO321+'指定付费-帖子'!AU321+电话医生!AS321</f>
        <v>0</v>
      </c>
      <c r="W320" s="523" t="e">
        <f>'指定付费-IM'!#REF!</f>
        <v>#REF!</v>
      </c>
      <c r="X320" s="414">
        <f t="shared" si="176"/>
        <v>0</v>
      </c>
      <c r="Y320" s="523">
        <f>'悬赏问答-帖子'!K321+'悬赏问答-IM'!K321+'指定付费-IM'!K321+'指定付费-帖子'!K321+电话医生!H321</f>
        <v>0</v>
      </c>
      <c r="Z320" s="523">
        <f>'悬赏问答-IM'!BF321+'指定付费-IM'!BE321</f>
        <v>0</v>
      </c>
      <c r="AA320" s="523">
        <f>'悬赏问答-IM'!BU321+'指定付费-IM'!AZ321</f>
        <v>0</v>
      </c>
      <c r="AB320" s="523">
        <f>'悬赏问答-IM'!BP321+'指定付费-IM'!BJ321+电话医生!BI321</f>
        <v>0</v>
      </c>
      <c r="AC320" s="506">
        <f t="shared" si="165"/>
        <v>0</v>
      </c>
      <c r="AD320" s="523">
        <f t="shared" si="177"/>
        <v>0</v>
      </c>
      <c r="AE320" s="414">
        <f t="shared" si="178"/>
        <v>0</v>
      </c>
      <c r="AF320" s="414">
        <f t="shared" si="179"/>
        <v>0</v>
      </c>
      <c r="AG320" s="414">
        <f t="shared" si="180"/>
        <v>0</v>
      </c>
      <c r="AH320" s="780">
        <f>预约转诊!C320</f>
        <v>0</v>
      </c>
      <c r="AI320" s="781">
        <f>'悬赏问答-帖子'!C321+'悬赏问答-IM'!C321</f>
        <v>0</v>
      </c>
      <c r="AJ320" s="782">
        <f>'悬赏问答-帖子'!F321+'悬赏问答-IM'!F321</f>
        <v>0</v>
      </c>
      <c r="AK320" s="783" t="str">
        <f t="shared" si="157"/>
        <v>-</v>
      </c>
      <c r="AL320" s="781">
        <f>'悬赏问答-帖子'!H321+'悬赏问答-IM'!H321</f>
        <v>0</v>
      </c>
      <c r="AM320" s="775">
        <f>'悬赏问答-帖子'!I321+'悬赏问答-IM'!I321</f>
        <v>0</v>
      </c>
      <c r="AN320" s="775">
        <f t="shared" si="181"/>
        <v>0</v>
      </c>
      <c r="AO320" s="800">
        <f>'指定付费-帖子'!C321+'指定付费-IM'!C321</f>
        <v>0</v>
      </c>
      <c r="AP320" s="798">
        <f>'指定付费-帖子'!F321+'指定付费-IM'!F321</f>
        <v>0</v>
      </c>
      <c r="AQ320" s="799" t="str">
        <f t="shared" si="158"/>
        <v>-</v>
      </c>
      <c r="AR320" s="800">
        <f>'指定付费-帖子'!H321+'指定付费-IM'!H321</f>
        <v>0</v>
      </c>
      <c r="AS320" s="787">
        <f>'指定付费-帖子'!I321+'指定付费-IM'!I321</f>
        <v>0</v>
      </c>
      <c r="AT320" s="795">
        <f t="shared" si="182"/>
        <v>0</v>
      </c>
      <c r="AU320" s="801">
        <f>电话医生!C321</f>
        <v>0</v>
      </c>
      <c r="AV320" s="802">
        <f>电话医生!I321</f>
        <v>0</v>
      </c>
      <c r="AW320" s="816" t="str">
        <f t="shared" si="159"/>
        <v>-</v>
      </c>
      <c r="AX320" s="802">
        <f>电话医生!L321</f>
        <v>0</v>
      </c>
      <c r="AY320" s="811">
        <f>电话医生!F321</f>
        <v>0</v>
      </c>
      <c r="AZ320" s="820" t="str">
        <f>电话医生!O321</f>
        <v>-</v>
      </c>
      <c r="BA320" s="818">
        <f>家庭医生!C321</f>
        <v>0</v>
      </c>
      <c r="BB320" s="813">
        <f>家庭医生!G321</f>
        <v>0</v>
      </c>
      <c r="BC320" s="814" t="str">
        <f>家庭医生!I321</f>
        <v>-</v>
      </c>
      <c r="BD320" s="819">
        <f t="shared" si="163"/>
        <v>0</v>
      </c>
      <c r="BE320" s="819"/>
      <c r="BF320" s="819">
        <f>'免费问答-IM'!C321</f>
        <v>0</v>
      </c>
      <c r="BG320" s="779"/>
      <c r="BH320" s="784"/>
      <c r="BI320" s="775">
        <f t="shared" si="183"/>
        <v>0</v>
      </c>
      <c r="BJ320" s="839"/>
      <c r="BK320" s="837"/>
      <c r="BL320" s="838">
        <f t="shared" si="184"/>
        <v>0</v>
      </c>
      <c r="BM320" s="846">
        <f t="shared" si="185"/>
        <v>0</v>
      </c>
      <c r="BN320" s="849"/>
      <c r="BO320" s="849"/>
      <c r="BP320" s="847" t="str">
        <f t="shared" si="187"/>
        <v>-</v>
      </c>
      <c r="BQ320" s="848"/>
      <c r="BR320" s="813">
        <f t="shared" si="167"/>
        <v>0</v>
      </c>
    </row>
    <row r="321" ht="15" customHeight="1" spans="1:70">
      <c r="A321" s="852"/>
      <c r="B321" s="404">
        <v>31</v>
      </c>
      <c r="C321" s="506">
        <f t="shared" si="160"/>
        <v>0</v>
      </c>
      <c r="D321" s="414">
        <f t="shared" si="161"/>
        <v>0</v>
      </c>
      <c r="E321" s="405">
        <f t="shared" si="164"/>
        <v>0</v>
      </c>
      <c r="F321" s="406" t="e">
        <f>'悬赏问答-帖子'!M322+'指定付费-帖子'!M322+电话医生!#REF!+家庭医生!C322</f>
        <v>#REF!</v>
      </c>
      <c r="G321" s="406" t="e">
        <f>'悬赏问答-帖子'!O322+'指定付费-帖子'!O322+电话医生!#REF!+家庭医生!D322</f>
        <v>#REF!</v>
      </c>
      <c r="H321" s="766" t="e">
        <f t="shared" si="172"/>
        <v>#REF!</v>
      </c>
      <c r="I321" s="406" t="e">
        <f>'悬赏问答-帖子'!S322+'指定付费-帖子'!S322+电话医生!R322+家庭医生!#REF!</f>
        <v>#REF!</v>
      </c>
      <c r="J321" s="406" t="e">
        <f>'悬赏问答-帖子'!U322+'指定付费-帖子'!U322+电话医生!S322+家庭医生!#REF!</f>
        <v>#REF!</v>
      </c>
      <c r="K321" s="766" t="e">
        <f t="shared" si="173"/>
        <v>#REF!</v>
      </c>
      <c r="L321" s="406" t="e">
        <f>'悬赏问答-帖子'!Y322+'悬赏问答-帖子'!AE322+'悬赏问答-IM'!M322+'指定付费-帖子'!Y322+'指定付费-帖子'!AE322+'指定付费-IM'!M322+电话医生!Z322+电话医生!AH322+家庭医生!#REF!+家庭医生!#REF!</f>
        <v>#REF!</v>
      </c>
      <c r="M321" s="406" t="e">
        <f>'悬赏问答-帖子'!AA322+'悬赏问答-帖子'!AG322+'悬赏问答-IM'!O322+'指定付费-帖子'!AA322+'指定付费-帖子'!AG322+'指定付费-IM'!O322+电话医生!AA322+电话医生!AI322+家庭医生!#REF!+家庭医生!#REF!</f>
        <v>#REF!</v>
      </c>
      <c r="N321" s="766" t="e">
        <f t="shared" si="174"/>
        <v>#REF!</v>
      </c>
      <c r="O321" s="406" t="e">
        <f>#REF!+'免费问答-IM'!E322+'悬赏问答-帖子'!E322+'悬赏问答-IM'!E322+'指定付费-IM'!E322+'指定付费-帖子'!E322+电话医生!E322+家庭医生!#REF!</f>
        <v>#REF!</v>
      </c>
      <c r="P321" s="523">
        <f>'悬赏问答-帖子'!Q322+'指定付费-帖子'!Q322+家庭医生!G322+电话医生!BQ322</f>
        <v>0</v>
      </c>
      <c r="Q321" s="523">
        <f>'悬赏问答-帖子'!W322+'指定付费-帖子'!W322+电话医生!U322+'悬赏问答-IM'!AU322+'指定付费-IM'!AU322</f>
        <v>0</v>
      </c>
      <c r="R321" s="523">
        <f>'悬赏问答-帖子'!AC322+'悬赏问答-帖子'!AI322+'悬赏问答-IM'!Q322+'指定付费-帖子'!AC322+'指定付费-帖子'!AI322+'指定付费-IM'!Q322+电话医生!AC322+电话医生!AK322+'悬赏问答-IM'!W322+'指定付费-IM'!W322</f>
        <v>0</v>
      </c>
      <c r="S321" s="523">
        <f>'悬赏问答-IM'!AC322+'指定付费-IM'!AC322+'悬赏问答-IM'!AI322+'悬赏问答-IM'!AO322+'指定付费-IM'!AI322+'指定付费-IM'!AO322+电话医生!BY322</f>
        <v>0</v>
      </c>
      <c r="T321" s="523">
        <f t="shared" si="175"/>
        <v>0</v>
      </c>
      <c r="U321" s="523">
        <f>'悬赏问答-IM'!BA322+'指定付费-帖子'!BA322</f>
        <v>0</v>
      </c>
      <c r="V321" s="523">
        <f>'悬赏问答-帖子'!AO322+'悬赏问答-帖子'!AU322+'指定付费-帖子'!AO322+'指定付费-帖子'!AU322+电话医生!AS322</f>
        <v>0</v>
      </c>
      <c r="W321" s="523" t="e">
        <f>'指定付费-IM'!#REF!</f>
        <v>#REF!</v>
      </c>
      <c r="X321" s="414">
        <f t="shared" si="176"/>
        <v>0</v>
      </c>
      <c r="Y321" s="523">
        <f>'悬赏问答-帖子'!K322+'悬赏问答-IM'!K322+'指定付费-IM'!K322+'指定付费-帖子'!K322+电话医生!H322</f>
        <v>0</v>
      </c>
      <c r="Z321" s="523">
        <f>'悬赏问答-IM'!BF322+'指定付费-IM'!BE322</f>
        <v>0</v>
      </c>
      <c r="AA321" s="523">
        <f>'悬赏问答-IM'!BU322+'指定付费-IM'!AZ322</f>
        <v>0</v>
      </c>
      <c r="AB321" s="523">
        <f>'悬赏问答-IM'!BP322+'指定付费-IM'!BJ322+电话医生!BI322</f>
        <v>0</v>
      </c>
      <c r="AC321" s="506">
        <f t="shared" si="165"/>
        <v>0</v>
      </c>
      <c r="AD321" s="523">
        <f t="shared" si="177"/>
        <v>0</v>
      </c>
      <c r="AE321" s="414">
        <f t="shared" si="178"/>
        <v>0</v>
      </c>
      <c r="AF321" s="414">
        <f t="shared" si="179"/>
        <v>0</v>
      </c>
      <c r="AG321" s="414">
        <f t="shared" si="180"/>
        <v>0</v>
      </c>
      <c r="AH321" s="780">
        <f>预约转诊!C321</f>
        <v>0</v>
      </c>
      <c r="AI321" s="781">
        <f>'悬赏问答-帖子'!C322+'悬赏问答-IM'!C322</f>
        <v>0</v>
      </c>
      <c r="AJ321" s="782">
        <f>'悬赏问答-帖子'!F322+'悬赏问答-IM'!F322</f>
        <v>0</v>
      </c>
      <c r="AK321" s="783" t="str">
        <f t="shared" si="157"/>
        <v>-</v>
      </c>
      <c r="AL321" s="781">
        <f>'悬赏问答-帖子'!H322+'悬赏问答-IM'!H322</f>
        <v>0</v>
      </c>
      <c r="AM321" s="775">
        <f>'悬赏问答-帖子'!I322+'悬赏问答-IM'!I322</f>
        <v>0</v>
      </c>
      <c r="AN321" s="775">
        <f t="shared" si="181"/>
        <v>0</v>
      </c>
      <c r="AO321" s="800">
        <f>'指定付费-帖子'!C322+'指定付费-IM'!C322</f>
        <v>0</v>
      </c>
      <c r="AP321" s="798">
        <f>'指定付费-帖子'!F322+'指定付费-IM'!F322</f>
        <v>0</v>
      </c>
      <c r="AQ321" s="799" t="str">
        <f t="shared" si="158"/>
        <v>-</v>
      </c>
      <c r="AR321" s="800">
        <f>'指定付费-帖子'!H322+'指定付费-IM'!H322</f>
        <v>0</v>
      </c>
      <c r="AS321" s="787">
        <f>'指定付费-帖子'!I322+'指定付费-IM'!I322</f>
        <v>0</v>
      </c>
      <c r="AT321" s="795">
        <f t="shared" si="182"/>
        <v>0</v>
      </c>
      <c r="AU321" s="801">
        <f>电话医生!C322</f>
        <v>0</v>
      </c>
      <c r="AV321" s="802">
        <f>电话医生!I322</f>
        <v>0</v>
      </c>
      <c r="AW321" s="816" t="str">
        <f t="shared" si="159"/>
        <v>-</v>
      </c>
      <c r="AX321" s="802">
        <f>电话医生!L322</f>
        <v>0</v>
      </c>
      <c r="AY321" s="811">
        <f>电话医生!F322</f>
        <v>0</v>
      </c>
      <c r="AZ321" s="820" t="str">
        <f>电话医生!O322</f>
        <v>-</v>
      </c>
      <c r="BA321" s="818">
        <f>家庭医生!C322</f>
        <v>0</v>
      </c>
      <c r="BB321" s="813">
        <f>家庭医生!G322</f>
        <v>0</v>
      </c>
      <c r="BC321" s="814" t="str">
        <f>家庭医生!I322</f>
        <v>-</v>
      </c>
      <c r="BD321" s="819">
        <f t="shared" si="163"/>
        <v>0</v>
      </c>
      <c r="BE321" s="819"/>
      <c r="BF321" s="819">
        <f>'免费问答-IM'!C322</f>
        <v>0</v>
      </c>
      <c r="BG321" s="779"/>
      <c r="BH321" s="784"/>
      <c r="BI321" s="775">
        <f t="shared" si="183"/>
        <v>0</v>
      </c>
      <c r="BJ321" s="839"/>
      <c r="BK321" s="837"/>
      <c r="BL321" s="838">
        <f t="shared" si="184"/>
        <v>0</v>
      </c>
      <c r="BM321" s="846">
        <f t="shared" si="185"/>
        <v>0</v>
      </c>
      <c r="BN321" s="849"/>
      <c r="BO321" s="849"/>
      <c r="BP321" s="847" t="str">
        <f t="shared" si="187"/>
        <v>-</v>
      </c>
      <c r="BQ321" s="848"/>
      <c r="BR321" s="813">
        <f t="shared" si="167"/>
        <v>0</v>
      </c>
    </row>
    <row r="322" ht="15" customHeight="1" spans="1:70">
      <c r="A322" s="561" t="s">
        <v>60</v>
      </c>
      <c r="B322" s="562"/>
      <c r="C322" s="506">
        <f t="shared" si="160"/>
        <v>0</v>
      </c>
      <c r="D322" s="414">
        <f t="shared" si="161"/>
        <v>0</v>
      </c>
      <c r="E322" s="405">
        <f t="shared" si="164"/>
        <v>0</v>
      </c>
      <c r="F322" s="394" t="e">
        <f>'悬赏问答-帖子'!M323+'指定付费-帖子'!M323+电话医生!#REF!+家庭医生!C323</f>
        <v>#REF!</v>
      </c>
      <c r="G322" s="394" t="e">
        <f>'悬赏问答-帖子'!O323+'指定付费-帖子'!O323+电话医生!#REF!+家庭医生!D323</f>
        <v>#REF!</v>
      </c>
      <c r="H322" s="567" t="e">
        <f t="shared" si="172"/>
        <v>#REF!</v>
      </c>
      <c r="I322" s="394" t="e">
        <f>'悬赏问答-帖子'!S323+'指定付费-帖子'!S323+电话医生!R323+家庭医生!#REF!</f>
        <v>#REF!</v>
      </c>
      <c r="J322" s="394" t="e">
        <f>'悬赏问答-帖子'!U323+'指定付费-帖子'!U323+电话医生!S323+家庭医生!#REF!</f>
        <v>#REF!</v>
      </c>
      <c r="K322" s="567" t="e">
        <f t="shared" si="173"/>
        <v>#REF!</v>
      </c>
      <c r="L322" s="395" t="e">
        <f>'悬赏问答-帖子'!Y323+'悬赏问答-帖子'!AE323+'悬赏问答-IM'!M323+'指定付费-帖子'!Y323+'指定付费-帖子'!AE323+'指定付费-IM'!M323+电话医生!Z323+电话医生!AH323+家庭医生!#REF!+家庭医生!#REF!+'悬赏问答-IM'!S323+'指定付费-IM'!S323</f>
        <v>#REF!</v>
      </c>
      <c r="M322" s="394" t="e">
        <f>'悬赏问答-帖子'!AA323+'悬赏问答-帖子'!AG323+'悬赏问答-IM'!O323+'指定付费-帖子'!AA323+'指定付费-帖子'!AG323+'指定付费-IM'!O323+电话医生!AA323+电话医生!AI323+家庭医生!#REF!+家庭医生!#REF!</f>
        <v>#REF!</v>
      </c>
      <c r="N322" s="567" t="e">
        <f t="shared" si="174"/>
        <v>#REF!</v>
      </c>
      <c r="O322" s="394" t="e">
        <f>#REF!+'免费问答-IM'!E323+'悬赏问答-帖子'!E323+'悬赏问答-IM'!E323+'指定付费-IM'!E323+'指定付费-帖子'!E323+电话医生!E323+家庭医生!#REF!</f>
        <v>#REF!</v>
      </c>
      <c r="P322" s="523">
        <f>'悬赏问答-帖子'!Q323+'指定付费-帖子'!Q323+家庭医生!G323+电话医生!BQ323</f>
        <v>0</v>
      </c>
      <c r="Q322" s="523">
        <f>'悬赏问答-帖子'!W323+'指定付费-帖子'!W323+电话医生!U323+'悬赏问答-IM'!AU323+'指定付费-IM'!AU323</f>
        <v>0</v>
      </c>
      <c r="R322" s="523">
        <f>'悬赏问答-帖子'!AC323+'悬赏问答-帖子'!AI323+'悬赏问答-IM'!Q323+'指定付费-帖子'!AC323+'指定付费-帖子'!AI323+'指定付费-IM'!Q323+电话医生!AC323+电话医生!AK323+'悬赏问答-IM'!W323+'指定付费-IM'!W323</f>
        <v>0</v>
      </c>
      <c r="S322" s="860">
        <f t="shared" ref="S322:X322" si="188">SUM(S323:S352)</f>
        <v>0</v>
      </c>
      <c r="T322" s="860">
        <f t="shared" si="188"/>
        <v>0</v>
      </c>
      <c r="U322" s="523">
        <f>'悬赏问答-IM'!BA323+'指定付费-帖子'!BA323</f>
        <v>0</v>
      </c>
      <c r="V322" s="523">
        <f>'悬赏问答-帖子'!AO323+'悬赏问答-帖子'!AU323+'指定付费-帖子'!AO323+'指定付费-帖子'!AU323+电话医生!AS323</f>
        <v>0</v>
      </c>
      <c r="W322" s="860" t="e">
        <f t="shared" si="188"/>
        <v>#REF!</v>
      </c>
      <c r="X322" s="860">
        <f t="shared" si="188"/>
        <v>0</v>
      </c>
      <c r="Y322" s="523">
        <f>'悬赏问答-帖子'!K323+'悬赏问答-IM'!K323+'指定付费-IM'!K323+'指定付费-帖子'!K323+电话医生!H323</f>
        <v>0</v>
      </c>
      <c r="Z322" s="523">
        <f>'悬赏问答-IM'!BF323+'指定付费-IM'!BE323</f>
        <v>0</v>
      </c>
      <c r="AA322" s="523">
        <f>'悬赏问答-IM'!BU323+'指定付费-IM'!AZ323</f>
        <v>0</v>
      </c>
      <c r="AB322" s="523">
        <f>'悬赏问答-IM'!BP323+'指定付费-IM'!BJ323+电话医生!BI323</f>
        <v>0</v>
      </c>
      <c r="AC322" s="506">
        <f t="shared" si="165"/>
        <v>0</v>
      </c>
      <c r="AD322" s="860">
        <f t="shared" si="177"/>
        <v>0</v>
      </c>
      <c r="AE322" s="564">
        <f t="shared" si="178"/>
        <v>0</v>
      </c>
      <c r="AF322" s="564">
        <f t="shared" si="179"/>
        <v>0</v>
      </c>
      <c r="AG322" s="564">
        <f t="shared" si="180"/>
        <v>0</v>
      </c>
      <c r="AH322" s="780">
        <f>预约转诊!C322</f>
        <v>0</v>
      </c>
      <c r="AI322" s="781">
        <f>'悬赏问答-帖子'!C323+'悬赏问答-IM'!C323</f>
        <v>0</v>
      </c>
      <c r="AJ322" s="782">
        <f>'悬赏问答-帖子'!F323+'悬赏问答-IM'!F323</f>
        <v>0</v>
      </c>
      <c r="AK322" s="783" t="str">
        <f t="shared" si="157"/>
        <v>-</v>
      </c>
      <c r="AL322" s="781">
        <f>'悬赏问答-帖子'!H323+'悬赏问答-IM'!H323</f>
        <v>0</v>
      </c>
      <c r="AM322" s="775">
        <f>'悬赏问答-帖子'!I323+'悬赏问答-IM'!I323</f>
        <v>0</v>
      </c>
      <c r="AN322" s="775">
        <f t="shared" si="181"/>
        <v>0</v>
      </c>
      <c r="AO322" s="800">
        <f>'指定付费-帖子'!C323+'指定付费-IM'!C323</f>
        <v>0</v>
      </c>
      <c r="AP322" s="798">
        <f>'指定付费-帖子'!F323+'指定付费-IM'!F323</f>
        <v>0</v>
      </c>
      <c r="AQ322" s="799" t="str">
        <f t="shared" si="158"/>
        <v>-</v>
      </c>
      <c r="AR322" s="800">
        <f>'指定付费-帖子'!H323+'指定付费-IM'!H323</f>
        <v>0</v>
      </c>
      <c r="AS322" s="787">
        <f>'指定付费-帖子'!I323+'指定付费-IM'!I323</f>
        <v>0</v>
      </c>
      <c r="AT322" s="795">
        <f t="shared" si="182"/>
        <v>0</v>
      </c>
      <c r="AU322" s="801">
        <f>电话医生!C323</f>
        <v>0</v>
      </c>
      <c r="AV322" s="802">
        <f>电话医生!I323</f>
        <v>0</v>
      </c>
      <c r="AW322" s="816" t="str">
        <f t="shared" si="159"/>
        <v>-</v>
      </c>
      <c r="AX322" s="802">
        <f>电话医生!L323</f>
        <v>0</v>
      </c>
      <c r="AY322" s="811">
        <f>电话医生!F323</f>
        <v>0</v>
      </c>
      <c r="AZ322" s="869" t="str">
        <f>电话医生!O323</f>
        <v>-</v>
      </c>
      <c r="BA322" s="818">
        <f>家庭医生!C323</f>
        <v>0</v>
      </c>
      <c r="BB322" s="813">
        <f>家庭医生!G323</f>
        <v>0</v>
      </c>
      <c r="BC322" s="814" t="str">
        <f>家庭医生!I323</f>
        <v>-</v>
      </c>
      <c r="BD322" s="819">
        <f t="shared" si="163"/>
        <v>0</v>
      </c>
      <c r="BE322" s="819"/>
      <c r="BF322" s="819">
        <f>'免费问答-IM'!C323</f>
        <v>0</v>
      </c>
      <c r="BG322" s="835">
        <f>SUM(BG323:BG352)</f>
        <v>0</v>
      </c>
      <c r="BH322" s="775">
        <f>SUM(BH323:BH352)</f>
        <v>0</v>
      </c>
      <c r="BI322" s="775">
        <f t="shared" si="183"/>
        <v>0</v>
      </c>
      <c r="BJ322" s="836">
        <f>SUM(BJ323:BJ352)</f>
        <v>0</v>
      </c>
      <c r="BK322" s="838">
        <f>SUM(BK323:BK352)</f>
        <v>0</v>
      </c>
      <c r="BL322" s="838">
        <f t="shared" si="184"/>
        <v>0</v>
      </c>
      <c r="BM322" s="846">
        <f>SUM(BM323:BM352)</f>
        <v>0</v>
      </c>
      <c r="BN322" s="846">
        <f>SUM(BN323:BN352)</f>
        <v>0</v>
      </c>
      <c r="BO322" s="846">
        <f>SUM(BO323:BO352)</f>
        <v>0</v>
      </c>
      <c r="BP322" s="847" t="str">
        <f t="shared" si="187"/>
        <v>-</v>
      </c>
      <c r="BQ322" s="813">
        <f>SUM(BQ323:BQ352)</f>
        <v>0</v>
      </c>
      <c r="BR322" s="813">
        <f t="shared" si="167"/>
        <v>0</v>
      </c>
    </row>
    <row r="323" ht="15" customHeight="1" spans="1:70">
      <c r="A323" s="852"/>
      <c r="B323" s="404">
        <v>1</v>
      </c>
      <c r="C323" s="506">
        <f t="shared" si="160"/>
        <v>0</v>
      </c>
      <c r="D323" s="414">
        <f t="shared" si="161"/>
        <v>0</v>
      </c>
      <c r="E323" s="405">
        <f t="shared" si="164"/>
        <v>0</v>
      </c>
      <c r="F323" s="406" t="e">
        <f>'悬赏问答-帖子'!M324+'指定付费-帖子'!M324+电话医生!#REF!+家庭医生!C324</f>
        <v>#REF!</v>
      </c>
      <c r="G323" s="406" t="e">
        <f>'悬赏问答-帖子'!O324+'指定付费-帖子'!O324+电话医生!#REF!+家庭医生!D324</f>
        <v>#REF!</v>
      </c>
      <c r="H323" s="766" t="e">
        <f t="shared" si="172"/>
        <v>#REF!</v>
      </c>
      <c r="I323" s="406" t="e">
        <f>'悬赏问答-帖子'!S324+'指定付费-帖子'!S324+电话医生!R324+家庭医生!#REF!</f>
        <v>#REF!</v>
      </c>
      <c r="J323" s="406" t="e">
        <f>'悬赏问答-帖子'!U324+'指定付费-帖子'!U324+电话医生!S324+家庭医生!#REF!</f>
        <v>#REF!</v>
      </c>
      <c r="K323" s="766" t="e">
        <f t="shared" si="173"/>
        <v>#REF!</v>
      </c>
      <c r="L323" s="406" t="e">
        <f>'悬赏问答-帖子'!Y324+'悬赏问答-帖子'!AE324+'悬赏问答-IM'!M324+'指定付费-帖子'!Y324+'指定付费-帖子'!AE324+'指定付费-IM'!M324+电话医生!Z324+电话医生!AH324+家庭医生!#REF!+家庭医生!#REF!</f>
        <v>#REF!</v>
      </c>
      <c r="M323" s="406" t="e">
        <f>'悬赏问答-帖子'!AA324+'悬赏问答-帖子'!AG324+'悬赏问答-IM'!O324+'指定付费-帖子'!AA324+'指定付费-帖子'!AG324+'指定付费-IM'!O324+电话医生!AA324+电话医生!AI324+家庭医生!#REF!+家庭医生!#REF!</f>
        <v>#REF!</v>
      </c>
      <c r="N323" s="766" t="e">
        <f t="shared" si="174"/>
        <v>#REF!</v>
      </c>
      <c r="O323" s="406" t="e">
        <f>#REF!+'免费问答-IM'!E324+'悬赏问答-帖子'!E324+'悬赏问答-IM'!E324+'指定付费-IM'!E324+'指定付费-帖子'!E324+电话医生!E324+家庭医生!#REF!</f>
        <v>#REF!</v>
      </c>
      <c r="P323" s="523">
        <f>'悬赏问答-帖子'!Q324+'指定付费-帖子'!Q324+家庭医生!G324+电话医生!BQ324</f>
        <v>0</v>
      </c>
      <c r="Q323" s="523">
        <f>'悬赏问答-帖子'!W324+'指定付费-帖子'!W324+电话医生!U324+'悬赏问答-IM'!AU324+'指定付费-IM'!AU324</f>
        <v>0</v>
      </c>
      <c r="R323" s="523">
        <f>'悬赏问答-帖子'!AC324+'悬赏问答-帖子'!AI324+'悬赏问答-IM'!Q324+'指定付费-帖子'!AC324+'指定付费-帖子'!AI324+'指定付费-IM'!Q324+电话医生!AC324+电话医生!AK324+'悬赏问答-IM'!W324+'指定付费-IM'!W324</f>
        <v>0</v>
      </c>
      <c r="S323" s="523">
        <f>'悬赏问答-IM'!AC324+'指定付费-IM'!AC324+'悬赏问答-IM'!AI324+'悬赏问答-IM'!AO324+'指定付费-IM'!AI324+'指定付费-IM'!AO324+电话医生!BY324</f>
        <v>0</v>
      </c>
      <c r="T323" s="523">
        <f>BK323</f>
        <v>0</v>
      </c>
      <c r="U323" s="523">
        <f>'悬赏问答-IM'!BA324+'指定付费-帖子'!BA324</f>
        <v>0</v>
      </c>
      <c r="V323" s="523">
        <f>'悬赏问答-帖子'!AO324+'悬赏问答-帖子'!AU324+'指定付费-帖子'!AO324+'指定付费-帖子'!AU324+电话医生!AS324</f>
        <v>0</v>
      </c>
      <c r="W323" s="523" t="e">
        <f>'指定付费-IM'!#REF!</f>
        <v>#REF!</v>
      </c>
      <c r="X323" s="414">
        <f>BH323</f>
        <v>0</v>
      </c>
      <c r="Y323" s="523">
        <f>'悬赏问答-帖子'!K324+'悬赏问答-IM'!K324+'指定付费-IM'!K324+'指定付费-帖子'!K324+电话医生!H324</f>
        <v>0</v>
      </c>
      <c r="Z323" s="523">
        <f>'悬赏问答-IM'!BF324+'指定付费-IM'!BE324</f>
        <v>0</v>
      </c>
      <c r="AA323" s="523">
        <f>'悬赏问答-IM'!BU324+'指定付费-IM'!AZ324</f>
        <v>0</v>
      </c>
      <c r="AB323" s="523">
        <f>'悬赏问答-IM'!BP324+'指定付费-IM'!BJ324+电话医生!BI324</f>
        <v>0</v>
      </c>
      <c r="AC323" s="506">
        <f t="shared" si="165"/>
        <v>0</v>
      </c>
      <c r="AD323" s="523">
        <f t="shared" si="177"/>
        <v>0</v>
      </c>
      <c r="AE323" s="414">
        <f t="shared" si="178"/>
        <v>0</v>
      </c>
      <c r="AF323" s="414">
        <f t="shared" si="179"/>
        <v>0</v>
      </c>
      <c r="AG323" s="414">
        <f t="shared" si="180"/>
        <v>0</v>
      </c>
      <c r="AH323" s="780">
        <f>预约转诊!C323</f>
        <v>0</v>
      </c>
      <c r="AI323" s="781">
        <f>'悬赏问答-帖子'!C324+'悬赏问答-IM'!C324</f>
        <v>0</v>
      </c>
      <c r="AJ323" s="782">
        <f>'悬赏问答-帖子'!F324+'悬赏问答-IM'!F324</f>
        <v>0</v>
      </c>
      <c r="AK323" s="783" t="str">
        <f t="shared" si="157"/>
        <v>-</v>
      </c>
      <c r="AL323" s="781">
        <f>'悬赏问答-帖子'!H324+'悬赏问答-IM'!H324</f>
        <v>0</v>
      </c>
      <c r="AM323" s="775">
        <f>'悬赏问答-帖子'!I324+'悬赏问答-IM'!I324</f>
        <v>0</v>
      </c>
      <c r="AN323" s="775">
        <f t="shared" si="181"/>
        <v>0</v>
      </c>
      <c r="AO323" s="800">
        <f>'指定付费-帖子'!C324+'指定付费-IM'!C324</f>
        <v>0</v>
      </c>
      <c r="AP323" s="798">
        <f>'指定付费-帖子'!F324+'指定付费-IM'!F324</f>
        <v>0</v>
      </c>
      <c r="AQ323" s="799" t="str">
        <f t="shared" si="158"/>
        <v>-</v>
      </c>
      <c r="AR323" s="800">
        <f>'指定付费-帖子'!H324+'指定付费-IM'!H324</f>
        <v>0</v>
      </c>
      <c r="AS323" s="787">
        <f>'指定付费-帖子'!I324+'指定付费-IM'!I324</f>
        <v>0</v>
      </c>
      <c r="AT323" s="795">
        <f t="shared" si="182"/>
        <v>0</v>
      </c>
      <c r="AU323" s="801">
        <f>电话医生!C324</f>
        <v>0</v>
      </c>
      <c r="AV323" s="802">
        <f>电话医生!I324</f>
        <v>0</v>
      </c>
      <c r="AW323" s="816" t="str">
        <f t="shared" si="159"/>
        <v>-</v>
      </c>
      <c r="AX323" s="802">
        <f>电话医生!L324</f>
        <v>0</v>
      </c>
      <c r="AY323" s="811">
        <f>电话医生!F324</f>
        <v>0</v>
      </c>
      <c r="AZ323" s="869" t="str">
        <f>电话医生!O324</f>
        <v>-</v>
      </c>
      <c r="BA323" s="818">
        <f>家庭医生!C324</f>
        <v>0</v>
      </c>
      <c r="BB323" s="813">
        <f>家庭医生!G324</f>
        <v>0</v>
      </c>
      <c r="BC323" s="814" t="str">
        <f>家庭医生!I324</f>
        <v>-</v>
      </c>
      <c r="BD323" s="819">
        <f t="shared" si="163"/>
        <v>0</v>
      </c>
      <c r="BE323" s="819"/>
      <c r="BF323" s="819">
        <f>'免费问答-IM'!C324</f>
        <v>0</v>
      </c>
      <c r="BG323" s="779"/>
      <c r="BH323" s="784"/>
      <c r="BI323" s="775">
        <f t="shared" si="183"/>
        <v>0</v>
      </c>
      <c r="BJ323" s="839"/>
      <c r="BK323" s="837"/>
      <c r="BL323" s="838">
        <f t="shared" si="184"/>
        <v>0</v>
      </c>
      <c r="BM323" s="846">
        <f>BN323+BO323</f>
        <v>0</v>
      </c>
      <c r="BN323" s="849"/>
      <c r="BO323" s="849"/>
      <c r="BP323" s="847" t="str">
        <f t="shared" si="187"/>
        <v>-</v>
      </c>
      <c r="BQ323" s="848">
        <f>BN323*19</f>
        <v>0</v>
      </c>
      <c r="BR323" s="813">
        <f t="shared" si="167"/>
        <v>0</v>
      </c>
    </row>
    <row r="324" ht="15" customHeight="1" spans="1:70">
      <c r="A324" s="852"/>
      <c r="B324" s="404">
        <v>2</v>
      </c>
      <c r="C324" s="506">
        <f t="shared" si="160"/>
        <v>0</v>
      </c>
      <c r="D324" s="414">
        <f t="shared" si="161"/>
        <v>0</v>
      </c>
      <c r="E324" s="405">
        <f t="shared" si="164"/>
        <v>0</v>
      </c>
      <c r="F324" s="406" t="e">
        <f>'悬赏问答-帖子'!M325+'指定付费-帖子'!M325+电话医生!#REF!+家庭医生!C325</f>
        <v>#REF!</v>
      </c>
      <c r="G324" s="406" t="e">
        <f>'悬赏问答-帖子'!O325+'指定付费-帖子'!O325+电话医生!#REF!+家庭医生!D325</f>
        <v>#REF!</v>
      </c>
      <c r="H324" s="766" t="e">
        <f t="shared" ref="H324:H352" si="189">G324/F324</f>
        <v>#REF!</v>
      </c>
      <c r="I324" s="406" t="e">
        <f>'悬赏问答-帖子'!S325+'指定付费-帖子'!S325+电话医生!R325+家庭医生!#REF!</f>
        <v>#REF!</v>
      </c>
      <c r="J324" s="406" t="e">
        <f>'悬赏问答-帖子'!U325+'指定付费-帖子'!U325+电话医生!S325+家庭医生!#REF!</f>
        <v>#REF!</v>
      </c>
      <c r="K324" s="766" t="e">
        <f t="shared" ref="K324:K352" si="190">J324/I324</f>
        <v>#REF!</v>
      </c>
      <c r="L324" s="406" t="e">
        <f>'悬赏问答-帖子'!Y325+'悬赏问答-帖子'!AE325+'悬赏问答-IM'!M325+'指定付费-帖子'!Y325+'指定付费-帖子'!AE325+'指定付费-IM'!M325+电话医生!Z325+电话医生!AH325+家庭医生!#REF!+家庭医生!#REF!</f>
        <v>#REF!</v>
      </c>
      <c r="M324" s="406" t="e">
        <f>'悬赏问答-帖子'!AA325+'悬赏问答-帖子'!AG325+'悬赏问答-IM'!O325+'指定付费-帖子'!AA325+'指定付费-帖子'!AG325+'指定付费-IM'!O325+电话医生!AA325+电话医生!AI325+家庭医生!#REF!+家庭医生!#REF!</f>
        <v>#REF!</v>
      </c>
      <c r="N324" s="766" t="e">
        <f t="shared" ref="N324:N352" si="191">M324/L324</f>
        <v>#REF!</v>
      </c>
      <c r="O324" s="406" t="e">
        <f>#REF!+'免费问答-IM'!E325+'悬赏问答-帖子'!E325+'悬赏问答-IM'!E325+'指定付费-IM'!E325+'指定付费-帖子'!E325+电话医生!E325+家庭医生!#REF!</f>
        <v>#REF!</v>
      </c>
      <c r="P324" s="523">
        <f>'悬赏问答-帖子'!Q325+'指定付费-帖子'!Q325+家庭医生!G325+电话医生!BQ325</f>
        <v>0</v>
      </c>
      <c r="Q324" s="523">
        <f>'悬赏问答-帖子'!W325+'指定付费-帖子'!W325+电话医生!U325+'悬赏问答-IM'!AU325+'指定付费-IM'!AU325</f>
        <v>0</v>
      </c>
      <c r="R324" s="523">
        <f>'悬赏问答-帖子'!AC325+'悬赏问答-帖子'!AI325+'悬赏问答-IM'!Q325+'指定付费-帖子'!AC325+'指定付费-帖子'!AI325+'指定付费-IM'!Q325+电话医生!AC325+电话医生!AK325+'悬赏问答-IM'!W325+'指定付费-IM'!W325</f>
        <v>0</v>
      </c>
      <c r="S324" s="523">
        <f>'悬赏问答-IM'!AC325+'指定付费-IM'!AC325+'悬赏问答-IM'!AI325+'悬赏问答-IM'!AO325+'指定付费-IM'!AI325+'指定付费-IM'!AO325+电话医生!BY325</f>
        <v>0</v>
      </c>
      <c r="T324" s="523">
        <f t="shared" ref="T324:T384" si="192">BK324</f>
        <v>0</v>
      </c>
      <c r="U324" s="523">
        <f>'悬赏问答-IM'!BA325+'指定付费-帖子'!BA325</f>
        <v>0</v>
      </c>
      <c r="V324" s="523">
        <f>'悬赏问答-帖子'!AO325+'悬赏问答-帖子'!AU325+'指定付费-帖子'!AO325+'指定付费-帖子'!AU325+电话医生!AS325</f>
        <v>0</v>
      </c>
      <c r="W324" s="523" t="e">
        <f>'指定付费-IM'!#REF!</f>
        <v>#REF!</v>
      </c>
      <c r="X324" s="414">
        <f t="shared" ref="X324:X352" si="193">BH324</f>
        <v>0</v>
      </c>
      <c r="Y324" s="523">
        <f>'悬赏问答-帖子'!K325+'悬赏问答-IM'!K325+'指定付费-IM'!K325+'指定付费-帖子'!K325+电话医生!H325</f>
        <v>0</v>
      </c>
      <c r="Z324" s="523">
        <f>'悬赏问答-IM'!BF325+'指定付费-IM'!BE325</f>
        <v>0</v>
      </c>
      <c r="AA324" s="523">
        <f>'悬赏问答-IM'!BU325+'指定付费-IM'!AZ325</f>
        <v>0</v>
      </c>
      <c r="AB324" s="523">
        <f>'悬赏问答-IM'!BP325+'指定付费-IM'!BJ325+电话医生!BI325</f>
        <v>0</v>
      </c>
      <c r="AC324" s="506">
        <f t="shared" si="165"/>
        <v>0</v>
      </c>
      <c r="AD324" s="523">
        <f t="shared" ref="AD324:AD352" si="194">AM324+AS324</f>
        <v>0</v>
      </c>
      <c r="AE324" s="414">
        <f t="shared" ref="AE324:AE352" si="195">AY324</f>
        <v>0</v>
      </c>
      <c r="AF324" s="414">
        <f t="shared" ref="AF324:AF352" si="196">BB324</f>
        <v>0</v>
      </c>
      <c r="AG324" s="414">
        <f t="shared" ref="AG324:AG353" si="197">BQ324</f>
        <v>0</v>
      </c>
      <c r="AH324" s="780">
        <f>预约转诊!C324</f>
        <v>0</v>
      </c>
      <c r="AI324" s="781">
        <f>'悬赏问答-帖子'!C325+'悬赏问答-IM'!C325</f>
        <v>0</v>
      </c>
      <c r="AJ324" s="782">
        <f>'悬赏问答-帖子'!F325+'悬赏问答-IM'!F325</f>
        <v>0</v>
      </c>
      <c r="AK324" s="783" t="str">
        <f t="shared" si="157"/>
        <v>-</v>
      </c>
      <c r="AL324" s="781">
        <f>'悬赏问答-帖子'!H325+'悬赏问答-IM'!H325</f>
        <v>0</v>
      </c>
      <c r="AM324" s="775">
        <f>'悬赏问答-帖子'!I325+'悬赏问答-IM'!I325</f>
        <v>0</v>
      </c>
      <c r="AN324" s="775">
        <f t="shared" ref="AN324:AN352" si="198">IF(AJ324=0,0,AM324/AJ324)</f>
        <v>0</v>
      </c>
      <c r="AO324" s="800">
        <f>'指定付费-帖子'!C325+'指定付费-IM'!C325</f>
        <v>0</v>
      </c>
      <c r="AP324" s="798">
        <f>'指定付费-帖子'!F325+'指定付费-IM'!F325</f>
        <v>0</v>
      </c>
      <c r="AQ324" s="799" t="str">
        <f t="shared" si="158"/>
        <v>-</v>
      </c>
      <c r="AR324" s="800">
        <f>'指定付费-帖子'!H325+'指定付费-IM'!H325</f>
        <v>0</v>
      </c>
      <c r="AS324" s="787">
        <f>'指定付费-帖子'!I325+'指定付费-IM'!I325</f>
        <v>0</v>
      </c>
      <c r="AT324" s="795">
        <f t="shared" ref="AT324:AT352" si="199">IF(AP324=0,0,AS324/AP324)</f>
        <v>0</v>
      </c>
      <c r="AU324" s="801">
        <f>电话医生!C325</f>
        <v>0</v>
      </c>
      <c r="AV324" s="802">
        <f>电话医生!I325</f>
        <v>0</v>
      </c>
      <c r="AW324" s="816" t="str">
        <f t="shared" si="159"/>
        <v>-</v>
      </c>
      <c r="AX324" s="802">
        <f>电话医生!L325</f>
        <v>0</v>
      </c>
      <c r="AY324" s="811">
        <f>电话医生!F325</f>
        <v>0</v>
      </c>
      <c r="AZ324" s="869" t="str">
        <f>电话医生!O325</f>
        <v>-</v>
      </c>
      <c r="BA324" s="818">
        <f>家庭医生!C325</f>
        <v>0</v>
      </c>
      <c r="BB324" s="813">
        <f>家庭医生!G325</f>
        <v>0</v>
      </c>
      <c r="BC324" s="814" t="str">
        <f>家庭医生!I325</f>
        <v>-</v>
      </c>
      <c r="BD324" s="819">
        <f t="shared" si="163"/>
        <v>0</v>
      </c>
      <c r="BE324" s="819"/>
      <c r="BF324" s="819">
        <f>'免费问答-IM'!C325</f>
        <v>0</v>
      </c>
      <c r="BG324" s="779"/>
      <c r="BH324" s="784"/>
      <c r="BI324" s="775">
        <f t="shared" ref="BI324:BI352" si="200">IF(BG324=0,0,BH324/BG324)</f>
        <v>0</v>
      </c>
      <c r="BJ324" s="839"/>
      <c r="BK324" s="837"/>
      <c r="BL324" s="838">
        <f t="shared" ref="BL324:BL352" si="201">IF(BJ324=0,0,BK324/BJ324)</f>
        <v>0</v>
      </c>
      <c r="BM324" s="846">
        <f t="shared" ref="BM324:BM352" si="202">BN324+BO324</f>
        <v>0</v>
      </c>
      <c r="BN324" s="849"/>
      <c r="BO324" s="849"/>
      <c r="BP324" s="847" t="str">
        <f t="shared" si="187"/>
        <v>-</v>
      </c>
      <c r="BQ324" s="848">
        <f t="shared" ref="BQ324:BQ384" si="203">BN324*19</f>
        <v>0</v>
      </c>
      <c r="BR324" s="813">
        <f t="shared" si="167"/>
        <v>0</v>
      </c>
    </row>
    <row r="325" ht="15" customHeight="1" spans="1:70">
      <c r="A325" s="852"/>
      <c r="B325" s="404">
        <v>3</v>
      </c>
      <c r="C325" s="506">
        <f t="shared" si="160"/>
        <v>0</v>
      </c>
      <c r="D325" s="414">
        <f t="shared" si="161"/>
        <v>0</v>
      </c>
      <c r="E325" s="405">
        <f t="shared" si="164"/>
        <v>0</v>
      </c>
      <c r="F325" s="406" t="e">
        <f>'悬赏问答-帖子'!M326+'指定付费-帖子'!M326+电话医生!#REF!+家庭医生!C326</f>
        <v>#REF!</v>
      </c>
      <c r="G325" s="406" t="e">
        <f>'悬赏问答-帖子'!O326+'指定付费-帖子'!O326+电话医生!#REF!+家庭医生!D326</f>
        <v>#REF!</v>
      </c>
      <c r="H325" s="766" t="e">
        <f t="shared" si="189"/>
        <v>#REF!</v>
      </c>
      <c r="I325" s="406" t="e">
        <f>'悬赏问答-帖子'!S326+'指定付费-帖子'!S326+电话医生!R326+家庭医生!#REF!</f>
        <v>#REF!</v>
      </c>
      <c r="J325" s="406" t="e">
        <f>'悬赏问答-帖子'!U326+'指定付费-帖子'!U326+电话医生!S326+家庭医生!#REF!</f>
        <v>#REF!</v>
      </c>
      <c r="K325" s="766" t="e">
        <f t="shared" si="190"/>
        <v>#REF!</v>
      </c>
      <c r="L325" s="406" t="e">
        <f>'悬赏问答-帖子'!Y326+'悬赏问答-帖子'!AE326+'悬赏问答-IM'!M326+'指定付费-帖子'!Y326+'指定付费-帖子'!AE326+'指定付费-IM'!M326+电话医生!Z326+电话医生!AH326+家庭医生!#REF!+家庭医生!#REF!</f>
        <v>#REF!</v>
      </c>
      <c r="M325" s="406" t="e">
        <f>'悬赏问答-帖子'!AA326+'悬赏问答-帖子'!AG326+'悬赏问答-IM'!O326+'指定付费-帖子'!AA326+'指定付费-帖子'!AG326+'指定付费-IM'!O326+电话医生!AA326+电话医生!AI326+家庭医生!#REF!+家庭医生!#REF!</f>
        <v>#REF!</v>
      </c>
      <c r="N325" s="766" t="e">
        <f t="shared" si="191"/>
        <v>#REF!</v>
      </c>
      <c r="O325" s="406" t="e">
        <f>#REF!+'免费问答-IM'!E326+'悬赏问答-帖子'!E326+'悬赏问答-IM'!E326+'指定付费-IM'!E326+'指定付费-帖子'!E326+电话医生!E326+家庭医生!#REF!</f>
        <v>#REF!</v>
      </c>
      <c r="P325" s="523">
        <f>'悬赏问答-帖子'!Q326+'指定付费-帖子'!Q326+家庭医生!G326+电话医生!BQ326</f>
        <v>0</v>
      </c>
      <c r="Q325" s="523">
        <f>'悬赏问答-帖子'!W326+'指定付费-帖子'!W326+电话医生!U326+'悬赏问答-IM'!AU326+'指定付费-IM'!AU326</f>
        <v>0</v>
      </c>
      <c r="R325" s="523">
        <f>'悬赏问答-帖子'!AC326+'悬赏问答-帖子'!AI326+'悬赏问答-IM'!Q326+'指定付费-帖子'!AC326+'指定付费-帖子'!AI326+'指定付费-IM'!Q326+电话医生!AC326+电话医生!AK326+'悬赏问答-IM'!W326+'指定付费-IM'!W326</f>
        <v>0</v>
      </c>
      <c r="S325" s="523">
        <f>'悬赏问答-IM'!AC326+'指定付费-IM'!AC326+'悬赏问答-IM'!AI326+'悬赏问答-IM'!AO326+'指定付费-IM'!AI326+'指定付费-IM'!AO326+电话医生!BY326</f>
        <v>0</v>
      </c>
      <c r="T325" s="523">
        <f t="shared" si="192"/>
        <v>0</v>
      </c>
      <c r="U325" s="523">
        <f>'悬赏问答-IM'!BA326+'指定付费-帖子'!BA326</f>
        <v>0</v>
      </c>
      <c r="V325" s="523">
        <f>'悬赏问答-帖子'!AO326+'悬赏问答-帖子'!AU326+'指定付费-帖子'!AO326+'指定付费-帖子'!AU326+电话医生!AS326</f>
        <v>0</v>
      </c>
      <c r="W325" s="523" t="e">
        <f>'指定付费-IM'!#REF!</f>
        <v>#REF!</v>
      </c>
      <c r="X325" s="414">
        <f t="shared" si="193"/>
        <v>0</v>
      </c>
      <c r="Y325" s="523">
        <f>'悬赏问答-帖子'!K326+'悬赏问答-IM'!K326+'指定付费-IM'!K326+'指定付费-帖子'!K326+电话医生!H326</f>
        <v>0</v>
      </c>
      <c r="Z325" s="523">
        <f>'悬赏问答-IM'!BF326+'指定付费-IM'!BE326</f>
        <v>0</v>
      </c>
      <c r="AA325" s="523">
        <f>'悬赏问答-IM'!BU326+'指定付费-IM'!AZ326</f>
        <v>0</v>
      </c>
      <c r="AB325" s="523">
        <f>'悬赏问答-IM'!BP326+'指定付费-IM'!BJ326+电话医生!BI326</f>
        <v>0</v>
      </c>
      <c r="AC325" s="506">
        <f t="shared" si="165"/>
        <v>0</v>
      </c>
      <c r="AD325" s="523">
        <f t="shared" si="194"/>
        <v>0</v>
      </c>
      <c r="AE325" s="414">
        <f t="shared" si="195"/>
        <v>0</v>
      </c>
      <c r="AF325" s="414">
        <f t="shared" si="196"/>
        <v>0</v>
      </c>
      <c r="AG325" s="414">
        <f t="shared" si="197"/>
        <v>0</v>
      </c>
      <c r="AH325" s="780">
        <f>预约转诊!C325</f>
        <v>0</v>
      </c>
      <c r="AI325" s="781">
        <f>'悬赏问答-帖子'!C326+'悬赏问答-IM'!C326</f>
        <v>0</v>
      </c>
      <c r="AJ325" s="782">
        <f>'悬赏问答-帖子'!F326+'悬赏问答-IM'!F326</f>
        <v>0</v>
      </c>
      <c r="AK325" s="783" t="str">
        <f t="shared" ref="AK325:AK384" si="204">IF(AJ325&lt;&gt;0,AJ325/AI325,"-")</f>
        <v>-</v>
      </c>
      <c r="AL325" s="781">
        <f>'悬赏问答-帖子'!H326+'悬赏问答-IM'!H326</f>
        <v>0</v>
      </c>
      <c r="AM325" s="775">
        <f>'悬赏问答-帖子'!I326+'悬赏问答-IM'!I326</f>
        <v>0</v>
      </c>
      <c r="AN325" s="775">
        <f t="shared" si="198"/>
        <v>0</v>
      </c>
      <c r="AO325" s="800">
        <f>'指定付费-帖子'!C326+'指定付费-IM'!C326</f>
        <v>0</v>
      </c>
      <c r="AP325" s="798">
        <f>'指定付费-帖子'!F326+'指定付费-IM'!F326</f>
        <v>0</v>
      </c>
      <c r="AQ325" s="799" t="str">
        <f t="shared" ref="AQ325:AQ352" si="205">IF(AP325&lt;&gt;0,AP325/AO325,"-")</f>
        <v>-</v>
      </c>
      <c r="AR325" s="800">
        <f>'指定付费-帖子'!H326+'指定付费-IM'!H326</f>
        <v>0</v>
      </c>
      <c r="AS325" s="787">
        <f>'指定付费-帖子'!I326+'指定付费-IM'!I326</f>
        <v>0</v>
      </c>
      <c r="AT325" s="795">
        <f t="shared" si="199"/>
        <v>0</v>
      </c>
      <c r="AU325" s="801">
        <f>电话医生!C326</f>
        <v>0</v>
      </c>
      <c r="AV325" s="802">
        <f>电话医生!I326</f>
        <v>0</v>
      </c>
      <c r="AW325" s="816" t="str">
        <f t="shared" ref="AW325:AW352" si="206">IF(AV325&lt;&gt;0,AV325/AU325,"-")</f>
        <v>-</v>
      </c>
      <c r="AX325" s="802">
        <f>电话医生!L326</f>
        <v>0</v>
      </c>
      <c r="AY325" s="811">
        <f>电话医生!F326</f>
        <v>0</v>
      </c>
      <c r="AZ325" s="869" t="str">
        <f>电话医生!O326</f>
        <v>-</v>
      </c>
      <c r="BA325" s="818">
        <f>家庭医生!C326</f>
        <v>0</v>
      </c>
      <c r="BB325" s="813">
        <f>家庭医生!G326</f>
        <v>0</v>
      </c>
      <c r="BC325" s="814" t="str">
        <f>家庭医生!I326</f>
        <v>-</v>
      </c>
      <c r="BD325" s="819">
        <f t="shared" si="163"/>
        <v>0</v>
      </c>
      <c r="BE325" s="819"/>
      <c r="BF325" s="819">
        <f>'免费问答-IM'!C326</f>
        <v>0</v>
      </c>
      <c r="BG325" s="779"/>
      <c r="BH325" s="784"/>
      <c r="BI325" s="775">
        <f t="shared" si="200"/>
        <v>0</v>
      </c>
      <c r="BJ325" s="839"/>
      <c r="BK325" s="837"/>
      <c r="BL325" s="838">
        <f t="shared" si="201"/>
        <v>0</v>
      </c>
      <c r="BM325" s="846">
        <f t="shared" si="202"/>
        <v>0</v>
      </c>
      <c r="BN325" s="849"/>
      <c r="BO325" s="849"/>
      <c r="BP325" s="847" t="str">
        <f t="shared" si="187"/>
        <v>-</v>
      </c>
      <c r="BQ325" s="848">
        <f t="shared" si="203"/>
        <v>0</v>
      </c>
      <c r="BR325" s="813">
        <f t="shared" si="167"/>
        <v>0</v>
      </c>
    </row>
    <row r="326" ht="15" customHeight="1" spans="1:70">
      <c r="A326" s="852"/>
      <c r="B326" s="404">
        <v>4</v>
      </c>
      <c r="C326" s="506">
        <f t="shared" si="160"/>
        <v>0</v>
      </c>
      <c r="D326" s="414">
        <f t="shared" si="161"/>
        <v>0</v>
      </c>
      <c r="E326" s="405">
        <f t="shared" si="164"/>
        <v>0</v>
      </c>
      <c r="F326" s="406" t="e">
        <f>'悬赏问答-帖子'!M327+'指定付费-帖子'!M327+电话医生!#REF!+家庭医生!C327</f>
        <v>#REF!</v>
      </c>
      <c r="G326" s="406" t="e">
        <f>'悬赏问答-帖子'!O327+'指定付费-帖子'!O327+电话医生!#REF!+家庭医生!D327</f>
        <v>#REF!</v>
      </c>
      <c r="H326" s="766" t="e">
        <f t="shared" si="189"/>
        <v>#REF!</v>
      </c>
      <c r="I326" s="406" t="e">
        <f>'悬赏问答-帖子'!S327+'指定付费-帖子'!S327+电话医生!R327+家庭医生!#REF!</f>
        <v>#REF!</v>
      </c>
      <c r="J326" s="406" t="e">
        <f>'悬赏问答-帖子'!U327+'指定付费-帖子'!U327+电话医生!S327+家庭医生!#REF!</f>
        <v>#REF!</v>
      </c>
      <c r="K326" s="766" t="e">
        <f t="shared" si="190"/>
        <v>#REF!</v>
      </c>
      <c r="L326" s="406" t="e">
        <f>'悬赏问答-帖子'!Y327+'悬赏问答-帖子'!AE327+'悬赏问答-IM'!M327+'指定付费-帖子'!Y327+'指定付费-帖子'!AE327+'指定付费-IM'!M327+电话医生!Z327+电话医生!AH327+家庭医生!#REF!+家庭医生!#REF!</f>
        <v>#REF!</v>
      </c>
      <c r="M326" s="406" t="e">
        <f>'悬赏问答-帖子'!AA327+'悬赏问答-帖子'!AG327+'悬赏问答-IM'!O327+'指定付费-帖子'!AA327+'指定付费-帖子'!AG327+'指定付费-IM'!O327+电话医生!AA327+电话医生!AI327+家庭医生!#REF!+家庭医生!#REF!</f>
        <v>#REF!</v>
      </c>
      <c r="N326" s="766" t="e">
        <f t="shared" si="191"/>
        <v>#REF!</v>
      </c>
      <c r="O326" s="406" t="e">
        <f>#REF!+'免费问答-IM'!E327+'悬赏问答-帖子'!E327+'悬赏问答-IM'!E327+'指定付费-IM'!E327+'指定付费-帖子'!E327+电话医生!E327+家庭医生!#REF!</f>
        <v>#REF!</v>
      </c>
      <c r="P326" s="523">
        <f>'悬赏问答-帖子'!Q327+'指定付费-帖子'!Q327+家庭医生!G327+电话医生!BQ327</f>
        <v>0</v>
      </c>
      <c r="Q326" s="523">
        <f>'悬赏问答-帖子'!W327+'指定付费-帖子'!W327+电话医生!U327+'悬赏问答-IM'!AU327+'指定付费-IM'!AU327</f>
        <v>0</v>
      </c>
      <c r="R326" s="523">
        <f>'悬赏问答-帖子'!AC327+'悬赏问答-帖子'!AI327+'悬赏问答-IM'!Q327+'指定付费-帖子'!AC327+'指定付费-帖子'!AI327+'指定付费-IM'!Q327+电话医生!AC327+电话医生!AK327+'悬赏问答-IM'!W327+'指定付费-IM'!W327</f>
        <v>0</v>
      </c>
      <c r="S326" s="523">
        <f>'悬赏问答-IM'!AC327+'指定付费-IM'!AC327+'悬赏问答-IM'!AI327+'悬赏问答-IM'!AO327+'指定付费-IM'!AI327+'指定付费-IM'!AO327+电话医生!BY327</f>
        <v>0</v>
      </c>
      <c r="T326" s="523">
        <f t="shared" si="192"/>
        <v>0</v>
      </c>
      <c r="U326" s="523">
        <f>'悬赏问答-IM'!BA327+'指定付费-帖子'!BA327</f>
        <v>0</v>
      </c>
      <c r="V326" s="523">
        <f>'悬赏问答-帖子'!AO327+'悬赏问答-帖子'!AU327+'指定付费-帖子'!AO327+'指定付费-帖子'!AU327+电话医生!AS327</f>
        <v>0</v>
      </c>
      <c r="W326" s="523" t="e">
        <f>'指定付费-IM'!#REF!</f>
        <v>#REF!</v>
      </c>
      <c r="X326" s="414">
        <f t="shared" si="193"/>
        <v>0</v>
      </c>
      <c r="Y326" s="523">
        <f>'悬赏问答-帖子'!K327+'悬赏问答-IM'!K327+'指定付费-IM'!K327+'指定付费-帖子'!K327+电话医生!H327</f>
        <v>0</v>
      </c>
      <c r="Z326" s="523">
        <f>'悬赏问答-IM'!BF327+'指定付费-IM'!BE327</f>
        <v>0</v>
      </c>
      <c r="AA326" s="523">
        <f>'悬赏问答-IM'!BU327+'指定付费-IM'!AZ327</f>
        <v>0</v>
      </c>
      <c r="AB326" s="523">
        <f>'悬赏问答-IM'!BP327+'指定付费-IM'!BJ327+电话医生!BI327</f>
        <v>0</v>
      </c>
      <c r="AC326" s="506">
        <f t="shared" si="165"/>
        <v>0</v>
      </c>
      <c r="AD326" s="523">
        <f t="shared" si="194"/>
        <v>0</v>
      </c>
      <c r="AE326" s="414">
        <f t="shared" si="195"/>
        <v>0</v>
      </c>
      <c r="AF326" s="414">
        <f t="shared" si="196"/>
        <v>0</v>
      </c>
      <c r="AG326" s="414">
        <f t="shared" si="197"/>
        <v>0</v>
      </c>
      <c r="AH326" s="780">
        <f>预约转诊!C326</f>
        <v>0</v>
      </c>
      <c r="AI326" s="781">
        <f>'悬赏问答-帖子'!C327+'悬赏问答-IM'!C327</f>
        <v>0</v>
      </c>
      <c r="AJ326" s="782">
        <f>'悬赏问答-帖子'!F327+'悬赏问答-IM'!F327</f>
        <v>0</v>
      </c>
      <c r="AK326" s="783" t="str">
        <f t="shared" si="204"/>
        <v>-</v>
      </c>
      <c r="AL326" s="781">
        <f>'悬赏问答-帖子'!H327+'悬赏问答-IM'!H327</f>
        <v>0</v>
      </c>
      <c r="AM326" s="775">
        <f>'悬赏问答-帖子'!I327+'悬赏问答-IM'!I327</f>
        <v>0</v>
      </c>
      <c r="AN326" s="775">
        <f t="shared" si="198"/>
        <v>0</v>
      </c>
      <c r="AO326" s="800">
        <f>'指定付费-帖子'!C327+'指定付费-IM'!C327</f>
        <v>0</v>
      </c>
      <c r="AP326" s="798">
        <f>'指定付费-帖子'!F327+'指定付费-IM'!F327</f>
        <v>0</v>
      </c>
      <c r="AQ326" s="799" t="str">
        <f t="shared" si="205"/>
        <v>-</v>
      </c>
      <c r="AR326" s="800">
        <f>'指定付费-帖子'!H327+'指定付费-IM'!H327</f>
        <v>0</v>
      </c>
      <c r="AS326" s="787">
        <f>'指定付费-帖子'!I327+'指定付费-IM'!I327</f>
        <v>0</v>
      </c>
      <c r="AT326" s="795">
        <f t="shared" si="199"/>
        <v>0</v>
      </c>
      <c r="AU326" s="801">
        <f>电话医生!C327</f>
        <v>0</v>
      </c>
      <c r="AV326" s="802">
        <f>电话医生!I327</f>
        <v>0</v>
      </c>
      <c r="AW326" s="816" t="str">
        <f t="shared" si="206"/>
        <v>-</v>
      </c>
      <c r="AX326" s="802">
        <f>电话医生!L327</f>
        <v>0</v>
      </c>
      <c r="AY326" s="811">
        <f>电话医生!F327</f>
        <v>0</v>
      </c>
      <c r="AZ326" s="869" t="str">
        <f>电话医生!O327</f>
        <v>-</v>
      </c>
      <c r="BA326" s="818">
        <f>家庭医生!C327</f>
        <v>0</v>
      </c>
      <c r="BB326" s="813">
        <f>家庭医生!G327</f>
        <v>0</v>
      </c>
      <c r="BC326" s="814" t="str">
        <f>家庭医生!I327</f>
        <v>-</v>
      </c>
      <c r="BD326" s="819">
        <f t="shared" si="163"/>
        <v>0</v>
      </c>
      <c r="BE326" s="819"/>
      <c r="BF326" s="819">
        <f>'免费问答-IM'!C327</f>
        <v>0</v>
      </c>
      <c r="BG326" s="779"/>
      <c r="BH326" s="784"/>
      <c r="BI326" s="775">
        <f t="shared" si="200"/>
        <v>0</v>
      </c>
      <c r="BJ326" s="839"/>
      <c r="BK326" s="837"/>
      <c r="BL326" s="838">
        <f t="shared" si="201"/>
        <v>0</v>
      </c>
      <c r="BM326" s="846">
        <f t="shared" si="202"/>
        <v>0</v>
      </c>
      <c r="BN326" s="849"/>
      <c r="BO326" s="849"/>
      <c r="BP326" s="847" t="str">
        <f t="shared" si="187"/>
        <v>-</v>
      </c>
      <c r="BQ326" s="848">
        <f t="shared" si="203"/>
        <v>0</v>
      </c>
      <c r="BR326" s="813">
        <f t="shared" si="167"/>
        <v>0</v>
      </c>
    </row>
    <row r="327" ht="15" customHeight="1" spans="1:70">
      <c r="A327" s="852"/>
      <c r="B327" s="404">
        <v>5</v>
      </c>
      <c r="C327" s="506">
        <f t="shared" ref="C327:C384" si="207">AH327+AI327+AO327+AU327+BA327+BD327+BJ327+BM327</f>
        <v>0</v>
      </c>
      <c r="D327" s="414">
        <f t="shared" ref="D327:D385" si="208">AM327+AS327+AY327+BB327+BH327+BK327+BQ327</f>
        <v>0</v>
      </c>
      <c r="E327" s="405">
        <f t="shared" si="164"/>
        <v>0</v>
      </c>
      <c r="F327" s="406" t="e">
        <f>'悬赏问答-帖子'!M328+'指定付费-帖子'!M328+电话医生!#REF!+家庭医生!C328</f>
        <v>#REF!</v>
      </c>
      <c r="G327" s="406" t="e">
        <f>'悬赏问答-帖子'!O328+'指定付费-帖子'!O328+电话医生!#REF!+家庭医生!D328</f>
        <v>#REF!</v>
      </c>
      <c r="H327" s="766" t="e">
        <f t="shared" si="189"/>
        <v>#REF!</v>
      </c>
      <c r="I327" s="406" t="e">
        <f>'悬赏问答-帖子'!S328+'指定付费-帖子'!S328+电话医生!R328+家庭医生!#REF!</f>
        <v>#REF!</v>
      </c>
      <c r="J327" s="406" t="e">
        <f>'悬赏问答-帖子'!U328+'指定付费-帖子'!U328+电话医生!S328+家庭医生!#REF!</f>
        <v>#REF!</v>
      </c>
      <c r="K327" s="766" t="e">
        <f t="shared" si="190"/>
        <v>#REF!</v>
      </c>
      <c r="L327" s="406" t="e">
        <f>'悬赏问答-帖子'!Y328+'悬赏问答-帖子'!AE328+'悬赏问答-IM'!M328+'指定付费-帖子'!Y328+'指定付费-帖子'!AE328+'指定付费-IM'!M328+电话医生!Z328+电话医生!AH328+家庭医生!#REF!+家庭医生!#REF!</f>
        <v>#REF!</v>
      </c>
      <c r="M327" s="406" t="e">
        <f>'悬赏问答-帖子'!AA328+'悬赏问答-帖子'!AG328+'悬赏问答-IM'!O328+'指定付费-帖子'!AA328+'指定付费-帖子'!AG328+'指定付费-IM'!O328+电话医生!AA328+电话医生!AI328+家庭医生!#REF!+家庭医生!#REF!</f>
        <v>#REF!</v>
      </c>
      <c r="N327" s="766" t="e">
        <f t="shared" si="191"/>
        <v>#REF!</v>
      </c>
      <c r="O327" s="406" t="e">
        <f>#REF!+'免费问答-IM'!E328+'悬赏问答-帖子'!E328+'悬赏问答-IM'!E328+'指定付费-IM'!E328+'指定付费-帖子'!E328+电话医生!E328+家庭医生!#REF!</f>
        <v>#REF!</v>
      </c>
      <c r="P327" s="523">
        <f>'悬赏问答-帖子'!Q328+'指定付费-帖子'!Q328+家庭医生!G328+电话医生!BQ328</f>
        <v>0</v>
      </c>
      <c r="Q327" s="523">
        <f>'悬赏问答-帖子'!W328+'指定付费-帖子'!W328+电话医生!U328+'悬赏问答-IM'!AU328+'指定付费-IM'!AU328</f>
        <v>0</v>
      </c>
      <c r="R327" s="523">
        <f>'悬赏问答-帖子'!AC328+'悬赏问答-帖子'!AI328+'悬赏问答-IM'!Q328+'指定付费-帖子'!AC328+'指定付费-帖子'!AI328+'指定付费-IM'!Q328+电话医生!AC328+电话医生!AK328+'悬赏问答-IM'!W328+'指定付费-IM'!W328</f>
        <v>0</v>
      </c>
      <c r="S327" s="523">
        <f>'悬赏问答-IM'!AC328+'指定付费-IM'!AC328+'悬赏问答-IM'!AI328+'悬赏问答-IM'!AO328+'指定付费-IM'!AI328+'指定付费-IM'!AO328+电话医生!BY328</f>
        <v>0</v>
      </c>
      <c r="T327" s="523">
        <f t="shared" si="192"/>
        <v>0</v>
      </c>
      <c r="U327" s="523">
        <f>'悬赏问答-IM'!BA328+'指定付费-帖子'!BA328</f>
        <v>0</v>
      </c>
      <c r="V327" s="523">
        <f>'悬赏问答-帖子'!AO328+'悬赏问答-帖子'!AU328+'指定付费-帖子'!AO328+'指定付费-帖子'!AU328+电话医生!AS328</f>
        <v>0</v>
      </c>
      <c r="W327" s="523" t="e">
        <f>'指定付费-IM'!#REF!</f>
        <v>#REF!</v>
      </c>
      <c r="X327" s="414">
        <f t="shared" si="193"/>
        <v>0</v>
      </c>
      <c r="Y327" s="523">
        <f>'悬赏问答-帖子'!K328+'悬赏问答-IM'!K328+'指定付费-IM'!K328+'指定付费-帖子'!K328+电话医生!H328</f>
        <v>0</v>
      </c>
      <c r="Z327" s="523">
        <f>'悬赏问答-IM'!BF328+'指定付费-IM'!BE328</f>
        <v>0</v>
      </c>
      <c r="AA327" s="523">
        <f>'悬赏问答-IM'!BU328+'指定付费-IM'!AZ328</f>
        <v>0</v>
      </c>
      <c r="AB327" s="523">
        <f>'悬赏问答-IM'!BP328+'指定付费-IM'!BJ328+电话医生!BI328</f>
        <v>0</v>
      </c>
      <c r="AC327" s="506">
        <f t="shared" si="165"/>
        <v>0</v>
      </c>
      <c r="AD327" s="523">
        <f t="shared" si="194"/>
        <v>0</v>
      </c>
      <c r="AE327" s="414">
        <f t="shared" si="195"/>
        <v>0</v>
      </c>
      <c r="AF327" s="414">
        <f t="shared" si="196"/>
        <v>0</v>
      </c>
      <c r="AG327" s="414">
        <f t="shared" si="197"/>
        <v>0</v>
      </c>
      <c r="AH327" s="780">
        <f>预约转诊!C327</f>
        <v>0</v>
      </c>
      <c r="AI327" s="781">
        <f>'悬赏问答-帖子'!C328+'悬赏问答-IM'!C328</f>
        <v>0</v>
      </c>
      <c r="AJ327" s="782">
        <f>'悬赏问答-帖子'!F328+'悬赏问答-IM'!F328</f>
        <v>0</v>
      </c>
      <c r="AK327" s="783" t="str">
        <f t="shared" si="204"/>
        <v>-</v>
      </c>
      <c r="AL327" s="781">
        <f>'悬赏问答-帖子'!H328+'悬赏问答-IM'!H328</f>
        <v>0</v>
      </c>
      <c r="AM327" s="775">
        <f>'悬赏问答-帖子'!I328+'悬赏问答-IM'!I328</f>
        <v>0</v>
      </c>
      <c r="AN327" s="775">
        <f t="shared" si="198"/>
        <v>0</v>
      </c>
      <c r="AO327" s="800">
        <f>'指定付费-帖子'!C328+'指定付费-IM'!C328</f>
        <v>0</v>
      </c>
      <c r="AP327" s="798">
        <f>'指定付费-帖子'!F328+'指定付费-IM'!F328</f>
        <v>0</v>
      </c>
      <c r="AQ327" s="799" t="str">
        <f t="shared" si="205"/>
        <v>-</v>
      </c>
      <c r="AR327" s="800">
        <f>'指定付费-帖子'!H328+'指定付费-IM'!H328</f>
        <v>0</v>
      </c>
      <c r="AS327" s="787">
        <f>'指定付费-帖子'!I328+'指定付费-IM'!I328</f>
        <v>0</v>
      </c>
      <c r="AT327" s="795">
        <f t="shared" si="199"/>
        <v>0</v>
      </c>
      <c r="AU327" s="801">
        <f>电话医生!C328</f>
        <v>0</v>
      </c>
      <c r="AV327" s="802">
        <f>电话医生!I328</f>
        <v>0</v>
      </c>
      <c r="AW327" s="816" t="str">
        <f t="shared" si="206"/>
        <v>-</v>
      </c>
      <c r="AX327" s="802">
        <f>电话医生!L328</f>
        <v>0</v>
      </c>
      <c r="AY327" s="811">
        <f>电话医生!F328</f>
        <v>0</v>
      </c>
      <c r="AZ327" s="869" t="str">
        <f>电话医生!O328</f>
        <v>-</v>
      </c>
      <c r="BA327" s="818">
        <f>家庭医生!C328</f>
        <v>0</v>
      </c>
      <c r="BB327" s="813">
        <f>家庭医生!G328</f>
        <v>0</v>
      </c>
      <c r="BC327" s="814" t="str">
        <f>家庭医生!I328</f>
        <v>-</v>
      </c>
      <c r="BD327" s="819">
        <f t="shared" ref="BD327:BD384" si="209">BE327+BF327</f>
        <v>0</v>
      </c>
      <c r="BE327" s="819"/>
      <c r="BF327" s="819">
        <f>'免费问答-IM'!C328</f>
        <v>0</v>
      </c>
      <c r="BG327" s="779"/>
      <c r="BH327" s="784"/>
      <c r="BI327" s="775">
        <f t="shared" si="200"/>
        <v>0</v>
      </c>
      <c r="BJ327" s="839"/>
      <c r="BK327" s="837"/>
      <c r="BL327" s="838">
        <f t="shared" si="201"/>
        <v>0</v>
      </c>
      <c r="BM327" s="846">
        <f t="shared" si="202"/>
        <v>0</v>
      </c>
      <c r="BN327" s="849"/>
      <c r="BO327" s="849"/>
      <c r="BP327" s="847" t="str">
        <f t="shared" si="187"/>
        <v>-</v>
      </c>
      <c r="BQ327" s="848">
        <f t="shared" si="203"/>
        <v>0</v>
      </c>
      <c r="BR327" s="813">
        <f t="shared" si="167"/>
        <v>0</v>
      </c>
    </row>
    <row r="328" ht="15" customHeight="1" spans="1:70">
      <c r="A328" s="852"/>
      <c r="B328" s="404">
        <v>6</v>
      </c>
      <c r="C328" s="506">
        <f t="shared" si="207"/>
        <v>0</v>
      </c>
      <c r="D328" s="414">
        <f t="shared" si="208"/>
        <v>0</v>
      </c>
      <c r="E328" s="405">
        <f t="shared" ref="E328:E384" si="210">AJ328+AP328+AV328+BA328+BG328+BJ328+BN328</f>
        <v>0</v>
      </c>
      <c r="F328" s="406" t="e">
        <f>'悬赏问答-帖子'!M329+'指定付费-帖子'!M329+电话医生!#REF!+家庭医生!C329</f>
        <v>#REF!</v>
      </c>
      <c r="G328" s="406" t="e">
        <f>'悬赏问答-帖子'!O329+'指定付费-帖子'!O329+电话医生!#REF!+家庭医生!D329</f>
        <v>#REF!</v>
      </c>
      <c r="H328" s="766" t="e">
        <f t="shared" si="189"/>
        <v>#REF!</v>
      </c>
      <c r="I328" s="406" t="e">
        <f>'悬赏问答-帖子'!S329+'指定付费-帖子'!S329+电话医生!R329+家庭医生!#REF!</f>
        <v>#REF!</v>
      </c>
      <c r="J328" s="406" t="e">
        <f>'悬赏问答-帖子'!U329+'指定付费-帖子'!U329+电话医生!S329+家庭医生!#REF!</f>
        <v>#REF!</v>
      </c>
      <c r="K328" s="766" t="e">
        <f t="shared" si="190"/>
        <v>#REF!</v>
      </c>
      <c r="L328" s="406" t="e">
        <f>'悬赏问答-帖子'!Y329+'悬赏问答-帖子'!AE329+'悬赏问答-IM'!M329+'指定付费-帖子'!Y329+'指定付费-帖子'!AE329+'指定付费-IM'!M329+电话医生!Z329+电话医生!AH329+家庭医生!#REF!+家庭医生!#REF!</f>
        <v>#REF!</v>
      </c>
      <c r="M328" s="406" t="e">
        <f>'悬赏问答-帖子'!AA329+'悬赏问答-帖子'!AG329+'悬赏问答-IM'!O329+'指定付费-帖子'!AA329+'指定付费-帖子'!AG329+'指定付费-IM'!O329+电话医生!AA329+电话医生!AI329+家庭医生!#REF!+家庭医生!#REF!</f>
        <v>#REF!</v>
      </c>
      <c r="N328" s="766" t="e">
        <f t="shared" si="191"/>
        <v>#REF!</v>
      </c>
      <c r="O328" s="406" t="e">
        <f>#REF!+'免费问答-IM'!E329+'悬赏问答-帖子'!E329+'悬赏问答-IM'!E329+'指定付费-IM'!E329+'指定付费-帖子'!E329+电话医生!E329+家庭医生!#REF!</f>
        <v>#REF!</v>
      </c>
      <c r="P328" s="523">
        <f>'悬赏问答-帖子'!Q329+'指定付费-帖子'!Q329+家庭医生!G329+电话医生!BQ329</f>
        <v>0</v>
      </c>
      <c r="Q328" s="523">
        <f>'悬赏问答-帖子'!W329+'指定付费-帖子'!W329+电话医生!U329+'悬赏问答-IM'!AU329+'指定付费-IM'!AU329</f>
        <v>0</v>
      </c>
      <c r="R328" s="523">
        <f>'悬赏问答-帖子'!AC329+'悬赏问答-帖子'!AI329+'悬赏问答-IM'!Q329+'指定付费-帖子'!AC329+'指定付费-帖子'!AI329+'指定付费-IM'!Q329+电话医生!AC329+电话医生!AK329+'悬赏问答-IM'!W329+'指定付费-IM'!W329</f>
        <v>0</v>
      </c>
      <c r="S328" s="523">
        <f>'悬赏问答-IM'!AC329+'指定付费-IM'!AC329+'悬赏问答-IM'!AI329+'悬赏问答-IM'!AO329+'指定付费-IM'!AI329+'指定付费-IM'!AO329+电话医生!BY329</f>
        <v>0</v>
      </c>
      <c r="T328" s="523">
        <f t="shared" si="192"/>
        <v>0</v>
      </c>
      <c r="U328" s="523">
        <f>'悬赏问答-IM'!BA329+'指定付费-帖子'!BA329</f>
        <v>0</v>
      </c>
      <c r="V328" s="523">
        <f>'悬赏问答-帖子'!AO329+'悬赏问答-帖子'!AU329+'指定付费-帖子'!AO329+'指定付费-帖子'!AU329+电话医生!AS329</f>
        <v>0</v>
      </c>
      <c r="W328" s="523" t="e">
        <f>'指定付费-IM'!#REF!</f>
        <v>#REF!</v>
      </c>
      <c r="X328" s="414">
        <f t="shared" si="193"/>
        <v>0</v>
      </c>
      <c r="Y328" s="523">
        <f>'悬赏问答-帖子'!K329+'悬赏问答-IM'!K329+'指定付费-IM'!K329+'指定付费-帖子'!K329+电话医生!H329</f>
        <v>0</v>
      </c>
      <c r="Z328" s="523">
        <f>'悬赏问答-IM'!BF329+'指定付费-IM'!BE329</f>
        <v>0</v>
      </c>
      <c r="AA328" s="523">
        <f>'悬赏问答-IM'!BU329+'指定付费-IM'!AZ329</f>
        <v>0</v>
      </c>
      <c r="AB328" s="523">
        <f>'悬赏问答-IM'!BP329+'指定付费-IM'!BJ329+电话医生!BI329</f>
        <v>0</v>
      </c>
      <c r="AC328" s="506">
        <f t="shared" si="165"/>
        <v>0</v>
      </c>
      <c r="AD328" s="523">
        <f t="shared" si="194"/>
        <v>0</v>
      </c>
      <c r="AE328" s="414">
        <f t="shared" si="195"/>
        <v>0</v>
      </c>
      <c r="AF328" s="414">
        <f t="shared" si="196"/>
        <v>0</v>
      </c>
      <c r="AG328" s="414">
        <f t="shared" si="197"/>
        <v>0</v>
      </c>
      <c r="AH328" s="780">
        <f>预约转诊!C328</f>
        <v>0</v>
      </c>
      <c r="AI328" s="781">
        <f>'悬赏问答-帖子'!C329+'悬赏问答-IM'!C329</f>
        <v>0</v>
      </c>
      <c r="AJ328" s="782">
        <f>'悬赏问答-帖子'!F329+'悬赏问答-IM'!F329</f>
        <v>0</v>
      </c>
      <c r="AK328" s="783" t="str">
        <f t="shared" si="204"/>
        <v>-</v>
      </c>
      <c r="AL328" s="781">
        <f>'悬赏问答-帖子'!H329+'悬赏问答-IM'!H329</f>
        <v>0</v>
      </c>
      <c r="AM328" s="775">
        <f>'悬赏问答-帖子'!I329+'悬赏问答-IM'!I329</f>
        <v>0</v>
      </c>
      <c r="AN328" s="775">
        <f t="shared" si="198"/>
        <v>0</v>
      </c>
      <c r="AO328" s="800">
        <f>'指定付费-帖子'!C329+'指定付费-IM'!C329</f>
        <v>0</v>
      </c>
      <c r="AP328" s="798">
        <f>'指定付费-帖子'!F329+'指定付费-IM'!F329</f>
        <v>0</v>
      </c>
      <c r="AQ328" s="799" t="str">
        <f t="shared" si="205"/>
        <v>-</v>
      </c>
      <c r="AR328" s="800">
        <f>'指定付费-帖子'!H329+'指定付费-IM'!H329</f>
        <v>0</v>
      </c>
      <c r="AS328" s="787">
        <f>'指定付费-帖子'!I329+'指定付费-IM'!I329</f>
        <v>0</v>
      </c>
      <c r="AT328" s="795">
        <f t="shared" si="199"/>
        <v>0</v>
      </c>
      <c r="AU328" s="801">
        <f>电话医生!C329</f>
        <v>0</v>
      </c>
      <c r="AV328" s="802">
        <f>电话医生!I329</f>
        <v>0</v>
      </c>
      <c r="AW328" s="816" t="str">
        <f t="shared" si="206"/>
        <v>-</v>
      </c>
      <c r="AX328" s="802">
        <f>电话医生!L329</f>
        <v>0</v>
      </c>
      <c r="AY328" s="811">
        <f>电话医生!F329</f>
        <v>0</v>
      </c>
      <c r="AZ328" s="869" t="str">
        <f>电话医生!O329</f>
        <v>-</v>
      </c>
      <c r="BA328" s="818">
        <f>家庭医生!C329</f>
        <v>0</v>
      </c>
      <c r="BB328" s="813">
        <f>家庭医生!G329</f>
        <v>0</v>
      </c>
      <c r="BC328" s="814" t="str">
        <f>家庭医生!I329</f>
        <v>-</v>
      </c>
      <c r="BD328" s="819">
        <f t="shared" si="209"/>
        <v>0</v>
      </c>
      <c r="BE328" s="819"/>
      <c r="BF328" s="819">
        <f>'免费问答-IM'!C329</f>
        <v>0</v>
      </c>
      <c r="BG328" s="779"/>
      <c r="BH328" s="784"/>
      <c r="BI328" s="775">
        <f t="shared" si="200"/>
        <v>0</v>
      </c>
      <c r="BJ328" s="839"/>
      <c r="BK328" s="837"/>
      <c r="BL328" s="838">
        <f t="shared" si="201"/>
        <v>0</v>
      </c>
      <c r="BM328" s="846">
        <f t="shared" si="202"/>
        <v>0</v>
      </c>
      <c r="BN328" s="849"/>
      <c r="BO328" s="849"/>
      <c r="BP328" s="847" t="str">
        <f t="shared" si="187"/>
        <v>-</v>
      </c>
      <c r="BQ328" s="848">
        <f t="shared" si="203"/>
        <v>0</v>
      </c>
      <c r="BR328" s="813">
        <f t="shared" si="167"/>
        <v>0</v>
      </c>
    </row>
    <row r="329" ht="15" customHeight="1" spans="1:70">
      <c r="A329" s="852"/>
      <c r="B329" s="404">
        <v>7</v>
      </c>
      <c r="C329" s="506">
        <f t="shared" si="207"/>
        <v>0</v>
      </c>
      <c r="D329" s="414">
        <f t="shared" si="208"/>
        <v>0</v>
      </c>
      <c r="E329" s="405">
        <f t="shared" si="210"/>
        <v>0</v>
      </c>
      <c r="F329" s="406" t="e">
        <f>'悬赏问答-帖子'!M330+'指定付费-帖子'!M330+电话医生!#REF!+家庭医生!C330</f>
        <v>#REF!</v>
      </c>
      <c r="G329" s="406" t="e">
        <f>'悬赏问答-帖子'!O330+'指定付费-帖子'!O330+电话医生!#REF!+家庭医生!D330</f>
        <v>#REF!</v>
      </c>
      <c r="H329" s="766" t="e">
        <f t="shared" si="189"/>
        <v>#REF!</v>
      </c>
      <c r="I329" s="406" t="e">
        <f>'悬赏问答-帖子'!S330+'指定付费-帖子'!S330+电话医生!R330+家庭医生!#REF!</f>
        <v>#REF!</v>
      </c>
      <c r="J329" s="406" t="e">
        <f>'悬赏问答-帖子'!U330+'指定付费-帖子'!U330+电话医生!S330+家庭医生!#REF!</f>
        <v>#REF!</v>
      </c>
      <c r="K329" s="766" t="e">
        <f t="shared" si="190"/>
        <v>#REF!</v>
      </c>
      <c r="L329" s="406" t="e">
        <f>'悬赏问答-帖子'!Y330+'悬赏问答-帖子'!AE330+'悬赏问答-IM'!M330+'指定付费-帖子'!Y330+'指定付费-帖子'!AE330+'指定付费-IM'!M330+电话医生!Z330+电话医生!AH330+家庭医生!#REF!+家庭医生!#REF!</f>
        <v>#REF!</v>
      </c>
      <c r="M329" s="406" t="e">
        <f>'悬赏问答-帖子'!AA330+'悬赏问答-帖子'!AG330+'悬赏问答-IM'!O330+'指定付费-帖子'!AA330+'指定付费-帖子'!AG330+'指定付费-IM'!O330+电话医生!AA330+电话医生!AI330+家庭医生!#REF!+家庭医生!#REF!</f>
        <v>#REF!</v>
      </c>
      <c r="N329" s="766" t="e">
        <f t="shared" si="191"/>
        <v>#REF!</v>
      </c>
      <c r="O329" s="406" t="e">
        <f>#REF!+'免费问答-IM'!E330+'悬赏问答-帖子'!E330+'悬赏问答-IM'!E330+'指定付费-IM'!E330+'指定付费-帖子'!E330+电话医生!E330+家庭医生!#REF!</f>
        <v>#REF!</v>
      </c>
      <c r="P329" s="523">
        <f>'悬赏问答-帖子'!Q330+'指定付费-帖子'!Q330+家庭医生!G330+电话医生!BQ330</f>
        <v>0</v>
      </c>
      <c r="Q329" s="523">
        <f>'悬赏问答-帖子'!W330+'指定付费-帖子'!W330+电话医生!U330+'悬赏问答-IM'!AU330+'指定付费-IM'!AU330</f>
        <v>0</v>
      </c>
      <c r="R329" s="523">
        <f>'悬赏问答-帖子'!AC330+'悬赏问答-帖子'!AI330+'悬赏问答-IM'!Q330+'指定付费-帖子'!AC330+'指定付费-帖子'!AI330+'指定付费-IM'!Q330+电话医生!AC330+电话医生!AK330+'悬赏问答-IM'!W330+'指定付费-IM'!W330</f>
        <v>0</v>
      </c>
      <c r="S329" s="523">
        <f>'悬赏问答-IM'!AC330+'指定付费-IM'!AC330+'悬赏问答-IM'!AI330+'悬赏问答-IM'!AO330+'指定付费-IM'!AI330+'指定付费-IM'!AO330+电话医生!BY330</f>
        <v>0</v>
      </c>
      <c r="T329" s="523">
        <f t="shared" si="192"/>
        <v>0</v>
      </c>
      <c r="U329" s="523">
        <f>'悬赏问答-IM'!BA330+'指定付费-帖子'!BA330</f>
        <v>0</v>
      </c>
      <c r="V329" s="523">
        <f>'悬赏问答-帖子'!AO330+'悬赏问答-帖子'!AU330+'指定付费-帖子'!AO330+'指定付费-帖子'!AU330+电话医生!AS330</f>
        <v>0</v>
      </c>
      <c r="W329" s="523" t="e">
        <f>'指定付费-IM'!#REF!</f>
        <v>#REF!</v>
      </c>
      <c r="X329" s="414">
        <f t="shared" si="193"/>
        <v>0</v>
      </c>
      <c r="Y329" s="523">
        <f>'悬赏问答-帖子'!K330+'悬赏问答-IM'!K330+'指定付费-IM'!K330+'指定付费-帖子'!K330+电话医生!H330</f>
        <v>0</v>
      </c>
      <c r="Z329" s="523">
        <f>'悬赏问答-IM'!BF330+'指定付费-IM'!BE330</f>
        <v>0</v>
      </c>
      <c r="AA329" s="523">
        <f>'悬赏问答-IM'!BU330+'指定付费-IM'!AZ330</f>
        <v>0</v>
      </c>
      <c r="AB329" s="523">
        <f>'悬赏问答-IM'!BP330+'指定付费-IM'!BJ330+电话医生!BI330</f>
        <v>0</v>
      </c>
      <c r="AC329" s="506">
        <f t="shared" ref="AC329:AC384" si="211">AH329+BD329</f>
        <v>0</v>
      </c>
      <c r="AD329" s="523">
        <f t="shared" si="194"/>
        <v>0</v>
      </c>
      <c r="AE329" s="414">
        <f t="shared" si="195"/>
        <v>0</v>
      </c>
      <c r="AF329" s="414">
        <f t="shared" si="196"/>
        <v>0</v>
      </c>
      <c r="AG329" s="414">
        <f t="shared" si="197"/>
        <v>0</v>
      </c>
      <c r="AH329" s="780">
        <f>预约转诊!C329</f>
        <v>0</v>
      </c>
      <c r="AI329" s="781">
        <f>'悬赏问答-帖子'!C330+'悬赏问答-IM'!C330</f>
        <v>0</v>
      </c>
      <c r="AJ329" s="782">
        <f>'悬赏问答-帖子'!F330+'悬赏问答-IM'!F330</f>
        <v>0</v>
      </c>
      <c r="AK329" s="783" t="str">
        <f t="shared" si="204"/>
        <v>-</v>
      </c>
      <c r="AL329" s="781">
        <f>'悬赏问答-帖子'!H330+'悬赏问答-IM'!H330</f>
        <v>0</v>
      </c>
      <c r="AM329" s="775">
        <f>'悬赏问答-帖子'!I330+'悬赏问答-IM'!I330</f>
        <v>0</v>
      </c>
      <c r="AN329" s="775">
        <f t="shared" si="198"/>
        <v>0</v>
      </c>
      <c r="AO329" s="800">
        <f>'指定付费-帖子'!C330+'指定付费-IM'!C330</f>
        <v>0</v>
      </c>
      <c r="AP329" s="798">
        <f>'指定付费-帖子'!F330+'指定付费-IM'!F330</f>
        <v>0</v>
      </c>
      <c r="AQ329" s="799" t="str">
        <f t="shared" si="205"/>
        <v>-</v>
      </c>
      <c r="AR329" s="800">
        <f>'指定付费-帖子'!H330+'指定付费-IM'!H330</f>
        <v>0</v>
      </c>
      <c r="AS329" s="787">
        <f>'指定付费-帖子'!I330+'指定付费-IM'!I330</f>
        <v>0</v>
      </c>
      <c r="AT329" s="795">
        <f t="shared" si="199"/>
        <v>0</v>
      </c>
      <c r="AU329" s="801">
        <f>电话医生!C330</f>
        <v>0</v>
      </c>
      <c r="AV329" s="802">
        <f>电话医生!I330</f>
        <v>0</v>
      </c>
      <c r="AW329" s="816" t="str">
        <f t="shared" si="206"/>
        <v>-</v>
      </c>
      <c r="AX329" s="802">
        <f>电话医生!L330</f>
        <v>0</v>
      </c>
      <c r="AY329" s="811">
        <f>电话医生!F330</f>
        <v>0</v>
      </c>
      <c r="AZ329" s="869" t="str">
        <f>电话医生!O330</f>
        <v>-</v>
      </c>
      <c r="BA329" s="818">
        <f>家庭医生!C330</f>
        <v>0</v>
      </c>
      <c r="BB329" s="813">
        <f>家庭医生!G330</f>
        <v>0</v>
      </c>
      <c r="BC329" s="814" t="str">
        <f>家庭医生!I330</f>
        <v>-</v>
      </c>
      <c r="BD329" s="819">
        <f t="shared" si="209"/>
        <v>0</v>
      </c>
      <c r="BE329" s="819"/>
      <c r="BF329" s="819">
        <f>'免费问答-IM'!C330</f>
        <v>0</v>
      </c>
      <c r="BG329" s="779"/>
      <c r="BH329" s="784"/>
      <c r="BI329" s="775">
        <f t="shared" si="200"/>
        <v>0</v>
      </c>
      <c r="BJ329" s="839"/>
      <c r="BK329" s="837"/>
      <c r="BL329" s="838">
        <f t="shared" si="201"/>
        <v>0</v>
      </c>
      <c r="BM329" s="846">
        <f t="shared" si="202"/>
        <v>0</v>
      </c>
      <c r="BN329" s="849"/>
      <c r="BO329" s="849"/>
      <c r="BP329" s="847" t="str">
        <f t="shared" si="187"/>
        <v>-</v>
      </c>
      <c r="BQ329" s="848">
        <f t="shared" si="203"/>
        <v>0</v>
      </c>
      <c r="BR329" s="813">
        <f t="shared" si="167"/>
        <v>0</v>
      </c>
    </row>
    <row r="330" ht="15" customHeight="1" spans="1:70">
      <c r="A330" s="852"/>
      <c r="B330" s="404">
        <v>8</v>
      </c>
      <c r="C330" s="506">
        <f t="shared" si="207"/>
        <v>0</v>
      </c>
      <c r="D330" s="414">
        <f t="shared" si="208"/>
        <v>0</v>
      </c>
      <c r="E330" s="405">
        <f t="shared" si="210"/>
        <v>0</v>
      </c>
      <c r="F330" s="406" t="e">
        <f>'悬赏问答-帖子'!M331+'指定付费-帖子'!M331+电话医生!#REF!+家庭医生!C331</f>
        <v>#REF!</v>
      </c>
      <c r="G330" s="406" t="e">
        <f>'悬赏问答-帖子'!O331+'指定付费-帖子'!O331+电话医生!#REF!+家庭医生!D331</f>
        <v>#REF!</v>
      </c>
      <c r="H330" s="766" t="e">
        <f t="shared" si="189"/>
        <v>#REF!</v>
      </c>
      <c r="I330" s="406" t="e">
        <f>'悬赏问答-帖子'!S331+'指定付费-帖子'!S331+电话医生!R331+家庭医生!#REF!</f>
        <v>#REF!</v>
      </c>
      <c r="J330" s="406" t="e">
        <f>'悬赏问答-帖子'!U331+'指定付费-帖子'!U331+电话医生!S331+家庭医生!#REF!</f>
        <v>#REF!</v>
      </c>
      <c r="K330" s="766" t="e">
        <f t="shared" si="190"/>
        <v>#REF!</v>
      </c>
      <c r="L330" s="406" t="e">
        <f>'悬赏问答-帖子'!Y331+'悬赏问答-帖子'!AE331+'悬赏问答-IM'!M331+'指定付费-帖子'!Y331+'指定付费-帖子'!AE331+'指定付费-IM'!M331+电话医生!Z331+电话医生!AH331+家庭医生!#REF!+家庭医生!#REF!</f>
        <v>#REF!</v>
      </c>
      <c r="M330" s="406" t="e">
        <f>'悬赏问答-帖子'!AA331+'悬赏问答-帖子'!AG331+'悬赏问答-IM'!O331+'指定付费-帖子'!AA331+'指定付费-帖子'!AG331+'指定付费-IM'!O331+电话医生!AA331+电话医生!AI331+家庭医生!#REF!+家庭医生!#REF!</f>
        <v>#REF!</v>
      </c>
      <c r="N330" s="766" t="e">
        <f t="shared" si="191"/>
        <v>#REF!</v>
      </c>
      <c r="O330" s="406" t="e">
        <f>#REF!+'免费问答-IM'!E331+'悬赏问答-帖子'!E331+'悬赏问答-IM'!E331+'指定付费-IM'!E331+'指定付费-帖子'!E331+电话医生!E331+家庭医生!#REF!</f>
        <v>#REF!</v>
      </c>
      <c r="P330" s="523">
        <f>'悬赏问答-帖子'!Q331+'指定付费-帖子'!Q331+家庭医生!G331+电话医生!BQ331</f>
        <v>0</v>
      </c>
      <c r="Q330" s="523">
        <f>'悬赏问答-帖子'!W331+'指定付费-帖子'!W331+电话医生!U331+'悬赏问答-IM'!AU331+'指定付费-IM'!AU331</f>
        <v>0</v>
      </c>
      <c r="R330" s="523">
        <f>'悬赏问答-帖子'!AC331+'悬赏问答-帖子'!AI331+'悬赏问答-IM'!Q331+'指定付费-帖子'!AC331+'指定付费-帖子'!AI331+'指定付费-IM'!Q331+电话医生!AC331+电话医生!AK331+'悬赏问答-IM'!W331+'指定付费-IM'!W331</f>
        <v>0</v>
      </c>
      <c r="S330" s="523">
        <f>'悬赏问答-IM'!AC331+'指定付费-IM'!AC331+'悬赏问答-IM'!AI331+'悬赏问答-IM'!AO331+'指定付费-IM'!AI331+'指定付费-IM'!AO331+电话医生!BY331</f>
        <v>0</v>
      </c>
      <c r="T330" s="523">
        <f t="shared" si="192"/>
        <v>0</v>
      </c>
      <c r="U330" s="523">
        <f>'悬赏问答-IM'!BA331+'指定付费-帖子'!BA331</f>
        <v>0</v>
      </c>
      <c r="V330" s="523">
        <f>'悬赏问答-帖子'!AO331+'悬赏问答-帖子'!AU331+'指定付费-帖子'!AO331+'指定付费-帖子'!AU331+电话医生!AS331</f>
        <v>0</v>
      </c>
      <c r="W330" s="523" t="e">
        <f>'指定付费-IM'!#REF!</f>
        <v>#REF!</v>
      </c>
      <c r="X330" s="414">
        <f t="shared" si="193"/>
        <v>0</v>
      </c>
      <c r="Y330" s="523">
        <f>'悬赏问答-帖子'!K331+'悬赏问答-IM'!K331+'指定付费-IM'!K331+'指定付费-帖子'!K331+电话医生!H331</f>
        <v>0</v>
      </c>
      <c r="Z330" s="523">
        <f>'悬赏问答-IM'!BF331+'指定付费-IM'!BE331</f>
        <v>0</v>
      </c>
      <c r="AA330" s="523">
        <f>'悬赏问答-IM'!BU331+'指定付费-IM'!AZ331</f>
        <v>0</v>
      </c>
      <c r="AB330" s="523">
        <f>'悬赏问答-IM'!BP331+'指定付费-IM'!BJ331+电话医生!BI331</f>
        <v>0</v>
      </c>
      <c r="AC330" s="506">
        <f t="shared" si="211"/>
        <v>0</v>
      </c>
      <c r="AD330" s="523">
        <f t="shared" si="194"/>
        <v>0</v>
      </c>
      <c r="AE330" s="414">
        <f t="shared" si="195"/>
        <v>0</v>
      </c>
      <c r="AF330" s="414">
        <f t="shared" si="196"/>
        <v>0</v>
      </c>
      <c r="AG330" s="414">
        <f t="shared" si="197"/>
        <v>0</v>
      </c>
      <c r="AH330" s="780">
        <f>预约转诊!C330</f>
        <v>0</v>
      </c>
      <c r="AI330" s="781">
        <f>'悬赏问答-帖子'!C331+'悬赏问答-IM'!C331</f>
        <v>0</v>
      </c>
      <c r="AJ330" s="782">
        <f>'悬赏问答-帖子'!F331+'悬赏问答-IM'!F331</f>
        <v>0</v>
      </c>
      <c r="AK330" s="783" t="str">
        <f t="shared" si="204"/>
        <v>-</v>
      </c>
      <c r="AL330" s="781">
        <f>'悬赏问答-帖子'!H331+'悬赏问答-IM'!H331</f>
        <v>0</v>
      </c>
      <c r="AM330" s="775">
        <f>'悬赏问答-帖子'!I331+'悬赏问答-IM'!I331</f>
        <v>0</v>
      </c>
      <c r="AN330" s="775">
        <f t="shared" si="198"/>
        <v>0</v>
      </c>
      <c r="AO330" s="800">
        <f>'指定付费-帖子'!C331+'指定付费-IM'!C331</f>
        <v>0</v>
      </c>
      <c r="AP330" s="798">
        <f>'指定付费-帖子'!F331+'指定付费-IM'!F331</f>
        <v>0</v>
      </c>
      <c r="AQ330" s="799" t="str">
        <f t="shared" si="205"/>
        <v>-</v>
      </c>
      <c r="AR330" s="800">
        <f>'指定付费-帖子'!H331+'指定付费-IM'!H331</f>
        <v>0</v>
      </c>
      <c r="AS330" s="787">
        <f>'指定付费-帖子'!I331+'指定付费-IM'!I331</f>
        <v>0</v>
      </c>
      <c r="AT330" s="795">
        <f t="shared" si="199"/>
        <v>0</v>
      </c>
      <c r="AU330" s="801">
        <f>电话医生!C331</f>
        <v>0</v>
      </c>
      <c r="AV330" s="802">
        <f>电话医生!I331</f>
        <v>0</v>
      </c>
      <c r="AW330" s="816" t="str">
        <f t="shared" si="206"/>
        <v>-</v>
      </c>
      <c r="AX330" s="802">
        <f>电话医生!L331</f>
        <v>0</v>
      </c>
      <c r="AY330" s="811">
        <f>电话医生!F331</f>
        <v>0</v>
      </c>
      <c r="AZ330" s="869" t="str">
        <f>电话医生!O331</f>
        <v>-</v>
      </c>
      <c r="BA330" s="818">
        <f>家庭医生!C331</f>
        <v>0</v>
      </c>
      <c r="BB330" s="813">
        <f>家庭医生!G331</f>
        <v>0</v>
      </c>
      <c r="BC330" s="814" t="str">
        <f>家庭医生!I331</f>
        <v>-</v>
      </c>
      <c r="BD330" s="819">
        <f t="shared" si="209"/>
        <v>0</v>
      </c>
      <c r="BE330" s="819"/>
      <c r="BF330" s="819">
        <f>'免费问答-IM'!C331</f>
        <v>0</v>
      </c>
      <c r="BG330" s="779"/>
      <c r="BH330" s="784"/>
      <c r="BI330" s="775">
        <f t="shared" si="200"/>
        <v>0</v>
      </c>
      <c r="BJ330" s="839"/>
      <c r="BK330" s="837"/>
      <c r="BL330" s="838">
        <f t="shared" si="201"/>
        <v>0</v>
      </c>
      <c r="BM330" s="846">
        <f t="shared" si="202"/>
        <v>0</v>
      </c>
      <c r="BN330" s="849"/>
      <c r="BO330" s="849"/>
      <c r="BP330" s="847" t="str">
        <f t="shared" si="187"/>
        <v>-</v>
      </c>
      <c r="BQ330" s="848">
        <f t="shared" si="203"/>
        <v>0</v>
      </c>
      <c r="BR330" s="813">
        <f t="shared" ref="BR330:BR384" si="212">IF(BN330=0,0,BQ330/BN330)</f>
        <v>0</v>
      </c>
    </row>
    <row r="331" ht="15" customHeight="1" spans="1:70">
      <c r="A331" s="852"/>
      <c r="B331" s="404">
        <v>9</v>
      </c>
      <c r="C331" s="506">
        <f t="shared" si="207"/>
        <v>0</v>
      </c>
      <c r="D331" s="414">
        <f t="shared" si="208"/>
        <v>0</v>
      </c>
      <c r="E331" s="405">
        <f t="shared" si="210"/>
        <v>0</v>
      </c>
      <c r="F331" s="406" t="e">
        <f>'悬赏问答-帖子'!M332+'指定付费-帖子'!M332+电话医生!#REF!+家庭医生!C332</f>
        <v>#REF!</v>
      </c>
      <c r="G331" s="406" t="e">
        <f>'悬赏问答-帖子'!O332+'指定付费-帖子'!O332+电话医生!#REF!+家庭医生!D332</f>
        <v>#REF!</v>
      </c>
      <c r="H331" s="766" t="e">
        <f t="shared" si="189"/>
        <v>#REF!</v>
      </c>
      <c r="I331" s="406" t="e">
        <f>'悬赏问答-帖子'!S332+'指定付费-帖子'!S332+电话医生!R332+家庭医生!#REF!</f>
        <v>#REF!</v>
      </c>
      <c r="J331" s="406" t="e">
        <f>'悬赏问答-帖子'!U332+'指定付费-帖子'!U332+电话医生!S332+家庭医生!#REF!</f>
        <v>#REF!</v>
      </c>
      <c r="K331" s="766" t="e">
        <f t="shared" si="190"/>
        <v>#REF!</v>
      </c>
      <c r="L331" s="406" t="e">
        <f>'悬赏问答-帖子'!Y332+'悬赏问答-帖子'!AE332+'悬赏问答-IM'!M332+'指定付费-帖子'!Y332+'指定付费-帖子'!AE332+'指定付费-IM'!M332+电话医生!Z332+电话医生!AH332+家庭医生!#REF!+家庭医生!#REF!</f>
        <v>#REF!</v>
      </c>
      <c r="M331" s="406" t="e">
        <f>'悬赏问答-帖子'!AA332+'悬赏问答-帖子'!AG332+'悬赏问答-IM'!O332+'指定付费-帖子'!AA332+'指定付费-帖子'!AG332+'指定付费-IM'!O332+电话医生!AA332+电话医生!AI332+家庭医生!#REF!+家庭医生!#REF!</f>
        <v>#REF!</v>
      </c>
      <c r="N331" s="766" t="e">
        <f t="shared" si="191"/>
        <v>#REF!</v>
      </c>
      <c r="O331" s="406" t="e">
        <f>#REF!+'免费问答-IM'!E332+'悬赏问答-帖子'!E332+'悬赏问答-IM'!E332+'指定付费-IM'!E332+'指定付费-帖子'!E332+电话医生!E332+家庭医生!#REF!</f>
        <v>#REF!</v>
      </c>
      <c r="P331" s="523">
        <f>'悬赏问答-帖子'!Q332+'指定付费-帖子'!Q332+家庭医生!G332+电话医生!BQ332</f>
        <v>0</v>
      </c>
      <c r="Q331" s="523">
        <f>'悬赏问答-帖子'!W332+'指定付费-帖子'!W332+电话医生!U332+'悬赏问答-IM'!AU332+'指定付费-IM'!AU332</f>
        <v>0</v>
      </c>
      <c r="R331" s="523">
        <f>'悬赏问答-帖子'!AC332+'悬赏问答-帖子'!AI332+'悬赏问答-IM'!Q332+'指定付费-帖子'!AC332+'指定付费-帖子'!AI332+'指定付费-IM'!Q332+电话医生!AC332+电话医生!AK332+'悬赏问答-IM'!W332+'指定付费-IM'!W332</f>
        <v>0</v>
      </c>
      <c r="S331" s="523">
        <f>'悬赏问答-IM'!AC332+'指定付费-IM'!AC332+'悬赏问答-IM'!AI332+'悬赏问答-IM'!AO332+'指定付费-IM'!AI332+'指定付费-IM'!AO332+电话医生!BY332</f>
        <v>0</v>
      </c>
      <c r="T331" s="523">
        <f t="shared" si="192"/>
        <v>0</v>
      </c>
      <c r="U331" s="523">
        <f>'悬赏问答-IM'!BA332+'指定付费-帖子'!BA332</f>
        <v>0</v>
      </c>
      <c r="V331" s="523">
        <f>'悬赏问答-帖子'!AO332+'悬赏问答-帖子'!AU332+'指定付费-帖子'!AO332+'指定付费-帖子'!AU332+电话医生!AS332</f>
        <v>0</v>
      </c>
      <c r="W331" s="523" t="e">
        <f>'指定付费-IM'!#REF!</f>
        <v>#REF!</v>
      </c>
      <c r="X331" s="414">
        <f t="shared" si="193"/>
        <v>0</v>
      </c>
      <c r="Y331" s="523">
        <f>'悬赏问答-帖子'!K332+'悬赏问答-IM'!K332+'指定付费-IM'!K332+'指定付费-帖子'!K332+电话医生!H332</f>
        <v>0</v>
      </c>
      <c r="Z331" s="523">
        <f>'悬赏问答-IM'!BF332+'指定付费-IM'!BE332</f>
        <v>0</v>
      </c>
      <c r="AA331" s="523">
        <f>'悬赏问答-IM'!BU332+'指定付费-IM'!AZ332</f>
        <v>0</v>
      </c>
      <c r="AB331" s="523">
        <f>'悬赏问答-IM'!BP332+'指定付费-IM'!BJ332+电话医生!BI332</f>
        <v>0</v>
      </c>
      <c r="AC331" s="506">
        <f t="shared" si="211"/>
        <v>0</v>
      </c>
      <c r="AD331" s="523">
        <f t="shared" si="194"/>
        <v>0</v>
      </c>
      <c r="AE331" s="414">
        <f t="shared" si="195"/>
        <v>0</v>
      </c>
      <c r="AF331" s="414">
        <f t="shared" si="196"/>
        <v>0</v>
      </c>
      <c r="AG331" s="414">
        <f t="shared" si="197"/>
        <v>0</v>
      </c>
      <c r="AH331" s="780">
        <f>预约转诊!C331</f>
        <v>0</v>
      </c>
      <c r="AI331" s="781">
        <f>'悬赏问答-帖子'!C332+'悬赏问答-IM'!C332</f>
        <v>0</v>
      </c>
      <c r="AJ331" s="782">
        <f>'悬赏问答-帖子'!F332+'悬赏问答-IM'!F332</f>
        <v>0</v>
      </c>
      <c r="AK331" s="783" t="str">
        <f t="shared" si="204"/>
        <v>-</v>
      </c>
      <c r="AL331" s="781">
        <f>'悬赏问答-帖子'!H332+'悬赏问答-IM'!H332</f>
        <v>0</v>
      </c>
      <c r="AM331" s="775">
        <f>'悬赏问答-帖子'!I332+'悬赏问答-IM'!I332</f>
        <v>0</v>
      </c>
      <c r="AN331" s="775">
        <f t="shared" si="198"/>
        <v>0</v>
      </c>
      <c r="AO331" s="800">
        <f>'指定付费-帖子'!C332+'指定付费-IM'!C332</f>
        <v>0</v>
      </c>
      <c r="AP331" s="798">
        <f>'指定付费-帖子'!F332+'指定付费-IM'!F332</f>
        <v>0</v>
      </c>
      <c r="AQ331" s="799" t="str">
        <f t="shared" si="205"/>
        <v>-</v>
      </c>
      <c r="AR331" s="800">
        <f>'指定付费-帖子'!H332+'指定付费-IM'!H332</f>
        <v>0</v>
      </c>
      <c r="AS331" s="787">
        <f>'指定付费-帖子'!I332+'指定付费-IM'!I332</f>
        <v>0</v>
      </c>
      <c r="AT331" s="795">
        <f t="shared" si="199"/>
        <v>0</v>
      </c>
      <c r="AU331" s="801">
        <f>电话医生!C332</f>
        <v>0</v>
      </c>
      <c r="AV331" s="802">
        <f>电话医生!I332</f>
        <v>0</v>
      </c>
      <c r="AW331" s="816" t="str">
        <f t="shared" si="206"/>
        <v>-</v>
      </c>
      <c r="AX331" s="802">
        <f>电话医生!L332</f>
        <v>0</v>
      </c>
      <c r="AY331" s="811">
        <f>电话医生!F332</f>
        <v>0</v>
      </c>
      <c r="AZ331" s="869" t="str">
        <f>电话医生!O332</f>
        <v>-</v>
      </c>
      <c r="BA331" s="818">
        <f>家庭医生!C332</f>
        <v>0</v>
      </c>
      <c r="BB331" s="813">
        <f>家庭医生!G332</f>
        <v>0</v>
      </c>
      <c r="BC331" s="814" t="str">
        <f>家庭医生!I332</f>
        <v>-</v>
      </c>
      <c r="BD331" s="819">
        <f t="shared" si="209"/>
        <v>0</v>
      </c>
      <c r="BE331" s="819"/>
      <c r="BF331" s="819">
        <f>'免费问答-IM'!C332</f>
        <v>0</v>
      </c>
      <c r="BG331" s="779"/>
      <c r="BH331" s="784"/>
      <c r="BI331" s="775">
        <f t="shared" si="200"/>
        <v>0</v>
      </c>
      <c r="BJ331" s="839"/>
      <c r="BK331" s="837"/>
      <c r="BL331" s="838">
        <f t="shared" si="201"/>
        <v>0</v>
      </c>
      <c r="BM331" s="846">
        <f t="shared" si="202"/>
        <v>0</v>
      </c>
      <c r="BN331" s="849"/>
      <c r="BO331" s="849"/>
      <c r="BP331" s="847" t="str">
        <f t="shared" si="187"/>
        <v>-</v>
      </c>
      <c r="BQ331" s="848">
        <f t="shared" si="203"/>
        <v>0</v>
      </c>
      <c r="BR331" s="813">
        <f t="shared" si="212"/>
        <v>0</v>
      </c>
    </row>
    <row r="332" ht="15" customHeight="1" spans="1:70">
      <c r="A332" s="852"/>
      <c r="B332" s="404">
        <v>10</v>
      </c>
      <c r="C332" s="506">
        <f t="shared" si="207"/>
        <v>0</v>
      </c>
      <c r="D332" s="414">
        <f t="shared" si="208"/>
        <v>0</v>
      </c>
      <c r="E332" s="405">
        <f t="shared" si="210"/>
        <v>0</v>
      </c>
      <c r="F332" s="406" t="e">
        <f>'悬赏问答-帖子'!M333+'指定付费-帖子'!M333+电话医生!#REF!+家庭医生!C333</f>
        <v>#REF!</v>
      </c>
      <c r="G332" s="406" t="e">
        <f>'悬赏问答-帖子'!O333+'指定付费-帖子'!O333+电话医生!#REF!+家庭医生!D333</f>
        <v>#REF!</v>
      </c>
      <c r="H332" s="766" t="e">
        <f t="shared" si="189"/>
        <v>#REF!</v>
      </c>
      <c r="I332" s="406" t="e">
        <f>'悬赏问答-帖子'!S333+'指定付费-帖子'!S333+电话医生!R333+家庭医生!#REF!</f>
        <v>#REF!</v>
      </c>
      <c r="J332" s="406" t="e">
        <f>'悬赏问答-帖子'!U333+'指定付费-帖子'!U333+电话医生!S333+家庭医生!#REF!</f>
        <v>#REF!</v>
      </c>
      <c r="K332" s="766" t="e">
        <f t="shared" si="190"/>
        <v>#REF!</v>
      </c>
      <c r="L332" s="406" t="e">
        <f>'悬赏问答-帖子'!Y333+'悬赏问答-帖子'!AE333+'悬赏问答-IM'!M333+'指定付费-帖子'!Y333+'指定付费-帖子'!AE333+'指定付费-IM'!M333+电话医生!Z333+电话医生!AH333+家庭医生!#REF!+家庭医生!#REF!</f>
        <v>#REF!</v>
      </c>
      <c r="M332" s="406" t="e">
        <f>'悬赏问答-帖子'!AA333+'悬赏问答-帖子'!AG333+'悬赏问答-IM'!O333+'指定付费-帖子'!AA333+'指定付费-帖子'!AG333+'指定付费-IM'!O333+电话医生!AA333+电话医生!AI333+家庭医生!#REF!+家庭医生!#REF!</f>
        <v>#REF!</v>
      </c>
      <c r="N332" s="766" t="e">
        <f t="shared" si="191"/>
        <v>#REF!</v>
      </c>
      <c r="O332" s="406" t="e">
        <f>#REF!+'免费问答-IM'!E333+'悬赏问答-帖子'!E333+'悬赏问答-IM'!E333+'指定付费-IM'!E333+'指定付费-帖子'!E333+电话医生!E333+家庭医生!#REF!</f>
        <v>#REF!</v>
      </c>
      <c r="P332" s="523">
        <f>'悬赏问答-帖子'!Q333+'指定付费-帖子'!Q333+家庭医生!G333+电话医生!BQ333</f>
        <v>0</v>
      </c>
      <c r="Q332" s="523">
        <f>'悬赏问答-帖子'!W333+'指定付费-帖子'!W333+电话医生!U333+'悬赏问答-IM'!AU333+'指定付费-IM'!AU333</f>
        <v>0</v>
      </c>
      <c r="R332" s="523">
        <f>'悬赏问答-帖子'!AC333+'悬赏问答-帖子'!AI333+'悬赏问答-IM'!Q333+'指定付费-帖子'!AC333+'指定付费-帖子'!AI333+'指定付费-IM'!Q333+电话医生!AC333+电话医生!AK333+'悬赏问答-IM'!W333+'指定付费-IM'!W333</f>
        <v>0</v>
      </c>
      <c r="S332" s="523">
        <f>'悬赏问答-IM'!AC333+'指定付费-IM'!AC333+'悬赏问答-IM'!AI333+'悬赏问答-IM'!AO333+'指定付费-IM'!AI333+'指定付费-IM'!AO333+电话医生!BY333</f>
        <v>0</v>
      </c>
      <c r="T332" s="523">
        <f t="shared" si="192"/>
        <v>0</v>
      </c>
      <c r="U332" s="523">
        <f>'悬赏问答-IM'!BA333+'指定付费-帖子'!BA333</f>
        <v>0</v>
      </c>
      <c r="V332" s="523">
        <f>'悬赏问答-帖子'!AO333+'悬赏问答-帖子'!AU333+'指定付费-帖子'!AO333+'指定付费-帖子'!AU333+电话医生!AS333</f>
        <v>0</v>
      </c>
      <c r="W332" s="523" t="e">
        <f>'指定付费-IM'!#REF!</f>
        <v>#REF!</v>
      </c>
      <c r="X332" s="414">
        <f t="shared" si="193"/>
        <v>0</v>
      </c>
      <c r="Y332" s="523">
        <f>'悬赏问答-帖子'!K333+'悬赏问答-IM'!K333+'指定付费-IM'!K333+'指定付费-帖子'!K333+电话医生!H333</f>
        <v>0</v>
      </c>
      <c r="Z332" s="523">
        <f>'悬赏问答-IM'!BF333+'指定付费-IM'!BE333</f>
        <v>0</v>
      </c>
      <c r="AA332" s="523">
        <f>'悬赏问答-IM'!BU333+'指定付费-IM'!AZ333</f>
        <v>0</v>
      </c>
      <c r="AB332" s="523">
        <f>'悬赏问答-IM'!BP333+'指定付费-IM'!BJ333+电话医生!BI333</f>
        <v>0</v>
      </c>
      <c r="AC332" s="506">
        <f t="shared" si="211"/>
        <v>0</v>
      </c>
      <c r="AD332" s="523">
        <f t="shared" si="194"/>
        <v>0</v>
      </c>
      <c r="AE332" s="414">
        <f t="shared" si="195"/>
        <v>0</v>
      </c>
      <c r="AF332" s="414">
        <f t="shared" si="196"/>
        <v>0</v>
      </c>
      <c r="AG332" s="414">
        <f t="shared" si="197"/>
        <v>0</v>
      </c>
      <c r="AH332" s="780">
        <f>预约转诊!C332</f>
        <v>0</v>
      </c>
      <c r="AI332" s="781">
        <f>'悬赏问答-帖子'!C333+'悬赏问答-IM'!C333</f>
        <v>0</v>
      </c>
      <c r="AJ332" s="782">
        <f>'悬赏问答-帖子'!F333+'悬赏问答-IM'!F333</f>
        <v>0</v>
      </c>
      <c r="AK332" s="783" t="str">
        <f t="shared" si="204"/>
        <v>-</v>
      </c>
      <c r="AL332" s="781">
        <f>'悬赏问答-帖子'!H333+'悬赏问答-IM'!H333</f>
        <v>0</v>
      </c>
      <c r="AM332" s="775">
        <f>'悬赏问答-帖子'!I333+'悬赏问答-IM'!I333</f>
        <v>0</v>
      </c>
      <c r="AN332" s="775">
        <f t="shared" si="198"/>
        <v>0</v>
      </c>
      <c r="AO332" s="800">
        <f>'指定付费-帖子'!C333+'指定付费-IM'!C333</f>
        <v>0</v>
      </c>
      <c r="AP332" s="798">
        <f>'指定付费-帖子'!F333+'指定付费-IM'!F333</f>
        <v>0</v>
      </c>
      <c r="AQ332" s="799" t="str">
        <f t="shared" si="205"/>
        <v>-</v>
      </c>
      <c r="AR332" s="800">
        <f>'指定付费-帖子'!H333+'指定付费-IM'!H333</f>
        <v>0</v>
      </c>
      <c r="AS332" s="787">
        <f>'指定付费-帖子'!I333+'指定付费-IM'!I333</f>
        <v>0</v>
      </c>
      <c r="AT332" s="795">
        <f t="shared" si="199"/>
        <v>0</v>
      </c>
      <c r="AU332" s="801">
        <f>电话医生!C333</f>
        <v>0</v>
      </c>
      <c r="AV332" s="802">
        <f>电话医生!I333</f>
        <v>0</v>
      </c>
      <c r="AW332" s="816" t="str">
        <f t="shared" si="206"/>
        <v>-</v>
      </c>
      <c r="AX332" s="802">
        <f>电话医生!L333</f>
        <v>0</v>
      </c>
      <c r="AY332" s="811">
        <f>电话医生!F333</f>
        <v>0</v>
      </c>
      <c r="AZ332" s="869" t="str">
        <f>电话医生!O333</f>
        <v>-</v>
      </c>
      <c r="BA332" s="818">
        <f>家庭医生!C333</f>
        <v>0</v>
      </c>
      <c r="BB332" s="813">
        <f>家庭医生!G333</f>
        <v>0</v>
      </c>
      <c r="BC332" s="814" t="str">
        <f>家庭医生!I333</f>
        <v>-</v>
      </c>
      <c r="BD332" s="819">
        <f t="shared" si="209"/>
        <v>0</v>
      </c>
      <c r="BE332" s="819"/>
      <c r="BF332" s="819">
        <f>'免费问答-IM'!C333</f>
        <v>0</v>
      </c>
      <c r="BG332" s="779"/>
      <c r="BH332" s="784"/>
      <c r="BI332" s="775">
        <f t="shared" si="200"/>
        <v>0</v>
      </c>
      <c r="BJ332" s="839"/>
      <c r="BK332" s="837"/>
      <c r="BL332" s="838">
        <f t="shared" si="201"/>
        <v>0</v>
      </c>
      <c r="BM332" s="846">
        <f t="shared" si="202"/>
        <v>0</v>
      </c>
      <c r="BN332" s="849"/>
      <c r="BO332" s="849"/>
      <c r="BP332" s="847" t="str">
        <f t="shared" si="187"/>
        <v>-</v>
      </c>
      <c r="BQ332" s="848">
        <f t="shared" si="203"/>
        <v>0</v>
      </c>
      <c r="BR332" s="813">
        <f t="shared" si="212"/>
        <v>0</v>
      </c>
    </row>
    <row r="333" ht="15" customHeight="1" spans="1:70">
      <c r="A333" s="852"/>
      <c r="B333" s="404">
        <v>11</v>
      </c>
      <c r="C333" s="506">
        <f t="shared" si="207"/>
        <v>0</v>
      </c>
      <c r="D333" s="414">
        <f t="shared" si="208"/>
        <v>0</v>
      </c>
      <c r="E333" s="405">
        <f t="shared" si="210"/>
        <v>0</v>
      </c>
      <c r="F333" s="406" t="e">
        <f>'悬赏问答-帖子'!M334+'指定付费-帖子'!M334+电话医生!#REF!+家庭医生!C334</f>
        <v>#REF!</v>
      </c>
      <c r="G333" s="406" t="e">
        <f>'悬赏问答-帖子'!O334+'指定付费-帖子'!O334+电话医生!#REF!+家庭医生!D334</f>
        <v>#REF!</v>
      </c>
      <c r="H333" s="766" t="e">
        <f t="shared" si="189"/>
        <v>#REF!</v>
      </c>
      <c r="I333" s="406" t="e">
        <f>'悬赏问答-帖子'!S334+'指定付费-帖子'!S334+电话医生!R334+家庭医生!#REF!</f>
        <v>#REF!</v>
      </c>
      <c r="J333" s="406" t="e">
        <f>'悬赏问答-帖子'!U334+'指定付费-帖子'!U334+电话医生!S334+家庭医生!#REF!</f>
        <v>#REF!</v>
      </c>
      <c r="K333" s="766" t="e">
        <f t="shared" si="190"/>
        <v>#REF!</v>
      </c>
      <c r="L333" s="406" t="e">
        <f>'悬赏问答-帖子'!Y334+'悬赏问答-帖子'!AE334+'悬赏问答-IM'!M334+'指定付费-帖子'!Y334+'指定付费-帖子'!AE334+'指定付费-IM'!M334+电话医生!Z334+电话医生!AH334+家庭医生!#REF!+家庭医生!#REF!</f>
        <v>#REF!</v>
      </c>
      <c r="M333" s="406" t="e">
        <f>'悬赏问答-帖子'!AA334+'悬赏问答-帖子'!AG334+'悬赏问答-IM'!O334+'指定付费-帖子'!AA334+'指定付费-帖子'!AG334+'指定付费-IM'!O334+电话医生!AA334+电话医生!AI334+家庭医生!#REF!+家庭医生!#REF!</f>
        <v>#REF!</v>
      </c>
      <c r="N333" s="766" t="e">
        <f t="shared" si="191"/>
        <v>#REF!</v>
      </c>
      <c r="O333" s="406" t="e">
        <f>#REF!+'免费问答-IM'!E334+'悬赏问答-帖子'!E334+'悬赏问答-IM'!E334+'指定付费-IM'!E334+'指定付费-帖子'!E334+电话医生!E334+家庭医生!#REF!</f>
        <v>#REF!</v>
      </c>
      <c r="P333" s="523">
        <f>'悬赏问答-帖子'!Q334+'指定付费-帖子'!Q334+家庭医生!G334+电话医生!BQ334</f>
        <v>0</v>
      </c>
      <c r="Q333" s="523">
        <f>'悬赏问答-帖子'!W334+'指定付费-帖子'!W334+电话医生!U334+'悬赏问答-IM'!AU334+'指定付费-IM'!AU334</f>
        <v>0</v>
      </c>
      <c r="R333" s="523">
        <f>'悬赏问答-帖子'!AC334+'悬赏问答-帖子'!AI334+'悬赏问答-IM'!Q334+'指定付费-帖子'!AC334+'指定付费-帖子'!AI334+'指定付费-IM'!Q334+电话医生!AC334+电话医生!AK334+'悬赏问答-IM'!W334+'指定付费-IM'!W334</f>
        <v>0</v>
      </c>
      <c r="S333" s="523">
        <f>'悬赏问答-IM'!AC334+'指定付费-IM'!AC334+'悬赏问答-IM'!AI334+'悬赏问答-IM'!AO334+'指定付费-IM'!AI334+'指定付费-IM'!AO334+电话医生!BY334</f>
        <v>0</v>
      </c>
      <c r="T333" s="523">
        <f t="shared" si="192"/>
        <v>0</v>
      </c>
      <c r="U333" s="523">
        <f>'悬赏问答-IM'!BA334+'指定付费-帖子'!BA334</f>
        <v>0</v>
      </c>
      <c r="V333" s="523">
        <f>'悬赏问答-帖子'!AO334+'悬赏问答-帖子'!AU334+'指定付费-帖子'!AO334+'指定付费-帖子'!AU334+电话医生!AS334</f>
        <v>0</v>
      </c>
      <c r="W333" s="523" t="e">
        <f>'指定付费-IM'!#REF!</f>
        <v>#REF!</v>
      </c>
      <c r="X333" s="414">
        <f t="shared" si="193"/>
        <v>0</v>
      </c>
      <c r="Y333" s="523">
        <f>'悬赏问答-帖子'!K334+'悬赏问答-IM'!K334+'指定付费-IM'!K334+'指定付费-帖子'!K334+电话医生!H334</f>
        <v>0</v>
      </c>
      <c r="Z333" s="523">
        <f>'悬赏问答-IM'!BF334+'指定付费-IM'!BE334</f>
        <v>0</v>
      </c>
      <c r="AA333" s="523">
        <f>'悬赏问答-IM'!BU334+'指定付费-IM'!AZ334</f>
        <v>0</v>
      </c>
      <c r="AB333" s="523">
        <f>'悬赏问答-IM'!BP334+'指定付费-IM'!BJ334+电话医生!BI334</f>
        <v>0</v>
      </c>
      <c r="AC333" s="506">
        <f t="shared" si="211"/>
        <v>0</v>
      </c>
      <c r="AD333" s="523">
        <f t="shared" si="194"/>
        <v>0</v>
      </c>
      <c r="AE333" s="414">
        <f t="shared" si="195"/>
        <v>0</v>
      </c>
      <c r="AF333" s="414">
        <f t="shared" si="196"/>
        <v>0</v>
      </c>
      <c r="AG333" s="414">
        <f t="shared" si="197"/>
        <v>0</v>
      </c>
      <c r="AH333" s="780">
        <f>预约转诊!C333</f>
        <v>0</v>
      </c>
      <c r="AI333" s="781">
        <f>'悬赏问答-帖子'!C334+'悬赏问答-IM'!C334</f>
        <v>0</v>
      </c>
      <c r="AJ333" s="782">
        <f>'悬赏问答-帖子'!F334+'悬赏问答-IM'!F334</f>
        <v>0</v>
      </c>
      <c r="AK333" s="783" t="str">
        <f t="shared" si="204"/>
        <v>-</v>
      </c>
      <c r="AL333" s="781">
        <f>'悬赏问答-帖子'!H334+'悬赏问答-IM'!H334</f>
        <v>0</v>
      </c>
      <c r="AM333" s="775">
        <f>'悬赏问答-帖子'!I334+'悬赏问答-IM'!I334</f>
        <v>0</v>
      </c>
      <c r="AN333" s="775">
        <f t="shared" si="198"/>
        <v>0</v>
      </c>
      <c r="AO333" s="800">
        <f>'指定付费-帖子'!C334+'指定付费-IM'!C334</f>
        <v>0</v>
      </c>
      <c r="AP333" s="798">
        <f>'指定付费-帖子'!F334+'指定付费-IM'!F334</f>
        <v>0</v>
      </c>
      <c r="AQ333" s="799" t="str">
        <f t="shared" si="205"/>
        <v>-</v>
      </c>
      <c r="AR333" s="800">
        <f>'指定付费-帖子'!H334+'指定付费-IM'!H334</f>
        <v>0</v>
      </c>
      <c r="AS333" s="787">
        <f>'指定付费-帖子'!I334+'指定付费-IM'!I334</f>
        <v>0</v>
      </c>
      <c r="AT333" s="795">
        <f t="shared" si="199"/>
        <v>0</v>
      </c>
      <c r="AU333" s="801">
        <f>电话医生!C334</f>
        <v>0</v>
      </c>
      <c r="AV333" s="802">
        <f>电话医生!I334</f>
        <v>0</v>
      </c>
      <c r="AW333" s="816" t="str">
        <f t="shared" si="206"/>
        <v>-</v>
      </c>
      <c r="AX333" s="802">
        <f>电话医生!L334</f>
        <v>0</v>
      </c>
      <c r="AY333" s="811">
        <f>电话医生!F334</f>
        <v>0</v>
      </c>
      <c r="AZ333" s="869" t="str">
        <f>电话医生!O334</f>
        <v>-</v>
      </c>
      <c r="BA333" s="818">
        <f>家庭医生!C334</f>
        <v>0</v>
      </c>
      <c r="BB333" s="813">
        <f>家庭医生!G334</f>
        <v>0</v>
      </c>
      <c r="BC333" s="814" t="str">
        <f>家庭医生!I334</f>
        <v>-</v>
      </c>
      <c r="BD333" s="819">
        <f t="shared" si="209"/>
        <v>0</v>
      </c>
      <c r="BE333" s="819"/>
      <c r="BF333" s="819">
        <f>'免费问答-IM'!C334</f>
        <v>0</v>
      </c>
      <c r="BG333" s="779"/>
      <c r="BH333" s="784"/>
      <c r="BI333" s="775">
        <f t="shared" si="200"/>
        <v>0</v>
      </c>
      <c r="BJ333" s="839"/>
      <c r="BK333" s="837"/>
      <c r="BL333" s="838">
        <f t="shared" si="201"/>
        <v>0</v>
      </c>
      <c r="BM333" s="846">
        <f t="shared" si="202"/>
        <v>0</v>
      </c>
      <c r="BN333" s="849"/>
      <c r="BO333" s="849"/>
      <c r="BP333" s="847" t="str">
        <f t="shared" si="187"/>
        <v>-</v>
      </c>
      <c r="BQ333" s="848">
        <f t="shared" si="203"/>
        <v>0</v>
      </c>
      <c r="BR333" s="813">
        <f t="shared" si="212"/>
        <v>0</v>
      </c>
    </row>
    <row r="334" ht="15" customHeight="1" spans="1:70">
      <c r="A334" s="852"/>
      <c r="B334" s="404">
        <v>12</v>
      </c>
      <c r="C334" s="506">
        <f t="shared" si="207"/>
        <v>0</v>
      </c>
      <c r="D334" s="414">
        <f t="shared" si="208"/>
        <v>0</v>
      </c>
      <c r="E334" s="405">
        <f t="shared" si="210"/>
        <v>0</v>
      </c>
      <c r="F334" s="406" t="e">
        <f>'悬赏问答-帖子'!M335+'指定付费-帖子'!M335+电话医生!#REF!+家庭医生!C335</f>
        <v>#REF!</v>
      </c>
      <c r="G334" s="406" t="e">
        <f>'悬赏问答-帖子'!O335+'指定付费-帖子'!O335+电话医生!#REF!+家庭医生!D335</f>
        <v>#REF!</v>
      </c>
      <c r="H334" s="766" t="e">
        <f t="shared" si="189"/>
        <v>#REF!</v>
      </c>
      <c r="I334" s="406" t="e">
        <f>'悬赏问答-帖子'!S335+'指定付费-帖子'!S335+电话医生!R335+家庭医生!#REF!</f>
        <v>#REF!</v>
      </c>
      <c r="J334" s="406" t="e">
        <f>'悬赏问答-帖子'!U335+'指定付费-帖子'!U335+电话医生!S335+家庭医生!#REF!</f>
        <v>#REF!</v>
      </c>
      <c r="K334" s="766" t="e">
        <f t="shared" si="190"/>
        <v>#REF!</v>
      </c>
      <c r="L334" s="406" t="e">
        <f>'悬赏问答-帖子'!Y335+'悬赏问答-帖子'!AE335+'悬赏问答-IM'!M335+'指定付费-帖子'!Y335+'指定付费-帖子'!AE335+'指定付费-IM'!M335+电话医生!Z335+电话医生!AH335+家庭医生!#REF!+家庭医生!#REF!</f>
        <v>#REF!</v>
      </c>
      <c r="M334" s="406" t="e">
        <f>'悬赏问答-帖子'!AA335+'悬赏问答-帖子'!AG335+'悬赏问答-IM'!O335+'指定付费-帖子'!AA335+'指定付费-帖子'!AG335+'指定付费-IM'!O335+电话医生!AA335+电话医生!AI335+家庭医生!#REF!+家庭医生!#REF!</f>
        <v>#REF!</v>
      </c>
      <c r="N334" s="766" t="e">
        <f t="shared" si="191"/>
        <v>#REF!</v>
      </c>
      <c r="O334" s="406" t="e">
        <f>#REF!+'免费问答-IM'!E335+'悬赏问答-帖子'!E335+'悬赏问答-IM'!E335+'指定付费-IM'!E335+'指定付费-帖子'!E335+电话医生!E335+家庭医生!#REF!</f>
        <v>#REF!</v>
      </c>
      <c r="P334" s="523">
        <f>'悬赏问答-帖子'!Q335+'指定付费-帖子'!Q335+家庭医生!G335+电话医生!BQ335</f>
        <v>0</v>
      </c>
      <c r="Q334" s="523">
        <f>'悬赏问答-帖子'!W335+'指定付费-帖子'!W335+电话医生!U335+'悬赏问答-IM'!AU335+'指定付费-IM'!AU335</f>
        <v>0</v>
      </c>
      <c r="R334" s="523">
        <f>'悬赏问答-帖子'!AC335+'悬赏问答-帖子'!AI335+'悬赏问答-IM'!Q335+'指定付费-帖子'!AC335+'指定付费-帖子'!AI335+'指定付费-IM'!Q335+电话医生!AC335+电话医生!AK335+'悬赏问答-IM'!W335+'指定付费-IM'!W335</f>
        <v>0</v>
      </c>
      <c r="S334" s="523">
        <f>'悬赏问答-IM'!AC335+'指定付费-IM'!AC335+'悬赏问答-IM'!AI335+'悬赏问答-IM'!AO335+'指定付费-IM'!AI335+'指定付费-IM'!AO335+电话医生!BY335</f>
        <v>0</v>
      </c>
      <c r="T334" s="523">
        <f t="shared" si="192"/>
        <v>0</v>
      </c>
      <c r="U334" s="523">
        <f>'悬赏问答-IM'!BA335+'指定付费-帖子'!BA335</f>
        <v>0</v>
      </c>
      <c r="V334" s="523">
        <f>'悬赏问答-帖子'!AO335+'悬赏问答-帖子'!AU335+'指定付费-帖子'!AO335+'指定付费-帖子'!AU335+电话医生!AS335</f>
        <v>0</v>
      </c>
      <c r="W334" s="523" t="e">
        <f>'指定付费-IM'!#REF!</f>
        <v>#REF!</v>
      </c>
      <c r="X334" s="414">
        <f t="shared" si="193"/>
        <v>0</v>
      </c>
      <c r="Y334" s="523">
        <f>'悬赏问答-帖子'!K335+'悬赏问答-IM'!K335+'指定付费-IM'!K335+'指定付费-帖子'!K335+电话医生!H335</f>
        <v>0</v>
      </c>
      <c r="Z334" s="523">
        <f>'悬赏问答-IM'!BF335+'指定付费-IM'!BE335</f>
        <v>0</v>
      </c>
      <c r="AA334" s="523">
        <f>'悬赏问答-IM'!BU335+'指定付费-IM'!AZ335</f>
        <v>0</v>
      </c>
      <c r="AB334" s="523">
        <f>'悬赏问答-IM'!BP335+'指定付费-IM'!BJ335+电话医生!BI335</f>
        <v>0</v>
      </c>
      <c r="AC334" s="506">
        <f t="shared" si="211"/>
        <v>0</v>
      </c>
      <c r="AD334" s="523">
        <f t="shared" si="194"/>
        <v>0</v>
      </c>
      <c r="AE334" s="414">
        <f t="shared" si="195"/>
        <v>0</v>
      </c>
      <c r="AF334" s="414">
        <f t="shared" si="196"/>
        <v>0</v>
      </c>
      <c r="AG334" s="414">
        <f t="shared" si="197"/>
        <v>0</v>
      </c>
      <c r="AH334" s="780">
        <f>预约转诊!C334</f>
        <v>0</v>
      </c>
      <c r="AI334" s="781">
        <f>'悬赏问答-帖子'!C335+'悬赏问答-IM'!C335</f>
        <v>0</v>
      </c>
      <c r="AJ334" s="782">
        <f>'悬赏问答-帖子'!F335+'悬赏问答-IM'!F335</f>
        <v>0</v>
      </c>
      <c r="AK334" s="783" t="str">
        <f t="shared" si="204"/>
        <v>-</v>
      </c>
      <c r="AL334" s="781">
        <f>'悬赏问答-帖子'!H335+'悬赏问答-IM'!H335</f>
        <v>0</v>
      </c>
      <c r="AM334" s="775">
        <f>'悬赏问答-帖子'!I335+'悬赏问答-IM'!I335</f>
        <v>0</v>
      </c>
      <c r="AN334" s="775">
        <f t="shared" si="198"/>
        <v>0</v>
      </c>
      <c r="AO334" s="800">
        <f>'指定付费-帖子'!C335+'指定付费-IM'!C335</f>
        <v>0</v>
      </c>
      <c r="AP334" s="798">
        <f>'指定付费-帖子'!F335+'指定付费-IM'!F335</f>
        <v>0</v>
      </c>
      <c r="AQ334" s="799" t="str">
        <f t="shared" si="205"/>
        <v>-</v>
      </c>
      <c r="AR334" s="800">
        <f>'指定付费-帖子'!H335+'指定付费-IM'!H335</f>
        <v>0</v>
      </c>
      <c r="AS334" s="787">
        <f>'指定付费-帖子'!I335+'指定付费-IM'!I335</f>
        <v>0</v>
      </c>
      <c r="AT334" s="795">
        <f t="shared" si="199"/>
        <v>0</v>
      </c>
      <c r="AU334" s="801">
        <f>电话医生!C335</f>
        <v>0</v>
      </c>
      <c r="AV334" s="802">
        <f>电话医生!I335</f>
        <v>0</v>
      </c>
      <c r="AW334" s="816" t="str">
        <f t="shared" si="206"/>
        <v>-</v>
      </c>
      <c r="AX334" s="802">
        <f>电话医生!L335</f>
        <v>0</v>
      </c>
      <c r="AY334" s="811">
        <f>电话医生!F335</f>
        <v>0</v>
      </c>
      <c r="AZ334" s="869" t="str">
        <f>电话医生!O335</f>
        <v>-</v>
      </c>
      <c r="BA334" s="818">
        <f>家庭医生!C335</f>
        <v>0</v>
      </c>
      <c r="BB334" s="813">
        <f>家庭医生!G335</f>
        <v>0</v>
      </c>
      <c r="BC334" s="814" t="str">
        <f>家庭医生!I335</f>
        <v>-</v>
      </c>
      <c r="BD334" s="819">
        <f t="shared" si="209"/>
        <v>0</v>
      </c>
      <c r="BE334" s="819"/>
      <c r="BF334" s="819">
        <f>'免费问答-IM'!C335</f>
        <v>0</v>
      </c>
      <c r="BG334" s="779"/>
      <c r="BH334" s="784"/>
      <c r="BI334" s="775">
        <f t="shared" si="200"/>
        <v>0</v>
      </c>
      <c r="BJ334" s="839"/>
      <c r="BK334" s="837"/>
      <c r="BL334" s="838">
        <f t="shared" si="201"/>
        <v>0</v>
      </c>
      <c r="BM334" s="846">
        <f t="shared" si="202"/>
        <v>0</v>
      </c>
      <c r="BN334" s="849"/>
      <c r="BO334" s="849"/>
      <c r="BP334" s="847" t="str">
        <f t="shared" si="187"/>
        <v>-</v>
      </c>
      <c r="BQ334" s="848">
        <f t="shared" si="203"/>
        <v>0</v>
      </c>
      <c r="BR334" s="813">
        <f t="shared" si="212"/>
        <v>0</v>
      </c>
    </row>
    <row r="335" ht="15" customHeight="1" spans="1:70">
      <c r="A335" s="852"/>
      <c r="B335" s="404">
        <v>13</v>
      </c>
      <c r="C335" s="506">
        <f t="shared" si="207"/>
        <v>0</v>
      </c>
      <c r="D335" s="414">
        <f t="shared" si="208"/>
        <v>0</v>
      </c>
      <c r="E335" s="405">
        <f t="shared" si="210"/>
        <v>0</v>
      </c>
      <c r="F335" s="406" t="e">
        <f>'悬赏问答-帖子'!M336+'指定付费-帖子'!M336+电话医生!#REF!+家庭医生!C336</f>
        <v>#REF!</v>
      </c>
      <c r="G335" s="406" t="e">
        <f>'悬赏问答-帖子'!O336+'指定付费-帖子'!O336+电话医生!#REF!+家庭医生!D336</f>
        <v>#REF!</v>
      </c>
      <c r="H335" s="766" t="e">
        <f t="shared" si="189"/>
        <v>#REF!</v>
      </c>
      <c r="I335" s="406" t="e">
        <f>'悬赏问答-帖子'!S336+'指定付费-帖子'!S336+电话医生!R336+家庭医生!#REF!</f>
        <v>#REF!</v>
      </c>
      <c r="J335" s="406" t="e">
        <f>'悬赏问答-帖子'!U336+'指定付费-帖子'!U336+电话医生!S336+家庭医生!#REF!</f>
        <v>#REF!</v>
      </c>
      <c r="K335" s="766" t="e">
        <f t="shared" si="190"/>
        <v>#REF!</v>
      </c>
      <c r="L335" s="406" t="e">
        <f>'悬赏问答-帖子'!Y336+'悬赏问答-帖子'!AE336+'悬赏问答-IM'!M336+'指定付费-帖子'!Y336+'指定付费-帖子'!AE336+'指定付费-IM'!M336+电话医生!Z336+电话医生!AH336+家庭医生!#REF!+家庭医生!#REF!</f>
        <v>#REF!</v>
      </c>
      <c r="M335" s="406" t="e">
        <f>'悬赏问答-帖子'!AA336+'悬赏问答-帖子'!AG336+'悬赏问答-IM'!O336+'指定付费-帖子'!AA336+'指定付费-帖子'!AG336+'指定付费-IM'!O336+电话医生!AA336+电话医生!AI336+家庭医生!#REF!+家庭医生!#REF!</f>
        <v>#REF!</v>
      </c>
      <c r="N335" s="766" t="e">
        <f t="shared" si="191"/>
        <v>#REF!</v>
      </c>
      <c r="O335" s="406" t="e">
        <f>#REF!+'免费问答-IM'!E336+'悬赏问答-帖子'!E336+'悬赏问答-IM'!E336+'指定付费-IM'!E336+'指定付费-帖子'!E336+电话医生!E336+家庭医生!#REF!</f>
        <v>#REF!</v>
      </c>
      <c r="P335" s="523">
        <f>'悬赏问答-帖子'!Q336+'指定付费-帖子'!Q336+家庭医生!G336+电话医生!BQ336</f>
        <v>0</v>
      </c>
      <c r="Q335" s="523">
        <f>'悬赏问答-帖子'!W336+'指定付费-帖子'!W336+电话医生!U336+'悬赏问答-IM'!AU336+'指定付费-IM'!AU336</f>
        <v>0</v>
      </c>
      <c r="R335" s="523">
        <f>'悬赏问答-帖子'!AC336+'悬赏问答-帖子'!AI336+'悬赏问答-IM'!Q336+'指定付费-帖子'!AC336+'指定付费-帖子'!AI336+'指定付费-IM'!Q336+电话医生!AC336+电话医生!AK336+'悬赏问答-IM'!W336+'指定付费-IM'!W336</f>
        <v>0</v>
      </c>
      <c r="S335" s="523">
        <f>'悬赏问答-IM'!AC336+'指定付费-IM'!AC336+'悬赏问答-IM'!AI336+'悬赏问答-IM'!AO336+'指定付费-IM'!AI336+'指定付费-IM'!AO336+电话医生!BY336</f>
        <v>0</v>
      </c>
      <c r="T335" s="523">
        <f t="shared" si="192"/>
        <v>0</v>
      </c>
      <c r="U335" s="523">
        <f>'悬赏问答-IM'!BA336+'指定付费-帖子'!BA336</f>
        <v>0</v>
      </c>
      <c r="V335" s="523">
        <f>'悬赏问答-帖子'!AO336+'悬赏问答-帖子'!AU336+'指定付费-帖子'!AO336+'指定付费-帖子'!AU336+电话医生!AS336</f>
        <v>0</v>
      </c>
      <c r="W335" s="523" t="e">
        <f>'指定付费-IM'!#REF!</f>
        <v>#REF!</v>
      </c>
      <c r="X335" s="414">
        <f t="shared" si="193"/>
        <v>0</v>
      </c>
      <c r="Y335" s="523">
        <f>'悬赏问答-帖子'!K336+'悬赏问答-IM'!K336+'指定付费-IM'!K336+'指定付费-帖子'!K336+电话医生!H336</f>
        <v>0</v>
      </c>
      <c r="Z335" s="523">
        <f>'悬赏问答-IM'!BF336+'指定付费-IM'!BE336</f>
        <v>0</v>
      </c>
      <c r="AA335" s="523">
        <f>'悬赏问答-IM'!BU336+'指定付费-IM'!AZ336</f>
        <v>0</v>
      </c>
      <c r="AB335" s="523">
        <f>'悬赏问答-IM'!BP336+'指定付费-IM'!BJ336+电话医生!BI336</f>
        <v>0</v>
      </c>
      <c r="AC335" s="506">
        <f t="shared" si="211"/>
        <v>0</v>
      </c>
      <c r="AD335" s="523">
        <f t="shared" si="194"/>
        <v>0</v>
      </c>
      <c r="AE335" s="414">
        <f t="shared" si="195"/>
        <v>0</v>
      </c>
      <c r="AF335" s="414">
        <f t="shared" si="196"/>
        <v>0</v>
      </c>
      <c r="AG335" s="414">
        <f t="shared" si="197"/>
        <v>0</v>
      </c>
      <c r="AH335" s="780">
        <f>预约转诊!C335</f>
        <v>0</v>
      </c>
      <c r="AI335" s="781">
        <f>'悬赏问答-帖子'!C336+'悬赏问答-IM'!C336</f>
        <v>0</v>
      </c>
      <c r="AJ335" s="782">
        <f>'悬赏问答-帖子'!F336+'悬赏问答-IM'!F336</f>
        <v>0</v>
      </c>
      <c r="AK335" s="783" t="str">
        <f t="shared" si="204"/>
        <v>-</v>
      </c>
      <c r="AL335" s="781">
        <f>'悬赏问答-帖子'!H336+'悬赏问答-IM'!H336</f>
        <v>0</v>
      </c>
      <c r="AM335" s="775">
        <f>'悬赏问答-帖子'!I336+'悬赏问答-IM'!I336</f>
        <v>0</v>
      </c>
      <c r="AN335" s="775">
        <f t="shared" si="198"/>
        <v>0</v>
      </c>
      <c r="AO335" s="800">
        <f>'指定付费-帖子'!C336+'指定付费-IM'!C336</f>
        <v>0</v>
      </c>
      <c r="AP335" s="798">
        <f>'指定付费-帖子'!F336+'指定付费-IM'!F336</f>
        <v>0</v>
      </c>
      <c r="AQ335" s="799" t="str">
        <f t="shared" si="205"/>
        <v>-</v>
      </c>
      <c r="AR335" s="800">
        <f>'指定付费-帖子'!H336+'指定付费-IM'!H336</f>
        <v>0</v>
      </c>
      <c r="AS335" s="787">
        <f>'指定付费-帖子'!I336+'指定付费-IM'!I336</f>
        <v>0</v>
      </c>
      <c r="AT335" s="795">
        <f t="shared" si="199"/>
        <v>0</v>
      </c>
      <c r="AU335" s="801">
        <f>电话医生!C336</f>
        <v>0</v>
      </c>
      <c r="AV335" s="802">
        <f>电话医生!I336</f>
        <v>0</v>
      </c>
      <c r="AW335" s="816" t="str">
        <f t="shared" si="206"/>
        <v>-</v>
      </c>
      <c r="AX335" s="802">
        <f>电话医生!L336</f>
        <v>0</v>
      </c>
      <c r="AY335" s="811">
        <f>电话医生!F336</f>
        <v>0</v>
      </c>
      <c r="AZ335" s="869" t="str">
        <f>电话医生!O336</f>
        <v>-</v>
      </c>
      <c r="BA335" s="818">
        <f>家庭医生!C336</f>
        <v>0</v>
      </c>
      <c r="BB335" s="813">
        <f>家庭医生!G336</f>
        <v>0</v>
      </c>
      <c r="BC335" s="814" t="str">
        <f>家庭医生!I336</f>
        <v>-</v>
      </c>
      <c r="BD335" s="819">
        <f t="shared" si="209"/>
        <v>0</v>
      </c>
      <c r="BE335" s="819"/>
      <c r="BF335" s="819">
        <f>'免费问答-IM'!C336</f>
        <v>0</v>
      </c>
      <c r="BG335" s="779"/>
      <c r="BH335" s="784"/>
      <c r="BI335" s="775">
        <f t="shared" si="200"/>
        <v>0</v>
      </c>
      <c r="BJ335" s="839"/>
      <c r="BK335" s="837"/>
      <c r="BL335" s="838">
        <f t="shared" si="201"/>
        <v>0</v>
      </c>
      <c r="BM335" s="846">
        <f t="shared" si="202"/>
        <v>0</v>
      </c>
      <c r="BN335" s="849"/>
      <c r="BO335" s="849"/>
      <c r="BP335" s="847" t="str">
        <f t="shared" si="187"/>
        <v>-</v>
      </c>
      <c r="BQ335" s="848">
        <f t="shared" si="203"/>
        <v>0</v>
      </c>
      <c r="BR335" s="813">
        <f t="shared" si="212"/>
        <v>0</v>
      </c>
    </row>
    <row r="336" ht="15" customHeight="1" spans="1:70">
      <c r="A336" s="852"/>
      <c r="B336" s="404">
        <v>14</v>
      </c>
      <c r="C336" s="506">
        <f t="shared" si="207"/>
        <v>0</v>
      </c>
      <c r="D336" s="414">
        <f t="shared" si="208"/>
        <v>0</v>
      </c>
      <c r="E336" s="405">
        <f t="shared" si="210"/>
        <v>0</v>
      </c>
      <c r="F336" s="406" t="e">
        <f>'悬赏问答-帖子'!M337+'指定付费-帖子'!M337+电话医生!#REF!+家庭医生!C337</f>
        <v>#REF!</v>
      </c>
      <c r="G336" s="406" t="e">
        <f>'悬赏问答-帖子'!O337+'指定付费-帖子'!O337+电话医生!#REF!+家庭医生!D337</f>
        <v>#REF!</v>
      </c>
      <c r="H336" s="766" t="e">
        <f t="shared" si="189"/>
        <v>#REF!</v>
      </c>
      <c r="I336" s="406" t="e">
        <f>'悬赏问答-帖子'!S337+'指定付费-帖子'!S337+电话医生!R337+家庭医生!#REF!</f>
        <v>#REF!</v>
      </c>
      <c r="J336" s="406" t="e">
        <f>'悬赏问答-帖子'!U337+'指定付费-帖子'!U337+电话医生!S337+家庭医生!#REF!</f>
        <v>#REF!</v>
      </c>
      <c r="K336" s="766" t="e">
        <f t="shared" si="190"/>
        <v>#REF!</v>
      </c>
      <c r="L336" s="406" t="e">
        <f>'悬赏问答-帖子'!Y337+'悬赏问答-帖子'!AE337+'悬赏问答-IM'!M337+'指定付费-帖子'!Y337+'指定付费-帖子'!AE337+'指定付费-IM'!M337+电话医生!Z337+电话医生!AH337+家庭医生!#REF!+家庭医生!#REF!</f>
        <v>#REF!</v>
      </c>
      <c r="M336" s="406" t="e">
        <f>'悬赏问答-帖子'!AA337+'悬赏问答-帖子'!AG337+'悬赏问答-IM'!O337+'指定付费-帖子'!AA337+'指定付费-帖子'!AG337+'指定付费-IM'!O337+电话医生!AA337+电话医生!AI337+家庭医生!#REF!+家庭医生!#REF!</f>
        <v>#REF!</v>
      </c>
      <c r="N336" s="766" t="e">
        <f t="shared" si="191"/>
        <v>#REF!</v>
      </c>
      <c r="O336" s="406" t="e">
        <f>#REF!+'免费问答-IM'!E337+'悬赏问答-帖子'!E337+'悬赏问答-IM'!E337+'指定付费-IM'!E337+'指定付费-帖子'!E337+电话医生!E337+家庭医生!#REF!</f>
        <v>#REF!</v>
      </c>
      <c r="P336" s="523">
        <f>'悬赏问答-帖子'!Q337+'指定付费-帖子'!Q337+家庭医生!G337+电话医生!BQ337</f>
        <v>0</v>
      </c>
      <c r="Q336" s="523">
        <f>'悬赏问答-帖子'!W337+'指定付费-帖子'!W337+电话医生!U337+'悬赏问答-IM'!AU337+'指定付费-IM'!AU337</f>
        <v>0</v>
      </c>
      <c r="R336" s="523">
        <f>'悬赏问答-帖子'!AC337+'悬赏问答-帖子'!AI337+'悬赏问答-IM'!Q337+'指定付费-帖子'!AC337+'指定付费-帖子'!AI337+'指定付费-IM'!Q337+电话医生!AC337+电话医生!AK337+'悬赏问答-IM'!W337+'指定付费-IM'!W337</f>
        <v>0</v>
      </c>
      <c r="S336" s="523">
        <f>'悬赏问答-IM'!AC337+'指定付费-IM'!AC337+'悬赏问答-IM'!AI337+'悬赏问答-IM'!AO337+'指定付费-IM'!AI337+'指定付费-IM'!AO337+电话医生!BY337</f>
        <v>0</v>
      </c>
      <c r="T336" s="523">
        <f t="shared" si="192"/>
        <v>0</v>
      </c>
      <c r="U336" s="523">
        <f>'悬赏问答-IM'!BA337+'指定付费-帖子'!BA337</f>
        <v>0</v>
      </c>
      <c r="V336" s="523">
        <f>'悬赏问答-帖子'!AO337+'悬赏问答-帖子'!AU337+'指定付费-帖子'!AO337+'指定付费-帖子'!AU337+电话医生!AS337</f>
        <v>0</v>
      </c>
      <c r="W336" s="523" t="e">
        <f>'指定付费-IM'!#REF!</f>
        <v>#REF!</v>
      </c>
      <c r="X336" s="414">
        <f t="shared" si="193"/>
        <v>0</v>
      </c>
      <c r="Y336" s="523">
        <f>'悬赏问答-帖子'!K337+'悬赏问答-IM'!K337+'指定付费-IM'!K337+'指定付费-帖子'!K337+电话医生!H337</f>
        <v>0</v>
      </c>
      <c r="Z336" s="523">
        <f>'悬赏问答-IM'!BF337+'指定付费-IM'!BE337</f>
        <v>0</v>
      </c>
      <c r="AA336" s="523">
        <f>'悬赏问答-IM'!BU337+'指定付费-IM'!AZ337</f>
        <v>0</v>
      </c>
      <c r="AB336" s="523">
        <f>'悬赏问答-IM'!BP337+'指定付费-IM'!BJ337+电话医生!BI337</f>
        <v>0</v>
      </c>
      <c r="AC336" s="506">
        <f t="shared" si="211"/>
        <v>0</v>
      </c>
      <c r="AD336" s="523">
        <f t="shared" si="194"/>
        <v>0</v>
      </c>
      <c r="AE336" s="414">
        <f t="shared" si="195"/>
        <v>0</v>
      </c>
      <c r="AF336" s="414">
        <f t="shared" si="196"/>
        <v>0</v>
      </c>
      <c r="AG336" s="414">
        <f t="shared" si="197"/>
        <v>0</v>
      </c>
      <c r="AH336" s="780">
        <f>预约转诊!C336</f>
        <v>0</v>
      </c>
      <c r="AI336" s="781">
        <f>'悬赏问答-帖子'!C337+'悬赏问答-IM'!C337</f>
        <v>0</v>
      </c>
      <c r="AJ336" s="782">
        <f>'悬赏问答-帖子'!F337+'悬赏问答-IM'!F337</f>
        <v>0</v>
      </c>
      <c r="AK336" s="783" t="str">
        <f t="shared" si="204"/>
        <v>-</v>
      </c>
      <c r="AL336" s="781">
        <f>'悬赏问答-帖子'!H337+'悬赏问答-IM'!H337</f>
        <v>0</v>
      </c>
      <c r="AM336" s="775">
        <f>'悬赏问答-帖子'!I337+'悬赏问答-IM'!I337</f>
        <v>0</v>
      </c>
      <c r="AN336" s="775">
        <f t="shared" si="198"/>
        <v>0</v>
      </c>
      <c r="AO336" s="800">
        <f>'指定付费-帖子'!C337+'指定付费-IM'!C337</f>
        <v>0</v>
      </c>
      <c r="AP336" s="798">
        <f>'指定付费-帖子'!F337+'指定付费-IM'!F337</f>
        <v>0</v>
      </c>
      <c r="AQ336" s="799" t="str">
        <f t="shared" si="205"/>
        <v>-</v>
      </c>
      <c r="AR336" s="800">
        <f>'指定付费-帖子'!H337+'指定付费-IM'!H337</f>
        <v>0</v>
      </c>
      <c r="AS336" s="787">
        <f>'指定付费-帖子'!I337+'指定付费-IM'!I337</f>
        <v>0</v>
      </c>
      <c r="AT336" s="795">
        <f t="shared" si="199"/>
        <v>0</v>
      </c>
      <c r="AU336" s="801">
        <f>电话医生!C337</f>
        <v>0</v>
      </c>
      <c r="AV336" s="802">
        <f>电话医生!I337</f>
        <v>0</v>
      </c>
      <c r="AW336" s="816" t="str">
        <f t="shared" si="206"/>
        <v>-</v>
      </c>
      <c r="AX336" s="802">
        <f>电话医生!L337</f>
        <v>0</v>
      </c>
      <c r="AY336" s="811">
        <f>电话医生!F337</f>
        <v>0</v>
      </c>
      <c r="AZ336" s="869" t="str">
        <f>电话医生!O337</f>
        <v>-</v>
      </c>
      <c r="BA336" s="818">
        <f>家庭医生!C337</f>
        <v>0</v>
      </c>
      <c r="BB336" s="813">
        <f>家庭医生!G337</f>
        <v>0</v>
      </c>
      <c r="BC336" s="814" t="str">
        <f>家庭医生!I337</f>
        <v>-</v>
      </c>
      <c r="BD336" s="819">
        <f t="shared" si="209"/>
        <v>0</v>
      </c>
      <c r="BE336" s="819"/>
      <c r="BF336" s="819">
        <f>'免费问答-IM'!C337</f>
        <v>0</v>
      </c>
      <c r="BG336" s="779"/>
      <c r="BH336" s="784"/>
      <c r="BI336" s="775">
        <f t="shared" si="200"/>
        <v>0</v>
      </c>
      <c r="BJ336" s="839"/>
      <c r="BK336" s="837"/>
      <c r="BL336" s="838">
        <f t="shared" si="201"/>
        <v>0</v>
      </c>
      <c r="BM336" s="846">
        <f t="shared" si="202"/>
        <v>0</v>
      </c>
      <c r="BN336" s="849"/>
      <c r="BO336" s="849"/>
      <c r="BP336" s="847" t="str">
        <f t="shared" ref="BP336:BP347" si="213">IF(BN336&lt;&gt;0,BN336/BM336,"-")</f>
        <v>-</v>
      </c>
      <c r="BQ336" s="848">
        <f t="shared" si="203"/>
        <v>0</v>
      </c>
      <c r="BR336" s="813">
        <f t="shared" si="212"/>
        <v>0</v>
      </c>
    </row>
    <row r="337" ht="15" customHeight="1" spans="1:70">
      <c r="A337" s="852"/>
      <c r="B337" s="404">
        <v>15</v>
      </c>
      <c r="C337" s="506">
        <f t="shared" si="207"/>
        <v>0</v>
      </c>
      <c r="D337" s="414">
        <f t="shared" si="208"/>
        <v>0</v>
      </c>
      <c r="E337" s="405">
        <f t="shared" si="210"/>
        <v>0</v>
      </c>
      <c r="F337" s="406" t="e">
        <f>'悬赏问答-帖子'!M338+'指定付费-帖子'!M338+电话医生!#REF!+家庭医生!C338</f>
        <v>#REF!</v>
      </c>
      <c r="G337" s="406" t="e">
        <f>'悬赏问答-帖子'!O338+'指定付费-帖子'!O338+电话医生!#REF!+家庭医生!D338</f>
        <v>#REF!</v>
      </c>
      <c r="H337" s="766" t="e">
        <f t="shared" si="189"/>
        <v>#REF!</v>
      </c>
      <c r="I337" s="406" t="e">
        <f>'悬赏问答-帖子'!S338+'指定付费-帖子'!S338+电话医生!R338+家庭医生!#REF!</f>
        <v>#REF!</v>
      </c>
      <c r="J337" s="406" t="e">
        <f>'悬赏问答-帖子'!U338+'指定付费-帖子'!U338+电话医生!S338+家庭医生!#REF!</f>
        <v>#REF!</v>
      </c>
      <c r="K337" s="766" t="e">
        <f t="shared" si="190"/>
        <v>#REF!</v>
      </c>
      <c r="L337" s="406" t="e">
        <f>'悬赏问答-帖子'!Y338+'悬赏问答-帖子'!AE338+'悬赏问答-IM'!M338+'指定付费-帖子'!Y338+'指定付费-帖子'!AE338+'指定付费-IM'!M338+电话医生!Z338+电话医生!AH338+家庭医生!#REF!+家庭医生!#REF!</f>
        <v>#REF!</v>
      </c>
      <c r="M337" s="406" t="e">
        <f>'悬赏问答-帖子'!AA338+'悬赏问答-帖子'!AG338+'悬赏问答-IM'!O338+'指定付费-帖子'!AA338+'指定付费-帖子'!AG338+'指定付费-IM'!O338+电话医生!AA338+电话医生!AI338+家庭医生!#REF!+家庭医生!#REF!</f>
        <v>#REF!</v>
      </c>
      <c r="N337" s="766" t="e">
        <f t="shared" si="191"/>
        <v>#REF!</v>
      </c>
      <c r="O337" s="406" t="e">
        <f>#REF!+'免费问答-IM'!E338+'悬赏问答-帖子'!E338+'悬赏问答-IM'!E338+'指定付费-IM'!E338+'指定付费-帖子'!E338+电话医生!E338+家庭医生!#REF!</f>
        <v>#REF!</v>
      </c>
      <c r="P337" s="523">
        <f>'悬赏问答-帖子'!Q338+'指定付费-帖子'!Q338+家庭医生!G338+电话医生!BQ338</f>
        <v>0</v>
      </c>
      <c r="Q337" s="523">
        <f>'悬赏问答-帖子'!W338+'指定付费-帖子'!W338+电话医生!U338+'悬赏问答-IM'!AU338+'指定付费-IM'!AU338</f>
        <v>0</v>
      </c>
      <c r="R337" s="523">
        <f>'悬赏问答-帖子'!AC338+'悬赏问答-帖子'!AI338+'悬赏问答-IM'!Q338+'指定付费-帖子'!AC338+'指定付费-帖子'!AI338+'指定付费-IM'!Q338+电话医生!AC338+电话医生!AK338+'悬赏问答-IM'!W338+'指定付费-IM'!W338</f>
        <v>0</v>
      </c>
      <c r="S337" s="523">
        <f>'悬赏问答-IM'!AC338+'指定付费-IM'!AC338+'悬赏问答-IM'!AI338+'悬赏问答-IM'!AO338+'指定付费-IM'!AI338+'指定付费-IM'!AO338+电话医生!BY338</f>
        <v>0</v>
      </c>
      <c r="T337" s="523">
        <f t="shared" si="192"/>
        <v>0</v>
      </c>
      <c r="U337" s="523">
        <f>'悬赏问答-IM'!BA338+'指定付费-帖子'!BA338</f>
        <v>0</v>
      </c>
      <c r="V337" s="523">
        <f>'悬赏问答-帖子'!AO338+'悬赏问答-帖子'!AU338+'指定付费-帖子'!AO338+'指定付费-帖子'!AU338+电话医生!AS338</f>
        <v>0</v>
      </c>
      <c r="W337" s="523" t="e">
        <f>'指定付费-IM'!#REF!</f>
        <v>#REF!</v>
      </c>
      <c r="X337" s="414">
        <f t="shared" si="193"/>
        <v>0</v>
      </c>
      <c r="Y337" s="523">
        <f>'悬赏问答-帖子'!K338+'悬赏问答-IM'!K338+'指定付费-IM'!K338+'指定付费-帖子'!K338+电话医生!H338</f>
        <v>0</v>
      </c>
      <c r="Z337" s="523">
        <f>'悬赏问答-IM'!BF338+'指定付费-IM'!BE338</f>
        <v>0</v>
      </c>
      <c r="AA337" s="523">
        <f>'悬赏问答-IM'!BU338+'指定付费-IM'!AZ338</f>
        <v>0</v>
      </c>
      <c r="AB337" s="523">
        <f>'悬赏问答-IM'!BP338+'指定付费-IM'!BJ338+电话医生!BI338</f>
        <v>0</v>
      </c>
      <c r="AC337" s="506">
        <f t="shared" si="211"/>
        <v>0</v>
      </c>
      <c r="AD337" s="523">
        <f t="shared" si="194"/>
        <v>0</v>
      </c>
      <c r="AE337" s="414">
        <f t="shared" si="195"/>
        <v>0</v>
      </c>
      <c r="AF337" s="414">
        <f t="shared" si="196"/>
        <v>0</v>
      </c>
      <c r="AG337" s="414">
        <f t="shared" si="197"/>
        <v>0</v>
      </c>
      <c r="AH337" s="780">
        <f>预约转诊!C337</f>
        <v>0</v>
      </c>
      <c r="AI337" s="781">
        <f>'悬赏问答-帖子'!C338+'悬赏问答-IM'!C338</f>
        <v>0</v>
      </c>
      <c r="AJ337" s="782">
        <f>'悬赏问答-帖子'!F338+'悬赏问答-IM'!F338</f>
        <v>0</v>
      </c>
      <c r="AK337" s="783" t="str">
        <f t="shared" si="204"/>
        <v>-</v>
      </c>
      <c r="AL337" s="781">
        <f>'悬赏问答-帖子'!H338+'悬赏问答-IM'!H338</f>
        <v>0</v>
      </c>
      <c r="AM337" s="775">
        <f>'悬赏问答-帖子'!I338+'悬赏问答-IM'!I338</f>
        <v>0</v>
      </c>
      <c r="AN337" s="775">
        <f t="shared" si="198"/>
        <v>0</v>
      </c>
      <c r="AO337" s="800">
        <f>'指定付费-帖子'!C338+'指定付费-IM'!C338</f>
        <v>0</v>
      </c>
      <c r="AP337" s="798">
        <f>'指定付费-帖子'!F338+'指定付费-IM'!F338</f>
        <v>0</v>
      </c>
      <c r="AQ337" s="799" t="str">
        <f t="shared" si="205"/>
        <v>-</v>
      </c>
      <c r="AR337" s="800">
        <f>'指定付费-帖子'!H338+'指定付费-IM'!H338</f>
        <v>0</v>
      </c>
      <c r="AS337" s="787">
        <f>'指定付费-帖子'!I338+'指定付费-IM'!I338</f>
        <v>0</v>
      </c>
      <c r="AT337" s="795">
        <f t="shared" si="199"/>
        <v>0</v>
      </c>
      <c r="AU337" s="801">
        <f>电话医生!C338</f>
        <v>0</v>
      </c>
      <c r="AV337" s="802">
        <f>电话医生!I338</f>
        <v>0</v>
      </c>
      <c r="AW337" s="816" t="str">
        <f t="shared" si="206"/>
        <v>-</v>
      </c>
      <c r="AX337" s="802">
        <f>电话医生!L338</f>
        <v>0</v>
      </c>
      <c r="AY337" s="811">
        <f>电话医生!F338</f>
        <v>0</v>
      </c>
      <c r="AZ337" s="869" t="str">
        <f>电话医生!O338</f>
        <v>-</v>
      </c>
      <c r="BA337" s="818">
        <f>家庭医生!C338</f>
        <v>0</v>
      </c>
      <c r="BB337" s="813">
        <f>家庭医生!G338</f>
        <v>0</v>
      </c>
      <c r="BC337" s="814" t="str">
        <f>家庭医生!I338</f>
        <v>-</v>
      </c>
      <c r="BD337" s="819">
        <f t="shared" si="209"/>
        <v>0</v>
      </c>
      <c r="BE337" s="819"/>
      <c r="BF337" s="819">
        <f>'免费问答-IM'!C338</f>
        <v>0</v>
      </c>
      <c r="BG337" s="779"/>
      <c r="BH337" s="784"/>
      <c r="BI337" s="775">
        <f t="shared" si="200"/>
        <v>0</v>
      </c>
      <c r="BJ337" s="839"/>
      <c r="BK337" s="837"/>
      <c r="BL337" s="838">
        <f t="shared" si="201"/>
        <v>0</v>
      </c>
      <c r="BM337" s="846">
        <f t="shared" si="202"/>
        <v>0</v>
      </c>
      <c r="BN337" s="849"/>
      <c r="BO337" s="849"/>
      <c r="BP337" s="847" t="str">
        <f t="shared" si="213"/>
        <v>-</v>
      </c>
      <c r="BQ337" s="848">
        <f t="shared" si="203"/>
        <v>0</v>
      </c>
      <c r="BR337" s="813">
        <f t="shared" si="212"/>
        <v>0</v>
      </c>
    </row>
    <row r="338" ht="15" customHeight="1" spans="1:70">
      <c r="A338" s="852"/>
      <c r="B338" s="404">
        <v>16</v>
      </c>
      <c r="C338" s="506">
        <f t="shared" si="207"/>
        <v>0</v>
      </c>
      <c r="D338" s="414">
        <f t="shared" si="208"/>
        <v>0</v>
      </c>
      <c r="E338" s="405">
        <f t="shared" si="210"/>
        <v>0</v>
      </c>
      <c r="F338" s="406" t="e">
        <f>'悬赏问答-帖子'!M339+'指定付费-帖子'!M339+电话医生!#REF!+家庭医生!C339</f>
        <v>#REF!</v>
      </c>
      <c r="G338" s="406" t="e">
        <f>'悬赏问答-帖子'!O339+'指定付费-帖子'!O339+电话医生!#REF!+家庭医生!D339</f>
        <v>#REF!</v>
      </c>
      <c r="H338" s="766" t="e">
        <f t="shared" si="189"/>
        <v>#REF!</v>
      </c>
      <c r="I338" s="406" t="e">
        <f>'悬赏问答-帖子'!S339+'指定付费-帖子'!S339+电话医生!R339+家庭医生!#REF!</f>
        <v>#REF!</v>
      </c>
      <c r="J338" s="406" t="e">
        <f>'悬赏问答-帖子'!U339+'指定付费-帖子'!U339+电话医生!S339+家庭医生!#REF!</f>
        <v>#REF!</v>
      </c>
      <c r="K338" s="766" t="e">
        <f t="shared" si="190"/>
        <v>#REF!</v>
      </c>
      <c r="L338" s="406" t="e">
        <f>'悬赏问答-帖子'!Y339+'悬赏问答-帖子'!AE339+'悬赏问答-IM'!M339+'指定付费-帖子'!Y339+'指定付费-帖子'!AE339+'指定付费-IM'!M339+电话医生!Z339+电话医生!AH339+家庭医生!#REF!+家庭医生!#REF!</f>
        <v>#REF!</v>
      </c>
      <c r="M338" s="406" t="e">
        <f>'悬赏问答-帖子'!AA339+'悬赏问答-帖子'!AG339+'悬赏问答-IM'!O339+'指定付费-帖子'!AA339+'指定付费-帖子'!AG339+'指定付费-IM'!O339+电话医生!AA339+电话医生!AI339+家庭医生!#REF!+家庭医生!#REF!</f>
        <v>#REF!</v>
      </c>
      <c r="N338" s="766" t="e">
        <f t="shared" si="191"/>
        <v>#REF!</v>
      </c>
      <c r="O338" s="406" t="e">
        <f>#REF!+'免费问答-IM'!E339+'悬赏问答-帖子'!E339+'悬赏问答-IM'!E339+'指定付费-IM'!E339+'指定付费-帖子'!E339+电话医生!E339+家庭医生!#REF!</f>
        <v>#REF!</v>
      </c>
      <c r="P338" s="523">
        <f>'悬赏问答-帖子'!Q339+'指定付费-帖子'!Q339+家庭医生!G339+电话医生!BQ339</f>
        <v>0</v>
      </c>
      <c r="Q338" s="523">
        <f>'悬赏问答-帖子'!W339+'指定付费-帖子'!W339+电话医生!U339+'悬赏问答-IM'!AU339+'指定付费-IM'!AU339</f>
        <v>0</v>
      </c>
      <c r="R338" s="523">
        <f>'悬赏问答-帖子'!AC339+'悬赏问答-帖子'!AI339+'悬赏问答-IM'!Q339+'指定付费-帖子'!AC339+'指定付费-帖子'!AI339+'指定付费-IM'!Q339+电话医生!AC339+电话医生!AK339+'悬赏问答-IM'!W339+'指定付费-IM'!W339</f>
        <v>0</v>
      </c>
      <c r="S338" s="523">
        <f>'悬赏问答-IM'!AC339+'指定付费-IM'!AC339+'悬赏问答-IM'!AI339+'悬赏问答-IM'!AO339+'指定付费-IM'!AI339+'指定付费-IM'!AO339+电话医生!BY339</f>
        <v>0</v>
      </c>
      <c r="T338" s="523">
        <f t="shared" si="192"/>
        <v>0</v>
      </c>
      <c r="U338" s="523">
        <f>'悬赏问答-IM'!BA339+'指定付费-帖子'!BA339</f>
        <v>0</v>
      </c>
      <c r="V338" s="523">
        <f>'悬赏问答-帖子'!AO339+'悬赏问答-帖子'!AU339+'指定付费-帖子'!AO339+'指定付费-帖子'!AU339+电话医生!AS339</f>
        <v>0</v>
      </c>
      <c r="W338" s="523" t="e">
        <f>'指定付费-IM'!#REF!</f>
        <v>#REF!</v>
      </c>
      <c r="X338" s="414">
        <f t="shared" si="193"/>
        <v>0</v>
      </c>
      <c r="Y338" s="523">
        <f>'悬赏问答-帖子'!K339+'悬赏问答-IM'!K339+'指定付费-IM'!K339+'指定付费-帖子'!K339+电话医生!H339</f>
        <v>0</v>
      </c>
      <c r="Z338" s="523">
        <f>'悬赏问答-IM'!BF339+'指定付费-IM'!BE339</f>
        <v>0</v>
      </c>
      <c r="AA338" s="523">
        <f>'悬赏问答-IM'!BU339+'指定付费-IM'!AZ339</f>
        <v>0</v>
      </c>
      <c r="AB338" s="523">
        <f>'悬赏问答-IM'!BP339+'指定付费-IM'!BJ339+电话医生!BI339</f>
        <v>0</v>
      </c>
      <c r="AC338" s="506">
        <f t="shared" si="211"/>
        <v>0</v>
      </c>
      <c r="AD338" s="523">
        <f t="shared" si="194"/>
        <v>0</v>
      </c>
      <c r="AE338" s="414">
        <f t="shared" si="195"/>
        <v>0</v>
      </c>
      <c r="AF338" s="414">
        <f t="shared" si="196"/>
        <v>0</v>
      </c>
      <c r="AG338" s="414">
        <f t="shared" si="197"/>
        <v>0</v>
      </c>
      <c r="AH338" s="780">
        <f>预约转诊!C338</f>
        <v>0</v>
      </c>
      <c r="AI338" s="781">
        <f>'悬赏问答-帖子'!C339+'悬赏问答-IM'!C339</f>
        <v>0</v>
      </c>
      <c r="AJ338" s="782">
        <f>'悬赏问答-帖子'!F339+'悬赏问答-IM'!F339</f>
        <v>0</v>
      </c>
      <c r="AK338" s="783" t="str">
        <f t="shared" si="204"/>
        <v>-</v>
      </c>
      <c r="AL338" s="781">
        <f>'悬赏问答-帖子'!H339+'悬赏问答-IM'!H339</f>
        <v>0</v>
      </c>
      <c r="AM338" s="775">
        <f>'悬赏问答-帖子'!I339+'悬赏问答-IM'!I339</f>
        <v>0</v>
      </c>
      <c r="AN338" s="775">
        <f t="shared" si="198"/>
        <v>0</v>
      </c>
      <c r="AO338" s="800">
        <f>'指定付费-帖子'!C339+'指定付费-IM'!C339</f>
        <v>0</v>
      </c>
      <c r="AP338" s="798">
        <f>'指定付费-帖子'!F339+'指定付费-IM'!F339</f>
        <v>0</v>
      </c>
      <c r="AQ338" s="799" t="str">
        <f t="shared" si="205"/>
        <v>-</v>
      </c>
      <c r="AR338" s="800">
        <f>'指定付费-帖子'!H339+'指定付费-IM'!H339</f>
        <v>0</v>
      </c>
      <c r="AS338" s="787">
        <f>'指定付费-帖子'!I339+'指定付费-IM'!I339</f>
        <v>0</v>
      </c>
      <c r="AT338" s="795">
        <f t="shared" si="199"/>
        <v>0</v>
      </c>
      <c r="AU338" s="801">
        <f>电话医生!C339</f>
        <v>0</v>
      </c>
      <c r="AV338" s="802">
        <f>电话医生!I339</f>
        <v>0</v>
      </c>
      <c r="AW338" s="816" t="str">
        <f t="shared" si="206"/>
        <v>-</v>
      </c>
      <c r="AX338" s="802">
        <f>电话医生!L339</f>
        <v>0</v>
      </c>
      <c r="AY338" s="811">
        <f>电话医生!F339</f>
        <v>0</v>
      </c>
      <c r="AZ338" s="869" t="str">
        <f>电话医生!O339</f>
        <v>-</v>
      </c>
      <c r="BA338" s="818">
        <f>家庭医生!C339</f>
        <v>0</v>
      </c>
      <c r="BB338" s="813">
        <f>家庭医生!G339</f>
        <v>0</v>
      </c>
      <c r="BC338" s="814" t="str">
        <f>家庭医生!I339</f>
        <v>-</v>
      </c>
      <c r="BD338" s="819">
        <f t="shared" si="209"/>
        <v>0</v>
      </c>
      <c r="BE338" s="819"/>
      <c r="BF338" s="819">
        <f>'免费问答-IM'!C339</f>
        <v>0</v>
      </c>
      <c r="BG338" s="779"/>
      <c r="BH338" s="784"/>
      <c r="BI338" s="775">
        <f t="shared" si="200"/>
        <v>0</v>
      </c>
      <c r="BJ338" s="839"/>
      <c r="BK338" s="837"/>
      <c r="BL338" s="838">
        <f t="shared" si="201"/>
        <v>0</v>
      </c>
      <c r="BM338" s="846">
        <f t="shared" si="202"/>
        <v>0</v>
      </c>
      <c r="BN338" s="849"/>
      <c r="BO338" s="849"/>
      <c r="BP338" s="847" t="str">
        <f t="shared" si="213"/>
        <v>-</v>
      </c>
      <c r="BQ338" s="848">
        <f t="shared" si="203"/>
        <v>0</v>
      </c>
      <c r="BR338" s="813">
        <f t="shared" si="212"/>
        <v>0</v>
      </c>
    </row>
    <row r="339" ht="15" customHeight="1" spans="1:70">
      <c r="A339" s="852"/>
      <c r="B339" s="404">
        <v>17</v>
      </c>
      <c r="C339" s="506">
        <f t="shared" si="207"/>
        <v>0</v>
      </c>
      <c r="D339" s="414">
        <f t="shared" si="208"/>
        <v>0</v>
      </c>
      <c r="E339" s="405">
        <f t="shared" si="210"/>
        <v>0</v>
      </c>
      <c r="F339" s="406" t="e">
        <f>'悬赏问答-帖子'!M340+'指定付费-帖子'!M340+电话医生!#REF!+家庭医生!C340</f>
        <v>#REF!</v>
      </c>
      <c r="G339" s="406" t="e">
        <f>'悬赏问答-帖子'!O340+'指定付费-帖子'!O340+电话医生!#REF!+家庭医生!D340</f>
        <v>#REF!</v>
      </c>
      <c r="H339" s="766" t="e">
        <f t="shared" si="189"/>
        <v>#REF!</v>
      </c>
      <c r="I339" s="406" t="e">
        <f>'悬赏问答-帖子'!S340+'指定付费-帖子'!S340+电话医生!R340+家庭医生!#REF!</f>
        <v>#REF!</v>
      </c>
      <c r="J339" s="406" t="e">
        <f>'悬赏问答-帖子'!U340+'指定付费-帖子'!U340+电话医生!S340+家庭医生!#REF!</f>
        <v>#REF!</v>
      </c>
      <c r="K339" s="766" t="e">
        <f t="shared" si="190"/>
        <v>#REF!</v>
      </c>
      <c r="L339" s="406" t="e">
        <f>'悬赏问答-帖子'!Y340+'悬赏问答-帖子'!AE340+'悬赏问答-IM'!M340+'指定付费-帖子'!Y340+'指定付费-帖子'!AE340+'指定付费-IM'!M340+电话医生!Z340+电话医生!AH340+家庭医生!#REF!+家庭医生!#REF!</f>
        <v>#REF!</v>
      </c>
      <c r="M339" s="406" t="e">
        <f>'悬赏问答-帖子'!AA340+'悬赏问答-帖子'!AG340+'悬赏问答-IM'!O340+'指定付费-帖子'!AA340+'指定付费-帖子'!AG340+'指定付费-IM'!O340+电话医生!AA340+电话医生!AI340+家庭医生!#REF!+家庭医生!#REF!</f>
        <v>#REF!</v>
      </c>
      <c r="N339" s="766" t="e">
        <f t="shared" si="191"/>
        <v>#REF!</v>
      </c>
      <c r="O339" s="406" t="e">
        <f>#REF!+'免费问答-IM'!E340+'悬赏问答-帖子'!E340+'悬赏问答-IM'!E340+'指定付费-IM'!E340+'指定付费-帖子'!E340+电话医生!E340+家庭医生!#REF!</f>
        <v>#REF!</v>
      </c>
      <c r="P339" s="523">
        <f>'悬赏问答-帖子'!Q340+'指定付费-帖子'!Q340+家庭医生!G340+电话医生!BQ340</f>
        <v>0</v>
      </c>
      <c r="Q339" s="523">
        <f>'悬赏问答-帖子'!W340+'指定付费-帖子'!W340+电话医生!U340+'悬赏问答-IM'!AU340+'指定付费-IM'!AU340</f>
        <v>0</v>
      </c>
      <c r="R339" s="523">
        <f>'悬赏问答-帖子'!AC340+'悬赏问答-帖子'!AI340+'悬赏问答-IM'!Q340+'指定付费-帖子'!AC340+'指定付费-帖子'!AI340+'指定付费-IM'!Q340+电话医生!AC340+电话医生!AK340+'悬赏问答-IM'!W340+'指定付费-IM'!W340</f>
        <v>0</v>
      </c>
      <c r="S339" s="523">
        <f>'悬赏问答-IM'!AC340+'指定付费-IM'!AC340+'悬赏问答-IM'!AI340+'悬赏问答-IM'!AO340+'指定付费-IM'!AI340+'指定付费-IM'!AO340+电话医生!BY340</f>
        <v>0</v>
      </c>
      <c r="T339" s="523">
        <f t="shared" si="192"/>
        <v>0</v>
      </c>
      <c r="U339" s="523">
        <f>'悬赏问答-IM'!BA340+'指定付费-帖子'!BA340</f>
        <v>0</v>
      </c>
      <c r="V339" s="523">
        <f>'悬赏问答-帖子'!AO340+'悬赏问答-帖子'!AU340+'指定付费-帖子'!AO340+'指定付费-帖子'!AU340+电话医生!AS340</f>
        <v>0</v>
      </c>
      <c r="W339" s="523" t="e">
        <f>'指定付费-IM'!#REF!</f>
        <v>#REF!</v>
      </c>
      <c r="X339" s="414">
        <f t="shared" si="193"/>
        <v>0</v>
      </c>
      <c r="Y339" s="523">
        <f>'悬赏问答-帖子'!K340+'悬赏问答-IM'!K340+'指定付费-IM'!K340+'指定付费-帖子'!K340+电话医生!H340</f>
        <v>0</v>
      </c>
      <c r="Z339" s="523">
        <f>'悬赏问答-IM'!BF340+'指定付费-IM'!BE340</f>
        <v>0</v>
      </c>
      <c r="AA339" s="523">
        <f>'悬赏问答-IM'!BU340+'指定付费-IM'!AZ340</f>
        <v>0</v>
      </c>
      <c r="AB339" s="523">
        <f>'悬赏问答-IM'!BP340+'指定付费-IM'!BJ340+电话医生!BI340</f>
        <v>0</v>
      </c>
      <c r="AC339" s="506">
        <f t="shared" si="211"/>
        <v>0</v>
      </c>
      <c r="AD339" s="523">
        <f t="shared" si="194"/>
        <v>0</v>
      </c>
      <c r="AE339" s="414">
        <f t="shared" si="195"/>
        <v>0</v>
      </c>
      <c r="AF339" s="414">
        <f t="shared" si="196"/>
        <v>0</v>
      </c>
      <c r="AG339" s="414">
        <f t="shared" si="197"/>
        <v>0</v>
      </c>
      <c r="AH339" s="780">
        <f>预约转诊!C339</f>
        <v>0</v>
      </c>
      <c r="AI339" s="781">
        <f>'悬赏问答-帖子'!C340+'悬赏问答-IM'!C340</f>
        <v>0</v>
      </c>
      <c r="AJ339" s="782">
        <f>'悬赏问答-帖子'!F340+'悬赏问答-IM'!F340</f>
        <v>0</v>
      </c>
      <c r="AK339" s="783" t="str">
        <f t="shared" si="204"/>
        <v>-</v>
      </c>
      <c r="AL339" s="781">
        <f>'悬赏问答-帖子'!H340+'悬赏问答-IM'!H340</f>
        <v>0</v>
      </c>
      <c r="AM339" s="775">
        <f>'悬赏问答-帖子'!I340+'悬赏问答-IM'!I340</f>
        <v>0</v>
      </c>
      <c r="AN339" s="775">
        <f t="shared" si="198"/>
        <v>0</v>
      </c>
      <c r="AO339" s="800">
        <f>'指定付费-帖子'!C340+'指定付费-IM'!C340</f>
        <v>0</v>
      </c>
      <c r="AP339" s="798">
        <f>'指定付费-帖子'!F340+'指定付费-IM'!F340</f>
        <v>0</v>
      </c>
      <c r="AQ339" s="799" t="str">
        <f t="shared" si="205"/>
        <v>-</v>
      </c>
      <c r="AR339" s="800">
        <f>'指定付费-帖子'!H340+'指定付费-IM'!H340</f>
        <v>0</v>
      </c>
      <c r="AS339" s="787">
        <f>'指定付费-帖子'!I340+'指定付费-IM'!I340</f>
        <v>0</v>
      </c>
      <c r="AT339" s="795">
        <f t="shared" si="199"/>
        <v>0</v>
      </c>
      <c r="AU339" s="801">
        <f>电话医生!C340</f>
        <v>0</v>
      </c>
      <c r="AV339" s="802">
        <f>电话医生!I340</f>
        <v>0</v>
      </c>
      <c r="AW339" s="816" t="str">
        <f t="shared" si="206"/>
        <v>-</v>
      </c>
      <c r="AX339" s="802">
        <f>电话医生!L340</f>
        <v>0</v>
      </c>
      <c r="AY339" s="811">
        <f>电话医生!F340</f>
        <v>0</v>
      </c>
      <c r="AZ339" s="869" t="str">
        <f>电话医生!O340</f>
        <v>-</v>
      </c>
      <c r="BA339" s="818">
        <f>家庭医生!C340</f>
        <v>0</v>
      </c>
      <c r="BB339" s="813">
        <f>家庭医生!G340</f>
        <v>0</v>
      </c>
      <c r="BC339" s="814" t="str">
        <f>家庭医生!I340</f>
        <v>-</v>
      </c>
      <c r="BD339" s="819">
        <f t="shared" si="209"/>
        <v>0</v>
      </c>
      <c r="BE339" s="819"/>
      <c r="BF339" s="819">
        <f>'免费问答-IM'!C340</f>
        <v>0</v>
      </c>
      <c r="BG339" s="779"/>
      <c r="BH339" s="784"/>
      <c r="BI339" s="775">
        <f t="shared" si="200"/>
        <v>0</v>
      </c>
      <c r="BJ339" s="839"/>
      <c r="BK339" s="837"/>
      <c r="BL339" s="838">
        <f t="shared" si="201"/>
        <v>0</v>
      </c>
      <c r="BM339" s="846">
        <f t="shared" si="202"/>
        <v>0</v>
      </c>
      <c r="BN339" s="849"/>
      <c r="BO339" s="849"/>
      <c r="BP339" s="847" t="str">
        <f t="shared" si="213"/>
        <v>-</v>
      </c>
      <c r="BQ339" s="848">
        <f t="shared" si="203"/>
        <v>0</v>
      </c>
      <c r="BR339" s="813">
        <f t="shared" si="212"/>
        <v>0</v>
      </c>
    </row>
    <row r="340" ht="15" customHeight="1" spans="1:70">
      <c r="A340" s="852"/>
      <c r="B340" s="404">
        <v>18</v>
      </c>
      <c r="C340" s="506">
        <f t="shared" si="207"/>
        <v>0</v>
      </c>
      <c r="D340" s="414">
        <f t="shared" si="208"/>
        <v>0</v>
      </c>
      <c r="E340" s="405">
        <f t="shared" si="210"/>
        <v>0</v>
      </c>
      <c r="F340" s="406" t="e">
        <f>'悬赏问答-帖子'!M341+'指定付费-帖子'!M341+电话医生!#REF!+家庭医生!C341</f>
        <v>#REF!</v>
      </c>
      <c r="G340" s="406" t="e">
        <f>'悬赏问答-帖子'!O341+'指定付费-帖子'!O341+电话医生!#REF!+家庭医生!D341</f>
        <v>#REF!</v>
      </c>
      <c r="H340" s="766" t="e">
        <f t="shared" si="189"/>
        <v>#REF!</v>
      </c>
      <c r="I340" s="406" t="e">
        <f>'悬赏问答-帖子'!S341+'指定付费-帖子'!S341+电话医生!R341+家庭医生!#REF!</f>
        <v>#REF!</v>
      </c>
      <c r="J340" s="406" t="e">
        <f>'悬赏问答-帖子'!U341+'指定付费-帖子'!U341+电话医生!S341+家庭医生!#REF!</f>
        <v>#REF!</v>
      </c>
      <c r="K340" s="766" t="e">
        <f t="shared" si="190"/>
        <v>#REF!</v>
      </c>
      <c r="L340" s="406" t="e">
        <f>'悬赏问答-帖子'!Y341+'悬赏问答-帖子'!AE341+'悬赏问答-IM'!M341+'指定付费-帖子'!Y341+'指定付费-帖子'!AE341+'指定付费-IM'!M341+电话医生!Z341+电话医生!AH341+家庭医生!#REF!+家庭医生!#REF!</f>
        <v>#REF!</v>
      </c>
      <c r="M340" s="406" t="e">
        <f>'悬赏问答-帖子'!AA341+'悬赏问答-帖子'!AG341+'悬赏问答-IM'!O341+'指定付费-帖子'!AA341+'指定付费-帖子'!AG341+'指定付费-IM'!O341+电话医生!AA341+电话医生!AI341+家庭医生!#REF!+家庭医生!#REF!</f>
        <v>#REF!</v>
      </c>
      <c r="N340" s="766" t="e">
        <f t="shared" si="191"/>
        <v>#REF!</v>
      </c>
      <c r="O340" s="406" t="e">
        <f>#REF!+'免费问答-IM'!E341+'悬赏问答-帖子'!E341+'悬赏问答-IM'!E341+'指定付费-IM'!E341+'指定付费-帖子'!E341+电话医生!E341+家庭医生!#REF!</f>
        <v>#REF!</v>
      </c>
      <c r="P340" s="523">
        <f>'悬赏问答-帖子'!Q341+'指定付费-帖子'!Q341+家庭医生!G341+电话医生!BQ341</f>
        <v>0</v>
      </c>
      <c r="Q340" s="523">
        <f>'悬赏问答-帖子'!W341+'指定付费-帖子'!W341+电话医生!U341+'悬赏问答-IM'!AU341+'指定付费-IM'!AU341</f>
        <v>0</v>
      </c>
      <c r="R340" s="523">
        <f>'悬赏问答-帖子'!AC341+'悬赏问答-帖子'!AI341+'悬赏问答-IM'!Q341+'指定付费-帖子'!AC341+'指定付费-帖子'!AI341+'指定付费-IM'!Q341+电话医生!AC341+电话医生!AK341+'悬赏问答-IM'!W341+'指定付费-IM'!W341</f>
        <v>0</v>
      </c>
      <c r="S340" s="523">
        <f>'悬赏问答-IM'!AC341+'指定付费-IM'!AC341+'悬赏问答-IM'!AI341+'悬赏问答-IM'!AO341+'指定付费-IM'!AI341+'指定付费-IM'!AO341+电话医生!BY341</f>
        <v>0</v>
      </c>
      <c r="T340" s="523">
        <f t="shared" si="192"/>
        <v>0</v>
      </c>
      <c r="U340" s="523">
        <f>'悬赏问答-IM'!BA341+'指定付费-帖子'!BA341</f>
        <v>0</v>
      </c>
      <c r="V340" s="523">
        <f>'悬赏问答-帖子'!AO341+'悬赏问答-帖子'!AU341+'指定付费-帖子'!AO341+'指定付费-帖子'!AU341+电话医生!AS341</f>
        <v>0</v>
      </c>
      <c r="W340" s="523" t="e">
        <f>'指定付费-IM'!#REF!</f>
        <v>#REF!</v>
      </c>
      <c r="X340" s="414">
        <f t="shared" si="193"/>
        <v>0</v>
      </c>
      <c r="Y340" s="523">
        <f>'悬赏问答-帖子'!K341+'悬赏问答-IM'!K341+'指定付费-IM'!K341+'指定付费-帖子'!K341+电话医生!H341</f>
        <v>0</v>
      </c>
      <c r="Z340" s="523">
        <f>'悬赏问答-IM'!BF341+'指定付费-IM'!BE341</f>
        <v>0</v>
      </c>
      <c r="AA340" s="523">
        <f>'悬赏问答-IM'!BU341+'指定付费-IM'!AZ341</f>
        <v>0</v>
      </c>
      <c r="AB340" s="523">
        <f>'悬赏问答-IM'!BP341+'指定付费-IM'!BJ341+电话医生!BI341</f>
        <v>0</v>
      </c>
      <c r="AC340" s="506">
        <f t="shared" si="211"/>
        <v>0</v>
      </c>
      <c r="AD340" s="523">
        <f t="shared" si="194"/>
        <v>0</v>
      </c>
      <c r="AE340" s="414">
        <f t="shared" si="195"/>
        <v>0</v>
      </c>
      <c r="AF340" s="414">
        <f t="shared" si="196"/>
        <v>0</v>
      </c>
      <c r="AG340" s="414">
        <f t="shared" si="197"/>
        <v>0</v>
      </c>
      <c r="AH340" s="780">
        <f>预约转诊!C340</f>
        <v>0</v>
      </c>
      <c r="AI340" s="781">
        <f>'悬赏问答-帖子'!C341+'悬赏问答-IM'!C341</f>
        <v>0</v>
      </c>
      <c r="AJ340" s="782">
        <f>'悬赏问答-帖子'!F341+'悬赏问答-IM'!F341</f>
        <v>0</v>
      </c>
      <c r="AK340" s="783" t="str">
        <f t="shared" si="204"/>
        <v>-</v>
      </c>
      <c r="AL340" s="781">
        <f>'悬赏问答-帖子'!H341+'悬赏问答-IM'!H341</f>
        <v>0</v>
      </c>
      <c r="AM340" s="775">
        <f>'悬赏问答-帖子'!I341+'悬赏问答-IM'!I341</f>
        <v>0</v>
      </c>
      <c r="AN340" s="775">
        <f t="shared" si="198"/>
        <v>0</v>
      </c>
      <c r="AO340" s="800">
        <f>'指定付费-帖子'!C341+'指定付费-IM'!C341</f>
        <v>0</v>
      </c>
      <c r="AP340" s="798">
        <f>'指定付费-帖子'!F341+'指定付费-IM'!F341</f>
        <v>0</v>
      </c>
      <c r="AQ340" s="799" t="str">
        <f t="shared" si="205"/>
        <v>-</v>
      </c>
      <c r="AR340" s="800">
        <f>'指定付费-帖子'!H341+'指定付费-IM'!H341</f>
        <v>0</v>
      </c>
      <c r="AS340" s="787">
        <f>'指定付费-帖子'!I341+'指定付费-IM'!I341</f>
        <v>0</v>
      </c>
      <c r="AT340" s="795">
        <f t="shared" si="199"/>
        <v>0</v>
      </c>
      <c r="AU340" s="801">
        <f>电话医生!C341</f>
        <v>0</v>
      </c>
      <c r="AV340" s="802">
        <f>电话医生!I341</f>
        <v>0</v>
      </c>
      <c r="AW340" s="816" t="str">
        <f t="shared" si="206"/>
        <v>-</v>
      </c>
      <c r="AX340" s="802">
        <f>电话医生!L341</f>
        <v>0</v>
      </c>
      <c r="AY340" s="811">
        <f>电话医生!F341</f>
        <v>0</v>
      </c>
      <c r="AZ340" s="869" t="str">
        <f>电话医生!O341</f>
        <v>-</v>
      </c>
      <c r="BA340" s="818">
        <f>家庭医生!C341</f>
        <v>0</v>
      </c>
      <c r="BB340" s="813">
        <f>家庭医生!G341</f>
        <v>0</v>
      </c>
      <c r="BC340" s="814" t="str">
        <f>家庭医生!I341</f>
        <v>-</v>
      </c>
      <c r="BD340" s="819">
        <f t="shared" si="209"/>
        <v>0</v>
      </c>
      <c r="BE340" s="819"/>
      <c r="BF340" s="819">
        <f>'免费问答-IM'!C341</f>
        <v>0</v>
      </c>
      <c r="BG340" s="779"/>
      <c r="BH340" s="784"/>
      <c r="BI340" s="775">
        <f t="shared" si="200"/>
        <v>0</v>
      </c>
      <c r="BJ340" s="839"/>
      <c r="BK340" s="837"/>
      <c r="BL340" s="838">
        <f t="shared" si="201"/>
        <v>0</v>
      </c>
      <c r="BM340" s="846">
        <f t="shared" si="202"/>
        <v>0</v>
      </c>
      <c r="BN340" s="849"/>
      <c r="BO340" s="849"/>
      <c r="BP340" s="847" t="str">
        <f t="shared" si="213"/>
        <v>-</v>
      </c>
      <c r="BQ340" s="848">
        <f t="shared" si="203"/>
        <v>0</v>
      </c>
      <c r="BR340" s="813">
        <f t="shared" si="212"/>
        <v>0</v>
      </c>
    </row>
    <row r="341" ht="15" customHeight="1" spans="1:70">
      <c r="A341" s="852"/>
      <c r="B341" s="404">
        <v>19</v>
      </c>
      <c r="C341" s="506">
        <f t="shared" si="207"/>
        <v>0</v>
      </c>
      <c r="D341" s="414">
        <f t="shared" si="208"/>
        <v>0</v>
      </c>
      <c r="E341" s="405">
        <f t="shared" si="210"/>
        <v>0</v>
      </c>
      <c r="F341" s="406" t="e">
        <f>'悬赏问答-帖子'!M342+'指定付费-帖子'!M342+电话医生!#REF!+家庭医生!C342</f>
        <v>#REF!</v>
      </c>
      <c r="G341" s="406" t="e">
        <f>'悬赏问答-帖子'!O342+'指定付费-帖子'!O342+电话医生!#REF!+家庭医生!D342</f>
        <v>#REF!</v>
      </c>
      <c r="H341" s="766" t="e">
        <f t="shared" si="189"/>
        <v>#REF!</v>
      </c>
      <c r="I341" s="406" t="e">
        <f>'悬赏问答-帖子'!S342+'指定付费-帖子'!S342+电话医生!R342+家庭医生!#REF!</f>
        <v>#REF!</v>
      </c>
      <c r="J341" s="406" t="e">
        <f>'悬赏问答-帖子'!U342+'指定付费-帖子'!U342+电话医生!S342+家庭医生!#REF!</f>
        <v>#REF!</v>
      </c>
      <c r="K341" s="766" t="e">
        <f t="shared" si="190"/>
        <v>#REF!</v>
      </c>
      <c r="L341" s="406" t="e">
        <f>'悬赏问答-帖子'!Y342+'悬赏问答-帖子'!AE342+'悬赏问答-IM'!M342+'指定付费-帖子'!Y342+'指定付费-帖子'!AE342+'指定付费-IM'!M342+电话医生!Z342+电话医生!AH342+家庭医生!#REF!+家庭医生!#REF!</f>
        <v>#REF!</v>
      </c>
      <c r="M341" s="406" t="e">
        <f>'悬赏问答-帖子'!AA342+'悬赏问答-帖子'!AG342+'悬赏问答-IM'!O342+'指定付费-帖子'!AA342+'指定付费-帖子'!AG342+'指定付费-IM'!O342+电话医生!AA342+电话医生!AI342+家庭医生!#REF!+家庭医生!#REF!</f>
        <v>#REF!</v>
      </c>
      <c r="N341" s="766" t="e">
        <f t="shared" si="191"/>
        <v>#REF!</v>
      </c>
      <c r="O341" s="406" t="e">
        <f>#REF!+'免费问答-IM'!E342+'悬赏问答-帖子'!E342+'悬赏问答-IM'!E342+'指定付费-IM'!E342+'指定付费-帖子'!E342+电话医生!E342+家庭医生!#REF!</f>
        <v>#REF!</v>
      </c>
      <c r="P341" s="523">
        <f>'悬赏问答-帖子'!Q342+'指定付费-帖子'!Q342+家庭医生!G342+电话医生!BQ342</f>
        <v>0</v>
      </c>
      <c r="Q341" s="523">
        <f>'悬赏问答-帖子'!W342+'指定付费-帖子'!W342+电话医生!U342+'悬赏问答-IM'!AU342+'指定付费-IM'!AU342</f>
        <v>0</v>
      </c>
      <c r="R341" s="523">
        <f>'悬赏问答-帖子'!AC342+'悬赏问答-帖子'!AI342+'悬赏问答-IM'!Q342+'指定付费-帖子'!AC342+'指定付费-帖子'!AI342+'指定付费-IM'!Q342+电话医生!AC342+电话医生!AK342+'悬赏问答-IM'!W342+'指定付费-IM'!W342</f>
        <v>0</v>
      </c>
      <c r="S341" s="523">
        <f>'悬赏问答-IM'!AC342+'指定付费-IM'!AC342+'悬赏问答-IM'!AI342+'悬赏问答-IM'!AO342+'指定付费-IM'!AI342+'指定付费-IM'!AO342+电话医生!BY342</f>
        <v>0</v>
      </c>
      <c r="T341" s="523">
        <f t="shared" si="192"/>
        <v>0</v>
      </c>
      <c r="U341" s="523">
        <f>'悬赏问答-IM'!BA342+'指定付费-帖子'!BA342</f>
        <v>0</v>
      </c>
      <c r="V341" s="523">
        <f>'悬赏问答-帖子'!AO342+'悬赏问答-帖子'!AU342+'指定付费-帖子'!AO342+'指定付费-帖子'!AU342+电话医生!AS342</f>
        <v>0</v>
      </c>
      <c r="W341" s="523" t="e">
        <f>'指定付费-IM'!#REF!</f>
        <v>#REF!</v>
      </c>
      <c r="X341" s="414">
        <f t="shared" si="193"/>
        <v>0</v>
      </c>
      <c r="Y341" s="523">
        <f>'悬赏问答-帖子'!K342+'悬赏问答-IM'!K342+'指定付费-IM'!K342+'指定付费-帖子'!K342+电话医生!H342</f>
        <v>0</v>
      </c>
      <c r="Z341" s="523">
        <f>'悬赏问答-IM'!BF342+'指定付费-IM'!BE342</f>
        <v>0</v>
      </c>
      <c r="AA341" s="523">
        <f>'悬赏问答-IM'!BU342+'指定付费-IM'!AZ342</f>
        <v>0</v>
      </c>
      <c r="AB341" s="523">
        <f>'悬赏问答-IM'!BP342+'指定付费-IM'!BJ342+电话医生!BI342</f>
        <v>0</v>
      </c>
      <c r="AC341" s="506">
        <f t="shared" si="211"/>
        <v>0</v>
      </c>
      <c r="AD341" s="523">
        <f t="shared" si="194"/>
        <v>0</v>
      </c>
      <c r="AE341" s="414">
        <f t="shared" si="195"/>
        <v>0</v>
      </c>
      <c r="AF341" s="414">
        <f t="shared" si="196"/>
        <v>0</v>
      </c>
      <c r="AG341" s="414">
        <f t="shared" si="197"/>
        <v>0</v>
      </c>
      <c r="AH341" s="780">
        <f>预约转诊!C341</f>
        <v>0</v>
      </c>
      <c r="AI341" s="781">
        <f>'悬赏问答-帖子'!C342+'悬赏问答-IM'!C342</f>
        <v>0</v>
      </c>
      <c r="AJ341" s="782">
        <f>'悬赏问答-帖子'!F342+'悬赏问答-IM'!F342</f>
        <v>0</v>
      </c>
      <c r="AK341" s="783" t="str">
        <f t="shared" si="204"/>
        <v>-</v>
      </c>
      <c r="AL341" s="781">
        <f>'悬赏问答-帖子'!H342+'悬赏问答-IM'!H342</f>
        <v>0</v>
      </c>
      <c r="AM341" s="775">
        <f>'悬赏问答-帖子'!I342+'悬赏问答-IM'!I342</f>
        <v>0</v>
      </c>
      <c r="AN341" s="775">
        <f t="shared" si="198"/>
        <v>0</v>
      </c>
      <c r="AO341" s="800">
        <f>'指定付费-帖子'!C342+'指定付费-IM'!C342</f>
        <v>0</v>
      </c>
      <c r="AP341" s="798">
        <f>'指定付费-帖子'!F342+'指定付费-IM'!F342</f>
        <v>0</v>
      </c>
      <c r="AQ341" s="799" t="str">
        <f t="shared" si="205"/>
        <v>-</v>
      </c>
      <c r="AR341" s="800">
        <f>'指定付费-帖子'!H342+'指定付费-IM'!H342</f>
        <v>0</v>
      </c>
      <c r="AS341" s="787">
        <f>'指定付费-帖子'!I342+'指定付费-IM'!I342</f>
        <v>0</v>
      </c>
      <c r="AT341" s="795">
        <f t="shared" si="199"/>
        <v>0</v>
      </c>
      <c r="AU341" s="801">
        <f>电话医生!C342</f>
        <v>0</v>
      </c>
      <c r="AV341" s="802">
        <f>电话医生!I342</f>
        <v>0</v>
      </c>
      <c r="AW341" s="816" t="str">
        <f t="shared" si="206"/>
        <v>-</v>
      </c>
      <c r="AX341" s="802">
        <f>电话医生!L342</f>
        <v>0</v>
      </c>
      <c r="AY341" s="811">
        <f>电话医生!F342</f>
        <v>0</v>
      </c>
      <c r="AZ341" s="869" t="str">
        <f>电话医生!O342</f>
        <v>-</v>
      </c>
      <c r="BA341" s="818">
        <f>家庭医生!C342</f>
        <v>0</v>
      </c>
      <c r="BB341" s="813">
        <f>家庭医生!G342</f>
        <v>0</v>
      </c>
      <c r="BC341" s="814" t="str">
        <f>家庭医生!I342</f>
        <v>-</v>
      </c>
      <c r="BD341" s="819">
        <f t="shared" si="209"/>
        <v>0</v>
      </c>
      <c r="BE341" s="819"/>
      <c r="BF341" s="819">
        <f>'免费问答-IM'!C342</f>
        <v>0</v>
      </c>
      <c r="BG341" s="779"/>
      <c r="BH341" s="784"/>
      <c r="BI341" s="775">
        <f t="shared" si="200"/>
        <v>0</v>
      </c>
      <c r="BJ341" s="839"/>
      <c r="BK341" s="837"/>
      <c r="BL341" s="838">
        <f t="shared" si="201"/>
        <v>0</v>
      </c>
      <c r="BM341" s="846">
        <f t="shared" si="202"/>
        <v>0</v>
      </c>
      <c r="BN341" s="849"/>
      <c r="BO341" s="849"/>
      <c r="BP341" s="847" t="str">
        <f t="shared" si="213"/>
        <v>-</v>
      </c>
      <c r="BQ341" s="848">
        <f t="shared" si="203"/>
        <v>0</v>
      </c>
      <c r="BR341" s="813">
        <f t="shared" si="212"/>
        <v>0</v>
      </c>
    </row>
    <row r="342" ht="15" customHeight="1" spans="1:70">
      <c r="A342" s="852"/>
      <c r="B342" s="404">
        <v>20</v>
      </c>
      <c r="C342" s="506">
        <f t="shared" si="207"/>
        <v>0</v>
      </c>
      <c r="D342" s="414">
        <f t="shared" si="208"/>
        <v>0</v>
      </c>
      <c r="E342" s="405">
        <f t="shared" si="210"/>
        <v>0</v>
      </c>
      <c r="F342" s="406" t="e">
        <f>'悬赏问答-帖子'!M343+'指定付费-帖子'!M343+电话医生!#REF!+家庭医生!C343</f>
        <v>#REF!</v>
      </c>
      <c r="G342" s="406" t="e">
        <f>'悬赏问答-帖子'!O343+'指定付费-帖子'!O343+电话医生!#REF!+家庭医生!D343</f>
        <v>#REF!</v>
      </c>
      <c r="H342" s="766" t="e">
        <f t="shared" si="189"/>
        <v>#REF!</v>
      </c>
      <c r="I342" s="406" t="e">
        <f>'悬赏问答-帖子'!S343+'指定付费-帖子'!S343+电话医生!R343+家庭医生!#REF!</f>
        <v>#REF!</v>
      </c>
      <c r="J342" s="406" t="e">
        <f>'悬赏问答-帖子'!U343+'指定付费-帖子'!U343+电话医生!S343+家庭医生!#REF!</f>
        <v>#REF!</v>
      </c>
      <c r="K342" s="766" t="e">
        <f t="shared" si="190"/>
        <v>#REF!</v>
      </c>
      <c r="L342" s="406" t="e">
        <f>'悬赏问答-帖子'!Y343+'悬赏问答-帖子'!AE343+'悬赏问答-IM'!M343+'指定付费-帖子'!Y343+'指定付费-帖子'!AE343+'指定付费-IM'!M343+电话医生!Z343+电话医生!AH343+家庭医生!#REF!+家庭医生!#REF!</f>
        <v>#REF!</v>
      </c>
      <c r="M342" s="406" t="e">
        <f>'悬赏问答-帖子'!AA343+'悬赏问答-帖子'!AG343+'悬赏问答-IM'!O343+'指定付费-帖子'!AA343+'指定付费-帖子'!AG343+'指定付费-IM'!O343+电话医生!AA343+电话医生!AI343+家庭医生!#REF!+家庭医生!#REF!</f>
        <v>#REF!</v>
      </c>
      <c r="N342" s="766" t="e">
        <f t="shared" si="191"/>
        <v>#REF!</v>
      </c>
      <c r="O342" s="406" t="e">
        <f>#REF!+'免费问答-IM'!E343+'悬赏问答-帖子'!E343+'悬赏问答-IM'!E343+'指定付费-IM'!E343+'指定付费-帖子'!E343+电话医生!E343+家庭医生!#REF!</f>
        <v>#REF!</v>
      </c>
      <c r="P342" s="523">
        <f>'悬赏问答-帖子'!Q343+'指定付费-帖子'!Q343+家庭医生!G343+电话医生!BQ343</f>
        <v>0</v>
      </c>
      <c r="Q342" s="523">
        <f>'悬赏问答-帖子'!W343+'指定付费-帖子'!W343+电话医生!U343+'悬赏问答-IM'!AU343+'指定付费-IM'!AU343</f>
        <v>0</v>
      </c>
      <c r="R342" s="523">
        <f>'悬赏问答-帖子'!AC343+'悬赏问答-帖子'!AI343+'悬赏问答-IM'!Q343+'指定付费-帖子'!AC343+'指定付费-帖子'!AI343+'指定付费-IM'!Q343+电话医生!AC343+电话医生!AK343+'悬赏问答-IM'!W343+'指定付费-IM'!W343</f>
        <v>0</v>
      </c>
      <c r="S342" s="523">
        <f>'悬赏问答-IM'!AC343+'指定付费-IM'!AC343+'悬赏问答-IM'!AI343+'悬赏问答-IM'!AO343+'指定付费-IM'!AI343+'指定付费-IM'!AO343+电话医生!BY343</f>
        <v>0</v>
      </c>
      <c r="T342" s="523">
        <f t="shared" si="192"/>
        <v>0</v>
      </c>
      <c r="U342" s="523">
        <f>'悬赏问答-IM'!BA343+'指定付费-帖子'!BA343</f>
        <v>0</v>
      </c>
      <c r="V342" s="523">
        <f>'悬赏问答-帖子'!AO343+'悬赏问答-帖子'!AU343+'指定付费-帖子'!AO343+'指定付费-帖子'!AU343+电话医生!AS343</f>
        <v>0</v>
      </c>
      <c r="W342" s="523" t="e">
        <f>'指定付费-IM'!#REF!</f>
        <v>#REF!</v>
      </c>
      <c r="X342" s="414">
        <f t="shared" si="193"/>
        <v>0</v>
      </c>
      <c r="Y342" s="523">
        <f>'悬赏问答-帖子'!K343+'悬赏问答-IM'!K343+'指定付费-IM'!K343+'指定付费-帖子'!K343+电话医生!H343</f>
        <v>0</v>
      </c>
      <c r="Z342" s="523">
        <f>'悬赏问答-IM'!BF343+'指定付费-IM'!BE343</f>
        <v>0</v>
      </c>
      <c r="AA342" s="523">
        <f>'悬赏问答-IM'!BU343+'指定付费-IM'!AZ343</f>
        <v>0</v>
      </c>
      <c r="AB342" s="523">
        <f>'悬赏问答-IM'!BP343+'指定付费-IM'!BJ343+电话医生!BI343</f>
        <v>0</v>
      </c>
      <c r="AC342" s="506">
        <f t="shared" si="211"/>
        <v>0</v>
      </c>
      <c r="AD342" s="523">
        <f t="shared" si="194"/>
        <v>0</v>
      </c>
      <c r="AE342" s="414">
        <f t="shared" si="195"/>
        <v>0</v>
      </c>
      <c r="AF342" s="414">
        <f t="shared" si="196"/>
        <v>0</v>
      </c>
      <c r="AG342" s="414">
        <f t="shared" si="197"/>
        <v>0</v>
      </c>
      <c r="AH342" s="780">
        <f>预约转诊!C342</f>
        <v>0</v>
      </c>
      <c r="AI342" s="781">
        <f>'悬赏问答-帖子'!C343+'悬赏问答-IM'!C343</f>
        <v>0</v>
      </c>
      <c r="AJ342" s="782">
        <f>'悬赏问答-帖子'!F343+'悬赏问答-IM'!F343</f>
        <v>0</v>
      </c>
      <c r="AK342" s="783" t="str">
        <f t="shared" si="204"/>
        <v>-</v>
      </c>
      <c r="AL342" s="781">
        <f>'悬赏问答-帖子'!H343+'悬赏问答-IM'!H343</f>
        <v>0</v>
      </c>
      <c r="AM342" s="775">
        <f>'悬赏问答-帖子'!I343+'悬赏问答-IM'!I343</f>
        <v>0</v>
      </c>
      <c r="AN342" s="775">
        <f t="shared" si="198"/>
        <v>0</v>
      </c>
      <c r="AO342" s="800">
        <f>'指定付费-帖子'!C343+'指定付费-IM'!C343</f>
        <v>0</v>
      </c>
      <c r="AP342" s="798">
        <f>'指定付费-帖子'!F343+'指定付费-IM'!F343</f>
        <v>0</v>
      </c>
      <c r="AQ342" s="799" t="str">
        <f t="shared" si="205"/>
        <v>-</v>
      </c>
      <c r="AR342" s="800">
        <f>'指定付费-帖子'!H343+'指定付费-IM'!H343</f>
        <v>0</v>
      </c>
      <c r="AS342" s="787">
        <f>'指定付费-帖子'!I343+'指定付费-IM'!I343</f>
        <v>0</v>
      </c>
      <c r="AT342" s="795">
        <f t="shared" si="199"/>
        <v>0</v>
      </c>
      <c r="AU342" s="801">
        <f>电话医生!C343</f>
        <v>0</v>
      </c>
      <c r="AV342" s="802">
        <f>电话医生!I343</f>
        <v>0</v>
      </c>
      <c r="AW342" s="816" t="str">
        <f t="shared" si="206"/>
        <v>-</v>
      </c>
      <c r="AX342" s="802">
        <f>电话医生!L343</f>
        <v>0</v>
      </c>
      <c r="AY342" s="811">
        <f>电话医生!F343</f>
        <v>0</v>
      </c>
      <c r="AZ342" s="869" t="str">
        <f>电话医生!O343</f>
        <v>-</v>
      </c>
      <c r="BA342" s="818">
        <f>家庭医生!C343</f>
        <v>0</v>
      </c>
      <c r="BB342" s="813">
        <f>家庭医生!G343</f>
        <v>0</v>
      </c>
      <c r="BC342" s="814" t="str">
        <f>家庭医生!I343</f>
        <v>-</v>
      </c>
      <c r="BD342" s="819">
        <f t="shared" si="209"/>
        <v>0</v>
      </c>
      <c r="BE342" s="819"/>
      <c r="BF342" s="819">
        <f>'免费问答-IM'!C343</f>
        <v>0</v>
      </c>
      <c r="BG342" s="779"/>
      <c r="BH342" s="784"/>
      <c r="BI342" s="775">
        <f t="shared" si="200"/>
        <v>0</v>
      </c>
      <c r="BJ342" s="839"/>
      <c r="BK342" s="837"/>
      <c r="BL342" s="838">
        <f t="shared" si="201"/>
        <v>0</v>
      </c>
      <c r="BM342" s="846">
        <f t="shared" si="202"/>
        <v>0</v>
      </c>
      <c r="BN342" s="849"/>
      <c r="BO342" s="849"/>
      <c r="BP342" s="847" t="str">
        <f t="shared" si="213"/>
        <v>-</v>
      </c>
      <c r="BQ342" s="848">
        <f t="shared" si="203"/>
        <v>0</v>
      </c>
      <c r="BR342" s="813">
        <f t="shared" si="212"/>
        <v>0</v>
      </c>
    </row>
    <row r="343" ht="15" customHeight="1" spans="1:70">
      <c r="A343" s="852"/>
      <c r="B343" s="404">
        <v>21</v>
      </c>
      <c r="C343" s="506">
        <f t="shared" si="207"/>
        <v>0</v>
      </c>
      <c r="D343" s="414">
        <f t="shared" si="208"/>
        <v>0</v>
      </c>
      <c r="E343" s="405">
        <f t="shared" si="210"/>
        <v>0</v>
      </c>
      <c r="F343" s="406" t="e">
        <f>'悬赏问答-帖子'!M344+'指定付费-帖子'!M344+电话医生!#REF!+家庭医生!C344</f>
        <v>#REF!</v>
      </c>
      <c r="G343" s="406" t="e">
        <f>'悬赏问答-帖子'!O344+'指定付费-帖子'!O344+电话医生!#REF!+家庭医生!D344</f>
        <v>#REF!</v>
      </c>
      <c r="H343" s="766" t="e">
        <f t="shared" si="189"/>
        <v>#REF!</v>
      </c>
      <c r="I343" s="406" t="e">
        <f>'悬赏问答-帖子'!S344+'指定付费-帖子'!S344+电话医生!R344+家庭医生!#REF!</f>
        <v>#REF!</v>
      </c>
      <c r="J343" s="406" t="e">
        <f>'悬赏问答-帖子'!U344+'指定付费-帖子'!U344+电话医生!S344+家庭医生!#REF!</f>
        <v>#REF!</v>
      </c>
      <c r="K343" s="766" t="e">
        <f t="shared" si="190"/>
        <v>#REF!</v>
      </c>
      <c r="L343" s="406" t="e">
        <f>'悬赏问答-帖子'!Y344+'悬赏问答-帖子'!AE344+'悬赏问答-IM'!M344+'指定付费-帖子'!Y344+'指定付费-帖子'!AE344+'指定付费-IM'!M344+电话医生!Z344+电话医生!AH344+家庭医生!#REF!+家庭医生!#REF!</f>
        <v>#REF!</v>
      </c>
      <c r="M343" s="406" t="e">
        <f>'悬赏问答-帖子'!AA344+'悬赏问答-帖子'!AG344+'悬赏问答-IM'!O344+'指定付费-帖子'!AA344+'指定付费-帖子'!AG344+'指定付费-IM'!O344+电话医生!AA344+电话医生!AI344+家庭医生!#REF!+家庭医生!#REF!</f>
        <v>#REF!</v>
      </c>
      <c r="N343" s="766" t="e">
        <f t="shared" si="191"/>
        <v>#REF!</v>
      </c>
      <c r="O343" s="406" t="e">
        <f>#REF!+'免费问答-IM'!E344+'悬赏问答-帖子'!E344+'悬赏问答-IM'!E344+'指定付费-IM'!E344+'指定付费-帖子'!E344+电话医生!E344+家庭医生!#REF!</f>
        <v>#REF!</v>
      </c>
      <c r="P343" s="523">
        <f>'悬赏问答-帖子'!Q344+'指定付费-帖子'!Q344+家庭医生!G344+电话医生!BQ344</f>
        <v>0</v>
      </c>
      <c r="Q343" s="523">
        <f>'悬赏问答-帖子'!W344+'指定付费-帖子'!W344+电话医生!U344+'悬赏问答-IM'!AU344+'指定付费-IM'!AU344</f>
        <v>0</v>
      </c>
      <c r="R343" s="523">
        <f>'悬赏问答-帖子'!AC344+'悬赏问答-帖子'!AI344+'悬赏问答-IM'!Q344+'指定付费-帖子'!AC344+'指定付费-帖子'!AI344+'指定付费-IM'!Q344+电话医生!AC344+电话医生!AK344+'悬赏问答-IM'!W344+'指定付费-IM'!W344</f>
        <v>0</v>
      </c>
      <c r="S343" s="523">
        <f>'悬赏问答-IM'!AC344+'指定付费-IM'!AC344+'悬赏问答-IM'!AI344+'悬赏问答-IM'!AO344+'指定付费-IM'!AI344+'指定付费-IM'!AO344+电话医生!BY344</f>
        <v>0</v>
      </c>
      <c r="T343" s="523">
        <f t="shared" si="192"/>
        <v>0</v>
      </c>
      <c r="U343" s="523">
        <f>'悬赏问答-IM'!BA344+'指定付费-帖子'!BA344</f>
        <v>0</v>
      </c>
      <c r="V343" s="523">
        <f>'悬赏问答-帖子'!AO344+'悬赏问答-帖子'!AU344+'指定付费-帖子'!AO344+'指定付费-帖子'!AU344+电话医生!AS344</f>
        <v>0</v>
      </c>
      <c r="W343" s="523" t="e">
        <f>'指定付费-IM'!#REF!</f>
        <v>#REF!</v>
      </c>
      <c r="X343" s="414">
        <f t="shared" si="193"/>
        <v>0</v>
      </c>
      <c r="Y343" s="523">
        <f>'悬赏问答-帖子'!K344+'悬赏问答-IM'!K344+'指定付费-IM'!K344+'指定付费-帖子'!K344+电话医生!H344</f>
        <v>0</v>
      </c>
      <c r="Z343" s="523">
        <f>'悬赏问答-IM'!BF344+'指定付费-IM'!BE344</f>
        <v>0</v>
      </c>
      <c r="AA343" s="523">
        <f>'悬赏问答-IM'!BU344+'指定付费-IM'!AZ344</f>
        <v>0</v>
      </c>
      <c r="AB343" s="523">
        <f>'悬赏问答-IM'!BP344+'指定付费-IM'!BJ344+电话医生!BI344</f>
        <v>0</v>
      </c>
      <c r="AC343" s="506">
        <f t="shared" si="211"/>
        <v>0</v>
      </c>
      <c r="AD343" s="523">
        <f t="shared" si="194"/>
        <v>0</v>
      </c>
      <c r="AE343" s="414">
        <f t="shared" si="195"/>
        <v>0</v>
      </c>
      <c r="AF343" s="414">
        <f t="shared" si="196"/>
        <v>0</v>
      </c>
      <c r="AG343" s="414">
        <f t="shared" si="197"/>
        <v>0</v>
      </c>
      <c r="AH343" s="780">
        <f>预约转诊!C343</f>
        <v>0</v>
      </c>
      <c r="AI343" s="781">
        <f>'悬赏问答-帖子'!C344+'悬赏问答-IM'!C344</f>
        <v>0</v>
      </c>
      <c r="AJ343" s="782">
        <f>'悬赏问答-帖子'!F344+'悬赏问答-IM'!F344</f>
        <v>0</v>
      </c>
      <c r="AK343" s="783" t="str">
        <f t="shared" si="204"/>
        <v>-</v>
      </c>
      <c r="AL343" s="781">
        <f>'悬赏问答-帖子'!H344+'悬赏问答-IM'!H344</f>
        <v>0</v>
      </c>
      <c r="AM343" s="775">
        <f>'悬赏问答-帖子'!I344+'悬赏问答-IM'!I344</f>
        <v>0</v>
      </c>
      <c r="AN343" s="775">
        <f t="shared" si="198"/>
        <v>0</v>
      </c>
      <c r="AO343" s="800">
        <f>'指定付费-帖子'!C344+'指定付费-IM'!C344</f>
        <v>0</v>
      </c>
      <c r="AP343" s="798">
        <f>'指定付费-帖子'!F344+'指定付费-IM'!F344</f>
        <v>0</v>
      </c>
      <c r="AQ343" s="799" t="str">
        <f t="shared" si="205"/>
        <v>-</v>
      </c>
      <c r="AR343" s="800">
        <f>'指定付费-帖子'!H344+'指定付费-IM'!H344</f>
        <v>0</v>
      </c>
      <c r="AS343" s="787">
        <f>'指定付费-帖子'!I344+'指定付费-IM'!I344</f>
        <v>0</v>
      </c>
      <c r="AT343" s="795">
        <f t="shared" si="199"/>
        <v>0</v>
      </c>
      <c r="AU343" s="801">
        <f>电话医生!C344</f>
        <v>0</v>
      </c>
      <c r="AV343" s="802">
        <f>电话医生!I344</f>
        <v>0</v>
      </c>
      <c r="AW343" s="816" t="str">
        <f t="shared" si="206"/>
        <v>-</v>
      </c>
      <c r="AX343" s="802">
        <f>电话医生!L344</f>
        <v>0</v>
      </c>
      <c r="AY343" s="811">
        <f>电话医生!F344</f>
        <v>0</v>
      </c>
      <c r="AZ343" s="869" t="str">
        <f>电话医生!O344</f>
        <v>-</v>
      </c>
      <c r="BA343" s="818">
        <f>家庭医生!C344</f>
        <v>0</v>
      </c>
      <c r="BB343" s="813">
        <f>家庭医生!G344</f>
        <v>0</v>
      </c>
      <c r="BC343" s="814" t="str">
        <f>家庭医生!I344</f>
        <v>-</v>
      </c>
      <c r="BD343" s="819">
        <f t="shared" si="209"/>
        <v>0</v>
      </c>
      <c r="BE343" s="819"/>
      <c r="BF343" s="819">
        <f>'免费问答-IM'!C344</f>
        <v>0</v>
      </c>
      <c r="BG343" s="779"/>
      <c r="BH343" s="784"/>
      <c r="BI343" s="775">
        <f t="shared" si="200"/>
        <v>0</v>
      </c>
      <c r="BJ343" s="839"/>
      <c r="BK343" s="837"/>
      <c r="BL343" s="838">
        <f t="shared" si="201"/>
        <v>0</v>
      </c>
      <c r="BM343" s="846">
        <f t="shared" si="202"/>
        <v>0</v>
      </c>
      <c r="BN343" s="849"/>
      <c r="BO343" s="849"/>
      <c r="BP343" s="847" t="str">
        <f t="shared" si="213"/>
        <v>-</v>
      </c>
      <c r="BQ343" s="848">
        <f t="shared" si="203"/>
        <v>0</v>
      </c>
      <c r="BR343" s="813">
        <f t="shared" si="212"/>
        <v>0</v>
      </c>
    </row>
    <row r="344" ht="15" customHeight="1" spans="1:70">
      <c r="A344" s="852"/>
      <c r="B344" s="404">
        <v>22</v>
      </c>
      <c r="C344" s="506">
        <f t="shared" si="207"/>
        <v>0</v>
      </c>
      <c r="D344" s="414">
        <f t="shared" si="208"/>
        <v>0</v>
      </c>
      <c r="E344" s="405">
        <f t="shared" si="210"/>
        <v>0</v>
      </c>
      <c r="F344" s="406" t="e">
        <f>'悬赏问答-帖子'!M345+'指定付费-帖子'!M345+电话医生!#REF!+家庭医生!C345</f>
        <v>#REF!</v>
      </c>
      <c r="G344" s="406" t="e">
        <f>'悬赏问答-帖子'!O345+'指定付费-帖子'!O345+电话医生!#REF!+家庭医生!D345</f>
        <v>#REF!</v>
      </c>
      <c r="H344" s="766" t="e">
        <f t="shared" si="189"/>
        <v>#REF!</v>
      </c>
      <c r="I344" s="406" t="e">
        <f>'悬赏问答-帖子'!S345+'指定付费-帖子'!S345+电话医生!R345+家庭医生!#REF!</f>
        <v>#REF!</v>
      </c>
      <c r="J344" s="406" t="e">
        <f>'悬赏问答-帖子'!U345+'指定付费-帖子'!U345+电话医生!S345+家庭医生!#REF!</f>
        <v>#REF!</v>
      </c>
      <c r="K344" s="766" t="e">
        <f t="shared" si="190"/>
        <v>#REF!</v>
      </c>
      <c r="L344" s="406" t="e">
        <f>'悬赏问答-帖子'!Y345+'悬赏问答-帖子'!AE345+'悬赏问答-IM'!M345+'指定付费-帖子'!Y345+'指定付费-帖子'!AE345+'指定付费-IM'!M345+电话医生!Z345+电话医生!AH345+家庭医生!#REF!+家庭医生!#REF!</f>
        <v>#REF!</v>
      </c>
      <c r="M344" s="406" t="e">
        <f>'悬赏问答-帖子'!AA345+'悬赏问答-帖子'!AG345+'悬赏问答-IM'!O345+'指定付费-帖子'!AA345+'指定付费-帖子'!AG345+'指定付费-IM'!O345+电话医生!AA345+电话医生!AI345+家庭医生!#REF!+家庭医生!#REF!</f>
        <v>#REF!</v>
      </c>
      <c r="N344" s="766" t="e">
        <f t="shared" si="191"/>
        <v>#REF!</v>
      </c>
      <c r="O344" s="406" t="e">
        <f>#REF!+'免费问答-IM'!E345+'悬赏问答-帖子'!E345+'悬赏问答-IM'!E345+'指定付费-IM'!E345+'指定付费-帖子'!E345+电话医生!E345+家庭医生!#REF!</f>
        <v>#REF!</v>
      </c>
      <c r="P344" s="523">
        <f>'悬赏问答-帖子'!Q345+'指定付费-帖子'!Q345+家庭医生!G345+电话医生!BQ345</f>
        <v>0</v>
      </c>
      <c r="Q344" s="523">
        <f>'悬赏问答-帖子'!W345+'指定付费-帖子'!W345+电话医生!U345+'悬赏问答-IM'!AU345+'指定付费-IM'!AU345</f>
        <v>0</v>
      </c>
      <c r="R344" s="523">
        <f>'悬赏问答-帖子'!AC345+'悬赏问答-帖子'!AI345+'悬赏问答-IM'!Q345+'指定付费-帖子'!AC345+'指定付费-帖子'!AI345+'指定付费-IM'!Q345+电话医生!AC345+电话医生!AK345+'悬赏问答-IM'!W345+'指定付费-IM'!W345</f>
        <v>0</v>
      </c>
      <c r="S344" s="523">
        <f>'悬赏问答-IM'!AC345+'指定付费-IM'!AC345+'悬赏问答-IM'!AI345+'悬赏问答-IM'!AO345+'指定付费-IM'!AI345+'指定付费-IM'!AO345+电话医生!BY345</f>
        <v>0</v>
      </c>
      <c r="T344" s="523">
        <f t="shared" si="192"/>
        <v>0</v>
      </c>
      <c r="U344" s="523">
        <f>'悬赏问答-IM'!BA345+'指定付费-帖子'!BA345</f>
        <v>0</v>
      </c>
      <c r="V344" s="523">
        <f>'悬赏问答-帖子'!AO345+'悬赏问答-帖子'!AU345+'指定付费-帖子'!AO345+'指定付费-帖子'!AU345+电话医生!AS345</f>
        <v>0</v>
      </c>
      <c r="W344" s="523" t="e">
        <f>'指定付费-IM'!#REF!</f>
        <v>#REF!</v>
      </c>
      <c r="X344" s="414">
        <f t="shared" si="193"/>
        <v>0</v>
      </c>
      <c r="Y344" s="523">
        <f>'悬赏问答-帖子'!K345+'悬赏问答-IM'!K345+'指定付费-IM'!K345+'指定付费-帖子'!K345+电话医生!H345</f>
        <v>0</v>
      </c>
      <c r="Z344" s="523">
        <f>'悬赏问答-IM'!BF345+'指定付费-IM'!BE345</f>
        <v>0</v>
      </c>
      <c r="AA344" s="523">
        <f>'悬赏问答-IM'!BU345+'指定付费-IM'!AZ345</f>
        <v>0</v>
      </c>
      <c r="AB344" s="523">
        <f>'悬赏问答-IM'!BP345+'指定付费-IM'!BJ345+电话医生!BI345</f>
        <v>0</v>
      </c>
      <c r="AC344" s="506">
        <f t="shared" si="211"/>
        <v>0</v>
      </c>
      <c r="AD344" s="523">
        <f t="shared" si="194"/>
        <v>0</v>
      </c>
      <c r="AE344" s="414">
        <f t="shared" si="195"/>
        <v>0</v>
      </c>
      <c r="AF344" s="414">
        <f t="shared" si="196"/>
        <v>0</v>
      </c>
      <c r="AG344" s="414">
        <f t="shared" si="197"/>
        <v>0</v>
      </c>
      <c r="AH344" s="780">
        <f>预约转诊!C344</f>
        <v>0</v>
      </c>
      <c r="AI344" s="781">
        <f>'悬赏问答-帖子'!C345+'悬赏问答-IM'!C345</f>
        <v>0</v>
      </c>
      <c r="AJ344" s="782">
        <f>'悬赏问答-帖子'!F345+'悬赏问答-IM'!F345</f>
        <v>0</v>
      </c>
      <c r="AK344" s="783" t="str">
        <f t="shared" si="204"/>
        <v>-</v>
      </c>
      <c r="AL344" s="781">
        <f>'悬赏问答-帖子'!H345+'悬赏问答-IM'!H345</f>
        <v>0</v>
      </c>
      <c r="AM344" s="775">
        <f>'悬赏问答-帖子'!I345+'悬赏问答-IM'!I345</f>
        <v>0</v>
      </c>
      <c r="AN344" s="775">
        <f t="shared" si="198"/>
        <v>0</v>
      </c>
      <c r="AO344" s="800">
        <f>'指定付费-帖子'!C345+'指定付费-IM'!C345</f>
        <v>0</v>
      </c>
      <c r="AP344" s="798">
        <f>'指定付费-帖子'!F345+'指定付费-IM'!F345</f>
        <v>0</v>
      </c>
      <c r="AQ344" s="799" t="str">
        <f t="shared" si="205"/>
        <v>-</v>
      </c>
      <c r="AR344" s="800">
        <f>'指定付费-帖子'!H345+'指定付费-IM'!H345</f>
        <v>0</v>
      </c>
      <c r="AS344" s="787">
        <f>'指定付费-帖子'!I345+'指定付费-IM'!I345</f>
        <v>0</v>
      </c>
      <c r="AT344" s="795">
        <f t="shared" si="199"/>
        <v>0</v>
      </c>
      <c r="AU344" s="801">
        <f>电话医生!C345</f>
        <v>0</v>
      </c>
      <c r="AV344" s="802">
        <f>电话医生!I345</f>
        <v>0</v>
      </c>
      <c r="AW344" s="816" t="str">
        <f t="shared" si="206"/>
        <v>-</v>
      </c>
      <c r="AX344" s="802">
        <f>电话医生!L345</f>
        <v>0</v>
      </c>
      <c r="AY344" s="811">
        <f>电话医生!F345</f>
        <v>0</v>
      </c>
      <c r="AZ344" s="869" t="str">
        <f>电话医生!O345</f>
        <v>-</v>
      </c>
      <c r="BA344" s="818">
        <f>家庭医生!C345</f>
        <v>0</v>
      </c>
      <c r="BB344" s="813">
        <f>家庭医生!G345</f>
        <v>0</v>
      </c>
      <c r="BC344" s="814" t="str">
        <f>家庭医生!I345</f>
        <v>-</v>
      </c>
      <c r="BD344" s="819">
        <f t="shared" si="209"/>
        <v>0</v>
      </c>
      <c r="BE344" s="819"/>
      <c r="BF344" s="819">
        <f>'免费问答-IM'!C345</f>
        <v>0</v>
      </c>
      <c r="BG344" s="779"/>
      <c r="BH344" s="784"/>
      <c r="BI344" s="775">
        <f t="shared" si="200"/>
        <v>0</v>
      </c>
      <c r="BJ344" s="839"/>
      <c r="BK344" s="837"/>
      <c r="BL344" s="838">
        <f t="shared" si="201"/>
        <v>0</v>
      </c>
      <c r="BM344" s="846">
        <f t="shared" si="202"/>
        <v>0</v>
      </c>
      <c r="BN344" s="849"/>
      <c r="BO344" s="849"/>
      <c r="BP344" s="847" t="str">
        <f t="shared" si="213"/>
        <v>-</v>
      </c>
      <c r="BQ344" s="848">
        <f t="shared" si="203"/>
        <v>0</v>
      </c>
      <c r="BR344" s="813">
        <f t="shared" si="212"/>
        <v>0</v>
      </c>
    </row>
    <row r="345" ht="15" customHeight="1" spans="1:70">
      <c r="A345" s="852"/>
      <c r="B345" s="404">
        <v>23</v>
      </c>
      <c r="C345" s="506">
        <f t="shared" si="207"/>
        <v>0</v>
      </c>
      <c r="D345" s="414">
        <f t="shared" si="208"/>
        <v>0</v>
      </c>
      <c r="E345" s="405">
        <f t="shared" si="210"/>
        <v>0</v>
      </c>
      <c r="F345" s="406" t="e">
        <f>'悬赏问答-帖子'!M346+'指定付费-帖子'!M346+电话医生!#REF!+家庭医生!C346</f>
        <v>#REF!</v>
      </c>
      <c r="G345" s="406" t="e">
        <f>'悬赏问答-帖子'!O346+'指定付费-帖子'!O346+电话医生!#REF!+家庭医生!D346</f>
        <v>#REF!</v>
      </c>
      <c r="H345" s="766" t="e">
        <f t="shared" si="189"/>
        <v>#REF!</v>
      </c>
      <c r="I345" s="406" t="e">
        <f>'悬赏问答-帖子'!S346+'指定付费-帖子'!S346+电话医生!R346+家庭医生!#REF!</f>
        <v>#REF!</v>
      </c>
      <c r="J345" s="406" t="e">
        <f>'悬赏问答-帖子'!U346+'指定付费-帖子'!U346+电话医生!S346+家庭医生!#REF!</f>
        <v>#REF!</v>
      </c>
      <c r="K345" s="766" t="e">
        <f t="shared" si="190"/>
        <v>#REF!</v>
      </c>
      <c r="L345" s="406" t="e">
        <f>'悬赏问答-帖子'!Y346+'悬赏问答-帖子'!AE346+'悬赏问答-IM'!M346+'指定付费-帖子'!Y346+'指定付费-帖子'!AE346+'指定付费-IM'!M346+电话医生!Z346+电话医生!AH346+家庭医生!#REF!+家庭医生!#REF!</f>
        <v>#REF!</v>
      </c>
      <c r="M345" s="406" t="e">
        <f>'悬赏问答-帖子'!AA346+'悬赏问答-帖子'!AG346+'悬赏问答-IM'!O346+'指定付费-帖子'!AA346+'指定付费-帖子'!AG346+'指定付费-IM'!O346+电话医生!AA346+电话医生!AI346+家庭医生!#REF!+家庭医生!#REF!</f>
        <v>#REF!</v>
      </c>
      <c r="N345" s="766" t="e">
        <f t="shared" si="191"/>
        <v>#REF!</v>
      </c>
      <c r="O345" s="406" t="e">
        <f>#REF!+'免费问答-IM'!E346+'悬赏问答-帖子'!E346+'悬赏问答-IM'!E346+'指定付费-IM'!E346+'指定付费-帖子'!E346+电话医生!E346+家庭医生!#REF!</f>
        <v>#REF!</v>
      </c>
      <c r="P345" s="523">
        <f>'悬赏问答-帖子'!Q346+'指定付费-帖子'!Q346+家庭医生!G346+电话医生!BQ346</f>
        <v>0</v>
      </c>
      <c r="Q345" s="523">
        <f>'悬赏问答-帖子'!W346+'指定付费-帖子'!W346+电话医生!U346+'悬赏问答-IM'!AU346+'指定付费-IM'!AU346</f>
        <v>0</v>
      </c>
      <c r="R345" s="523">
        <f>'悬赏问答-帖子'!AC346+'悬赏问答-帖子'!AI346+'悬赏问答-IM'!Q346+'指定付费-帖子'!AC346+'指定付费-帖子'!AI346+'指定付费-IM'!Q346+电话医生!AC346+电话医生!AK346+'悬赏问答-IM'!W346+'指定付费-IM'!W346</f>
        <v>0</v>
      </c>
      <c r="S345" s="523">
        <f>'悬赏问答-IM'!AC346+'指定付费-IM'!AC346+'悬赏问答-IM'!AI346+'悬赏问答-IM'!AO346+'指定付费-IM'!AI346+'指定付费-IM'!AO346+电话医生!BY346</f>
        <v>0</v>
      </c>
      <c r="T345" s="523">
        <f t="shared" si="192"/>
        <v>0</v>
      </c>
      <c r="U345" s="523">
        <f>'悬赏问答-IM'!BA346+'指定付费-帖子'!BA346</f>
        <v>0</v>
      </c>
      <c r="V345" s="523">
        <f>'悬赏问答-帖子'!AO346+'悬赏问答-帖子'!AU346+'指定付费-帖子'!AO346+'指定付费-帖子'!AU346+电话医生!AS346</f>
        <v>0</v>
      </c>
      <c r="W345" s="523" t="e">
        <f>'指定付费-IM'!#REF!</f>
        <v>#REF!</v>
      </c>
      <c r="X345" s="414">
        <f t="shared" si="193"/>
        <v>0</v>
      </c>
      <c r="Y345" s="523">
        <f>'悬赏问答-帖子'!K346+'悬赏问答-IM'!K346+'指定付费-IM'!K346+'指定付费-帖子'!K346+电话医生!H346</f>
        <v>0</v>
      </c>
      <c r="Z345" s="523">
        <f>'悬赏问答-IM'!BF346+'指定付费-IM'!BE346</f>
        <v>0</v>
      </c>
      <c r="AA345" s="523">
        <f>'悬赏问答-IM'!BU346+'指定付费-IM'!AZ346</f>
        <v>0</v>
      </c>
      <c r="AB345" s="523">
        <f>'悬赏问答-IM'!BP346+'指定付费-IM'!BJ346+电话医生!BI346</f>
        <v>0</v>
      </c>
      <c r="AC345" s="506">
        <f t="shared" si="211"/>
        <v>0</v>
      </c>
      <c r="AD345" s="523">
        <f t="shared" si="194"/>
        <v>0</v>
      </c>
      <c r="AE345" s="414">
        <f t="shared" si="195"/>
        <v>0</v>
      </c>
      <c r="AF345" s="414">
        <f t="shared" si="196"/>
        <v>0</v>
      </c>
      <c r="AG345" s="414">
        <f t="shared" si="197"/>
        <v>0</v>
      </c>
      <c r="AH345" s="780">
        <f>预约转诊!C345</f>
        <v>0</v>
      </c>
      <c r="AI345" s="781">
        <f>'悬赏问答-帖子'!C346+'悬赏问答-IM'!C346</f>
        <v>0</v>
      </c>
      <c r="AJ345" s="782">
        <f>'悬赏问答-帖子'!F346+'悬赏问答-IM'!F346</f>
        <v>0</v>
      </c>
      <c r="AK345" s="783" t="str">
        <f t="shared" si="204"/>
        <v>-</v>
      </c>
      <c r="AL345" s="781">
        <f>'悬赏问答-帖子'!H346+'悬赏问答-IM'!H346</f>
        <v>0</v>
      </c>
      <c r="AM345" s="775">
        <f>'悬赏问答-帖子'!I346+'悬赏问答-IM'!I346</f>
        <v>0</v>
      </c>
      <c r="AN345" s="775">
        <f t="shared" si="198"/>
        <v>0</v>
      </c>
      <c r="AO345" s="800">
        <f>'指定付费-帖子'!C346+'指定付费-IM'!C346</f>
        <v>0</v>
      </c>
      <c r="AP345" s="798">
        <f>'指定付费-帖子'!F346+'指定付费-IM'!F346</f>
        <v>0</v>
      </c>
      <c r="AQ345" s="799" t="str">
        <f t="shared" si="205"/>
        <v>-</v>
      </c>
      <c r="AR345" s="800">
        <f>'指定付费-帖子'!H346+'指定付费-IM'!H346</f>
        <v>0</v>
      </c>
      <c r="AS345" s="787">
        <f>'指定付费-帖子'!I346+'指定付费-IM'!I346</f>
        <v>0</v>
      </c>
      <c r="AT345" s="795">
        <f t="shared" si="199"/>
        <v>0</v>
      </c>
      <c r="AU345" s="801">
        <f>电话医生!C346</f>
        <v>0</v>
      </c>
      <c r="AV345" s="802">
        <f>电话医生!I346</f>
        <v>0</v>
      </c>
      <c r="AW345" s="816" t="str">
        <f t="shared" si="206"/>
        <v>-</v>
      </c>
      <c r="AX345" s="802">
        <f>电话医生!L346</f>
        <v>0</v>
      </c>
      <c r="AY345" s="811">
        <f>电话医生!F346</f>
        <v>0</v>
      </c>
      <c r="AZ345" s="869" t="str">
        <f>电话医生!O346</f>
        <v>-</v>
      </c>
      <c r="BA345" s="818">
        <f>家庭医生!C346</f>
        <v>0</v>
      </c>
      <c r="BB345" s="813">
        <f>家庭医生!G346</f>
        <v>0</v>
      </c>
      <c r="BC345" s="814" t="str">
        <f>家庭医生!I346</f>
        <v>-</v>
      </c>
      <c r="BD345" s="819">
        <f t="shared" si="209"/>
        <v>0</v>
      </c>
      <c r="BE345" s="819"/>
      <c r="BF345" s="819">
        <f>'免费问答-IM'!C346</f>
        <v>0</v>
      </c>
      <c r="BG345" s="779"/>
      <c r="BH345" s="784"/>
      <c r="BI345" s="775">
        <f t="shared" si="200"/>
        <v>0</v>
      </c>
      <c r="BJ345" s="839"/>
      <c r="BK345" s="837"/>
      <c r="BL345" s="838">
        <f t="shared" si="201"/>
        <v>0</v>
      </c>
      <c r="BM345" s="846">
        <f t="shared" si="202"/>
        <v>0</v>
      </c>
      <c r="BN345" s="849"/>
      <c r="BO345" s="849"/>
      <c r="BP345" s="847" t="str">
        <f t="shared" si="213"/>
        <v>-</v>
      </c>
      <c r="BQ345" s="848">
        <f t="shared" si="203"/>
        <v>0</v>
      </c>
      <c r="BR345" s="813">
        <f t="shared" si="212"/>
        <v>0</v>
      </c>
    </row>
    <row r="346" ht="15" customHeight="1" spans="1:70">
      <c r="A346" s="852"/>
      <c r="B346" s="404">
        <v>24</v>
      </c>
      <c r="C346" s="506">
        <f t="shared" si="207"/>
        <v>0</v>
      </c>
      <c r="D346" s="414">
        <f t="shared" si="208"/>
        <v>0</v>
      </c>
      <c r="E346" s="405">
        <f t="shared" si="210"/>
        <v>0</v>
      </c>
      <c r="F346" s="406" t="e">
        <f>'悬赏问答-帖子'!M347+'指定付费-帖子'!M347+电话医生!#REF!+家庭医生!C347</f>
        <v>#REF!</v>
      </c>
      <c r="G346" s="406" t="e">
        <f>'悬赏问答-帖子'!O347+'指定付费-帖子'!O347+电话医生!#REF!+家庭医生!D347</f>
        <v>#REF!</v>
      </c>
      <c r="H346" s="766" t="e">
        <f t="shared" si="189"/>
        <v>#REF!</v>
      </c>
      <c r="I346" s="406" t="e">
        <f>'悬赏问答-帖子'!S347+'指定付费-帖子'!S347+电话医生!R347+家庭医生!#REF!</f>
        <v>#REF!</v>
      </c>
      <c r="J346" s="406" t="e">
        <f>'悬赏问答-帖子'!U347+'指定付费-帖子'!U347+电话医生!S347+家庭医生!#REF!</f>
        <v>#REF!</v>
      </c>
      <c r="K346" s="766" t="e">
        <f t="shared" si="190"/>
        <v>#REF!</v>
      </c>
      <c r="L346" s="406" t="e">
        <f>'悬赏问答-帖子'!Y347+'悬赏问答-帖子'!AE347+'悬赏问答-IM'!M347+'指定付费-帖子'!Y347+'指定付费-帖子'!AE347+'指定付费-IM'!M347+电话医生!Z347+电话医生!AH347+家庭医生!#REF!+家庭医生!#REF!</f>
        <v>#REF!</v>
      </c>
      <c r="M346" s="406" t="e">
        <f>'悬赏问答-帖子'!AA347+'悬赏问答-帖子'!AG347+'悬赏问答-IM'!O347+'指定付费-帖子'!AA347+'指定付费-帖子'!AG347+'指定付费-IM'!O347+电话医生!AA347+电话医生!AI347+家庭医生!#REF!+家庭医生!#REF!</f>
        <v>#REF!</v>
      </c>
      <c r="N346" s="766" t="e">
        <f t="shared" si="191"/>
        <v>#REF!</v>
      </c>
      <c r="O346" s="406" t="e">
        <f>#REF!+'免费问答-IM'!E347+'悬赏问答-帖子'!E347+'悬赏问答-IM'!E347+'指定付费-IM'!E347+'指定付费-帖子'!E347+电话医生!E347+家庭医生!#REF!</f>
        <v>#REF!</v>
      </c>
      <c r="P346" s="523">
        <f>'悬赏问答-帖子'!Q347+'指定付费-帖子'!Q347+家庭医生!G347+电话医生!BQ347</f>
        <v>0</v>
      </c>
      <c r="Q346" s="523">
        <f>'悬赏问答-帖子'!W347+'指定付费-帖子'!W347+电话医生!U347+'悬赏问答-IM'!AU347+'指定付费-IM'!AU347</f>
        <v>0</v>
      </c>
      <c r="R346" s="523">
        <f>'悬赏问答-帖子'!AC347+'悬赏问答-帖子'!AI347+'悬赏问答-IM'!Q347+'指定付费-帖子'!AC347+'指定付费-帖子'!AI347+'指定付费-IM'!Q347+电话医生!AC347+电话医生!AK347+'悬赏问答-IM'!W347+'指定付费-IM'!W347</f>
        <v>0</v>
      </c>
      <c r="S346" s="523">
        <f>'悬赏问答-IM'!AC347+'指定付费-IM'!AC347+'悬赏问答-IM'!AI347+'悬赏问答-IM'!AO347+'指定付费-IM'!AI347+'指定付费-IM'!AO347+电话医生!BY347</f>
        <v>0</v>
      </c>
      <c r="T346" s="523">
        <f t="shared" si="192"/>
        <v>0</v>
      </c>
      <c r="U346" s="523">
        <f>'悬赏问答-IM'!BA347+'指定付费-帖子'!BA347</f>
        <v>0</v>
      </c>
      <c r="V346" s="523">
        <f>'悬赏问答-帖子'!AO347+'悬赏问答-帖子'!AU347+'指定付费-帖子'!AO347+'指定付费-帖子'!AU347+电话医生!AS347</f>
        <v>0</v>
      </c>
      <c r="W346" s="523" t="e">
        <f>'指定付费-IM'!#REF!</f>
        <v>#REF!</v>
      </c>
      <c r="X346" s="414">
        <f t="shared" si="193"/>
        <v>0</v>
      </c>
      <c r="Y346" s="523">
        <f>'悬赏问答-帖子'!K347+'悬赏问答-IM'!K347+'指定付费-IM'!K347+'指定付费-帖子'!K347+电话医生!H347</f>
        <v>0</v>
      </c>
      <c r="Z346" s="523">
        <f>'悬赏问答-IM'!BF347+'指定付费-IM'!BE347</f>
        <v>0</v>
      </c>
      <c r="AA346" s="523">
        <f>'悬赏问答-IM'!BU347+'指定付费-IM'!AZ347</f>
        <v>0</v>
      </c>
      <c r="AB346" s="523">
        <f>'悬赏问答-IM'!BP347+'指定付费-IM'!BJ347+电话医生!BI347</f>
        <v>0</v>
      </c>
      <c r="AC346" s="506">
        <f t="shared" si="211"/>
        <v>0</v>
      </c>
      <c r="AD346" s="523">
        <f t="shared" si="194"/>
        <v>0</v>
      </c>
      <c r="AE346" s="414">
        <f t="shared" si="195"/>
        <v>0</v>
      </c>
      <c r="AF346" s="414">
        <f t="shared" si="196"/>
        <v>0</v>
      </c>
      <c r="AG346" s="414">
        <f t="shared" si="197"/>
        <v>0</v>
      </c>
      <c r="AH346" s="780">
        <f>预约转诊!C346</f>
        <v>0</v>
      </c>
      <c r="AI346" s="781">
        <f>'悬赏问答-帖子'!C347+'悬赏问答-IM'!C347</f>
        <v>0</v>
      </c>
      <c r="AJ346" s="782">
        <f>'悬赏问答-帖子'!F347+'悬赏问答-IM'!F347</f>
        <v>0</v>
      </c>
      <c r="AK346" s="783" t="str">
        <f t="shared" si="204"/>
        <v>-</v>
      </c>
      <c r="AL346" s="781">
        <f>'悬赏问答-帖子'!H347+'悬赏问答-IM'!H347</f>
        <v>0</v>
      </c>
      <c r="AM346" s="775">
        <f>'悬赏问答-帖子'!I347+'悬赏问答-IM'!I347</f>
        <v>0</v>
      </c>
      <c r="AN346" s="775">
        <f t="shared" si="198"/>
        <v>0</v>
      </c>
      <c r="AO346" s="800">
        <f>'指定付费-帖子'!C347+'指定付费-IM'!C347</f>
        <v>0</v>
      </c>
      <c r="AP346" s="798">
        <f>'指定付费-帖子'!F347+'指定付费-IM'!F347</f>
        <v>0</v>
      </c>
      <c r="AQ346" s="799" t="str">
        <f t="shared" si="205"/>
        <v>-</v>
      </c>
      <c r="AR346" s="800">
        <f>'指定付费-帖子'!H347+'指定付费-IM'!H347</f>
        <v>0</v>
      </c>
      <c r="AS346" s="787">
        <f>'指定付费-帖子'!I347+'指定付费-IM'!I347</f>
        <v>0</v>
      </c>
      <c r="AT346" s="795">
        <f t="shared" si="199"/>
        <v>0</v>
      </c>
      <c r="AU346" s="801">
        <f>电话医生!C347</f>
        <v>0</v>
      </c>
      <c r="AV346" s="802">
        <f>电话医生!I347</f>
        <v>0</v>
      </c>
      <c r="AW346" s="816" t="str">
        <f t="shared" si="206"/>
        <v>-</v>
      </c>
      <c r="AX346" s="802">
        <f>电话医生!L347</f>
        <v>0</v>
      </c>
      <c r="AY346" s="811">
        <f>电话医生!F347</f>
        <v>0</v>
      </c>
      <c r="AZ346" s="869" t="str">
        <f>电话医生!O347</f>
        <v>-</v>
      </c>
      <c r="BA346" s="818">
        <f>家庭医生!C347</f>
        <v>0</v>
      </c>
      <c r="BB346" s="813">
        <f>家庭医生!G347</f>
        <v>0</v>
      </c>
      <c r="BC346" s="814" t="str">
        <f>家庭医生!I347</f>
        <v>-</v>
      </c>
      <c r="BD346" s="819">
        <f t="shared" si="209"/>
        <v>0</v>
      </c>
      <c r="BE346" s="819"/>
      <c r="BF346" s="819">
        <f>'免费问答-IM'!C347</f>
        <v>0</v>
      </c>
      <c r="BG346" s="779"/>
      <c r="BH346" s="784"/>
      <c r="BI346" s="775">
        <f t="shared" si="200"/>
        <v>0</v>
      </c>
      <c r="BJ346" s="839"/>
      <c r="BK346" s="837"/>
      <c r="BL346" s="838">
        <f t="shared" si="201"/>
        <v>0</v>
      </c>
      <c r="BM346" s="846">
        <f t="shared" si="202"/>
        <v>0</v>
      </c>
      <c r="BN346" s="849"/>
      <c r="BO346" s="849"/>
      <c r="BP346" s="847" t="str">
        <f t="shared" si="213"/>
        <v>-</v>
      </c>
      <c r="BQ346" s="848">
        <f t="shared" si="203"/>
        <v>0</v>
      </c>
      <c r="BR346" s="813">
        <f t="shared" si="212"/>
        <v>0</v>
      </c>
    </row>
    <row r="347" ht="15" customHeight="1" spans="1:70">
      <c r="A347" s="852"/>
      <c r="B347" s="404">
        <v>25</v>
      </c>
      <c r="C347" s="506">
        <f t="shared" si="207"/>
        <v>0</v>
      </c>
      <c r="D347" s="414">
        <f t="shared" si="208"/>
        <v>0</v>
      </c>
      <c r="E347" s="405">
        <f t="shared" si="210"/>
        <v>0</v>
      </c>
      <c r="F347" s="406" t="e">
        <f>'悬赏问答-帖子'!M348+'指定付费-帖子'!M348+电话医生!#REF!+家庭医生!C348</f>
        <v>#REF!</v>
      </c>
      <c r="G347" s="406" t="e">
        <f>'悬赏问答-帖子'!O348+'指定付费-帖子'!O348+电话医生!#REF!+家庭医生!D348</f>
        <v>#REF!</v>
      </c>
      <c r="H347" s="766" t="e">
        <f t="shared" si="189"/>
        <v>#REF!</v>
      </c>
      <c r="I347" s="406" t="e">
        <f>'悬赏问答-帖子'!S348+'指定付费-帖子'!S348+电话医生!R348+家庭医生!#REF!</f>
        <v>#REF!</v>
      </c>
      <c r="J347" s="406" t="e">
        <f>'悬赏问答-帖子'!U348+'指定付费-帖子'!U348+电话医生!S348+家庭医生!#REF!</f>
        <v>#REF!</v>
      </c>
      <c r="K347" s="766" t="e">
        <f t="shared" si="190"/>
        <v>#REF!</v>
      </c>
      <c r="L347" s="406" t="e">
        <f>'悬赏问答-帖子'!Y348+'悬赏问答-帖子'!AE348+'悬赏问答-IM'!M348+'指定付费-帖子'!Y348+'指定付费-帖子'!AE348+'指定付费-IM'!M348+电话医生!Z348+电话医生!AH348+家庭医生!#REF!+家庭医生!#REF!</f>
        <v>#REF!</v>
      </c>
      <c r="M347" s="406" t="e">
        <f>'悬赏问答-帖子'!AA348+'悬赏问答-帖子'!AG348+'悬赏问答-IM'!O348+'指定付费-帖子'!AA348+'指定付费-帖子'!AG348+'指定付费-IM'!O348+电话医生!AA348+电话医生!AI348+家庭医生!#REF!+家庭医生!#REF!</f>
        <v>#REF!</v>
      </c>
      <c r="N347" s="766" t="e">
        <f t="shared" si="191"/>
        <v>#REF!</v>
      </c>
      <c r="O347" s="406" t="e">
        <f>#REF!+'免费问答-IM'!E348+'悬赏问答-帖子'!E348+'悬赏问答-IM'!E348+'指定付费-IM'!E348+'指定付费-帖子'!E348+电话医生!E348+家庭医生!#REF!</f>
        <v>#REF!</v>
      </c>
      <c r="P347" s="523">
        <f>'悬赏问答-帖子'!Q348+'指定付费-帖子'!Q348+家庭医生!G348+电话医生!BQ348</f>
        <v>0</v>
      </c>
      <c r="Q347" s="523">
        <f>'悬赏问答-帖子'!W348+'指定付费-帖子'!W348+电话医生!U348+'悬赏问答-IM'!AU348+'指定付费-IM'!AU348</f>
        <v>0</v>
      </c>
      <c r="R347" s="523">
        <f>'悬赏问答-帖子'!AC348+'悬赏问答-帖子'!AI348+'悬赏问答-IM'!Q348+'指定付费-帖子'!AC348+'指定付费-帖子'!AI348+'指定付费-IM'!Q348+电话医生!AC348+电话医生!AK348+'悬赏问答-IM'!W348+'指定付费-IM'!W348</f>
        <v>0</v>
      </c>
      <c r="S347" s="523">
        <f>'悬赏问答-IM'!AC348+'指定付费-IM'!AC348+'悬赏问答-IM'!AI348+'悬赏问答-IM'!AO348+'指定付费-IM'!AI348+'指定付费-IM'!AO348+电话医生!BY348</f>
        <v>0</v>
      </c>
      <c r="T347" s="523">
        <f t="shared" si="192"/>
        <v>0</v>
      </c>
      <c r="U347" s="523">
        <f>'悬赏问答-IM'!BA348+'指定付费-帖子'!BA348</f>
        <v>0</v>
      </c>
      <c r="V347" s="523">
        <f>'悬赏问答-帖子'!AO348+'悬赏问答-帖子'!AU348+'指定付费-帖子'!AO348+'指定付费-帖子'!AU348+电话医生!AS348</f>
        <v>0</v>
      </c>
      <c r="W347" s="523" t="e">
        <f>'指定付费-IM'!#REF!</f>
        <v>#REF!</v>
      </c>
      <c r="X347" s="414">
        <f t="shared" si="193"/>
        <v>0</v>
      </c>
      <c r="Y347" s="523">
        <f>'悬赏问答-帖子'!K348+'悬赏问答-IM'!K348+'指定付费-IM'!K348+'指定付费-帖子'!K348+电话医生!H348</f>
        <v>0</v>
      </c>
      <c r="Z347" s="523">
        <f>'悬赏问答-IM'!BF348+'指定付费-IM'!BE348</f>
        <v>0</v>
      </c>
      <c r="AA347" s="523">
        <f>'悬赏问答-IM'!BU348+'指定付费-IM'!AZ348</f>
        <v>0</v>
      </c>
      <c r="AB347" s="523">
        <f>'悬赏问答-IM'!BP348+'指定付费-IM'!BJ348+电话医生!BI348</f>
        <v>0</v>
      </c>
      <c r="AC347" s="506">
        <f t="shared" si="211"/>
        <v>0</v>
      </c>
      <c r="AD347" s="523">
        <f t="shared" si="194"/>
        <v>0</v>
      </c>
      <c r="AE347" s="414">
        <f t="shared" si="195"/>
        <v>0</v>
      </c>
      <c r="AF347" s="414">
        <f t="shared" si="196"/>
        <v>0</v>
      </c>
      <c r="AG347" s="414">
        <f t="shared" si="197"/>
        <v>0</v>
      </c>
      <c r="AH347" s="780">
        <f>预约转诊!C347</f>
        <v>0</v>
      </c>
      <c r="AI347" s="781">
        <f>'悬赏问答-帖子'!C348+'悬赏问答-IM'!C348</f>
        <v>0</v>
      </c>
      <c r="AJ347" s="782">
        <f>'悬赏问答-帖子'!F348+'悬赏问答-IM'!F348</f>
        <v>0</v>
      </c>
      <c r="AK347" s="783" t="str">
        <f t="shared" si="204"/>
        <v>-</v>
      </c>
      <c r="AL347" s="781">
        <f>'悬赏问答-帖子'!H348+'悬赏问答-IM'!H348</f>
        <v>0</v>
      </c>
      <c r="AM347" s="775">
        <f>'悬赏问答-帖子'!I348+'悬赏问答-IM'!I348</f>
        <v>0</v>
      </c>
      <c r="AN347" s="775">
        <f t="shared" si="198"/>
        <v>0</v>
      </c>
      <c r="AO347" s="800">
        <f>'指定付费-帖子'!C348+'指定付费-IM'!C348</f>
        <v>0</v>
      </c>
      <c r="AP347" s="798">
        <f>'指定付费-帖子'!F348+'指定付费-IM'!F348</f>
        <v>0</v>
      </c>
      <c r="AQ347" s="799" t="str">
        <f t="shared" si="205"/>
        <v>-</v>
      </c>
      <c r="AR347" s="800">
        <f>'指定付费-帖子'!H348+'指定付费-IM'!H348</f>
        <v>0</v>
      </c>
      <c r="AS347" s="787">
        <f>'指定付费-帖子'!I348+'指定付费-IM'!I348</f>
        <v>0</v>
      </c>
      <c r="AT347" s="795">
        <f t="shared" si="199"/>
        <v>0</v>
      </c>
      <c r="AU347" s="801">
        <f>电话医生!C348</f>
        <v>0</v>
      </c>
      <c r="AV347" s="802">
        <f>电话医生!I348</f>
        <v>0</v>
      </c>
      <c r="AW347" s="816" t="str">
        <f t="shared" si="206"/>
        <v>-</v>
      </c>
      <c r="AX347" s="802">
        <f>电话医生!L348</f>
        <v>0</v>
      </c>
      <c r="AY347" s="811">
        <f>电话医生!F348</f>
        <v>0</v>
      </c>
      <c r="AZ347" s="869" t="str">
        <f>电话医生!O348</f>
        <v>-</v>
      </c>
      <c r="BA347" s="818">
        <f>家庭医生!C348</f>
        <v>0</v>
      </c>
      <c r="BB347" s="813">
        <f>家庭医生!G348</f>
        <v>0</v>
      </c>
      <c r="BC347" s="814" t="str">
        <f>家庭医生!I348</f>
        <v>-</v>
      </c>
      <c r="BD347" s="819">
        <f t="shared" si="209"/>
        <v>0</v>
      </c>
      <c r="BE347" s="819"/>
      <c r="BF347" s="819">
        <f>'免费问答-IM'!C348</f>
        <v>0</v>
      </c>
      <c r="BG347" s="779"/>
      <c r="BH347" s="784"/>
      <c r="BI347" s="775">
        <f t="shared" si="200"/>
        <v>0</v>
      </c>
      <c r="BJ347" s="839"/>
      <c r="BK347" s="837"/>
      <c r="BL347" s="838">
        <f t="shared" si="201"/>
        <v>0</v>
      </c>
      <c r="BM347" s="846">
        <f t="shared" si="202"/>
        <v>0</v>
      </c>
      <c r="BN347" s="849"/>
      <c r="BO347" s="849"/>
      <c r="BP347" s="847" t="str">
        <f t="shared" si="213"/>
        <v>-</v>
      </c>
      <c r="BQ347" s="848">
        <f t="shared" si="203"/>
        <v>0</v>
      </c>
      <c r="BR347" s="813">
        <f t="shared" si="212"/>
        <v>0</v>
      </c>
    </row>
    <row r="348" ht="15" customHeight="1" spans="1:70">
      <c r="A348" s="852"/>
      <c r="B348" s="404">
        <v>26</v>
      </c>
      <c r="C348" s="506">
        <f t="shared" si="207"/>
        <v>0</v>
      </c>
      <c r="D348" s="414">
        <f t="shared" si="208"/>
        <v>0</v>
      </c>
      <c r="E348" s="405">
        <f t="shared" si="210"/>
        <v>0</v>
      </c>
      <c r="F348" s="406" t="e">
        <f>'悬赏问答-帖子'!M349+'指定付费-帖子'!M349+电话医生!#REF!+家庭医生!C349</f>
        <v>#REF!</v>
      </c>
      <c r="G348" s="406" t="e">
        <f>'悬赏问答-帖子'!O349+'指定付费-帖子'!O349+电话医生!#REF!+家庭医生!D349</f>
        <v>#REF!</v>
      </c>
      <c r="H348" s="766" t="e">
        <f t="shared" si="189"/>
        <v>#REF!</v>
      </c>
      <c r="I348" s="406" t="e">
        <f>'悬赏问答-帖子'!S349+'指定付费-帖子'!S349+电话医生!R349+家庭医生!#REF!</f>
        <v>#REF!</v>
      </c>
      <c r="J348" s="406" t="e">
        <f>'悬赏问答-帖子'!U349+'指定付费-帖子'!U349+电话医生!S349+家庭医生!#REF!</f>
        <v>#REF!</v>
      </c>
      <c r="K348" s="766" t="e">
        <f t="shared" si="190"/>
        <v>#REF!</v>
      </c>
      <c r="L348" s="406" t="e">
        <f>'悬赏问答-帖子'!Y349+'悬赏问答-帖子'!AE349+'悬赏问答-IM'!M349+'指定付费-帖子'!Y349+'指定付费-帖子'!AE349+'指定付费-IM'!M349+电话医生!Z349+电话医生!AH349+家庭医生!#REF!+家庭医生!#REF!</f>
        <v>#REF!</v>
      </c>
      <c r="M348" s="406" t="e">
        <f>'悬赏问答-帖子'!AA349+'悬赏问答-帖子'!AG349+'悬赏问答-IM'!O349+'指定付费-帖子'!AA349+'指定付费-帖子'!AG349+'指定付费-IM'!O349+电话医生!AA349+电话医生!AI349+家庭医生!#REF!+家庭医生!#REF!</f>
        <v>#REF!</v>
      </c>
      <c r="N348" s="766" t="e">
        <f t="shared" si="191"/>
        <v>#REF!</v>
      </c>
      <c r="O348" s="406" t="e">
        <f>#REF!+'免费问答-IM'!E349+'悬赏问答-帖子'!E349+'悬赏问答-IM'!E349+'指定付费-IM'!E349+'指定付费-帖子'!E349+电话医生!E349+家庭医生!#REF!</f>
        <v>#REF!</v>
      </c>
      <c r="P348" s="523">
        <f>'悬赏问答-帖子'!Q349+'指定付费-帖子'!Q349+家庭医生!G349+电话医生!BQ349</f>
        <v>0</v>
      </c>
      <c r="Q348" s="523">
        <f>'悬赏问答-帖子'!W349+'指定付费-帖子'!W349+电话医生!U349+'悬赏问答-IM'!AU349+'指定付费-IM'!AU349</f>
        <v>0</v>
      </c>
      <c r="R348" s="523">
        <f>'悬赏问答-帖子'!AC349+'悬赏问答-帖子'!AI349+'悬赏问答-IM'!Q349+'指定付费-帖子'!AC349+'指定付费-帖子'!AI349+'指定付费-IM'!Q349+电话医生!AC349+电话医生!AK349+'悬赏问答-IM'!W349+'指定付费-IM'!W349</f>
        <v>0</v>
      </c>
      <c r="S348" s="523">
        <f>'悬赏问答-IM'!AC349+'指定付费-IM'!AC349+'悬赏问答-IM'!AI349+'悬赏问答-IM'!AO349+'指定付费-IM'!AI349+'指定付费-IM'!AO349+电话医生!BY349</f>
        <v>0</v>
      </c>
      <c r="T348" s="523">
        <f t="shared" si="192"/>
        <v>0</v>
      </c>
      <c r="U348" s="523">
        <f>'悬赏问答-IM'!BA349+'指定付费-帖子'!BA349</f>
        <v>0</v>
      </c>
      <c r="V348" s="523">
        <f>'悬赏问答-帖子'!AO349+'悬赏问答-帖子'!AU349+'指定付费-帖子'!AO349+'指定付费-帖子'!AU349+电话医生!AS349</f>
        <v>0</v>
      </c>
      <c r="W348" s="523" t="e">
        <f>'指定付费-IM'!#REF!</f>
        <v>#REF!</v>
      </c>
      <c r="X348" s="414">
        <f t="shared" si="193"/>
        <v>0</v>
      </c>
      <c r="Y348" s="523">
        <f>'悬赏问答-帖子'!K349+'悬赏问答-IM'!K349+'指定付费-IM'!K349+'指定付费-帖子'!K349+电话医生!H349</f>
        <v>0</v>
      </c>
      <c r="Z348" s="523">
        <f>'悬赏问答-IM'!BF349+'指定付费-IM'!BE349</f>
        <v>0</v>
      </c>
      <c r="AA348" s="523">
        <f>'悬赏问答-IM'!BU349+'指定付费-IM'!AZ349</f>
        <v>0</v>
      </c>
      <c r="AB348" s="523">
        <f>'悬赏问答-IM'!BP349+'指定付费-IM'!BJ349+电话医生!BI349</f>
        <v>0</v>
      </c>
      <c r="AC348" s="506">
        <f t="shared" si="211"/>
        <v>0</v>
      </c>
      <c r="AD348" s="523">
        <f t="shared" si="194"/>
        <v>0</v>
      </c>
      <c r="AE348" s="414">
        <f t="shared" si="195"/>
        <v>0</v>
      </c>
      <c r="AF348" s="414">
        <f t="shared" si="196"/>
        <v>0</v>
      </c>
      <c r="AG348" s="414">
        <f t="shared" si="197"/>
        <v>0</v>
      </c>
      <c r="AH348" s="780">
        <f>预约转诊!C348</f>
        <v>0</v>
      </c>
      <c r="AI348" s="781">
        <f>'悬赏问答-帖子'!C349+'悬赏问答-IM'!C349</f>
        <v>0</v>
      </c>
      <c r="AJ348" s="782">
        <f>'悬赏问答-帖子'!F349+'悬赏问答-IM'!F349</f>
        <v>0</v>
      </c>
      <c r="AK348" s="783" t="str">
        <f t="shared" si="204"/>
        <v>-</v>
      </c>
      <c r="AL348" s="781">
        <f>'悬赏问答-帖子'!H349+'悬赏问答-IM'!H349</f>
        <v>0</v>
      </c>
      <c r="AM348" s="775">
        <f>'悬赏问答-帖子'!I349+'悬赏问答-IM'!I349</f>
        <v>0</v>
      </c>
      <c r="AN348" s="775">
        <f t="shared" si="198"/>
        <v>0</v>
      </c>
      <c r="AO348" s="800">
        <f>'指定付费-帖子'!C349+'指定付费-IM'!C349</f>
        <v>0</v>
      </c>
      <c r="AP348" s="798">
        <f>'指定付费-帖子'!F349+'指定付费-IM'!F349</f>
        <v>0</v>
      </c>
      <c r="AQ348" s="799" t="str">
        <f t="shared" si="205"/>
        <v>-</v>
      </c>
      <c r="AR348" s="800">
        <f>'指定付费-帖子'!H349+'指定付费-IM'!H349</f>
        <v>0</v>
      </c>
      <c r="AS348" s="787">
        <f>'指定付费-帖子'!I349+'指定付费-IM'!I349</f>
        <v>0</v>
      </c>
      <c r="AT348" s="795">
        <f t="shared" si="199"/>
        <v>0</v>
      </c>
      <c r="AU348" s="801">
        <f>电话医生!C349</f>
        <v>0</v>
      </c>
      <c r="AV348" s="802">
        <f>电话医生!I349</f>
        <v>0</v>
      </c>
      <c r="AW348" s="816" t="str">
        <f t="shared" si="206"/>
        <v>-</v>
      </c>
      <c r="AX348" s="802">
        <f>电话医生!L349</f>
        <v>0</v>
      </c>
      <c r="AY348" s="811">
        <f>电话医生!F349</f>
        <v>0</v>
      </c>
      <c r="AZ348" s="869" t="str">
        <f>电话医生!O349</f>
        <v>-</v>
      </c>
      <c r="BA348" s="818">
        <f>家庭医生!C349</f>
        <v>0</v>
      </c>
      <c r="BB348" s="813">
        <f>家庭医生!G349</f>
        <v>0</v>
      </c>
      <c r="BC348" s="814" t="str">
        <f>家庭医生!I349</f>
        <v>-</v>
      </c>
      <c r="BD348" s="819">
        <f t="shared" si="209"/>
        <v>0</v>
      </c>
      <c r="BE348" s="819"/>
      <c r="BF348" s="819">
        <f>'免费问答-IM'!C349</f>
        <v>0</v>
      </c>
      <c r="BG348" s="779"/>
      <c r="BH348" s="784"/>
      <c r="BI348" s="775">
        <f t="shared" si="200"/>
        <v>0</v>
      </c>
      <c r="BJ348" s="839"/>
      <c r="BK348" s="837"/>
      <c r="BL348" s="838">
        <f t="shared" si="201"/>
        <v>0</v>
      </c>
      <c r="BM348" s="846">
        <f t="shared" si="202"/>
        <v>0</v>
      </c>
      <c r="BN348" s="849"/>
      <c r="BO348" s="849"/>
      <c r="BP348" s="847" t="str">
        <f t="shared" ref="BP348:BP356" si="214">IF(BN348&lt;&gt;0,BN348/BM348,"-")</f>
        <v>-</v>
      </c>
      <c r="BQ348" s="848">
        <f t="shared" si="203"/>
        <v>0</v>
      </c>
      <c r="BR348" s="813">
        <f t="shared" si="212"/>
        <v>0</v>
      </c>
    </row>
    <row r="349" ht="15" customHeight="1" spans="1:70">
      <c r="A349" s="852"/>
      <c r="B349" s="404">
        <v>27</v>
      </c>
      <c r="C349" s="506">
        <f t="shared" si="207"/>
        <v>0</v>
      </c>
      <c r="D349" s="414">
        <f t="shared" si="208"/>
        <v>0</v>
      </c>
      <c r="E349" s="405">
        <f t="shared" si="210"/>
        <v>0</v>
      </c>
      <c r="F349" s="406" t="e">
        <f>'悬赏问答-帖子'!M350+'指定付费-帖子'!M350+电话医生!#REF!+家庭医生!C350</f>
        <v>#REF!</v>
      </c>
      <c r="G349" s="406" t="e">
        <f>'悬赏问答-帖子'!O350+'指定付费-帖子'!O350+电话医生!#REF!+家庭医生!D350</f>
        <v>#REF!</v>
      </c>
      <c r="H349" s="766" t="e">
        <f t="shared" si="189"/>
        <v>#REF!</v>
      </c>
      <c r="I349" s="406" t="e">
        <f>'悬赏问答-帖子'!S350+'指定付费-帖子'!S350+电话医生!R350+家庭医生!#REF!</f>
        <v>#REF!</v>
      </c>
      <c r="J349" s="406" t="e">
        <f>'悬赏问答-帖子'!U350+'指定付费-帖子'!U350+电话医生!S350+家庭医生!#REF!</f>
        <v>#REF!</v>
      </c>
      <c r="K349" s="766" t="e">
        <f t="shared" si="190"/>
        <v>#REF!</v>
      </c>
      <c r="L349" s="406" t="e">
        <f>'悬赏问答-帖子'!Y350+'悬赏问答-帖子'!AE350+'悬赏问答-IM'!M350+'指定付费-帖子'!Y350+'指定付费-帖子'!AE350+'指定付费-IM'!M350+电话医生!Z350+电话医生!AH350+家庭医生!#REF!+家庭医生!#REF!</f>
        <v>#REF!</v>
      </c>
      <c r="M349" s="406" t="e">
        <f>'悬赏问答-帖子'!AA350+'悬赏问答-帖子'!AG350+'悬赏问答-IM'!O350+'指定付费-帖子'!AA350+'指定付费-帖子'!AG350+'指定付费-IM'!O350+电话医生!AA350+电话医生!AI350+家庭医生!#REF!+家庭医生!#REF!</f>
        <v>#REF!</v>
      </c>
      <c r="N349" s="766" t="e">
        <f t="shared" si="191"/>
        <v>#REF!</v>
      </c>
      <c r="O349" s="406" t="e">
        <f>#REF!+'免费问答-IM'!E350+'悬赏问答-帖子'!E350+'悬赏问答-IM'!E350+'指定付费-IM'!E350+'指定付费-帖子'!E350+电话医生!E350+家庭医生!#REF!</f>
        <v>#REF!</v>
      </c>
      <c r="P349" s="523">
        <f>'悬赏问答-帖子'!Q350+'指定付费-帖子'!Q350+家庭医生!G350+电话医生!BQ350</f>
        <v>0</v>
      </c>
      <c r="Q349" s="523">
        <f>'悬赏问答-帖子'!W350+'指定付费-帖子'!W350+电话医生!U350+'悬赏问答-IM'!AU350+'指定付费-IM'!AU350</f>
        <v>0</v>
      </c>
      <c r="R349" s="523">
        <f>'悬赏问答-帖子'!AC350+'悬赏问答-帖子'!AI350+'悬赏问答-IM'!Q350+'指定付费-帖子'!AC350+'指定付费-帖子'!AI350+'指定付费-IM'!Q350+电话医生!AC350+电话医生!AK350+'悬赏问答-IM'!W350+'指定付费-IM'!W350</f>
        <v>0</v>
      </c>
      <c r="S349" s="523">
        <f>'悬赏问答-IM'!AC350+'指定付费-IM'!AC350+'悬赏问答-IM'!AI350+'悬赏问答-IM'!AO350+'指定付费-IM'!AI350+'指定付费-IM'!AO350+电话医生!BY350</f>
        <v>0</v>
      </c>
      <c r="T349" s="523">
        <f t="shared" si="192"/>
        <v>0</v>
      </c>
      <c r="U349" s="523">
        <f>'悬赏问答-IM'!BA350+'指定付费-帖子'!BA350</f>
        <v>0</v>
      </c>
      <c r="V349" s="523">
        <f>'悬赏问答-帖子'!AO350+'悬赏问答-帖子'!AU350+'指定付费-帖子'!AO350+'指定付费-帖子'!AU350+电话医生!AS350</f>
        <v>0</v>
      </c>
      <c r="W349" s="523" t="e">
        <f>'指定付费-IM'!#REF!</f>
        <v>#REF!</v>
      </c>
      <c r="X349" s="414">
        <f t="shared" si="193"/>
        <v>0</v>
      </c>
      <c r="Y349" s="523">
        <f>'悬赏问答-帖子'!K350+'悬赏问答-IM'!K350+'指定付费-IM'!K350+'指定付费-帖子'!K350+电话医生!H350</f>
        <v>0</v>
      </c>
      <c r="Z349" s="523">
        <f>'悬赏问答-IM'!BF350+'指定付费-IM'!BE350</f>
        <v>0</v>
      </c>
      <c r="AA349" s="523">
        <f>'悬赏问答-IM'!BU350+'指定付费-IM'!AZ350</f>
        <v>0</v>
      </c>
      <c r="AB349" s="523">
        <f>'悬赏问答-IM'!BP350+'指定付费-IM'!BJ350+电话医生!BI350</f>
        <v>0</v>
      </c>
      <c r="AC349" s="506">
        <f t="shared" si="211"/>
        <v>0</v>
      </c>
      <c r="AD349" s="523">
        <f t="shared" si="194"/>
        <v>0</v>
      </c>
      <c r="AE349" s="414">
        <f t="shared" si="195"/>
        <v>0</v>
      </c>
      <c r="AF349" s="414">
        <f t="shared" si="196"/>
        <v>0</v>
      </c>
      <c r="AG349" s="414">
        <f t="shared" si="197"/>
        <v>0</v>
      </c>
      <c r="AH349" s="780">
        <f>预约转诊!C349</f>
        <v>0</v>
      </c>
      <c r="AI349" s="781">
        <f>'悬赏问答-帖子'!C350+'悬赏问答-IM'!C350</f>
        <v>0</v>
      </c>
      <c r="AJ349" s="782">
        <f>'悬赏问答-帖子'!F350+'悬赏问答-IM'!F350</f>
        <v>0</v>
      </c>
      <c r="AK349" s="783" t="str">
        <f t="shared" si="204"/>
        <v>-</v>
      </c>
      <c r="AL349" s="781">
        <f>'悬赏问答-帖子'!H350+'悬赏问答-IM'!H350</f>
        <v>0</v>
      </c>
      <c r="AM349" s="775">
        <f>'悬赏问答-帖子'!I350+'悬赏问答-IM'!I350</f>
        <v>0</v>
      </c>
      <c r="AN349" s="775">
        <f t="shared" si="198"/>
        <v>0</v>
      </c>
      <c r="AO349" s="800">
        <f>'指定付费-帖子'!C350+'指定付费-IM'!C350</f>
        <v>0</v>
      </c>
      <c r="AP349" s="798">
        <f>'指定付费-帖子'!F350+'指定付费-IM'!F350</f>
        <v>0</v>
      </c>
      <c r="AQ349" s="799" t="str">
        <f t="shared" si="205"/>
        <v>-</v>
      </c>
      <c r="AR349" s="800">
        <f>'指定付费-帖子'!H350+'指定付费-IM'!H350</f>
        <v>0</v>
      </c>
      <c r="AS349" s="787">
        <f>'指定付费-帖子'!I350+'指定付费-IM'!I350</f>
        <v>0</v>
      </c>
      <c r="AT349" s="795">
        <f t="shared" si="199"/>
        <v>0</v>
      </c>
      <c r="AU349" s="801">
        <f>电话医生!C350</f>
        <v>0</v>
      </c>
      <c r="AV349" s="802">
        <f>电话医生!I350</f>
        <v>0</v>
      </c>
      <c r="AW349" s="816" t="str">
        <f t="shared" si="206"/>
        <v>-</v>
      </c>
      <c r="AX349" s="802">
        <f>电话医生!L350</f>
        <v>0</v>
      </c>
      <c r="AY349" s="811">
        <f>电话医生!F350</f>
        <v>0</v>
      </c>
      <c r="AZ349" s="869" t="str">
        <f>电话医生!O350</f>
        <v>-</v>
      </c>
      <c r="BA349" s="818">
        <f>家庭医生!C350</f>
        <v>0</v>
      </c>
      <c r="BB349" s="813">
        <f>家庭医生!G350</f>
        <v>0</v>
      </c>
      <c r="BC349" s="814" t="str">
        <f>家庭医生!I350</f>
        <v>-</v>
      </c>
      <c r="BD349" s="819">
        <f t="shared" si="209"/>
        <v>0</v>
      </c>
      <c r="BE349" s="819"/>
      <c r="BF349" s="819">
        <f>'免费问答-IM'!C350</f>
        <v>0</v>
      </c>
      <c r="BG349" s="779"/>
      <c r="BH349" s="784"/>
      <c r="BI349" s="775">
        <f t="shared" si="200"/>
        <v>0</v>
      </c>
      <c r="BJ349" s="839"/>
      <c r="BK349" s="837"/>
      <c r="BL349" s="838">
        <f t="shared" si="201"/>
        <v>0</v>
      </c>
      <c r="BM349" s="846">
        <f t="shared" si="202"/>
        <v>0</v>
      </c>
      <c r="BN349" s="849"/>
      <c r="BO349" s="849"/>
      <c r="BP349" s="847" t="str">
        <f t="shared" si="214"/>
        <v>-</v>
      </c>
      <c r="BQ349" s="848">
        <f t="shared" si="203"/>
        <v>0</v>
      </c>
      <c r="BR349" s="813">
        <f t="shared" si="212"/>
        <v>0</v>
      </c>
    </row>
    <row r="350" ht="15" customHeight="1" spans="1:70">
      <c r="A350" s="852"/>
      <c r="B350" s="404">
        <v>28</v>
      </c>
      <c r="C350" s="506">
        <f t="shared" si="207"/>
        <v>0</v>
      </c>
      <c r="D350" s="414">
        <f t="shared" si="208"/>
        <v>0</v>
      </c>
      <c r="E350" s="405">
        <f t="shared" si="210"/>
        <v>0</v>
      </c>
      <c r="F350" s="406" t="e">
        <f>'悬赏问答-帖子'!M351+'指定付费-帖子'!M351+电话医生!#REF!+家庭医生!C351</f>
        <v>#REF!</v>
      </c>
      <c r="G350" s="406" t="e">
        <f>'悬赏问答-帖子'!O351+'指定付费-帖子'!O351+电话医生!#REF!+家庭医生!D351</f>
        <v>#REF!</v>
      </c>
      <c r="H350" s="766" t="e">
        <f t="shared" si="189"/>
        <v>#REF!</v>
      </c>
      <c r="I350" s="406" t="e">
        <f>'悬赏问答-帖子'!S351+'指定付费-帖子'!S351+电话医生!R351+家庭医生!#REF!</f>
        <v>#REF!</v>
      </c>
      <c r="J350" s="406" t="e">
        <f>'悬赏问答-帖子'!U351+'指定付费-帖子'!U351+电话医生!S351+家庭医生!#REF!</f>
        <v>#REF!</v>
      </c>
      <c r="K350" s="766" t="e">
        <f t="shared" si="190"/>
        <v>#REF!</v>
      </c>
      <c r="L350" s="406" t="e">
        <f>'悬赏问答-帖子'!Y351+'悬赏问答-帖子'!AE351+'悬赏问答-IM'!M351+'指定付费-帖子'!Y351+'指定付费-帖子'!AE351+'指定付费-IM'!M351+电话医生!Z351+电话医生!AH351+家庭医生!#REF!+家庭医生!#REF!</f>
        <v>#REF!</v>
      </c>
      <c r="M350" s="406" t="e">
        <f>'悬赏问答-帖子'!AA351+'悬赏问答-帖子'!AG351+'悬赏问答-IM'!O351+'指定付费-帖子'!AA351+'指定付费-帖子'!AG351+'指定付费-IM'!O351+电话医生!AA351+电话医生!AI351+家庭医生!#REF!+家庭医生!#REF!</f>
        <v>#REF!</v>
      </c>
      <c r="N350" s="766" t="e">
        <f t="shared" si="191"/>
        <v>#REF!</v>
      </c>
      <c r="O350" s="406" t="e">
        <f>#REF!+'免费问答-IM'!E351+'悬赏问答-帖子'!E351+'悬赏问答-IM'!E351+'指定付费-IM'!E351+'指定付费-帖子'!E351+电话医生!E351+家庭医生!#REF!</f>
        <v>#REF!</v>
      </c>
      <c r="P350" s="523">
        <f>'悬赏问答-帖子'!Q351+'指定付费-帖子'!Q351+家庭医生!G351+电话医生!BQ351</f>
        <v>0</v>
      </c>
      <c r="Q350" s="523">
        <f>'悬赏问答-帖子'!W351+'指定付费-帖子'!W351+电话医生!U351+'悬赏问答-IM'!AU351+'指定付费-IM'!AU351</f>
        <v>0</v>
      </c>
      <c r="R350" s="523">
        <f>'悬赏问答-帖子'!AC351+'悬赏问答-帖子'!AI351+'悬赏问答-IM'!Q351+'指定付费-帖子'!AC351+'指定付费-帖子'!AI351+'指定付费-IM'!Q351+电话医生!AC351+电话医生!AK351+'悬赏问答-IM'!W351+'指定付费-IM'!W351</f>
        <v>0</v>
      </c>
      <c r="S350" s="523">
        <f>'悬赏问答-IM'!AC351+'指定付费-IM'!AC351+'悬赏问答-IM'!AI351+'悬赏问答-IM'!AO351+'指定付费-IM'!AI351+'指定付费-IM'!AO351+电话医生!BY351</f>
        <v>0</v>
      </c>
      <c r="T350" s="523">
        <f t="shared" si="192"/>
        <v>0</v>
      </c>
      <c r="U350" s="523">
        <f>'悬赏问答-IM'!BA351+'指定付费-帖子'!BA351</f>
        <v>0</v>
      </c>
      <c r="V350" s="523">
        <f>'悬赏问答-帖子'!AO351+'悬赏问答-帖子'!AU351+'指定付费-帖子'!AO351+'指定付费-帖子'!AU351+电话医生!AS351</f>
        <v>0</v>
      </c>
      <c r="W350" s="523" t="e">
        <f>'指定付费-IM'!#REF!</f>
        <v>#REF!</v>
      </c>
      <c r="X350" s="414">
        <f t="shared" si="193"/>
        <v>0</v>
      </c>
      <c r="Y350" s="523">
        <f>'悬赏问答-帖子'!K351+'悬赏问答-IM'!K351+'指定付费-IM'!K351+'指定付费-帖子'!K351+电话医生!H351</f>
        <v>0</v>
      </c>
      <c r="Z350" s="523">
        <f>'悬赏问答-IM'!BF351+'指定付费-IM'!BE351</f>
        <v>0</v>
      </c>
      <c r="AA350" s="523">
        <f>'悬赏问答-IM'!BU351+'指定付费-IM'!AZ351</f>
        <v>0</v>
      </c>
      <c r="AB350" s="523">
        <f>'悬赏问答-IM'!BP351+'指定付费-IM'!BJ351+电话医生!BI351</f>
        <v>0</v>
      </c>
      <c r="AC350" s="506">
        <f t="shared" si="211"/>
        <v>0</v>
      </c>
      <c r="AD350" s="523">
        <f t="shared" si="194"/>
        <v>0</v>
      </c>
      <c r="AE350" s="414">
        <f t="shared" si="195"/>
        <v>0</v>
      </c>
      <c r="AF350" s="414">
        <f t="shared" si="196"/>
        <v>0</v>
      </c>
      <c r="AG350" s="414">
        <f t="shared" si="197"/>
        <v>0</v>
      </c>
      <c r="AH350" s="780">
        <f>预约转诊!C350</f>
        <v>0</v>
      </c>
      <c r="AI350" s="781">
        <f>'悬赏问答-帖子'!C351+'悬赏问答-IM'!C351</f>
        <v>0</v>
      </c>
      <c r="AJ350" s="782">
        <f>'悬赏问答-帖子'!F351+'悬赏问答-IM'!F351</f>
        <v>0</v>
      </c>
      <c r="AK350" s="783" t="str">
        <f t="shared" si="204"/>
        <v>-</v>
      </c>
      <c r="AL350" s="781">
        <f>'悬赏问答-帖子'!H351+'悬赏问答-IM'!H351</f>
        <v>0</v>
      </c>
      <c r="AM350" s="775">
        <f>'悬赏问答-帖子'!I351+'悬赏问答-IM'!I351</f>
        <v>0</v>
      </c>
      <c r="AN350" s="775">
        <f t="shared" si="198"/>
        <v>0</v>
      </c>
      <c r="AO350" s="800">
        <f>'指定付费-帖子'!C351+'指定付费-IM'!C351</f>
        <v>0</v>
      </c>
      <c r="AP350" s="798">
        <f>'指定付费-帖子'!F351+'指定付费-IM'!F351</f>
        <v>0</v>
      </c>
      <c r="AQ350" s="799" t="str">
        <f t="shared" si="205"/>
        <v>-</v>
      </c>
      <c r="AR350" s="800">
        <f>'指定付费-帖子'!H351+'指定付费-IM'!H351</f>
        <v>0</v>
      </c>
      <c r="AS350" s="787">
        <f>'指定付费-帖子'!I351+'指定付费-IM'!I351</f>
        <v>0</v>
      </c>
      <c r="AT350" s="795">
        <f t="shared" si="199"/>
        <v>0</v>
      </c>
      <c r="AU350" s="801">
        <f>电话医生!C351</f>
        <v>0</v>
      </c>
      <c r="AV350" s="802">
        <f>电话医生!I351</f>
        <v>0</v>
      </c>
      <c r="AW350" s="816" t="str">
        <f t="shared" si="206"/>
        <v>-</v>
      </c>
      <c r="AX350" s="802">
        <f>电话医生!L351</f>
        <v>0</v>
      </c>
      <c r="AY350" s="811">
        <f>电话医生!F351</f>
        <v>0</v>
      </c>
      <c r="AZ350" s="869" t="str">
        <f>电话医生!O351</f>
        <v>-</v>
      </c>
      <c r="BA350" s="818">
        <f>家庭医生!C351</f>
        <v>0</v>
      </c>
      <c r="BB350" s="813">
        <f>家庭医生!G351</f>
        <v>0</v>
      </c>
      <c r="BC350" s="814" t="str">
        <f>家庭医生!I351</f>
        <v>-</v>
      </c>
      <c r="BD350" s="819">
        <f t="shared" si="209"/>
        <v>0</v>
      </c>
      <c r="BE350" s="819"/>
      <c r="BF350" s="819">
        <f>'免费问答-IM'!C351</f>
        <v>0</v>
      </c>
      <c r="BG350" s="779"/>
      <c r="BH350" s="784"/>
      <c r="BI350" s="775">
        <f t="shared" si="200"/>
        <v>0</v>
      </c>
      <c r="BJ350" s="839"/>
      <c r="BK350" s="837"/>
      <c r="BL350" s="838">
        <f t="shared" si="201"/>
        <v>0</v>
      </c>
      <c r="BM350" s="846">
        <f t="shared" si="202"/>
        <v>0</v>
      </c>
      <c r="BN350" s="849"/>
      <c r="BO350" s="849"/>
      <c r="BP350" s="847" t="str">
        <f t="shared" si="214"/>
        <v>-</v>
      </c>
      <c r="BQ350" s="848">
        <f t="shared" si="203"/>
        <v>0</v>
      </c>
      <c r="BR350" s="813">
        <f t="shared" si="212"/>
        <v>0</v>
      </c>
    </row>
    <row r="351" ht="15" customHeight="1" spans="1:70">
      <c r="A351" s="852"/>
      <c r="B351" s="404">
        <v>29</v>
      </c>
      <c r="C351" s="506">
        <f t="shared" si="207"/>
        <v>0</v>
      </c>
      <c r="D351" s="414">
        <f t="shared" si="208"/>
        <v>0</v>
      </c>
      <c r="E351" s="405">
        <f t="shared" si="210"/>
        <v>0</v>
      </c>
      <c r="F351" s="406" t="e">
        <f>'悬赏问答-帖子'!M352+'指定付费-帖子'!M352+电话医生!#REF!+家庭医生!C352</f>
        <v>#REF!</v>
      </c>
      <c r="G351" s="406" t="e">
        <f>'悬赏问答-帖子'!O352+'指定付费-帖子'!O352+电话医生!#REF!+家庭医生!D352</f>
        <v>#REF!</v>
      </c>
      <c r="H351" s="766" t="e">
        <f t="shared" si="189"/>
        <v>#REF!</v>
      </c>
      <c r="I351" s="406" t="e">
        <f>'悬赏问答-帖子'!S352+'指定付费-帖子'!S352+电话医生!R352+家庭医生!#REF!</f>
        <v>#REF!</v>
      </c>
      <c r="J351" s="406" t="e">
        <f>'悬赏问答-帖子'!U352+'指定付费-帖子'!U352+电话医生!S352+家庭医生!#REF!</f>
        <v>#REF!</v>
      </c>
      <c r="K351" s="766" t="e">
        <f t="shared" si="190"/>
        <v>#REF!</v>
      </c>
      <c r="L351" s="406" t="e">
        <f>'悬赏问答-帖子'!Y352+'悬赏问答-帖子'!AE352+'悬赏问答-IM'!M352+'指定付费-帖子'!Y352+'指定付费-帖子'!AE352+'指定付费-IM'!M352+电话医生!Z352+电话医生!AH352+家庭医生!#REF!+家庭医生!#REF!</f>
        <v>#REF!</v>
      </c>
      <c r="M351" s="406" t="e">
        <f>'悬赏问答-帖子'!AA352+'悬赏问答-帖子'!AG352+'悬赏问答-IM'!O352+'指定付费-帖子'!AA352+'指定付费-帖子'!AG352+'指定付费-IM'!O352+电话医生!AA352+电话医生!AI352+家庭医生!#REF!+家庭医生!#REF!</f>
        <v>#REF!</v>
      </c>
      <c r="N351" s="766" t="e">
        <f t="shared" si="191"/>
        <v>#REF!</v>
      </c>
      <c r="O351" s="406" t="e">
        <f>#REF!+'免费问答-IM'!E352+'悬赏问答-帖子'!E352+'悬赏问答-IM'!E352+'指定付费-IM'!E352+'指定付费-帖子'!E352+电话医生!E352+家庭医生!#REF!</f>
        <v>#REF!</v>
      </c>
      <c r="P351" s="523">
        <f>'悬赏问答-帖子'!Q352+'指定付费-帖子'!Q352+家庭医生!G352+电话医生!BQ352</f>
        <v>0</v>
      </c>
      <c r="Q351" s="523">
        <f>'悬赏问答-帖子'!W352+'指定付费-帖子'!W352+电话医生!U352+'悬赏问答-IM'!AU352+'指定付费-IM'!AU352</f>
        <v>0</v>
      </c>
      <c r="R351" s="523">
        <f>'悬赏问答-帖子'!AC352+'悬赏问答-帖子'!AI352+'悬赏问答-IM'!Q352+'指定付费-帖子'!AC352+'指定付费-帖子'!AI352+'指定付费-IM'!Q352+电话医生!AC352+电话医生!AK352+'悬赏问答-IM'!W352+'指定付费-IM'!W352</f>
        <v>0</v>
      </c>
      <c r="S351" s="523">
        <f>'悬赏问答-IM'!AC352+'指定付费-IM'!AC352+'悬赏问答-IM'!AI352+'悬赏问答-IM'!AO352+'指定付费-IM'!AI352+'指定付费-IM'!AO352+电话医生!BY352</f>
        <v>0</v>
      </c>
      <c r="T351" s="523">
        <f t="shared" si="192"/>
        <v>0</v>
      </c>
      <c r="U351" s="523">
        <f>'悬赏问答-IM'!BA352+'指定付费-帖子'!BA352</f>
        <v>0</v>
      </c>
      <c r="V351" s="523">
        <f>'悬赏问答-帖子'!AO352+'悬赏问答-帖子'!AU352+'指定付费-帖子'!AO352+'指定付费-帖子'!AU352+电话医生!AS352</f>
        <v>0</v>
      </c>
      <c r="W351" s="523" t="e">
        <f>'指定付费-IM'!#REF!</f>
        <v>#REF!</v>
      </c>
      <c r="X351" s="414">
        <f t="shared" si="193"/>
        <v>0</v>
      </c>
      <c r="Y351" s="523">
        <f>'悬赏问答-帖子'!K352+'悬赏问答-IM'!K352+'指定付费-IM'!K352+'指定付费-帖子'!K352+电话医生!H352</f>
        <v>0</v>
      </c>
      <c r="Z351" s="523">
        <f>'悬赏问答-IM'!BF352+'指定付费-IM'!BE352</f>
        <v>0</v>
      </c>
      <c r="AA351" s="523">
        <f>'悬赏问答-IM'!BU352+'指定付费-IM'!AZ352</f>
        <v>0</v>
      </c>
      <c r="AB351" s="523">
        <f>'悬赏问答-IM'!BP352+'指定付费-IM'!BJ352+电话医生!BI352</f>
        <v>0</v>
      </c>
      <c r="AC351" s="506">
        <f t="shared" si="211"/>
        <v>0</v>
      </c>
      <c r="AD351" s="523">
        <f t="shared" si="194"/>
        <v>0</v>
      </c>
      <c r="AE351" s="414">
        <f t="shared" si="195"/>
        <v>0</v>
      </c>
      <c r="AF351" s="414">
        <f t="shared" si="196"/>
        <v>0</v>
      </c>
      <c r="AG351" s="414">
        <f t="shared" si="197"/>
        <v>0</v>
      </c>
      <c r="AH351" s="780">
        <f>预约转诊!C351</f>
        <v>0</v>
      </c>
      <c r="AI351" s="781">
        <f>'悬赏问答-帖子'!C352+'悬赏问答-IM'!C352</f>
        <v>0</v>
      </c>
      <c r="AJ351" s="782">
        <f>'悬赏问答-帖子'!F352+'悬赏问答-IM'!F352</f>
        <v>0</v>
      </c>
      <c r="AK351" s="783" t="str">
        <f t="shared" si="204"/>
        <v>-</v>
      </c>
      <c r="AL351" s="781">
        <f>'悬赏问答-帖子'!H352+'悬赏问答-IM'!H352</f>
        <v>0</v>
      </c>
      <c r="AM351" s="775">
        <f>'悬赏问答-帖子'!I352+'悬赏问答-IM'!I352</f>
        <v>0</v>
      </c>
      <c r="AN351" s="775">
        <f t="shared" si="198"/>
        <v>0</v>
      </c>
      <c r="AO351" s="800">
        <f>'指定付费-帖子'!C352+'指定付费-IM'!C352</f>
        <v>0</v>
      </c>
      <c r="AP351" s="798">
        <f>'指定付费-帖子'!F352+'指定付费-IM'!F352</f>
        <v>0</v>
      </c>
      <c r="AQ351" s="799" t="str">
        <f t="shared" si="205"/>
        <v>-</v>
      </c>
      <c r="AR351" s="800">
        <f>'指定付费-帖子'!H352+'指定付费-IM'!H352</f>
        <v>0</v>
      </c>
      <c r="AS351" s="787">
        <f>'指定付费-帖子'!I352+'指定付费-IM'!I352</f>
        <v>0</v>
      </c>
      <c r="AT351" s="795">
        <f t="shared" si="199"/>
        <v>0</v>
      </c>
      <c r="AU351" s="801">
        <f>电话医生!C352</f>
        <v>0</v>
      </c>
      <c r="AV351" s="802">
        <f>电话医生!I352</f>
        <v>0</v>
      </c>
      <c r="AW351" s="816" t="str">
        <f t="shared" si="206"/>
        <v>-</v>
      </c>
      <c r="AX351" s="802">
        <f>电话医生!L352</f>
        <v>0</v>
      </c>
      <c r="AY351" s="811">
        <f>电话医生!F352</f>
        <v>0</v>
      </c>
      <c r="AZ351" s="869" t="str">
        <f>电话医生!O352</f>
        <v>-</v>
      </c>
      <c r="BA351" s="818">
        <f>家庭医生!C352</f>
        <v>0</v>
      </c>
      <c r="BB351" s="813">
        <f>家庭医生!G352</f>
        <v>0</v>
      </c>
      <c r="BC351" s="814" t="str">
        <f>家庭医生!I352</f>
        <v>-</v>
      </c>
      <c r="BD351" s="819">
        <f t="shared" si="209"/>
        <v>0</v>
      </c>
      <c r="BE351" s="819"/>
      <c r="BF351" s="819">
        <f>'免费问答-IM'!C352</f>
        <v>0</v>
      </c>
      <c r="BG351" s="779"/>
      <c r="BH351" s="784"/>
      <c r="BI351" s="775">
        <f t="shared" si="200"/>
        <v>0</v>
      </c>
      <c r="BJ351" s="839"/>
      <c r="BK351" s="837"/>
      <c r="BL351" s="838">
        <f t="shared" si="201"/>
        <v>0</v>
      </c>
      <c r="BM351" s="846">
        <f t="shared" si="202"/>
        <v>0</v>
      </c>
      <c r="BN351" s="849"/>
      <c r="BO351" s="849"/>
      <c r="BP351" s="847" t="str">
        <f t="shared" si="214"/>
        <v>-</v>
      </c>
      <c r="BQ351" s="848">
        <f t="shared" si="203"/>
        <v>0</v>
      </c>
      <c r="BR351" s="813">
        <f t="shared" si="212"/>
        <v>0</v>
      </c>
    </row>
    <row r="352" ht="15" customHeight="1" spans="1:70">
      <c r="A352" s="852"/>
      <c r="B352" s="404">
        <v>30</v>
      </c>
      <c r="C352" s="506">
        <f t="shared" si="207"/>
        <v>0</v>
      </c>
      <c r="D352" s="414">
        <f t="shared" si="208"/>
        <v>0</v>
      </c>
      <c r="E352" s="405">
        <f t="shared" si="210"/>
        <v>0</v>
      </c>
      <c r="F352" s="406" t="e">
        <f>'悬赏问答-帖子'!M353+'指定付费-帖子'!M353+电话医生!#REF!+家庭医生!C353</f>
        <v>#REF!</v>
      </c>
      <c r="G352" s="406" t="e">
        <f>'悬赏问答-帖子'!O353+'指定付费-帖子'!O353+电话医生!#REF!+家庭医生!D353</f>
        <v>#REF!</v>
      </c>
      <c r="H352" s="766" t="e">
        <f t="shared" si="189"/>
        <v>#REF!</v>
      </c>
      <c r="I352" s="406" t="e">
        <f>'悬赏问答-帖子'!S353+'指定付费-帖子'!S353+电话医生!R353+家庭医生!#REF!</f>
        <v>#REF!</v>
      </c>
      <c r="J352" s="406" t="e">
        <f>'悬赏问答-帖子'!U353+'指定付费-帖子'!U353+电话医生!S353+家庭医生!#REF!</f>
        <v>#REF!</v>
      </c>
      <c r="K352" s="766" t="e">
        <f t="shared" si="190"/>
        <v>#REF!</v>
      </c>
      <c r="L352" s="406" t="e">
        <f>'悬赏问答-帖子'!Y353+'悬赏问答-帖子'!AE353+'悬赏问答-IM'!M353+'指定付费-帖子'!Y353+'指定付费-帖子'!AE353+'指定付费-IM'!M353+电话医生!Z353+电话医生!AH353+家庭医生!#REF!+家庭医生!#REF!</f>
        <v>#REF!</v>
      </c>
      <c r="M352" s="406" t="e">
        <f>'悬赏问答-帖子'!AA353+'悬赏问答-帖子'!AG353+'悬赏问答-IM'!O353+'指定付费-帖子'!AA353+'指定付费-帖子'!AG353+'指定付费-IM'!O353+电话医生!AA353+电话医生!AI353+家庭医生!#REF!+家庭医生!#REF!</f>
        <v>#REF!</v>
      </c>
      <c r="N352" s="766" t="e">
        <f t="shared" si="191"/>
        <v>#REF!</v>
      </c>
      <c r="O352" s="406" t="e">
        <f>#REF!+'免费问答-IM'!E353+'悬赏问答-帖子'!E353+'悬赏问答-IM'!E353+'指定付费-IM'!E353+'指定付费-帖子'!E353+电话医生!E353+家庭医生!#REF!</f>
        <v>#REF!</v>
      </c>
      <c r="P352" s="523">
        <f>'悬赏问答-帖子'!Q353+'指定付费-帖子'!Q353+家庭医生!G353+电话医生!BQ353</f>
        <v>0</v>
      </c>
      <c r="Q352" s="523">
        <f>'悬赏问答-帖子'!W353+'指定付费-帖子'!W353+电话医生!U353+'悬赏问答-IM'!AU353+'指定付费-IM'!AU353</f>
        <v>0</v>
      </c>
      <c r="R352" s="523">
        <f>'悬赏问答-帖子'!AC353+'悬赏问答-帖子'!AI353+'悬赏问答-IM'!Q353+'指定付费-帖子'!AC353+'指定付费-帖子'!AI353+'指定付费-IM'!Q353+电话医生!AC353+电话医生!AK353+'悬赏问答-IM'!W353+'指定付费-IM'!W353</f>
        <v>0</v>
      </c>
      <c r="S352" s="523">
        <f>'悬赏问答-IM'!AC353+'指定付费-IM'!AC353+'悬赏问答-IM'!AI353+'悬赏问答-IM'!AO353+'指定付费-IM'!AI353+'指定付费-IM'!AO353+电话医生!BY353</f>
        <v>0</v>
      </c>
      <c r="T352" s="523">
        <f t="shared" si="192"/>
        <v>0</v>
      </c>
      <c r="U352" s="523">
        <f>'悬赏问答-IM'!BA353+'指定付费-帖子'!BA353</f>
        <v>0</v>
      </c>
      <c r="V352" s="523">
        <f>'悬赏问答-帖子'!AO353+'悬赏问答-帖子'!AU353+'指定付费-帖子'!AO353+'指定付费-帖子'!AU353+电话医生!AS353</f>
        <v>0</v>
      </c>
      <c r="W352" s="523" t="e">
        <f>'悬赏问答-帖子'!AP353+'悬赏问答-帖子'!AV353+'指定付费-帖子'!AP353+'指定付费-帖子'!AV353+电话医生!AT353</f>
        <v>#VALUE!</v>
      </c>
      <c r="X352" s="414">
        <f t="shared" si="193"/>
        <v>0</v>
      </c>
      <c r="Y352" s="523">
        <f>'悬赏问答-帖子'!K353+'悬赏问答-IM'!K353+'指定付费-IM'!K353+'指定付费-帖子'!K353+电话医生!H353</f>
        <v>0</v>
      </c>
      <c r="Z352" s="523">
        <f>'悬赏问答-IM'!BF353+'指定付费-IM'!BE353</f>
        <v>0</v>
      </c>
      <c r="AA352" s="523">
        <f>'悬赏问答-IM'!BU353+'指定付费-IM'!AZ353</f>
        <v>0</v>
      </c>
      <c r="AB352" s="523">
        <f>'悬赏问答-IM'!BP353+'指定付费-IM'!BJ353+电话医生!BI353</f>
        <v>0</v>
      </c>
      <c r="AC352" s="506">
        <f t="shared" si="211"/>
        <v>0</v>
      </c>
      <c r="AD352" s="523">
        <f t="shared" si="194"/>
        <v>0</v>
      </c>
      <c r="AE352" s="414">
        <f t="shared" si="195"/>
        <v>0</v>
      </c>
      <c r="AF352" s="414">
        <f t="shared" si="196"/>
        <v>0</v>
      </c>
      <c r="AG352" s="414">
        <f t="shared" si="197"/>
        <v>0</v>
      </c>
      <c r="AH352" s="780">
        <f>预约转诊!C352</f>
        <v>0</v>
      </c>
      <c r="AI352" s="781">
        <f>'悬赏问答-帖子'!C353+'悬赏问答-IM'!C353</f>
        <v>0</v>
      </c>
      <c r="AJ352" s="782">
        <f>'悬赏问答-帖子'!F353+'悬赏问答-IM'!F353</f>
        <v>0</v>
      </c>
      <c r="AK352" s="783" t="str">
        <f t="shared" si="204"/>
        <v>-</v>
      </c>
      <c r="AL352" s="781">
        <f>'悬赏问答-帖子'!H353+'悬赏问答-IM'!H353</f>
        <v>0</v>
      </c>
      <c r="AM352" s="775">
        <f>'悬赏问答-帖子'!I353+'悬赏问答-IM'!I353</f>
        <v>0</v>
      </c>
      <c r="AN352" s="775">
        <f t="shared" si="198"/>
        <v>0</v>
      </c>
      <c r="AO352" s="800">
        <f>'指定付费-帖子'!C353+'指定付费-IM'!C353</f>
        <v>0</v>
      </c>
      <c r="AP352" s="798">
        <f>'指定付费-帖子'!F353+'指定付费-IM'!F353</f>
        <v>0</v>
      </c>
      <c r="AQ352" s="799" t="str">
        <f t="shared" si="205"/>
        <v>-</v>
      </c>
      <c r="AR352" s="800">
        <f>'指定付费-帖子'!H353+'指定付费-IM'!H353</f>
        <v>0</v>
      </c>
      <c r="AS352" s="787">
        <f>'指定付费-帖子'!I353+'指定付费-IM'!I353</f>
        <v>0</v>
      </c>
      <c r="AT352" s="795">
        <f t="shared" si="199"/>
        <v>0</v>
      </c>
      <c r="AU352" s="801">
        <f>电话医生!C353</f>
        <v>0</v>
      </c>
      <c r="AV352" s="802">
        <f>电话医生!I353</f>
        <v>0</v>
      </c>
      <c r="AW352" s="816" t="str">
        <f t="shared" si="206"/>
        <v>-</v>
      </c>
      <c r="AX352" s="802">
        <f>电话医生!L353</f>
        <v>0</v>
      </c>
      <c r="AY352" s="811">
        <f>电话医生!F353</f>
        <v>0</v>
      </c>
      <c r="AZ352" s="869" t="str">
        <f>电话医生!O353</f>
        <v>-</v>
      </c>
      <c r="BA352" s="818">
        <f>家庭医生!C353</f>
        <v>0</v>
      </c>
      <c r="BB352" s="813">
        <f>家庭医生!G353</f>
        <v>0</v>
      </c>
      <c r="BC352" s="814" t="str">
        <f>家庭医生!I353</f>
        <v>-</v>
      </c>
      <c r="BD352" s="819">
        <f t="shared" si="209"/>
        <v>0</v>
      </c>
      <c r="BE352" s="819"/>
      <c r="BF352" s="819">
        <f>'免费问答-IM'!C353</f>
        <v>0</v>
      </c>
      <c r="BG352" s="779"/>
      <c r="BH352" s="784"/>
      <c r="BI352" s="775">
        <f t="shared" si="200"/>
        <v>0</v>
      </c>
      <c r="BJ352" s="839"/>
      <c r="BK352" s="837"/>
      <c r="BL352" s="838">
        <f t="shared" si="201"/>
        <v>0</v>
      </c>
      <c r="BM352" s="846">
        <f t="shared" si="202"/>
        <v>0</v>
      </c>
      <c r="BN352" s="849"/>
      <c r="BO352" s="849"/>
      <c r="BP352" s="847" t="str">
        <f t="shared" si="214"/>
        <v>-</v>
      </c>
      <c r="BQ352" s="848">
        <f t="shared" si="203"/>
        <v>0</v>
      </c>
      <c r="BR352" s="813">
        <f t="shared" si="212"/>
        <v>0</v>
      </c>
    </row>
    <row r="353" s="742" customFormat="1" ht="15" customHeight="1" spans="1:70">
      <c r="A353" s="862" t="s">
        <v>61</v>
      </c>
      <c r="B353" s="863"/>
      <c r="C353" s="506">
        <f t="shared" si="207"/>
        <v>0</v>
      </c>
      <c r="D353" s="414">
        <f t="shared" si="208"/>
        <v>0</v>
      </c>
      <c r="E353" s="405">
        <f t="shared" si="210"/>
        <v>0</v>
      </c>
      <c r="F353" s="864" t="e">
        <f>'悬赏问答-帖子'!M354+'指定付费-帖子'!M354+电话医生!#REF!+家庭医生!C354</f>
        <v>#REF!</v>
      </c>
      <c r="G353" s="864" t="e">
        <f>'悬赏问答-帖子'!O354+'指定付费-帖子'!O354+电话医生!#REF!+家庭医生!D354</f>
        <v>#REF!</v>
      </c>
      <c r="H353" s="865" t="e">
        <f>#REF!+'悬赏问答-帖子'!S354+'指定付费-帖子'!S354+电话医生!R354+家庭医生!#REF!+预约转诊!F353</f>
        <v>#REF!</v>
      </c>
      <c r="I353" s="864" t="e">
        <f>'悬赏问答-帖子'!S354+'指定付费-帖子'!S354+电话医生!R354+家庭医生!#REF!</f>
        <v>#REF!</v>
      </c>
      <c r="J353" s="864" t="e">
        <f>'悬赏问答-帖子'!U354+'指定付费-帖子'!U354+电话医生!S354+家庭医生!#REF!</f>
        <v>#REF!</v>
      </c>
      <c r="K353" s="865"/>
      <c r="L353" s="864" t="e">
        <f>'悬赏问答-帖子'!Y354+'悬赏问答-帖子'!AE354+'悬赏问答-IM'!M354+'指定付费-帖子'!Y354+'指定付费-帖子'!AE354+'指定付费-IM'!M354+电话医生!Z354+电话医生!AH354+家庭医生!#REF!+家庭医生!#REF!</f>
        <v>#REF!</v>
      </c>
      <c r="M353" s="864" t="e">
        <f>'悬赏问答-帖子'!AA354+'悬赏问答-帖子'!AG354+'悬赏问答-IM'!O354+'指定付费-帖子'!AA354+'指定付费-帖子'!AG354+'指定付费-IM'!O354+电话医生!AA354+电话医生!AI354+家庭医生!#REF!+家庭医生!#REF!</f>
        <v>#REF!</v>
      </c>
      <c r="N353" s="865"/>
      <c r="O353" s="864"/>
      <c r="P353" s="523">
        <f>'悬赏问答-帖子'!Q354+'指定付费-帖子'!Q354+家庭医生!G354+电话医生!BQ354</f>
        <v>0</v>
      </c>
      <c r="Q353" s="523">
        <f>'悬赏问答-帖子'!W354+'指定付费-帖子'!W354+电话医生!U354+'悬赏问答-IM'!AU354+'指定付费-IM'!AU354</f>
        <v>0</v>
      </c>
      <c r="R353" s="523">
        <f>'悬赏问答-帖子'!AC354+'悬赏问答-帖子'!AI354+'悬赏问答-IM'!Q354+'指定付费-帖子'!AC354+'指定付费-帖子'!AI354+'指定付费-IM'!Q354+电话医生!AC354+电话医生!AK354+'悬赏问答-IM'!W354+'指定付费-IM'!W354</f>
        <v>0</v>
      </c>
      <c r="S353" s="523">
        <f>'悬赏问答-IM'!AC354+'指定付费-IM'!AC354+'悬赏问答-IM'!AI354+'悬赏问答-IM'!AO354+'指定付费-IM'!AI354+'指定付费-IM'!AO354+电话医生!BY354</f>
        <v>0</v>
      </c>
      <c r="T353" s="523">
        <f t="shared" si="192"/>
        <v>0</v>
      </c>
      <c r="U353" s="523">
        <f>'悬赏问答-IM'!BA354+'指定付费-帖子'!BA354</f>
        <v>0</v>
      </c>
      <c r="V353" s="523">
        <f>'悬赏问答-帖子'!AO354+'悬赏问答-帖子'!AU354+'指定付费-帖子'!AO354+'指定付费-帖子'!AU354+电话医生!AS354</f>
        <v>0</v>
      </c>
      <c r="W353" s="523" t="e">
        <f>'悬赏问答-帖子'!AP354+'悬赏问答-帖子'!AV354+'指定付费-帖子'!AP354+'指定付费-帖子'!AV354+电话医生!AT354</f>
        <v>#VALUE!</v>
      </c>
      <c r="X353" s="866">
        <f t="shared" ref="X353:X384" si="215">BH353</f>
        <v>0</v>
      </c>
      <c r="Y353" s="867"/>
      <c r="Z353" s="523">
        <f>'悬赏问答-IM'!BF354+'指定付费-IM'!BE354</f>
        <v>0</v>
      </c>
      <c r="AA353" s="523">
        <f>'悬赏问答-IM'!BU354+'指定付费-IM'!AZ354</f>
        <v>0</v>
      </c>
      <c r="AB353" s="523">
        <f>'悬赏问答-IM'!BP354+'指定付费-IM'!BJ354+电话医生!BI354</f>
        <v>0</v>
      </c>
      <c r="AC353" s="506">
        <f t="shared" si="211"/>
        <v>0</v>
      </c>
      <c r="AD353" s="867">
        <f t="shared" ref="AD353:AD384" si="216">AM353+AS353</f>
        <v>0</v>
      </c>
      <c r="AE353" s="866">
        <f t="shared" ref="AE353:AE384" si="217">AY353</f>
        <v>0</v>
      </c>
      <c r="AF353" s="866">
        <f t="shared" ref="AF353:AF384" si="218">BB353</f>
        <v>0</v>
      </c>
      <c r="AG353" s="564">
        <f t="shared" si="197"/>
        <v>0</v>
      </c>
      <c r="AH353" s="780">
        <f>预约转诊!C353</f>
        <v>0</v>
      </c>
      <c r="AI353" s="781">
        <f>'悬赏问答-帖子'!C354+'悬赏问答-IM'!C354</f>
        <v>0</v>
      </c>
      <c r="AJ353" s="782">
        <f>'悬赏问答-帖子'!F354+'悬赏问答-IM'!F354</f>
        <v>0</v>
      </c>
      <c r="AK353" s="783" t="str">
        <f t="shared" si="204"/>
        <v>-</v>
      </c>
      <c r="AL353" s="781">
        <f>'悬赏问答-帖子'!H354+'悬赏问答-IM'!H354</f>
        <v>0</v>
      </c>
      <c r="AM353" s="775">
        <f>'悬赏问答-帖子'!I354+'悬赏问答-IM'!I354</f>
        <v>0</v>
      </c>
      <c r="AN353" s="775">
        <f t="shared" ref="AN353:AN384" si="219">IF(AJ353=0,0,AM353/AJ353)</f>
        <v>0</v>
      </c>
      <c r="AO353" s="800">
        <f>'指定付费-帖子'!C354+'指定付费-IM'!C354</f>
        <v>0</v>
      </c>
      <c r="AP353" s="798">
        <f>'指定付费-帖子'!F354+'指定付费-IM'!F354</f>
        <v>0</v>
      </c>
      <c r="AQ353" s="868"/>
      <c r="AR353" s="800">
        <f>'指定付费-帖子'!H354+'指定付费-IM'!H354</f>
        <v>0</v>
      </c>
      <c r="AS353" s="787">
        <f>'指定付费-帖子'!I354+'指定付费-IM'!I354</f>
        <v>0</v>
      </c>
      <c r="AT353" s="795">
        <f t="shared" ref="AT353:AT384" si="220">IF(AP353=0,0,AS353/AP353)</f>
        <v>0</v>
      </c>
      <c r="AU353" s="801">
        <f>电话医生!C354</f>
        <v>0</v>
      </c>
      <c r="AV353" s="802">
        <f>电话医生!I354</f>
        <v>0</v>
      </c>
      <c r="AW353" s="816"/>
      <c r="AX353" s="802">
        <f>电话医生!L354</f>
        <v>0</v>
      </c>
      <c r="AY353" s="811">
        <f>电话医生!F354</f>
        <v>0</v>
      </c>
      <c r="AZ353" s="820" t="str">
        <f>电话医生!O354</f>
        <v>-</v>
      </c>
      <c r="BA353" s="818">
        <f>家庭医生!C354</f>
        <v>0</v>
      </c>
      <c r="BB353" s="813">
        <f>家庭医生!G354</f>
        <v>0</v>
      </c>
      <c r="BC353" s="814" t="str">
        <f>家庭医生!I354</f>
        <v>-</v>
      </c>
      <c r="BD353" s="819">
        <f t="shared" si="209"/>
        <v>0</v>
      </c>
      <c r="BE353" s="819"/>
      <c r="BF353" s="819">
        <f>'免费问答-IM'!C354</f>
        <v>0</v>
      </c>
      <c r="BG353" s="779"/>
      <c r="BH353" s="784"/>
      <c r="BI353" s="775">
        <f t="shared" ref="BI353:BI384" si="221">IF(BG353=0,0,BH353/BG353)</f>
        <v>0</v>
      </c>
      <c r="BJ353" s="839"/>
      <c r="BK353" s="837"/>
      <c r="BL353" s="838">
        <f t="shared" ref="BL353:BL384" si="222">IF(BJ353=0,0,BK353/BJ353)</f>
        <v>0</v>
      </c>
      <c r="BM353" s="846"/>
      <c r="BN353" s="849"/>
      <c r="BO353" s="849"/>
      <c r="BP353" s="847" t="str">
        <f t="shared" si="214"/>
        <v>-</v>
      </c>
      <c r="BQ353" s="848">
        <f t="shared" si="203"/>
        <v>0</v>
      </c>
      <c r="BR353" s="813">
        <f t="shared" si="212"/>
        <v>0</v>
      </c>
    </row>
    <row r="354" ht="14.25" customHeight="1" spans="1:70">
      <c r="A354" s="851" t="s">
        <v>61</v>
      </c>
      <c r="B354" s="404">
        <v>1</v>
      </c>
      <c r="C354" s="506">
        <f t="shared" si="207"/>
        <v>0</v>
      </c>
      <c r="D354" s="414">
        <f t="shared" si="208"/>
        <v>0</v>
      </c>
      <c r="E354" s="405">
        <f t="shared" si="210"/>
        <v>0</v>
      </c>
      <c r="F354" s="406" t="e">
        <f>'悬赏问答-帖子'!M355+'指定付费-帖子'!M355+电话医生!#REF!+家庭医生!C355</f>
        <v>#REF!</v>
      </c>
      <c r="G354" s="406" t="e">
        <f>'悬赏问答-帖子'!O355+'指定付费-帖子'!O355+电话医生!#REF!+家庭医生!D355</f>
        <v>#REF!</v>
      </c>
      <c r="H354" s="766" t="e">
        <f>#REF!+'悬赏问答-帖子'!S355+'指定付费-帖子'!S355+电话医生!R355+家庭医生!#REF!+预约转诊!F354</f>
        <v>#REF!</v>
      </c>
      <c r="I354" s="406" t="e">
        <f>'悬赏问答-帖子'!S355+'指定付费-帖子'!S355+电话医生!R355+家庭医生!#REF!</f>
        <v>#REF!</v>
      </c>
      <c r="J354" s="406" t="e">
        <f>'悬赏问答-帖子'!U355+'指定付费-帖子'!U355+电话医生!S355+家庭医生!#REF!</f>
        <v>#REF!</v>
      </c>
      <c r="K354" s="766"/>
      <c r="L354" s="406" t="e">
        <f>'悬赏问答-帖子'!Y355+'悬赏问答-帖子'!AE355+'悬赏问答-IM'!M355+'指定付费-帖子'!Y355+'指定付费-帖子'!AE355+'指定付费-IM'!M355+电话医生!Z355+电话医生!AH355+家庭医生!#REF!+家庭医生!#REF!</f>
        <v>#REF!</v>
      </c>
      <c r="M354" s="406" t="e">
        <f>'悬赏问答-帖子'!AA355+'悬赏问答-帖子'!AG355+'悬赏问答-IM'!O355+'指定付费-帖子'!AA355+'指定付费-帖子'!AG355+'指定付费-IM'!O355+电话医生!AA355+电话医生!AI355+家庭医生!#REF!+家庭医生!#REF!</f>
        <v>#REF!</v>
      </c>
      <c r="N354" s="766"/>
      <c r="O354" s="406"/>
      <c r="P354" s="523">
        <f>'悬赏问答-帖子'!Q355+'指定付费-帖子'!Q355+家庭医生!G355+电话医生!BQ355</f>
        <v>0</v>
      </c>
      <c r="Q354" s="523">
        <f>'悬赏问答-帖子'!W355+'指定付费-帖子'!W355+电话医生!U355+'悬赏问答-IM'!AU355+'指定付费-IM'!AU355</f>
        <v>0</v>
      </c>
      <c r="R354" s="523">
        <f>'悬赏问答-帖子'!AC355+'悬赏问答-帖子'!AI355+'悬赏问答-IM'!Q355+'指定付费-帖子'!AC355+'指定付费-帖子'!AI355+'指定付费-IM'!Q355+电话医生!AC355+电话医生!AK355+'悬赏问答-IM'!W355+'指定付费-IM'!W355</f>
        <v>0</v>
      </c>
      <c r="S354" s="523">
        <f>'悬赏问答-IM'!AC355+'指定付费-IM'!AC355+'悬赏问答-IM'!AI355+'悬赏问答-IM'!AO355+'指定付费-IM'!AI355+'指定付费-IM'!AO355+电话医生!BY355</f>
        <v>0</v>
      </c>
      <c r="T354" s="523">
        <f t="shared" si="192"/>
        <v>0</v>
      </c>
      <c r="U354" s="523">
        <f>'悬赏问答-IM'!BA355+'指定付费-帖子'!BA355</f>
        <v>0</v>
      </c>
      <c r="V354" s="523">
        <f>'悬赏问答-帖子'!AO355+'悬赏问答-帖子'!AU355+'指定付费-帖子'!AO355+'指定付费-帖子'!AU355+电话医生!AS355</f>
        <v>0</v>
      </c>
      <c r="W354" s="523" t="e">
        <f>'悬赏问答-帖子'!AP355+'悬赏问答-帖子'!AV355+'指定付费-帖子'!AP355+'指定付费-帖子'!AV355+电话医生!AT355</f>
        <v>#VALUE!</v>
      </c>
      <c r="X354" s="414">
        <f t="shared" si="215"/>
        <v>0</v>
      </c>
      <c r="Y354" s="523"/>
      <c r="Z354" s="523">
        <f>'悬赏问答-IM'!BF355+'指定付费-IM'!BE355</f>
        <v>0</v>
      </c>
      <c r="AA354" s="523">
        <f>'悬赏问答-IM'!BU355+'指定付费-IM'!AZ355</f>
        <v>0</v>
      </c>
      <c r="AB354" s="523">
        <f>'悬赏问答-IM'!BP355+'指定付费-IM'!BJ355+电话医生!BI355</f>
        <v>0</v>
      </c>
      <c r="AC354" s="506">
        <f t="shared" si="211"/>
        <v>0</v>
      </c>
      <c r="AD354" s="523">
        <f t="shared" si="216"/>
        <v>0</v>
      </c>
      <c r="AE354" s="414">
        <f t="shared" si="217"/>
        <v>0</v>
      </c>
      <c r="AF354" s="414">
        <f t="shared" si="218"/>
        <v>0</v>
      </c>
      <c r="AG354" s="414"/>
      <c r="AH354" s="780">
        <f>预约转诊!C354</f>
        <v>0</v>
      </c>
      <c r="AI354" s="781">
        <f>'悬赏问答-帖子'!C355+'悬赏问答-IM'!C355</f>
        <v>0</v>
      </c>
      <c r="AJ354" s="782">
        <f>'悬赏问答-帖子'!F355+'悬赏问答-IM'!F355</f>
        <v>0</v>
      </c>
      <c r="AK354" s="783" t="str">
        <f t="shared" si="204"/>
        <v>-</v>
      </c>
      <c r="AL354" s="781">
        <f>'悬赏问答-帖子'!H355+'悬赏问答-IM'!H355</f>
        <v>0</v>
      </c>
      <c r="AM354" s="775">
        <f>'悬赏问答-帖子'!I355+'悬赏问答-IM'!I355</f>
        <v>0</v>
      </c>
      <c r="AN354" s="775">
        <f t="shared" si="219"/>
        <v>0</v>
      </c>
      <c r="AO354" s="800">
        <f>'指定付费-帖子'!C355+'指定付费-IM'!C355</f>
        <v>0</v>
      </c>
      <c r="AP354" s="798">
        <f>'指定付费-帖子'!F355+'指定付费-IM'!F355</f>
        <v>0</v>
      </c>
      <c r="AQ354" s="868"/>
      <c r="AR354" s="800">
        <f>'指定付费-帖子'!H355+'指定付费-IM'!H355</f>
        <v>0</v>
      </c>
      <c r="AS354" s="787">
        <f>'指定付费-帖子'!I355+'指定付费-IM'!I355</f>
        <v>0</v>
      </c>
      <c r="AT354" s="795">
        <f t="shared" si="220"/>
        <v>0</v>
      </c>
      <c r="AU354" s="801">
        <f>电话医生!C355</f>
        <v>0</v>
      </c>
      <c r="AV354" s="802">
        <f>电话医生!I355</f>
        <v>0</v>
      </c>
      <c r="AW354" s="816"/>
      <c r="AX354" s="802">
        <f>电话医生!L355</f>
        <v>0</v>
      </c>
      <c r="AY354" s="811">
        <f>电话医生!F355</f>
        <v>0</v>
      </c>
      <c r="AZ354" s="820" t="str">
        <f>电话医生!O355</f>
        <v>-</v>
      </c>
      <c r="BA354" s="818">
        <f>家庭医生!C355</f>
        <v>0</v>
      </c>
      <c r="BB354" s="813">
        <f>家庭医生!G355</f>
        <v>0</v>
      </c>
      <c r="BC354" s="814" t="str">
        <f>家庭医生!I355</f>
        <v>-</v>
      </c>
      <c r="BD354" s="819">
        <f t="shared" si="209"/>
        <v>0</v>
      </c>
      <c r="BE354" s="819"/>
      <c r="BF354" s="819">
        <f>'免费问答-IM'!C355</f>
        <v>0</v>
      </c>
      <c r="BG354" s="779"/>
      <c r="BH354" s="784"/>
      <c r="BI354" s="775">
        <f t="shared" si="221"/>
        <v>0</v>
      </c>
      <c r="BJ354" s="839"/>
      <c r="BK354" s="837"/>
      <c r="BL354" s="838">
        <f t="shared" si="222"/>
        <v>0</v>
      </c>
      <c r="BM354" s="846"/>
      <c r="BN354" s="849"/>
      <c r="BO354" s="849"/>
      <c r="BP354" s="847" t="str">
        <f t="shared" si="214"/>
        <v>-</v>
      </c>
      <c r="BQ354" s="848">
        <f t="shared" si="203"/>
        <v>0</v>
      </c>
      <c r="BR354" s="813">
        <f t="shared" si="212"/>
        <v>0</v>
      </c>
    </row>
    <row r="355" ht="14.25" customHeight="1" spans="1:70">
      <c r="A355" s="852"/>
      <c r="B355" s="404">
        <v>2</v>
      </c>
      <c r="C355" s="506">
        <f t="shared" si="207"/>
        <v>0</v>
      </c>
      <c r="D355" s="414">
        <f t="shared" si="208"/>
        <v>0</v>
      </c>
      <c r="E355" s="405">
        <f t="shared" si="210"/>
        <v>0</v>
      </c>
      <c r="F355" s="406" t="e">
        <f>'悬赏问答-帖子'!M356+'指定付费-帖子'!M356+电话医生!#REF!+家庭医生!C356</f>
        <v>#REF!</v>
      </c>
      <c r="G355" s="406" t="e">
        <f>'悬赏问答-帖子'!O356+'指定付费-帖子'!O356+电话医生!#REF!+家庭医生!D356</f>
        <v>#REF!</v>
      </c>
      <c r="H355" s="766" t="e">
        <f>#REF!+'悬赏问答-帖子'!S356+'指定付费-帖子'!S356+电话医生!R356+家庭医生!#REF!+预约转诊!F355</f>
        <v>#REF!</v>
      </c>
      <c r="I355" s="406" t="e">
        <f>'悬赏问答-帖子'!S356+'指定付费-帖子'!S356+电话医生!R356+家庭医生!#REF!</f>
        <v>#REF!</v>
      </c>
      <c r="J355" s="406" t="e">
        <f>'悬赏问答-帖子'!U356+'指定付费-帖子'!U356+电话医生!S356+家庭医生!#REF!</f>
        <v>#REF!</v>
      </c>
      <c r="K355" s="766"/>
      <c r="L355" s="406" t="e">
        <f>'悬赏问答-帖子'!Y356+'悬赏问答-帖子'!AE356+'悬赏问答-IM'!M356+'指定付费-帖子'!Y356+'指定付费-帖子'!AE356+'指定付费-IM'!M356+电话医生!Z356+电话医生!AH356+家庭医生!#REF!+家庭医生!#REF!</f>
        <v>#REF!</v>
      </c>
      <c r="M355" s="406" t="e">
        <f>'悬赏问答-帖子'!AA356+'悬赏问答-帖子'!AG356+'悬赏问答-IM'!O356+'指定付费-帖子'!AA356+'指定付费-帖子'!AG356+'指定付费-IM'!O356+电话医生!AA356+电话医生!AI356+家庭医生!#REF!+家庭医生!#REF!</f>
        <v>#REF!</v>
      </c>
      <c r="N355" s="766"/>
      <c r="O355" s="406"/>
      <c r="P355" s="523">
        <f>'悬赏问答-帖子'!Q356+'指定付费-帖子'!Q356+家庭医生!G356+电话医生!BQ356</f>
        <v>0</v>
      </c>
      <c r="Q355" s="523">
        <f>'悬赏问答-帖子'!W356+'指定付费-帖子'!W356+电话医生!U356+'悬赏问答-IM'!AU356+'指定付费-IM'!AU356</f>
        <v>0</v>
      </c>
      <c r="R355" s="523">
        <f>'悬赏问答-帖子'!AC356+'悬赏问答-帖子'!AI356+'悬赏问答-IM'!Q356+'指定付费-帖子'!AC356+'指定付费-帖子'!AI356+'指定付费-IM'!Q356+电话医生!AC356+电话医生!AK356+'悬赏问答-IM'!W356+'指定付费-IM'!W356</f>
        <v>0</v>
      </c>
      <c r="S355" s="523">
        <f>'悬赏问答-IM'!AC356+'指定付费-IM'!AC356+'悬赏问答-IM'!AI356+'悬赏问答-IM'!AO356+'指定付费-IM'!AI356+'指定付费-IM'!AO356+电话医生!BY356</f>
        <v>0</v>
      </c>
      <c r="T355" s="523">
        <f t="shared" si="192"/>
        <v>0</v>
      </c>
      <c r="U355" s="523">
        <f>'悬赏问答-IM'!BA356+'指定付费-帖子'!BA356</f>
        <v>0</v>
      </c>
      <c r="V355" s="523">
        <f>'悬赏问答-帖子'!AO356+'悬赏问答-帖子'!AU356+'指定付费-帖子'!AO356+'指定付费-帖子'!AU356+电话医生!AS356</f>
        <v>0</v>
      </c>
      <c r="W355" s="523" t="e">
        <f>'悬赏问答-帖子'!AP356+'悬赏问答-帖子'!AV356+'指定付费-帖子'!AP356+'指定付费-帖子'!AV356+电话医生!AT356</f>
        <v>#VALUE!</v>
      </c>
      <c r="X355" s="414">
        <f t="shared" si="215"/>
        <v>0</v>
      </c>
      <c r="Y355" s="523"/>
      <c r="Z355" s="523">
        <f>'悬赏问答-IM'!BF356+'指定付费-IM'!BE356</f>
        <v>0</v>
      </c>
      <c r="AA355" s="523">
        <f>'悬赏问答-IM'!BU356+'指定付费-IM'!AZ356</f>
        <v>0</v>
      </c>
      <c r="AB355" s="523">
        <f>'悬赏问答-IM'!BP356+'指定付费-IM'!BJ356+电话医生!BI356</f>
        <v>0</v>
      </c>
      <c r="AC355" s="506">
        <f t="shared" si="211"/>
        <v>0</v>
      </c>
      <c r="AD355" s="523">
        <f t="shared" si="216"/>
        <v>0</v>
      </c>
      <c r="AE355" s="414">
        <f t="shared" si="217"/>
        <v>0</v>
      </c>
      <c r="AF355" s="414">
        <f t="shared" si="218"/>
        <v>0</v>
      </c>
      <c r="AG355" s="414"/>
      <c r="AH355" s="780">
        <f>预约转诊!C355</f>
        <v>0</v>
      </c>
      <c r="AI355" s="781">
        <f>'悬赏问答-帖子'!C356+'悬赏问答-IM'!C356</f>
        <v>0</v>
      </c>
      <c r="AJ355" s="782">
        <f>'悬赏问答-帖子'!F356+'悬赏问答-IM'!F356</f>
        <v>0</v>
      </c>
      <c r="AK355" s="783" t="str">
        <f t="shared" si="204"/>
        <v>-</v>
      </c>
      <c r="AL355" s="781">
        <f>'悬赏问答-帖子'!H356+'悬赏问答-IM'!H356</f>
        <v>0</v>
      </c>
      <c r="AM355" s="775">
        <f>'悬赏问答-帖子'!I356+'悬赏问答-IM'!I356</f>
        <v>0</v>
      </c>
      <c r="AN355" s="775">
        <f t="shared" si="219"/>
        <v>0</v>
      </c>
      <c r="AO355" s="800">
        <f>'指定付费-帖子'!C356+'指定付费-IM'!C356</f>
        <v>0</v>
      </c>
      <c r="AP355" s="798">
        <f>'指定付费-帖子'!F356+'指定付费-IM'!F356</f>
        <v>0</v>
      </c>
      <c r="AQ355" s="868"/>
      <c r="AR355" s="800">
        <f>'指定付费-帖子'!H356+'指定付费-IM'!H356</f>
        <v>0</v>
      </c>
      <c r="AS355" s="787">
        <f>'指定付费-帖子'!I356+'指定付费-IM'!I356</f>
        <v>0</v>
      </c>
      <c r="AT355" s="795">
        <f t="shared" si="220"/>
        <v>0</v>
      </c>
      <c r="AU355" s="801">
        <f>电话医生!C356</f>
        <v>0</v>
      </c>
      <c r="AV355" s="802">
        <f>电话医生!I356</f>
        <v>0</v>
      </c>
      <c r="AW355" s="816"/>
      <c r="AX355" s="802">
        <f>电话医生!L356</f>
        <v>0</v>
      </c>
      <c r="AY355" s="811">
        <f>电话医生!F356</f>
        <v>0</v>
      </c>
      <c r="AZ355" s="820" t="str">
        <f>电话医生!O356</f>
        <v>-</v>
      </c>
      <c r="BA355" s="818">
        <f>家庭医生!C356</f>
        <v>0</v>
      </c>
      <c r="BB355" s="813">
        <f>家庭医生!G356</f>
        <v>0</v>
      </c>
      <c r="BC355" s="814" t="str">
        <f>家庭医生!I356</f>
        <v>-</v>
      </c>
      <c r="BD355" s="819">
        <f t="shared" si="209"/>
        <v>0</v>
      </c>
      <c r="BE355" s="819"/>
      <c r="BF355" s="819">
        <f>'免费问答-IM'!C356</f>
        <v>0</v>
      </c>
      <c r="BG355" s="779"/>
      <c r="BH355" s="784"/>
      <c r="BI355" s="775">
        <f t="shared" si="221"/>
        <v>0</v>
      </c>
      <c r="BJ355" s="839"/>
      <c r="BK355" s="837"/>
      <c r="BL355" s="838">
        <f t="shared" si="222"/>
        <v>0</v>
      </c>
      <c r="BM355" s="846"/>
      <c r="BN355" s="849"/>
      <c r="BO355" s="849"/>
      <c r="BP355" s="847" t="str">
        <f t="shared" si="214"/>
        <v>-</v>
      </c>
      <c r="BQ355" s="848">
        <f t="shared" si="203"/>
        <v>0</v>
      </c>
      <c r="BR355" s="813">
        <f t="shared" si="212"/>
        <v>0</v>
      </c>
    </row>
    <row r="356" ht="14.25" customHeight="1" spans="1:70">
      <c r="A356" s="852"/>
      <c r="B356" s="404">
        <v>3</v>
      </c>
      <c r="C356" s="506">
        <f t="shared" si="207"/>
        <v>0</v>
      </c>
      <c r="D356" s="414">
        <f t="shared" si="208"/>
        <v>0</v>
      </c>
      <c r="E356" s="405">
        <f t="shared" si="210"/>
        <v>0</v>
      </c>
      <c r="F356" s="406" t="e">
        <f>'悬赏问答-帖子'!M357+'指定付费-帖子'!M357+电话医生!#REF!+家庭医生!C357</f>
        <v>#REF!</v>
      </c>
      <c r="G356" s="406" t="e">
        <f>'悬赏问答-帖子'!O357+'指定付费-帖子'!O357+电话医生!#REF!+家庭医生!D357</f>
        <v>#REF!</v>
      </c>
      <c r="H356" s="766" t="e">
        <f>#REF!+'悬赏问答-帖子'!S357+'指定付费-帖子'!S357+电话医生!R357+家庭医生!#REF!+预约转诊!F356</f>
        <v>#REF!</v>
      </c>
      <c r="I356" s="406" t="e">
        <f>'悬赏问答-帖子'!S357+'指定付费-帖子'!S357+电话医生!R357+家庭医生!#REF!</f>
        <v>#REF!</v>
      </c>
      <c r="J356" s="406" t="e">
        <f>'悬赏问答-帖子'!U357+'指定付费-帖子'!U357+电话医生!S357+家庭医生!#REF!</f>
        <v>#REF!</v>
      </c>
      <c r="K356" s="766"/>
      <c r="L356" s="406" t="e">
        <f>'悬赏问答-帖子'!Y357+'悬赏问答-帖子'!AE357+'悬赏问答-IM'!M357+'指定付费-帖子'!Y357+'指定付费-帖子'!AE357+'指定付费-IM'!M357+电话医生!Z357+电话医生!AH357+家庭医生!#REF!+家庭医生!#REF!</f>
        <v>#REF!</v>
      </c>
      <c r="M356" s="406" t="e">
        <f>'悬赏问答-帖子'!AA357+'悬赏问答-帖子'!AG357+'悬赏问答-IM'!O357+'指定付费-帖子'!AA357+'指定付费-帖子'!AG357+'指定付费-IM'!O357+电话医生!AA357+电话医生!AI357+家庭医生!#REF!+家庭医生!#REF!</f>
        <v>#REF!</v>
      </c>
      <c r="N356" s="766"/>
      <c r="O356" s="406"/>
      <c r="P356" s="523">
        <f>'悬赏问答-帖子'!Q357+'指定付费-帖子'!Q357+家庭医生!G357+电话医生!BQ357</f>
        <v>0</v>
      </c>
      <c r="Q356" s="523">
        <f>'悬赏问答-帖子'!W357+'指定付费-帖子'!W357+电话医生!U357+'悬赏问答-IM'!AU357+'指定付费-IM'!AU357</f>
        <v>0</v>
      </c>
      <c r="R356" s="523">
        <f>'悬赏问答-帖子'!AC357+'悬赏问答-帖子'!AI357+'悬赏问答-IM'!Q357+'指定付费-帖子'!AC357+'指定付费-帖子'!AI357+'指定付费-IM'!Q357+电话医生!AC357+电话医生!AK357+'悬赏问答-IM'!W357+'指定付费-IM'!W357</f>
        <v>0</v>
      </c>
      <c r="S356" s="523">
        <f>'悬赏问答-IM'!AC357+'指定付费-IM'!AC357+'悬赏问答-IM'!AI357+'悬赏问答-IM'!AO357+'指定付费-IM'!AI357+'指定付费-IM'!AO357+电话医生!BY357</f>
        <v>0</v>
      </c>
      <c r="T356" s="523">
        <f t="shared" si="192"/>
        <v>0</v>
      </c>
      <c r="U356" s="523">
        <f>'悬赏问答-IM'!BA357+'指定付费-帖子'!BA357</f>
        <v>0</v>
      </c>
      <c r="V356" s="523">
        <f>'悬赏问答-帖子'!AO357+'悬赏问答-帖子'!AU357+'指定付费-帖子'!AO357+'指定付费-帖子'!AU357+电话医生!AS357</f>
        <v>0</v>
      </c>
      <c r="W356" s="523" t="e">
        <f>'悬赏问答-帖子'!AP357+'悬赏问答-帖子'!AV357+'指定付费-帖子'!AP357+'指定付费-帖子'!AV357+电话医生!AT357</f>
        <v>#VALUE!</v>
      </c>
      <c r="X356" s="414">
        <f t="shared" si="215"/>
        <v>0</v>
      </c>
      <c r="Y356" s="523"/>
      <c r="Z356" s="523">
        <f>'悬赏问答-IM'!BF357+'指定付费-IM'!BE357</f>
        <v>0</v>
      </c>
      <c r="AA356" s="523">
        <f>'悬赏问答-IM'!BU357+'指定付费-IM'!AZ357</f>
        <v>0</v>
      </c>
      <c r="AB356" s="523">
        <f>'悬赏问答-IM'!BP357+'指定付费-IM'!BJ357+电话医生!BI357</f>
        <v>0</v>
      </c>
      <c r="AC356" s="506">
        <f t="shared" si="211"/>
        <v>0</v>
      </c>
      <c r="AD356" s="523">
        <f t="shared" si="216"/>
        <v>0</v>
      </c>
      <c r="AE356" s="414">
        <f t="shared" si="217"/>
        <v>0</v>
      </c>
      <c r="AF356" s="414">
        <f t="shared" si="218"/>
        <v>0</v>
      </c>
      <c r="AG356" s="414"/>
      <c r="AH356" s="780">
        <f>预约转诊!C356</f>
        <v>0</v>
      </c>
      <c r="AI356" s="781">
        <f>'悬赏问答-帖子'!C357+'悬赏问答-IM'!C357</f>
        <v>0</v>
      </c>
      <c r="AJ356" s="782">
        <f>'悬赏问答-帖子'!F357+'悬赏问答-IM'!F357</f>
        <v>0</v>
      </c>
      <c r="AK356" s="783" t="str">
        <f t="shared" si="204"/>
        <v>-</v>
      </c>
      <c r="AL356" s="781">
        <f>'悬赏问答-帖子'!H357+'悬赏问答-IM'!H357</f>
        <v>0</v>
      </c>
      <c r="AM356" s="775">
        <f>'悬赏问答-帖子'!I357+'悬赏问答-IM'!I357</f>
        <v>0</v>
      </c>
      <c r="AN356" s="775">
        <f t="shared" si="219"/>
        <v>0</v>
      </c>
      <c r="AO356" s="800">
        <f>'指定付费-帖子'!C357+'指定付费-IM'!C357</f>
        <v>0</v>
      </c>
      <c r="AP356" s="798">
        <f>'指定付费-帖子'!F357+'指定付费-IM'!F357</f>
        <v>0</v>
      </c>
      <c r="AQ356" s="868"/>
      <c r="AR356" s="800">
        <f>'指定付费-帖子'!H357+'指定付费-IM'!H357</f>
        <v>0</v>
      </c>
      <c r="AS356" s="787">
        <f>'指定付费-帖子'!I357+'指定付费-IM'!I357</f>
        <v>0</v>
      </c>
      <c r="AT356" s="795">
        <f t="shared" si="220"/>
        <v>0</v>
      </c>
      <c r="AU356" s="801">
        <f>电话医生!C357</f>
        <v>0</v>
      </c>
      <c r="AV356" s="802">
        <f>电话医生!I357</f>
        <v>0</v>
      </c>
      <c r="AW356" s="816"/>
      <c r="AX356" s="802">
        <f>电话医生!L357</f>
        <v>0</v>
      </c>
      <c r="AY356" s="811">
        <f>电话医生!F357</f>
        <v>0</v>
      </c>
      <c r="AZ356" s="820" t="str">
        <f>电话医生!O357</f>
        <v>-</v>
      </c>
      <c r="BA356" s="818">
        <f>家庭医生!C357</f>
        <v>0</v>
      </c>
      <c r="BB356" s="813">
        <f>家庭医生!G357</f>
        <v>0</v>
      </c>
      <c r="BC356" s="814" t="str">
        <f>家庭医生!I357</f>
        <v>-</v>
      </c>
      <c r="BD356" s="819">
        <f t="shared" si="209"/>
        <v>0</v>
      </c>
      <c r="BE356" s="819"/>
      <c r="BF356" s="819">
        <f>'免费问答-IM'!C357</f>
        <v>0</v>
      </c>
      <c r="BG356" s="779"/>
      <c r="BH356" s="784"/>
      <c r="BI356" s="775">
        <f t="shared" si="221"/>
        <v>0</v>
      </c>
      <c r="BJ356" s="839"/>
      <c r="BK356" s="837"/>
      <c r="BL356" s="838">
        <f t="shared" si="222"/>
        <v>0</v>
      </c>
      <c r="BM356" s="846"/>
      <c r="BN356" s="849"/>
      <c r="BO356" s="849"/>
      <c r="BP356" s="847" t="str">
        <f t="shared" si="214"/>
        <v>-</v>
      </c>
      <c r="BQ356" s="848">
        <f t="shared" si="203"/>
        <v>0</v>
      </c>
      <c r="BR356" s="813">
        <f t="shared" si="212"/>
        <v>0</v>
      </c>
    </row>
    <row r="357" ht="14.25" customHeight="1" spans="1:70">
      <c r="A357" s="852"/>
      <c r="B357" s="404">
        <v>4</v>
      </c>
      <c r="C357" s="506">
        <f t="shared" si="207"/>
        <v>0</v>
      </c>
      <c r="D357" s="414">
        <f t="shared" si="208"/>
        <v>0</v>
      </c>
      <c r="E357" s="405">
        <f t="shared" si="210"/>
        <v>0</v>
      </c>
      <c r="F357" s="406" t="e">
        <f>'悬赏问答-帖子'!M358+'指定付费-帖子'!M358+电话医生!#REF!+家庭医生!C358</f>
        <v>#REF!</v>
      </c>
      <c r="G357" s="406" t="e">
        <f>'悬赏问答-帖子'!O358+'指定付费-帖子'!O358+电话医生!#REF!+家庭医生!D358</f>
        <v>#REF!</v>
      </c>
      <c r="H357" s="766" t="e">
        <f>#REF!+'悬赏问答-帖子'!S358+'指定付费-帖子'!S358+电话医生!R358+家庭医生!#REF!+预约转诊!F357</f>
        <v>#REF!</v>
      </c>
      <c r="I357" s="406" t="e">
        <f>'悬赏问答-帖子'!S358+'指定付费-帖子'!S358+电话医生!R358+家庭医生!#REF!</f>
        <v>#REF!</v>
      </c>
      <c r="J357" s="406" t="e">
        <f>'悬赏问答-帖子'!U358+'指定付费-帖子'!U358+电话医生!S358+家庭医生!#REF!</f>
        <v>#REF!</v>
      </c>
      <c r="K357" s="766"/>
      <c r="L357" s="406" t="e">
        <f>'悬赏问答-帖子'!Y358+'悬赏问答-帖子'!AE358+'悬赏问答-IM'!M358+'指定付费-帖子'!Y358+'指定付费-帖子'!AE358+'指定付费-IM'!M358+电话医生!Z358+电话医生!AH358+家庭医生!#REF!+家庭医生!#REF!</f>
        <v>#REF!</v>
      </c>
      <c r="M357" s="406" t="e">
        <f>'悬赏问答-帖子'!AA358+'悬赏问答-帖子'!AG358+'悬赏问答-IM'!O358+'指定付费-帖子'!AA358+'指定付费-帖子'!AG358+'指定付费-IM'!O358+电话医生!AA358+电话医生!AI358+家庭医生!#REF!+家庭医生!#REF!</f>
        <v>#REF!</v>
      </c>
      <c r="N357" s="766"/>
      <c r="O357" s="406"/>
      <c r="P357" s="523">
        <f>'悬赏问答-帖子'!Q358+'指定付费-帖子'!Q358+家庭医生!G358+电话医生!BQ358</f>
        <v>0</v>
      </c>
      <c r="Q357" s="523">
        <f>'悬赏问答-帖子'!W358+'指定付费-帖子'!W358+电话医生!U358+'悬赏问答-IM'!AU358+'指定付费-IM'!AU358</f>
        <v>0</v>
      </c>
      <c r="R357" s="523">
        <f>'悬赏问答-帖子'!AC358+'悬赏问答-帖子'!AI358+'悬赏问答-IM'!Q358+'指定付费-帖子'!AC358+'指定付费-帖子'!AI358+'指定付费-IM'!Q358+电话医生!AC358+电话医生!AK358+'悬赏问答-IM'!W358+'指定付费-IM'!W358</f>
        <v>0</v>
      </c>
      <c r="S357" s="523">
        <f>'悬赏问答-IM'!AC358+'指定付费-IM'!AC358+'悬赏问答-IM'!AI358+'悬赏问答-IM'!AO358+'指定付费-IM'!AI358+'指定付费-IM'!AO358+电话医生!BY358</f>
        <v>0</v>
      </c>
      <c r="T357" s="523">
        <f t="shared" si="192"/>
        <v>0</v>
      </c>
      <c r="U357" s="523">
        <f>'悬赏问答-IM'!BA358+'指定付费-帖子'!BA358</f>
        <v>0</v>
      </c>
      <c r="V357" s="523">
        <f>'悬赏问答-帖子'!AO358+'悬赏问答-帖子'!AU358+'指定付费-帖子'!AO358+'指定付费-帖子'!AU358+电话医生!AS358</f>
        <v>0</v>
      </c>
      <c r="W357" s="523" t="e">
        <f>'悬赏问答-帖子'!AP358+'悬赏问答-帖子'!AV358+'指定付费-帖子'!AP358+'指定付费-帖子'!AV358+电话医生!AT358</f>
        <v>#VALUE!</v>
      </c>
      <c r="X357" s="414">
        <f t="shared" si="215"/>
        <v>0</v>
      </c>
      <c r="Y357" s="523"/>
      <c r="Z357" s="523">
        <f>'悬赏问答-IM'!BF358+'指定付费-IM'!BE358</f>
        <v>0</v>
      </c>
      <c r="AA357" s="523">
        <f>'悬赏问答-IM'!BU358+'指定付费-IM'!AZ358</f>
        <v>0</v>
      </c>
      <c r="AB357" s="523">
        <f>'悬赏问答-IM'!BP358+'指定付费-IM'!BJ358+电话医生!BI358</f>
        <v>0</v>
      </c>
      <c r="AC357" s="506">
        <f t="shared" si="211"/>
        <v>0</v>
      </c>
      <c r="AD357" s="523">
        <f t="shared" si="216"/>
        <v>0</v>
      </c>
      <c r="AE357" s="414">
        <f t="shared" si="217"/>
        <v>0</v>
      </c>
      <c r="AF357" s="414">
        <f t="shared" si="218"/>
        <v>0</v>
      </c>
      <c r="AG357" s="414"/>
      <c r="AH357" s="780">
        <f>预约转诊!C357</f>
        <v>0</v>
      </c>
      <c r="AI357" s="781">
        <f>'悬赏问答-帖子'!C358+'悬赏问答-IM'!C358</f>
        <v>0</v>
      </c>
      <c r="AJ357" s="782">
        <f>'悬赏问答-帖子'!F358+'悬赏问答-IM'!F358</f>
        <v>0</v>
      </c>
      <c r="AK357" s="783" t="str">
        <f t="shared" si="204"/>
        <v>-</v>
      </c>
      <c r="AL357" s="781">
        <f>'悬赏问答-帖子'!H358+'悬赏问答-IM'!H358</f>
        <v>0</v>
      </c>
      <c r="AM357" s="775">
        <f>'悬赏问答-帖子'!I358+'悬赏问答-IM'!I358</f>
        <v>0</v>
      </c>
      <c r="AN357" s="775">
        <f t="shared" si="219"/>
        <v>0</v>
      </c>
      <c r="AO357" s="800">
        <f>'指定付费-帖子'!C358+'指定付费-IM'!C358</f>
        <v>0</v>
      </c>
      <c r="AP357" s="798">
        <f>'指定付费-帖子'!F358+'指定付费-IM'!F358</f>
        <v>0</v>
      </c>
      <c r="AQ357" s="868"/>
      <c r="AR357" s="800">
        <f>'指定付费-帖子'!H358+'指定付费-IM'!H358</f>
        <v>0</v>
      </c>
      <c r="AS357" s="787">
        <f>'指定付费-帖子'!I358+'指定付费-IM'!I358</f>
        <v>0</v>
      </c>
      <c r="AT357" s="795">
        <f t="shared" si="220"/>
        <v>0</v>
      </c>
      <c r="AU357" s="801">
        <f>电话医生!C358</f>
        <v>0</v>
      </c>
      <c r="AV357" s="802">
        <f>电话医生!I358</f>
        <v>0</v>
      </c>
      <c r="AW357" s="816"/>
      <c r="AX357" s="802">
        <f>电话医生!L358</f>
        <v>0</v>
      </c>
      <c r="AY357" s="811">
        <f>电话医生!F358</f>
        <v>0</v>
      </c>
      <c r="AZ357" s="820" t="str">
        <f>电话医生!O358</f>
        <v>-</v>
      </c>
      <c r="BA357" s="818">
        <f>家庭医生!C358</f>
        <v>0</v>
      </c>
      <c r="BB357" s="813">
        <f>家庭医生!G358</f>
        <v>0</v>
      </c>
      <c r="BC357" s="814" t="str">
        <f>家庭医生!I358</f>
        <v>-</v>
      </c>
      <c r="BD357" s="819">
        <f t="shared" si="209"/>
        <v>0</v>
      </c>
      <c r="BE357" s="819"/>
      <c r="BF357" s="819">
        <f>'免费问答-IM'!C358</f>
        <v>0</v>
      </c>
      <c r="BG357" s="779"/>
      <c r="BH357" s="784"/>
      <c r="BI357" s="775">
        <f t="shared" si="221"/>
        <v>0</v>
      </c>
      <c r="BJ357" s="839"/>
      <c r="BK357" s="837"/>
      <c r="BL357" s="838">
        <f t="shared" si="222"/>
        <v>0</v>
      </c>
      <c r="BM357" s="846"/>
      <c r="BN357" s="849"/>
      <c r="BO357" s="849"/>
      <c r="BP357" s="847" t="str">
        <f t="shared" ref="BP357:BP372" si="223">IF(BN357&lt;&gt;0,BN357/BM357,"-")</f>
        <v>-</v>
      </c>
      <c r="BQ357" s="848">
        <f t="shared" si="203"/>
        <v>0</v>
      </c>
      <c r="BR357" s="813">
        <f t="shared" si="212"/>
        <v>0</v>
      </c>
    </row>
    <row r="358" ht="14.25" customHeight="1" spans="1:70">
      <c r="A358" s="852"/>
      <c r="B358" s="404">
        <v>5</v>
      </c>
      <c r="C358" s="506">
        <f t="shared" si="207"/>
        <v>0</v>
      </c>
      <c r="D358" s="414">
        <f t="shared" si="208"/>
        <v>0</v>
      </c>
      <c r="E358" s="405">
        <f t="shared" si="210"/>
        <v>0</v>
      </c>
      <c r="F358" s="406" t="e">
        <f>'悬赏问答-帖子'!M359+'指定付费-帖子'!M359+电话医生!#REF!+家庭医生!C359</f>
        <v>#REF!</v>
      </c>
      <c r="G358" s="406" t="e">
        <f>'悬赏问答-帖子'!O359+'指定付费-帖子'!O359+电话医生!#REF!+家庭医生!D359</f>
        <v>#REF!</v>
      </c>
      <c r="H358" s="766" t="e">
        <f>#REF!+'悬赏问答-帖子'!S359+'指定付费-帖子'!S359+电话医生!R359+家庭医生!#REF!+预约转诊!F358</f>
        <v>#REF!</v>
      </c>
      <c r="I358" s="406" t="e">
        <f>'悬赏问答-帖子'!S359+'指定付费-帖子'!S359+电话医生!R359+家庭医生!#REF!</f>
        <v>#REF!</v>
      </c>
      <c r="J358" s="406" t="e">
        <f>'悬赏问答-帖子'!U359+'指定付费-帖子'!U359+电话医生!S359+家庭医生!#REF!</f>
        <v>#REF!</v>
      </c>
      <c r="K358" s="766"/>
      <c r="L358" s="406" t="e">
        <f>'悬赏问答-帖子'!Y359+'悬赏问答-帖子'!AE359+'悬赏问答-IM'!M359+'指定付费-帖子'!Y359+'指定付费-帖子'!AE359+'指定付费-IM'!M359+电话医生!Z359+电话医生!AH359+家庭医生!#REF!+家庭医生!#REF!</f>
        <v>#REF!</v>
      </c>
      <c r="M358" s="406" t="e">
        <f>'悬赏问答-帖子'!AA359+'悬赏问答-帖子'!AG359+'悬赏问答-IM'!O359+'指定付费-帖子'!AA359+'指定付费-帖子'!AG359+'指定付费-IM'!O359+电话医生!AA359+电话医生!AI359+家庭医生!#REF!+家庭医生!#REF!</f>
        <v>#REF!</v>
      </c>
      <c r="N358" s="766"/>
      <c r="O358" s="406"/>
      <c r="P358" s="523">
        <f>'悬赏问答-帖子'!Q359+'指定付费-帖子'!Q359+家庭医生!G359+电话医生!BQ359</f>
        <v>0</v>
      </c>
      <c r="Q358" s="523">
        <f>'悬赏问答-帖子'!W359+'指定付费-帖子'!W359+电话医生!U359+'悬赏问答-IM'!AU359+'指定付费-IM'!AU359</f>
        <v>0</v>
      </c>
      <c r="R358" s="523">
        <f>'悬赏问答-帖子'!AC359+'悬赏问答-帖子'!AI359+'悬赏问答-IM'!Q359+'指定付费-帖子'!AC359+'指定付费-帖子'!AI359+'指定付费-IM'!Q359+电话医生!AC359+电话医生!AK359+'悬赏问答-IM'!W359+'指定付费-IM'!W359</f>
        <v>0</v>
      </c>
      <c r="S358" s="523">
        <f>'悬赏问答-IM'!AC359+'指定付费-IM'!AC359+'悬赏问答-IM'!AI359+'悬赏问答-IM'!AO359+'指定付费-IM'!AI359+'指定付费-IM'!AO359+电话医生!BY359</f>
        <v>0</v>
      </c>
      <c r="T358" s="523">
        <f t="shared" si="192"/>
        <v>0</v>
      </c>
      <c r="U358" s="523">
        <f>'悬赏问答-IM'!BA359+'指定付费-帖子'!BA359</f>
        <v>0</v>
      </c>
      <c r="V358" s="523">
        <f>'悬赏问答-帖子'!AO359+'悬赏问答-帖子'!AU359+'指定付费-帖子'!AO359+'指定付费-帖子'!AU359+电话医生!AS359</f>
        <v>0</v>
      </c>
      <c r="W358" s="523" t="e">
        <f>'悬赏问答-帖子'!AP359+'悬赏问答-帖子'!AV359+'指定付费-帖子'!AP359+'指定付费-帖子'!AV359+电话医生!AT359</f>
        <v>#VALUE!</v>
      </c>
      <c r="X358" s="414">
        <f t="shared" si="215"/>
        <v>0</v>
      </c>
      <c r="Y358" s="523"/>
      <c r="Z358" s="523">
        <f>'悬赏问答-IM'!BF359+'指定付费-IM'!BE359</f>
        <v>0</v>
      </c>
      <c r="AA358" s="523">
        <f>'悬赏问答-IM'!BU359+'指定付费-IM'!AZ359</f>
        <v>0</v>
      </c>
      <c r="AB358" s="523">
        <f>'悬赏问答-IM'!BP359+'指定付费-IM'!BJ359+电话医生!BI359</f>
        <v>0</v>
      </c>
      <c r="AC358" s="506">
        <f t="shared" si="211"/>
        <v>0</v>
      </c>
      <c r="AD358" s="523">
        <f t="shared" si="216"/>
        <v>0</v>
      </c>
      <c r="AE358" s="414">
        <f t="shared" si="217"/>
        <v>0</v>
      </c>
      <c r="AF358" s="414">
        <f t="shared" si="218"/>
        <v>0</v>
      </c>
      <c r="AG358" s="414"/>
      <c r="AH358" s="780">
        <f>预约转诊!C358</f>
        <v>0</v>
      </c>
      <c r="AI358" s="781">
        <f>'悬赏问答-帖子'!C359+'悬赏问答-IM'!C359</f>
        <v>0</v>
      </c>
      <c r="AJ358" s="782">
        <f>'悬赏问答-帖子'!F359+'悬赏问答-IM'!F359</f>
        <v>0</v>
      </c>
      <c r="AK358" s="783" t="str">
        <f t="shared" si="204"/>
        <v>-</v>
      </c>
      <c r="AL358" s="781">
        <f>'悬赏问答-帖子'!H359+'悬赏问答-IM'!H359</f>
        <v>0</v>
      </c>
      <c r="AM358" s="775">
        <f>'悬赏问答-帖子'!I359+'悬赏问答-IM'!I359</f>
        <v>0</v>
      </c>
      <c r="AN358" s="775">
        <f t="shared" si="219"/>
        <v>0</v>
      </c>
      <c r="AO358" s="800">
        <f>'指定付费-帖子'!C359+'指定付费-IM'!C359</f>
        <v>0</v>
      </c>
      <c r="AP358" s="798">
        <f>'指定付费-帖子'!F359+'指定付费-IM'!F359</f>
        <v>0</v>
      </c>
      <c r="AQ358" s="868"/>
      <c r="AR358" s="800">
        <f>'指定付费-帖子'!H359+'指定付费-IM'!H359</f>
        <v>0</v>
      </c>
      <c r="AS358" s="787">
        <f>'指定付费-帖子'!I359+'指定付费-IM'!I359</f>
        <v>0</v>
      </c>
      <c r="AT358" s="795">
        <f t="shared" si="220"/>
        <v>0</v>
      </c>
      <c r="AU358" s="801">
        <f>电话医生!C359</f>
        <v>0</v>
      </c>
      <c r="AV358" s="802">
        <f>电话医生!I359</f>
        <v>0</v>
      </c>
      <c r="AW358" s="816"/>
      <c r="AX358" s="802">
        <f>电话医生!L359</f>
        <v>0</v>
      </c>
      <c r="AY358" s="811">
        <f>电话医生!F359</f>
        <v>0</v>
      </c>
      <c r="AZ358" s="820" t="str">
        <f>电话医生!O359</f>
        <v>-</v>
      </c>
      <c r="BA358" s="818">
        <f>家庭医生!C359</f>
        <v>0</v>
      </c>
      <c r="BB358" s="813">
        <f>家庭医生!G359</f>
        <v>0</v>
      </c>
      <c r="BC358" s="814" t="str">
        <f>家庭医生!I359</f>
        <v>-</v>
      </c>
      <c r="BD358" s="819">
        <f t="shared" si="209"/>
        <v>0</v>
      </c>
      <c r="BE358" s="819"/>
      <c r="BF358" s="819">
        <f>'免费问答-IM'!C359</f>
        <v>0</v>
      </c>
      <c r="BG358" s="779"/>
      <c r="BH358" s="784"/>
      <c r="BI358" s="775">
        <f t="shared" si="221"/>
        <v>0</v>
      </c>
      <c r="BJ358" s="839"/>
      <c r="BK358" s="837"/>
      <c r="BL358" s="838">
        <f t="shared" si="222"/>
        <v>0</v>
      </c>
      <c r="BM358" s="846"/>
      <c r="BN358" s="849"/>
      <c r="BO358" s="849"/>
      <c r="BP358" s="847" t="str">
        <f t="shared" si="223"/>
        <v>-</v>
      </c>
      <c r="BQ358" s="848">
        <f t="shared" si="203"/>
        <v>0</v>
      </c>
      <c r="BR358" s="813">
        <f t="shared" si="212"/>
        <v>0</v>
      </c>
    </row>
    <row r="359" ht="14.25" customHeight="1" spans="1:70">
      <c r="A359" s="852"/>
      <c r="B359" s="404">
        <v>6</v>
      </c>
      <c r="C359" s="506">
        <f t="shared" si="207"/>
        <v>0</v>
      </c>
      <c r="D359" s="414">
        <f t="shared" si="208"/>
        <v>0</v>
      </c>
      <c r="E359" s="405">
        <f t="shared" si="210"/>
        <v>0</v>
      </c>
      <c r="F359" s="406" t="e">
        <f>'悬赏问答-帖子'!M360+'指定付费-帖子'!M360+电话医生!#REF!+家庭医生!C360</f>
        <v>#REF!</v>
      </c>
      <c r="G359" s="406" t="e">
        <f>'悬赏问答-帖子'!O360+'指定付费-帖子'!O360+电话医生!#REF!+家庭医生!D360</f>
        <v>#REF!</v>
      </c>
      <c r="H359" s="766" t="e">
        <f>#REF!+'悬赏问答-帖子'!S360+'指定付费-帖子'!S360+电话医生!R360+家庭医生!#REF!+预约转诊!F359</f>
        <v>#REF!</v>
      </c>
      <c r="I359" s="406" t="e">
        <f>'悬赏问答-帖子'!S360+'指定付费-帖子'!S360+电话医生!R360+家庭医生!#REF!</f>
        <v>#REF!</v>
      </c>
      <c r="J359" s="406" t="e">
        <f>'悬赏问答-帖子'!U360+'指定付费-帖子'!U360+电话医生!S360+家庭医生!#REF!</f>
        <v>#REF!</v>
      </c>
      <c r="K359" s="766"/>
      <c r="L359" s="406" t="e">
        <f>'悬赏问答-帖子'!Y360+'悬赏问答-帖子'!AE360+'悬赏问答-IM'!M360+'指定付费-帖子'!Y360+'指定付费-帖子'!AE360+'指定付费-IM'!M360+电话医生!Z360+电话医生!AH360+家庭医生!#REF!+家庭医生!#REF!</f>
        <v>#REF!</v>
      </c>
      <c r="M359" s="406" t="e">
        <f>'悬赏问答-帖子'!AA360+'悬赏问答-帖子'!AG360+'悬赏问答-IM'!O360+'指定付费-帖子'!AA360+'指定付费-帖子'!AG360+'指定付费-IM'!O360+电话医生!AA360+电话医生!AI360+家庭医生!#REF!+家庭医生!#REF!</f>
        <v>#REF!</v>
      </c>
      <c r="N359" s="766"/>
      <c r="O359" s="406"/>
      <c r="P359" s="523">
        <f>'悬赏问答-帖子'!Q360+'指定付费-帖子'!Q360+家庭医生!G360+电话医生!BQ360</f>
        <v>0</v>
      </c>
      <c r="Q359" s="523">
        <f>'悬赏问答-帖子'!W360+'指定付费-帖子'!W360+电话医生!U360+'悬赏问答-IM'!AU360+'指定付费-IM'!AU360</f>
        <v>0</v>
      </c>
      <c r="R359" s="523">
        <f>'悬赏问答-帖子'!AC360+'悬赏问答-帖子'!AI360+'悬赏问答-IM'!Q360+'指定付费-帖子'!AC360+'指定付费-帖子'!AI360+'指定付费-IM'!Q360+电话医生!AC360+电话医生!AK360+'悬赏问答-IM'!W360+'指定付费-IM'!W360</f>
        <v>0</v>
      </c>
      <c r="S359" s="523">
        <f>'悬赏问答-IM'!AC360+'指定付费-IM'!AC360+'悬赏问答-IM'!AI360+'悬赏问答-IM'!AO360+'指定付费-IM'!AI360+'指定付费-IM'!AO360+电话医生!BY360</f>
        <v>0</v>
      </c>
      <c r="T359" s="523">
        <f t="shared" si="192"/>
        <v>0</v>
      </c>
      <c r="U359" s="523">
        <f>'悬赏问答-IM'!BA360+'指定付费-帖子'!BA360</f>
        <v>0</v>
      </c>
      <c r="V359" s="523">
        <f>'悬赏问答-帖子'!AO360+'悬赏问答-帖子'!AU360+'指定付费-帖子'!AO360+'指定付费-帖子'!AU360+电话医生!AS360</f>
        <v>0</v>
      </c>
      <c r="W359" s="523" t="e">
        <f>'悬赏问答-帖子'!AP360+'悬赏问答-帖子'!AV360+'指定付费-帖子'!AP360+'指定付费-帖子'!AV360+电话医生!AT360</f>
        <v>#VALUE!</v>
      </c>
      <c r="X359" s="414">
        <f t="shared" si="215"/>
        <v>0</v>
      </c>
      <c r="Y359" s="523"/>
      <c r="Z359" s="523">
        <f>'悬赏问答-IM'!BF360+'指定付费-IM'!BE360</f>
        <v>0</v>
      </c>
      <c r="AA359" s="523">
        <f>'悬赏问答-IM'!BU360+'指定付费-IM'!AZ360</f>
        <v>0</v>
      </c>
      <c r="AB359" s="523">
        <f>'悬赏问答-IM'!BP360+'指定付费-IM'!BJ360+电话医生!BI360</f>
        <v>0</v>
      </c>
      <c r="AC359" s="506">
        <f t="shared" si="211"/>
        <v>0</v>
      </c>
      <c r="AD359" s="523">
        <f t="shared" si="216"/>
        <v>0</v>
      </c>
      <c r="AE359" s="414">
        <f t="shared" si="217"/>
        <v>0</v>
      </c>
      <c r="AF359" s="414">
        <f t="shared" si="218"/>
        <v>0</v>
      </c>
      <c r="AG359" s="414"/>
      <c r="AH359" s="780">
        <f>预约转诊!C359</f>
        <v>0</v>
      </c>
      <c r="AI359" s="781">
        <f>'悬赏问答-帖子'!C360+'悬赏问答-IM'!C360</f>
        <v>0</v>
      </c>
      <c r="AJ359" s="782">
        <f>'悬赏问答-帖子'!F360+'悬赏问答-IM'!F360</f>
        <v>0</v>
      </c>
      <c r="AK359" s="783" t="str">
        <f t="shared" si="204"/>
        <v>-</v>
      </c>
      <c r="AL359" s="781">
        <f>'悬赏问答-帖子'!H360+'悬赏问答-IM'!H360</f>
        <v>0</v>
      </c>
      <c r="AM359" s="775">
        <f>'悬赏问答-帖子'!I360+'悬赏问答-IM'!I360</f>
        <v>0</v>
      </c>
      <c r="AN359" s="775">
        <f t="shared" si="219"/>
        <v>0</v>
      </c>
      <c r="AO359" s="800">
        <f>'指定付费-帖子'!C360+'指定付费-IM'!C360</f>
        <v>0</v>
      </c>
      <c r="AP359" s="798">
        <f>'指定付费-帖子'!F360+'指定付费-IM'!F360</f>
        <v>0</v>
      </c>
      <c r="AQ359" s="868"/>
      <c r="AR359" s="800">
        <f>'指定付费-帖子'!H360+'指定付费-IM'!H360</f>
        <v>0</v>
      </c>
      <c r="AS359" s="787">
        <f>'指定付费-帖子'!I360+'指定付费-IM'!I360</f>
        <v>0</v>
      </c>
      <c r="AT359" s="795">
        <f t="shared" si="220"/>
        <v>0</v>
      </c>
      <c r="AU359" s="801">
        <f>电话医生!C360</f>
        <v>0</v>
      </c>
      <c r="AV359" s="802">
        <f>电话医生!I360</f>
        <v>0</v>
      </c>
      <c r="AW359" s="816"/>
      <c r="AX359" s="802">
        <f>电话医生!L360</f>
        <v>0</v>
      </c>
      <c r="AY359" s="811">
        <f>电话医生!F360</f>
        <v>0</v>
      </c>
      <c r="AZ359" s="820" t="str">
        <f>电话医生!O360</f>
        <v>-</v>
      </c>
      <c r="BA359" s="818">
        <f>家庭医生!C360</f>
        <v>0</v>
      </c>
      <c r="BB359" s="813">
        <f>家庭医生!G360</f>
        <v>0</v>
      </c>
      <c r="BC359" s="814" t="str">
        <f>家庭医生!I360</f>
        <v>-</v>
      </c>
      <c r="BD359" s="819">
        <f t="shared" si="209"/>
        <v>0</v>
      </c>
      <c r="BE359" s="819"/>
      <c r="BF359" s="819">
        <f>'免费问答-IM'!C360</f>
        <v>0</v>
      </c>
      <c r="BG359" s="779"/>
      <c r="BH359" s="784"/>
      <c r="BI359" s="775">
        <f t="shared" si="221"/>
        <v>0</v>
      </c>
      <c r="BJ359" s="839"/>
      <c r="BK359" s="837"/>
      <c r="BL359" s="838">
        <f t="shared" si="222"/>
        <v>0</v>
      </c>
      <c r="BM359" s="846"/>
      <c r="BN359" s="849"/>
      <c r="BO359" s="849"/>
      <c r="BP359" s="847" t="str">
        <f t="shared" si="223"/>
        <v>-</v>
      </c>
      <c r="BQ359" s="848">
        <f t="shared" si="203"/>
        <v>0</v>
      </c>
      <c r="BR359" s="813">
        <f t="shared" si="212"/>
        <v>0</v>
      </c>
    </row>
    <row r="360" ht="14.25" customHeight="1" spans="1:70">
      <c r="A360" s="852"/>
      <c r="B360" s="404">
        <v>7</v>
      </c>
      <c r="C360" s="506">
        <f t="shared" si="207"/>
        <v>0</v>
      </c>
      <c r="D360" s="414">
        <f t="shared" si="208"/>
        <v>0</v>
      </c>
      <c r="E360" s="405">
        <f t="shared" si="210"/>
        <v>0</v>
      </c>
      <c r="F360" s="406" t="e">
        <f>'悬赏问答-帖子'!M361+'指定付费-帖子'!M361+电话医生!#REF!+家庭医生!C361</f>
        <v>#REF!</v>
      </c>
      <c r="G360" s="406" t="e">
        <f>'悬赏问答-帖子'!O361+'指定付费-帖子'!O361+电话医生!#REF!+家庭医生!D361</f>
        <v>#REF!</v>
      </c>
      <c r="H360" s="766" t="e">
        <f>#REF!+'悬赏问答-帖子'!S361+'指定付费-帖子'!S361+电话医生!R361+家庭医生!#REF!+预约转诊!F360</f>
        <v>#REF!</v>
      </c>
      <c r="I360" s="406" t="e">
        <f>'悬赏问答-帖子'!S361+'指定付费-帖子'!S361+电话医生!R361+家庭医生!#REF!</f>
        <v>#REF!</v>
      </c>
      <c r="J360" s="406" t="e">
        <f>'悬赏问答-帖子'!U361+'指定付费-帖子'!U361+电话医生!S361+家庭医生!#REF!</f>
        <v>#REF!</v>
      </c>
      <c r="K360" s="766"/>
      <c r="L360" s="406" t="e">
        <f>'悬赏问答-帖子'!Y361+'悬赏问答-帖子'!AE361+'悬赏问答-IM'!M361+'指定付费-帖子'!Y361+'指定付费-帖子'!AE361+'指定付费-IM'!M361+电话医生!Z361+电话医生!AH361+家庭医生!#REF!+家庭医生!#REF!</f>
        <v>#REF!</v>
      </c>
      <c r="M360" s="406" t="e">
        <f>'悬赏问答-帖子'!AA361+'悬赏问答-帖子'!AG361+'悬赏问答-IM'!O361+'指定付费-帖子'!AA361+'指定付费-帖子'!AG361+'指定付费-IM'!O361+电话医生!AA361+电话医生!AI361+家庭医生!#REF!+家庭医生!#REF!</f>
        <v>#REF!</v>
      </c>
      <c r="N360" s="766"/>
      <c r="O360" s="406"/>
      <c r="P360" s="523">
        <f>'悬赏问答-帖子'!Q361+'指定付费-帖子'!Q361+家庭医生!G361+电话医生!BQ361</f>
        <v>0</v>
      </c>
      <c r="Q360" s="523">
        <f>'悬赏问答-帖子'!W361+'指定付费-帖子'!W361+电话医生!U361+'悬赏问答-IM'!AU361+'指定付费-IM'!AU361</f>
        <v>0</v>
      </c>
      <c r="R360" s="523">
        <f>'悬赏问答-帖子'!AC361+'悬赏问答-帖子'!AI361+'悬赏问答-IM'!Q361+'指定付费-帖子'!AC361+'指定付费-帖子'!AI361+'指定付费-IM'!Q361+电话医生!AC361+电话医生!AK361+'悬赏问答-IM'!W361+'指定付费-IM'!W361</f>
        <v>0</v>
      </c>
      <c r="S360" s="523">
        <f>'悬赏问答-IM'!AC361+'指定付费-IM'!AC361+'悬赏问答-IM'!AI361+'悬赏问答-IM'!AO361+'指定付费-IM'!AI361+'指定付费-IM'!AO361+电话医生!BY361</f>
        <v>0</v>
      </c>
      <c r="T360" s="523">
        <f t="shared" si="192"/>
        <v>0</v>
      </c>
      <c r="U360" s="523">
        <f>'悬赏问答-IM'!BA361+'指定付费-帖子'!BA361</f>
        <v>0</v>
      </c>
      <c r="V360" s="523">
        <f>'悬赏问答-帖子'!AO361+'悬赏问答-帖子'!AU361+'指定付费-帖子'!AO361+'指定付费-帖子'!AU361+电话医生!AS361</f>
        <v>0</v>
      </c>
      <c r="W360" s="523" t="e">
        <f>'悬赏问答-帖子'!AP361+'悬赏问答-帖子'!AV361+'指定付费-帖子'!AP361+'指定付费-帖子'!AV361+电话医生!AT361</f>
        <v>#VALUE!</v>
      </c>
      <c r="X360" s="414">
        <f t="shared" si="215"/>
        <v>0</v>
      </c>
      <c r="Y360" s="523"/>
      <c r="Z360" s="523">
        <f>'悬赏问答-IM'!BF361+'指定付费-IM'!BE361</f>
        <v>0</v>
      </c>
      <c r="AA360" s="523">
        <f>'悬赏问答-IM'!BU361+'指定付费-IM'!AZ361</f>
        <v>0</v>
      </c>
      <c r="AB360" s="523">
        <f>'悬赏问答-IM'!BP361+'指定付费-IM'!BJ361+电话医生!BI361</f>
        <v>0</v>
      </c>
      <c r="AC360" s="506">
        <f t="shared" si="211"/>
        <v>0</v>
      </c>
      <c r="AD360" s="523">
        <f t="shared" si="216"/>
        <v>0</v>
      </c>
      <c r="AE360" s="414">
        <f t="shared" si="217"/>
        <v>0</v>
      </c>
      <c r="AF360" s="414">
        <f t="shared" si="218"/>
        <v>0</v>
      </c>
      <c r="AG360" s="414"/>
      <c r="AH360" s="780">
        <f>预约转诊!C360</f>
        <v>0</v>
      </c>
      <c r="AI360" s="781">
        <f>'悬赏问答-帖子'!C361+'悬赏问答-IM'!C361</f>
        <v>0</v>
      </c>
      <c r="AJ360" s="782">
        <f>'悬赏问答-帖子'!F361+'悬赏问答-IM'!F361</f>
        <v>0</v>
      </c>
      <c r="AK360" s="783" t="str">
        <f t="shared" si="204"/>
        <v>-</v>
      </c>
      <c r="AL360" s="781">
        <f>'悬赏问答-帖子'!H361+'悬赏问答-IM'!H361</f>
        <v>0</v>
      </c>
      <c r="AM360" s="775">
        <f>'悬赏问答-帖子'!I361+'悬赏问答-IM'!I361</f>
        <v>0</v>
      </c>
      <c r="AN360" s="775">
        <f t="shared" si="219"/>
        <v>0</v>
      </c>
      <c r="AO360" s="800">
        <f>'指定付费-帖子'!C361+'指定付费-IM'!C361</f>
        <v>0</v>
      </c>
      <c r="AP360" s="798">
        <f>'指定付费-帖子'!F361+'指定付费-IM'!F361</f>
        <v>0</v>
      </c>
      <c r="AQ360" s="868"/>
      <c r="AR360" s="800">
        <f>'指定付费-帖子'!H361+'指定付费-IM'!H361</f>
        <v>0</v>
      </c>
      <c r="AS360" s="787">
        <f>'指定付费-帖子'!I361+'指定付费-IM'!I361</f>
        <v>0</v>
      </c>
      <c r="AT360" s="795">
        <f t="shared" si="220"/>
        <v>0</v>
      </c>
      <c r="AU360" s="801">
        <f>电话医生!C361</f>
        <v>0</v>
      </c>
      <c r="AV360" s="802">
        <f>电话医生!I361</f>
        <v>0</v>
      </c>
      <c r="AW360" s="816"/>
      <c r="AX360" s="802">
        <f>电话医生!L361</f>
        <v>0</v>
      </c>
      <c r="AY360" s="811">
        <f>电话医生!F361</f>
        <v>0</v>
      </c>
      <c r="AZ360" s="820" t="str">
        <f>电话医生!O361</f>
        <v>-</v>
      </c>
      <c r="BA360" s="818">
        <f>家庭医生!C361</f>
        <v>0</v>
      </c>
      <c r="BB360" s="813">
        <f>家庭医生!G361</f>
        <v>0</v>
      </c>
      <c r="BC360" s="814" t="str">
        <f>家庭医生!I361</f>
        <v>-</v>
      </c>
      <c r="BD360" s="819">
        <f t="shared" si="209"/>
        <v>0</v>
      </c>
      <c r="BE360" s="819"/>
      <c r="BF360" s="819">
        <f>'免费问答-IM'!C361</f>
        <v>0</v>
      </c>
      <c r="BG360" s="779"/>
      <c r="BH360" s="784"/>
      <c r="BI360" s="775">
        <f t="shared" si="221"/>
        <v>0</v>
      </c>
      <c r="BJ360" s="839"/>
      <c r="BK360" s="837"/>
      <c r="BL360" s="838">
        <f t="shared" si="222"/>
        <v>0</v>
      </c>
      <c r="BM360" s="846"/>
      <c r="BN360" s="849"/>
      <c r="BO360" s="849"/>
      <c r="BP360" s="847" t="str">
        <f t="shared" si="223"/>
        <v>-</v>
      </c>
      <c r="BQ360" s="848">
        <f t="shared" si="203"/>
        <v>0</v>
      </c>
      <c r="BR360" s="813">
        <f t="shared" si="212"/>
        <v>0</v>
      </c>
    </row>
    <row r="361" ht="14.25" customHeight="1" spans="1:70">
      <c r="A361" s="852"/>
      <c r="B361" s="404">
        <v>8</v>
      </c>
      <c r="C361" s="506">
        <f t="shared" si="207"/>
        <v>0</v>
      </c>
      <c r="D361" s="414">
        <f t="shared" si="208"/>
        <v>0</v>
      </c>
      <c r="E361" s="405">
        <f t="shared" si="210"/>
        <v>0</v>
      </c>
      <c r="F361" s="406" t="e">
        <f>'悬赏问答-帖子'!M362+'指定付费-帖子'!M362+电话医生!#REF!+家庭医生!C362</f>
        <v>#REF!</v>
      </c>
      <c r="G361" s="406" t="e">
        <f>'悬赏问答-帖子'!O362+'指定付费-帖子'!O362+电话医生!#REF!+家庭医生!D362</f>
        <v>#REF!</v>
      </c>
      <c r="H361" s="766" t="e">
        <f>#REF!+'悬赏问答-帖子'!S362+'指定付费-帖子'!S362+电话医生!R362+家庭医生!#REF!+预约转诊!F361</f>
        <v>#REF!</v>
      </c>
      <c r="I361" s="406" t="e">
        <f>'悬赏问答-帖子'!S362+'指定付费-帖子'!S362+电话医生!R362+家庭医生!#REF!</f>
        <v>#REF!</v>
      </c>
      <c r="J361" s="406" t="e">
        <f>'悬赏问答-帖子'!U362+'指定付费-帖子'!U362+电话医生!S362+家庭医生!#REF!</f>
        <v>#REF!</v>
      </c>
      <c r="K361" s="766"/>
      <c r="L361" s="406" t="e">
        <f>'悬赏问答-帖子'!Y362+'悬赏问答-帖子'!AE362+'悬赏问答-IM'!M362+'指定付费-帖子'!Y362+'指定付费-帖子'!AE362+'指定付费-IM'!M362+电话医生!Z362+电话医生!AH362+家庭医生!#REF!+家庭医生!#REF!</f>
        <v>#REF!</v>
      </c>
      <c r="M361" s="406" t="e">
        <f>'悬赏问答-帖子'!AA362+'悬赏问答-帖子'!AG362+'悬赏问答-IM'!O362+'指定付费-帖子'!AA362+'指定付费-帖子'!AG362+'指定付费-IM'!O362+电话医生!AA362+电话医生!AI362+家庭医生!#REF!+家庭医生!#REF!</f>
        <v>#REF!</v>
      </c>
      <c r="N361" s="766"/>
      <c r="O361" s="406"/>
      <c r="P361" s="523">
        <f>'悬赏问答-帖子'!Q362+'指定付费-帖子'!Q362+家庭医生!G362+电话医生!BQ362</f>
        <v>0</v>
      </c>
      <c r="Q361" s="523">
        <f>'悬赏问答-帖子'!W362+'指定付费-帖子'!W362+电话医生!U362+'悬赏问答-IM'!AU362+'指定付费-IM'!AU362</f>
        <v>0</v>
      </c>
      <c r="R361" s="523">
        <f>'悬赏问答-帖子'!AC362+'悬赏问答-帖子'!AI362+'悬赏问答-IM'!Q362+'指定付费-帖子'!AC362+'指定付费-帖子'!AI362+'指定付费-IM'!Q362+电话医生!AC362+电话医生!AK362+'悬赏问答-IM'!W362+'指定付费-IM'!W362</f>
        <v>0</v>
      </c>
      <c r="S361" s="523">
        <f>'悬赏问答-IM'!AC362+'指定付费-IM'!AC362+'悬赏问答-IM'!AI362+'悬赏问答-IM'!AO362+'指定付费-IM'!AI362+'指定付费-IM'!AO362+电话医生!BY362</f>
        <v>0</v>
      </c>
      <c r="T361" s="523">
        <f t="shared" si="192"/>
        <v>0</v>
      </c>
      <c r="U361" s="523">
        <f>'悬赏问答-IM'!BA362+'指定付费-帖子'!BA362</f>
        <v>0</v>
      </c>
      <c r="V361" s="523">
        <f>'悬赏问答-帖子'!AO362+'悬赏问答-帖子'!AU362+'指定付费-帖子'!AO362+'指定付费-帖子'!AU362+电话医生!AS362</f>
        <v>0</v>
      </c>
      <c r="W361" s="523" t="e">
        <f>'悬赏问答-帖子'!AP362+'悬赏问答-帖子'!AV362+'指定付费-帖子'!AP362+'指定付费-帖子'!AV362+电话医生!AT362</f>
        <v>#VALUE!</v>
      </c>
      <c r="X361" s="414">
        <f t="shared" si="215"/>
        <v>0</v>
      </c>
      <c r="Y361" s="523"/>
      <c r="Z361" s="523">
        <f>'悬赏问答-IM'!BF362+'指定付费-IM'!BE362</f>
        <v>0</v>
      </c>
      <c r="AA361" s="523">
        <f>'悬赏问答-IM'!BU362+'指定付费-IM'!AZ362</f>
        <v>0</v>
      </c>
      <c r="AB361" s="523">
        <f>'悬赏问答-IM'!BP362+'指定付费-IM'!BJ362+电话医生!BI362</f>
        <v>0</v>
      </c>
      <c r="AC361" s="506">
        <f t="shared" si="211"/>
        <v>0</v>
      </c>
      <c r="AD361" s="523">
        <f t="shared" si="216"/>
        <v>0</v>
      </c>
      <c r="AE361" s="414">
        <f t="shared" si="217"/>
        <v>0</v>
      </c>
      <c r="AF361" s="414">
        <f t="shared" si="218"/>
        <v>0</v>
      </c>
      <c r="AG361" s="414"/>
      <c r="AH361" s="780">
        <f>预约转诊!C361</f>
        <v>0</v>
      </c>
      <c r="AI361" s="781">
        <f>'悬赏问答-帖子'!C362+'悬赏问答-IM'!C362</f>
        <v>0</v>
      </c>
      <c r="AJ361" s="782">
        <f>'悬赏问答-帖子'!F362+'悬赏问答-IM'!F362</f>
        <v>0</v>
      </c>
      <c r="AK361" s="783" t="str">
        <f t="shared" si="204"/>
        <v>-</v>
      </c>
      <c r="AL361" s="781">
        <f>'悬赏问答-帖子'!H362+'悬赏问答-IM'!H362</f>
        <v>0</v>
      </c>
      <c r="AM361" s="775">
        <f>'悬赏问答-帖子'!I362+'悬赏问答-IM'!I362</f>
        <v>0</v>
      </c>
      <c r="AN361" s="775">
        <f t="shared" si="219"/>
        <v>0</v>
      </c>
      <c r="AO361" s="800">
        <f>'指定付费-帖子'!C362+'指定付费-IM'!C362</f>
        <v>0</v>
      </c>
      <c r="AP361" s="798">
        <f>'指定付费-帖子'!F362+'指定付费-IM'!F362</f>
        <v>0</v>
      </c>
      <c r="AQ361" s="868"/>
      <c r="AR361" s="800">
        <f>'指定付费-帖子'!H362+'指定付费-IM'!H362</f>
        <v>0</v>
      </c>
      <c r="AS361" s="787">
        <f>'指定付费-帖子'!I362+'指定付费-IM'!I362</f>
        <v>0</v>
      </c>
      <c r="AT361" s="795">
        <f t="shared" si="220"/>
        <v>0</v>
      </c>
      <c r="AU361" s="801">
        <f>电话医生!C362</f>
        <v>0</v>
      </c>
      <c r="AV361" s="802">
        <f>电话医生!I362</f>
        <v>0</v>
      </c>
      <c r="AW361" s="816"/>
      <c r="AX361" s="802">
        <f>电话医生!L362</f>
        <v>0</v>
      </c>
      <c r="AY361" s="811">
        <f>电话医生!F362</f>
        <v>0</v>
      </c>
      <c r="AZ361" s="820" t="str">
        <f>电话医生!O362</f>
        <v>-</v>
      </c>
      <c r="BA361" s="818">
        <f>家庭医生!C362</f>
        <v>0</v>
      </c>
      <c r="BB361" s="813">
        <f>家庭医生!G362</f>
        <v>0</v>
      </c>
      <c r="BC361" s="814" t="str">
        <f>家庭医生!I362</f>
        <v>-</v>
      </c>
      <c r="BD361" s="819">
        <f t="shared" si="209"/>
        <v>0</v>
      </c>
      <c r="BE361" s="819"/>
      <c r="BF361" s="819">
        <f>'免费问答-IM'!C362</f>
        <v>0</v>
      </c>
      <c r="BG361" s="779"/>
      <c r="BH361" s="784"/>
      <c r="BI361" s="775">
        <f t="shared" si="221"/>
        <v>0</v>
      </c>
      <c r="BJ361" s="839"/>
      <c r="BK361" s="837"/>
      <c r="BL361" s="838">
        <f t="shared" si="222"/>
        <v>0</v>
      </c>
      <c r="BM361" s="846"/>
      <c r="BN361" s="849"/>
      <c r="BO361" s="849"/>
      <c r="BP361" s="847" t="str">
        <f t="shared" si="223"/>
        <v>-</v>
      </c>
      <c r="BQ361" s="848">
        <f t="shared" si="203"/>
        <v>0</v>
      </c>
      <c r="BR361" s="813">
        <f t="shared" si="212"/>
        <v>0</v>
      </c>
    </row>
    <row r="362" ht="14.25" customHeight="1" spans="1:70">
      <c r="A362" s="852"/>
      <c r="B362" s="404">
        <v>9</v>
      </c>
      <c r="C362" s="506">
        <f t="shared" si="207"/>
        <v>0</v>
      </c>
      <c r="D362" s="414">
        <f t="shared" si="208"/>
        <v>0</v>
      </c>
      <c r="E362" s="405">
        <f t="shared" si="210"/>
        <v>0</v>
      </c>
      <c r="F362" s="406" t="e">
        <f>'悬赏问答-帖子'!M363+'指定付费-帖子'!M363+电话医生!#REF!+家庭医生!C363</f>
        <v>#REF!</v>
      </c>
      <c r="G362" s="406" t="e">
        <f>'悬赏问答-帖子'!O363+'指定付费-帖子'!O363+电话医生!#REF!+家庭医生!D363</f>
        <v>#REF!</v>
      </c>
      <c r="H362" s="766" t="e">
        <f>#REF!+'悬赏问答-帖子'!S363+'指定付费-帖子'!S363+电话医生!R363+家庭医生!#REF!+预约转诊!F362</f>
        <v>#REF!</v>
      </c>
      <c r="I362" s="406" t="e">
        <f>'悬赏问答-帖子'!S363+'指定付费-帖子'!S363+电话医生!R363+家庭医生!#REF!</f>
        <v>#REF!</v>
      </c>
      <c r="J362" s="406" t="e">
        <f>'悬赏问答-帖子'!U363+'指定付费-帖子'!U363+电话医生!S363+家庭医生!#REF!</f>
        <v>#REF!</v>
      </c>
      <c r="K362" s="766"/>
      <c r="L362" s="406" t="e">
        <f>'悬赏问答-帖子'!Y363+'悬赏问答-帖子'!AE363+'悬赏问答-IM'!M363+'指定付费-帖子'!Y363+'指定付费-帖子'!AE363+'指定付费-IM'!M363+电话医生!Z363+电话医生!AH363+家庭医生!#REF!+家庭医生!#REF!</f>
        <v>#REF!</v>
      </c>
      <c r="M362" s="406" t="e">
        <f>'悬赏问答-帖子'!AA363+'悬赏问答-帖子'!AG363+'悬赏问答-IM'!O363+'指定付费-帖子'!AA363+'指定付费-帖子'!AG363+'指定付费-IM'!O363+电话医生!AA363+电话医生!AI363+家庭医生!#REF!+家庭医生!#REF!</f>
        <v>#REF!</v>
      </c>
      <c r="N362" s="766"/>
      <c r="O362" s="406"/>
      <c r="P362" s="523">
        <f>'悬赏问答-帖子'!Q363+'指定付费-帖子'!Q363+家庭医生!G363+电话医生!BQ363</f>
        <v>0</v>
      </c>
      <c r="Q362" s="523">
        <f>'悬赏问答-帖子'!W363+'指定付费-帖子'!W363+电话医生!U363+'悬赏问答-IM'!AU363+'指定付费-IM'!AU363</f>
        <v>0</v>
      </c>
      <c r="R362" s="523">
        <f>'悬赏问答-帖子'!AC363+'悬赏问答-帖子'!AI363+'悬赏问答-IM'!Q363+'指定付费-帖子'!AC363+'指定付费-帖子'!AI363+'指定付费-IM'!Q363+电话医生!AC363+电话医生!AK363+'悬赏问答-IM'!W363+'指定付费-IM'!W363</f>
        <v>0</v>
      </c>
      <c r="S362" s="523">
        <f>'悬赏问答-IM'!AC363+'指定付费-IM'!AC363+'悬赏问答-IM'!AI363+'悬赏问答-IM'!AO363+'指定付费-IM'!AI363+'指定付费-IM'!AO363+电话医生!BY363</f>
        <v>0</v>
      </c>
      <c r="T362" s="523">
        <f t="shared" si="192"/>
        <v>0</v>
      </c>
      <c r="U362" s="523">
        <f>'悬赏问答-IM'!BA363+'指定付费-帖子'!BA363</f>
        <v>0</v>
      </c>
      <c r="V362" s="523">
        <f>'悬赏问答-帖子'!AO363+'悬赏问答-帖子'!AU363+'指定付费-帖子'!AO363+'指定付费-帖子'!AU363+电话医生!AS363</f>
        <v>0</v>
      </c>
      <c r="W362" s="523" t="e">
        <f>'悬赏问答-帖子'!AP363+'悬赏问答-帖子'!AV363+'指定付费-帖子'!AP363+'指定付费-帖子'!AV363+电话医生!AT363</f>
        <v>#VALUE!</v>
      </c>
      <c r="X362" s="414">
        <f t="shared" si="215"/>
        <v>0</v>
      </c>
      <c r="Y362" s="523"/>
      <c r="Z362" s="523">
        <f>'悬赏问答-IM'!BF363+'指定付费-IM'!BE363</f>
        <v>0</v>
      </c>
      <c r="AA362" s="523">
        <f>'悬赏问答-IM'!BU363+'指定付费-IM'!AZ363</f>
        <v>0</v>
      </c>
      <c r="AB362" s="523">
        <f>'悬赏问答-IM'!BP363+'指定付费-IM'!BJ363+电话医生!BI363</f>
        <v>0</v>
      </c>
      <c r="AC362" s="506">
        <f t="shared" si="211"/>
        <v>0</v>
      </c>
      <c r="AD362" s="523">
        <f t="shared" si="216"/>
        <v>0</v>
      </c>
      <c r="AE362" s="414">
        <f t="shared" si="217"/>
        <v>0</v>
      </c>
      <c r="AF362" s="414">
        <f t="shared" si="218"/>
        <v>0</v>
      </c>
      <c r="AG362" s="414"/>
      <c r="AH362" s="780">
        <f>预约转诊!C362</f>
        <v>0</v>
      </c>
      <c r="AI362" s="781">
        <f>'悬赏问答-帖子'!C363+'悬赏问答-IM'!C363</f>
        <v>0</v>
      </c>
      <c r="AJ362" s="782">
        <f>'悬赏问答-帖子'!F363+'悬赏问答-IM'!F363</f>
        <v>0</v>
      </c>
      <c r="AK362" s="783" t="str">
        <f t="shared" si="204"/>
        <v>-</v>
      </c>
      <c r="AL362" s="781">
        <f>'悬赏问答-帖子'!H363+'悬赏问答-IM'!H363</f>
        <v>0</v>
      </c>
      <c r="AM362" s="775">
        <f>'悬赏问答-帖子'!I363+'悬赏问答-IM'!I363</f>
        <v>0</v>
      </c>
      <c r="AN362" s="775">
        <f t="shared" si="219"/>
        <v>0</v>
      </c>
      <c r="AO362" s="800">
        <f>'指定付费-帖子'!C363+'指定付费-IM'!C363</f>
        <v>0</v>
      </c>
      <c r="AP362" s="798">
        <f>'指定付费-帖子'!F363+'指定付费-IM'!F363</f>
        <v>0</v>
      </c>
      <c r="AQ362" s="868"/>
      <c r="AR362" s="800">
        <f>'指定付费-帖子'!H363+'指定付费-IM'!H363</f>
        <v>0</v>
      </c>
      <c r="AS362" s="787">
        <f>'指定付费-帖子'!I363+'指定付费-IM'!I363</f>
        <v>0</v>
      </c>
      <c r="AT362" s="795">
        <f t="shared" si="220"/>
        <v>0</v>
      </c>
      <c r="AU362" s="801">
        <f>电话医生!C363</f>
        <v>0</v>
      </c>
      <c r="AV362" s="802">
        <f>电话医生!I363</f>
        <v>0</v>
      </c>
      <c r="AW362" s="816"/>
      <c r="AX362" s="802">
        <f>电话医生!L363</f>
        <v>0</v>
      </c>
      <c r="AY362" s="811">
        <f>电话医生!F363</f>
        <v>0</v>
      </c>
      <c r="AZ362" s="820" t="str">
        <f>电话医生!O363</f>
        <v>-</v>
      </c>
      <c r="BA362" s="818">
        <f>家庭医生!C363</f>
        <v>0</v>
      </c>
      <c r="BB362" s="813">
        <f>家庭医生!G363</f>
        <v>0</v>
      </c>
      <c r="BC362" s="814" t="str">
        <f>家庭医生!I363</f>
        <v>-</v>
      </c>
      <c r="BD362" s="819">
        <f t="shared" si="209"/>
        <v>0</v>
      </c>
      <c r="BE362" s="819"/>
      <c r="BF362" s="819">
        <f>'免费问答-IM'!C363</f>
        <v>0</v>
      </c>
      <c r="BG362" s="779"/>
      <c r="BH362" s="784"/>
      <c r="BI362" s="775">
        <f t="shared" si="221"/>
        <v>0</v>
      </c>
      <c r="BJ362" s="839"/>
      <c r="BK362" s="837"/>
      <c r="BL362" s="838">
        <f t="shared" si="222"/>
        <v>0</v>
      </c>
      <c r="BM362" s="846"/>
      <c r="BN362" s="849"/>
      <c r="BO362" s="849"/>
      <c r="BP362" s="847" t="str">
        <f t="shared" si="223"/>
        <v>-</v>
      </c>
      <c r="BQ362" s="848">
        <f t="shared" si="203"/>
        <v>0</v>
      </c>
      <c r="BR362" s="813">
        <f t="shared" si="212"/>
        <v>0</v>
      </c>
    </row>
    <row r="363" ht="14.25" customHeight="1" spans="1:70">
      <c r="A363" s="852"/>
      <c r="B363" s="404">
        <v>10</v>
      </c>
      <c r="C363" s="506">
        <f t="shared" si="207"/>
        <v>0</v>
      </c>
      <c r="D363" s="414">
        <f t="shared" si="208"/>
        <v>0</v>
      </c>
      <c r="E363" s="405">
        <f t="shared" si="210"/>
        <v>0</v>
      </c>
      <c r="F363" s="406" t="e">
        <f>'悬赏问答-帖子'!M364+'指定付费-帖子'!M364+电话医生!#REF!+家庭医生!C364</f>
        <v>#REF!</v>
      </c>
      <c r="G363" s="406" t="e">
        <f>'悬赏问答-帖子'!O364+'指定付费-帖子'!O364+电话医生!#REF!+家庭医生!D364</f>
        <v>#REF!</v>
      </c>
      <c r="H363" s="766" t="e">
        <f>#REF!+'悬赏问答-帖子'!S364+'指定付费-帖子'!S364+电话医生!R364+家庭医生!#REF!+预约转诊!F363</f>
        <v>#REF!</v>
      </c>
      <c r="I363" s="406" t="e">
        <f>'悬赏问答-帖子'!S364+'指定付费-帖子'!S364+电话医生!R364+家庭医生!#REF!</f>
        <v>#REF!</v>
      </c>
      <c r="J363" s="406" t="e">
        <f>'悬赏问答-帖子'!U364+'指定付费-帖子'!U364+电话医生!S364+家庭医生!#REF!</f>
        <v>#REF!</v>
      </c>
      <c r="K363" s="766"/>
      <c r="L363" s="406" t="e">
        <f>'悬赏问答-帖子'!Y364+'悬赏问答-帖子'!AE364+'悬赏问答-IM'!M364+'指定付费-帖子'!Y364+'指定付费-帖子'!AE364+'指定付费-IM'!M364+电话医生!Z364+电话医生!AH364+家庭医生!#REF!+家庭医生!#REF!</f>
        <v>#REF!</v>
      </c>
      <c r="M363" s="406" t="e">
        <f>'悬赏问答-帖子'!AA364+'悬赏问答-帖子'!AG364+'悬赏问答-IM'!O364+'指定付费-帖子'!AA364+'指定付费-帖子'!AG364+'指定付费-IM'!O364+电话医生!AA364+电话医生!AI364+家庭医生!#REF!+家庭医生!#REF!</f>
        <v>#REF!</v>
      </c>
      <c r="N363" s="766"/>
      <c r="O363" s="406"/>
      <c r="P363" s="523">
        <f>'悬赏问答-帖子'!Q364+'指定付费-帖子'!Q364+家庭医生!G364+电话医生!BQ364</f>
        <v>0</v>
      </c>
      <c r="Q363" s="523">
        <f>'悬赏问答-帖子'!W364+'指定付费-帖子'!W364+电话医生!U364+'悬赏问答-IM'!AU364+'指定付费-IM'!AU364</f>
        <v>0</v>
      </c>
      <c r="R363" s="523">
        <f>'悬赏问答-帖子'!AC364+'悬赏问答-帖子'!AI364+'悬赏问答-IM'!Q364+'指定付费-帖子'!AC364+'指定付费-帖子'!AI364+'指定付费-IM'!Q364+电话医生!AC364+电话医生!AK364+'悬赏问答-IM'!W364+'指定付费-IM'!W364</f>
        <v>0</v>
      </c>
      <c r="S363" s="523">
        <f>'悬赏问答-IM'!AC364+'指定付费-IM'!AC364+'悬赏问答-IM'!AI364+'悬赏问答-IM'!AO364+'指定付费-IM'!AI364+'指定付费-IM'!AO364+电话医生!BY364</f>
        <v>0</v>
      </c>
      <c r="T363" s="523">
        <f t="shared" si="192"/>
        <v>0</v>
      </c>
      <c r="U363" s="523">
        <f>'悬赏问答-IM'!BA364+'指定付费-帖子'!BA364</f>
        <v>0</v>
      </c>
      <c r="V363" s="523">
        <f>'悬赏问答-帖子'!AO364+'悬赏问答-帖子'!AU364+'指定付费-帖子'!AO364+'指定付费-帖子'!AU364+电话医生!AS364</f>
        <v>0</v>
      </c>
      <c r="W363" s="523" t="e">
        <f>'悬赏问答-帖子'!AP364+'悬赏问答-帖子'!AV364+'指定付费-帖子'!AP364+'指定付费-帖子'!AV364+电话医生!AT364</f>
        <v>#VALUE!</v>
      </c>
      <c r="X363" s="414">
        <f t="shared" si="215"/>
        <v>0</v>
      </c>
      <c r="Y363" s="523"/>
      <c r="Z363" s="523">
        <f>'悬赏问答-IM'!BF364+'指定付费-IM'!BE364</f>
        <v>0</v>
      </c>
      <c r="AA363" s="523">
        <f>'悬赏问答-IM'!BU364+'指定付费-IM'!AZ364</f>
        <v>0</v>
      </c>
      <c r="AB363" s="523">
        <f>'悬赏问答-IM'!BP364+'指定付费-IM'!BJ364+电话医生!BI364</f>
        <v>0</v>
      </c>
      <c r="AC363" s="506">
        <f t="shared" si="211"/>
        <v>0</v>
      </c>
      <c r="AD363" s="523">
        <f t="shared" si="216"/>
        <v>0</v>
      </c>
      <c r="AE363" s="414">
        <f t="shared" si="217"/>
        <v>0</v>
      </c>
      <c r="AF363" s="414">
        <f t="shared" si="218"/>
        <v>0</v>
      </c>
      <c r="AG363" s="414"/>
      <c r="AH363" s="780">
        <f>预约转诊!C363</f>
        <v>0</v>
      </c>
      <c r="AI363" s="781">
        <f>'悬赏问答-帖子'!C364+'悬赏问答-IM'!C364</f>
        <v>0</v>
      </c>
      <c r="AJ363" s="782">
        <f>'悬赏问答-帖子'!F364+'悬赏问答-IM'!F364</f>
        <v>0</v>
      </c>
      <c r="AK363" s="783" t="str">
        <f t="shared" si="204"/>
        <v>-</v>
      </c>
      <c r="AL363" s="781">
        <f>'悬赏问答-帖子'!H364+'悬赏问答-IM'!H364</f>
        <v>0</v>
      </c>
      <c r="AM363" s="775">
        <f>'悬赏问答-帖子'!I364+'悬赏问答-IM'!I364</f>
        <v>0</v>
      </c>
      <c r="AN363" s="775">
        <f t="shared" si="219"/>
        <v>0</v>
      </c>
      <c r="AO363" s="800">
        <f>'指定付费-帖子'!C364+'指定付费-IM'!C364</f>
        <v>0</v>
      </c>
      <c r="AP363" s="798">
        <f>'指定付费-帖子'!F364+'指定付费-IM'!F364</f>
        <v>0</v>
      </c>
      <c r="AQ363" s="868"/>
      <c r="AR363" s="800">
        <f>'指定付费-帖子'!H364+'指定付费-IM'!H364</f>
        <v>0</v>
      </c>
      <c r="AS363" s="787">
        <f>'指定付费-帖子'!I364+'指定付费-IM'!I364</f>
        <v>0</v>
      </c>
      <c r="AT363" s="795">
        <f t="shared" si="220"/>
        <v>0</v>
      </c>
      <c r="AU363" s="801">
        <f>电话医生!C364</f>
        <v>0</v>
      </c>
      <c r="AV363" s="802">
        <f>电话医生!I364</f>
        <v>0</v>
      </c>
      <c r="AW363" s="816"/>
      <c r="AX363" s="802">
        <f>电话医生!L364</f>
        <v>0</v>
      </c>
      <c r="AY363" s="811">
        <f>电话医生!F364</f>
        <v>0</v>
      </c>
      <c r="AZ363" s="820" t="str">
        <f>电话医生!O364</f>
        <v>-</v>
      </c>
      <c r="BA363" s="818">
        <f>家庭医生!C364</f>
        <v>0</v>
      </c>
      <c r="BB363" s="813">
        <f>家庭医生!G364</f>
        <v>0</v>
      </c>
      <c r="BC363" s="814" t="str">
        <f>家庭医生!I364</f>
        <v>-</v>
      </c>
      <c r="BD363" s="819">
        <f t="shared" si="209"/>
        <v>0</v>
      </c>
      <c r="BE363" s="819"/>
      <c r="BF363" s="819">
        <f>'免费问答-IM'!C364</f>
        <v>0</v>
      </c>
      <c r="BG363" s="779"/>
      <c r="BH363" s="784"/>
      <c r="BI363" s="775">
        <f t="shared" si="221"/>
        <v>0</v>
      </c>
      <c r="BJ363" s="839"/>
      <c r="BK363" s="837"/>
      <c r="BL363" s="838">
        <f t="shared" si="222"/>
        <v>0</v>
      </c>
      <c r="BM363" s="846"/>
      <c r="BN363" s="849"/>
      <c r="BO363" s="849"/>
      <c r="BP363" s="847" t="str">
        <f t="shared" si="223"/>
        <v>-</v>
      </c>
      <c r="BQ363" s="848">
        <f t="shared" si="203"/>
        <v>0</v>
      </c>
      <c r="BR363" s="813">
        <f t="shared" si="212"/>
        <v>0</v>
      </c>
    </row>
    <row r="364" ht="14.25" customHeight="1" spans="1:70">
      <c r="A364" s="852"/>
      <c r="B364" s="404">
        <v>11</v>
      </c>
      <c r="C364" s="506">
        <f t="shared" si="207"/>
        <v>0</v>
      </c>
      <c r="D364" s="414">
        <f t="shared" si="208"/>
        <v>0</v>
      </c>
      <c r="E364" s="405">
        <f t="shared" si="210"/>
        <v>0</v>
      </c>
      <c r="F364" s="406" t="e">
        <f>'悬赏问答-帖子'!M365+'指定付费-帖子'!M365+电话医生!#REF!+家庭医生!C365</f>
        <v>#REF!</v>
      </c>
      <c r="G364" s="406" t="e">
        <f>'悬赏问答-帖子'!O365+'指定付费-帖子'!O365+电话医生!#REF!+家庭医生!D365</f>
        <v>#REF!</v>
      </c>
      <c r="H364" s="766" t="e">
        <f>#REF!+'悬赏问答-帖子'!S365+'指定付费-帖子'!S365+电话医生!R365+家庭医生!#REF!+预约转诊!F364</f>
        <v>#REF!</v>
      </c>
      <c r="I364" s="406" t="e">
        <f>'悬赏问答-帖子'!S365+'指定付费-帖子'!S365+电话医生!R365+家庭医生!#REF!</f>
        <v>#REF!</v>
      </c>
      <c r="J364" s="406" t="e">
        <f>'悬赏问答-帖子'!U365+'指定付费-帖子'!U365+电话医生!S365+家庭医生!#REF!</f>
        <v>#REF!</v>
      </c>
      <c r="K364" s="766"/>
      <c r="L364" s="406" t="e">
        <f>'悬赏问答-帖子'!Y365+'悬赏问答-帖子'!AE365+'悬赏问答-IM'!M365+'指定付费-帖子'!Y365+'指定付费-帖子'!AE365+'指定付费-IM'!M365+电话医生!Z365+电话医生!AH365+家庭医生!#REF!+家庭医生!#REF!</f>
        <v>#REF!</v>
      </c>
      <c r="M364" s="406" t="e">
        <f>'悬赏问答-帖子'!AA365+'悬赏问答-帖子'!AG365+'悬赏问答-IM'!O365+'指定付费-帖子'!AA365+'指定付费-帖子'!AG365+'指定付费-IM'!O365+电话医生!AA365+电话医生!AI365+家庭医生!#REF!+家庭医生!#REF!</f>
        <v>#REF!</v>
      </c>
      <c r="N364" s="766"/>
      <c r="O364" s="406"/>
      <c r="P364" s="523">
        <f>'悬赏问答-帖子'!Q365+'指定付费-帖子'!Q365+家庭医生!G365+电话医生!BQ365</f>
        <v>0</v>
      </c>
      <c r="Q364" s="523">
        <f>'悬赏问答-帖子'!W365+'指定付费-帖子'!W365+电话医生!U365+'悬赏问答-IM'!AU365+'指定付费-IM'!AU365</f>
        <v>0</v>
      </c>
      <c r="R364" s="523">
        <f>'悬赏问答-帖子'!AC365+'悬赏问答-帖子'!AI365+'悬赏问答-IM'!Q365+'指定付费-帖子'!AC365+'指定付费-帖子'!AI365+'指定付费-IM'!Q365+电话医生!AC365+电话医生!AK365+'悬赏问答-IM'!W365+'指定付费-IM'!W365</f>
        <v>0</v>
      </c>
      <c r="S364" s="523">
        <f>'悬赏问答-IM'!AC365+'指定付费-IM'!AC365+'悬赏问答-IM'!AI365+'悬赏问答-IM'!AO365+'指定付费-IM'!AI365+'指定付费-IM'!AO365+电话医生!BY365</f>
        <v>0</v>
      </c>
      <c r="T364" s="523">
        <f t="shared" si="192"/>
        <v>0</v>
      </c>
      <c r="U364" s="523">
        <f>'悬赏问答-IM'!BA365+'指定付费-帖子'!BA365</f>
        <v>0</v>
      </c>
      <c r="V364" s="523">
        <f>'悬赏问答-帖子'!AO365+'悬赏问答-帖子'!AU365+'指定付费-帖子'!AO365+'指定付费-帖子'!AU365+电话医生!AS365</f>
        <v>0</v>
      </c>
      <c r="W364" s="523" t="e">
        <f>'悬赏问答-帖子'!AP365+'悬赏问答-帖子'!AV365+'指定付费-帖子'!AP365+'指定付费-帖子'!AV365+电话医生!AT365</f>
        <v>#VALUE!</v>
      </c>
      <c r="X364" s="414">
        <f t="shared" si="215"/>
        <v>0</v>
      </c>
      <c r="Y364" s="523"/>
      <c r="Z364" s="523">
        <f>'悬赏问答-IM'!BF365+'指定付费-IM'!BE365</f>
        <v>0</v>
      </c>
      <c r="AA364" s="523">
        <f>'悬赏问答-IM'!BU365+'指定付费-IM'!AZ365</f>
        <v>0</v>
      </c>
      <c r="AB364" s="523">
        <f>'悬赏问答-IM'!BP365+'指定付费-IM'!BJ365+电话医生!BI365</f>
        <v>0</v>
      </c>
      <c r="AC364" s="506">
        <f t="shared" si="211"/>
        <v>0</v>
      </c>
      <c r="AD364" s="523">
        <f t="shared" si="216"/>
        <v>0</v>
      </c>
      <c r="AE364" s="414">
        <f t="shared" si="217"/>
        <v>0</v>
      </c>
      <c r="AF364" s="414">
        <f t="shared" si="218"/>
        <v>0</v>
      </c>
      <c r="AG364" s="414"/>
      <c r="AH364" s="780">
        <f>预约转诊!C364</f>
        <v>0</v>
      </c>
      <c r="AI364" s="781">
        <f>'悬赏问答-帖子'!C365+'悬赏问答-IM'!C365</f>
        <v>0</v>
      </c>
      <c r="AJ364" s="782">
        <f>'悬赏问答-帖子'!F365+'悬赏问答-IM'!F365</f>
        <v>0</v>
      </c>
      <c r="AK364" s="783" t="str">
        <f t="shared" si="204"/>
        <v>-</v>
      </c>
      <c r="AL364" s="781">
        <f>'悬赏问答-帖子'!H365+'悬赏问答-IM'!H365</f>
        <v>0</v>
      </c>
      <c r="AM364" s="775">
        <f>'悬赏问答-帖子'!I365+'悬赏问答-IM'!I365</f>
        <v>0</v>
      </c>
      <c r="AN364" s="775">
        <f t="shared" si="219"/>
        <v>0</v>
      </c>
      <c r="AO364" s="800">
        <f>'指定付费-帖子'!C365+'指定付费-IM'!C365</f>
        <v>0</v>
      </c>
      <c r="AP364" s="798">
        <f>'指定付费-帖子'!F365+'指定付费-IM'!F365</f>
        <v>0</v>
      </c>
      <c r="AQ364" s="868"/>
      <c r="AR364" s="800">
        <f>'指定付费-帖子'!H365+'指定付费-IM'!H365</f>
        <v>0</v>
      </c>
      <c r="AS364" s="787">
        <f>'指定付费-帖子'!I365+'指定付费-IM'!I365</f>
        <v>0</v>
      </c>
      <c r="AT364" s="795">
        <f t="shared" si="220"/>
        <v>0</v>
      </c>
      <c r="AU364" s="801">
        <f>电话医生!C365</f>
        <v>0</v>
      </c>
      <c r="AV364" s="802">
        <f>电话医生!I365</f>
        <v>0</v>
      </c>
      <c r="AW364" s="816"/>
      <c r="AX364" s="802">
        <f>电话医生!L365</f>
        <v>0</v>
      </c>
      <c r="AY364" s="811">
        <f>电话医生!F365</f>
        <v>0</v>
      </c>
      <c r="AZ364" s="820" t="str">
        <f>电话医生!O365</f>
        <v>-</v>
      </c>
      <c r="BA364" s="818">
        <f>家庭医生!C365</f>
        <v>0</v>
      </c>
      <c r="BB364" s="813">
        <f>家庭医生!G365</f>
        <v>0</v>
      </c>
      <c r="BC364" s="814" t="str">
        <f>家庭医生!I365</f>
        <v>-</v>
      </c>
      <c r="BD364" s="819">
        <f t="shared" si="209"/>
        <v>0</v>
      </c>
      <c r="BE364" s="819"/>
      <c r="BF364" s="819">
        <f>'免费问答-IM'!C365</f>
        <v>0</v>
      </c>
      <c r="BG364" s="779"/>
      <c r="BH364" s="784"/>
      <c r="BI364" s="775">
        <f t="shared" si="221"/>
        <v>0</v>
      </c>
      <c r="BJ364" s="839"/>
      <c r="BK364" s="837"/>
      <c r="BL364" s="838">
        <f t="shared" si="222"/>
        <v>0</v>
      </c>
      <c r="BM364" s="846"/>
      <c r="BN364" s="849"/>
      <c r="BO364" s="849"/>
      <c r="BP364" s="847" t="str">
        <f t="shared" si="223"/>
        <v>-</v>
      </c>
      <c r="BQ364" s="848">
        <f t="shared" si="203"/>
        <v>0</v>
      </c>
      <c r="BR364" s="813">
        <f t="shared" si="212"/>
        <v>0</v>
      </c>
    </row>
    <row r="365" ht="14.25" customHeight="1" spans="1:70">
      <c r="A365" s="852"/>
      <c r="B365" s="404">
        <v>12</v>
      </c>
      <c r="C365" s="506">
        <f t="shared" si="207"/>
        <v>0</v>
      </c>
      <c r="D365" s="414">
        <f t="shared" si="208"/>
        <v>0</v>
      </c>
      <c r="E365" s="405">
        <f t="shared" si="210"/>
        <v>0</v>
      </c>
      <c r="F365" s="406" t="e">
        <f>'悬赏问答-帖子'!M366+'指定付费-帖子'!M366+电话医生!#REF!+家庭医生!C366</f>
        <v>#REF!</v>
      </c>
      <c r="G365" s="406" t="e">
        <f>'悬赏问答-帖子'!O366+'指定付费-帖子'!O366+电话医生!#REF!+家庭医生!D366</f>
        <v>#REF!</v>
      </c>
      <c r="H365" s="766" t="e">
        <f>#REF!+'悬赏问答-帖子'!S366+'指定付费-帖子'!S366+电话医生!R366+家庭医生!#REF!+预约转诊!F365</f>
        <v>#REF!</v>
      </c>
      <c r="I365" s="406" t="e">
        <f>'悬赏问答-帖子'!S366+'指定付费-帖子'!S366+电话医生!R366+家庭医生!#REF!</f>
        <v>#REF!</v>
      </c>
      <c r="J365" s="406" t="e">
        <f>'悬赏问答-帖子'!U366+'指定付费-帖子'!U366+电话医生!S366+家庭医生!#REF!</f>
        <v>#REF!</v>
      </c>
      <c r="K365" s="766"/>
      <c r="L365" s="406" t="e">
        <f>'悬赏问答-帖子'!Y366+'悬赏问答-帖子'!AE366+'悬赏问答-IM'!M366+'指定付费-帖子'!Y366+'指定付费-帖子'!AE366+'指定付费-IM'!M366+电话医生!Z366+电话医生!AH366+家庭医生!#REF!+家庭医生!#REF!</f>
        <v>#REF!</v>
      </c>
      <c r="M365" s="406" t="e">
        <f>'悬赏问答-帖子'!AA366+'悬赏问答-帖子'!AG366+'悬赏问答-IM'!O366+'指定付费-帖子'!AA366+'指定付费-帖子'!AG366+'指定付费-IM'!O366+电话医生!AA366+电话医生!AI366+家庭医生!#REF!+家庭医生!#REF!</f>
        <v>#REF!</v>
      </c>
      <c r="N365" s="766"/>
      <c r="O365" s="406"/>
      <c r="P365" s="523">
        <f>'悬赏问答-帖子'!Q366+'指定付费-帖子'!Q366+家庭医生!G366+电话医生!BQ366</f>
        <v>0</v>
      </c>
      <c r="Q365" s="523">
        <f>'悬赏问答-帖子'!W366+'指定付费-帖子'!W366+电话医生!U366+'悬赏问答-IM'!AU366+'指定付费-IM'!AU366</f>
        <v>0</v>
      </c>
      <c r="R365" s="523">
        <f>'悬赏问答-帖子'!AC366+'悬赏问答-帖子'!AI366+'悬赏问答-IM'!Q366+'指定付费-帖子'!AC366+'指定付费-帖子'!AI366+'指定付费-IM'!Q366+电话医生!AC366+电话医生!AK366+'悬赏问答-IM'!W366+'指定付费-IM'!W366</f>
        <v>0</v>
      </c>
      <c r="S365" s="523">
        <f>'悬赏问答-IM'!AC366+'指定付费-IM'!AC366+'悬赏问答-IM'!AI366+'悬赏问答-IM'!AO366+'指定付费-IM'!AI366+'指定付费-IM'!AO366+电话医生!BY366</f>
        <v>0</v>
      </c>
      <c r="T365" s="523">
        <f t="shared" si="192"/>
        <v>0</v>
      </c>
      <c r="U365" s="523">
        <f>'悬赏问答-IM'!BA366+'指定付费-帖子'!BA366</f>
        <v>0</v>
      </c>
      <c r="V365" s="523">
        <f>'悬赏问答-帖子'!AO366+'悬赏问答-帖子'!AU366+'指定付费-帖子'!AO366+'指定付费-帖子'!AU366+电话医生!AS366</f>
        <v>0</v>
      </c>
      <c r="W365" s="523" t="e">
        <f>'悬赏问答-帖子'!AP366+'悬赏问答-帖子'!AV366+'指定付费-帖子'!AP366+'指定付费-帖子'!AV366+电话医生!AT366</f>
        <v>#VALUE!</v>
      </c>
      <c r="X365" s="414">
        <f t="shared" si="215"/>
        <v>0</v>
      </c>
      <c r="Y365" s="523"/>
      <c r="Z365" s="523">
        <f>'悬赏问答-IM'!BF366+'指定付费-IM'!BE366</f>
        <v>0</v>
      </c>
      <c r="AA365" s="523">
        <f>'悬赏问答-IM'!BU366+'指定付费-IM'!AZ366</f>
        <v>0</v>
      </c>
      <c r="AB365" s="523">
        <f>'悬赏问答-IM'!BP366+'指定付费-IM'!BJ366+电话医生!BI366</f>
        <v>0</v>
      </c>
      <c r="AC365" s="506">
        <f t="shared" si="211"/>
        <v>0</v>
      </c>
      <c r="AD365" s="523">
        <f t="shared" si="216"/>
        <v>0</v>
      </c>
      <c r="AE365" s="414">
        <f t="shared" si="217"/>
        <v>0</v>
      </c>
      <c r="AF365" s="414">
        <f t="shared" si="218"/>
        <v>0</v>
      </c>
      <c r="AG365" s="414"/>
      <c r="AH365" s="780">
        <f>预约转诊!C365</f>
        <v>0</v>
      </c>
      <c r="AI365" s="781">
        <f>'悬赏问答-帖子'!C366+'悬赏问答-IM'!C366</f>
        <v>0</v>
      </c>
      <c r="AJ365" s="782">
        <f>'悬赏问答-帖子'!F366+'悬赏问答-IM'!F366</f>
        <v>0</v>
      </c>
      <c r="AK365" s="783" t="str">
        <f t="shared" si="204"/>
        <v>-</v>
      </c>
      <c r="AL365" s="781">
        <f>'悬赏问答-帖子'!H366+'悬赏问答-IM'!H366</f>
        <v>0</v>
      </c>
      <c r="AM365" s="775">
        <f>'悬赏问答-帖子'!I366+'悬赏问答-IM'!I366</f>
        <v>0</v>
      </c>
      <c r="AN365" s="775">
        <f t="shared" si="219"/>
        <v>0</v>
      </c>
      <c r="AO365" s="800">
        <f>'指定付费-帖子'!C366+'指定付费-IM'!C366</f>
        <v>0</v>
      </c>
      <c r="AP365" s="798">
        <f>'指定付费-帖子'!F366+'指定付费-IM'!F366</f>
        <v>0</v>
      </c>
      <c r="AQ365" s="868"/>
      <c r="AR365" s="800">
        <f>'指定付费-帖子'!H366+'指定付费-IM'!H366</f>
        <v>0</v>
      </c>
      <c r="AS365" s="787">
        <f>'指定付费-帖子'!I366+'指定付费-IM'!I366</f>
        <v>0</v>
      </c>
      <c r="AT365" s="795">
        <f t="shared" si="220"/>
        <v>0</v>
      </c>
      <c r="AU365" s="801">
        <f>电话医生!C366</f>
        <v>0</v>
      </c>
      <c r="AV365" s="802">
        <f>电话医生!I366</f>
        <v>0</v>
      </c>
      <c r="AW365" s="816"/>
      <c r="AX365" s="802">
        <f>电话医生!L366</f>
        <v>0</v>
      </c>
      <c r="AY365" s="811">
        <f>电话医生!F366</f>
        <v>0</v>
      </c>
      <c r="AZ365" s="820" t="str">
        <f>电话医生!O366</f>
        <v>-</v>
      </c>
      <c r="BA365" s="818">
        <f>家庭医生!C366</f>
        <v>0</v>
      </c>
      <c r="BB365" s="813">
        <f>家庭医生!G366</f>
        <v>0</v>
      </c>
      <c r="BC365" s="814" t="str">
        <f>家庭医生!I366</f>
        <v>-</v>
      </c>
      <c r="BD365" s="819">
        <f t="shared" si="209"/>
        <v>0</v>
      </c>
      <c r="BE365" s="819"/>
      <c r="BF365" s="819">
        <f>'免费问答-IM'!C366</f>
        <v>0</v>
      </c>
      <c r="BG365" s="779"/>
      <c r="BH365" s="784"/>
      <c r="BI365" s="775">
        <f t="shared" si="221"/>
        <v>0</v>
      </c>
      <c r="BJ365" s="839"/>
      <c r="BK365" s="837"/>
      <c r="BL365" s="838">
        <f t="shared" si="222"/>
        <v>0</v>
      </c>
      <c r="BM365" s="846"/>
      <c r="BN365" s="849"/>
      <c r="BO365" s="849"/>
      <c r="BP365" s="847" t="str">
        <f t="shared" si="223"/>
        <v>-</v>
      </c>
      <c r="BQ365" s="848">
        <f t="shared" si="203"/>
        <v>0</v>
      </c>
      <c r="BR365" s="813">
        <f t="shared" si="212"/>
        <v>0</v>
      </c>
    </row>
    <row r="366" ht="14.25" customHeight="1" spans="1:70">
      <c r="A366" s="852"/>
      <c r="B366" s="404">
        <v>13</v>
      </c>
      <c r="C366" s="506">
        <f t="shared" si="207"/>
        <v>0</v>
      </c>
      <c r="D366" s="414">
        <f t="shared" si="208"/>
        <v>0</v>
      </c>
      <c r="E366" s="405">
        <f t="shared" si="210"/>
        <v>0</v>
      </c>
      <c r="F366" s="406" t="e">
        <f>'悬赏问答-帖子'!M367+'指定付费-帖子'!M367+电话医生!#REF!+家庭医生!C367</f>
        <v>#REF!</v>
      </c>
      <c r="G366" s="406" t="e">
        <f>'悬赏问答-帖子'!O367+'指定付费-帖子'!O367+电话医生!#REF!+家庭医生!D367</f>
        <v>#REF!</v>
      </c>
      <c r="H366" s="766" t="e">
        <f>#REF!+'悬赏问答-帖子'!S367+'指定付费-帖子'!S367+电话医生!R367+家庭医生!#REF!+预约转诊!F366</f>
        <v>#REF!</v>
      </c>
      <c r="I366" s="406" t="e">
        <f>'悬赏问答-帖子'!S367+'指定付费-帖子'!S367+电话医生!R367+家庭医生!#REF!</f>
        <v>#REF!</v>
      </c>
      <c r="J366" s="406" t="e">
        <f>'悬赏问答-帖子'!U367+'指定付费-帖子'!U367+电话医生!S367+家庭医生!#REF!</f>
        <v>#REF!</v>
      </c>
      <c r="K366" s="766"/>
      <c r="L366" s="406" t="e">
        <f>'悬赏问答-帖子'!Y367+'悬赏问答-帖子'!AE367+'悬赏问答-IM'!M367+'指定付费-帖子'!Y367+'指定付费-帖子'!AE367+'指定付费-IM'!M367+电话医生!Z367+电话医生!AH367+家庭医生!#REF!+家庭医生!#REF!</f>
        <v>#REF!</v>
      </c>
      <c r="M366" s="406" t="e">
        <f>'悬赏问答-帖子'!AA367+'悬赏问答-帖子'!AG367+'悬赏问答-IM'!O367+'指定付费-帖子'!AA367+'指定付费-帖子'!AG367+'指定付费-IM'!O367+电话医生!AA367+电话医生!AI367+家庭医生!#REF!+家庭医生!#REF!</f>
        <v>#REF!</v>
      </c>
      <c r="N366" s="766"/>
      <c r="O366" s="406"/>
      <c r="P366" s="523">
        <f>'悬赏问答-帖子'!Q367+'指定付费-帖子'!Q367+家庭医生!G367+电话医生!BQ367</f>
        <v>0</v>
      </c>
      <c r="Q366" s="523">
        <f>'悬赏问答-帖子'!W367+'指定付费-帖子'!W367+电话医生!U367+'悬赏问答-IM'!AU367+'指定付费-IM'!AU367</f>
        <v>0</v>
      </c>
      <c r="R366" s="523">
        <f>'悬赏问答-帖子'!AC367+'悬赏问答-帖子'!AI367+'悬赏问答-IM'!Q367+'指定付费-帖子'!AC367+'指定付费-帖子'!AI367+'指定付费-IM'!Q367+电话医生!AC367+电话医生!AK367+'悬赏问答-IM'!W367+'指定付费-IM'!W367</f>
        <v>0</v>
      </c>
      <c r="S366" s="523">
        <f>'悬赏问答-IM'!AC367+'指定付费-IM'!AC367+'悬赏问答-IM'!AI367+'悬赏问答-IM'!AO367+'指定付费-IM'!AI367+'指定付费-IM'!AO367+电话医生!BY367</f>
        <v>0</v>
      </c>
      <c r="T366" s="523">
        <f t="shared" si="192"/>
        <v>0</v>
      </c>
      <c r="U366" s="523">
        <f>'悬赏问答-IM'!BA367+'指定付费-帖子'!BA367</f>
        <v>0</v>
      </c>
      <c r="V366" s="523">
        <f>'悬赏问答-帖子'!AO367+'悬赏问答-帖子'!AU367+'指定付费-帖子'!AO367+'指定付费-帖子'!AU367+电话医生!AS367</f>
        <v>0</v>
      </c>
      <c r="W366" s="523" t="e">
        <f>'悬赏问答-帖子'!AP367+'悬赏问答-帖子'!AV367+'指定付费-帖子'!AP367+'指定付费-帖子'!AV367+电话医生!AT367</f>
        <v>#VALUE!</v>
      </c>
      <c r="X366" s="414">
        <f t="shared" si="215"/>
        <v>0</v>
      </c>
      <c r="Y366" s="523"/>
      <c r="Z366" s="523">
        <f>'悬赏问答-IM'!BF367+'指定付费-IM'!BE367</f>
        <v>0</v>
      </c>
      <c r="AA366" s="523">
        <f>'悬赏问答-IM'!BU367+'指定付费-IM'!AZ367</f>
        <v>0</v>
      </c>
      <c r="AB366" s="523">
        <f>'悬赏问答-IM'!BP367+'指定付费-IM'!BJ367+电话医生!BI367</f>
        <v>0</v>
      </c>
      <c r="AC366" s="506">
        <f t="shared" si="211"/>
        <v>0</v>
      </c>
      <c r="AD366" s="523">
        <f t="shared" si="216"/>
        <v>0</v>
      </c>
      <c r="AE366" s="414">
        <f t="shared" si="217"/>
        <v>0</v>
      </c>
      <c r="AF366" s="414">
        <f t="shared" si="218"/>
        <v>0</v>
      </c>
      <c r="AG366" s="414"/>
      <c r="AH366" s="780">
        <f>预约转诊!C366</f>
        <v>0</v>
      </c>
      <c r="AI366" s="781">
        <f>'悬赏问答-帖子'!C367+'悬赏问答-IM'!C367</f>
        <v>0</v>
      </c>
      <c r="AJ366" s="782">
        <f>'悬赏问答-帖子'!F367+'悬赏问答-IM'!F367</f>
        <v>0</v>
      </c>
      <c r="AK366" s="783" t="str">
        <f t="shared" si="204"/>
        <v>-</v>
      </c>
      <c r="AL366" s="781">
        <f>'悬赏问答-帖子'!H367+'悬赏问答-IM'!H367</f>
        <v>0</v>
      </c>
      <c r="AM366" s="775">
        <f>'悬赏问答-帖子'!I367+'悬赏问答-IM'!I367</f>
        <v>0</v>
      </c>
      <c r="AN366" s="775">
        <f t="shared" si="219"/>
        <v>0</v>
      </c>
      <c r="AO366" s="800">
        <f>'指定付费-帖子'!C367+'指定付费-IM'!C367</f>
        <v>0</v>
      </c>
      <c r="AP366" s="798">
        <f>'指定付费-帖子'!F367+'指定付费-IM'!F367</f>
        <v>0</v>
      </c>
      <c r="AQ366" s="868"/>
      <c r="AR366" s="800">
        <f>'指定付费-帖子'!H367+'指定付费-IM'!H367</f>
        <v>0</v>
      </c>
      <c r="AS366" s="787">
        <f>'指定付费-帖子'!I367+'指定付费-IM'!I367</f>
        <v>0</v>
      </c>
      <c r="AT366" s="795">
        <f t="shared" si="220"/>
        <v>0</v>
      </c>
      <c r="AU366" s="801">
        <f>电话医生!C367</f>
        <v>0</v>
      </c>
      <c r="AV366" s="802">
        <f>电话医生!I367</f>
        <v>0</v>
      </c>
      <c r="AW366" s="816"/>
      <c r="AX366" s="802">
        <f>电话医生!L367</f>
        <v>0</v>
      </c>
      <c r="AY366" s="811">
        <f>电话医生!F367</f>
        <v>0</v>
      </c>
      <c r="AZ366" s="820" t="str">
        <f>电话医生!O367</f>
        <v>-</v>
      </c>
      <c r="BA366" s="818">
        <f>家庭医生!C367</f>
        <v>0</v>
      </c>
      <c r="BB366" s="813">
        <f>家庭医生!G367</f>
        <v>0</v>
      </c>
      <c r="BC366" s="814" t="str">
        <f>家庭医生!I367</f>
        <v>-</v>
      </c>
      <c r="BD366" s="819">
        <f t="shared" si="209"/>
        <v>0</v>
      </c>
      <c r="BE366" s="819"/>
      <c r="BF366" s="819">
        <f>'免费问答-IM'!C367</f>
        <v>0</v>
      </c>
      <c r="BG366" s="779"/>
      <c r="BH366" s="784"/>
      <c r="BI366" s="775">
        <f t="shared" si="221"/>
        <v>0</v>
      </c>
      <c r="BJ366" s="839"/>
      <c r="BK366" s="837"/>
      <c r="BL366" s="838">
        <f t="shared" si="222"/>
        <v>0</v>
      </c>
      <c r="BM366" s="846"/>
      <c r="BN366" s="849"/>
      <c r="BO366" s="849"/>
      <c r="BP366" s="847" t="str">
        <f t="shared" si="223"/>
        <v>-</v>
      </c>
      <c r="BQ366" s="848">
        <f t="shared" si="203"/>
        <v>0</v>
      </c>
      <c r="BR366" s="813">
        <f t="shared" si="212"/>
        <v>0</v>
      </c>
    </row>
    <row r="367" ht="14.25" customHeight="1" spans="1:70">
      <c r="A367" s="852"/>
      <c r="B367" s="404">
        <v>14</v>
      </c>
      <c r="C367" s="506">
        <f t="shared" si="207"/>
        <v>0</v>
      </c>
      <c r="D367" s="414">
        <f t="shared" si="208"/>
        <v>0</v>
      </c>
      <c r="E367" s="405">
        <f t="shared" si="210"/>
        <v>0</v>
      </c>
      <c r="F367" s="406" t="e">
        <f>'悬赏问答-帖子'!M368+'指定付费-帖子'!M368+电话医生!#REF!+家庭医生!C368</f>
        <v>#REF!</v>
      </c>
      <c r="G367" s="406" t="e">
        <f>'悬赏问答-帖子'!O368+'指定付费-帖子'!O368+电话医生!#REF!+家庭医生!D368</f>
        <v>#REF!</v>
      </c>
      <c r="H367" s="766" t="e">
        <f>#REF!+'悬赏问答-帖子'!S368+'指定付费-帖子'!S368+电话医生!R368+家庭医生!#REF!+预约转诊!F367</f>
        <v>#REF!</v>
      </c>
      <c r="I367" s="406" t="e">
        <f>'悬赏问答-帖子'!S368+'指定付费-帖子'!S368+电话医生!R368+家庭医生!#REF!</f>
        <v>#REF!</v>
      </c>
      <c r="J367" s="406" t="e">
        <f>'悬赏问答-帖子'!U368+'指定付费-帖子'!U368+电话医生!S368+家庭医生!#REF!</f>
        <v>#REF!</v>
      </c>
      <c r="K367" s="766"/>
      <c r="L367" s="406" t="e">
        <f>'悬赏问答-帖子'!Y368+'悬赏问答-帖子'!AE368+'悬赏问答-IM'!M368+'指定付费-帖子'!Y368+'指定付费-帖子'!AE368+'指定付费-IM'!M368+电话医生!Z368+电话医生!AH368+家庭医生!#REF!+家庭医生!#REF!</f>
        <v>#REF!</v>
      </c>
      <c r="M367" s="406" t="e">
        <f>'悬赏问答-帖子'!AA368+'悬赏问答-帖子'!AG368+'悬赏问答-IM'!O368+'指定付费-帖子'!AA368+'指定付费-帖子'!AG368+'指定付费-IM'!O368+电话医生!AA368+电话医生!AI368+家庭医生!#REF!+家庭医生!#REF!</f>
        <v>#REF!</v>
      </c>
      <c r="N367" s="766"/>
      <c r="O367" s="406"/>
      <c r="P367" s="523">
        <f>'悬赏问答-帖子'!Q368+'指定付费-帖子'!Q368+家庭医生!G368+电话医生!BQ368</f>
        <v>0</v>
      </c>
      <c r="Q367" s="523">
        <f>'悬赏问答-帖子'!W368+'指定付费-帖子'!W368+电话医生!U368+'悬赏问答-IM'!AU368+'指定付费-IM'!AU368</f>
        <v>0</v>
      </c>
      <c r="R367" s="523">
        <f>'悬赏问答-帖子'!AC368+'悬赏问答-帖子'!AI368+'悬赏问答-IM'!Q368+'指定付费-帖子'!AC368+'指定付费-帖子'!AI368+'指定付费-IM'!Q368+电话医生!AC368+电话医生!AK368+'悬赏问答-IM'!W368+'指定付费-IM'!W368</f>
        <v>0</v>
      </c>
      <c r="S367" s="523">
        <f>'悬赏问答-IM'!AC368+'指定付费-IM'!AC368+'悬赏问答-IM'!AI368+'悬赏问答-IM'!AO368+'指定付费-IM'!AI368+'指定付费-IM'!AO368+电话医生!BY368</f>
        <v>0</v>
      </c>
      <c r="T367" s="523">
        <f t="shared" si="192"/>
        <v>0</v>
      </c>
      <c r="U367" s="523">
        <f>'悬赏问答-IM'!BA368+'指定付费-帖子'!BA368</f>
        <v>0</v>
      </c>
      <c r="V367" s="523">
        <f>'悬赏问答-帖子'!AO368+'悬赏问答-帖子'!AU368+'指定付费-帖子'!AO368+'指定付费-帖子'!AU368+电话医生!AS368</f>
        <v>0</v>
      </c>
      <c r="W367" s="523" t="e">
        <f>'悬赏问答-帖子'!AP368+'悬赏问答-帖子'!AV368+'指定付费-帖子'!AP368+'指定付费-帖子'!AV368+电话医生!AT368</f>
        <v>#VALUE!</v>
      </c>
      <c r="X367" s="414">
        <f t="shared" si="215"/>
        <v>0</v>
      </c>
      <c r="Y367" s="523"/>
      <c r="Z367" s="523">
        <f>'悬赏问答-IM'!BF368+'指定付费-IM'!BE368</f>
        <v>0</v>
      </c>
      <c r="AA367" s="523">
        <f>'悬赏问答-IM'!BU368+'指定付费-IM'!AZ368</f>
        <v>0</v>
      </c>
      <c r="AB367" s="523">
        <f>'悬赏问答-IM'!BP368+'指定付费-IM'!BJ368+电话医生!BI368</f>
        <v>0</v>
      </c>
      <c r="AC367" s="506">
        <f t="shared" si="211"/>
        <v>0</v>
      </c>
      <c r="AD367" s="523">
        <f t="shared" si="216"/>
        <v>0</v>
      </c>
      <c r="AE367" s="414">
        <f t="shared" si="217"/>
        <v>0</v>
      </c>
      <c r="AF367" s="414">
        <f t="shared" si="218"/>
        <v>0</v>
      </c>
      <c r="AG367" s="414"/>
      <c r="AH367" s="780">
        <f>预约转诊!C367</f>
        <v>0</v>
      </c>
      <c r="AI367" s="781">
        <f>'悬赏问答-帖子'!C368+'悬赏问答-IM'!C368</f>
        <v>0</v>
      </c>
      <c r="AJ367" s="782">
        <f>'悬赏问答-帖子'!F368+'悬赏问答-IM'!F368</f>
        <v>0</v>
      </c>
      <c r="AK367" s="783" t="str">
        <f t="shared" si="204"/>
        <v>-</v>
      </c>
      <c r="AL367" s="781">
        <f>'悬赏问答-帖子'!H368+'悬赏问答-IM'!H368</f>
        <v>0</v>
      </c>
      <c r="AM367" s="775">
        <f>'悬赏问答-帖子'!I368+'悬赏问答-IM'!I368</f>
        <v>0</v>
      </c>
      <c r="AN367" s="775">
        <f t="shared" si="219"/>
        <v>0</v>
      </c>
      <c r="AO367" s="800">
        <f>'指定付费-帖子'!C368+'指定付费-IM'!C368</f>
        <v>0</v>
      </c>
      <c r="AP367" s="798">
        <f>'指定付费-帖子'!F368+'指定付费-IM'!F368</f>
        <v>0</v>
      </c>
      <c r="AQ367" s="868"/>
      <c r="AR367" s="800">
        <f>'指定付费-帖子'!H368+'指定付费-IM'!H368</f>
        <v>0</v>
      </c>
      <c r="AS367" s="787">
        <f>'指定付费-帖子'!I368+'指定付费-IM'!I368</f>
        <v>0</v>
      </c>
      <c r="AT367" s="795">
        <f t="shared" si="220"/>
        <v>0</v>
      </c>
      <c r="AU367" s="801">
        <f>电话医生!C368</f>
        <v>0</v>
      </c>
      <c r="AV367" s="802">
        <f>电话医生!I368</f>
        <v>0</v>
      </c>
      <c r="AW367" s="816"/>
      <c r="AX367" s="802">
        <f>电话医生!L368</f>
        <v>0</v>
      </c>
      <c r="AY367" s="811">
        <f>电话医生!F368</f>
        <v>0</v>
      </c>
      <c r="AZ367" s="820" t="str">
        <f>电话医生!O368</f>
        <v>-</v>
      </c>
      <c r="BA367" s="818">
        <f>家庭医生!C368</f>
        <v>0</v>
      </c>
      <c r="BB367" s="813">
        <f>家庭医生!G368</f>
        <v>0</v>
      </c>
      <c r="BC367" s="814" t="str">
        <f>家庭医生!I368</f>
        <v>-</v>
      </c>
      <c r="BD367" s="819">
        <f t="shared" si="209"/>
        <v>0</v>
      </c>
      <c r="BE367" s="819"/>
      <c r="BF367" s="819">
        <f>'免费问答-IM'!C368</f>
        <v>0</v>
      </c>
      <c r="BG367" s="779"/>
      <c r="BH367" s="784"/>
      <c r="BI367" s="775">
        <f t="shared" si="221"/>
        <v>0</v>
      </c>
      <c r="BJ367" s="839"/>
      <c r="BK367" s="837"/>
      <c r="BL367" s="838">
        <f t="shared" si="222"/>
        <v>0</v>
      </c>
      <c r="BM367" s="846"/>
      <c r="BN367" s="849"/>
      <c r="BO367" s="849"/>
      <c r="BP367" s="847" t="str">
        <f t="shared" si="223"/>
        <v>-</v>
      </c>
      <c r="BQ367" s="848">
        <f t="shared" si="203"/>
        <v>0</v>
      </c>
      <c r="BR367" s="813">
        <f t="shared" si="212"/>
        <v>0</v>
      </c>
    </row>
    <row r="368" ht="14.25" customHeight="1" spans="1:70">
      <c r="A368" s="852"/>
      <c r="B368" s="404">
        <v>15</v>
      </c>
      <c r="C368" s="506">
        <f t="shared" si="207"/>
        <v>0</v>
      </c>
      <c r="D368" s="414">
        <f t="shared" si="208"/>
        <v>0</v>
      </c>
      <c r="E368" s="405">
        <f t="shared" si="210"/>
        <v>0</v>
      </c>
      <c r="F368" s="406" t="e">
        <f>'悬赏问答-帖子'!M369+'指定付费-帖子'!M369+电话医生!#REF!+家庭医生!C369</f>
        <v>#REF!</v>
      </c>
      <c r="G368" s="406" t="e">
        <f>'悬赏问答-帖子'!O369+'指定付费-帖子'!O369+电话医生!#REF!+家庭医生!D369</f>
        <v>#REF!</v>
      </c>
      <c r="H368" s="766" t="e">
        <f>#REF!+'悬赏问答-帖子'!S369+'指定付费-帖子'!S369+电话医生!R369+家庭医生!#REF!+预约转诊!F368</f>
        <v>#REF!</v>
      </c>
      <c r="I368" s="406" t="e">
        <f>'悬赏问答-帖子'!S369+'指定付费-帖子'!S369+电话医生!R369+家庭医生!#REF!</f>
        <v>#REF!</v>
      </c>
      <c r="J368" s="406" t="e">
        <f>'悬赏问答-帖子'!U369+'指定付费-帖子'!U369+电话医生!S369+家庭医生!#REF!</f>
        <v>#REF!</v>
      </c>
      <c r="K368" s="766"/>
      <c r="L368" s="406" t="e">
        <f>'悬赏问答-帖子'!Y369+'悬赏问答-帖子'!AE369+'悬赏问答-IM'!M369+'指定付费-帖子'!Y369+'指定付费-帖子'!AE369+'指定付费-IM'!M369+电话医生!Z369+电话医生!AH369+家庭医生!#REF!+家庭医生!#REF!</f>
        <v>#REF!</v>
      </c>
      <c r="M368" s="406" t="e">
        <f>'悬赏问答-帖子'!AA369+'悬赏问答-帖子'!AG369+'悬赏问答-IM'!O369+'指定付费-帖子'!AA369+'指定付费-帖子'!AG369+'指定付费-IM'!O369+电话医生!AA369+电话医生!AI369+家庭医生!#REF!+家庭医生!#REF!</f>
        <v>#REF!</v>
      </c>
      <c r="N368" s="766"/>
      <c r="O368" s="406"/>
      <c r="P368" s="523">
        <f>'悬赏问答-帖子'!Q369+'指定付费-帖子'!Q369+家庭医生!G369+电话医生!BQ369</f>
        <v>0</v>
      </c>
      <c r="Q368" s="523">
        <f>'悬赏问答-帖子'!W369+'指定付费-帖子'!W369+电话医生!U369+'悬赏问答-IM'!AU369+'指定付费-IM'!AU369</f>
        <v>0</v>
      </c>
      <c r="R368" s="523">
        <f>'悬赏问答-帖子'!AC369+'悬赏问答-帖子'!AI369+'悬赏问答-IM'!Q369+'指定付费-帖子'!AC369+'指定付费-帖子'!AI369+'指定付费-IM'!Q369+电话医生!AC369+电话医生!AK369+'悬赏问答-IM'!W369+'指定付费-IM'!W369</f>
        <v>0</v>
      </c>
      <c r="S368" s="523">
        <f>'悬赏问答-IM'!AC369+'指定付费-IM'!AC369+'悬赏问答-IM'!AI369+'悬赏问答-IM'!AO369+'指定付费-IM'!AI369+'指定付费-IM'!AO369+电话医生!BY369</f>
        <v>0</v>
      </c>
      <c r="T368" s="523">
        <f t="shared" si="192"/>
        <v>0</v>
      </c>
      <c r="U368" s="523">
        <f>'悬赏问答-IM'!BA369+'指定付费-帖子'!BA369</f>
        <v>0</v>
      </c>
      <c r="V368" s="523">
        <f>'悬赏问答-帖子'!AO369+'悬赏问答-帖子'!AU369+'指定付费-帖子'!AO369+'指定付费-帖子'!AU369+电话医生!AS369</f>
        <v>0</v>
      </c>
      <c r="W368" s="523" t="e">
        <f>'悬赏问答-帖子'!AP369+'悬赏问答-帖子'!AV369+'指定付费-帖子'!AP369+'指定付费-帖子'!AV369+电话医生!AT369</f>
        <v>#VALUE!</v>
      </c>
      <c r="X368" s="414">
        <f t="shared" si="215"/>
        <v>0</v>
      </c>
      <c r="Y368" s="523"/>
      <c r="Z368" s="523">
        <f>'悬赏问答-IM'!BF369+'指定付费-IM'!BE369</f>
        <v>0</v>
      </c>
      <c r="AA368" s="523">
        <f>'悬赏问答-IM'!BU369+'指定付费-IM'!AZ369</f>
        <v>0</v>
      </c>
      <c r="AB368" s="523">
        <f>'悬赏问答-IM'!BP369+'指定付费-IM'!BJ369+电话医生!BI369</f>
        <v>0</v>
      </c>
      <c r="AC368" s="506">
        <f t="shared" si="211"/>
        <v>0</v>
      </c>
      <c r="AD368" s="523">
        <f t="shared" si="216"/>
        <v>0</v>
      </c>
      <c r="AE368" s="414">
        <f t="shared" si="217"/>
        <v>0</v>
      </c>
      <c r="AF368" s="414">
        <f t="shared" si="218"/>
        <v>0</v>
      </c>
      <c r="AG368" s="414"/>
      <c r="AH368" s="780">
        <f>预约转诊!C368</f>
        <v>0</v>
      </c>
      <c r="AI368" s="781">
        <f>'悬赏问答-帖子'!C369+'悬赏问答-IM'!C369</f>
        <v>0</v>
      </c>
      <c r="AJ368" s="782">
        <f>'悬赏问答-帖子'!F369+'悬赏问答-IM'!F369</f>
        <v>0</v>
      </c>
      <c r="AK368" s="783" t="str">
        <f t="shared" si="204"/>
        <v>-</v>
      </c>
      <c r="AL368" s="781">
        <f>'悬赏问答-帖子'!H369+'悬赏问答-IM'!H369</f>
        <v>0</v>
      </c>
      <c r="AM368" s="775">
        <f>'悬赏问答-帖子'!I369+'悬赏问答-IM'!I369</f>
        <v>0</v>
      </c>
      <c r="AN368" s="775">
        <f t="shared" si="219"/>
        <v>0</v>
      </c>
      <c r="AO368" s="800">
        <f>'指定付费-帖子'!C369+'指定付费-IM'!C369</f>
        <v>0</v>
      </c>
      <c r="AP368" s="798">
        <f>'指定付费-帖子'!F369+'指定付费-IM'!F369</f>
        <v>0</v>
      </c>
      <c r="AQ368" s="868"/>
      <c r="AR368" s="800">
        <f>'指定付费-帖子'!H369+'指定付费-IM'!H369</f>
        <v>0</v>
      </c>
      <c r="AS368" s="787">
        <f>'指定付费-帖子'!I369+'指定付费-IM'!I369</f>
        <v>0</v>
      </c>
      <c r="AT368" s="795">
        <f t="shared" si="220"/>
        <v>0</v>
      </c>
      <c r="AU368" s="801">
        <f>电话医生!C369</f>
        <v>0</v>
      </c>
      <c r="AV368" s="802">
        <f>电话医生!I369</f>
        <v>0</v>
      </c>
      <c r="AW368" s="816"/>
      <c r="AX368" s="802">
        <f>电话医生!L369</f>
        <v>0</v>
      </c>
      <c r="AY368" s="811">
        <f>电话医生!F369</f>
        <v>0</v>
      </c>
      <c r="AZ368" s="820" t="str">
        <f>电话医生!O369</f>
        <v>-</v>
      </c>
      <c r="BA368" s="818">
        <f>家庭医生!C369</f>
        <v>0</v>
      </c>
      <c r="BB368" s="813">
        <f>家庭医生!G369</f>
        <v>0</v>
      </c>
      <c r="BC368" s="814" t="str">
        <f>家庭医生!I369</f>
        <v>-</v>
      </c>
      <c r="BD368" s="819">
        <f t="shared" si="209"/>
        <v>0</v>
      </c>
      <c r="BE368" s="819"/>
      <c r="BF368" s="819">
        <f>'免费问答-IM'!C369</f>
        <v>0</v>
      </c>
      <c r="BG368" s="779"/>
      <c r="BH368" s="784"/>
      <c r="BI368" s="775">
        <f t="shared" si="221"/>
        <v>0</v>
      </c>
      <c r="BJ368" s="839"/>
      <c r="BK368" s="837"/>
      <c r="BL368" s="838">
        <f t="shared" si="222"/>
        <v>0</v>
      </c>
      <c r="BM368" s="846"/>
      <c r="BN368" s="849"/>
      <c r="BO368" s="849"/>
      <c r="BP368" s="847" t="str">
        <f t="shared" si="223"/>
        <v>-</v>
      </c>
      <c r="BQ368" s="848">
        <f t="shared" si="203"/>
        <v>0</v>
      </c>
      <c r="BR368" s="813">
        <f t="shared" si="212"/>
        <v>0</v>
      </c>
    </row>
    <row r="369" ht="14.25" customHeight="1" spans="1:70">
      <c r="A369" s="852"/>
      <c r="B369" s="404">
        <v>16</v>
      </c>
      <c r="C369" s="506">
        <f t="shared" si="207"/>
        <v>0</v>
      </c>
      <c r="D369" s="414">
        <f t="shared" si="208"/>
        <v>0</v>
      </c>
      <c r="E369" s="405">
        <f t="shared" si="210"/>
        <v>0</v>
      </c>
      <c r="F369" s="406" t="e">
        <f>'悬赏问答-帖子'!M370+'指定付费-帖子'!M370+电话医生!#REF!+家庭医生!C370</f>
        <v>#REF!</v>
      </c>
      <c r="G369" s="406" t="e">
        <f>'悬赏问答-帖子'!O370+'指定付费-帖子'!O370+电话医生!#REF!+家庭医生!D370</f>
        <v>#REF!</v>
      </c>
      <c r="H369" s="766" t="e">
        <f>#REF!+'悬赏问答-帖子'!S370+'指定付费-帖子'!S370+电话医生!R370+家庭医生!#REF!+预约转诊!F369</f>
        <v>#REF!</v>
      </c>
      <c r="I369" s="406" t="e">
        <f>'悬赏问答-帖子'!S370+'指定付费-帖子'!S370+电话医生!R370+家庭医生!#REF!</f>
        <v>#REF!</v>
      </c>
      <c r="J369" s="406" t="e">
        <f>'悬赏问答-帖子'!U370+'指定付费-帖子'!U370+电话医生!S370+家庭医生!#REF!</f>
        <v>#REF!</v>
      </c>
      <c r="K369" s="766"/>
      <c r="L369" s="406" t="e">
        <f>'悬赏问答-帖子'!Y370+'悬赏问答-帖子'!AE370+'悬赏问答-IM'!M370+'指定付费-帖子'!Y370+'指定付费-帖子'!AE370+'指定付费-IM'!M370+电话医生!Z370+电话医生!AH370+家庭医生!#REF!+家庭医生!#REF!</f>
        <v>#REF!</v>
      </c>
      <c r="M369" s="406" t="e">
        <f>'悬赏问答-帖子'!AA370+'悬赏问答-帖子'!AG370+'悬赏问答-IM'!O370+'指定付费-帖子'!AA370+'指定付费-帖子'!AG370+'指定付费-IM'!O370+电话医生!AA370+电话医生!AI370+家庭医生!#REF!+家庭医生!#REF!</f>
        <v>#REF!</v>
      </c>
      <c r="N369" s="766"/>
      <c r="O369" s="406"/>
      <c r="P369" s="523">
        <f>'悬赏问答-帖子'!Q370+'指定付费-帖子'!Q370+家庭医生!G370+电话医生!BQ370</f>
        <v>0</v>
      </c>
      <c r="Q369" s="523">
        <f>'悬赏问答-帖子'!W370+'指定付费-帖子'!W370+电话医生!U370+'悬赏问答-IM'!AU370+'指定付费-IM'!AU370</f>
        <v>0</v>
      </c>
      <c r="R369" s="523">
        <f>'悬赏问答-帖子'!AC370+'悬赏问答-帖子'!AI370+'悬赏问答-IM'!Q370+'指定付费-帖子'!AC370+'指定付费-帖子'!AI370+'指定付费-IM'!Q370+电话医生!AC370+电话医生!AK370+'悬赏问答-IM'!W370+'指定付费-IM'!W370</f>
        <v>0</v>
      </c>
      <c r="S369" s="523">
        <f>'悬赏问答-IM'!AC370+'指定付费-IM'!AC370+'悬赏问答-IM'!AI370+'悬赏问答-IM'!AO370+'指定付费-IM'!AI370+'指定付费-IM'!AO370+电话医生!BY370</f>
        <v>0</v>
      </c>
      <c r="T369" s="523">
        <f t="shared" si="192"/>
        <v>0</v>
      </c>
      <c r="U369" s="523">
        <f>'悬赏问答-IM'!BA370+'指定付费-帖子'!BA370</f>
        <v>0</v>
      </c>
      <c r="V369" s="523">
        <f>'悬赏问答-帖子'!AO370+'悬赏问答-帖子'!AU370+'指定付费-帖子'!AO370+'指定付费-帖子'!AU370+电话医生!AS370</f>
        <v>0</v>
      </c>
      <c r="W369" s="523" t="e">
        <f>'悬赏问答-帖子'!AP370+'悬赏问答-帖子'!AV370+'指定付费-帖子'!AP370+'指定付费-帖子'!AV370+电话医生!AT370</f>
        <v>#VALUE!</v>
      </c>
      <c r="X369" s="414">
        <f t="shared" si="215"/>
        <v>0</v>
      </c>
      <c r="Y369" s="523"/>
      <c r="Z369" s="523">
        <f>'悬赏问答-IM'!BF370+'指定付费-IM'!BE370</f>
        <v>0</v>
      </c>
      <c r="AA369" s="523">
        <f>'悬赏问答-IM'!BU370+'指定付费-IM'!AZ370</f>
        <v>0</v>
      </c>
      <c r="AB369" s="523">
        <f>'悬赏问答-IM'!BP370+'指定付费-IM'!BJ370+电话医生!BI370</f>
        <v>0</v>
      </c>
      <c r="AC369" s="506">
        <f t="shared" si="211"/>
        <v>0</v>
      </c>
      <c r="AD369" s="523">
        <f t="shared" si="216"/>
        <v>0</v>
      </c>
      <c r="AE369" s="414">
        <f t="shared" si="217"/>
        <v>0</v>
      </c>
      <c r="AF369" s="414">
        <f t="shared" si="218"/>
        <v>0</v>
      </c>
      <c r="AG369" s="414"/>
      <c r="AH369" s="780">
        <f>预约转诊!C369</f>
        <v>0</v>
      </c>
      <c r="AI369" s="781">
        <f>'悬赏问答-帖子'!C370+'悬赏问答-IM'!C370</f>
        <v>0</v>
      </c>
      <c r="AJ369" s="782">
        <f>'悬赏问答-帖子'!F370+'悬赏问答-IM'!F370</f>
        <v>0</v>
      </c>
      <c r="AK369" s="783" t="str">
        <f t="shared" si="204"/>
        <v>-</v>
      </c>
      <c r="AL369" s="781">
        <f>'悬赏问答-帖子'!H370+'悬赏问答-IM'!H370</f>
        <v>0</v>
      </c>
      <c r="AM369" s="775">
        <f>'悬赏问答-帖子'!I370+'悬赏问答-IM'!I370</f>
        <v>0</v>
      </c>
      <c r="AN369" s="775">
        <f t="shared" si="219"/>
        <v>0</v>
      </c>
      <c r="AO369" s="800">
        <f>'指定付费-帖子'!C370+'指定付费-IM'!C370</f>
        <v>0</v>
      </c>
      <c r="AP369" s="798">
        <f>'指定付费-帖子'!F370+'指定付费-IM'!F370</f>
        <v>0</v>
      </c>
      <c r="AQ369" s="868"/>
      <c r="AR369" s="800">
        <f>'指定付费-帖子'!H370+'指定付费-IM'!H370</f>
        <v>0</v>
      </c>
      <c r="AS369" s="787">
        <f>'指定付费-帖子'!I370+'指定付费-IM'!I370</f>
        <v>0</v>
      </c>
      <c r="AT369" s="795">
        <f t="shared" si="220"/>
        <v>0</v>
      </c>
      <c r="AU369" s="801">
        <f>电话医生!C370</f>
        <v>0</v>
      </c>
      <c r="AV369" s="802">
        <f>电话医生!I370</f>
        <v>0</v>
      </c>
      <c r="AW369" s="816"/>
      <c r="AX369" s="802">
        <f>电话医生!L370</f>
        <v>0</v>
      </c>
      <c r="AY369" s="811">
        <f>电话医生!F370</f>
        <v>0</v>
      </c>
      <c r="AZ369" s="820" t="str">
        <f>电话医生!O370</f>
        <v>-</v>
      </c>
      <c r="BA369" s="818">
        <f>家庭医生!C370</f>
        <v>0</v>
      </c>
      <c r="BB369" s="813">
        <f>家庭医生!G370</f>
        <v>0</v>
      </c>
      <c r="BC369" s="814" t="str">
        <f>家庭医生!I370</f>
        <v>-</v>
      </c>
      <c r="BD369" s="819">
        <f t="shared" si="209"/>
        <v>0</v>
      </c>
      <c r="BE369" s="819"/>
      <c r="BF369" s="819">
        <f>'免费问答-IM'!C370</f>
        <v>0</v>
      </c>
      <c r="BG369" s="779"/>
      <c r="BH369" s="784"/>
      <c r="BI369" s="775">
        <f t="shared" si="221"/>
        <v>0</v>
      </c>
      <c r="BJ369" s="839"/>
      <c r="BK369" s="837"/>
      <c r="BL369" s="838">
        <f t="shared" si="222"/>
        <v>0</v>
      </c>
      <c r="BM369" s="846"/>
      <c r="BN369" s="849"/>
      <c r="BO369" s="849"/>
      <c r="BP369" s="847" t="str">
        <f t="shared" si="223"/>
        <v>-</v>
      </c>
      <c r="BQ369" s="848">
        <f t="shared" si="203"/>
        <v>0</v>
      </c>
      <c r="BR369" s="813">
        <f t="shared" si="212"/>
        <v>0</v>
      </c>
    </row>
    <row r="370" ht="14.25" customHeight="1" spans="1:70">
      <c r="A370" s="852"/>
      <c r="B370" s="404">
        <v>17</v>
      </c>
      <c r="C370" s="506">
        <f t="shared" si="207"/>
        <v>0</v>
      </c>
      <c r="D370" s="414">
        <f t="shared" si="208"/>
        <v>0</v>
      </c>
      <c r="E370" s="405">
        <f t="shared" si="210"/>
        <v>0</v>
      </c>
      <c r="F370" s="406" t="e">
        <f>'悬赏问答-帖子'!M371+'指定付费-帖子'!M371+电话医生!#REF!+家庭医生!C371</f>
        <v>#REF!</v>
      </c>
      <c r="G370" s="406" t="e">
        <f>'悬赏问答-帖子'!O371+'指定付费-帖子'!O371+电话医生!#REF!+家庭医生!D371</f>
        <v>#REF!</v>
      </c>
      <c r="H370" s="766" t="e">
        <f>#REF!+'悬赏问答-帖子'!S371+'指定付费-帖子'!S371+电话医生!R371+家庭医生!#REF!+预约转诊!F370</f>
        <v>#REF!</v>
      </c>
      <c r="I370" s="406" t="e">
        <f>'悬赏问答-帖子'!S371+'指定付费-帖子'!S371+电话医生!R371+家庭医生!#REF!</f>
        <v>#REF!</v>
      </c>
      <c r="J370" s="406" t="e">
        <f>'悬赏问答-帖子'!U371+'指定付费-帖子'!U371+电话医生!S371+家庭医生!#REF!</f>
        <v>#REF!</v>
      </c>
      <c r="K370" s="766"/>
      <c r="L370" s="406" t="e">
        <f>'悬赏问答-帖子'!Y371+'悬赏问答-帖子'!AE371+'悬赏问答-IM'!M371+'指定付费-帖子'!Y371+'指定付费-帖子'!AE371+'指定付费-IM'!M371+电话医生!Z371+电话医生!AH371+家庭医生!#REF!+家庭医生!#REF!</f>
        <v>#REF!</v>
      </c>
      <c r="M370" s="406" t="e">
        <f>'悬赏问答-帖子'!AA371+'悬赏问答-帖子'!AG371+'悬赏问答-IM'!O371+'指定付费-帖子'!AA371+'指定付费-帖子'!AG371+'指定付费-IM'!O371+电话医生!AA371+电话医生!AI371+家庭医生!#REF!+家庭医生!#REF!</f>
        <v>#REF!</v>
      </c>
      <c r="N370" s="766"/>
      <c r="O370" s="406"/>
      <c r="P370" s="523">
        <f>'悬赏问答-帖子'!Q371+'指定付费-帖子'!Q371+家庭医生!G371+电话医生!BQ371</f>
        <v>0</v>
      </c>
      <c r="Q370" s="523">
        <f>'悬赏问答-帖子'!W371+'指定付费-帖子'!W371+电话医生!U371+'悬赏问答-IM'!AU371+'指定付费-IM'!AU371</f>
        <v>0</v>
      </c>
      <c r="R370" s="523">
        <f>'悬赏问答-帖子'!AC371+'悬赏问答-帖子'!AI371+'悬赏问答-IM'!Q371+'指定付费-帖子'!AC371+'指定付费-帖子'!AI371+'指定付费-IM'!Q371+电话医生!AC371+电话医生!AK371+'悬赏问答-IM'!W371+'指定付费-IM'!W371</f>
        <v>0</v>
      </c>
      <c r="S370" s="523">
        <f>'悬赏问答-IM'!AC371+'指定付费-IM'!AC371+'悬赏问答-IM'!AI371+'悬赏问答-IM'!AO371+'指定付费-IM'!AI371+'指定付费-IM'!AO371+电话医生!BY371</f>
        <v>0</v>
      </c>
      <c r="T370" s="523">
        <f t="shared" si="192"/>
        <v>0</v>
      </c>
      <c r="U370" s="523">
        <f>'悬赏问答-IM'!BA371+'指定付费-帖子'!BA371</f>
        <v>0</v>
      </c>
      <c r="V370" s="523">
        <f>'悬赏问答-帖子'!AO371+'悬赏问答-帖子'!AU371+'指定付费-帖子'!AO371+'指定付费-帖子'!AU371+电话医生!AS371</f>
        <v>0</v>
      </c>
      <c r="W370" s="523" t="e">
        <f>'悬赏问答-帖子'!AP371+'悬赏问答-帖子'!AV371+'指定付费-帖子'!AP371+'指定付费-帖子'!AV371+电话医生!AT371</f>
        <v>#VALUE!</v>
      </c>
      <c r="X370" s="414">
        <f t="shared" si="215"/>
        <v>0</v>
      </c>
      <c r="Y370" s="523"/>
      <c r="Z370" s="523">
        <f>'悬赏问答-IM'!BF371+'指定付费-IM'!BE371</f>
        <v>0</v>
      </c>
      <c r="AA370" s="523">
        <f>'悬赏问答-IM'!BU371+'指定付费-IM'!AZ371</f>
        <v>0</v>
      </c>
      <c r="AB370" s="523">
        <f>'悬赏问答-IM'!BP371+'指定付费-IM'!BJ371+电话医生!BI371</f>
        <v>0</v>
      </c>
      <c r="AC370" s="506">
        <f t="shared" si="211"/>
        <v>0</v>
      </c>
      <c r="AD370" s="523">
        <f t="shared" si="216"/>
        <v>0</v>
      </c>
      <c r="AE370" s="414">
        <f t="shared" si="217"/>
        <v>0</v>
      </c>
      <c r="AF370" s="414">
        <f t="shared" si="218"/>
        <v>0</v>
      </c>
      <c r="AG370" s="414"/>
      <c r="AH370" s="780">
        <f>预约转诊!C370</f>
        <v>0</v>
      </c>
      <c r="AI370" s="781">
        <f>'悬赏问答-帖子'!C371+'悬赏问答-IM'!C371</f>
        <v>0</v>
      </c>
      <c r="AJ370" s="782">
        <f>'悬赏问答-帖子'!F371+'悬赏问答-IM'!F371</f>
        <v>0</v>
      </c>
      <c r="AK370" s="783" t="str">
        <f t="shared" si="204"/>
        <v>-</v>
      </c>
      <c r="AL370" s="781">
        <f>'悬赏问答-帖子'!H371+'悬赏问答-IM'!H371</f>
        <v>0</v>
      </c>
      <c r="AM370" s="775">
        <f>'悬赏问答-帖子'!I371+'悬赏问答-IM'!I371</f>
        <v>0</v>
      </c>
      <c r="AN370" s="775">
        <f t="shared" si="219"/>
        <v>0</v>
      </c>
      <c r="AO370" s="800">
        <f>'指定付费-帖子'!C371+'指定付费-IM'!C371</f>
        <v>0</v>
      </c>
      <c r="AP370" s="798">
        <f>'指定付费-帖子'!F371+'指定付费-IM'!F371</f>
        <v>0</v>
      </c>
      <c r="AQ370" s="868"/>
      <c r="AR370" s="800">
        <f>'指定付费-帖子'!H371+'指定付费-IM'!H371</f>
        <v>0</v>
      </c>
      <c r="AS370" s="787">
        <f>'指定付费-帖子'!I371+'指定付费-IM'!I371</f>
        <v>0</v>
      </c>
      <c r="AT370" s="795">
        <f t="shared" si="220"/>
        <v>0</v>
      </c>
      <c r="AU370" s="801">
        <f>电话医生!C371</f>
        <v>0</v>
      </c>
      <c r="AV370" s="802">
        <f>电话医生!I371</f>
        <v>0</v>
      </c>
      <c r="AW370" s="816"/>
      <c r="AX370" s="802">
        <f>电话医生!L371</f>
        <v>0</v>
      </c>
      <c r="AY370" s="811">
        <f>电话医生!F371</f>
        <v>0</v>
      </c>
      <c r="AZ370" s="820" t="str">
        <f>电话医生!O371</f>
        <v>-</v>
      </c>
      <c r="BA370" s="818">
        <f>家庭医生!C371</f>
        <v>0</v>
      </c>
      <c r="BB370" s="813">
        <f>家庭医生!G371</f>
        <v>0</v>
      </c>
      <c r="BC370" s="814" t="str">
        <f>家庭医生!I371</f>
        <v>-</v>
      </c>
      <c r="BD370" s="819">
        <f t="shared" si="209"/>
        <v>0</v>
      </c>
      <c r="BE370" s="819"/>
      <c r="BF370" s="819">
        <f>'免费问答-IM'!C371</f>
        <v>0</v>
      </c>
      <c r="BG370" s="779"/>
      <c r="BH370" s="784"/>
      <c r="BI370" s="775">
        <f t="shared" si="221"/>
        <v>0</v>
      </c>
      <c r="BJ370" s="839"/>
      <c r="BK370" s="837"/>
      <c r="BL370" s="838">
        <f t="shared" si="222"/>
        <v>0</v>
      </c>
      <c r="BM370" s="846"/>
      <c r="BN370" s="849"/>
      <c r="BO370" s="849"/>
      <c r="BP370" s="847" t="str">
        <f t="shared" si="223"/>
        <v>-</v>
      </c>
      <c r="BQ370" s="848">
        <f t="shared" si="203"/>
        <v>0</v>
      </c>
      <c r="BR370" s="813">
        <f t="shared" si="212"/>
        <v>0</v>
      </c>
    </row>
    <row r="371" ht="14.25" customHeight="1" spans="1:70">
      <c r="A371" s="852"/>
      <c r="B371" s="404">
        <v>18</v>
      </c>
      <c r="C371" s="506">
        <f t="shared" si="207"/>
        <v>0</v>
      </c>
      <c r="D371" s="414">
        <f t="shared" si="208"/>
        <v>0</v>
      </c>
      <c r="E371" s="405">
        <f t="shared" si="210"/>
        <v>0</v>
      </c>
      <c r="F371" s="406" t="e">
        <f>'悬赏问答-帖子'!M372+'指定付费-帖子'!M372+电话医生!#REF!+家庭医生!C372</f>
        <v>#REF!</v>
      </c>
      <c r="G371" s="406" t="e">
        <f>'悬赏问答-帖子'!O372+'指定付费-帖子'!O372+电话医生!#REF!+家庭医生!D372</f>
        <v>#REF!</v>
      </c>
      <c r="H371" s="766" t="e">
        <f>#REF!+'悬赏问答-帖子'!S372+'指定付费-帖子'!S372+电话医生!R372+家庭医生!#REF!+预约转诊!F371</f>
        <v>#REF!</v>
      </c>
      <c r="I371" s="406" t="e">
        <f>'悬赏问答-帖子'!S372+'指定付费-帖子'!S372+电话医生!R372+家庭医生!#REF!</f>
        <v>#REF!</v>
      </c>
      <c r="J371" s="406" t="e">
        <f>'悬赏问答-帖子'!U372+'指定付费-帖子'!U372+电话医生!S372+家庭医生!#REF!</f>
        <v>#REF!</v>
      </c>
      <c r="K371" s="766"/>
      <c r="L371" s="406" t="e">
        <f>'悬赏问答-帖子'!Y372+'悬赏问答-帖子'!AE372+'悬赏问答-IM'!M372+'指定付费-帖子'!Y372+'指定付费-帖子'!AE372+'指定付费-IM'!M372+电话医生!Z372+电话医生!AH372+家庭医生!#REF!+家庭医生!#REF!</f>
        <v>#REF!</v>
      </c>
      <c r="M371" s="406" t="e">
        <f>'悬赏问答-帖子'!AA372+'悬赏问答-帖子'!AG372+'悬赏问答-IM'!O372+'指定付费-帖子'!AA372+'指定付费-帖子'!AG372+'指定付费-IM'!O372+电话医生!AA372+电话医生!AI372+家庭医生!#REF!+家庭医生!#REF!</f>
        <v>#REF!</v>
      </c>
      <c r="N371" s="766"/>
      <c r="O371" s="406"/>
      <c r="P371" s="523">
        <f>'悬赏问答-帖子'!Q372+'指定付费-帖子'!Q372+家庭医生!G372+电话医生!BQ372</f>
        <v>0</v>
      </c>
      <c r="Q371" s="523">
        <f>'悬赏问答-帖子'!W372+'指定付费-帖子'!W372+电话医生!U372+'悬赏问答-IM'!AU372+'指定付费-IM'!AU372</f>
        <v>0</v>
      </c>
      <c r="R371" s="523">
        <f>'悬赏问答-帖子'!AC372+'悬赏问答-帖子'!AI372+'悬赏问答-IM'!Q372+'指定付费-帖子'!AC372+'指定付费-帖子'!AI372+'指定付费-IM'!Q372+电话医生!AC372+电话医生!AK372+'悬赏问答-IM'!W372+'指定付费-IM'!W372</f>
        <v>0</v>
      </c>
      <c r="S371" s="523">
        <f>'悬赏问答-IM'!AC372+'指定付费-IM'!AC372+'悬赏问答-IM'!AI372+'悬赏问答-IM'!AO372+'指定付费-IM'!AI372+'指定付费-IM'!AO372+电话医生!BY372</f>
        <v>0</v>
      </c>
      <c r="T371" s="523">
        <f t="shared" si="192"/>
        <v>0</v>
      </c>
      <c r="U371" s="523">
        <f>'悬赏问答-IM'!BA372+'指定付费-帖子'!BA372</f>
        <v>0</v>
      </c>
      <c r="V371" s="523">
        <f>'悬赏问答-帖子'!AO372+'悬赏问答-帖子'!AU372+'指定付费-帖子'!AO372+'指定付费-帖子'!AU372+电话医生!AS372</f>
        <v>0</v>
      </c>
      <c r="W371" s="523" t="e">
        <f>'悬赏问答-帖子'!AP372+'悬赏问答-帖子'!AV372+'指定付费-帖子'!AP372+'指定付费-帖子'!AV372+电话医生!AT372</f>
        <v>#VALUE!</v>
      </c>
      <c r="X371" s="414">
        <f t="shared" si="215"/>
        <v>0</v>
      </c>
      <c r="Y371" s="523"/>
      <c r="Z371" s="523">
        <f>'悬赏问答-IM'!BF372+'指定付费-IM'!BE372</f>
        <v>0</v>
      </c>
      <c r="AA371" s="523">
        <f>'悬赏问答-IM'!BU372+'指定付费-IM'!AZ372</f>
        <v>0</v>
      </c>
      <c r="AB371" s="523">
        <f>'悬赏问答-IM'!BP372+'指定付费-IM'!BJ372+电话医生!BI372</f>
        <v>0</v>
      </c>
      <c r="AC371" s="506">
        <f t="shared" si="211"/>
        <v>0</v>
      </c>
      <c r="AD371" s="523">
        <f t="shared" si="216"/>
        <v>0</v>
      </c>
      <c r="AE371" s="414">
        <f t="shared" si="217"/>
        <v>0</v>
      </c>
      <c r="AF371" s="414">
        <f t="shared" si="218"/>
        <v>0</v>
      </c>
      <c r="AG371" s="414"/>
      <c r="AH371" s="780">
        <f>预约转诊!C371</f>
        <v>0</v>
      </c>
      <c r="AI371" s="781">
        <f>'悬赏问答-帖子'!C372+'悬赏问答-IM'!C372</f>
        <v>0</v>
      </c>
      <c r="AJ371" s="782">
        <f>'悬赏问答-帖子'!F372+'悬赏问答-IM'!F372</f>
        <v>0</v>
      </c>
      <c r="AK371" s="783" t="str">
        <f t="shared" si="204"/>
        <v>-</v>
      </c>
      <c r="AL371" s="781">
        <f>'悬赏问答-帖子'!H372+'悬赏问答-IM'!H372</f>
        <v>0</v>
      </c>
      <c r="AM371" s="775">
        <f>'悬赏问答-帖子'!I372+'悬赏问答-IM'!I372</f>
        <v>0</v>
      </c>
      <c r="AN371" s="775">
        <f t="shared" si="219"/>
        <v>0</v>
      </c>
      <c r="AO371" s="800">
        <f>'指定付费-帖子'!C372+'指定付费-IM'!C372</f>
        <v>0</v>
      </c>
      <c r="AP371" s="798">
        <f>'指定付费-帖子'!F372+'指定付费-IM'!F372</f>
        <v>0</v>
      </c>
      <c r="AQ371" s="868"/>
      <c r="AR371" s="800">
        <f>'指定付费-帖子'!H372+'指定付费-IM'!H372</f>
        <v>0</v>
      </c>
      <c r="AS371" s="787">
        <f>'指定付费-帖子'!I372+'指定付费-IM'!I372</f>
        <v>0</v>
      </c>
      <c r="AT371" s="795">
        <f t="shared" si="220"/>
        <v>0</v>
      </c>
      <c r="AU371" s="801">
        <f>电话医生!C372</f>
        <v>0</v>
      </c>
      <c r="AV371" s="802">
        <f>电话医生!I372</f>
        <v>0</v>
      </c>
      <c r="AW371" s="816"/>
      <c r="AX371" s="802">
        <f>电话医生!L372</f>
        <v>0</v>
      </c>
      <c r="AY371" s="811">
        <f>电话医生!F372</f>
        <v>0</v>
      </c>
      <c r="AZ371" s="820" t="str">
        <f>电话医生!O372</f>
        <v>-</v>
      </c>
      <c r="BA371" s="818">
        <f>家庭医生!C372</f>
        <v>0</v>
      </c>
      <c r="BB371" s="813">
        <f>家庭医生!G372</f>
        <v>0</v>
      </c>
      <c r="BC371" s="814" t="str">
        <f>家庭医生!I372</f>
        <v>-</v>
      </c>
      <c r="BD371" s="819">
        <f t="shared" si="209"/>
        <v>0</v>
      </c>
      <c r="BE371" s="819"/>
      <c r="BF371" s="819">
        <f>'免费问答-IM'!C372</f>
        <v>0</v>
      </c>
      <c r="BG371" s="779"/>
      <c r="BH371" s="784"/>
      <c r="BI371" s="775">
        <f t="shared" si="221"/>
        <v>0</v>
      </c>
      <c r="BJ371" s="839"/>
      <c r="BK371" s="837"/>
      <c r="BL371" s="838">
        <f t="shared" si="222"/>
        <v>0</v>
      </c>
      <c r="BM371" s="846"/>
      <c r="BN371" s="849"/>
      <c r="BO371" s="849"/>
      <c r="BP371" s="847" t="str">
        <f t="shared" si="223"/>
        <v>-</v>
      </c>
      <c r="BQ371" s="848">
        <f t="shared" si="203"/>
        <v>0</v>
      </c>
      <c r="BR371" s="813">
        <f t="shared" si="212"/>
        <v>0</v>
      </c>
    </row>
    <row r="372" ht="14.25" customHeight="1" spans="1:70">
      <c r="A372" s="852"/>
      <c r="B372" s="404">
        <v>19</v>
      </c>
      <c r="C372" s="506">
        <f t="shared" si="207"/>
        <v>0</v>
      </c>
      <c r="D372" s="414">
        <f t="shared" si="208"/>
        <v>0</v>
      </c>
      <c r="E372" s="405">
        <f t="shared" si="210"/>
        <v>0</v>
      </c>
      <c r="F372" s="406" t="e">
        <f>'悬赏问答-帖子'!M373+'指定付费-帖子'!M373+电话医生!#REF!+家庭医生!C373</f>
        <v>#REF!</v>
      </c>
      <c r="G372" s="406" t="e">
        <f>'悬赏问答-帖子'!O373+'指定付费-帖子'!O373+电话医生!#REF!+家庭医生!D373</f>
        <v>#REF!</v>
      </c>
      <c r="H372" s="766" t="e">
        <f>#REF!+'悬赏问答-帖子'!S373+'指定付费-帖子'!S373+电话医生!R373+家庭医生!#REF!+预约转诊!F372</f>
        <v>#REF!</v>
      </c>
      <c r="I372" s="406" t="e">
        <f>'悬赏问答-帖子'!S373+'指定付费-帖子'!S373+电话医生!R373+家庭医生!#REF!</f>
        <v>#REF!</v>
      </c>
      <c r="J372" s="406" t="e">
        <f>'悬赏问答-帖子'!U373+'指定付费-帖子'!U373+电话医生!S373+家庭医生!#REF!</f>
        <v>#REF!</v>
      </c>
      <c r="K372" s="766"/>
      <c r="L372" s="406" t="e">
        <f>'悬赏问答-帖子'!Y373+'悬赏问答-帖子'!AE373+'悬赏问答-IM'!M373+'指定付费-帖子'!Y373+'指定付费-帖子'!AE373+'指定付费-IM'!M373+电话医生!Z373+电话医生!AH373+家庭医生!#REF!+家庭医生!#REF!</f>
        <v>#REF!</v>
      </c>
      <c r="M372" s="406" t="e">
        <f>'悬赏问答-帖子'!AA373+'悬赏问答-帖子'!AG373+'悬赏问答-IM'!O373+'指定付费-帖子'!AA373+'指定付费-帖子'!AG373+'指定付费-IM'!O373+电话医生!AA373+电话医生!AI373+家庭医生!#REF!+家庭医生!#REF!</f>
        <v>#REF!</v>
      </c>
      <c r="N372" s="766"/>
      <c r="O372" s="406"/>
      <c r="P372" s="523">
        <f>'悬赏问答-帖子'!Q373+'指定付费-帖子'!Q373+家庭医生!G373+电话医生!BQ373</f>
        <v>0</v>
      </c>
      <c r="Q372" s="523">
        <f>'悬赏问答-帖子'!W373+'指定付费-帖子'!W373+电话医生!U373+'悬赏问答-IM'!AU373+'指定付费-IM'!AU373</f>
        <v>0</v>
      </c>
      <c r="R372" s="523">
        <f>'悬赏问答-帖子'!AC373+'悬赏问答-帖子'!AI373+'悬赏问答-IM'!Q373+'指定付费-帖子'!AC373+'指定付费-帖子'!AI373+'指定付费-IM'!Q373+电话医生!AC373+电话医生!AK373+'悬赏问答-IM'!W373+'指定付费-IM'!W373</f>
        <v>0</v>
      </c>
      <c r="S372" s="523">
        <f>'悬赏问答-IM'!AC373+'指定付费-IM'!AC373+'悬赏问答-IM'!AI373+'悬赏问答-IM'!AO373+'指定付费-IM'!AI373+'指定付费-IM'!AO373+电话医生!BY373</f>
        <v>0</v>
      </c>
      <c r="T372" s="523">
        <f t="shared" si="192"/>
        <v>0</v>
      </c>
      <c r="U372" s="523">
        <f>'悬赏问答-IM'!BA373+'指定付费-帖子'!BA373</f>
        <v>0</v>
      </c>
      <c r="V372" s="523">
        <f>'悬赏问答-帖子'!AO373+'悬赏问答-帖子'!AU373+'指定付费-帖子'!AO373+'指定付费-帖子'!AU373+电话医生!AS373</f>
        <v>0</v>
      </c>
      <c r="W372" s="523" t="e">
        <f>'悬赏问答-帖子'!AP373+'悬赏问答-帖子'!AV373+'指定付费-帖子'!AP373+'指定付费-帖子'!AV373+电话医生!AT373</f>
        <v>#VALUE!</v>
      </c>
      <c r="X372" s="414">
        <f t="shared" si="215"/>
        <v>0</v>
      </c>
      <c r="Y372" s="523"/>
      <c r="Z372" s="523">
        <f>'悬赏问答-IM'!BF373+'指定付费-IM'!BE373</f>
        <v>0</v>
      </c>
      <c r="AA372" s="523">
        <f>'悬赏问答-IM'!BU373+'指定付费-IM'!AZ373</f>
        <v>0</v>
      </c>
      <c r="AB372" s="523">
        <f>'悬赏问答-IM'!BP373+'指定付费-IM'!BJ373+电话医生!BI373</f>
        <v>0</v>
      </c>
      <c r="AC372" s="506">
        <f t="shared" si="211"/>
        <v>0</v>
      </c>
      <c r="AD372" s="523">
        <f t="shared" si="216"/>
        <v>0</v>
      </c>
      <c r="AE372" s="414">
        <f t="shared" si="217"/>
        <v>0</v>
      </c>
      <c r="AF372" s="414">
        <f t="shared" si="218"/>
        <v>0</v>
      </c>
      <c r="AG372" s="414"/>
      <c r="AH372" s="780">
        <f>预约转诊!C372</f>
        <v>0</v>
      </c>
      <c r="AI372" s="781">
        <f>'悬赏问答-帖子'!C373+'悬赏问答-IM'!C373</f>
        <v>0</v>
      </c>
      <c r="AJ372" s="782">
        <f>'悬赏问答-帖子'!F373+'悬赏问答-IM'!F373</f>
        <v>0</v>
      </c>
      <c r="AK372" s="783" t="str">
        <f t="shared" si="204"/>
        <v>-</v>
      </c>
      <c r="AL372" s="781">
        <f>'悬赏问答-帖子'!H373+'悬赏问答-IM'!H373</f>
        <v>0</v>
      </c>
      <c r="AM372" s="775">
        <f>'悬赏问答-帖子'!I373+'悬赏问答-IM'!I373</f>
        <v>0</v>
      </c>
      <c r="AN372" s="775">
        <f t="shared" si="219"/>
        <v>0</v>
      </c>
      <c r="AO372" s="800">
        <f>'指定付费-帖子'!C373+'指定付费-IM'!C373</f>
        <v>0</v>
      </c>
      <c r="AP372" s="798">
        <f>'指定付费-帖子'!F373+'指定付费-IM'!F373</f>
        <v>0</v>
      </c>
      <c r="AQ372" s="868"/>
      <c r="AR372" s="800">
        <f>'指定付费-帖子'!H373+'指定付费-IM'!H373</f>
        <v>0</v>
      </c>
      <c r="AS372" s="787">
        <f>'指定付费-帖子'!I373+'指定付费-IM'!I373</f>
        <v>0</v>
      </c>
      <c r="AT372" s="795">
        <f t="shared" si="220"/>
        <v>0</v>
      </c>
      <c r="AU372" s="801">
        <f>电话医生!C373</f>
        <v>0</v>
      </c>
      <c r="AV372" s="802">
        <f>电话医生!I373</f>
        <v>0</v>
      </c>
      <c r="AW372" s="816"/>
      <c r="AX372" s="802">
        <f>电话医生!L373</f>
        <v>0</v>
      </c>
      <c r="AY372" s="811">
        <f>电话医生!F373</f>
        <v>0</v>
      </c>
      <c r="AZ372" s="820" t="str">
        <f>电话医生!O373</f>
        <v>-</v>
      </c>
      <c r="BA372" s="818">
        <f>家庭医生!C373</f>
        <v>0</v>
      </c>
      <c r="BB372" s="813">
        <f>家庭医生!G373</f>
        <v>0</v>
      </c>
      <c r="BC372" s="814" t="str">
        <f>家庭医生!I373</f>
        <v>-</v>
      </c>
      <c r="BD372" s="819">
        <f t="shared" si="209"/>
        <v>0</v>
      </c>
      <c r="BE372" s="819"/>
      <c r="BF372" s="819">
        <f>'免费问答-IM'!C373</f>
        <v>0</v>
      </c>
      <c r="BG372" s="779"/>
      <c r="BH372" s="784"/>
      <c r="BI372" s="775">
        <f t="shared" si="221"/>
        <v>0</v>
      </c>
      <c r="BJ372" s="839"/>
      <c r="BK372" s="837"/>
      <c r="BL372" s="838">
        <f t="shared" si="222"/>
        <v>0</v>
      </c>
      <c r="BM372" s="846"/>
      <c r="BN372" s="849"/>
      <c r="BO372" s="849"/>
      <c r="BP372" s="847" t="str">
        <f t="shared" si="223"/>
        <v>-</v>
      </c>
      <c r="BQ372" s="848">
        <f t="shared" si="203"/>
        <v>0</v>
      </c>
      <c r="BR372" s="813">
        <f t="shared" si="212"/>
        <v>0</v>
      </c>
    </row>
    <row r="373" ht="14.25" customHeight="1" spans="1:70">
      <c r="A373" s="852"/>
      <c r="B373" s="404">
        <v>20</v>
      </c>
      <c r="C373" s="506">
        <f t="shared" si="207"/>
        <v>0</v>
      </c>
      <c r="D373" s="414">
        <f t="shared" si="208"/>
        <v>0</v>
      </c>
      <c r="E373" s="405">
        <f t="shared" si="210"/>
        <v>0</v>
      </c>
      <c r="F373" s="406" t="e">
        <f>'悬赏问答-帖子'!M374+'指定付费-帖子'!M374+电话医生!#REF!+家庭医生!C374</f>
        <v>#REF!</v>
      </c>
      <c r="G373" s="406" t="e">
        <f>'悬赏问答-帖子'!O374+'指定付费-帖子'!O374+电话医生!#REF!+家庭医生!D374</f>
        <v>#REF!</v>
      </c>
      <c r="H373" s="766" t="e">
        <f>#REF!+'悬赏问答-帖子'!S374+'指定付费-帖子'!S374+电话医生!R374+家庭医生!#REF!+预约转诊!F373</f>
        <v>#REF!</v>
      </c>
      <c r="I373" s="406" t="e">
        <f>'悬赏问答-帖子'!S374+'指定付费-帖子'!S374+电话医生!R374+家庭医生!#REF!</f>
        <v>#REF!</v>
      </c>
      <c r="J373" s="406" t="e">
        <f>'悬赏问答-帖子'!U374+'指定付费-帖子'!U374+电话医生!S374+家庭医生!#REF!</f>
        <v>#REF!</v>
      </c>
      <c r="K373" s="766"/>
      <c r="L373" s="406" t="e">
        <f>'悬赏问答-帖子'!Y374+'悬赏问答-帖子'!AE374+'悬赏问答-IM'!M374+'指定付费-帖子'!Y374+'指定付费-帖子'!AE374+'指定付费-IM'!M374+电话医生!Z374+电话医生!AH374+家庭医生!#REF!+家庭医生!#REF!</f>
        <v>#REF!</v>
      </c>
      <c r="M373" s="406" t="e">
        <f>'悬赏问答-帖子'!AA374+'悬赏问答-帖子'!AG374+'悬赏问答-IM'!O374+'指定付费-帖子'!AA374+'指定付费-帖子'!AG374+'指定付费-IM'!O374+电话医生!AA374+电话医生!AI374+家庭医生!#REF!+家庭医生!#REF!</f>
        <v>#REF!</v>
      </c>
      <c r="N373" s="766"/>
      <c r="O373" s="406"/>
      <c r="P373" s="523">
        <f>'悬赏问答-帖子'!Q374+'指定付费-帖子'!Q374+家庭医生!G374+电话医生!BQ374</f>
        <v>0</v>
      </c>
      <c r="Q373" s="523">
        <f>'悬赏问答-帖子'!W374+'指定付费-帖子'!W374+电话医生!U374+'悬赏问答-IM'!AU374+'指定付费-IM'!AU374</f>
        <v>0</v>
      </c>
      <c r="R373" s="523">
        <f>'悬赏问答-帖子'!AC374+'悬赏问答-帖子'!AI374+'悬赏问答-IM'!Q374+'指定付费-帖子'!AC374+'指定付费-帖子'!AI374+'指定付费-IM'!Q374+电话医生!AC374+电话医生!AK374+'悬赏问答-IM'!W374+'指定付费-IM'!W374</f>
        <v>0</v>
      </c>
      <c r="S373" s="523">
        <f>'悬赏问答-IM'!AC374+'指定付费-IM'!AC374+'悬赏问答-IM'!AI374+'悬赏问答-IM'!AO374+'指定付费-IM'!AI374+'指定付费-IM'!AO374+电话医生!BY374</f>
        <v>0</v>
      </c>
      <c r="T373" s="523">
        <f t="shared" si="192"/>
        <v>0</v>
      </c>
      <c r="U373" s="523">
        <f>'悬赏问答-IM'!BA374+'指定付费-帖子'!BA374</f>
        <v>0</v>
      </c>
      <c r="V373" s="523">
        <f>'悬赏问答-帖子'!AO374+'悬赏问答-帖子'!AU374+'指定付费-帖子'!AO374+'指定付费-帖子'!AU374+电话医生!AS374</f>
        <v>0</v>
      </c>
      <c r="W373" s="523" t="e">
        <f>'悬赏问答-帖子'!AP374+'悬赏问答-帖子'!AV374+'指定付费-帖子'!AP374+'指定付费-帖子'!AV374+电话医生!AT374</f>
        <v>#VALUE!</v>
      </c>
      <c r="X373" s="414">
        <f t="shared" si="215"/>
        <v>0</v>
      </c>
      <c r="Y373" s="523"/>
      <c r="Z373" s="523">
        <f>'悬赏问答-IM'!BF374+'指定付费-IM'!BE374</f>
        <v>0</v>
      </c>
      <c r="AA373" s="523">
        <f>'悬赏问答-IM'!BU374+'指定付费-IM'!AZ374</f>
        <v>0</v>
      </c>
      <c r="AB373" s="523">
        <f>'悬赏问答-IM'!BP374+'指定付费-IM'!BJ374+电话医生!BI374</f>
        <v>0</v>
      </c>
      <c r="AC373" s="506">
        <f t="shared" si="211"/>
        <v>0</v>
      </c>
      <c r="AD373" s="523">
        <f t="shared" si="216"/>
        <v>0</v>
      </c>
      <c r="AE373" s="414">
        <f t="shared" si="217"/>
        <v>0</v>
      </c>
      <c r="AF373" s="414">
        <f t="shared" si="218"/>
        <v>0</v>
      </c>
      <c r="AG373" s="414"/>
      <c r="AH373" s="780">
        <f>预约转诊!C373</f>
        <v>0</v>
      </c>
      <c r="AI373" s="781">
        <f>'悬赏问答-帖子'!C374+'悬赏问答-IM'!C374</f>
        <v>0</v>
      </c>
      <c r="AJ373" s="782">
        <f>'悬赏问答-帖子'!F374+'悬赏问答-IM'!F374</f>
        <v>0</v>
      </c>
      <c r="AK373" s="783" t="str">
        <f t="shared" si="204"/>
        <v>-</v>
      </c>
      <c r="AL373" s="781">
        <f>'悬赏问答-帖子'!H374+'悬赏问答-IM'!H374</f>
        <v>0</v>
      </c>
      <c r="AM373" s="775">
        <f>'悬赏问答-帖子'!I374+'悬赏问答-IM'!I374</f>
        <v>0</v>
      </c>
      <c r="AN373" s="775">
        <f t="shared" si="219"/>
        <v>0</v>
      </c>
      <c r="AO373" s="800">
        <f>'指定付费-帖子'!C374+'指定付费-IM'!C374</f>
        <v>0</v>
      </c>
      <c r="AP373" s="798">
        <f>'指定付费-帖子'!F374+'指定付费-IM'!F374</f>
        <v>0</v>
      </c>
      <c r="AQ373" s="868"/>
      <c r="AR373" s="800">
        <f>'指定付费-帖子'!H374+'指定付费-IM'!H374</f>
        <v>0</v>
      </c>
      <c r="AS373" s="787">
        <f>'指定付费-帖子'!I374+'指定付费-IM'!I374</f>
        <v>0</v>
      </c>
      <c r="AT373" s="795">
        <f t="shared" si="220"/>
        <v>0</v>
      </c>
      <c r="AU373" s="801">
        <f>电话医生!C374</f>
        <v>0</v>
      </c>
      <c r="AV373" s="802">
        <f>电话医生!I374</f>
        <v>0</v>
      </c>
      <c r="AW373" s="816"/>
      <c r="AX373" s="802">
        <f>电话医生!L374</f>
        <v>0</v>
      </c>
      <c r="AY373" s="811">
        <f>电话医生!F374</f>
        <v>0</v>
      </c>
      <c r="AZ373" s="820" t="str">
        <f>电话医生!O374</f>
        <v>-</v>
      </c>
      <c r="BA373" s="818">
        <f>家庭医生!C374</f>
        <v>0</v>
      </c>
      <c r="BB373" s="813">
        <f>家庭医生!G374</f>
        <v>0</v>
      </c>
      <c r="BC373" s="814" t="str">
        <f>家庭医生!I374</f>
        <v>-</v>
      </c>
      <c r="BD373" s="819">
        <f t="shared" si="209"/>
        <v>0</v>
      </c>
      <c r="BE373" s="819"/>
      <c r="BF373" s="819">
        <f>'免费问答-IM'!C374</f>
        <v>0</v>
      </c>
      <c r="BG373" s="779"/>
      <c r="BH373" s="784"/>
      <c r="BI373" s="775">
        <f t="shared" si="221"/>
        <v>0</v>
      </c>
      <c r="BJ373" s="839"/>
      <c r="BK373" s="837"/>
      <c r="BL373" s="838">
        <f t="shared" si="222"/>
        <v>0</v>
      </c>
      <c r="BM373" s="846"/>
      <c r="BN373" s="849"/>
      <c r="BO373" s="849"/>
      <c r="BP373" s="847" t="str">
        <f t="shared" ref="BP373:BP384" si="224">IF(BN373&lt;&gt;0,BN373/BM373,"-")</f>
        <v>-</v>
      </c>
      <c r="BQ373" s="848">
        <f t="shared" si="203"/>
        <v>0</v>
      </c>
      <c r="BR373" s="813">
        <f t="shared" si="212"/>
        <v>0</v>
      </c>
    </row>
    <row r="374" ht="14.25" customHeight="1" spans="1:70">
      <c r="A374" s="852"/>
      <c r="B374" s="404">
        <v>21</v>
      </c>
      <c r="C374" s="506">
        <f t="shared" si="207"/>
        <v>0</v>
      </c>
      <c r="D374" s="414">
        <f t="shared" si="208"/>
        <v>0</v>
      </c>
      <c r="E374" s="405">
        <f t="shared" si="210"/>
        <v>0</v>
      </c>
      <c r="F374" s="406" t="e">
        <f>'悬赏问答-帖子'!M375+'指定付费-帖子'!M375+电话医生!#REF!+家庭医生!C375</f>
        <v>#REF!</v>
      </c>
      <c r="G374" s="406" t="e">
        <f>'悬赏问答-帖子'!O375+'指定付费-帖子'!O375+电话医生!#REF!+家庭医生!D375</f>
        <v>#REF!</v>
      </c>
      <c r="H374" s="766" t="e">
        <f>#REF!+'悬赏问答-帖子'!S375+'指定付费-帖子'!S375+电话医生!R375+家庭医生!#REF!+预约转诊!F374</f>
        <v>#REF!</v>
      </c>
      <c r="I374" s="406" t="e">
        <f>'悬赏问答-帖子'!S375+'指定付费-帖子'!S375+电话医生!R375+家庭医生!#REF!</f>
        <v>#REF!</v>
      </c>
      <c r="J374" s="406" t="e">
        <f>'悬赏问答-帖子'!U375+'指定付费-帖子'!U375+电话医生!S375+家庭医生!#REF!</f>
        <v>#REF!</v>
      </c>
      <c r="K374" s="766"/>
      <c r="L374" s="406" t="e">
        <f>'悬赏问答-帖子'!Y375+'悬赏问答-帖子'!AE375+'悬赏问答-IM'!M375+'指定付费-帖子'!Y375+'指定付费-帖子'!AE375+'指定付费-IM'!M375+电话医生!Z375+电话医生!AH375+家庭医生!#REF!+家庭医生!#REF!</f>
        <v>#REF!</v>
      </c>
      <c r="M374" s="406" t="e">
        <f>'悬赏问答-帖子'!AA375+'悬赏问答-帖子'!AG375+'悬赏问答-IM'!O375+'指定付费-帖子'!AA375+'指定付费-帖子'!AG375+'指定付费-IM'!O375+电话医生!AA375+电话医生!AI375+家庭医生!#REF!+家庭医生!#REF!</f>
        <v>#REF!</v>
      </c>
      <c r="N374" s="766"/>
      <c r="O374" s="406"/>
      <c r="P374" s="523">
        <f>'悬赏问答-帖子'!Q375+'指定付费-帖子'!Q375+家庭医生!G375+电话医生!BQ375</f>
        <v>0</v>
      </c>
      <c r="Q374" s="523">
        <f>'悬赏问答-帖子'!W375+'指定付费-帖子'!W375+电话医生!U375+'悬赏问答-IM'!AU375+'指定付费-IM'!AU375</f>
        <v>0</v>
      </c>
      <c r="R374" s="523">
        <f>'悬赏问答-帖子'!AC375+'悬赏问答-帖子'!AI375+'悬赏问答-IM'!Q375+'指定付费-帖子'!AC375+'指定付费-帖子'!AI375+'指定付费-IM'!Q375+电话医生!AC375+电话医生!AK375+'悬赏问答-IM'!W375+'指定付费-IM'!W375</f>
        <v>0</v>
      </c>
      <c r="S374" s="523">
        <f>'悬赏问答-IM'!AC375+'指定付费-IM'!AC375+'悬赏问答-IM'!AI375+'悬赏问答-IM'!AO375+'指定付费-IM'!AI375+'指定付费-IM'!AO375+电话医生!BY375</f>
        <v>0</v>
      </c>
      <c r="T374" s="523">
        <f t="shared" si="192"/>
        <v>0</v>
      </c>
      <c r="U374" s="523">
        <f>'悬赏问答-IM'!BA375+'指定付费-帖子'!BA375</f>
        <v>0</v>
      </c>
      <c r="V374" s="523">
        <f>'悬赏问答-帖子'!AO375+'悬赏问答-帖子'!AU375+'指定付费-帖子'!AO375+'指定付费-帖子'!AU375+电话医生!AS375</f>
        <v>0</v>
      </c>
      <c r="W374" s="523" t="e">
        <f>'悬赏问答-帖子'!AP375+'悬赏问答-帖子'!AV375+'指定付费-帖子'!AP375+'指定付费-帖子'!AV375+电话医生!AT375</f>
        <v>#VALUE!</v>
      </c>
      <c r="X374" s="414">
        <f t="shared" si="215"/>
        <v>0</v>
      </c>
      <c r="Y374" s="523"/>
      <c r="Z374" s="523">
        <f>'悬赏问答-IM'!BF375+'指定付费-IM'!BE375</f>
        <v>0</v>
      </c>
      <c r="AA374" s="523">
        <f>'悬赏问答-IM'!BU375+'指定付费-IM'!AZ375</f>
        <v>0</v>
      </c>
      <c r="AB374" s="523">
        <f>'悬赏问答-IM'!BP375+'指定付费-IM'!BJ375+电话医生!BI375</f>
        <v>0</v>
      </c>
      <c r="AC374" s="506">
        <f t="shared" si="211"/>
        <v>0</v>
      </c>
      <c r="AD374" s="523">
        <f t="shared" si="216"/>
        <v>0</v>
      </c>
      <c r="AE374" s="414">
        <f t="shared" si="217"/>
        <v>0</v>
      </c>
      <c r="AF374" s="414">
        <f t="shared" si="218"/>
        <v>0</v>
      </c>
      <c r="AG374" s="414"/>
      <c r="AH374" s="780">
        <f>预约转诊!C374</f>
        <v>0</v>
      </c>
      <c r="AI374" s="781">
        <f>'悬赏问答-帖子'!C375+'悬赏问答-IM'!C375</f>
        <v>0</v>
      </c>
      <c r="AJ374" s="782">
        <f>'悬赏问答-帖子'!F375+'悬赏问答-IM'!F375</f>
        <v>0</v>
      </c>
      <c r="AK374" s="783" t="str">
        <f t="shared" si="204"/>
        <v>-</v>
      </c>
      <c r="AL374" s="781">
        <f>'悬赏问答-帖子'!H375+'悬赏问答-IM'!H375</f>
        <v>0</v>
      </c>
      <c r="AM374" s="775">
        <f>'悬赏问答-帖子'!I375+'悬赏问答-IM'!I375</f>
        <v>0</v>
      </c>
      <c r="AN374" s="775">
        <f t="shared" si="219"/>
        <v>0</v>
      </c>
      <c r="AO374" s="800">
        <f>'指定付费-帖子'!C375+'指定付费-IM'!C375</f>
        <v>0</v>
      </c>
      <c r="AP374" s="798">
        <f>'指定付费-帖子'!F375+'指定付费-IM'!F375</f>
        <v>0</v>
      </c>
      <c r="AQ374" s="868"/>
      <c r="AR374" s="800">
        <f>'指定付费-帖子'!H375+'指定付费-IM'!H375</f>
        <v>0</v>
      </c>
      <c r="AS374" s="787">
        <f>'指定付费-帖子'!I375+'指定付费-IM'!I375</f>
        <v>0</v>
      </c>
      <c r="AT374" s="795">
        <f t="shared" si="220"/>
        <v>0</v>
      </c>
      <c r="AU374" s="801">
        <f>电话医生!C375</f>
        <v>0</v>
      </c>
      <c r="AV374" s="802">
        <f>电话医生!I375</f>
        <v>0</v>
      </c>
      <c r="AW374" s="816"/>
      <c r="AX374" s="802">
        <f>电话医生!L375</f>
        <v>0</v>
      </c>
      <c r="AY374" s="811">
        <f>电话医生!F375</f>
        <v>0</v>
      </c>
      <c r="AZ374" s="820" t="str">
        <f>电话医生!O375</f>
        <v>-</v>
      </c>
      <c r="BA374" s="818">
        <f>家庭医生!C375</f>
        <v>0</v>
      </c>
      <c r="BB374" s="813">
        <f>家庭医生!G375</f>
        <v>0</v>
      </c>
      <c r="BC374" s="814" t="str">
        <f>家庭医生!I375</f>
        <v>-</v>
      </c>
      <c r="BD374" s="819">
        <f t="shared" si="209"/>
        <v>0</v>
      </c>
      <c r="BE374" s="819"/>
      <c r="BF374" s="819">
        <f>'免费问答-IM'!C375</f>
        <v>0</v>
      </c>
      <c r="BG374" s="779"/>
      <c r="BH374" s="784"/>
      <c r="BI374" s="775">
        <f t="shared" si="221"/>
        <v>0</v>
      </c>
      <c r="BJ374" s="839"/>
      <c r="BK374" s="837"/>
      <c r="BL374" s="838">
        <f t="shared" si="222"/>
        <v>0</v>
      </c>
      <c r="BM374" s="846"/>
      <c r="BN374" s="849"/>
      <c r="BO374" s="849"/>
      <c r="BP374" s="847" t="str">
        <f t="shared" si="224"/>
        <v>-</v>
      </c>
      <c r="BQ374" s="848">
        <f t="shared" si="203"/>
        <v>0</v>
      </c>
      <c r="BR374" s="813">
        <f t="shared" si="212"/>
        <v>0</v>
      </c>
    </row>
    <row r="375" ht="14.25" customHeight="1" spans="1:70">
      <c r="A375" s="852"/>
      <c r="B375" s="404">
        <v>22</v>
      </c>
      <c r="C375" s="506">
        <f t="shared" si="207"/>
        <v>0</v>
      </c>
      <c r="D375" s="414">
        <f t="shared" si="208"/>
        <v>0</v>
      </c>
      <c r="E375" s="405">
        <f t="shared" si="210"/>
        <v>0</v>
      </c>
      <c r="F375" s="406" t="e">
        <f>'悬赏问答-帖子'!M376+'指定付费-帖子'!M376+电话医生!#REF!+家庭医生!C376</f>
        <v>#REF!</v>
      </c>
      <c r="G375" s="406" t="e">
        <f>'悬赏问答-帖子'!O376+'指定付费-帖子'!O376+电话医生!#REF!+家庭医生!D376</f>
        <v>#REF!</v>
      </c>
      <c r="H375" s="766" t="e">
        <f>#REF!+'悬赏问答-帖子'!S376+'指定付费-帖子'!S376+电话医生!R376+家庭医生!#REF!+预约转诊!F375</f>
        <v>#REF!</v>
      </c>
      <c r="I375" s="406" t="e">
        <f>'悬赏问答-帖子'!S376+'指定付费-帖子'!S376+电话医生!R376+家庭医生!#REF!</f>
        <v>#REF!</v>
      </c>
      <c r="J375" s="406" t="e">
        <f>'悬赏问答-帖子'!U376+'指定付费-帖子'!U376+电话医生!S376+家庭医生!#REF!</f>
        <v>#REF!</v>
      </c>
      <c r="K375" s="766"/>
      <c r="L375" s="406" t="e">
        <f>'悬赏问答-帖子'!Y376+'悬赏问答-帖子'!AE376+'悬赏问答-IM'!M376+'指定付费-帖子'!Y376+'指定付费-帖子'!AE376+'指定付费-IM'!M376+电话医生!Z376+电话医生!AH376+家庭医生!#REF!+家庭医生!#REF!</f>
        <v>#REF!</v>
      </c>
      <c r="M375" s="406" t="e">
        <f>'悬赏问答-帖子'!AA376+'悬赏问答-帖子'!AG376+'悬赏问答-IM'!O376+'指定付费-帖子'!AA376+'指定付费-帖子'!AG376+'指定付费-IM'!O376+电话医生!AA376+电话医生!AI376+家庭医生!#REF!+家庭医生!#REF!</f>
        <v>#REF!</v>
      </c>
      <c r="N375" s="766"/>
      <c r="O375" s="406"/>
      <c r="P375" s="523">
        <f>'悬赏问答-帖子'!Q376+'指定付费-帖子'!Q376+家庭医生!G376+电话医生!BQ376</f>
        <v>0</v>
      </c>
      <c r="Q375" s="523">
        <f>'悬赏问答-帖子'!W376+'指定付费-帖子'!W376+电话医生!U376+'悬赏问答-IM'!AU376+'指定付费-IM'!AU376</f>
        <v>0</v>
      </c>
      <c r="R375" s="523">
        <f>'悬赏问答-帖子'!AC376+'悬赏问答-帖子'!AI376+'悬赏问答-IM'!Q376+'指定付费-帖子'!AC376+'指定付费-帖子'!AI376+'指定付费-IM'!Q376+电话医生!AC376+电话医生!AK376+'悬赏问答-IM'!W376+'指定付费-IM'!W376</f>
        <v>0</v>
      </c>
      <c r="S375" s="523">
        <f>'悬赏问答-IM'!AC376+'指定付费-IM'!AC376+'悬赏问答-IM'!AI376+'悬赏问答-IM'!AO376+'指定付费-IM'!AI376+'指定付费-IM'!AO376+电话医生!BY376</f>
        <v>0</v>
      </c>
      <c r="T375" s="523">
        <f t="shared" si="192"/>
        <v>0</v>
      </c>
      <c r="U375" s="523">
        <f>'悬赏问答-IM'!BA376+'指定付费-帖子'!BA376</f>
        <v>0</v>
      </c>
      <c r="V375" s="523">
        <f>'悬赏问答-帖子'!AO376+'悬赏问答-帖子'!AU376+'指定付费-帖子'!AO376+'指定付费-帖子'!AU376+电话医生!AS376</f>
        <v>0</v>
      </c>
      <c r="W375" s="523" t="e">
        <f>'悬赏问答-帖子'!AP376+'悬赏问答-帖子'!AV376+'指定付费-帖子'!AP376+'指定付费-帖子'!AV376+电话医生!AT376</f>
        <v>#VALUE!</v>
      </c>
      <c r="X375" s="414">
        <f t="shared" si="215"/>
        <v>0</v>
      </c>
      <c r="Y375" s="523"/>
      <c r="Z375" s="523">
        <f>'悬赏问答-IM'!BF376+'指定付费-IM'!BE376</f>
        <v>0</v>
      </c>
      <c r="AA375" s="523">
        <f>'悬赏问答-IM'!BU376+'指定付费-IM'!AZ376</f>
        <v>0</v>
      </c>
      <c r="AB375" s="523">
        <f>'悬赏问答-IM'!BP376+'指定付费-IM'!BJ376+电话医生!BI376</f>
        <v>0</v>
      </c>
      <c r="AC375" s="506">
        <f t="shared" si="211"/>
        <v>0</v>
      </c>
      <c r="AD375" s="523">
        <f t="shared" si="216"/>
        <v>0</v>
      </c>
      <c r="AE375" s="414">
        <f t="shared" si="217"/>
        <v>0</v>
      </c>
      <c r="AF375" s="414">
        <f t="shared" si="218"/>
        <v>0</v>
      </c>
      <c r="AG375" s="414"/>
      <c r="AH375" s="780">
        <f>预约转诊!C375</f>
        <v>0</v>
      </c>
      <c r="AI375" s="781">
        <f>'悬赏问答-帖子'!C376+'悬赏问答-IM'!C376</f>
        <v>0</v>
      </c>
      <c r="AJ375" s="782">
        <f>'悬赏问答-帖子'!F376+'悬赏问答-IM'!F376</f>
        <v>0</v>
      </c>
      <c r="AK375" s="783" t="str">
        <f t="shared" si="204"/>
        <v>-</v>
      </c>
      <c r="AL375" s="781">
        <f>'悬赏问答-帖子'!H376+'悬赏问答-IM'!H376</f>
        <v>0</v>
      </c>
      <c r="AM375" s="775">
        <f>'悬赏问答-帖子'!I376+'悬赏问答-IM'!I376</f>
        <v>0</v>
      </c>
      <c r="AN375" s="775">
        <f t="shared" si="219"/>
        <v>0</v>
      </c>
      <c r="AO375" s="800">
        <f>'指定付费-帖子'!C376+'指定付费-IM'!C376</f>
        <v>0</v>
      </c>
      <c r="AP375" s="798">
        <f>'指定付费-帖子'!F376+'指定付费-IM'!F376</f>
        <v>0</v>
      </c>
      <c r="AQ375" s="868"/>
      <c r="AR375" s="800">
        <f>'指定付费-帖子'!H376+'指定付费-IM'!H376</f>
        <v>0</v>
      </c>
      <c r="AS375" s="787">
        <f>'指定付费-帖子'!I376+'指定付费-IM'!I376</f>
        <v>0</v>
      </c>
      <c r="AT375" s="795">
        <f t="shared" si="220"/>
        <v>0</v>
      </c>
      <c r="AU375" s="801">
        <f>电话医生!C376</f>
        <v>0</v>
      </c>
      <c r="AV375" s="802">
        <f>电话医生!I376</f>
        <v>0</v>
      </c>
      <c r="AW375" s="816"/>
      <c r="AX375" s="802">
        <f>电话医生!L376</f>
        <v>0</v>
      </c>
      <c r="AY375" s="811">
        <f>电话医生!F376</f>
        <v>0</v>
      </c>
      <c r="AZ375" s="820" t="str">
        <f>电话医生!O376</f>
        <v>-</v>
      </c>
      <c r="BA375" s="818">
        <f>家庭医生!C376</f>
        <v>0</v>
      </c>
      <c r="BB375" s="813">
        <f>家庭医生!G376</f>
        <v>0</v>
      </c>
      <c r="BC375" s="814" t="str">
        <f>家庭医生!I376</f>
        <v>-</v>
      </c>
      <c r="BD375" s="819">
        <f t="shared" si="209"/>
        <v>0</v>
      </c>
      <c r="BE375" s="819"/>
      <c r="BF375" s="819">
        <f>'免费问答-IM'!C376</f>
        <v>0</v>
      </c>
      <c r="BG375" s="779"/>
      <c r="BH375" s="784"/>
      <c r="BI375" s="775">
        <f t="shared" si="221"/>
        <v>0</v>
      </c>
      <c r="BJ375" s="839"/>
      <c r="BK375" s="837"/>
      <c r="BL375" s="838">
        <f t="shared" si="222"/>
        <v>0</v>
      </c>
      <c r="BM375" s="846"/>
      <c r="BN375" s="849"/>
      <c r="BO375" s="849"/>
      <c r="BP375" s="847" t="str">
        <f t="shared" si="224"/>
        <v>-</v>
      </c>
      <c r="BQ375" s="848">
        <f t="shared" si="203"/>
        <v>0</v>
      </c>
      <c r="BR375" s="813">
        <f t="shared" si="212"/>
        <v>0</v>
      </c>
    </row>
    <row r="376" ht="14.25" customHeight="1" spans="1:70">
      <c r="A376" s="852"/>
      <c r="B376" s="404">
        <v>23</v>
      </c>
      <c r="C376" s="506">
        <f t="shared" si="207"/>
        <v>0</v>
      </c>
      <c r="D376" s="414">
        <f t="shared" si="208"/>
        <v>0</v>
      </c>
      <c r="E376" s="405">
        <f t="shared" si="210"/>
        <v>0</v>
      </c>
      <c r="F376" s="406" t="e">
        <f>'悬赏问答-帖子'!M377+'指定付费-帖子'!M377+电话医生!#REF!+家庭医生!C377</f>
        <v>#REF!</v>
      </c>
      <c r="G376" s="406" t="e">
        <f>'悬赏问答-帖子'!O377+'指定付费-帖子'!O377+电话医生!#REF!+家庭医生!D377</f>
        <v>#REF!</v>
      </c>
      <c r="H376" s="766" t="e">
        <f>#REF!+'悬赏问答-帖子'!S377+'指定付费-帖子'!S377+电话医生!R377+家庭医生!#REF!+预约转诊!F376</f>
        <v>#REF!</v>
      </c>
      <c r="I376" s="406" t="e">
        <f>'悬赏问答-帖子'!S377+'指定付费-帖子'!S377+电话医生!R377+家庭医生!#REF!</f>
        <v>#REF!</v>
      </c>
      <c r="J376" s="406" t="e">
        <f>'悬赏问答-帖子'!U377+'指定付费-帖子'!U377+电话医生!S377+家庭医生!#REF!</f>
        <v>#REF!</v>
      </c>
      <c r="K376" s="766"/>
      <c r="L376" s="406" t="e">
        <f>'悬赏问答-帖子'!Y377+'悬赏问答-帖子'!AE377+'悬赏问答-IM'!M377+'指定付费-帖子'!Y377+'指定付费-帖子'!AE377+'指定付费-IM'!M377+电话医生!Z377+电话医生!AH377+家庭医生!#REF!+家庭医生!#REF!</f>
        <v>#REF!</v>
      </c>
      <c r="M376" s="406" t="e">
        <f>'悬赏问答-帖子'!AA377+'悬赏问答-帖子'!AG377+'悬赏问答-IM'!O377+'指定付费-帖子'!AA377+'指定付费-帖子'!AG377+'指定付费-IM'!O377+电话医生!AA377+电话医生!AI377+家庭医生!#REF!+家庭医生!#REF!</f>
        <v>#REF!</v>
      </c>
      <c r="N376" s="766"/>
      <c r="O376" s="406"/>
      <c r="P376" s="523">
        <f>'悬赏问答-帖子'!Q377+'指定付费-帖子'!Q377+家庭医生!G377+电话医生!BQ377</f>
        <v>0</v>
      </c>
      <c r="Q376" s="523">
        <f>'悬赏问答-帖子'!W377+'指定付费-帖子'!W377+电话医生!U377+'悬赏问答-IM'!AU377+'指定付费-IM'!AU377</f>
        <v>0</v>
      </c>
      <c r="R376" s="523">
        <f>'悬赏问答-帖子'!AC377+'悬赏问答-帖子'!AI377+'悬赏问答-IM'!Q377+'指定付费-帖子'!AC377+'指定付费-帖子'!AI377+'指定付费-IM'!Q377+电话医生!AC377+电话医生!AK377+'悬赏问答-IM'!W377+'指定付费-IM'!W377</f>
        <v>0</v>
      </c>
      <c r="S376" s="523">
        <f>'悬赏问答-IM'!AC377+'指定付费-IM'!AC377+'悬赏问答-IM'!AI377+'悬赏问答-IM'!AO377+'指定付费-IM'!AI377+'指定付费-IM'!AO377+电话医生!BY377</f>
        <v>0</v>
      </c>
      <c r="T376" s="523">
        <f t="shared" si="192"/>
        <v>0</v>
      </c>
      <c r="U376" s="523">
        <f>'悬赏问答-IM'!BA377+'指定付费-帖子'!BA377</f>
        <v>0</v>
      </c>
      <c r="V376" s="523">
        <f>'悬赏问答-帖子'!AO377+'悬赏问答-帖子'!AU377+'指定付费-帖子'!AO377+'指定付费-帖子'!AU377+电话医生!AS377</f>
        <v>0</v>
      </c>
      <c r="W376" s="523" t="e">
        <f>'悬赏问答-帖子'!AP377+'悬赏问答-帖子'!AV377+'指定付费-帖子'!AP377+'指定付费-帖子'!AV377+电话医生!AT377</f>
        <v>#VALUE!</v>
      </c>
      <c r="X376" s="414">
        <f t="shared" si="215"/>
        <v>0</v>
      </c>
      <c r="Y376" s="523"/>
      <c r="Z376" s="523">
        <f>'悬赏问答-IM'!BF377+'指定付费-IM'!BE377</f>
        <v>0</v>
      </c>
      <c r="AA376" s="523">
        <f>'悬赏问答-IM'!BU377+'指定付费-IM'!AZ377</f>
        <v>0</v>
      </c>
      <c r="AB376" s="523">
        <f>'悬赏问答-IM'!BP377+'指定付费-IM'!BJ377+电话医生!BI377</f>
        <v>0</v>
      </c>
      <c r="AC376" s="506">
        <f t="shared" si="211"/>
        <v>0</v>
      </c>
      <c r="AD376" s="523">
        <f t="shared" si="216"/>
        <v>0</v>
      </c>
      <c r="AE376" s="414">
        <f t="shared" si="217"/>
        <v>0</v>
      </c>
      <c r="AF376" s="414">
        <f t="shared" si="218"/>
        <v>0</v>
      </c>
      <c r="AG376" s="414"/>
      <c r="AH376" s="780">
        <f>预约转诊!C376</f>
        <v>0</v>
      </c>
      <c r="AI376" s="781">
        <f>'悬赏问答-帖子'!C377+'悬赏问答-IM'!C377</f>
        <v>0</v>
      </c>
      <c r="AJ376" s="782">
        <f>'悬赏问答-帖子'!F377+'悬赏问答-IM'!F377</f>
        <v>0</v>
      </c>
      <c r="AK376" s="783" t="str">
        <f t="shared" si="204"/>
        <v>-</v>
      </c>
      <c r="AL376" s="781">
        <f>'悬赏问答-帖子'!H377+'悬赏问答-IM'!H377</f>
        <v>0</v>
      </c>
      <c r="AM376" s="775">
        <f>'悬赏问答-帖子'!I377+'悬赏问答-IM'!I377</f>
        <v>0</v>
      </c>
      <c r="AN376" s="775">
        <f t="shared" si="219"/>
        <v>0</v>
      </c>
      <c r="AO376" s="800">
        <f>'指定付费-帖子'!C377+'指定付费-IM'!C377</f>
        <v>0</v>
      </c>
      <c r="AP376" s="798">
        <f>'指定付费-帖子'!F377+'指定付费-IM'!F377</f>
        <v>0</v>
      </c>
      <c r="AQ376" s="868"/>
      <c r="AR376" s="800">
        <f>'指定付费-帖子'!H377+'指定付费-IM'!H377</f>
        <v>0</v>
      </c>
      <c r="AS376" s="787">
        <f>'指定付费-帖子'!I377+'指定付费-IM'!I377</f>
        <v>0</v>
      </c>
      <c r="AT376" s="795">
        <f t="shared" si="220"/>
        <v>0</v>
      </c>
      <c r="AU376" s="801">
        <f>电话医生!C377</f>
        <v>0</v>
      </c>
      <c r="AV376" s="802">
        <f>电话医生!I377</f>
        <v>0</v>
      </c>
      <c r="AW376" s="816"/>
      <c r="AX376" s="802">
        <f>电话医生!L377</f>
        <v>0</v>
      </c>
      <c r="AY376" s="811">
        <f>电话医生!F377</f>
        <v>0</v>
      </c>
      <c r="AZ376" s="820" t="str">
        <f>电话医生!O377</f>
        <v>-</v>
      </c>
      <c r="BA376" s="818">
        <f>家庭医生!C377</f>
        <v>0</v>
      </c>
      <c r="BB376" s="813">
        <f>家庭医生!G377</f>
        <v>0</v>
      </c>
      <c r="BC376" s="814" t="str">
        <f>家庭医生!I377</f>
        <v>-</v>
      </c>
      <c r="BD376" s="819">
        <f t="shared" si="209"/>
        <v>0</v>
      </c>
      <c r="BE376" s="819"/>
      <c r="BF376" s="819">
        <f>'免费问答-IM'!C377</f>
        <v>0</v>
      </c>
      <c r="BG376" s="779"/>
      <c r="BH376" s="784"/>
      <c r="BI376" s="775">
        <f t="shared" si="221"/>
        <v>0</v>
      </c>
      <c r="BJ376" s="839"/>
      <c r="BK376" s="837"/>
      <c r="BL376" s="838">
        <f t="shared" si="222"/>
        <v>0</v>
      </c>
      <c r="BM376" s="846"/>
      <c r="BN376" s="849"/>
      <c r="BO376" s="849"/>
      <c r="BP376" s="847" t="str">
        <f t="shared" si="224"/>
        <v>-</v>
      </c>
      <c r="BQ376" s="848">
        <f t="shared" si="203"/>
        <v>0</v>
      </c>
      <c r="BR376" s="813">
        <f t="shared" si="212"/>
        <v>0</v>
      </c>
    </row>
    <row r="377" ht="14.25" customHeight="1" spans="1:70">
      <c r="A377" s="852"/>
      <c r="B377" s="404">
        <v>24</v>
      </c>
      <c r="C377" s="506">
        <f t="shared" si="207"/>
        <v>0</v>
      </c>
      <c r="D377" s="414">
        <f t="shared" si="208"/>
        <v>0</v>
      </c>
      <c r="E377" s="405">
        <f t="shared" si="210"/>
        <v>0</v>
      </c>
      <c r="F377" s="406" t="e">
        <f>'悬赏问答-帖子'!M378+'指定付费-帖子'!M378+电话医生!#REF!+家庭医生!C378</f>
        <v>#REF!</v>
      </c>
      <c r="G377" s="406" t="e">
        <f>'悬赏问答-帖子'!O378+'指定付费-帖子'!O378+电话医生!#REF!+家庭医生!D378</f>
        <v>#REF!</v>
      </c>
      <c r="H377" s="766" t="e">
        <f>#REF!+'悬赏问答-帖子'!S378+'指定付费-帖子'!S378+电话医生!R378+家庭医生!#REF!+预约转诊!F377</f>
        <v>#REF!</v>
      </c>
      <c r="I377" s="406" t="e">
        <f>'悬赏问答-帖子'!S378+'指定付费-帖子'!S378+电话医生!R378+家庭医生!#REF!</f>
        <v>#REF!</v>
      </c>
      <c r="J377" s="406" t="e">
        <f>'悬赏问答-帖子'!U378+'指定付费-帖子'!U378+电话医生!S378+家庭医生!#REF!</f>
        <v>#REF!</v>
      </c>
      <c r="K377" s="766"/>
      <c r="L377" s="406" t="e">
        <f>'悬赏问答-帖子'!Y378+'悬赏问答-帖子'!AE378+'悬赏问答-IM'!M378+'指定付费-帖子'!Y378+'指定付费-帖子'!AE378+'指定付费-IM'!M378+电话医生!Z378+电话医生!AH378+家庭医生!#REF!+家庭医生!#REF!</f>
        <v>#REF!</v>
      </c>
      <c r="M377" s="406" t="e">
        <f>'悬赏问答-帖子'!AA378+'悬赏问答-帖子'!AG378+'悬赏问答-IM'!O378+'指定付费-帖子'!AA378+'指定付费-帖子'!AG378+'指定付费-IM'!O378+电话医生!AA378+电话医生!AI378+家庭医生!#REF!+家庭医生!#REF!</f>
        <v>#REF!</v>
      </c>
      <c r="N377" s="766"/>
      <c r="O377" s="406"/>
      <c r="P377" s="523">
        <f>'悬赏问答-帖子'!Q378+'指定付费-帖子'!Q378+家庭医生!G378+电话医生!BQ378</f>
        <v>0</v>
      </c>
      <c r="Q377" s="523">
        <f>'悬赏问答-帖子'!W378+'指定付费-帖子'!W378+电话医生!U378+'悬赏问答-IM'!AU378+'指定付费-IM'!AU378</f>
        <v>0</v>
      </c>
      <c r="R377" s="523">
        <f>'悬赏问答-帖子'!AC378+'悬赏问答-帖子'!AI378+'悬赏问答-IM'!Q378+'指定付费-帖子'!AC378+'指定付费-帖子'!AI378+'指定付费-IM'!Q378+电话医生!AC378+电话医生!AK378+'悬赏问答-IM'!W378+'指定付费-IM'!W378</f>
        <v>0</v>
      </c>
      <c r="S377" s="523">
        <f>'悬赏问答-IM'!AC378+'指定付费-IM'!AC378+'悬赏问答-IM'!AI378+'悬赏问答-IM'!AO378+'指定付费-IM'!AI378+'指定付费-IM'!AO378+电话医生!BY378</f>
        <v>0</v>
      </c>
      <c r="T377" s="523">
        <f t="shared" si="192"/>
        <v>0</v>
      </c>
      <c r="U377" s="523">
        <f>'悬赏问答-IM'!BA378+'指定付费-帖子'!BA378</f>
        <v>0</v>
      </c>
      <c r="V377" s="523">
        <f>'悬赏问答-帖子'!AO378+'悬赏问答-帖子'!AU378+'指定付费-帖子'!AO378+'指定付费-帖子'!AU378+电话医生!AS378</f>
        <v>0</v>
      </c>
      <c r="W377" s="523" t="e">
        <f>'悬赏问答-帖子'!AP378+'悬赏问答-帖子'!AV378+'指定付费-帖子'!AP378+'指定付费-帖子'!AV378+电话医生!AT378</f>
        <v>#VALUE!</v>
      </c>
      <c r="X377" s="414">
        <f t="shared" si="215"/>
        <v>0</v>
      </c>
      <c r="Y377" s="523"/>
      <c r="Z377" s="523">
        <f>'悬赏问答-IM'!BF378+'指定付费-IM'!BE378</f>
        <v>0</v>
      </c>
      <c r="AA377" s="523">
        <f>'悬赏问答-IM'!BU378+'指定付费-IM'!AZ378</f>
        <v>0</v>
      </c>
      <c r="AB377" s="523">
        <f>'悬赏问答-IM'!BP378+'指定付费-IM'!BJ378+电话医生!BI378</f>
        <v>0</v>
      </c>
      <c r="AC377" s="506">
        <f t="shared" si="211"/>
        <v>0</v>
      </c>
      <c r="AD377" s="523">
        <f t="shared" si="216"/>
        <v>0</v>
      </c>
      <c r="AE377" s="414">
        <f t="shared" si="217"/>
        <v>0</v>
      </c>
      <c r="AF377" s="414">
        <f t="shared" si="218"/>
        <v>0</v>
      </c>
      <c r="AG377" s="414"/>
      <c r="AH377" s="780">
        <f>预约转诊!C377</f>
        <v>0</v>
      </c>
      <c r="AI377" s="781">
        <f>'悬赏问答-帖子'!C378+'悬赏问答-IM'!C378</f>
        <v>0</v>
      </c>
      <c r="AJ377" s="782">
        <f>'悬赏问答-帖子'!F378+'悬赏问答-IM'!F378</f>
        <v>0</v>
      </c>
      <c r="AK377" s="783" t="str">
        <f t="shared" si="204"/>
        <v>-</v>
      </c>
      <c r="AL377" s="781">
        <f>'悬赏问答-帖子'!H378+'悬赏问答-IM'!H378</f>
        <v>0</v>
      </c>
      <c r="AM377" s="775">
        <f>'悬赏问答-帖子'!I378+'悬赏问答-IM'!I378</f>
        <v>0</v>
      </c>
      <c r="AN377" s="775">
        <f t="shared" si="219"/>
        <v>0</v>
      </c>
      <c r="AO377" s="800">
        <f>'指定付费-帖子'!C378+'指定付费-IM'!C378</f>
        <v>0</v>
      </c>
      <c r="AP377" s="798">
        <f>'指定付费-帖子'!F378+'指定付费-IM'!F378</f>
        <v>0</v>
      </c>
      <c r="AQ377" s="868"/>
      <c r="AR377" s="800">
        <f>'指定付费-帖子'!H378+'指定付费-IM'!H378</f>
        <v>0</v>
      </c>
      <c r="AS377" s="787">
        <f>'指定付费-帖子'!I378+'指定付费-IM'!I378</f>
        <v>0</v>
      </c>
      <c r="AT377" s="795">
        <f t="shared" si="220"/>
        <v>0</v>
      </c>
      <c r="AU377" s="801">
        <f>电话医生!C378</f>
        <v>0</v>
      </c>
      <c r="AV377" s="802">
        <f>电话医生!I378</f>
        <v>0</v>
      </c>
      <c r="AW377" s="816"/>
      <c r="AX377" s="802">
        <f>电话医生!L378</f>
        <v>0</v>
      </c>
      <c r="AY377" s="811">
        <f>电话医生!F378</f>
        <v>0</v>
      </c>
      <c r="AZ377" s="820" t="str">
        <f>电话医生!O378</f>
        <v>-</v>
      </c>
      <c r="BA377" s="818">
        <f>家庭医生!C378</f>
        <v>0</v>
      </c>
      <c r="BB377" s="813">
        <f>家庭医生!G378</f>
        <v>0</v>
      </c>
      <c r="BC377" s="814" t="str">
        <f>家庭医生!I378</f>
        <v>-</v>
      </c>
      <c r="BD377" s="819">
        <f t="shared" si="209"/>
        <v>0</v>
      </c>
      <c r="BE377" s="819"/>
      <c r="BF377" s="819">
        <f>'免费问答-IM'!C378</f>
        <v>0</v>
      </c>
      <c r="BG377" s="779"/>
      <c r="BH377" s="784"/>
      <c r="BI377" s="775">
        <f t="shared" si="221"/>
        <v>0</v>
      </c>
      <c r="BJ377" s="839"/>
      <c r="BK377" s="837"/>
      <c r="BL377" s="838">
        <f t="shared" si="222"/>
        <v>0</v>
      </c>
      <c r="BM377" s="846"/>
      <c r="BN377" s="849"/>
      <c r="BO377" s="849"/>
      <c r="BP377" s="847" t="str">
        <f t="shared" si="224"/>
        <v>-</v>
      </c>
      <c r="BQ377" s="848">
        <f t="shared" si="203"/>
        <v>0</v>
      </c>
      <c r="BR377" s="813">
        <f t="shared" si="212"/>
        <v>0</v>
      </c>
    </row>
    <row r="378" ht="14.25" customHeight="1" spans="1:70">
      <c r="A378" s="852"/>
      <c r="B378" s="404">
        <v>25</v>
      </c>
      <c r="C378" s="506">
        <f t="shared" si="207"/>
        <v>0</v>
      </c>
      <c r="D378" s="414">
        <f t="shared" si="208"/>
        <v>0</v>
      </c>
      <c r="E378" s="405">
        <f t="shared" si="210"/>
        <v>0</v>
      </c>
      <c r="F378" s="406" t="e">
        <f>'悬赏问答-帖子'!M379+'指定付费-帖子'!M379+电话医生!#REF!+家庭医生!C379</f>
        <v>#REF!</v>
      </c>
      <c r="G378" s="406" t="e">
        <f>'悬赏问答-帖子'!O379+'指定付费-帖子'!O379+电话医生!#REF!+家庭医生!D379</f>
        <v>#REF!</v>
      </c>
      <c r="H378" s="766" t="e">
        <f>#REF!+'悬赏问答-帖子'!S379+'指定付费-帖子'!S379+电话医生!R379+家庭医生!#REF!+预约转诊!F378</f>
        <v>#REF!</v>
      </c>
      <c r="I378" s="406" t="e">
        <f>'悬赏问答-帖子'!S379+'指定付费-帖子'!S379+电话医生!R379+家庭医生!#REF!</f>
        <v>#REF!</v>
      </c>
      <c r="J378" s="406" t="e">
        <f>'悬赏问答-帖子'!U379+'指定付费-帖子'!U379+电话医生!S379+家庭医生!#REF!</f>
        <v>#REF!</v>
      </c>
      <c r="K378" s="766"/>
      <c r="L378" s="406" t="e">
        <f>'悬赏问答-帖子'!Y379+'悬赏问答-帖子'!AE379+'悬赏问答-IM'!M379+'指定付费-帖子'!Y379+'指定付费-帖子'!AE379+'指定付费-IM'!M379+电话医生!Z379+电话医生!AH379+家庭医生!#REF!+家庭医生!#REF!</f>
        <v>#REF!</v>
      </c>
      <c r="M378" s="406" t="e">
        <f>'悬赏问答-帖子'!AA379+'悬赏问答-帖子'!AG379+'悬赏问答-IM'!O379+'指定付费-帖子'!AA379+'指定付费-帖子'!AG379+'指定付费-IM'!O379+电话医生!AA379+电话医生!AI379+家庭医生!#REF!+家庭医生!#REF!</f>
        <v>#REF!</v>
      </c>
      <c r="N378" s="766"/>
      <c r="O378" s="406"/>
      <c r="P378" s="523">
        <f>'悬赏问答-帖子'!Q379+'指定付费-帖子'!Q379+家庭医生!G379+电话医生!BQ379</f>
        <v>0</v>
      </c>
      <c r="Q378" s="523">
        <f>'悬赏问答-帖子'!W379+'指定付费-帖子'!W379+电话医生!U379+'悬赏问答-IM'!AU379+'指定付费-IM'!AU379</f>
        <v>0</v>
      </c>
      <c r="R378" s="523">
        <f>'悬赏问答-帖子'!AC379+'悬赏问答-帖子'!AI379+'悬赏问答-IM'!Q379+'指定付费-帖子'!AC379+'指定付费-帖子'!AI379+'指定付费-IM'!Q379+电话医生!AC379+电话医生!AK379+'悬赏问答-IM'!W379+'指定付费-IM'!W379</f>
        <v>0</v>
      </c>
      <c r="S378" s="523">
        <f>'悬赏问答-IM'!AC379+'指定付费-IM'!AC379+'悬赏问答-IM'!AI379+'悬赏问答-IM'!AO379+'指定付费-IM'!AI379+'指定付费-IM'!AO379+电话医生!BY379</f>
        <v>0</v>
      </c>
      <c r="T378" s="523">
        <f t="shared" si="192"/>
        <v>0</v>
      </c>
      <c r="U378" s="523">
        <f>'悬赏问答-IM'!BA379+'指定付费-帖子'!BA379</f>
        <v>0</v>
      </c>
      <c r="V378" s="523">
        <f>'悬赏问答-帖子'!AO379+'悬赏问答-帖子'!AU379+'指定付费-帖子'!AO379+'指定付费-帖子'!AU379+电话医生!AS379</f>
        <v>0</v>
      </c>
      <c r="W378" s="523" t="e">
        <f>'悬赏问答-帖子'!AP379+'悬赏问答-帖子'!AV379+'指定付费-帖子'!AP379+'指定付费-帖子'!AV379+电话医生!AT379</f>
        <v>#VALUE!</v>
      </c>
      <c r="X378" s="414">
        <f t="shared" si="215"/>
        <v>0</v>
      </c>
      <c r="Y378" s="523"/>
      <c r="Z378" s="523">
        <f>'悬赏问答-IM'!BF379+'指定付费-IM'!BE379</f>
        <v>0</v>
      </c>
      <c r="AA378" s="523">
        <f>'悬赏问答-IM'!BU379+'指定付费-IM'!AZ379</f>
        <v>0</v>
      </c>
      <c r="AB378" s="523">
        <f>'悬赏问答-IM'!BP379+'指定付费-IM'!BJ379+电话医生!BI379</f>
        <v>0</v>
      </c>
      <c r="AC378" s="506">
        <f t="shared" si="211"/>
        <v>0</v>
      </c>
      <c r="AD378" s="523">
        <f t="shared" si="216"/>
        <v>0</v>
      </c>
      <c r="AE378" s="414">
        <f t="shared" si="217"/>
        <v>0</v>
      </c>
      <c r="AF378" s="414">
        <f t="shared" si="218"/>
        <v>0</v>
      </c>
      <c r="AG378" s="414"/>
      <c r="AH378" s="780">
        <f>预约转诊!C378</f>
        <v>0</v>
      </c>
      <c r="AI378" s="781">
        <f>'悬赏问答-帖子'!C379+'悬赏问答-IM'!C379</f>
        <v>0</v>
      </c>
      <c r="AJ378" s="782">
        <f>'悬赏问答-帖子'!F379+'悬赏问答-IM'!F379</f>
        <v>0</v>
      </c>
      <c r="AK378" s="783" t="str">
        <f t="shared" si="204"/>
        <v>-</v>
      </c>
      <c r="AL378" s="781">
        <f>'悬赏问答-帖子'!H379+'悬赏问答-IM'!H379</f>
        <v>0</v>
      </c>
      <c r="AM378" s="775">
        <f>'悬赏问答-帖子'!I379+'悬赏问答-IM'!I379</f>
        <v>0</v>
      </c>
      <c r="AN378" s="775">
        <f t="shared" si="219"/>
        <v>0</v>
      </c>
      <c r="AO378" s="800">
        <f>'指定付费-帖子'!C379+'指定付费-IM'!C379</f>
        <v>0</v>
      </c>
      <c r="AP378" s="798">
        <f>'指定付费-帖子'!F379+'指定付费-IM'!F379</f>
        <v>0</v>
      </c>
      <c r="AQ378" s="868"/>
      <c r="AR378" s="800">
        <f>'指定付费-帖子'!H379+'指定付费-IM'!H379</f>
        <v>0</v>
      </c>
      <c r="AS378" s="787">
        <f>'指定付费-帖子'!I379+'指定付费-IM'!I379</f>
        <v>0</v>
      </c>
      <c r="AT378" s="795">
        <f t="shared" si="220"/>
        <v>0</v>
      </c>
      <c r="AU378" s="801">
        <f>电话医生!C379</f>
        <v>0</v>
      </c>
      <c r="AV378" s="802">
        <f>电话医生!I379</f>
        <v>0</v>
      </c>
      <c r="AW378" s="816"/>
      <c r="AX378" s="802">
        <f>电话医生!L379</f>
        <v>0</v>
      </c>
      <c r="AY378" s="811">
        <f>电话医生!F379</f>
        <v>0</v>
      </c>
      <c r="AZ378" s="820" t="str">
        <f>电话医生!O379</f>
        <v>-</v>
      </c>
      <c r="BA378" s="818">
        <f>家庭医生!C379</f>
        <v>0</v>
      </c>
      <c r="BB378" s="813">
        <f>家庭医生!G379</f>
        <v>0</v>
      </c>
      <c r="BC378" s="814" t="str">
        <f>家庭医生!I379</f>
        <v>-</v>
      </c>
      <c r="BD378" s="819">
        <f t="shared" si="209"/>
        <v>0</v>
      </c>
      <c r="BE378" s="819"/>
      <c r="BF378" s="819">
        <f>'免费问答-IM'!C379</f>
        <v>0</v>
      </c>
      <c r="BG378" s="779"/>
      <c r="BH378" s="784"/>
      <c r="BI378" s="775">
        <f t="shared" si="221"/>
        <v>0</v>
      </c>
      <c r="BJ378" s="839"/>
      <c r="BK378" s="837"/>
      <c r="BL378" s="838">
        <f t="shared" si="222"/>
        <v>0</v>
      </c>
      <c r="BM378" s="846"/>
      <c r="BN378" s="849"/>
      <c r="BO378" s="849"/>
      <c r="BP378" s="847" t="str">
        <f t="shared" si="224"/>
        <v>-</v>
      </c>
      <c r="BQ378" s="848">
        <f t="shared" si="203"/>
        <v>0</v>
      </c>
      <c r="BR378" s="813">
        <f t="shared" si="212"/>
        <v>0</v>
      </c>
    </row>
    <row r="379" ht="14.25" customHeight="1" spans="1:70">
      <c r="A379" s="852"/>
      <c r="B379" s="404">
        <v>26</v>
      </c>
      <c r="C379" s="506">
        <f t="shared" si="207"/>
        <v>0</v>
      </c>
      <c r="D379" s="414">
        <f t="shared" si="208"/>
        <v>0</v>
      </c>
      <c r="E379" s="405">
        <f t="shared" si="210"/>
        <v>0</v>
      </c>
      <c r="F379" s="406" t="e">
        <f>'悬赏问答-帖子'!M380+'指定付费-帖子'!M380+电话医生!#REF!+家庭医生!C380</f>
        <v>#REF!</v>
      </c>
      <c r="G379" s="406" t="e">
        <f>'悬赏问答-帖子'!O380+'指定付费-帖子'!O380+电话医生!#REF!+家庭医生!D380</f>
        <v>#REF!</v>
      </c>
      <c r="H379" s="766" t="e">
        <f>#REF!+'悬赏问答-帖子'!S380+'指定付费-帖子'!S380+电话医生!R380+家庭医生!#REF!+预约转诊!F379</f>
        <v>#REF!</v>
      </c>
      <c r="I379" s="406" t="e">
        <f>'悬赏问答-帖子'!S380+'指定付费-帖子'!S380+电话医生!R380+家庭医生!#REF!</f>
        <v>#REF!</v>
      </c>
      <c r="J379" s="406" t="e">
        <f>'悬赏问答-帖子'!U380+'指定付费-帖子'!U380+电话医生!S380+家庭医生!#REF!</f>
        <v>#REF!</v>
      </c>
      <c r="K379" s="766"/>
      <c r="L379" s="406" t="e">
        <f>'悬赏问答-帖子'!Y380+'悬赏问答-帖子'!AE380+'悬赏问答-IM'!M380+'指定付费-帖子'!Y380+'指定付费-帖子'!AE380+'指定付费-IM'!M380+电话医生!Z380+电话医生!AH380+家庭医生!#REF!+家庭医生!#REF!</f>
        <v>#REF!</v>
      </c>
      <c r="M379" s="406" t="e">
        <f>'悬赏问答-帖子'!AA380+'悬赏问答-帖子'!AG380+'悬赏问答-IM'!O380+'指定付费-帖子'!AA380+'指定付费-帖子'!AG380+'指定付费-IM'!O380+电话医生!AA380+电话医生!AI380+家庭医生!#REF!+家庭医生!#REF!</f>
        <v>#REF!</v>
      </c>
      <c r="N379" s="766"/>
      <c r="O379" s="406"/>
      <c r="P379" s="523">
        <f>'悬赏问答-帖子'!Q380+'指定付费-帖子'!Q380+家庭医生!G380+电话医生!BQ380</f>
        <v>0</v>
      </c>
      <c r="Q379" s="523">
        <f>'悬赏问答-帖子'!W380+'指定付费-帖子'!W380+电话医生!U380+'悬赏问答-IM'!AU380+'指定付费-IM'!AU380</f>
        <v>0</v>
      </c>
      <c r="R379" s="523">
        <f>'悬赏问答-帖子'!AC380+'悬赏问答-帖子'!AI380+'悬赏问答-IM'!Q380+'指定付费-帖子'!AC380+'指定付费-帖子'!AI380+'指定付费-IM'!Q380+电话医生!AC380+电话医生!AK380+'悬赏问答-IM'!W380+'指定付费-IM'!W380</f>
        <v>0</v>
      </c>
      <c r="S379" s="523">
        <f>'悬赏问答-IM'!AC380+'指定付费-IM'!AC380+'悬赏问答-IM'!AI380+'悬赏问答-IM'!AO380+'指定付费-IM'!AI380+'指定付费-IM'!AO380+电话医生!BY380</f>
        <v>0</v>
      </c>
      <c r="T379" s="523">
        <f t="shared" si="192"/>
        <v>0</v>
      </c>
      <c r="U379" s="523">
        <f>'悬赏问答-IM'!BA380+'指定付费-帖子'!BA380</f>
        <v>0</v>
      </c>
      <c r="V379" s="523">
        <f>'悬赏问答-帖子'!AO380+'悬赏问答-帖子'!AU380+'指定付费-帖子'!AO380+'指定付费-帖子'!AU380+电话医生!AS380</f>
        <v>0</v>
      </c>
      <c r="W379" s="523" t="e">
        <f>'悬赏问答-帖子'!AP380+'悬赏问答-帖子'!AV380+'指定付费-帖子'!AP380+'指定付费-帖子'!AV380+电话医生!AT380</f>
        <v>#VALUE!</v>
      </c>
      <c r="X379" s="414">
        <f t="shared" si="215"/>
        <v>0</v>
      </c>
      <c r="Y379" s="523"/>
      <c r="Z379" s="523">
        <f>'悬赏问答-IM'!BF380+'指定付费-IM'!BE380</f>
        <v>0</v>
      </c>
      <c r="AA379" s="523">
        <f>'悬赏问答-IM'!BU380+'指定付费-IM'!AZ380</f>
        <v>0</v>
      </c>
      <c r="AB379" s="523">
        <f>'悬赏问答-IM'!BP380+'指定付费-IM'!BJ380+电话医生!BI380</f>
        <v>0</v>
      </c>
      <c r="AC379" s="506">
        <f t="shared" si="211"/>
        <v>0</v>
      </c>
      <c r="AD379" s="523">
        <f t="shared" si="216"/>
        <v>0</v>
      </c>
      <c r="AE379" s="414">
        <f t="shared" si="217"/>
        <v>0</v>
      </c>
      <c r="AF379" s="414">
        <f t="shared" si="218"/>
        <v>0</v>
      </c>
      <c r="AG379" s="414"/>
      <c r="AH379" s="780">
        <f>预约转诊!C379</f>
        <v>0</v>
      </c>
      <c r="AI379" s="781">
        <f>'悬赏问答-帖子'!C380+'悬赏问答-IM'!C380</f>
        <v>0</v>
      </c>
      <c r="AJ379" s="782">
        <f>'悬赏问答-帖子'!F380+'悬赏问答-IM'!F380</f>
        <v>0</v>
      </c>
      <c r="AK379" s="783" t="str">
        <f t="shared" si="204"/>
        <v>-</v>
      </c>
      <c r="AL379" s="781">
        <f>'悬赏问答-帖子'!H380+'悬赏问答-IM'!H380</f>
        <v>0</v>
      </c>
      <c r="AM379" s="775">
        <f>'悬赏问答-帖子'!I380+'悬赏问答-IM'!I380</f>
        <v>0</v>
      </c>
      <c r="AN379" s="775">
        <f t="shared" si="219"/>
        <v>0</v>
      </c>
      <c r="AO379" s="800">
        <f>'指定付费-帖子'!C380+'指定付费-IM'!C380</f>
        <v>0</v>
      </c>
      <c r="AP379" s="798">
        <f>'指定付费-帖子'!F380+'指定付费-IM'!F380</f>
        <v>0</v>
      </c>
      <c r="AQ379" s="868"/>
      <c r="AR379" s="800">
        <f>'指定付费-帖子'!H380+'指定付费-IM'!H380</f>
        <v>0</v>
      </c>
      <c r="AS379" s="787">
        <f>'指定付费-帖子'!I380+'指定付费-IM'!I380</f>
        <v>0</v>
      </c>
      <c r="AT379" s="795">
        <f t="shared" si="220"/>
        <v>0</v>
      </c>
      <c r="AU379" s="801">
        <f>电话医生!C380</f>
        <v>0</v>
      </c>
      <c r="AV379" s="802">
        <f>电话医生!I380</f>
        <v>0</v>
      </c>
      <c r="AW379" s="816"/>
      <c r="AX379" s="802">
        <f>电话医生!L380</f>
        <v>0</v>
      </c>
      <c r="AY379" s="811">
        <f>电话医生!F380</f>
        <v>0</v>
      </c>
      <c r="AZ379" s="820" t="str">
        <f>电话医生!O380</f>
        <v>-</v>
      </c>
      <c r="BA379" s="818">
        <f>家庭医生!C380</f>
        <v>0</v>
      </c>
      <c r="BB379" s="813">
        <f>家庭医生!G380</f>
        <v>0</v>
      </c>
      <c r="BC379" s="814" t="str">
        <f>家庭医生!I380</f>
        <v>-</v>
      </c>
      <c r="BD379" s="819">
        <f t="shared" si="209"/>
        <v>0</v>
      </c>
      <c r="BE379" s="819"/>
      <c r="BF379" s="819">
        <f>'免费问答-IM'!C380</f>
        <v>0</v>
      </c>
      <c r="BG379" s="779"/>
      <c r="BH379" s="784"/>
      <c r="BI379" s="775">
        <f t="shared" si="221"/>
        <v>0</v>
      </c>
      <c r="BJ379" s="839"/>
      <c r="BK379" s="837"/>
      <c r="BL379" s="838">
        <f t="shared" si="222"/>
        <v>0</v>
      </c>
      <c r="BM379" s="846"/>
      <c r="BN379" s="849"/>
      <c r="BO379" s="849"/>
      <c r="BP379" s="847" t="str">
        <f t="shared" si="224"/>
        <v>-</v>
      </c>
      <c r="BQ379" s="848">
        <f t="shared" si="203"/>
        <v>0</v>
      </c>
      <c r="BR379" s="813">
        <f t="shared" si="212"/>
        <v>0</v>
      </c>
    </row>
    <row r="380" ht="14.25" customHeight="1" spans="1:70">
      <c r="A380" s="852"/>
      <c r="B380" s="404">
        <v>27</v>
      </c>
      <c r="C380" s="506">
        <f t="shared" si="207"/>
        <v>0</v>
      </c>
      <c r="D380" s="414">
        <f t="shared" si="208"/>
        <v>0</v>
      </c>
      <c r="E380" s="405">
        <f t="shared" si="210"/>
        <v>0</v>
      </c>
      <c r="F380" s="406" t="e">
        <f>'悬赏问答-帖子'!M381+'指定付费-帖子'!M381+电话医生!#REF!+家庭医生!C381</f>
        <v>#REF!</v>
      </c>
      <c r="G380" s="406" t="e">
        <f>'悬赏问答-帖子'!O381+'指定付费-帖子'!O381+电话医生!#REF!+家庭医生!D381</f>
        <v>#REF!</v>
      </c>
      <c r="H380" s="766" t="e">
        <f>#REF!+'悬赏问答-帖子'!S381+'指定付费-帖子'!S381+电话医生!R381+家庭医生!#REF!+预约转诊!F380</f>
        <v>#REF!</v>
      </c>
      <c r="I380" s="406" t="e">
        <f>'悬赏问答-帖子'!S381+'指定付费-帖子'!S381+电话医生!R381+家庭医生!#REF!</f>
        <v>#REF!</v>
      </c>
      <c r="J380" s="406" t="e">
        <f>'悬赏问答-帖子'!U381+'指定付费-帖子'!U381+电话医生!S381+家庭医生!#REF!</f>
        <v>#REF!</v>
      </c>
      <c r="K380" s="766"/>
      <c r="L380" s="406" t="e">
        <f>'悬赏问答-帖子'!Y381+'悬赏问答-帖子'!AE381+'悬赏问答-IM'!M381+'指定付费-帖子'!Y381+'指定付费-帖子'!AE381+'指定付费-IM'!M381+电话医生!Z381+电话医生!AH381+家庭医生!#REF!+家庭医生!#REF!</f>
        <v>#REF!</v>
      </c>
      <c r="M380" s="406" t="e">
        <f>'悬赏问答-帖子'!AA381+'悬赏问答-帖子'!AG381+'悬赏问答-IM'!O381+'指定付费-帖子'!AA381+'指定付费-帖子'!AG381+'指定付费-IM'!O381+电话医生!AA381+电话医生!AI381+家庭医生!#REF!+家庭医生!#REF!</f>
        <v>#REF!</v>
      </c>
      <c r="N380" s="766"/>
      <c r="O380" s="406"/>
      <c r="P380" s="523">
        <f>'悬赏问答-帖子'!Q381+'指定付费-帖子'!Q381+家庭医生!G381+电话医生!BQ381</f>
        <v>0</v>
      </c>
      <c r="Q380" s="523">
        <f>'悬赏问答-帖子'!W381+'指定付费-帖子'!W381+电话医生!U381+'悬赏问答-IM'!AU381+'指定付费-IM'!AU381</f>
        <v>0</v>
      </c>
      <c r="R380" s="523">
        <f>'悬赏问答-帖子'!AC381+'悬赏问答-帖子'!AI381+'悬赏问答-IM'!Q381+'指定付费-帖子'!AC381+'指定付费-帖子'!AI381+'指定付费-IM'!Q381+电话医生!AC381+电话医生!AK381+'悬赏问答-IM'!W381+'指定付费-IM'!W381</f>
        <v>0</v>
      </c>
      <c r="S380" s="523">
        <f>'悬赏问答-IM'!AC381+'指定付费-IM'!AC381+'悬赏问答-IM'!AI381+'悬赏问答-IM'!AO381+'指定付费-IM'!AI381+'指定付费-IM'!AO381+电话医生!BY381</f>
        <v>0</v>
      </c>
      <c r="T380" s="523">
        <f t="shared" si="192"/>
        <v>0</v>
      </c>
      <c r="U380" s="523">
        <f>'悬赏问答-IM'!BA381+'指定付费-帖子'!BA381</f>
        <v>0</v>
      </c>
      <c r="V380" s="523">
        <f>'悬赏问答-帖子'!AO381+'悬赏问答-帖子'!AU381+'指定付费-帖子'!AO381+'指定付费-帖子'!AU381+电话医生!AS381</f>
        <v>0</v>
      </c>
      <c r="W380" s="523" t="e">
        <f>'悬赏问答-帖子'!AP381+'悬赏问答-帖子'!AV381+'指定付费-帖子'!AP381+'指定付费-帖子'!AV381+电话医生!AT381</f>
        <v>#VALUE!</v>
      </c>
      <c r="X380" s="414">
        <f t="shared" si="215"/>
        <v>0</v>
      </c>
      <c r="Y380" s="523"/>
      <c r="Z380" s="523">
        <f>'悬赏问答-IM'!BF381+'指定付费-IM'!BE381</f>
        <v>0</v>
      </c>
      <c r="AA380" s="523">
        <f>'悬赏问答-IM'!BU381+'指定付费-IM'!AZ381</f>
        <v>0</v>
      </c>
      <c r="AB380" s="523">
        <f>'悬赏问答-IM'!BP381+'指定付费-IM'!BJ381+电话医生!BI381</f>
        <v>0</v>
      </c>
      <c r="AC380" s="506">
        <f t="shared" si="211"/>
        <v>0</v>
      </c>
      <c r="AD380" s="523">
        <f t="shared" si="216"/>
        <v>0</v>
      </c>
      <c r="AE380" s="414">
        <f t="shared" si="217"/>
        <v>0</v>
      </c>
      <c r="AF380" s="414">
        <f t="shared" si="218"/>
        <v>0</v>
      </c>
      <c r="AG380" s="414"/>
      <c r="AH380" s="780">
        <f>预约转诊!C380</f>
        <v>0</v>
      </c>
      <c r="AI380" s="781">
        <f>'悬赏问答-帖子'!C381+'悬赏问答-IM'!C381</f>
        <v>0</v>
      </c>
      <c r="AJ380" s="782">
        <f>'悬赏问答-帖子'!F381+'悬赏问答-IM'!F381</f>
        <v>0</v>
      </c>
      <c r="AK380" s="783" t="str">
        <f t="shared" si="204"/>
        <v>-</v>
      </c>
      <c r="AL380" s="781">
        <f>'悬赏问答-帖子'!H381+'悬赏问答-IM'!H381</f>
        <v>0</v>
      </c>
      <c r="AM380" s="775">
        <f>'悬赏问答-帖子'!I381+'悬赏问答-IM'!I381</f>
        <v>0</v>
      </c>
      <c r="AN380" s="775">
        <f t="shared" si="219"/>
        <v>0</v>
      </c>
      <c r="AO380" s="800">
        <f>'指定付费-帖子'!C381+'指定付费-IM'!C381</f>
        <v>0</v>
      </c>
      <c r="AP380" s="798">
        <f>'指定付费-帖子'!F381+'指定付费-IM'!F381</f>
        <v>0</v>
      </c>
      <c r="AQ380" s="868"/>
      <c r="AR380" s="800">
        <f>'指定付费-帖子'!H381+'指定付费-IM'!H381</f>
        <v>0</v>
      </c>
      <c r="AS380" s="787">
        <f>'指定付费-帖子'!I381+'指定付费-IM'!I381</f>
        <v>0</v>
      </c>
      <c r="AT380" s="795">
        <f t="shared" si="220"/>
        <v>0</v>
      </c>
      <c r="AU380" s="801">
        <f>电话医生!C381</f>
        <v>0</v>
      </c>
      <c r="AV380" s="802">
        <f>电话医生!I381</f>
        <v>0</v>
      </c>
      <c r="AW380" s="816"/>
      <c r="AX380" s="802">
        <f>电话医生!L381</f>
        <v>0</v>
      </c>
      <c r="AY380" s="811">
        <f>电话医生!F381</f>
        <v>0</v>
      </c>
      <c r="AZ380" s="820" t="str">
        <f>电话医生!O381</f>
        <v>-</v>
      </c>
      <c r="BA380" s="818">
        <f>家庭医生!C381</f>
        <v>0</v>
      </c>
      <c r="BB380" s="813">
        <f>家庭医生!G381</f>
        <v>0</v>
      </c>
      <c r="BC380" s="814" t="str">
        <f>家庭医生!I381</f>
        <v>-</v>
      </c>
      <c r="BD380" s="819">
        <f t="shared" si="209"/>
        <v>0</v>
      </c>
      <c r="BE380" s="819"/>
      <c r="BF380" s="819">
        <f>'免费问答-IM'!C381</f>
        <v>0</v>
      </c>
      <c r="BG380" s="779"/>
      <c r="BH380" s="784"/>
      <c r="BI380" s="775">
        <f t="shared" si="221"/>
        <v>0</v>
      </c>
      <c r="BJ380" s="839"/>
      <c r="BK380" s="837"/>
      <c r="BL380" s="838">
        <f t="shared" si="222"/>
        <v>0</v>
      </c>
      <c r="BM380" s="846"/>
      <c r="BN380" s="849"/>
      <c r="BO380" s="849"/>
      <c r="BP380" s="847" t="str">
        <f t="shared" si="224"/>
        <v>-</v>
      </c>
      <c r="BQ380" s="848">
        <f t="shared" si="203"/>
        <v>0</v>
      </c>
      <c r="BR380" s="813">
        <f t="shared" si="212"/>
        <v>0</v>
      </c>
    </row>
    <row r="381" ht="14.25" customHeight="1" spans="1:70">
      <c r="A381" s="852"/>
      <c r="B381" s="404">
        <v>28</v>
      </c>
      <c r="C381" s="506">
        <f t="shared" si="207"/>
        <v>0</v>
      </c>
      <c r="D381" s="414">
        <f t="shared" si="208"/>
        <v>0</v>
      </c>
      <c r="E381" s="405">
        <f t="shared" si="210"/>
        <v>0</v>
      </c>
      <c r="F381" s="406" t="e">
        <f>'悬赏问答-帖子'!M382+'指定付费-帖子'!M382+电话医生!#REF!+家庭医生!C382</f>
        <v>#REF!</v>
      </c>
      <c r="G381" s="406" t="e">
        <f>'悬赏问答-帖子'!O382+'指定付费-帖子'!O382+电话医生!#REF!+家庭医生!D382</f>
        <v>#REF!</v>
      </c>
      <c r="H381" s="766" t="e">
        <f>#REF!+'悬赏问答-帖子'!S382+'指定付费-帖子'!S382+电话医生!R382+家庭医生!#REF!+预约转诊!F381</f>
        <v>#REF!</v>
      </c>
      <c r="I381" s="406" t="e">
        <f>'悬赏问答-帖子'!S382+'指定付费-帖子'!S382+电话医生!R382+家庭医生!#REF!</f>
        <v>#REF!</v>
      </c>
      <c r="J381" s="406" t="e">
        <f>'悬赏问答-帖子'!U382+'指定付费-帖子'!U382+电话医生!S382+家庭医生!#REF!</f>
        <v>#REF!</v>
      </c>
      <c r="K381" s="766"/>
      <c r="L381" s="406" t="e">
        <f>'悬赏问答-帖子'!Y382+'悬赏问答-帖子'!AE382+'悬赏问答-IM'!M382+'指定付费-帖子'!Y382+'指定付费-帖子'!AE382+'指定付费-IM'!M382+电话医生!Z382+电话医生!AH382+家庭医生!#REF!+家庭医生!#REF!</f>
        <v>#REF!</v>
      </c>
      <c r="M381" s="406" t="e">
        <f>'悬赏问答-帖子'!AA382+'悬赏问答-帖子'!AG382+'悬赏问答-IM'!O382+'指定付费-帖子'!AA382+'指定付费-帖子'!AG382+'指定付费-IM'!O382+电话医生!AA382+电话医生!AI382+家庭医生!#REF!+家庭医生!#REF!</f>
        <v>#REF!</v>
      </c>
      <c r="N381" s="766"/>
      <c r="O381" s="406"/>
      <c r="P381" s="523">
        <f>'悬赏问答-帖子'!Q382+'指定付费-帖子'!Q382+家庭医生!G382+电话医生!BQ382</f>
        <v>0</v>
      </c>
      <c r="Q381" s="523">
        <f>'悬赏问答-帖子'!W382+'指定付费-帖子'!W382+电话医生!U382+'悬赏问答-IM'!AU382+'指定付费-IM'!AU382</f>
        <v>0</v>
      </c>
      <c r="R381" s="523">
        <f>'悬赏问答-帖子'!AC382+'悬赏问答-帖子'!AI382+'悬赏问答-IM'!Q382+'指定付费-帖子'!AC382+'指定付费-帖子'!AI382+'指定付费-IM'!Q382+电话医生!AC382+电话医生!AK382+'悬赏问答-IM'!W382+'指定付费-IM'!W382</f>
        <v>0</v>
      </c>
      <c r="S381" s="523">
        <f>'悬赏问答-IM'!AC382+'指定付费-IM'!AC382+'悬赏问答-IM'!AI382+'悬赏问答-IM'!AO382+'指定付费-IM'!AI382+'指定付费-IM'!AO382+电话医生!BY382</f>
        <v>0</v>
      </c>
      <c r="T381" s="523">
        <f t="shared" si="192"/>
        <v>0</v>
      </c>
      <c r="U381" s="523">
        <f>'悬赏问答-IM'!BA382+'指定付费-帖子'!BA382</f>
        <v>0</v>
      </c>
      <c r="V381" s="523">
        <f>'悬赏问答-帖子'!AO382+'悬赏问答-帖子'!AU382+'指定付费-帖子'!AO382+'指定付费-帖子'!AU382+电话医生!AS382</f>
        <v>0</v>
      </c>
      <c r="W381" s="523" t="e">
        <f>'悬赏问答-帖子'!AP382+'悬赏问答-帖子'!AV382+'指定付费-帖子'!AP382+'指定付费-帖子'!AV382+电话医生!AT382</f>
        <v>#VALUE!</v>
      </c>
      <c r="X381" s="414">
        <f t="shared" si="215"/>
        <v>0</v>
      </c>
      <c r="Y381" s="523"/>
      <c r="Z381" s="523">
        <f>'悬赏问答-IM'!BF382+'指定付费-IM'!BE382</f>
        <v>0</v>
      </c>
      <c r="AA381" s="523">
        <f>'悬赏问答-IM'!BU382+'指定付费-IM'!AZ382</f>
        <v>0</v>
      </c>
      <c r="AB381" s="523">
        <f>'悬赏问答-IM'!BP382+'指定付费-IM'!BJ382+电话医生!BI382</f>
        <v>0</v>
      </c>
      <c r="AC381" s="506">
        <f t="shared" si="211"/>
        <v>0</v>
      </c>
      <c r="AD381" s="523">
        <f t="shared" si="216"/>
        <v>0</v>
      </c>
      <c r="AE381" s="414">
        <f t="shared" si="217"/>
        <v>0</v>
      </c>
      <c r="AF381" s="414">
        <f t="shared" si="218"/>
        <v>0</v>
      </c>
      <c r="AG381" s="414"/>
      <c r="AH381" s="780">
        <f>预约转诊!C381</f>
        <v>0</v>
      </c>
      <c r="AI381" s="781">
        <f>'悬赏问答-帖子'!C382+'悬赏问答-IM'!C382</f>
        <v>0</v>
      </c>
      <c r="AJ381" s="782">
        <f>'悬赏问答-帖子'!F382+'悬赏问答-IM'!F382</f>
        <v>0</v>
      </c>
      <c r="AK381" s="783" t="str">
        <f t="shared" si="204"/>
        <v>-</v>
      </c>
      <c r="AL381" s="781">
        <f>'悬赏问答-帖子'!H382+'悬赏问答-IM'!H382</f>
        <v>0</v>
      </c>
      <c r="AM381" s="775">
        <f>'悬赏问答-帖子'!I382+'悬赏问答-IM'!I382</f>
        <v>0</v>
      </c>
      <c r="AN381" s="775">
        <f t="shared" si="219"/>
        <v>0</v>
      </c>
      <c r="AO381" s="800">
        <f>'指定付费-帖子'!C382+'指定付费-IM'!C382</f>
        <v>0</v>
      </c>
      <c r="AP381" s="798">
        <f>'指定付费-帖子'!F382+'指定付费-IM'!F382</f>
        <v>0</v>
      </c>
      <c r="AQ381" s="868"/>
      <c r="AR381" s="800">
        <f>'指定付费-帖子'!H382+'指定付费-IM'!H382</f>
        <v>0</v>
      </c>
      <c r="AS381" s="787">
        <f>'指定付费-帖子'!I382+'指定付费-IM'!I382</f>
        <v>0</v>
      </c>
      <c r="AT381" s="795">
        <f t="shared" si="220"/>
        <v>0</v>
      </c>
      <c r="AU381" s="801">
        <f>电话医生!C382</f>
        <v>0</v>
      </c>
      <c r="AV381" s="802">
        <f>电话医生!I382</f>
        <v>0</v>
      </c>
      <c r="AW381" s="816"/>
      <c r="AX381" s="802">
        <f>电话医生!L382</f>
        <v>0</v>
      </c>
      <c r="AY381" s="811">
        <f>电话医生!F382</f>
        <v>0</v>
      </c>
      <c r="AZ381" s="820" t="str">
        <f>电话医生!O382</f>
        <v>-</v>
      </c>
      <c r="BA381" s="818">
        <f>家庭医生!C382</f>
        <v>0</v>
      </c>
      <c r="BB381" s="813">
        <f>家庭医生!G382</f>
        <v>0</v>
      </c>
      <c r="BC381" s="814" t="str">
        <f>家庭医生!I382</f>
        <v>-</v>
      </c>
      <c r="BD381" s="819">
        <f t="shared" si="209"/>
        <v>0</v>
      </c>
      <c r="BE381" s="819"/>
      <c r="BF381" s="819">
        <f>'免费问答-IM'!C382</f>
        <v>0</v>
      </c>
      <c r="BG381" s="779"/>
      <c r="BH381" s="784"/>
      <c r="BI381" s="775">
        <f t="shared" si="221"/>
        <v>0</v>
      </c>
      <c r="BJ381" s="839"/>
      <c r="BK381" s="837"/>
      <c r="BL381" s="838">
        <f t="shared" si="222"/>
        <v>0</v>
      </c>
      <c r="BM381" s="846"/>
      <c r="BN381" s="849"/>
      <c r="BO381" s="849"/>
      <c r="BP381" s="847" t="str">
        <f t="shared" si="224"/>
        <v>-</v>
      </c>
      <c r="BQ381" s="848">
        <f t="shared" si="203"/>
        <v>0</v>
      </c>
      <c r="BR381" s="813">
        <f t="shared" si="212"/>
        <v>0</v>
      </c>
    </row>
    <row r="382" ht="14.25" customHeight="1" spans="1:70">
      <c r="A382" s="852"/>
      <c r="B382" s="404">
        <v>29</v>
      </c>
      <c r="C382" s="506">
        <f t="shared" si="207"/>
        <v>0</v>
      </c>
      <c r="D382" s="414">
        <f t="shared" si="208"/>
        <v>0</v>
      </c>
      <c r="E382" s="405">
        <f t="shared" si="210"/>
        <v>0</v>
      </c>
      <c r="F382" s="406" t="e">
        <f>'悬赏问答-帖子'!M383+'指定付费-帖子'!M383+电话医生!#REF!+家庭医生!C383</f>
        <v>#REF!</v>
      </c>
      <c r="G382" s="406" t="e">
        <f>'悬赏问答-帖子'!O383+'指定付费-帖子'!O383+电话医生!#REF!+家庭医生!D383</f>
        <v>#REF!</v>
      </c>
      <c r="H382" s="766" t="e">
        <f>#REF!+'悬赏问答-帖子'!S383+'指定付费-帖子'!S383+电话医生!R383+家庭医生!#REF!+预约转诊!F382</f>
        <v>#REF!</v>
      </c>
      <c r="I382" s="406" t="e">
        <f>'悬赏问答-帖子'!S383+'指定付费-帖子'!S383+电话医生!R383+家庭医生!#REF!</f>
        <v>#REF!</v>
      </c>
      <c r="J382" s="406" t="e">
        <f>'悬赏问答-帖子'!U383+'指定付费-帖子'!U383+电话医生!S383+家庭医生!#REF!</f>
        <v>#REF!</v>
      </c>
      <c r="K382" s="766"/>
      <c r="L382" s="406" t="e">
        <f>'悬赏问答-帖子'!Y383+'悬赏问答-帖子'!AE383+'悬赏问答-IM'!M383+'指定付费-帖子'!Y383+'指定付费-帖子'!AE383+'指定付费-IM'!M383+电话医生!Z383+电话医生!AH383+家庭医生!#REF!+家庭医生!#REF!</f>
        <v>#REF!</v>
      </c>
      <c r="M382" s="406" t="e">
        <f>'悬赏问答-帖子'!AA383+'悬赏问答-帖子'!AG383+'悬赏问答-IM'!O383+'指定付费-帖子'!AA383+'指定付费-帖子'!AG383+'指定付费-IM'!O383+电话医生!AA383+电话医生!AI383+家庭医生!#REF!+家庭医生!#REF!</f>
        <v>#REF!</v>
      </c>
      <c r="N382" s="766"/>
      <c r="O382" s="406"/>
      <c r="P382" s="523">
        <f>'悬赏问答-帖子'!Q383+'指定付费-帖子'!Q383+家庭医生!G383+电话医生!BQ383</f>
        <v>0</v>
      </c>
      <c r="Q382" s="523">
        <f>'悬赏问答-帖子'!W383+'指定付费-帖子'!W383+电话医生!U383+'悬赏问答-IM'!AU383+'指定付费-IM'!AU383</f>
        <v>0</v>
      </c>
      <c r="R382" s="523">
        <f>'悬赏问答-帖子'!AC383+'悬赏问答-帖子'!AI383+'悬赏问答-IM'!Q383+'指定付费-帖子'!AC383+'指定付费-帖子'!AI383+'指定付费-IM'!Q383+电话医生!AC383+电话医生!AK383+'悬赏问答-IM'!W383+'指定付费-IM'!W383</f>
        <v>0</v>
      </c>
      <c r="S382" s="523">
        <f>'悬赏问答-IM'!AC383+'指定付费-IM'!AC383+'悬赏问答-IM'!AI383+'悬赏问答-IM'!AO383+'指定付费-IM'!AI383+'指定付费-IM'!AO383+电话医生!BY383</f>
        <v>0</v>
      </c>
      <c r="T382" s="523">
        <f t="shared" si="192"/>
        <v>0</v>
      </c>
      <c r="U382" s="523">
        <f>'悬赏问答-IM'!BA383+'指定付费-帖子'!BA383</f>
        <v>0</v>
      </c>
      <c r="V382" s="523">
        <f>'悬赏问答-帖子'!AO383+'悬赏问答-帖子'!AU383+'指定付费-帖子'!AO383+'指定付费-帖子'!AU383+电话医生!AS383</f>
        <v>0</v>
      </c>
      <c r="W382" s="523" t="e">
        <f>'悬赏问答-帖子'!AP383+'悬赏问答-帖子'!AV383+'指定付费-帖子'!AP383+'指定付费-帖子'!AV383+电话医生!AT383</f>
        <v>#VALUE!</v>
      </c>
      <c r="X382" s="414">
        <f t="shared" si="215"/>
        <v>0</v>
      </c>
      <c r="Y382" s="523"/>
      <c r="Z382" s="523">
        <f>'悬赏问答-IM'!BF383+'指定付费-IM'!BE383</f>
        <v>0</v>
      </c>
      <c r="AA382" s="523">
        <f>'悬赏问答-IM'!BU383+'指定付费-IM'!AZ383</f>
        <v>0</v>
      </c>
      <c r="AB382" s="523">
        <f>'悬赏问答-IM'!BP383+'指定付费-IM'!BJ383+电话医生!BI383</f>
        <v>0</v>
      </c>
      <c r="AC382" s="506">
        <f t="shared" si="211"/>
        <v>0</v>
      </c>
      <c r="AD382" s="523">
        <f t="shared" si="216"/>
        <v>0</v>
      </c>
      <c r="AE382" s="414">
        <f t="shared" si="217"/>
        <v>0</v>
      </c>
      <c r="AF382" s="414">
        <f t="shared" si="218"/>
        <v>0</v>
      </c>
      <c r="AG382" s="414"/>
      <c r="AH382" s="780">
        <f>预约转诊!C382</f>
        <v>0</v>
      </c>
      <c r="AI382" s="781">
        <f>'悬赏问答-帖子'!C383+'悬赏问答-IM'!C383</f>
        <v>0</v>
      </c>
      <c r="AJ382" s="782">
        <f>'悬赏问答-帖子'!F383+'悬赏问答-IM'!F383</f>
        <v>0</v>
      </c>
      <c r="AK382" s="783" t="str">
        <f t="shared" si="204"/>
        <v>-</v>
      </c>
      <c r="AL382" s="781">
        <f>'悬赏问答-帖子'!H383+'悬赏问答-IM'!H383</f>
        <v>0</v>
      </c>
      <c r="AM382" s="775">
        <f>'悬赏问答-帖子'!I383+'悬赏问答-IM'!I383</f>
        <v>0</v>
      </c>
      <c r="AN382" s="775">
        <f t="shared" si="219"/>
        <v>0</v>
      </c>
      <c r="AO382" s="800">
        <f>'指定付费-帖子'!C383+'指定付费-IM'!C383</f>
        <v>0</v>
      </c>
      <c r="AP382" s="798">
        <f>'指定付费-帖子'!F383+'指定付费-IM'!F383</f>
        <v>0</v>
      </c>
      <c r="AQ382" s="868"/>
      <c r="AR382" s="800">
        <f>'指定付费-帖子'!H383+'指定付费-IM'!H383</f>
        <v>0</v>
      </c>
      <c r="AS382" s="787">
        <f>'指定付费-帖子'!I383+'指定付费-IM'!I383</f>
        <v>0</v>
      </c>
      <c r="AT382" s="795">
        <f t="shared" si="220"/>
        <v>0</v>
      </c>
      <c r="AU382" s="801">
        <f>电话医生!C383</f>
        <v>0</v>
      </c>
      <c r="AV382" s="802">
        <f>电话医生!I383</f>
        <v>0</v>
      </c>
      <c r="AW382" s="816"/>
      <c r="AX382" s="802">
        <f>电话医生!L383</f>
        <v>0</v>
      </c>
      <c r="AY382" s="811">
        <f>电话医生!F383</f>
        <v>0</v>
      </c>
      <c r="AZ382" s="820" t="str">
        <f>电话医生!O383</f>
        <v>-</v>
      </c>
      <c r="BA382" s="818">
        <f>家庭医生!C383</f>
        <v>0</v>
      </c>
      <c r="BB382" s="813">
        <f>家庭医生!G383</f>
        <v>0</v>
      </c>
      <c r="BC382" s="814" t="str">
        <f>家庭医生!I383</f>
        <v>-</v>
      </c>
      <c r="BD382" s="819">
        <f t="shared" si="209"/>
        <v>0</v>
      </c>
      <c r="BE382" s="819"/>
      <c r="BF382" s="819">
        <f>'免费问答-IM'!C383</f>
        <v>0</v>
      </c>
      <c r="BG382" s="779"/>
      <c r="BH382" s="784"/>
      <c r="BI382" s="775">
        <f t="shared" si="221"/>
        <v>0</v>
      </c>
      <c r="BJ382" s="839"/>
      <c r="BK382" s="837"/>
      <c r="BL382" s="838">
        <f t="shared" si="222"/>
        <v>0</v>
      </c>
      <c r="BM382" s="846"/>
      <c r="BN382" s="849"/>
      <c r="BO382" s="849"/>
      <c r="BP382" s="847" t="str">
        <f t="shared" si="224"/>
        <v>-</v>
      </c>
      <c r="BQ382" s="848">
        <f t="shared" si="203"/>
        <v>0</v>
      </c>
      <c r="BR382" s="813">
        <f t="shared" si="212"/>
        <v>0</v>
      </c>
    </row>
    <row r="383" ht="14.25" customHeight="1" spans="1:70">
      <c r="A383" s="852"/>
      <c r="B383" s="404">
        <v>30</v>
      </c>
      <c r="C383" s="506">
        <f t="shared" si="207"/>
        <v>0</v>
      </c>
      <c r="D383" s="414">
        <f t="shared" si="208"/>
        <v>0</v>
      </c>
      <c r="E383" s="405">
        <f t="shared" si="210"/>
        <v>0</v>
      </c>
      <c r="F383" s="406" t="e">
        <f>'悬赏问答-帖子'!M384+'指定付费-帖子'!M384+电话医生!#REF!+家庭医生!C384</f>
        <v>#REF!</v>
      </c>
      <c r="G383" s="406" t="e">
        <f>'悬赏问答-帖子'!O384+'指定付费-帖子'!O384+电话医生!#REF!+家庭医生!D384</f>
        <v>#REF!</v>
      </c>
      <c r="H383" s="766" t="e">
        <f>#REF!+'悬赏问答-帖子'!S384+'指定付费-帖子'!S384+电话医生!R384+家庭医生!#REF!+预约转诊!F383</f>
        <v>#REF!</v>
      </c>
      <c r="I383" s="406" t="e">
        <f>'悬赏问答-帖子'!S384+'指定付费-帖子'!S384+电话医生!R384+家庭医生!#REF!</f>
        <v>#REF!</v>
      </c>
      <c r="J383" s="406" t="e">
        <f>'悬赏问答-帖子'!U384+'指定付费-帖子'!U384+电话医生!S384+家庭医生!#REF!</f>
        <v>#REF!</v>
      </c>
      <c r="K383" s="766"/>
      <c r="L383" s="406" t="e">
        <f>'悬赏问答-帖子'!Y384+'悬赏问答-帖子'!AE384+'悬赏问答-IM'!M384+'指定付费-帖子'!Y384+'指定付费-帖子'!AE384+'指定付费-IM'!M384+电话医生!Z384+电话医生!AH384+家庭医生!#REF!+家庭医生!#REF!</f>
        <v>#REF!</v>
      </c>
      <c r="M383" s="406" t="e">
        <f>'悬赏问答-帖子'!AA384+'悬赏问答-帖子'!AG384+'悬赏问答-IM'!O384+'指定付费-帖子'!AA384+'指定付费-帖子'!AG384+'指定付费-IM'!O384+电话医生!AA384+电话医生!AI384+家庭医生!#REF!+家庭医生!#REF!</f>
        <v>#REF!</v>
      </c>
      <c r="N383" s="766"/>
      <c r="O383" s="406"/>
      <c r="P383" s="523">
        <f>'悬赏问答-帖子'!Q384+'指定付费-帖子'!Q384+家庭医生!G384+电话医生!BQ384</f>
        <v>0</v>
      </c>
      <c r="Q383" s="523">
        <f>'悬赏问答-帖子'!W384+'指定付费-帖子'!W384+电话医生!U384+'悬赏问答-IM'!AU384+'指定付费-IM'!AU384</f>
        <v>0</v>
      </c>
      <c r="R383" s="523">
        <f>'悬赏问答-帖子'!AC384+'悬赏问答-帖子'!AI384+'悬赏问答-IM'!Q384+'指定付费-帖子'!AC384+'指定付费-帖子'!AI384+'指定付费-IM'!Q384+电话医生!AC384+电话医生!AK384+'悬赏问答-IM'!W384+'指定付费-IM'!W384</f>
        <v>0</v>
      </c>
      <c r="S383" s="523">
        <f>'悬赏问答-IM'!AC384+'指定付费-IM'!AC384+'悬赏问答-IM'!AI384+'悬赏问答-IM'!AO384+'指定付费-IM'!AI384+'指定付费-IM'!AO384+电话医生!BY384</f>
        <v>0</v>
      </c>
      <c r="T383" s="523">
        <f t="shared" si="192"/>
        <v>0</v>
      </c>
      <c r="U383" s="523">
        <f>'悬赏问答-IM'!BA384+'指定付费-帖子'!BA384</f>
        <v>0</v>
      </c>
      <c r="V383" s="523">
        <f>'悬赏问答-帖子'!AO384+'悬赏问答-帖子'!AU384+'指定付费-帖子'!AO384+'指定付费-帖子'!AU384+电话医生!AS384</f>
        <v>0</v>
      </c>
      <c r="W383" s="523" t="e">
        <f>'悬赏问答-帖子'!AP384+'悬赏问答-帖子'!AV384+'指定付费-帖子'!AP384+'指定付费-帖子'!AV384+电话医生!AT384</f>
        <v>#VALUE!</v>
      </c>
      <c r="X383" s="414">
        <f t="shared" si="215"/>
        <v>0</v>
      </c>
      <c r="Y383" s="523"/>
      <c r="Z383" s="523">
        <f>'悬赏问答-IM'!BF384+'指定付费-IM'!BE384</f>
        <v>0</v>
      </c>
      <c r="AA383" s="523">
        <f>'悬赏问答-IM'!BU384+'指定付费-IM'!AZ384</f>
        <v>0</v>
      </c>
      <c r="AB383" s="523">
        <f>'悬赏问答-IM'!BP384+'指定付费-IM'!BJ384+电话医生!BI384</f>
        <v>0</v>
      </c>
      <c r="AC383" s="506">
        <f t="shared" si="211"/>
        <v>0</v>
      </c>
      <c r="AD383" s="523">
        <f t="shared" si="216"/>
        <v>0</v>
      </c>
      <c r="AE383" s="414">
        <f t="shared" si="217"/>
        <v>0</v>
      </c>
      <c r="AF383" s="414">
        <f t="shared" si="218"/>
        <v>0</v>
      </c>
      <c r="AG383" s="414"/>
      <c r="AH383" s="780">
        <f>预约转诊!C383</f>
        <v>0</v>
      </c>
      <c r="AI383" s="781">
        <f>'悬赏问答-帖子'!C384+'悬赏问答-IM'!C384</f>
        <v>0</v>
      </c>
      <c r="AJ383" s="782">
        <f>'悬赏问答-帖子'!F384+'悬赏问答-IM'!F384</f>
        <v>0</v>
      </c>
      <c r="AK383" s="783" t="str">
        <f t="shared" si="204"/>
        <v>-</v>
      </c>
      <c r="AL383" s="781">
        <f>'悬赏问答-帖子'!H384+'悬赏问答-IM'!H384</f>
        <v>0</v>
      </c>
      <c r="AM383" s="775">
        <f>'悬赏问答-帖子'!I384+'悬赏问答-IM'!I384</f>
        <v>0</v>
      </c>
      <c r="AN383" s="775">
        <f t="shared" si="219"/>
        <v>0</v>
      </c>
      <c r="AO383" s="800">
        <f>'指定付费-帖子'!C384+'指定付费-IM'!C384</f>
        <v>0</v>
      </c>
      <c r="AP383" s="798">
        <f>'指定付费-帖子'!F384+'指定付费-IM'!F384</f>
        <v>0</v>
      </c>
      <c r="AQ383" s="868"/>
      <c r="AR383" s="800">
        <f>'指定付费-帖子'!H384+'指定付费-IM'!H384</f>
        <v>0</v>
      </c>
      <c r="AS383" s="787">
        <f>'指定付费-帖子'!I384+'指定付费-IM'!I384</f>
        <v>0</v>
      </c>
      <c r="AT383" s="795">
        <f t="shared" si="220"/>
        <v>0</v>
      </c>
      <c r="AU383" s="801">
        <f>电话医生!C384</f>
        <v>0</v>
      </c>
      <c r="AV383" s="802">
        <f>电话医生!I384</f>
        <v>0</v>
      </c>
      <c r="AW383" s="816"/>
      <c r="AX383" s="802">
        <f>电话医生!L384</f>
        <v>0</v>
      </c>
      <c r="AY383" s="811">
        <f>电话医生!F384</f>
        <v>0</v>
      </c>
      <c r="AZ383" s="820" t="str">
        <f>电话医生!O384</f>
        <v>-</v>
      </c>
      <c r="BA383" s="818">
        <f>家庭医生!C384</f>
        <v>0</v>
      </c>
      <c r="BB383" s="813">
        <f>家庭医生!G384</f>
        <v>0</v>
      </c>
      <c r="BC383" s="814" t="str">
        <f>家庭医生!I384</f>
        <v>-</v>
      </c>
      <c r="BD383" s="819">
        <f t="shared" si="209"/>
        <v>0</v>
      </c>
      <c r="BE383" s="819"/>
      <c r="BF383" s="819">
        <f>'免费问答-IM'!C384</f>
        <v>0</v>
      </c>
      <c r="BG383" s="779"/>
      <c r="BH383" s="784"/>
      <c r="BI383" s="775">
        <f t="shared" si="221"/>
        <v>0</v>
      </c>
      <c r="BJ383" s="839"/>
      <c r="BK383" s="837"/>
      <c r="BL383" s="838">
        <f t="shared" si="222"/>
        <v>0</v>
      </c>
      <c r="BM383" s="846"/>
      <c r="BN383" s="849"/>
      <c r="BO383" s="849"/>
      <c r="BP383" s="847" t="str">
        <f t="shared" si="224"/>
        <v>-</v>
      </c>
      <c r="BQ383" s="848">
        <f t="shared" si="203"/>
        <v>0</v>
      </c>
      <c r="BR383" s="813">
        <f t="shared" si="212"/>
        <v>0</v>
      </c>
    </row>
    <row r="384" ht="15" customHeight="1" spans="1:70">
      <c r="A384" s="852"/>
      <c r="B384" s="404">
        <v>31</v>
      </c>
      <c r="C384" s="506">
        <f t="shared" si="207"/>
        <v>0</v>
      </c>
      <c r="D384" s="414">
        <f t="shared" si="208"/>
        <v>0</v>
      </c>
      <c r="E384" s="405">
        <f t="shared" si="210"/>
        <v>0</v>
      </c>
      <c r="F384" s="406" t="e">
        <f>'悬赏问答-帖子'!M385+'指定付费-帖子'!M385+电话医生!#REF!+家庭医生!C385</f>
        <v>#REF!</v>
      </c>
      <c r="G384" s="406" t="e">
        <f>'悬赏问答-帖子'!O385+'指定付费-帖子'!O385+电话医生!#REF!+家庭医生!D385</f>
        <v>#REF!</v>
      </c>
      <c r="H384" s="766" t="e">
        <f>#REF!+'悬赏问答-帖子'!S385+'指定付费-帖子'!S385+电话医生!R385+家庭医生!#REF!+预约转诊!F384</f>
        <v>#REF!</v>
      </c>
      <c r="I384" s="406" t="e">
        <f>'悬赏问答-帖子'!S385+'指定付费-帖子'!S385+电话医生!R385+家庭医生!#REF!</f>
        <v>#REF!</v>
      </c>
      <c r="J384" s="406" t="e">
        <f>'悬赏问答-帖子'!U385+'指定付费-帖子'!U385+电话医生!S385+家庭医生!#REF!</f>
        <v>#REF!</v>
      </c>
      <c r="K384" s="766"/>
      <c r="L384" s="406" t="e">
        <f>'悬赏问答-帖子'!Y385+'悬赏问答-帖子'!AE385+'悬赏问答-IM'!M385+'指定付费-帖子'!Y385+'指定付费-帖子'!AE385+'指定付费-IM'!M385+电话医生!Z385+电话医生!AH385+家庭医生!#REF!+家庭医生!#REF!</f>
        <v>#REF!</v>
      </c>
      <c r="M384" s="406" t="e">
        <f>'悬赏问答-帖子'!AA385+'悬赏问答-帖子'!AG385+'悬赏问答-IM'!O385+'指定付费-帖子'!AA385+'指定付费-帖子'!AG385+'指定付费-IM'!O385+电话医生!AA385+电话医生!AI385+家庭医生!#REF!+家庭医生!#REF!</f>
        <v>#REF!</v>
      </c>
      <c r="N384" s="766"/>
      <c r="O384" s="406"/>
      <c r="P384" s="523">
        <f>'悬赏问答-帖子'!Q385+'指定付费-帖子'!Q385+家庭医生!G385+电话医生!BQ385</f>
        <v>0</v>
      </c>
      <c r="Q384" s="523">
        <f>'悬赏问答-帖子'!W385+'指定付费-帖子'!W385+电话医生!U385+'悬赏问答-IM'!AU385+'指定付费-IM'!AU385</f>
        <v>0</v>
      </c>
      <c r="R384" s="523">
        <f>'悬赏问答-帖子'!AC385+'悬赏问答-帖子'!AI385+'悬赏问答-IM'!Q385+'指定付费-帖子'!AC385+'指定付费-帖子'!AI385+'指定付费-IM'!Q385+电话医生!AC385+电话医生!AK385+'悬赏问答-IM'!W385+'指定付费-IM'!W385</f>
        <v>0</v>
      </c>
      <c r="S384" s="523">
        <f>'悬赏问答-IM'!AC385+'指定付费-IM'!AC385+'悬赏问答-IM'!AI385+'悬赏问答-IM'!AO385+'指定付费-IM'!AI385+'指定付费-IM'!AO385+电话医生!BY385</f>
        <v>0</v>
      </c>
      <c r="T384" s="523">
        <f t="shared" si="192"/>
        <v>0</v>
      </c>
      <c r="U384" s="523">
        <f>'悬赏问答-IM'!BA385+'指定付费-帖子'!BA385</f>
        <v>0</v>
      </c>
      <c r="V384" s="523">
        <f>'悬赏问答-帖子'!AO385+'悬赏问答-帖子'!AU385+'指定付费-帖子'!AO385+'指定付费-帖子'!AU385+电话医生!AS385</f>
        <v>0</v>
      </c>
      <c r="W384" s="523"/>
      <c r="X384" s="414">
        <f t="shared" si="215"/>
        <v>0</v>
      </c>
      <c r="Y384" s="523"/>
      <c r="Z384" s="523">
        <f>'悬赏问答-IM'!BF385+'指定付费-IM'!BE385</f>
        <v>0</v>
      </c>
      <c r="AA384" s="523">
        <f>'悬赏问答-IM'!BU385+'指定付费-IM'!AZ385</f>
        <v>0</v>
      </c>
      <c r="AB384" s="523">
        <f>'悬赏问答-IM'!BP385+'指定付费-IM'!BJ385+电话医生!BI385</f>
        <v>0</v>
      </c>
      <c r="AC384" s="506">
        <f t="shared" si="211"/>
        <v>0</v>
      </c>
      <c r="AD384" s="523">
        <f t="shared" si="216"/>
        <v>0</v>
      </c>
      <c r="AE384" s="414">
        <f t="shared" si="217"/>
        <v>0</v>
      </c>
      <c r="AF384" s="414">
        <f t="shared" si="218"/>
        <v>0</v>
      </c>
      <c r="AG384" s="414"/>
      <c r="AH384" s="780">
        <f>预约转诊!C384</f>
        <v>0</v>
      </c>
      <c r="AI384" s="781">
        <f>'悬赏问答-帖子'!C385+'悬赏问答-IM'!C385</f>
        <v>0</v>
      </c>
      <c r="AJ384" s="782">
        <f>'悬赏问答-帖子'!F385+'悬赏问答-IM'!F385</f>
        <v>0</v>
      </c>
      <c r="AK384" s="783" t="str">
        <f t="shared" si="204"/>
        <v>-</v>
      </c>
      <c r="AL384" s="781">
        <f>'悬赏问答-帖子'!H385+'悬赏问答-IM'!H385</f>
        <v>0</v>
      </c>
      <c r="AM384" s="775">
        <f>'悬赏问答-帖子'!I385+'悬赏问答-IM'!I385</f>
        <v>0</v>
      </c>
      <c r="AN384" s="775">
        <f t="shared" si="219"/>
        <v>0</v>
      </c>
      <c r="AO384" s="800">
        <f>'指定付费-帖子'!C385+'指定付费-IM'!C385</f>
        <v>0</v>
      </c>
      <c r="AP384" s="798">
        <f>'指定付费-帖子'!F385+'指定付费-IM'!F385</f>
        <v>0</v>
      </c>
      <c r="AQ384" s="868"/>
      <c r="AR384" s="800">
        <f>'指定付费-帖子'!H385+'指定付费-IM'!H385</f>
        <v>0</v>
      </c>
      <c r="AS384" s="787">
        <f>'指定付费-帖子'!I385+'指定付费-IM'!I385</f>
        <v>0</v>
      </c>
      <c r="AT384" s="795">
        <f t="shared" si="220"/>
        <v>0</v>
      </c>
      <c r="AU384" s="801">
        <f>电话医生!C385</f>
        <v>0</v>
      </c>
      <c r="AV384" s="802">
        <f>电话医生!I385</f>
        <v>0</v>
      </c>
      <c r="AW384" s="816"/>
      <c r="AX384" s="802">
        <f>电话医生!L385</f>
        <v>0</v>
      </c>
      <c r="AY384" s="811">
        <f>电话医生!F385</f>
        <v>0</v>
      </c>
      <c r="AZ384" s="820" t="str">
        <f>电话医生!O385</f>
        <v>-</v>
      </c>
      <c r="BA384" s="818">
        <f>家庭医生!C385</f>
        <v>0</v>
      </c>
      <c r="BB384" s="813">
        <f>家庭医生!G385</f>
        <v>0</v>
      </c>
      <c r="BC384" s="814" t="str">
        <f>家庭医生!I385</f>
        <v>-</v>
      </c>
      <c r="BD384" s="819">
        <f t="shared" si="209"/>
        <v>0</v>
      </c>
      <c r="BE384" s="819"/>
      <c r="BF384" s="819">
        <f>'免费问答-IM'!C385</f>
        <v>0</v>
      </c>
      <c r="BG384" s="779"/>
      <c r="BH384" s="784"/>
      <c r="BI384" s="775">
        <f t="shared" si="221"/>
        <v>0</v>
      </c>
      <c r="BJ384" s="839"/>
      <c r="BK384" s="837"/>
      <c r="BL384" s="838">
        <f t="shared" si="222"/>
        <v>0</v>
      </c>
      <c r="BM384" s="846"/>
      <c r="BN384" s="849"/>
      <c r="BO384" s="849"/>
      <c r="BP384" s="847" t="str">
        <f t="shared" si="224"/>
        <v>-</v>
      </c>
      <c r="BQ384" s="848">
        <f t="shared" si="203"/>
        <v>0</v>
      </c>
      <c r="BR384" s="813">
        <f t="shared" si="212"/>
        <v>0</v>
      </c>
    </row>
    <row r="385" customHeight="1" spans="4:57">
      <c r="D385" s="414">
        <f t="shared" si="208"/>
        <v>0</v>
      </c>
      <c r="U385" s="523">
        <f>'悬赏问答-IM'!BA386+'指定付费-帖子'!BA386</f>
        <v>0</v>
      </c>
      <c r="Z385" s="523">
        <f>'悬赏问答-IM'!BF386+'指定付费-IM'!BE386</f>
        <v>0</v>
      </c>
      <c r="AA385" s="523">
        <f>'悬赏问答-IM'!BU386+'指定付费-IM'!AZ386</f>
        <v>0</v>
      </c>
      <c r="AB385" s="523">
        <f>'悬赏问答-IM'!BP386+'指定付费-IM'!BJ386+电话医生!BI386</f>
        <v>0</v>
      </c>
      <c r="BE385" s="819"/>
    </row>
  </sheetData>
  <mergeCells count="107">
    <mergeCell ref="F1:H1"/>
    <mergeCell ref="I1:K1"/>
    <mergeCell ref="L1:N1"/>
    <mergeCell ref="AI1:AN1"/>
    <mergeCell ref="AO1:AT1"/>
    <mergeCell ref="AU1:AZ1"/>
    <mergeCell ref="BA1:BC1"/>
    <mergeCell ref="BD1:BF1"/>
    <mergeCell ref="BG1:BI1"/>
    <mergeCell ref="BJ1:BL1"/>
    <mergeCell ref="BM1:BR1"/>
    <mergeCell ref="A4:B4"/>
    <mergeCell ref="A5:B5"/>
    <mergeCell ref="A37:B37"/>
    <mergeCell ref="A66:B66"/>
    <mergeCell ref="A98:B98"/>
    <mergeCell ref="A99:B99"/>
    <mergeCell ref="A130:B130"/>
    <mergeCell ref="A162:B162"/>
    <mergeCell ref="A193:B193"/>
    <mergeCell ref="A194:B194"/>
    <mergeCell ref="A226:B226"/>
    <mergeCell ref="A258:B258"/>
    <mergeCell ref="A289:B289"/>
    <mergeCell ref="A290:B290"/>
    <mergeCell ref="A322:B322"/>
    <mergeCell ref="A353:B353"/>
    <mergeCell ref="A6:A36"/>
    <mergeCell ref="A38:A65"/>
    <mergeCell ref="A67:A97"/>
    <mergeCell ref="A100:A129"/>
    <mergeCell ref="A131:A161"/>
    <mergeCell ref="A163:A192"/>
    <mergeCell ref="A195:A225"/>
    <mergeCell ref="A227:A257"/>
    <mergeCell ref="A259:A288"/>
    <mergeCell ref="A291:A321"/>
    <mergeCell ref="A354:A384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G1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A1:B3"/>
  </mergeCells>
  <conditionalFormatting sqref="W4">
    <cfRule type="cellIs" dxfId="0" priority="70" stopIfTrue="1" operator="lessThan">
      <formula>0</formula>
    </cfRule>
  </conditionalFormatting>
  <conditionalFormatting sqref="D1:D3 C4:D4 D5:D385 Y4:AB4 P4:V4 AD4:AF4">
    <cfRule type="cellIs" dxfId="0" priority="83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5"/>
  <sheetViews>
    <sheetView showGridLines="0" workbookViewId="0">
      <pane xSplit="2" ySplit="4" topLeftCell="D65" activePane="bottomRight" state="frozen"/>
      <selection/>
      <selection pane="topRight"/>
      <selection pane="bottomLeft"/>
      <selection pane="bottomRight" activeCell="Q71" sqref="Q71"/>
    </sheetView>
  </sheetViews>
  <sheetFormatPr defaultColWidth="10.6" defaultRowHeight="11" customHeight="1"/>
  <cols>
    <col min="1" max="1" width="3.8" style="1" customWidth="1"/>
    <col min="2" max="2" width="4" style="1" customWidth="1"/>
    <col min="3" max="4" width="9" style="1" customWidth="1"/>
    <col min="5" max="5" width="11.6" style="1" customWidth="1"/>
    <col min="6" max="6" width="11.4" style="1" customWidth="1"/>
    <col min="7" max="8" width="9.2" style="1" customWidth="1"/>
    <col min="9" max="9" width="10.8" style="1" customWidth="1"/>
    <col min="10" max="10" width="8.2" style="1" customWidth="1"/>
    <col min="11" max="11" width="7.4" style="1" customWidth="1"/>
    <col min="12" max="12" width="11.8" style="1" customWidth="1"/>
    <col min="13" max="13" width="7" style="1" customWidth="1"/>
    <col min="14" max="14" width="9.2" style="1" customWidth="1"/>
    <col min="15" max="15" width="11.2" style="171" customWidth="1"/>
    <col min="16" max="16" width="7" style="171" customWidth="1"/>
    <col min="17" max="17" width="7.4" style="1" customWidth="1"/>
    <col min="18" max="18" width="11.8" style="1" customWidth="1"/>
    <col min="19" max="19" width="7" style="1" customWidth="1"/>
    <col min="20" max="20" width="9.2" style="1" customWidth="1"/>
    <col min="21" max="21" width="11.2" style="171" customWidth="1"/>
    <col min="22" max="22" width="7" style="171" customWidth="1"/>
    <col min="23" max="262" width="10.6" customWidth="1"/>
  </cols>
  <sheetData>
    <row r="1" ht="22" customHeight="1" spans="1:22">
      <c r="A1" s="661" t="s">
        <v>62</v>
      </c>
      <c r="B1" s="6"/>
      <c r="C1" s="607"/>
      <c r="D1" s="594"/>
      <c r="E1" s="594"/>
      <c r="F1" s="594"/>
      <c r="G1" s="594"/>
      <c r="H1" s="594"/>
      <c r="I1" s="594"/>
      <c r="J1" s="606"/>
      <c r="K1" s="6"/>
      <c r="L1" s="6"/>
      <c r="M1" s="6"/>
      <c r="N1" s="6"/>
      <c r="O1" s="6"/>
      <c r="P1" s="615"/>
      <c r="Q1" s="710"/>
      <c r="R1" s="710"/>
      <c r="S1" s="710"/>
      <c r="T1" s="710"/>
      <c r="U1" s="710"/>
      <c r="V1" s="710"/>
    </row>
    <row r="2" ht="18" customHeight="1" spans="1:22">
      <c r="A2" s="662" t="s">
        <v>0</v>
      </c>
      <c r="B2" s="663"/>
      <c r="C2" s="10" t="s">
        <v>63</v>
      </c>
      <c r="D2" s="176" t="s">
        <v>64</v>
      </c>
      <c r="E2" s="176" t="s">
        <v>65</v>
      </c>
      <c r="F2" s="176" t="s">
        <v>66</v>
      </c>
      <c r="G2" s="296" t="s">
        <v>67</v>
      </c>
      <c r="H2" s="296" t="s">
        <v>68</v>
      </c>
      <c r="I2" s="296" t="s">
        <v>69</v>
      </c>
      <c r="J2" s="675" t="s">
        <v>70</v>
      </c>
      <c r="K2" s="354" t="s">
        <v>71</v>
      </c>
      <c r="L2" s="6"/>
      <c r="M2" s="6"/>
      <c r="N2" s="6"/>
      <c r="O2" s="6"/>
      <c r="P2" s="615"/>
      <c r="Q2" s="354" t="s">
        <v>72</v>
      </c>
      <c r="R2" s="6"/>
      <c r="S2" s="6"/>
      <c r="T2" s="6"/>
      <c r="U2" s="6"/>
      <c r="V2" s="615"/>
    </row>
    <row r="3" ht="14.25" customHeight="1" spans="1:22">
      <c r="A3" s="664"/>
      <c r="B3" s="665"/>
      <c r="C3" s="297"/>
      <c r="D3" s="197"/>
      <c r="E3" s="197"/>
      <c r="F3" s="197"/>
      <c r="G3" s="197"/>
      <c r="H3" s="197"/>
      <c r="I3" s="197"/>
      <c r="J3" s="676"/>
      <c r="K3" s="354" t="s">
        <v>73</v>
      </c>
      <c r="L3" s="6"/>
      <c r="M3" s="6"/>
      <c r="N3" s="6"/>
      <c r="O3" s="6"/>
      <c r="P3" s="615"/>
      <c r="Q3" s="354" t="s">
        <v>74</v>
      </c>
      <c r="R3" s="6"/>
      <c r="S3" s="6"/>
      <c r="T3" s="6"/>
      <c r="U3" s="6"/>
      <c r="V3" s="615"/>
    </row>
    <row r="4" ht="15" customHeight="1" spans="1:22">
      <c r="A4" s="666"/>
      <c r="B4" s="667"/>
      <c r="C4" s="299"/>
      <c r="D4" s="200"/>
      <c r="E4" s="200"/>
      <c r="F4" s="200"/>
      <c r="G4" s="200"/>
      <c r="H4" s="200"/>
      <c r="I4" s="200"/>
      <c r="J4" s="677"/>
      <c r="K4" s="354" t="s">
        <v>75</v>
      </c>
      <c r="L4" s="355" t="s">
        <v>66</v>
      </c>
      <c r="M4" s="355" t="s">
        <v>67</v>
      </c>
      <c r="N4" s="355" t="s">
        <v>68</v>
      </c>
      <c r="O4" s="678" t="s">
        <v>69</v>
      </c>
      <c r="P4" s="679" t="s">
        <v>70</v>
      </c>
      <c r="Q4" s="354" t="s">
        <v>75</v>
      </c>
      <c r="R4" s="355" t="s">
        <v>66</v>
      </c>
      <c r="S4" s="355" t="s">
        <v>67</v>
      </c>
      <c r="T4" s="355" t="s">
        <v>68</v>
      </c>
      <c r="U4" s="678" t="s">
        <v>69</v>
      </c>
      <c r="V4" s="679" t="s">
        <v>70</v>
      </c>
    </row>
    <row r="5" ht="15" customHeight="1" spans="1:22">
      <c r="A5" s="580" t="s">
        <v>45</v>
      </c>
      <c r="B5" s="581"/>
      <c r="C5" s="18">
        <f t="shared" ref="C5:H5" si="0">C67+C38+C6</f>
        <v>463353</v>
      </c>
      <c r="D5" s="184">
        <f t="shared" si="0"/>
        <v>6467</v>
      </c>
      <c r="E5" s="184">
        <f t="shared" si="0"/>
        <v>428143</v>
      </c>
      <c r="F5" s="184">
        <f t="shared" si="0"/>
        <v>0</v>
      </c>
      <c r="G5" s="184">
        <f t="shared" si="0"/>
        <v>0</v>
      </c>
      <c r="H5" s="184">
        <f t="shared" si="0"/>
        <v>0</v>
      </c>
      <c r="I5" s="680" t="str">
        <f t="shared" ref="I5:I68" si="1">IF(F5&lt;&gt;0,F5/C5,"-")</f>
        <v>-</v>
      </c>
      <c r="J5" s="681" t="str">
        <f t="shared" ref="J5:J68" si="2">IF(H5&lt;&gt;0,H5/C5,"-")</f>
        <v>-</v>
      </c>
      <c r="K5" s="682">
        <f>K67+K38+K6</f>
        <v>456453</v>
      </c>
      <c r="L5" s="683">
        <f>L67+L38+L6</f>
        <v>0</v>
      </c>
      <c r="M5" s="386">
        <f>M67+M38+M6</f>
        <v>0</v>
      </c>
      <c r="N5" s="386">
        <f>N67+N38+N6</f>
        <v>0</v>
      </c>
      <c r="O5" s="620" t="str">
        <f t="shared" ref="O5:O68" si="3">IF(L5&lt;&gt;0,L5/K5,"-")</f>
        <v>-</v>
      </c>
      <c r="P5" s="684" t="str">
        <f t="shared" ref="P5:P68" si="4">IF(N5&lt;&gt;0,N5/K5,"-")</f>
        <v>-</v>
      </c>
      <c r="Q5" s="682">
        <f>Q67+Q38+Q6</f>
        <v>6900</v>
      </c>
      <c r="R5" s="683">
        <f>R67+R38+R6</f>
        <v>0</v>
      </c>
      <c r="S5" s="386">
        <f>S67+S38+S6</f>
        <v>0</v>
      </c>
      <c r="T5" s="386">
        <f>T67+T38+T6</f>
        <v>0</v>
      </c>
      <c r="U5" s="620" t="str">
        <f t="shared" ref="U5:U68" si="5">IF(R5&lt;&gt;0,R5/Q5,"-")</f>
        <v>-</v>
      </c>
      <c r="V5" s="684" t="str">
        <f t="shared" ref="V5:V68" si="6">IF(T5&lt;&gt;0,T5/Q5,"-")</f>
        <v>-</v>
      </c>
    </row>
    <row r="6" ht="15" customHeight="1" spans="1:22">
      <c r="A6" s="20" t="s">
        <v>46</v>
      </c>
      <c r="B6" s="21"/>
      <c r="C6" s="22">
        <f t="shared" ref="C6:H6" si="7">SUM(C7:C37)</f>
        <v>220631</v>
      </c>
      <c r="D6" s="69">
        <f t="shared" si="7"/>
        <v>3227</v>
      </c>
      <c r="E6" s="69">
        <f t="shared" si="7"/>
        <v>217404</v>
      </c>
      <c r="F6" s="69">
        <f t="shared" si="7"/>
        <v>0</v>
      </c>
      <c r="G6" s="69">
        <f t="shared" si="7"/>
        <v>0</v>
      </c>
      <c r="H6" s="69">
        <f t="shared" si="7"/>
        <v>0</v>
      </c>
      <c r="I6" s="685" t="str">
        <f t="shared" si="1"/>
        <v>-</v>
      </c>
      <c r="J6" s="686" t="str">
        <f t="shared" si="2"/>
        <v>-</v>
      </c>
      <c r="K6" s="687">
        <f>SUM(K7:K37)</f>
        <v>217404</v>
      </c>
      <c r="L6" s="364">
        <f>SUM(L7:L37)</f>
        <v>0</v>
      </c>
      <c r="M6" s="364">
        <f>SUM(M7:M37)</f>
        <v>0</v>
      </c>
      <c r="N6" s="364">
        <f>SUM(N7:N37)</f>
        <v>0</v>
      </c>
      <c r="O6" s="688" t="str">
        <f t="shared" si="3"/>
        <v>-</v>
      </c>
      <c r="P6" s="689" t="str">
        <f t="shared" si="4"/>
        <v>-</v>
      </c>
      <c r="Q6" s="687">
        <f>SUM(Q7:Q37)</f>
        <v>3227</v>
      </c>
      <c r="R6" s="364">
        <f>SUM(R7:R37)</f>
        <v>0</v>
      </c>
      <c r="S6" s="364">
        <f>SUM(S7:S37)</f>
        <v>0</v>
      </c>
      <c r="T6" s="364">
        <f>SUM(T7:T37)</f>
        <v>0</v>
      </c>
      <c r="U6" s="688" t="str">
        <f t="shared" si="5"/>
        <v>-</v>
      </c>
      <c r="V6" s="689" t="str">
        <f t="shared" si="6"/>
        <v>-</v>
      </c>
    </row>
    <row r="7" ht="14.25" customHeight="1" spans="1:22">
      <c r="A7" s="668" t="s">
        <v>46</v>
      </c>
      <c r="B7" s="102">
        <v>1</v>
      </c>
      <c r="C7" s="188">
        <f>K7+Q7</f>
        <v>7007</v>
      </c>
      <c r="D7" s="659">
        <f>Q7</f>
        <v>105</v>
      </c>
      <c r="E7" s="189">
        <f t="shared" ref="E7:E37" si="8">K7</f>
        <v>6902</v>
      </c>
      <c r="F7" s="307">
        <f>L7+R7</f>
        <v>0</v>
      </c>
      <c r="G7" s="669">
        <f>M7+S7</f>
        <v>0</v>
      </c>
      <c r="H7" s="669">
        <f>N7+T7</f>
        <v>0</v>
      </c>
      <c r="I7" s="690" t="str">
        <f t="shared" si="1"/>
        <v>-</v>
      </c>
      <c r="J7" s="691" t="str">
        <f t="shared" si="2"/>
        <v>-</v>
      </c>
      <c r="K7" s="692">
        <v>6902</v>
      </c>
      <c r="L7" s="693"/>
      <c r="M7" s="336"/>
      <c r="N7" s="27">
        <v>0</v>
      </c>
      <c r="O7" s="105" t="str">
        <f t="shared" si="3"/>
        <v>-</v>
      </c>
      <c r="P7" s="694" t="str">
        <f t="shared" si="4"/>
        <v>-</v>
      </c>
      <c r="Q7" s="692">
        <v>105</v>
      </c>
      <c r="R7" s="693"/>
      <c r="S7" s="336"/>
      <c r="T7" s="27">
        <v>0</v>
      </c>
      <c r="U7" s="105" t="str">
        <f t="shared" si="5"/>
        <v>-</v>
      </c>
      <c r="V7" s="694" t="str">
        <f t="shared" si="6"/>
        <v>-</v>
      </c>
    </row>
    <row r="8" ht="14.25" customHeight="1" spans="1:22">
      <c r="A8" s="670"/>
      <c r="B8" s="108">
        <v>2</v>
      </c>
      <c r="C8" s="188">
        <f t="shared" ref="C8:C71" si="9">K8+Q8</f>
        <v>7082</v>
      </c>
      <c r="D8" s="659">
        <f t="shared" ref="D8:D37" si="10">Q8</f>
        <v>105</v>
      </c>
      <c r="E8" s="671">
        <f t="shared" si="8"/>
        <v>6977</v>
      </c>
      <c r="F8" s="307">
        <f t="shared" ref="F8:F71" si="11">L8+R8</f>
        <v>0</v>
      </c>
      <c r="G8" s="669">
        <f t="shared" ref="G8:G71" si="12">M8+S8</f>
        <v>0</v>
      </c>
      <c r="H8" s="669">
        <f t="shared" ref="H8:H71" si="13">N8+T8</f>
        <v>0</v>
      </c>
      <c r="I8" s="695" t="str">
        <f t="shared" si="1"/>
        <v>-</v>
      </c>
      <c r="J8" s="696" t="str">
        <f t="shared" si="2"/>
        <v>-</v>
      </c>
      <c r="K8" s="697">
        <v>6977</v>
      </c>
      <c r="L8" s="65"/>
      <c r="M8" s="337"/>
      <c r="N8" s="31">
        <v>0</v>
      </c>
      <c r="O8" s="133" t="str">
        <f t="shared" si="3"/>
        <v>-</v>
      </c>
      <c r="P8" s="698" t="str">
        <f t="shared" si="4"/>
        <v>-</v>
      </c>
      <c r="Q8" s="697">
        <v>105</v>
      </c>
      <c r="R8" s="65"/>
      <c r="S8" s="337"/>
      <c r="T8" s="31">
        <v>0</v>
      </c>
      <c r="U8" s="133" t="str">
        <f t="shared" si="5"/>
        <v>-</v>
      </c>
      <c r="V8" s="698" t="str">
        <f t="shared" si="6"/>
        <v>-</v>
      </c>
    </row>
    <row r="9" ht="14.25" customHeight="1" spans="1:22">
      <c r="A9" s="670"/>
      <c r="B9" s="108">
        <v>3</v>
      </c>
      <c r="C9" s="188">
        <f t="shared" si="9"/>
        <v>7004</v>
      </c>
      <c r="D9" s="659">
        <f t="shared" si="10"/>
        <v>107</v>
      </c>
      <c r="E9" s="671">
        <f t="shared" si="8"/>
        <v>6897</v>
      </c>
      <c r="F9" s="307">
        <f t="shared" si="11"/>
        <v>0</v>
      </c>
      <c r="G9" s="669">
        <f t="shared" si="12"/>
        <v>0</v>
      </c>
      <c r="H9" s="669">
        <f t="shared" si="13"/>
        <v>0</v>
      </c>
      <c r="I9" s="695" t="str">
        <f t="shared" si="1"/>
        <v>-</v>
      </c>
      <c r="J9" s="696" t="str">
        <f t="shared" si="2"/>
        <v>-</v>
      </c>
      <c r="K9" s="697">
        <v>6897</v>
      </c>
      <c r="L9" s="65"/>
      <c r="M9" s="337"/>
      <c r="N9" s="31">
        <v>0</v>
      </c>
      <c r="O9" s="133" t="str">
        <f t="shared" si="3"/>
        <v>-</v>
      </c>
      <c r="P9" s="698" t="str">
        <f t="shared" si="4"/>
        <v>-</v>
      </c>
      <c r="Q9" s="697">
        <v>107</v>
      </c>
      <c r="R9" s="65"/>
      <c r="S9" s="337"/>
      <c r="T9" s="31">
        <v>0</v>
      </c>
      <c r="U9" s="133" t="str">
        <f t="shared" si="5"/>
        <v>-</v>
      </c>
      <c r="V9" s="698" t="str">
        <f t="shared" si="6"/>
        <v>-</v>
      </c>
    </row>
    <row r="10" ht="14.25" customHeight="1" spans="1:22">
      <c r="A10" s="670"/>
      <c r="B10" s="108">
        <v>4</v>
      </c>
      <c r="C10" s="188">
        <f t="shared" si="9"/>
        <v>7095</v>
      </c>
      <c r="D10" s="659">
        <f t="shared" si="10"/>
        <v>108</v>
      </c>
      <c r="E10" s="671">
        <f t="shared" si="8"/>
        <v>6987</v>
      </c>
      <c r="F10" s="307">
        <f t="shared" si="11"/>
        <v>0</v>
      </c>
      <c r="G10" s="669">
        <f t="shared" si="12"/>
        <v>0</v>
      </c>
      <c r="H10" s="669">
        <f t="shared" si="13"/>
        <v>0</v>
      </c>
      <c r="I10" s="695" t="str">
        <f t="shared" si="1"/>
        <v>-</v>
      </c>
      <c r="J10" s="696" t="str">
        <f t="shared" si="2"/>
        <v>-</v>
      </c>
      <c r="K10" s="697">
        <v>6987</v>
      </c>
      <c r="L10" s="65"/>
      <c r="M10" s="337"/>
      <c r="N10" s="31">
        <v>0</v>
      </c>
      <c r="O10" s="133" t="str">
        <f t="shared" si="3"/>
        <v>-</v>
      </c>
      <c r="P10" s="698" t="str">
        <f t="shared" si="4"/>
        <v>-</v>
      </c>
      <c r="Q10" s="697">
        <v>108</v>
      </c>
      <c r="R10" s="65"/>
      <c r="S10" s="337"/>
      <c r="T10" s="31">
        <v>0</v>
      </c>
      <c r="U10" s="133" t="str">
        <f t="shared" si="5"/>
        <v>-</v>
      </c>
      <c r="V10" s="698" t="str">
        <f t="shared" si="6"/>
        <v>-</v>
      </c>
    </row>
    <row r="11" ht="14.25" customHeight="1" spans="1:22">
      <c r="A11" s="670"/>
      <c r="B11" s="108">
        <v>5</v>
      </c>
      <c r="C11" s="188">
        <f t="shared" si="9"/>
        <v>7163</v>
      </c>
      <c r="D11" s="659">
        <f t="shared" si="10"/>
        <v>107</v>
      </c>
      <c r="E11" s="671">
        <f t="shared" si="8"/>
        <v>7056</v>
      </c>
      <c r="F11" s="307">
        <f t="shared" si="11"/>
        <v>0</v>
      </c>
      <c r="G11" s="669">
        <f t="shared" si="12"/>
        <v>0</v>
      </c>
      <c r="H11" s="669">
        <f t="shared" si="13"/>
        <v>0</v>
      </c>
      <c r="I11" s="695" t="str">
        <f t="shared" si="1"/>
        <v>-</v>
      </c>
      <c r="J11" s="696" t="str">
        <f t="shared" si="2"/>
        <v>-</v>
      </c>
      <c r="K11" s="697">
        <v>7056</v>
      </c>
      <c r="L11" s="65"/>
      <c r="M11" s="337"/>
      <c r="N11" s="31">
        <v>0</v>
      </c>
      <c r="O11" s="133" t="str">
        <f t="shared" si="3"/>
        <v>-</v>
      </c>
      <c r="P11" s="698" t="str">
        <f t="shared" si="4"/>
        <v>-</v>
      </c>
      <c r="Q11" s="697">
        <v>107</v>
      </c>
      <c r="R11" s="65"/>
      <c r="S11" s="337"/>
      <c r="T11" s="31">
        <v>0</v>
      </c>
      <c r="U11" s="133" t="str">
        <f t="shared" si="5"/>
        <v>-</v>
      </c>
      <c r="V11" s="698" t="str">
        <f t="shared" si="6"/>
        <v>-</v>
      </c>
    </row>
    <row r="12" ht="14.25" customHeight="1" spans="1:22">
      <c r="A12" s="670"/>
      <c r="B12" s="108">
        <v>6</v>
      </c>
      <c r="C12" s="188">
        <f t="shared" si="9"/>
        <v>7156</v>
      </c>
      <c r="D12" s="659">
        <f t="shared" si="10"/>
        <v>102</v>
      </c>
      <c r="E12" s="671">
        <f t="shared" si="8"/>
        <v>7054</v>
      </c>
      <c r="F12" s="307">
        <f t="shared" si="11"/>
        <v>0</v>
      </c>
      <c r="G12" s="669">
        <f t="shared" si="12"/>
        <v>0</v>
      </c>
      <c r="H12" s="669">
        <f t="shared" si="13"/>
        <v>0</v>
      </c>
      <c r="I12" s="695" t="str">
        <f t="shared" si="1"/>
        <v>-</v>
      </c>
      <c r="J12" s="696" t="str">
        <f t="shared" si="2"/>
        <v>-</v>
      </c>
      <c r="K12" s="697">
        <v>7054</v>
      </c>
      <c r="L12" s="65"/>
      <c r="M12" s="337"/>
      <c r="N12" s="31">
        <v>0</v>
      </c>
      <c r="O12" s="133" t="str">
        <f t="shared" si="3"/>
        <v>-</v>
      </c>
      <c r="P12" s="698" t="str">
        <f t="shared" si="4"/>
        <v>-</v>
      </c>
      <c r="Q12" s="697">
        <v>102</v>
      </c>
      <c r="R12" s="65"/>
      <c r="S12" s="337"/>
      <c r="T12" s="31">
        <v>0</v>
      </c>
      <c r="U12" s="133" t="str">
        <f t="shared" si="5"/>
        <v>-</v>
      </c>
      <c r="V12" s="698" t="str">
        <f t="shared" si="6"/>
        <v>-</v>
      </c>
    </row>
    <row r="13" ht="14.25" customHeight="1" spans="1:22">
      <c r="A13" s="670"/>
      <c r="B13" s="108">
        <v>7</v>
      </c>
      <c r="C13" s="188">
        <f t="shared" si="9"/>
        <v>7004</v>
      </c>
      <c r="D13" s="659">
        <f t="shared" si="10"/>
        <v>106</v>
      </c>
      <c r="E13" s="671">
        <f t="shared" si="8"/>
        <v>6898</v>
      </c>
      <c r="F13" s="307">
        <f t="shared" si="11"/>
        <v>0</v>
      </c>
      <c r="G13" s="669">
        <f t="shared" si="12"/>
        <v>0</v>
      </c>
      <c r="H13" s="669">
        <f t="shared" si="13"/>
        <v>0</v>
      </c>
      <c r="I13" s="695" t="str">
        <f t="shared" si="1"/>
        <v>-</v>
      </c>
      <c r="J13" s="696" t="str">
        <f t="shared" si="2"/>
        <v>-</v>
      </c>
      <c r="K13" s="697">
        <v>6898</v>
      </c>
      <c r="L13" s="65"/>
      <c r="M13" s="337"/>
      <c r="N13" s="31">
        <v>0</v>
      </c>
      <c r="O13" s="133" t="str">
        <f t="shared" si="3"/>
        <v>-</v>
      </c>
      <c r="P13" s="698" t="str">
        <f t="shared" si="4"/>
        <v>-</v>
      </c>
      <c r="Q13" s="697">
        <v>106</v>
      </c>
      <c r="R13" s="65"/>
      <c r="S13" s="337"/>
      <c r="T13" s="31">
        <v>0</v>
      </c>
      <c r="U13" s="133" t="str">
        <f t="shared" si="5"/>
        <v>-</v>
      </c>
      <c r="V13" s="698" t="str">
        <f t="shared" si="6"/>
        <v>-</v>
      </c>
    </row>
    <row r="14" ht="14.25" customHeight="1" spans="1:22">
      <c r="A14" s="670"/>
      <c r="B14" s="108">
        <v>8</v>
      </c>
      <c r="C14" s="188">
        <f t="shared" si="9"/>
        <v>7123</v>
      </c>
      <c r="D14" s="659">
        <f t="shared" si="10"/>
        <v>104</v>
      </c>
      <c r="E14" s="671">
        <f t="shared" si="8"/>
        <v>7019</v>
      </c>
      <c r="F14" s="307">
        <f t="shared" si="11"/>
        <v>0</v>
      </c>
      <c r="G14" s="669">
        <f t="shared" si="12"/>
        <v>0</v>
      </c>
      <c r="H14" s="669">
        <f t="shared" si="13"/>
        <v>0</v>
      </c>
      <c r="I14" s="695" t="str">
        <f t="shared" si="1"/>
        <v>-</v>
      </c>
      <c r="J14" s="696" t="str">
        <f t="shared" si="2"/>
        <v>-</v>
      </c>
      <c r="K14" s="697">
        <v>7019</v>
      </c>
      <c r="L14" s="65"/>
      <c r="M14" s="337"/>
      <c r="N14" s="31">
        <v>0</v>
      </c>
      <c r="O14" s="133" t="str">
        <f t="shared" si="3"/>
        <v>-</v>
      </c>
      <c r="P14" s="698" t="str">
        <f t="shared" si="4"/>
        <v>-</v>
      </c>
      <c r="Q14" s="697">
        <v>104</v>
      </c>
      <c r="R14" s="65"/>
      <c r="S14" s="337"/>
      <c r="T14" s="31">
        <v>0</v>
      </c>
      <c r="U14" s="133" t="str">
        <f t="shared" si="5"/>
        <v>-</v>
      </c>
      <c r="V14" s="698" t="str">
        <f t="shared" si="6"/>
        <v>-</v>
      </c>
    </row>
    <row r="15" ht="14.25" customHeight="1" spans="1:22">
      <c r="A15" s="670"/>
      <c r="B15" s="108">
        <v>9</v>
      </c>
      <c r="C15" s="188">
        <f t="shared" si="9"/>
        <v>7063</v>
      </c>
      <c r="D15" s="659">
        <f t="shared" si="10"/>
        <v>103</v>
      </c>
      <c r="E15" s="671">
        <f t="shared" si="8"/>
        <v>6960</v>
      </c>
      <c r="F15" s="307">
        <f t="shared" si="11"/>
        <v>0</v>
      </c>
      <c r="G15" s="669">
        <f t="shared" si="12"/>
        <v>0</v>
      </c>
      <c r="H15" s="669">
        <f t="shared" si="13"/>
        <v>0</v>
      </c>
      <c r="I15" s="695" t="str">
        <f t="shared" si="1"/>
        <v>-</v>
      </c>
      <c r="J15" s="696" t="str">
        <f t="shared" si="2"/>
        <v>-</v>
      </c>
      <c r="K15" s="697">
        <v>6960</v>
      </c>
      <c r="L15" s="65"/>
      <c r="M15" s="337"/>
      <c r="N15" s="31">
        <v>0</v>
      </c>
      <c r="O15" s="133" t="str">
        <f t="shared" si="3"/>
        <v>-</v>
      </c>
      <c r="P15" s="698" t="str">
        <f t="shared" si="4"/>
        <v>-</v>
      </c>
      <c r="Q15" s="697">
        <v>103</v>
      </c>
      <c r="R15" s="65"/>
      <c r="S15" s="337"/>
      <c r="T15" s="31">
        <v>0</v>
      </c>
      <c r="U15" s="133" t="str">
        <f t="shared" si="5"/>
        <v>-</v>
      </c>
      <c r="V15" s="698" t="str">
        <f t="shared" si="6"/>
        <v>-</v>
      </c>
    </row>
    <row r="16" ht="14.25" customHeight="1" spans="1:22">
      <c r="A16" s="670"/>
      <c r="B16" s="108">
        <v>10</v>
      </c>
      <c r="C16" s="188">
        <f t="shared" si="9"/>
        <v>7200</v>
      </c>
      <c r="D16" s="659">
        <f t="shared" si="10"/>
        <v>104</v>
      </c>
      <c r="E16" s="671">
        <f t="shared" si="8"/>
        <v>7096</v>
      </c>
      <c r="F16" s="307">
        <f t="shared" si="11"/>
        <v>0</v>
      </c>
      <c r="G16" s="669">
        <f t="shared" si="12"/>
        <v>0</v>
      </c>
      <c r="H16" s="669">
        <f t="shared" si="13"/>
        <v>0</v>
      </c>
      <c r="I16" s="695" t="str">
        <f t="shared" si="1"/>
        <v>-</v>
      </c>
      <c r="J16" s="696" t="str">
        <f t="shared" si="2"/>
        <v>-</v>
      </c>
      <c r="K16" s="697">
        <v>7096</v>
      </c>
      <c r="L16" s="65"/>
      <c r="M16" s="337"/>
      <c r="N16" s="31">
        <v>0</v>
      </c>
      <c r="O16" s="133" t="str">
        <f t="shared" si="3"/>
        <v>-</v>
      </c>
      <c r="P16" s="698" t="str">
        <f t="shared" si="4"/>
        <v>-</v>
      </c>
      <c r="Q16" s="697">
        <v>104</v>
      </c>
      <c r="R16" s="65"/>
      <c r="S16" s="337"/>
      <c r="T16" s="31">
        <v>0</v>
      </c>
      <c r="U16" s="133" t="str">
        <f t="shared" si="5"/>
        <v>-</v>
      </c>
      <c r="V16" s="698" t="str">
        <f t="shared" si="6"/>
        <v>-</v>
      </c>
    </row>
    <row r="17" ht="14.25" customHeight="1" spans="1:22">
      <c r="A17" s="670"/>
      <c r="B17" s="108">
        <v>11</v>
      </c>
      <c r="C17" s="188">
        <f t="shared" si="9"/>
        <v>7105</v>
      </c>
      <c r="D17" s="659">
        <f t="shared" si="10"/>
        <v>103</v>
      </c>
      <c r="E17" s="671">
        <f t="shared" si="8"/>
        <v>7002</v>
      </c>
      <c r="F17" s="307">
        <f t="shared" si="11"/>
        <v>0</v>
      </c>
      <c r="G17" s="669">
        <f t="shared" si="12"/>
        <v>0</v>
      </c>
      <c r="H17" s="669">
        <f t="shared" si="13"/>
        <v>0</v>
      </c>
      <c r="I17" s="695" t="str">
        <f t="shared" si="1"/>
        <v>-</v>
      </c>
      <c r="J17" s="696" t="str">
        <f t="shared" si="2"/>
        <v>-</v>
      </c>
      <c r="K17" s="109">
        <v>7002</v>
      </c>
      <c r="L17" s="699"/>
      <c r="M17" s="31"/>
      <c r="N17" s="31">
        <v>0</v>
      </c>
      <c r="O17" s="133" t="str">
        <f t="shared" si="3"/>
        <v>-</v>
      </c>
      <c r="P17" s="698" t="str">
        <f t="shared" si="4"/>
        <v>-</v>
      </c>
      <c r="Q17" s="109">
        <v>103</v>
      </c>
      <c r="R17" s="699"/>
      <c r="S17" s="31"/>
      <c r="T17" s="31">
        <v>0</v>
      </c>
      <c r="U17" s="133" t="str">
        <f t="shared" si="5"/>
        <v>-</v>
      </c>
      <c r="V17" s="698" t="str">
        <f t="shared" si="6"/>
        <v>-</v>
      </c>
    </row>
    <row r="18" ht="14.25" customHeight="1" spans="1:22">
      <c r="A18" s="670"/>
      <c r="B18" s="108">
        <v>12</v>
      </c>
      <c r="C18" s="188">
        <f t="shared" si="9"/>
        <v>7195</v>
      </c>
      <c r="D18" s="659">
        <f t="shared" si="10"/>
        <v>102</v>
      </c>
      <c r="E18" s="671">
        <f t="shared" si="8"/>
        <v>7093</v>
      </c>
      <c r="F18" s="307">
        <f t="shared" si="11"/>
        <v>0</v>
      </c>
      <c r="G18" s="669">
        <f t="shared" si="12"/>
        <v>0</v>
      </c>
      <c r="H18" s="669">
        <f t="shared" si="13"/>
        <v>0</v>
      </c>
      <c r="I18" s="695" t="str">
        <f t="shared" si="1"/>
        <v>-</v>
      </c>
      <c r="J18" s="696" t="str">
        <f t="shared" si="2"/>
        <v>-</v>
      </c>
      <c r="K18" s="109">
        <v>7093</v>
      </c>
      <c r="L18" s="31"/>
      <c r="M18" s="31"/>
      <c r="N18" s="31">
        <v>0</v>
      </c>
      <c r="O18" s="133" t="str">
        <f t="shared" si="3"/>
        <v>-</v>
      </c>
      <c r="P18" s="698" t="str">
        <f t="shared" si="4"/>
        <v>-</v>
      </c>
      <c r="Q18" s="109">
        <v>102</v>
      </c>
      <c r="R18" s="31"/>
      <c r="S18" s="31"/>
      <c r="T18" s="31">
        <v>0</v>
      </c>
      <c r="U18" s="133" t="str">
        <f t="shared" si="5"/>
        <v>-</v>
      </c>
      <c r="V18" s="698" t="str">
        <f t="shared" si="6"/>
        <v>-</v>
      </c>
    </row>
    <row r="19" ht="14.25" customHeight="1" spans="1:22">
      <c r="A19" s="670"/>
      <c r="B19" s="108">
        <v>13</v>
      </c>
      <c r="C19" s="188">
        <f t="shared" si="9"/>
        <v>7175</v>
      </c>
      <c r="D19" s="659">
        <f t="shared" si="10"/>
        <v>101</v>
      </c>
      <c r="E19" s="671">
        <f t="shared" si="8"/>
        <v>7074</v>
      </c>
      <c r="F19" s="307">
        <f t="shared" si="11"/>
        <v>0</v>
      </c>
      <c r="G19" s="669">
        <f t="shared" si="12"/>
        <v>0</v>
      </c>
      <c r="H19" s="669">
        <f t="shared" si="13"/>
        <v>0</v>
      </c>
      <c r="I19" s="695" t="str">
        <f t="shared" si="1"/>
        <v>-</v>
      </c>
      <c r="J19" s="696" t="str">
        <f t="shared" si="2"/>
        <v>-</v>
      </c>
      <c r="K19" s="109">
        <v>7074</v>
      </c>
      <c r="L19" s="31"/>
      <c r="M19" s="31"/>
      <c r="N19" s="31">
        <v>0</v>
      </c>
      <c r="O19" s="133" t="str">
        <f t="shared" si="3"/>
        <v>-</v>
      </c>
      <c r="P19" s="698" t="str">
        <f t="shared" si="4"/>
        <v>-</v>
      </c>
      <c r="Q19" s="109">
        <v>101</v>
      </c>
      <c r="R19" s="31"/>
      <c r="S19" s="31"/>
      <c r="T19" s="31">
        <v>0</v>
      </c>
      <c r="U19" s="133" t="str">
        <f t="shared" si="5"/>
        <v>-</v>
      </c>
      <c r="V19" s="698" t="str">
        <f t="shared" si="6"/>
        <v>-</v>
      </c>
    </row>
    <row r="20" ht="14.25" customHeight="1" spans="1:22">
      <c r="A20" s="670"/>
      <c r="B20" s="108">
        <v>14</v>
      </c>
      <c r="C20" s="188">
        <f t="shared" si="9"/>
        <v>7027</v>
      </c>
      <c r="D20" s="659">
        <f t="shared" si="10"/>
        <v>103</v>
      </c>
      <c r="E20" s="671">
        <f t="shared" si="8"/>
        <v>6924</v>
      </c>
      <c r="F20" s="307">
        <f t="shared" si="11"/>
        <v>0</v>
      </c>
      <c r="G20" s="669">
        <f t="shared" si="12"/>
        <v>0</v>
      </c>
      <c r="H20" s="669">
        <f t="shared" si="13"/>
        <v>0</v>
      </c>
      <c r="I20" s="695" t="str">
        <f t="shared" si="1"/>
        <v>-</v>
      </c>
      <c r="J20" s="696" t="str">
        <f t="shared" si="2"/>
        <v>-</v>
      </c>
      <c r="K20" s="109">
        <v>6924</v>
      </c>
      <c r="L20" s="31"/>
      <c r="M20" s="31"/>
      <c r="N20" s="31">
        <v>0</v>
      </c>
      <c r="O20" s="133" t="str">
        <f t="shared" si="3"/>
        <v>-</v>
      </c>
      <c r="P20" s="698" t="str">
        <f t="shared" si="4"/>
        <v>-</v>
      </c>
      <c r="Q20" s="109">
        <v>103</v>
      </c>
      <c r="R20" s="31"/>
      <c r="S20" s="31"/>
      <c r="T20" s="31">
        <v>0</v>
      </c>
      <c r="U20" s="133" t="str">
        <f t="shared" si="5"/>
        <v>-</v>
      </c>
      <c r="V20" s="698" t="str">
        <f t="shared" si="6"/>
        <v>-</v>
      </c>
    </row>
    <row r="21" ht="14.25" customHeight="1" spans="1:22">
      <c r="A21" s="670"/>
      <c r="B21" s="108">
        <v>15</v>
      </c>
      <c r="C21" s="188">
        <f t="shared" si="9"/>
        <v>7112</v>
      </c>
      <c r="D21" s="659">
        <f t="shared" si="10"/>
        <v>105</v>
      </c>
      <c r="E21" s="671">
        <f t="shared" si="8"/>
        <v>7007</v>
      </c>
      <c r="F21" s="307">
        <f t="shared" si="11"/>
        <v>0</v>
      </c>
      <c r="G21" s="669">
        <f t="shared" si="12"/>
        <v>0</v>
      </c>
      <c r="H21" s="669">
        <f t="shared" si="13"/>
        <v>0</v>
      </c>
      <c r="I21" s="695" t="str">
        <f t="shared" si="1"/>
        <v>-</v>
      </c>
      <c r="J21" s="696" t="str">
        <f t="shared" si="2"/>
        <v>-</v>
      </c>
      <c r="K21" s="109">
        <v>7007</v>
      </c>
      <c r="L21" s="31"/>
      <c r="M21" s="31"/>
      <c r="N21" s="31">
        <v>0</v>
      </c>
      <c r="O21" s="133" t="str">
        <f t="shared" si="3"/>
        <v>-</v>
      </c>
      <c r="P21" s="698" t="str">
        <f t="shared" si="4"/>
        <v>-</v>
      </c>
      <c r="Q21" s="109">
        <v>105</v>
      </c>
      <c r="R21" s="31"/>
      <c r="S21" s="31"/>
      <c r="T21" s="31">
        <v>0</v>
      </c>
      <c r="U21" s="133" t="str">
        <f t="shared" si="5"/>
        <v>-</v>
      </c>
      <c r="V21" s="698" t="str">
        <f t="shared" si="6"/>
        <v>-</v>
      </c>
    </row>
    <row r="22" ht="14.25" customHeight="1" spans="1:22">
      <c r="A22" s="670"/>
      <c r="B22" s="108">
        <v>16</v>
      </c>
      <c r="C22" s="188">
        <f t="shared" si="9"/>
        <v>7061</v>
      </c>
      <c r="D22" s="659">
        <f t="shared" si="10"/>
        <v>105</v>
      </c>
      <c r="E22" s="671">
        <f t="shared" si="8"/>
        <v>6956</v>
      </c>
      <c r="F22" s="307">
        <f t="shared" si="11"/>
        <v>0</v>
      </c>
      <c r="G22" s="669">
        <f t="shared" si="12"/>
        <v>0</v>
      </c>
      <c r="H22" s="669">
        <f t="shared" si="13"/>
        <v>0</v>
      </c>
      <c r="I22" s="695" t="str">
        <f t="shared" si="1"/>
        <v>-</v>
      </c>
      <c r="J22" s="696" t="str">
        <f t="shared" si="2"/>
        <v>-</v>
      </c>
      <c r="K22" s="109">
        <v>6956</v>
      </c>
      <c r="L22" s="31"/>
      <c r="M22" s="31"/>
      <c r="N22" s="31">
        <v>0</v>
      </c>
      <c r="O22" s="133" t="str">
        <f t="shared" si="3"/>
        <v>-</v>
      </c>
      <c r="P22" s="698" t="str">
        <f t="shared" si="4"/>
        <v>-</v>
      </c>
      <c r="Q22" s="109">
        <v>105</v>
      </c>
      <c r="R22" s="31"/>
      <c r="S22" s="31"/>
      <c r="T22" s="31">
        <v>0</v>
      </c>
      <c r="U22" s="133" t="str">
        <f t="shared" si="5"/>
        <v>-</v>
      </c>
      <c r="V22" s="698" t="str">
        <f t="shared" si="6"/>
        <v>-</v>
      </c>
    </row>
    <row r="23" ht="14.25" customHeight="1" spans="1:22">
      <c r="A23" s="670"/>
      <c r="B23" s="108">
        <v>17</v>
      </c>
      <c r="C23" s="188">
        <f t="shared" si="9"/>
        <v>6989</v>
      </c>
      <c r="D23" s="659">
        <f t="shared" si="10"/>
        <v>105</v>
      </c>
      <c r="E23" s="671">
        <f t="shared" si="8"/>
        <v>6884</v>
      </c>
      <c r="F23" s="307">
        <f t="shared" si="11"/>
        <v>0</v>
      </c>
      <c r="G23" s="669">
        <f t="shared" si="12"/>
        <v>0</v>
      </c>
      <c r="H23" s="669">
        <f t="shared" si="13"/>
        <v>0</v>
      </c>
      <c r="I23" s="695" t="str">
        <f t="shared" si="1"/>
        <v>-</v>
      </c>
      <c r="J23" s="696" t="str">
        <f t="shared" si="2"/>
        <v>-</v>
      </c>
      <c r="K23" s="109">
        <v>6884</v>
      </c>
      <c r="L23" s="31"/>
      <c r="M23" s="31"/>
      <c r="N23" s="31">
        <v>0</v>
      </c>
      <c r="O23" s="133" t="str">
        <f t="shared" si="3"/>
        <v>-</v>
      </c>
      <c r="P23" s="698" t="str">
        <f t="shared" si="4"/>
        <v>-</v>
      </c>
      <c r="Q23" s="109">
        <v>105</v>
      </c>
      <c r="R23" s="31"/>
      <c r="S23" s="31"/>
      <c r="T23" s="31">
        <v>0</v>
      </c>
      <c r="U23" s="133" t="str">
        <f t="shared" si="5"/>
        <v>-</v>
      </c>
      <c r="V23" s="698" t="str">
        <f t="shared" si="6"/>
        <v>-</v>
      </c>
    </row>
    <row r="24" ht="14.25" customHeight="1" spans="1:22">
      <c r="A24" s="670"/>
      <c r="B24" s="108">
        <v>18</v>
      </c>
      <c r="C24" s="188">
        <f t="shared" si="9"/>
        <v>7193</v>
      </c>
      <c r="D24" s="659">
        <f t="shared" si="10"/>
        <v>103</v>
      </c>
      <c r="E24" s="671">
        <f t="shared" si="8"/>
        <v>7090</v>
      </c>
      <c r="F24" s="307">
        <f t="shared" si="11"/>
        <v>0</v>
      </c>
      <c r="G24" s="669">
        <f t="shared" si="12"/>
        <v>0</v>
      </c>
      <c r="H24" s="669">
        <f t="shared" si="13"/>
        <v>0</v>
      </c>
      <c r="I24" s="695" t="str">
        <f t="shared" si="1"/>
        <v>-</v>
      </c>
      <c r="J24" s="696" t="str">
        <f t="shared" si="2"/>
        <v>-</v>
      </c>
      <c r="K24" s="109">
        <v>7090</v>
      </c>
      <c r="L24" s="700"/>
      <c r="M24" s="31"/>
      <c r="N24" s="31">
        <v>0</v>
      </c>
      <c r="O24" s="133" t="str">
        <f t="shared" si="3"/>
        <v>-</v>
      </c>
      <c r="P24" s="698" t="str">
        <f t="shared" si="4"/>
        <v>-</v>
      </c>
      <c r="Q24" s="109">
        <v>103</v>
      </c>
      <c r="R24" s="700"/>
      <c r="S24" s="31"/>
      <c r="T24" s="31">
        <v>0</v>
      </c>
      <c r="U24" s="133" t="str">
        <f t="shared" si="5"/>
        <v>-</v>
      </c>
      <c r="V24" s="698" t="str">
        <f t="shared" si="6"/>
        <v>-</v>
      </c>
    </row>
    <row r="25" ht="14.25" customHeight="1" spans="1:22">
      <c r="A25" s="670"/>
      <c r="B25" s="108">
        <v>19</v>
      </c>
      <c r="C25" s="188">
        <f t="shared" si="9"/>
        <v>7214</v>
      </c>
      <c r="D25" s="659">
        <f t="shared" si="10"/>
        <v>103</v>
      </c>
      <c r="E25" s="671">
        <f t="shared" si="8"/>
        <v>7111</v>
      </c>
      <c r="F25" s="307">
        <f t="shared" si="11"/>
        <v>0</v>
      </c>
      <c r="G25" s="669">
        <f t="shared" si="12"/>
        <v>0</v>
      </c>
      <c r="H25" s="669">
        <f t="shared" si="13"/>
        <v>0</v>
      </c>
      <c r="I25" s="695" t="str">
        <f t="shared" si="1"/>
        <v>-</v>
      </c>
      <c r="J25" s="696" t="str">
        <f t="shared" si="2"/>
        <v>-</v>
      </c>
      <c r="K25" s="697">
        <v>7111</v>
      </c>
      <c r="L25" s="65"/>
      <c r="M25" s="337"/>
      <c r="N25" s="31">
        <v>0</v>
      </c>
      <c r="O25" s="133" t="str">
        <f t="shared" si="3"/>
        <v>-</v>
      </c>
      <c r="P25" s="698" t="str">
        <f t="shared" si="4"/>
        <v>-</v>
      </c>
      <c r="Q25" s="697">
        <v>103</v>
      </c>
      <c r="R25" s="65"/>
      <c r="S25" s="337"/>
      <c r="T25" s="31">
        <v>0</v>
      </c>
      <c r="U25" s="133" t="str">
        <f t="shared" si="5"/>
        <v>-</v>
      </c>
      <c r="V25" s="698" t="str">
        <f t="shared" si="6"/>
        <v>-</v>
      </c>
    </row>
    <row r="26" ht="14.25" customHeight="1" spans="1:22">
      <c r="A26" s="670"/>
      <c r="B26" s="108">
        <v>20</v>
      </c>
      <c r="C26" s="188">
        <f t="shared" si="9"/>
        <v>7212</v>
      </c>
      <c r="D26" s="659">
        <f t="shared" si="10"/>
        <v>105</v>
      </c>
      <c r="E26" s="671">
        <f t="shared" si="8"/>
        <v>7107</v>
      </c>
      <c r="F26" s="307">
        <f t="shared" si="11"/>
        <v>0</v>
      </c>
      <c r="G26" s="669">
        <f t="shared" si="12"/>
        <v>0</v>
      </c>
      <c r="H26" s="669">
        <f t="shared" si="13"/>
        <v>0</v>
      </c>
      <c r="I26" s="695" t="str">
        <f t="shared" si="1"/>
        <v>-</v>
      </c>
      <c r="J26" s="696" t="str">
        <f t="shared" si="2"/>
        <v>-</v>
      </c>
      <c r="K26" s="697">
        <v>7107</v>
      </c>
      <c r="L26" s="65"/>
      <c r="M26" s="337"/>
      <c r="N26" s="31">
        <v>0</v>
      </c>
      <c r="O26" s="133" t="str">
        <f t="shared" si="3"/>
        <v>-</v>
      </c>
      <c r="P26" s="698" t="str">
        <f t="shared" si="4"/>
        <v>-</v>
      </c>
      <c r="Q26" s="697">
        <v>105</v>
      </c>
      <c r="R26" s="65"/>
      <c r="S26" s="337"/>
      <c r="T26" s="31">
        <v>0</v>
      </c>
      <c r="U26" s="133" t="str">
        <f t="shared" si="5"/>
        <v>-</v>
      </c>
      <c r="V26" s="698" t="str">
        <f t="shared" si="6"/>
        <v>-</v>
      </c>
    </row>
    <row r="27" ht="14.25" customHeight="1" spans="1:22">
      <c r="A27" s="670"/>
      <c r="B27" s="108">
        <v>21</v>
      </c>
      <c r="C27" s="188">
        <f t="shared" si="9"/>
        <v>7073</v>
      </c>
      <c r="D27" s="659">
        <f t="shared" si="10"/>
        <v>103</v>
      </c>
      <c r="E27" s="671">
        <f t="shared" si="8"/>
        <v>6970</v>
      </c>
      <c r="F27" s="307">
        <f t="shared" si="11"/>
        <v>0</v>
      </c>
      <c r="G27" s="669">
        <f t="shared" si="12"/>
        <v>0</v>
      </c>
      <c r="H27" s="669">
        <f t="shared" si="13"/>
        <v>0</v>
      </c>
      <c r="I27" s="695" t="str">
        <f t="shared" si="1"/>
        <v>-</v>
      </c>
      <c r="J27" s="696" t="str">
        <f t="shared" si="2"/>
        <v>-</v>
      </c>
      <c r="K27" s="697">
        <v>6970</v>
      </c>
      <c r="L27" s="65"/>
      <c r="M27" s="701"/>
      <c r="N27" s="31">
        <v>0</v>
      </c>
      <c r="O27" s="133" t="str">
        <f t="shared" si="3"/>
        <v>-</v>
      </c>
      <c r="P27" s="698" t="str">
        <f t="shared" si="4"/>
        <v>-</v>
      </c>
      <c r="Q27" s="697">
        <v>103</v>
      </c>
      <c r="R27" s="65"/>
      <c r="S27" s="701"/>
      <c r="T27" s="31">
        <v>0</v>
      </c>
      <c r="U27" s="133" t="str">
        <f t="shared" si="5"/>
        <v>-</v>
      </c>
      <c r="V27" s="698" t="str">
        <f t="shared" si="6"/>
        <v>-</v>
      </c>
    </row>
    <row r="28" ht="14.25" customHeight="1" spans="1:22">
      <c r="A28" s="670"/>
      <c r="B28" s="108">
        <v>22</v>
      </c>
      <c r="C28" s="188">
        <f t="shared" si="9"/>
        <v>7202</v>
      </c>
      <c r="D28" s="659">
        <f t="shared" si="10"/>
        <v>102</v>
      </c>
      <c r="E28" s="671">
        <f t="shared" si="8"/>
        <v>7100</v>
      </c>
      <c r="F28" s="307">
        <f t="shared" si="11"/>
        <v>0</v>
      </c>
      <c r="G28" s="669">
        <f t="shared" si="12"/>
        <v>0</v>
      </c>
      <c r="H28" s="669">
        <f t="shared" si="13"/>
        <v>0</v>
      </c>
      <c r="I28" s="695" t="str">
        <f t="shared" si="1"/>
        <v>-</v>
      </c>
      <c r="J28" s="696" t="str">
        <f t="shared" si="2"/>
        <v>-</v>
      </c>
      <c r="K28" s="697">
        <v>7100</v>
      </c>
      <c r="L28" s="65"/>
      <c r="M28" s="65"/>
      <c r="N28" s="337">
        <v>0</v>
      </c>
      <c r="O28" s="133" t="str">
        <f t="shared" si="3"/>
        <v>-</v>
      </c>
      <c r="P28" s="698" t="str">
        <f t="shared" si="4"/>
        <v>-</v>
      </c>
      <c r="Q28" s="697">
        <v>102</v>
      </c>
      <c r="R28" s="65"/>
      <c r="S28" s="65"/>
      <c r="T28" s="337">
        <v>0</v>
      </c>
      <c r="U28" s="133" t="str">
        <f t="shared" si="5"/>
        <v>-</v>
      </c>
      <c r="V28" s="698" t="str">
        <f t="shared" si="6"/>
        <v>-</v>
      </c>
    </row>
    <row r="29" ht="14.25" customHeight="1" spans="1:22">
      <c r="A29" s="670"/>
      <c r="B29" s="108">
        <v>23</v>
      </c>
      <c r="C29" s="188">
        <f t="shared" si="9"/>
        <v>7178</v>
      </c>
      <c r="D29" s="659">
        <f t="shared" si="10"/>
        <v>106</v>
      </c>
      <c r="E29" s="671">
        <f t="shared" si="8"/>
        <v>7072</v>
      </c>
      <c r="F29" s="307">
        <f t="shared" si="11"/>
        <v>0</v>
      </c>
      <c r="G29" s="669">
        <f t="shared" si="12"/>
        <v>0</v>
      </c>
      <c r="H29" s="669">
        <f t="shared" si="13"/>
        <v>0</v>
      </c>
      <c r="I29" s="695" t="str">
        <f t="shared" si="1"/>
        <v>-</v>
      </c>
      <c r="J29" s="696" t="str">
        <f t="shared" si="2"/>
        <v>-</v>
      </c>
      <c r="K29" s="697">
        <v>7072</v>
      </c>
      <c r="L29" s="65"/>
      <c r="M29" s="702"/>
      <c r="N29" s="31">
        <v>0</v>
      </c>
      <c r="O29" s="133" t="str">
        <f t="shared" si="3"/>
        <v>-</v>
      </c>
      <c r="P29" s="698" t="str">
        <f t="shared" si="4"/>
        <v>-</v>
      </c>
      <c r="Q29" s="697">
        <v>106</v>
      </c>
      <c r="R29" s="65"/>
      <c r="S29" s="702"/>
      <c r="T29" s="31">
        <v>0</v>
      </c>
      <c r="U29" s="133" t="str">
        <f t="shared" si="5"/>
        <v>-</v>
      </c>
      <c r="V29" s="698" t="str">
        <f t="shared" si="6"/>
        <v>-</v>
      </c>
    </row>
    <row r="30" ht="14.25" customHeight="1" spans="1:22">
      <c r="A30" s="670"/>
      <c r="B30" s="108">
        <v>24</v>
      </c>
      <c r="C30" s="188">
        <f t="shared" si="9"/>
        <v>7094</v>
      </c>
      <c r="D30" s="659">
        <f t="shared" si="10"/>
        <v>106</v>
      </c>
      <c r="E30" s="671">
        <f t="shared" si="8"/>
        <v>6988</v>
      </c>
      <c r="F30" s="307">
        <f t="shared" si="11"/>
        <v>0</v>
      </c>
      <c r="G30" s="669">
        <f t="shared" si="12"/>
        <v>0</v>
      </c>
      <c r="H30" s="669">
        <f t="shared" si="13"/>
        <v>0</v>
      </c>
      <c r="I30" s="695" t="str">
        <f t="shared" si="1"/>
        <v>-</v>
      </c>
      <c r="J30" s="696" t="str">
        <f t="shared" si="2"/>
        <v>-</v>
      </c>
      <c r="K30" s="697">
        <v>6988</v>
      </c>
      <c r="L30" s="65"/>
      <c r="M30" s="337"/>
      <c r="N30" s="31">
        <v>0</v>
      </c>
      <c r="O30" s="133" t="str">
        <f t="shared" si="3"/>
        <v>-</v>
      </c>
      <c r="P30" s="698" t="str">
        <f t="shared" si="4"/>
        <v>-</v>
      </c>
      <c r="Q30" s="697">
        <v>106</v>
      </c>
      <c r="R30" s="65"/>
      <c r="S30" s="337"/>
      <c r="T30" s="31">
        <v>0</v>
      </c>
      <c r="U30" s="133" t="str">
        <f t="shared" si="5"/>
        <v>-</v>
      </c>
      <c r="V30" s="698" t="str">
        <f t="shared" si="6"/>
        <v>-</v>
      </c>
    </row>
    <row r="31" ht="14.25" customHeight="1" spans="1:22">
      <c r="A31" s="670"/>
      <c r="B31" s="108">
        <v>25</v>
      </c>
      <c r="C31" s="188">
        <f t="shared" si="9"/>
        <v>6968</v>
      </c>
      <c r="D31" s="659">
        <f t="shared" si="10"/>
        <v>103</v>
      </c>
      <c r="E31" s="671">
        <f t="shared" si="8"/>
        <v>6865</v>
      </c>
      <c r="F31" s="307">
        <f t="shared" si="11"/>
        <v>0</v>
      </c>
      <c r="G31" s="669">
        <f t="shared" si="12"/>
        <v>0</v>
      </c>
      <c r="H31" s="669">
        <f t="shared" si="13"/>
        <v>0</v>
      </c>
      <c r="I31" s="695" t="str">
        <f t="shared" si="1"/>
        <v>-</v>
      </c>
      <c r="J31" s="696" t="str">
        <f t="shared" si="2"/>
        <v>-</v>
      </c>
      <c r="K31" s="697">
        <v>6865</v>
      </c>
      <c r="L31" s="65"/>
      <c r="M31" s="337"/>
      <c r="N31" s="31">
        <v>0</v>
      </c>
      <c r="O31" s="133" t="str">
        <f t="shared" si="3"/>
        <v>-</v>
      </c>
      <c r="P31" s="698" t="str">
        <f t="shared" si="4"/>
        <v>-</v>
      </c>
      <c r="Q31" s="697">
        <v>103</v>
      </c>
      <c r="R31" s="65"/>
      <c r="S31" s="337"/>
      <c r="T31" s="31">
        <v>0</v>
      </c>
      <c r="U31" s="133" t="str">
        <f t="shared" si="5"/>
        <v>-</v>
      </c>
      <c r="V31" s="698" t="str">
        <f t="shared" si="6"/>
        <v>-</v>
      </c>
    </row>
    <row r="32" ht="14.25" customHeight="1" spans="1:22">
      <c r="A32" s="670"/>
      <c r="B32" s="108">
        <v>26</v>
      </c>
      <c r="C32" s="188">
        <f t="shared" si="9"/>
        <v>7150</v>
      </c>
      <c r="D32" s="659">
        <f t="shared" si="10"/>
        <v>104</v>
      </c>
      <c r="E32" s="671">
        <f t="shared" si="8"/>
        <v>7046</v>
      </c>
      <c r="F32" s="307">
        <f t="shared" si="11"/>
        <v>0</v>
      </c>
      <c r="G32" s="669">
        <f t="shared" si="12"/>
        <v>0</v>
      </c>
      <c r="H32" s="669">
        <f t="shared" si="13"/>
        <v>0</v>
      </c>
      <c r="I32" s="695" t="str">
        <f t="shared" si="1"/>
        <v>-</v>
      </c>
      <c r="J32" s="696" t="str">
        <f t="shared" si="2"/>
        <v>-</v>
      </c>
      <c r="K32" s="109">
        <v>7046</v>
      </c>
      <c r="L32" s="699"/>
      <c r="M32" s="31"/>
      <c r="N32" s="31">
        <v>0</v>
      </c>
      <c r="O32" s="133" t="str">
        <f t="shared" si="3"/>
        <v>-</v>
      </c>
      <c r="P32" s="698" t="str">
        <f t="shared" si="4"/>
        <v>-</v>
      </c>
      <c r="Q32" s="109">
        <v>104</v>
      </c>
      <c r="R32" s="699"/>
      <c r="S32" s="31"/>
      <c r="T32" s="31">
        <v>0</v>
      </c>
      <c r="U32" s="133" t="str">
        <f t="shared" si="5"/>
        <v>-</v>
      </c>
      <c r="V32" s="698" t="str">
        <f t="shared" si="6"/>
        <v>-</v>
      </c>
    </row>
    <row r="33" ht="14.25" customHeight="1" spans="1:22">
      <c r="A33" s="670"/>
      <c r="B33" s="108">
        <v>27</v>
      </c>
      <c r="C33" s="188">
        <f t="shared" si="9"/>
        <v>7110</v>
      </c>
      <c r="D33" s="659">
        <f t="shared" si="10"/>
        <v>109</v>
      </c>
      <c r="E33" s="671">
        <f t="shared" si="8"/>
        <v>7001</v>
      </c>
      <c r="F33" s="307">
        <f t="shared" si="11"/>
        <v>0</v>
      </c>
      <c r="G33" s="669">
        <f t="shared" si="12"/>
        <v>0</v>
      </c>
      <c r="H33" s="669">
        <f t="shared" si="13"/>
        <v>0</v>
      </c>
      <c r="I33" s="695" t="str">
        <f t="shared" si="1"/>
        <v>-</v>
      </c>
      <c r="J33" s="696" t="str">
        <f t="shared" si="2"/>
        <v>-</v>
      </c>
      <c r="K33" s="109">
        <v>7001</v>
      </c>
      <c r="L33" s="31"/>
      <c r="M33" s="31"/>
      <c r="N33" s="31">
        <v>0</v>
      </c>
      <c r="O33" s="133" t="str">
        <f t="shared" si="3"/>
        <v>-</v>
      </c>
      <c r="P33" s="698" t="str">
        <f t="shared" si="4"/>
        <v>-</v>
      </c>
      <c r="Q33" s="109">
        <v>109</v>
      </c>
      <c r="R33" s="31"/>
      <c r="S33" s="31"/>
      <c r="T33" s="31">
        <v>0</v>
      </c>
      <c r="U33" s="133" t="str">
        <f t="shared" si="5"/>
        <v>-</v>
      </c>
      <c r="V33" s="698" t="str">
        <f t="shared" si="6"/>
        <v>-</v>
      </c>
    </row>
    <row r="34" ht="14.25" customHeight="1" spans="1:22">
      <c r="A34" s="670"/>
      <c r="B34" s="108">
        <v>28</v>
      </c>
      <c r="C34" s="188">
        <f t="shared" si="9"/>
        <v>7252</v>
      </c>
      <c r="D34" s="659">
        <f t="shared" si="10"/>
        <v>101</v>
      </c>
      <c r="E34" s="671">
        <f t="shared" si="8"/>
        <v>7151</v>
      </c>
      <c r="F34" s="307">
        <f t="shared" si="11"/>
        <v>0</v>
      </c>
      <c r="G34" s="669">
        <f t="shared" si="12"/>
        <v>0</v>
      </c>
      <c r="H34" s="669">
        <f t="shared" si="13"/>
        <v>0</v>
      </c>
      <c r="I34" s="695" t="str">
        <f t="shared" si="1"/>
        <v>-</v>
      </c>
      <c r="J34" s="696" t="str">
        <f t="shared" si="2"/>
        <v>-</v>
      </c>
      <c r="K34" s="109">
        <v>7151</v>
      </c>
      <c r="L34" s="31"/>
      <c r="M34" s="31"/>
      <c r="N34" s="31">
        <v>0</v>
      </c>
      <c r="O34" s="133" t="str">
        <f t="shared" si="3"/>
        <v>-</v>
      </c>
      <c r="P34" s="698" t="str">
        <f t="shared" si="4"/>
        <v>-</v>
      </c>
      <c r="Q34" s="109">
        <v>101</v>
      </c>
      <c r="R34" s="31"/>
      <c r="S34" s="31"/>
      <c r="T34" s="31">
        <v>0</v>
      </c>
      <c r="U34" s="133" t="str">
        <f t="shared" si="5"/>
        <v>-</v>
      </c>
      <c r="V34" s="698" t="str">
        <f t="shared" si="6"/>
        <v>-</v>
      </c>
    </row>
    <row r="35" ht="14.25" customHeight="1" spans="1:22">
      <c r="A35" s="670"/>
      <c r="B35" s="108">
        <v>29</v>
      </c>
      <c r="C35" s="188">
        <f t="shared" si="9"/>
        <v>7029</v>
      </c>
      <c r="D35" s="659">
        <f t="shared" si="10"/>
        <v>103</v>
      </c>
      <c r="E35" s="671">
        <f t="shared" si="8"/>
        <v>6926</v>
      </c>
      <c r="F35" s="307">
        <f t="shared" si="11"/>
        <v>0</v>
      </c>
      <c r="G35" s="669">
        <f t="shared" si="12"/>
        <v>0</v>
      </c>
      <c r="H35" s="669">
        <f t="shared" si="13"/>
        <v>0</v>
      </c>
      <c r="I35" s="695" t="str">
        <f t="shared" si="1"/>
        <v>-</v>
      </c>
      <c r="J35" s="696" t="str">
        <f t="shared" si="2"/>
        <v>-</v>
      </c>
      <c r="K35" s="109">
        <v>6926</v>
      </c>
      <c r="L35" s="31"/>
      <c r="M35" s="31"/>
      <c r="N35" s="31">
        <v>0</v>
      </c>
      <c r="O35" s="133" t="str">
        <f t="shared" si="3"/>
        <v>-</v>
      </c>
      <c r="P35" s="698" t="str">
        <f t="shared" si="4"/>
        <v>-</v>
      </c>
      <c r="Q35" s="109">
        <v>103</v>
      </c>
      <c r="R35" s="31"/>
      <c r="S35" s="31"/>
      <c r="T35" s="31">
        <v>0</v>
      </c>
      <c r="U35" s="133" t="str">
        <f t="shared" si="5"/>
        <v>-</v>
      </c>
      <c r="V35" s="698" t="str">
        <f t="shared" si="6"/>
        <v>-</v>
      </c>
    </row>
    <row r="36" ht="14.25" customHeight="1" spans="1:22">
      <c r="A36" s="672"/>
      <c r="B36" s="108">
        <v>30</v>
      </c>
      <c r="C36" s="188">
        <f t="shared" si="9"/>
        <v>7207</v>
      </c>
      <c r="D36" s="659">
        <f t="shared" si="10"/>
        <v>103</v>
      </c>
      <c r="E36" s="671">
        <f t="shared" si="8"/>
        <v>7104</v>
      </c>
      <c r="F36" s="307">
        <f t="shared" si="11"/>
        <v>0</v>
      </c>
      <c r="G36" s="669">
        <f t="shared" si="12"/>
        <v>0</v>
      </c>
      <c r="H36" s="669">
        <f t="shared" si="13"/>
        <v>0</v>
      </c>
      <c r="I36" s="695" t="str">
        <f t="shared" si="1"/>
        <v>-</v>
      </c>
      <c r="J36" s="696" t="str">
        <f t="shared" si="2"/>
        <v>-</v>
      </c>
      <c r="K36" s="109">
        <v>7104</v>
      </c>
      <c r="L36" s="31"/>
      <c r="M36" s="31"/>
      <c r="N36" s="31">
        <v>0</v>
      </c>
      <c r="O36" s="133" t="str">
        <f t="shared" si="3"/>
        <v>-</v>
      </c>
      <c r="P36" s="698" t="str">
        <f t="shared" si="4"/>
        <v>-</v>
      </c>
      <c r="Q36" s="109">
        <v>103</v>
      </c>
      <c r="R36" s="31"/>
      <c r="S36" s="31"/>
      <c r="T36" s="31">
        <v>0</v>
      </c>
      <c r="U36" s="133" t="str">
        <f t="shared" si="5"/>
        <v>-</v>
      </c>
      <c r="V36" s="698" t="str">
        <f t="shared" si="6"/>
        <v>-</v>
      </c>
    </row>
    <row r="37" ht="15" customHeight="1" spans="1:22">
      <c r="A37" s="673"/>
      <c r="B37" s="115">
        <v>31</v>
      </c>
      <c r="C37" s="188">
        <f t="shared" si="9"/>
        <v>7188</v>
      </c>
      <c r="D37" s="659">
        <f t="shared" si="10"/>
        <v>101</v>
      </c>
      <c r="E37" s="674">
        <f t="shared" si="8"/>
        <v>7087</v>
      </c>
      <c r="F37" s="307">
        <f t="shared" si="11"/>
        <v>0</v>
      </c>
      <c r="G37" s="669">
        <f t="shared" si="12"/>
        <v>0</v>
      </c>
      <c r="H37" s="669">
        <f t="shared" si="13"/>
        <v>0</v>
      </c>
      <c r="I37" s="703" t="str">
        <f t="shared" si="1"/>
        <v>-</v>
      </c>
      <c r="J37" s="704" t="str">
        <f t="shared" si="2"/>
        <v>-</v>
      </c>
      <c r="K37" s="126">
        <v>7087</v>
      </c>
      <c r="L37" s="35"/>
      <c r="M37" s="35"/>
      <c r="N37" s="35">
        <v>0</v>
      </c>
      <c r="O37" s="289" t="str">
        <f t="shared" si="3"/>
        <v>-</v>
      </c>
      <c r="P37" s="705" t="str">
        <f t="shared" si="4"/>
        <v>-</v>
      </c>
      <c r="Q37" s="126">
        <v>101</v>
      </c>
      <c r="R37" s="35"/>
      <c r="S37" s="35"/>
      <c r="T37" s="35">
        <v>0</v>
      </c>
      <c r="U37" s="289" t="str">
        <f t="shared" si="5"/>
        <v>-</v>
      </c>
      <c r="V37" s="705" t="str">
        <f t="shared" si="6"/>
        <v>-</v>
      </c>
    </row>
    <row r="38" ht="15" customHeight="1" spans="1:22">
      <c r="A38" s="20" t="s">
        <v>47</v>
      </c>
      <c r="B38" s="21"/>
      <c r="C38" s="188">
        <f t="shared" si="9"/>
        <v>221221</v>
      </c>
      <c r="D38" s="69">
        <f t="shared" ref="D38:E38" si="14">SUM(D39:D66)</f>
        <v>2917</v>
      </c>
      <c r="E38" s="69">
        <f t="shared" si="14"/>
        <v>189561</v>
      </c>
      <c r="F38" s="307">
        <f t="shared" si="11"/>
        <v>0</v>
      </c>
      <c r="G38" s="669">
        <f t="shared" si="12"/>
        <v>0</v>
      </c>
      <c r="H38" s="669">
        <f t="shared" si="13"/>
        <v>0</v>
      </c>
      <c r="I38" s="685" t="str">
        <f t="shared" si="1"/>
        <v>-</v>
      </c>
      <c r="J38" s="686" t="str">
        <f t="shared" si="2"/>
        <v>-</v>
      </c>
      <c r="K38" s="687">
        <f>SUM(K39:K68)</f>
        <v>217871</v>
      </c>
      <c r="L38" s="364">
        <f>SUM(L39:L68)</f>
        <v>0</v>
      </c>
      <c r="M38" s="364">
        <f>SUM(M39:M68)</f>
        <v>0</v>
      </c>
      <c r="N38" s="364">
        <f>SUM(N39:N68)</f>
        <v>0</v>
      </c>
      <c r="O38" s="688" t="str">
        <f t="shared" si="3"/>
        <v>-</v>
      </c>
      <c r="P38" s="689" t="str">
        <f t="shared" si="4"/>
        <v>-</v>
      </c>
      <c r="Q38" s="687">
        <f>SUM(Q39:Q68)</f>
        <v>3350</v>
      </c>
      <c r="R38" s="364">
        <f>SUM(R39:R68)</f>
        <v>0</v>
      </c>
      <c r="S38" s="364">
        <f>SUM(S39:S68)</f>
        <v>0</v>
      </c>
      <c r="T38" s="364">
        <f>SUM(T39:T68)</f>
        <v>0</v>
      </c>
      <c r="U38" s="688" t="str">
        <f t="shared" si="5"/>
        <v>-</v>
      </c>
      <c r="V38" s="689" t="str">
        <f t="shared" si="6"/>
        <v>-</v>
      </c>
    </row>
    <row r="39" ht="14.25" customHeight="1" spans="1:22">
      <c r="A39" s="668" t="s">
        <v>47</v>
      </c>
      <c r="B39" s="102">
        <v>1</v>
      </c>
      <c r="C39" s="188">
        <f t="shared" si="9"/>
        <v>7157</v>
      </c>
      <c r="D39" s="659">
        <f>Q39</f>
        <v>104</v>
      </c>
      <c r="E39" s="189">
        <f t="shared" ref="E39:E66" si="15">K39</f>
        <v>7053</v>
      </c>
      <c r="F39" s="307">
        <f t="shared" si="11"/>
        <v>0</v>
      </c>
      <c r="G39" s="669">
        <f t="shared" si="12"/>
        <v>0</v>
      </c>
      <c r="H39" s="669">
        <f t="shared" si="13"/>
        <v>0</v>
      </c>
      <c r="I39" s="690" t="str">
        <f t="shared" si="1"/>
        <v>-</v>
      </c>
      <c r="J39" s="691" t="str">
        <f t="shared" si="2"/>
        <v>-</v>
      </c>
      <c r="K39" s="103">
        <v>7053</v>
      </c>
      <c r="L39" s="706"/>
      <c r="M39" s="27"/>
      <c r="N39" s="27">
        <v>0</v>
      </c>
      <c r="O39" s="105" t="str">
        <f t="shared" si="3"/>
        <v>-</v>
      </c>
      <c r="P39" s="707" t="str">
        <f t="shared" si="4"/>
        <v>-</v>
      </c>
      <c r="Q39" s="103">
        <v>104</v>
      </c>
      <c r="R39" s="706"/>
      <c r="S39" s="27"/>
      <c r="T39" s="27">
        <v>0</v>
      </c>
      <c r="U39" s="105" t="str">
        <f t="shared" si="5"/>
        <v>-</v>
      </c>
      <c r="V39" s="707" t="str">
        <f t="shared" si="6"/>
        <v>-</v>
      </c>
    </row>
    <row r="40" ht="14.25" customHeight="1" spans="1:22">
      <c r="A40" s="670"/>
      <c r="B40" s="108">
        <v>2</v>
      </c>
      <c r="C40" s="188">
        <f t="shared" si="9"/>
        <v>6782</v>
      </c>
      <c r="D40" s="659">
        <f t="shared" ref="D40:D66" si="16">Q40</f>
        <v>104</v>
      </c>
      <c r="E40" s="671">
        <f t="shared" si="15"/>
        <v>6678</v>
      </c>
      <c r="F40" s="307">
        <f t="shared" si="11"/>
        <v>0</v>
      </c>
      <c r="G40" s="669">
        <f t="shared" si="12"/>
        <v>0</v>
      </c>
      <c r="H40" s="669">
        <f t="shared" si="13"/>
        <v>0</v>
      </c>
      <c r="I40" s="695" t="str">
        <f t="shared" si="1"/>
        <v>-</v>
      </c>
      <c r="J40" s="696" t="str">
        <f t="shared" si="2"/>
        <v>-</v>
      </c>
      <c r="K40" s="697">
        <v>6678</v>
      </c>
      <c r="L40" s="65"/>
      <c r="M40" s="337"/>
      <c r="N40" s="31"/>
      <c r="O40" s="133" t="str">
        <f t="shared" si="3"/>
        <v>-</v>
      </c>
      <c r="P40" s="708" t="str">
        <f t="shared" si="4"/>
        <v>-</v>
      </c>
      <c r="Q40" s="697">
        <v>104</v>
      </c>
      <c r="R40" s="65"/>
      <c r="S40" s="337"/>
      <c r="T40" s="31"/>
      <c r="U40" s="133" t="str">
        <f t="shared" si="5"/>
        <v>-</v>
      </c>
      <c r="V40" s="708" t="str">
        <f t="shared" si="6"/>
        <v>-</v>
      </c>
    </row>
    <row r="41" ht="14.25" customHeight="1" spans="1:22">
      <c r="A41" s="670"/>
      <c r="B41" s="108">
        <v>3</v>
      </c>
      <c r="C41" s="188">
        <f t="shared" si="9"/>
        <v>5229</v>
      </c>
      <c r="D41" s="659">
        <f t="shared" si="16"/>
        <v>104</v>
      </c>
      <c r="E41" s="671">
        <f t="shared" si="15"/>
        <v>5125</v>
      </c>
      <c r="F41" s="307">
        <f t="shared" si="11"/>
        <v>0</v>
      </c>
      <c r="G41" s="669">
        <f t="shared" si="12"/>
        <v>0</v>
      </c>
      <c r="H41" s="669">
        <f t="shared" si="13"/>
        <v>0</v>
      </c>
      <c r="I41" s="695" t="str">
        <f t="shared" si="1"/>
        <v>-</v>
      </c>
      <c r="J41" s="696" t="str">
        <f t="shared" si="2"/>
        <v>-</v>
      </c>
      <c r="K41" s="697">
        <v>5125</v>
      </c>
      <c r="L41" s="65"/>
      <c r="M41" s="337"/>
      <c r="N41" s="31"/>
      <c r="O41" s="133" t="str">
        <f t="shared" si="3"/>
        <v>-</v>
      </c>
      <c r="P41" s="708" t="str">
        <f t="shared" si="4"/>
        <v>-</v>
      </c>
      <c r="Q41" s="697">
        <v>104</v>
      </c>
      <c r="R41" s="65"/>
      <c r="S41" s="337"/>
      <c r="T41" s="31"/>
      <c r="U41" s="133" t="str">
        <f t="shared" si="5"/>
        <v>-</v>
      </c>
      <c r="V41" s="708" t="str">
        <f t="shared" si="6"/>
        <v>-</v>
      </c>
    </row>
    <row r="42" ht="14.25" customHeight="1" spans="1:22">
      <c r="A42" s="670"/>
      <c r="B42" s="108">
        <v>4</v>
      </c>
      <c r="C42" s="188">
        <f t="shared" si="9"/>
        <v>3614</v>
      </c>
      <c r="D42" s="659">
        <f t="shared" si="16"/>
        <v>104</v>
      </c>
      <c r="E42" s="671">
        <f t="shared" si="15"/>
        <v>3510</v>
      </c>
      <c r="F42" s="307">
        <f t="shared" si="11"/>
        <v>0</v>
      </c>
      <c r="G42" s="669">
        <f t="shared" si="12"/>
        <v>0</v>
      </c>
      <c r="H42" s="669">
        <f t="shared" si="13"/>
        <v>0</v>
      </c>
      <c r="I42" s="695" t="str">
        <f t="shared" si="1"/>
        <v>-</v>
      </c>
      <c r="J42" s="696" t="str">
        <f t="shared" si="2"/>
        <v>-</v>
      </c>
      <c r="K42" s="697">
        <v>3510</v>
      </c>
      <c r="L42" s="65"/>
      <c r="M42" s="337"/>
      <c r="N42" s="31"/>
      <c r="O42" s="133" t="str">
        <f t="shared" si="3"/>
        <v>-</v>
      </c>
      <c r="P42" s="708" t="str">
        <f t="shared" si="4"/>
        <v>-</v>
      </c>
      <c r="Q42" s="697">
        <v>104</v>
      </c>
      <c r="R42" s="65"/>
      <c r="S42" s="337"/>
      <c r="T42" s="31"/>
      <c r="U42" s="133" t="str">
        <f t="shared" si="5"/>
        <v>-</v>
      </c>
      <c r="V42" s="708" t="str">
        <f t="shared" si="6"/>
        <v>-</v>
      </c>
    </row>
    <row r="43" ht="14.25" customHeight="1" spans="1:22">
      <c r="A43" s="670"/>
      <c r="B43" s="108">
        <v>5</v>
      </c>
      <c r="C43" s="188">
        <f t="shared" si="9"/>
        <v>6160</v>
      </c>
      <c r="D43" s="659">
        <f t="shared" si="16"/>
        <v>101</v>
      </c>
      <c r="E43" s="671">
        <f t="shared" si="15"/>
        <v>6059</v>
      </c>
      <c r="F43" s="307">
        <f t="shared" si="11"/>
        <v>0</v>
      </c>
      <c r="G43" s="669">
        <f t="shared" si="12"/>
        <v>0</v>
      </c>
      <c r="H43" s="669">
        <f t="shared" si="13"/>
        <v>0</v>
      </c>
      <c r="I43" s="695" t="str">
        <f t="shared" si="1"/>
        <v>-</v>
      </c>
      <c r="J43" s="696" t="str">
        <f t="shared" si="2"/>
        <v>-</v>
      </c>
      <c r="K43" s="697">
        <v>6059</v>
      </c>
      <c r="L43" s="65"/>
      <c r="M43" s="337"/>
      <c r="N43" s="31"/>
      <c r="O43" s="133" t="str">
        <f t="shared" si="3"/>
        <v>-</v>
      </c>
      <c r="P43" s="708" t="str">
        <f t="shared" si="4"/>
        <v>-</v>
      </c>
      <c r="Q43" s="697">
        <v>101</v>
      </c>
      <c r="R43" s="65"/>
      <c r="S43" s="337"/>
      <c r="T43" s="31"/>
      <c r="U43" s="133" t="str">
        <f t="shared" si="5"/>
        <v>-</v>
      </c>
      <c r="V43" s="708" t="str">
        <f t="shared" si="6"/>
        <v>-</v>
      </c>
    </row>
    <row r="44" ht="14.25" customHeight="1" spans="1:22">
      <c r="A44" s="670"/>
      <c r="B44" s="108">
        <v>6</v>
      </c>
      <c r="C44" s="188">
        <f t="shared" si="9"/>
        <v>6882</v>
      </c>
      <c r="D44" s="659">
        <f t="shared" si="16"/>
        <v>100</v>
      </c>
      <c r="E44" s="671">
        <f t="shared" si="15"/>
        <v>6782</v>
      </c>
      <c r="F44" s="307">
        <f t="shared" si="11"/>
        <v>0</v>
      </c>
      <c r="G44" s="669">
        <f t="shared" si="12"/>
        <v>0</v>
      </c>
      <c r="H44" s="669">
        <f t="shared" si="13"/>
        <v>0</v>
      </c>
      <c r="I44" s="695" t="str">
        <f t="shared" si="1"/>
        <v>-</v>
      </c>
      <c r="J44" s="696" t="str">
        <f t="shared" si="2"/>
        <v>-</v>
      </c>
      <c r="K44" s="697">
        <v>6782</v>
      </c>
      <c r="L44" s="65"/>
      <c r="M44" s="337"/>
      <c r="N44" s="31"/>
      <c r="O44" s="133" t="str">
        <f t="shared" si="3"/>
        <v>-</v>
      </c>
      <c r="P44" s="708" t="str">
        <f t="shared" si="4"/>
        <v>-</v>
      </c>
      <c r="Q44" s="697">
        <v>100</v>
      </c>
      <c r="R44" s="65"/>
      <c r="S44" s="337"/>
      <c r="T44" s="31"/>
      <c r="U44" s="133" t="str">
        <f t="shared" si="5"/>
        <v>-</v>
      </c>
      <c r="V44" s="708" t="str">
        <f t="shared" si="6"/>
        <v>-</v>
      </c>
    </row>
    <row r="45" ht="14.25" customHeight="1" spans="1:22">
      <c r="A45" s="670"/>
      <c r="B45" s="108">
        <v>7</v>
      </c>
      <c r="C45" s="188">
        <f t="shared" si="9"/>
        <v>7222</v>
      </c>
      <c r="D45" s="659">
        <f t="shared" si="16"/>
        <v>100</v>
      </c>
      <c r="E45" s="671">
        <f t="shared" si="15"/>
        <v>7122</v>
      </c>
      <c r="F45" s="307">
        <f t="shared" si="11"/>
        <v>0</v>
      </c>
      <c r="G45" s="669">
        <f t="shared" si="12"/>
        <v>0</v>
      </c>
      <c r="H45" s="669">
        <f t="shared" si="13"/>
        <v>0</v>
      </c>
      <c r="I45" s="695" t="str">
        <f t="shared" si="1"/>
        <v>-</v>
      </c>
      <c r="J45" s="696" t="str">
        <f t="shared" si="2"/>
        <v>-</v>
      </c>
      <c r="K45" s="109">
        <v>7122</v>
      </c>
      <c r="L45" s="699"/>
      <c r="M45" s="31"/>
      <c r="N45" s="31">
        <v>0</v>
      </c>
      <c r="O45" s="133" t="str">
        <f t="shared" si="3"/>
        <v>-</v>
      </c>
      <c r="P45" s="708" t="str">
        <f t="shared" si="4"/>
        <v>-</v>
      </c>
      <c r="Q45" s="109">
        <v>100</v>
      </c>
      <c r="R45" s="699"/>
      <c r="S45" s="31"/>
      <c r="T45" s="31">
        <v>0</v>
      </c>
      <c r="U45" s="133" t="str">
        <f t="shared" si="5"/>
        <v>-</v>
      </c>
      <c r="V45" s="708" t="str">
        <f t="shared" si="6"/>
        <v>-</v>
      </c>
    </row>
    <row r="46" ht="14.25" customHeight="1" spans="1:22">
      <c r="A46" s="670"/>
      <c r="B46" s="108">
        <v>8</v>
      </c>
      <c r="C46" s="188">
        <f t="shared" si="9"/>
        <v>7106</v>
      </c>
      <c r="D46" s="659">
        <f t="shared" si="16"/>
        <v>102</v>
      </c>
      <c r="E46" s="671">
        <f t="shared" si="15"/>
        <v>7004</v>
      </c>
      <c r="F46" s="307">
        <f t="shared" si="11"/>
        <v>0</v>
      </c>
      <c r="G46" s="669">
        <f t="shared" si="12"/>
        <v>0</v>
      </c>
      <c r="H46" s="669">
        <f t="shared" si="13"/>
        <v>0</v>
      </c>
      <c r="I46" s="695" t="str">
        <f t="shared" si="1"/>
        <v>-</v>
      </c>
      <c r="J46" s="696" t="str">
        <f t="shared" si="2"/>
        <v>-</v>
      </c>
      <c r="K46" s="109">
        <v>7004</v>
      </c>
      <c r="L46" s="700"/>
      <c r="M46" s="31"/>
      <c r="N46" s="31">
        <v>0</v>
      </c>
      <c r="O46" s="133" t="str">
        <f t="shared" si="3"/>
        <v>-</v>
      </c>
      <c r="P46" s="708" t="str">
        <f t="shared" si="4"/>
        <v>-</v>
      </c>
      <c r="Q46" s="109">
        <v>102</v>
      </c>
      <c r="R46" s="700"/>
      <c r="S46" s="31"/>
      <c r="T46" s="31">
        <v>0</v>
      </c>
      <c r="U46" s="133" t="str">
        <f t="shared" si="5"/>
        <v>-</v>
      </c>
      <c r="V46" s="708" t="str">
        <f t="shared" si="6"/>
        <v>-</v>
      </c>
    </row>
    <row r="47" ht="14.25" customHeight="1" spans="1:22">
      <c r="A47" s="670"/>
      <c r="B47" s="108">
        <v>9</v>
      </c>
      <c r="C47" s="188">
        <f t="shared" si="9"/>
        <v>6998</v>
      </c>
      <c r="D47" s="659">
        <f t="shared" si="16"/>
        <v>103</v>
      </c>
      <c r="E47" s="671">
        <f t="shared" si="15"/>
        <v>6895</v>
      </c>
      <c r="F47" s="307">
        <f t="shared" si="11"/>
        <v>0</v>
      </c>
      <c r="G47" s="669">
        <f t="shared" si="12"/>
        <v>0</v>
      </c>
      <c r="H47" s="669">
        <f t="shared" si="13"/>
        <v>0</v>
      </c>
      <c r="I47" s="695" t="str">
        <f t="shared" si="1"/>
        <v>-</v>
      </c>
      <c r="J47" s="696" t="str">
        <f t="shared" si="2"/>
        <v>-</v>
      </c>
      <c r="K47" s="697">
        <v>6895</v>
      </c>
      <c r="L47" s="65"/>
      <c r="M47" s="337"/>
      <c r="N47" s="31"/>
      <c r="O47" s="133" t="str">
        <f t="shared" si="3"/>
        <v>-</v>
      </c>
      <c r="P47" s="708" t="str">
        <f t="shared" si="4"/>
        <v>-</v>
      </c>
      <c r="Q47" s="697">
        <v>103</v>
      </c>
      <c r="R47" s="65"/>
      <c r="S47" s="337"/>
      <c r="T47" s="31"/>
      <c r="U47" s="133" t="str">
        <f t="shared" si="5"/>
        <v>-</v>
      </c>
      <c r="V47" s="708" t="str">
        <f t="shared" si="6"/>
        <v>-</v>
      </c>
    </row>
    <row r="48" ht="14.25" customHeight="1" spans="1:22">
      <c r="A48" s="670"/>
      <c r="B48" s="108">
        <v>10</v>
      </c>
      <c r="C48" s="188">
        <f t="shared" si="9"/>
        <v>7212</v>
      </c>
      <c r="D48" s="659">
        <f t="shared" si="16"/>
        <v>103</v>
      </c>
      <c r="E48" s="671">
        <f t="shared" si="15"/>
        <v>7109</v>
      </c>
      <c r="F48" s="307">
        <f t="shared" si="11"/>
        <v>0</v>
      </c>
      <c r="G48" s="669">
        <f t="shared" si="12"/>
        <v>0</v>
      </c>
      <c r="H48" s="669">
        <f t="shared" si="13"/>
        <v>0</v>
      </c>
      <c r="I48" s="695" t="str">
        <f t="shared" si="1"/>
        <v>-</v>
      </c>
      <c r="J48" s="696" t="str">
        <f t="shared" si="2"/>
        <v>-</v>
      </c>
      <c r="K48" s="697">
        <v>7109</v>
      </c>
      <c r="L48" s="65"/>
      <c r="M48" s="337"/>
      <c r="N48" s="31"/>
      <c r="O48" s="133" t="str">
        <f t="shared" si="3"/>
        <v>-</v>
      </c>
      <c r="P48" s="708" t="str">
        <f t="shared" si="4"/>
        <v>-</v>
      </c>
      <c r="Q48" s="697">
        <v>103</v>
      </c>
      <c r="R48" s="65"/>
      <c r="S48" s="337"/>
      <c r="T48" s="31"/>
      <c r="U48" s="133" t="str">
        <f t="shared" si="5"/>
        <v>-</v>
      </c>
      <c r="V48" s="708" t="str">
        <f t="shared" si="6"/>
        <v>-</v>
      </c>
    </row>
    <row r="49" ht="14.25" customHeight="1" spans="1:22">
      <c r="A49" s="670"/>
      <c r="B49" s="108">
        <v>11</v>
      </c>
      <c r="C49" s="188">
        <f t="shared" si="9"/>
        <v>7238</v>
      </c>
      <c r="D49" s="659">
        <f t="shared" si="16"/>
        <v>104</v>
      </c>
      <c r="E49" s="671">
        <f t="shared" si="15"/>
        <v>7134</v>
      </c>
      <c r="F49" s="307">
        <f t="shared" si="11"/>
        <v>0</v>
      </c>
      <c r="G49" s="669">
        <f t="shared" si="12"/>
        <v>0</v>
      </c>
      <c r="H49" s="669">
        <f t="shared" si="13"/>
        <v>0</v>
      </c>
      <c r="I49" s="695" t="str">
        <f t="shared" si="1"/>
        <v>-</v>
      </c>
      <c r="J49" s="696" t="str">
        <f t="shared" si="2"/>
        <v>-</v>
      </c>
      <c r="K49" s="697">
        <v>7134</v>
      </c>
      <c r="L49" s="65"/>
      <c r="M49" s="337"/>
      <c r="N49" s="31"/>
      <c r="O49" s="133" t="str">
        <f t="shared" si="3"/>
        <v>-</v>
      </c>
      <c r="P49" s="708" t="str">
        <f t="shared" si="4"/>
        <v>-</v>
      </c>
      <c r="Q49" s="697">
        <v>104</v>
      </c>
      <c r="R49" s="65"/>
      <c r="S49" s="337"/>
      <c r="T49" s="31"/>
      <c r="U49" s="133" t="str">
        <f t="shared" si="5"/>
        <v>-</v>
      </c>
      <c r="V49" s="708" t="str">
        <f t="shared" si="6"/>
        <v>-</v>
      </c>
    </row>
    <row r="50" ht="14.25" customHeight="1" spans="1:22">
      <c r="A50" s="670"/>
      <c r="B50" s="108">
        <v>12</v>
      </c>
      <c r="C50" s="188">
        <f t="shared" si="9"/>
        <v>7057</v>
      </c>
      <c r="D50" s="659">
        <f t="shared" si="16"/>
        <v>102</v>
      </c>
      <c r="E50" s="671">
        <f t="shared" si="15"/>
        <v>6955</v>
      </c>
      <c r="F50" s="307">
        <f t="shared" si="11"/>
        <v>0</v>
      </c>
      <c r="G50" s="669">
        <f t="shared" si="12"/>
        <v>0</v>
      </c>
      <c r="H50" s="669">
        <f t="shared" si="13"/>
        <v>0</v>
      </c>
      <c r="I50" s="695" t="str">
        <f t="shared" si="1"/>
        <v>-</v>
      </c>
      <c r="J50" s="696" t="str">
        <f t="shared" si="2"/>
        <v>-</v>
      </c>
      <c r="K50" s="697">
        <v>6955</v>
      </c>
      <c r="L50" s="65"/>
      <c r="M50" s="337"/>
      <c r="N50" s="31"/>
      <c r="O50" s="133" t="str">
        <f t="shared" si="3"/>
        <v>-</v>
      </c>
      <c r="P50" s="708" t="str">
        <f t="shared" si="4"/>
        <v>-</v>
      </c>
      <c r="Q50" s="697">
        <v>102</v>
      </c>
      <c r="R50" s="65"/>
      <c r="S50" s="337"/>
      <c r="T50" s="31"/>
      <c r="U50" s="133" t="str">
        <f t="shared" si="5"/>
        <v>-</v>
      </c>
      <c r="V50" s="708" t="str">
        <f t="shared" si="6"/>
        <v>-</v>
      </c>
    </row>
    <row r="51" ht="14.25" customHeight="1" spans="1:22">
      <c r="A51" s="670"/>
      <c r="B51" s="108">
        <v>13</v>
      </c>
      <c r="C51" s="188">
        <f t="shared" si="9"/>
        <v>7024</v>
      </c>
      <c r="D51" s="659">
        <f t="shared" si="16"/>
        <v>105</v>
      </c>
      <c r="E51" s="671">
        <f t="shared" si="15"/>
        <v>6919</v>
      </c>
      <c r="F51" s="307">
        <f t="shared" si="11"/>
        <v>0</v>
      </c>
      <c r="G51" s="669">
        <f t="shared" si="12"/>
        <v>0</v>
      </c>
      <c r="H51" s="669">
        <f t="shared" si="13"/>
        <v>0</v>
      </c>
      <c r="I51" s="695" t="str">
        <f t="shared" si="1"/>
        <v>-</v>
      </c>
      <c r="J51" s="696" t="str">
        <f t="shared" si="2"/>
        <v>-</v>
      </c>
      <c r="K51" s="697">
        <v>6919</v>
      </c>
      <c r="L51" s="65"/>
      <c r="M51" s="337"/>
      <c r="N51" s="31"/>
      <c r="O51" s="133" t="str">
        <f t="shared" si="3"/>
        <v>-</v>
      </c>
      <c r="P51" s="708" t="str">
        <f t="shared" si="4"/>
        <v>-</v>
      </c>
      <c r="Q51" s="697">
        <v>105</v>
      </c>
      <c r="R51" s="65"/>
      <c r="S51" s="337"/>
      <c r="T51" s="31"/>
      <c r="U51" s="133" t="str">
        <f t="shared" si="5"/>
        <v>-</v>
      </c>
      <c r="V51" s="708" t="str">
        <f t="shared" si="6"/>
        <v>-</v>
      </c>
    </row>
    <row r="52" ht="14.25" customHeight="1" spans="1:22">
      <c r="A52" s="670"/>
      <c r="B52" s="108">
        <v>14</v>
      </c>
      <c r="C52" s="188">
        <f t="shared" si="9"/>
        <v>7020</v>
      </c>
      <c r="D52" s="659">
        <f t="shared" si="16"/>
        <v>101</v>
      </c>
      <c r="E52" s="671">
        <f t="shared" si="15"/>
        <v>6919</v>
      </c>
      <c r="F52" s="307">
        <f t="shared" si="11"/>
        <v>0</v>
      </c>
      <c r="G52" s="669">
        <f t="shared" si="12"/>
        <v>0</v>
      </c>
      <c r="H52" s="669">
        <f t="shared" si="13"/>
        <v>0</v>
      </c>
      <c r="I52" s="695" t="str">
        <f t="shared" si="1"/>
        <v>-</v>
      </c>
      <c r="J52" s="696" t="str">
        <f t="shared" si="2"/>
        <v>-</v>
      </c>
      <c r="K52" s="109">
        <v>6919</v>
      </c>
      <c r="L52" s="699"/>
      <c r="M52" s="31"/>
      <c r="N52" s="31"/>
      <c r="O52" s="133" t="str">
        <f t="shared" si="3"/>
        <v>-</v>
      </c>
      <c r="P52" s="708" t="str">
        <f t="shared" si="4"/>
        <v>-</v>
      </c>
      <c r="Q52" s="109">
        <v>101</v>
      </c>
      <c r="R52" s="699"/>
      <c r="S52" s="31"/>
      <c r="T52" s="31"/>
      <c r="U52" s="133" t="str">
        <f t="shared" si="5"/>
        <v>-</v>
      </c>
      <c r="V52" s="708" t="str">
        <f t="shared" si="6"/>
        <v>-</v>
      </c>
    </row>
    <row r="53" ht="14.25" customHeight="1" spans="1:22">
      <c r="A53" s="670"/>
      <c r="B53" s="108">
        <v>15</v>
      </c>
      <c r="C53" s="188">
        <f t="shared" si="9"/>
        <v>7132</v>
      </c>
      <c r="D53" s="659">
        <f t="shared" si="16"/>
        <v>103</v>
      </c>
      <c r="E53" s="671">
        <f t="shared" si="15"/>
        <v>7029</v>
      </c>
      <c r="F53" s="307">
        <f t="shared" si="11"/>
        <v>0</v>
      </c>
      <c r="G53" s="669">
        <f t="shared" si="12"/>
        <v>0</v>
      </c>
      <c r="H53" s="669">
        <f t="shared" si="13"/>
        <v>0</v>
      </c>
      <c r="I53" s="695" t="str">
        <f t="shared" si="1"/>
        <v>-</v>
      </c>
      <c r="J53" s="696" t="str">
        <f t="shared" si="2"/>
        <v>-</v>
      </c>
      <c r="K53" s="109">
        <v>7029</v>
      </c>
      <c r="L53" s="31"/>
      <c r="M53" s="31"/>
      <c r="N53" s="31"/>
      <c r="O53" s="133" t="str">
        <f t="shared" si="3"/>
        <v>-</v>
      </c>
      <c r="P53" s="708" t="str">
        <f t="shared" si="4"/>
        <v>-</v>
      </c>
      <c r="Q53" s="109">
        <v>103</v>
      </c>
      <c r="R53" s="31"/>
      <c r="S53" s="31"/>
      <c r="T53" s="31"/>
      <c r="U53" s="133" t="str">
        <f t="shared" si="5"/>
        <v>-</v>
      </c>
      <c r="V53" s="708" t="str">
        <f t="shared" si="6"/>
        <v>-</v>
      </c>
    </row>
    <row r="54" ht="14.25" customHeight="1" spans="1:22">
      <c r="A54" s="670"/>
      <c r="B54" s="108">
        <v>16</v>
      </c>
      <c r="C54" s="188">
        <f t="shared" si="9"/>
        <v>7116</v>
      </c>
      <c r="D54" s="659">
        <f t="shared" si="16"/>
        <v>103</v>
      </c>
      <c r="E54" s="671">
        <f t="shared" si="15"/>
        <v>7013</v>
      </c>
      <c r="F54" s="307">
        <f t="shared" si="11"/>
        <v>0</v>
      </c>
      <c r="G54" s="669">
        <f t="shared" si="12"/>
        <v>0</v>
      </c>
      <c r="H54" s="669">
        <f t="shared" si="13"/>
        <v>0</v>
      </c>
      <c r="I54" s="695" t="str">
        <f t="shared" si="1"/>
        <v>-</v>
      </c>
      <c r="J54" s="696" t="str">
        <f t="shared" si="2"/>
        <v>-</v>
      </c>
      <c r="K54" s="109">
        <v>7013</v>
      </c>
      <c r="L54" s="31"/>
      <c r="M54" s="31"/>
      <c r="N54" s="31"/>
      <c r="O54" s="133" t="str">
        <f t="shared" si="3"/>
        <v>-</v>
      </c>
      <c r="P54" s="708" t="str">
        <f t="shared" si="4"/>
        <v>-</v>
      </c>
      <c r="Q54" s="109">
        <v>103</v>
      </c>
      <c r="R54" s="31"/>
      <c r="S54" s="31"/>
      <c r="T54" s="31"/>
      <c r="U54" s="133" t="str">
        <f t="shared" si="5"/>
        <v>-</v>
      </c>
      <c r="V54" s="708" t="str">
        <f t="shared" si="6"/>
        <v>-</v>
      </c>
    </row>
    <row r="55" ht="14.25" customHeight="1" spans="1:22">
      <c r="A55" s="670"/>
      <c r="B55" s="108">
        <v>17</v>
      </c>
      <c r="C55" s="188">
        <f t="shared" si="9"/>
        <v>7090</v>
      </c>
      <c r="D55" s="659">
        <f t="shared" si="16"/>
        <v>103</v>
      </c>
      <c r="E55" s="671">
        <f t="shared" si="15"/>
        <v>6987</v>
      </c>
      <c r="F55" s="307">
        <f t="shared" si="11"/>
        <v>0</v>
      </c>
      <c r="G55" s="669">
        <f t="shared" si="12"/>
        <v>0</v>
      </c>
      <c r="H55" s="669">
        <f t="shared" si="13"/>
        <v>0</v>
      </c>
      <c r="I55" s="695" t="str">
        <f t="shared" si="1"/>
        <v>-</v>
      </c>
      <c r="J55" s="696" t="str">
        <f t="shared" si="2"/>
        <v>-</v>
      </c>
      <c r="K55" s="109">
        <v>6987</v>
      </c>
      <c r="L55" s="31"/>
      <c r="M55" s="31"/>
      <c r="N55" s="31"/>
      <c r="O55" s="133" t="str">
        <f t="shared" si="3"/>
        <v>-</v>
      </c>
      <c r="P55" s="708" t="str">
        <f t="shared" si="4"/>
        <v>-</v>
      </c>
      <c r="Q55" s="109">
        <v>103</v>
      </c>
      <c r="R55" s="31"/>
      <c r="S55" s="31"/>
      <c r="T55" s="31"/>
      <c r="U55" s="133" t="str">
        <f t="shared" si="5"/>
        <v>-</v>
      </c>
      <c r="V55" s="708" t="str">
        <f t="shared" si="6"/>
        <v>-</v>
      </c>
    </row>
    <row r="56" ht="14.25" customHeight="1" spans="1:22">
      <c r="A56" s="670"/>
      <c r="B56" s="108">
        <v>18</v>
      </c>
      <c r="C56" s="188">
        <f t="shared" si="9"/>
        <v>7093</v>
      </c>
      <c r="D56" s="659">
        <f t="shared" si="16"/>
        <v>109</v>
      </c>
      <c r="E56" s="671">
        <f t="shared" si="15"/>
        <v>6984</v>
      </c>
      <c r="F56" s="307">
        <f t="shared" si="11"/>
        <v>0</v>
      </c>
      <c r="G56" s="669">
        <f t="shared" si="12"/>
        <v>0</v>
      </c>
      <c r="H56" s="669">
        <f t="shared" si="13"/>
        <v>0</v>
      </c>
      <c r="I56" s="695" t="str">
        <f t="shared" si="1"/>
        <v>-</v>
      </c>
      <c r="J56" s="696" t="str">
        <f t="shared" si="2"/>
        <v>-</v>
      </c>
      <c r="K56" s="109">
        <v>6984</v>
      </c>
      <c r="L56" s="31"/>
      <c r="M56" s="31"/>
      <c r="N56" s="31"/>
      <c r="O56" s="133" t="str">
        <f t="shared" si="3"/>
        <v>-</v>
      </c>
      <c r="P56" s="708" t="str">
        <f t="shared" si="4"/>
        <v>-</v>
      </c>
      <c r="Q56" s="109">
        <v>109</v>
      </c>
      <c r="R56" s="31"/>
      <c r="S56" s="31"/>
      <c r="T56" s="31"/>
      <c r="U56" s="133" t="str">
        <f t="shared" si="5"/>
        <v>-</v>
      </c>
      <c r="V56" s="708" t="str">
        <f t="shared" si="6"/>
        <v>-</v>
      </c>
    </row>
    <row r="57" ht="14.25" customHeight="1" spans="1:22">
      <c r="A57" s="670"/>
      <c r="B57" s="108">
        <v>19</v>
      </c>
      <c r="C57" s="188">
        <f t="shared" si="9"/>
        <v>7064</v>
      </c>
      <c r="D57" s="659">
        <f t="shared" si="16"/>
        <v>102</v>
      </c>
      <c r="E57" s="671">
        <f t="shared" si="15"/>
        <v>6962</v>
      </c>
      <c r="F57" s="307">
        <f t="shared" si="11"/>
        <v>0</v>
      </c>
      <c r="G57" s="669">
        <f t="shared" si="12"/>
        <v>0</v>
      </c>
      <c r="H57" s="669">
        <f t="shared" si="13"/>
        <v>0</v>
      </c>
      <c r="I57" s="695" t="str">
        <f t="shared" si="1"/>
        <v>-</v>
      </c>
      <c r="J57" s="696" t="str">
        <f t="shared" si="2"/>
        <v>-</v>
      </c>
      <c r="K57" s="109">
        <v>6962</v>
      </c>
      <c r="L57" s="31"/>
      <c r="M57" s="31"/>
      <c r="N57" s="31"/>
      <c r="O57" s="133" t="str">
        <f t="shared" si="3"/>
        <v>-</v>
      </c>
      <c r="P57" s="708" t="str">
        <f t="shared" si="4"/>
        <v>-</v>
      </c>
      <c r="Q57" s="109">
        <v>102</v>
      </c>
      <c r="R57" s="31"/>
      <c r="S57" s="31"/>
      <c r="T57" s="31"/>
      <c r="U57" s="133" t="str">
        <f t="shared" si="5"/>
        <v>-</v>
      </c>
      <c r="V57" s="708" t="str">
        <f t="shared" si="6"/>
        <v>-</v>
      </c>
    </row>
    <row r="58" ht="14.25" customHeight="1" spans="1:22">
      <c r="A58" s="670"/>
      <c r="B58" s="108">
        <v>20</v>
      </c>
      <c r="C58" s="188">
        <f t="shared" si="9"/>
        <v>7084</v>
      </c>
      <c r="D58" s="659">
        <f t="shared" si="16"/>
        <v>106</v>
      </c>
      <c r="E58" s="671">
        <f t="shared" si="15"/>
        <v>6978</v>
      </c>
      <c r="F58" s="307">
        <f t="shared" si="11"/>
        <v>0</v>
      </c>
      <c r="G58" s="669">
        <f t="shared" si="12"/>
        <v>0</v>
      </c>
      <c r="H58" s="669">
        <f t="shared" si="13"/>
        <v>0</v>
      </c>
      <c r="I58" s="695" t="str">
        <f t="shared" si="1"/>
        <v>-</v>
      </c>
      <c r="J58" s="696" t="str">
        <f t="shared" si="2"/>
        <v>-</v>
      </c>
      <c r="K58" s="109">
        <v>6978</v>
      </c>
      <c r="L58" s="31"/>
      <c r="M58" s="31"/>
      <c r="N58" s="31"/>
      <c r="O58" s="133" t="str">
        <f t="shared" si="3"/>
        <v>-</v>
      </c>
      <c r="P58" s="708" t="str">
        <f t="shared" si="4"/>
        <v>-</v>
      </c>
      <c r="Q58" s="109">
        <v>106</v>
      </c>
      <c r="R58" s="31"/>
      <c r="S58" s="31"/>
      <c r="T58" s="31"/>
      <c r="U58" s="133" t="str">
        <f t="shared" si="5"/>
        <v>-</v>
      </c>
      <c r="V58" s="708" t="str">
        <f t="shared" si="6"/>
        <v>-</v>
      </c>
    </row>
    <row r="59" ht="14.25" customHeight="1" spans="1:22">
      <c r="A59" s="670"/>
      <c r="B59" s="108">
        <v>21</v>
      </c>
      <c r="C59" s="188">
        <f t="shared" si="9"/>
        <v>7042</v>
      </c>
      <c r="D59" s="659">
        <f t="shared" si="16"/>
        <v>106</v>
      </c>
      <c r="E59" s="671">
        <f t="shared" si="15"/>
        <v>6936</v>
      </c>
      <c r="F59" s="307">
        <f t="shared" si="11"/>
        <v>0</v>
      </c>
      <c r="G59" s="669">
        <f t="shared" si="12"/>
        <v>0</v>
      </c>
      <c r="H59" s="669">
        <f t="shared" si="13"/>
        <v>0</v>
      </c>
      <c r="I59" s="695" t="str">
        <f t="shared" si="1"/>
        <v>-</v>
      </c>
      <c r="J59" s="696" t="str">
        <f t="shared" si="2"/>
        <v>-</v>
      </c>
      <c r="K59" s="109">
        <v>6936</v>
      </c>
      <c r="L59" s="31"/>
      <c r="M59" s="31"/>
      <c r="N59" s="31"/>
      <c r="O59" s="133" t="str">
        <f t="shared" si="3"/>
        <v>-</v>
      </c>
      <c r="P59" s="708" t="str">
        <f t="shared" si="4"/>
        <v>-</v>
      </c>
      <c r="Q59" s="109">
        <v>106</v>
      </c>
      <c r="R59" s="31"/>
      <c r="S59" s="31"/>
      <c r="T59" s="31"/>
      <c r="U59" s="133" t="str">
        <f t="shared" si="5"/>
        <v>-</v>
      </c>
      <c r="V59" s="708" t="str">
        <f t="shared" si="6"/>
        <v>-</v>
      </c>
    </row>
    <row r="60" ht="14.25" customHeight="1" spans="1:22">
      <c r="A60" s="670"/>
      <c r="B60" s="108">
        <v>22</v>
      </c>
      <c r="C60" s="188">
        <f t="shared" si="9"/>
        <v>7128</v>
      </c>
      <c r="D60" s="659">
        <f t="shared" si="16"/>
        <v>106</v>
      </c>
      <c r="E60" s="671">
        <f t="shared" si="15"/>
        <v>7022</v>
      </c>
      <c r="F60" s="307">
        <f t="shared" si="11"/>
        <v>0</v>
      </c>
      <c r="G60" s="669">
        <f t="shared" si="12"/>
        <v>0</v>
      </c>
      <c r="H60" s="669">
        <f t="shared" si="13"/>
        <v>0</v>
      </c>
      <c r="I60" s="695" t="str">
        <f t="shared" si="1"/>
        <v>-</v>
      </c>
      <c r="J60" s="696" t="str">
        <f t="shared" si="2"/>
        <v>-</v>
      </c>
      <c r="K60" s="109">
        <v>7022</v>
      </c>
      <c r="L60" s="31"/>
      <c r="M60" s="31"/>
      <c r="N60" s="31"/>
      <c r="O60" s="133" t="str">
        <f t="shared" si="3"/>
        <v>-</v>
      </c>
      <c r="P60" s="708" t="str">
        <f t="shared" si="4"/>
        <v>-</v>
      </c>
      <c r="Q60" s="109">
        <v>106</v>
      </c>
      <c r="R60" s="31"/>
      <c r="S60" s="31"/>
      <c r="T60" s="31"/>
      <c r="U60" s="133" t="str">
        <f t="shared" si="5"/>
        <v>-</v>
      </c>
      <c r="V60" s="708" t="str">
        <f t="shared" si="6"/>
        <v>-</v>
      </c>
    </row>
    <row r="61" ht="14.25" customHeight="1" spans="1:22">
      <c r="A61" s="670"/>
      <c r="B61" s="108">
        <v>23</v>
      </c>
      <c r="C61" s="188">
        <f t="shared" si="9"/>
        <v>7225</v>
      </c>
      <c r="D61" s="659">
        <f t="shared" si="16"/>
        <v>100</v>
      </c>
      <c r="E61" s="671">
        <f t="shared" si="15"/>
        <v>7125</v>
      </c>
      <c r="F61" s="307">
        <f t="shared" si="11"/>
        <v>0</v>
      </c>
      <c r="G61" s="669">
        <f t="shared" si="12"/>
        <v>0</v>
      </c>
      <c r="H61" s="669">
        <f t="shared" si="13"/>
        <v>0</v>
      </c>
      <c r="I61" s="695" t="str">
        <f t="shared" si="1"/>
        <v>-</v>
      </c>
      <c r="J61" s="696" t="str">
        <f t="shared" si="2"/>
        <v>-</v>
      </c>
      <c r="K61" s="109">
        <v>7125</v>
      </c>
      <c r="L61" s="31"/>
      <c r="M61" s="31"/>
      <c r="N61" s="31"/>
      <c r="O61" s="133" t="str">
        <f t="shared" si="3"/>
        <v>-</v>
      </c>
      <c r="P61" s="708" t="str">
        <f t="shared" si="4"/>
        <v>-</v>
      </c>
      <c r="Q61" s="109">
        <v>100</v>
      </c>
      <c r="R61" s="31"/>
      <c r="S61" s="31"/>
      <c r="T61" s="31"/>
      <c r="U61" s="133" t="str">
        <f t="shared" si="5"/>
        <v>-</v>
      </c>
      <c r="V61" s="708" t="str">
        <f t="shared" si="6"/>
        <v>-</v>
      </c>
    </row>
    <row r="62" ht="14.25" customHeight="1" spans="1:22">
      <c r="A62" s="670"/>
      <c r="B62" s="108">
        <v>24</v>
      </c>
      <c r="C62" s="188">
        <f t="shared" si="9"/>
        <v>7084</v>
      </c>
      <c r="D62" s="659">
        <f t="shared" si="16"/>
        <v>104</v>
      </c>
      <c r="E62" s="671">
        <f t="shared" si="15"/>
        <v>6980</v>
      </c>
      <c r="F62" s="307">
        <f t="shared" si="11"/>
        <v>0</v>
      </c>
      <c r="G62" s="669">
        <f t="shared" si="12"/>
        <v>0</v>
      </c>
      <c r="H62" s="669">
        <f t="shared" si="13"/>
        <v>0</v>
      </c>
      <c r="I62" s="695" t="str">
        <f t="shared" si="1"/>
        <v>-</v>
      </c>
      <c r="J62" s="696" t="str">
        <f t="shared" si="2"/>
        <v>-</v>
      </c>
      <c r="K62" s="697">
        <v>6980</v>
      </c>
      <c r="L62" s="709"/>
      <c r="M62" s="337"/>
      <c r="N62" s="31"/>
      <c r="O62" s="133" t="str">
        <f t="shared" si="3"/>
        <v>-</v>
      </c>
      <c r="P62" s="708" t="str">
        <f t="shared" si="4"/>
        <v>-</v>
      </c>
      <c r="Q62" s="697">
        <v>104</v>
      </c>
      <c r="R62" s="709"/>
      <c r="S62" s="337"/>
      <c r="T62" s="31"/>
      <c r="U62" s="133" t="str">
        <f t="shared" si="5"/>
        <v>-</v>
      </c>
      <c r="V62" s="708" t="str">
        <f t="shared" si="6"/>
        <v>-</v>
      </c>
    </row>
    <row r="63" ht="14.25" customHeight="1" spans="1:22">
      <c r="A63" s="670"/>
      <c r="B63" s="108">
        <v>25</v>
      </c>
      <c r="C63" s="188">
        <f t="shared" si="9"/>
        <v>7228</v>
      </c>
      <c r="D63" s="659">
        <f t="shared" si="16"/>
        <v>111</v>
      </c>
      <c r="E63" s="671">
        <f t="shared" si="15"/>
        <v>7117</v>
      </c>
      <c r="F63" s="307">
        <f t="shared" si="11"/>
        <v>0</v>
      </c>
      <c r="G63" s="669">
        <f t="shared" si="12"/>
        <v>0</v>
      </c>
      <c r="H63" s="669">
        <f t="shared" si="13"/>
        <v>0</v>
      </c>
      <c r="I63" s="695" t="str">
        <f t="shared" si="1"/>
        <v>-</v>
      </c>
      <c r="J63" s="696" t="str">
        <f t="shared" si="2"/>
        <v>-</v>
      </c>
      <c r="K63" s="697">
        <v>7117</v>
      </c>
      <c r="L63" s="709"/>
      <c r="M63" s="337"/>
      <c r="N63" s="31"/>
      <c r="O63" s="133" t="str">
        <f t="shared" si="3"/>
        <v>-</v>
      </c>
      <c r="P63" s="708" t="str">
        <f t="shared" si="4"/>
        <v>-</v>
      </c>
      <c r="Q63" s="697">
        <v>111</v>
      </c>
      <c r="R63" s="709"/>
      <c r="S63" s="337"/>
      <c r="T63" s="31"/>
      <c r="U63" s="133" t="str">
        <f t="shared" si="5"/>
        <v>-</v>
      </c>
      <c r="V63" s="708" t="str">
        <f t="shared" si="6"/>
        <v>-</v>
      </c>
    </row>
    <row r="64" ht="14.25" customHeight="1" spans="1:22">
      <c r="A64" s="670"/>
      <c r="B64" s="108">
        <v>26</v>
      </c>
      <c r="C64" s="188">
        <f t="shared" si="9"/>
        <v>7194</v>
      </c>
      <c r="D64" s="659">
        <f t="shared" si="16"/>
        <v>108</v>
      </c>
      <c r="E64" s="671">
        <f t="shared" si="15"/>
        <v>7086</v>
      </c>
      <c r="F64" s="307">
        <f t="shared" si="11"/>
        <v>0</v>
      </c>
      <c r="G64" s="669">
        <f t="shared" si="12"/>
        <v>0</v>
      </c>
      <c r="H64" s="669">
        <f t="shared" si="13"/>
        <v>0</v>
      </c>
      <c r="I64" s="695" t="str">
        <f t="shared" si="1"/>
        <v>-</v>
      </c>
      <c r="J64" s="696" t="str">
        <f t="shared" si="2"/>
        <v>-</v>
      </c>
      <c r="K64" s="697">
        <v>7086</v>
      </c>
      <c r="L64" s="709"/>
      <c r="M64" s="337"/>
      <c r="N64" s="31"/>
      <c r="O64" s="133" t="str">
        <f t="shared" si="3"/>
        <v>-</v>
      </c>
      <c r="P64" s="708" t="str">
        <f t="shared" si="4"/>
        <v>-</v>
      </c>
      <c r="Q64" s="697">
        <v>108</v>
      </c>
      <c r="R64" s="709"/>
      <c r="S64" s="337"/>
      <c r="T64" s="31"/>
      <c r="U64" s="133" t="str">
        <f t="shared" si="5"/>
        <v>-</v>
      </c>
      <c r="V64" s="708" t="str">
        <f t="shared" si="6"/>
        <v>-</v>
      </c>
    </row>
    <row r="65" ht="14.25" customHeight="1" spans="1:22">
      <c r="A65" s="670"/>
      <c r="B65" s="108">
        <v>27</v>
      </c>
      <c r="C65" s="188">
        <f t="shared" si="9"/>
        <v>7098</v>
      </c>
      <c r="D65" s="659">
        <f t="shared" si="16"/>
        <v>113</v>
      </c>
      <c r="E65" s="671">
        <f t="shared" si="15"/>
        <v>6985</v>
      </c>
      <c r="F65" s="307">
        <f t="shared" si="11"/>
        <v>0</v>
      </c>
      <c r="G65" s="669">
        <f t="shared" si="12"/>
        <v>0</v>
      </c>
      <c r="H65" s="669">
        <f t="shared" si="13"/>
        <v>0</v>
      </c>
      <c r="I65" s="695" t="str">
        <f t="shared" si="1"/>
        <v>-</v>
      </c>
      <c r="J65" s="696" t="str">
        <f t="shared" si="2"/>
        <v>-</v>
      </c>
      <c r="K65" s="697">
        <v>6985</v>
      </c>
      <c r="L65" s="709"/>
      <c r="M65" s="337"/>
      <c r="N65" s="31"/>
      <c r="O65" s="133" t="str">
        <f t="shared" si="3"/>
        <v>-</v>
      </c>
      <c r="P65" s="708" t="str">
        <f t="shared" si="4"/>
        <v>-</v>
      </c>
      <c r="Q65" s="697">
        <v>113</v>
      </c>
      <c r="R65" s="709"/>
      <c r="S65" s="337"/>
      <c r="T65" s="31"/>
      <c r="U65" s="133" t="str">
        <f t="shared" si="5"/>
        <v>-</v>
      </c>
      <c r="V65" s="708" t="str">
        <f t="shared" si="6"/>
        <v>-</v>
      </c>
    </row>
    <row r="66" ht="15" customHeight="1" spans="1:22">
      <c r="A66" s="670"/>
      <c r="B66" s="115">
        <v>28</v>
      </c>
      <c r="C66" s="188">
        <f t="shared" si="9"/>
        <v>7199</v>
      </c>
      <c r="D66" s="659">
        <f t="shared" si="16"/>
        <v>106</v>
      </c>
      <c r="E66" s="674">
        <f t="shared" si="15"/>
        <v>7093</v>
      </c>
      <c r="F66" s="307">
        <f t="shared" si="11"/>
        <v>0</v>
      </c>
      <c r="G66" s="669">
        <f t="shared" si="12"/>
        <v>0</v>
      </c>
      <c r="H66" s="669">
        <f t="shared" si="13"/>
        <v>0</v>
      </c>
      <c r="I66" s="703" t="str">
        <f t="shared" si="1"/>
        <v>-</v>
      </c>
      <c r="J66" s="704" t="str">
        <f t="shared" si="2"/>
        <v>-</v>
      </c>
      <c r="K66" s="714">
        <v>7093</v>
      </c>
      <c r="L66" s="715"/>
      <c r="M66" s="716"/>
      <c r="N66" s="35"/>
      <c r="O66" s="289" t="str">
        <f t="shared" si="3"/>
        <v>-</v>
      </c>
      <c r="P66" s="717" t="str">
        <f t="shared" si="4"/>
        <v>-</v>
      </c>
      <c r="Q66" s="714">
        <v>106</v>
      </c>
      <c r="R66" s="715"/>
      <c r="S66" s="716"/>
      <c r="T66" s="35"/>
      <c r="U66" s="289" t="str">
        <f t="shared" si="5"/>
        <v>-</v>
      </c>
      <c r="V66" s="717" t="str">
        <f t="shared" si="6"/>
        <v>-</v>
      </c>
    </row>
    <row r="67" ht="15" customHeight="1" spans="1:22">
      <c r="A67" s="20" t="s">
        <v>49</v>
      </c>
      <c r="B67" s="21"/>
      <c r="C67" s="188">
        <f t="shared" si="9"/>
        <v>21501</v>
      </c>
      <c r="D67" s="69">
        <f t="shared" ref="D67:E67" si="17">SUM(D68:D95)</f>
        <v>323</v>
      </c>
      <c r="E67" s="69">
        <f t="shared" si="17"/>
        <v>21178</v>
      </c>
      <c r="F67" s="307">
        <f t="shared" si="11"/>
        <v>0</v>
      </c>
      <c r="G67" s="669">
        <f t="shared" si="12"/>
        <v>0</v>
      </c>
      <c r="H67" s="669">
        <f t="shared" si="13"/>
        <v>0</v>
      </c>
      <c r="I67" s="685" t="str">
        <f t="shared" si="1"/>
        <v>-</v>
      </c>
      <c r="J67" s="686" t="str">
        <f t="shared" si="2"/>
        <v>-</v>
      </c>
      <c r="K67" s="687">
        <f>SUM(K68:K98)</f>
        <v>21178</v>
      </c>
      <c r="L67" s="364">
        <f>SUM(L68:L98)</f>
        <v>0</v>
      </c>
      <c r="M67" s="364">
        <f>SUM(M68:M98)</f>
        <v>0</v>
      </c>
      <c r="N67" s="364">
        <f>SUM(N68:N98)</f>
        <v>0</v>
      </c>
      <c r="O67" s="688" t="str">
        <f t="shared" si="3"/>
        <v>-</v>
      </c>
      <c r="P67" s="689" t="str">
        <f t="shared" si="4"/>
        <v>-</v>
      </c>
      <c r="Q67" s="687">
        <f>SUM(Q68:Q98)</f>
        <v>323</v>
      </c>
      <c r="R67" s="364">
        <f>SUM(R68:R98)</f>
        <v>0</v>
      </c>
      <c r="S67" s="364">
        <f>SUM(S68:S98)</f>
        <v>0</v>
      </c>
      <c r="T67" s="364">
        <f>SUM(T68:T98)</f>
        <v>0</v>
      </c>
      <c r="U67" s="688" t="str">
        <f t="shared" si="5"/>
        <v>-</v>
      </c>
      <c r="V67" s="689" t="str">
        <f t="shared" si="6"/>
        <v>-</v>
      </c>
    </row>
    <row r="68" ht="14.25" customHeight="1" spans="1:22">
      <c r="A68" s="711" t="s">
        <v>49</v>
      </c>
      <c r="B68" s="102">
        <v>1</v>
      </c>
      <c r="C68" s="188">
        <f t="shared" si="9"/>
        <v>7242</v>
      </c>
      <c r="D68" s="659">
        <f>Q68</f>
        <v>110</v>
      </c>
      <c r="E68" s="189">
        <f t="shared" ref="E68:E98" si="18">K68</f>
        <v>7132</v>
      </c>
      <c r="F68" s="307">
        <f t="shared" si="11"/>
        <v>0</v>
      </c>
      <c r="G68" s="669">
        <f t="shared" si="12"/>
        <v>0</v>
      </c>
      <c r="H68" s="669">
        <f t="shared" si="13"/>
        <v>0</v>
      </c>
      <c r="I68" s="690" t="str">
        <f t="shared" si="1"/>
        <v>-</v>
      </c>
      <c r="J68" s="691" t="str">
        <f t="shared" si="2"/>
        <v>-</v>
      </c>
      <c r="K68" s="692">
        <v>7132</v>
      </c>
      <c r="L68" s="718"/>
      <c r="M68" s="336"/>
      <c r="N68" s="27"/>
      <c r="O68" s="105" t="str">
        <f t="shared" si="3"/>
        <v>-</v>
      </c>
      <c r="P68" s="694" t="str">
        <f t="shared" si="4"/>
        <v>-</v>
      </c>
      <c r="Q68" s="692">
        <v>110</v>
      </c>
      <c r="R68" s="718"/>
      <c r="S68" s="336"/>
      <c r="T68" s="27"/>
      <c r="U68" s="105" t="str">
        <f t="shared" si="5"/>
        <v>-</v>
      </c>
      <c r="V68" s="694" t="str">
        <f t="shared" si="6"/>
        <v>-</v>
      </c>
    </row>
    <row r="69" ht="14.25" customHeight="1" spans="1:22">
      <c r="A69" s="585"/>
      <c r="B69" s="108">
        <v>2</v>
      </c>
      <c r="C69" s="188">
        <f t="shared" si="9"/>
        <v>7135</v>
      </c>
      <c r="D69" s="659">
        <f t="shared" ref="D69:D93" si="19">Q69</f>
        <v>107</v>
      </c>
      <c r="E69" s="671">
        <f t="shared" si="18"/>
        <v>7028</v>
      </c>
      <c r="F69" s="307">
        <f t="shared" si="11"/>
        <v>0</v>
      </c>
      <c r="G69" s="669">
        <f t="shared" si="12"/>
        <v>0</v>
      </c>
      <c r="H69" s="669">
        <f t="shared" si="13"/>
        <v>0</v>
      </c>
      <c r="I69" s="695" t="str">
        <f t="shared" ref="I69:I132" si="20">IF(F69&lt;&gt;0,F69/C69,"-")</f>
        <v>-</v>
      </c>
      <c r="J69" s="696" t="str">
        <f t="shared" ref="J69:J132" si="21">IF(H69&lt;&gt;0,H69/C69,"-")</f>
        <v>-</v>
      </c>
      <c r="K69" s="109">
        <v>7028</v>
      </c>
      <c r="L69" s="31"/>
      <c r="M69" s="31"/>
      <c r="N69" s="31"/>
      <c r="O69" s="133" t="str">
        <f t="shared" ref="O69:O132" si="22">IF(L69&lt;&gt;0,L69/K69,"-")</f>
        <v>-</v>
      </c>
      <c r="P69" s="698" t="str">
        <f t="shared" ref="P69:P132" si="23">IF(N69&lt;&gt;0,N69/K69,"-")</f>
        <v>-</v>
      </c>
      <c r="Q69" s="109">
        <v>107</v>
      </c>
      <c r="R69" s="31"/>
      <c r="S69" s="31"/>
      <c r="T69" s="31"/>
      <c r="U69" s="133" t="str">
        <f t="shared" ref="U69:U132" si="24">IF(R69&lt;&gt;0,R69/Q69,"-")</f>
        <v>-</v>
      </c>
      <c r="V69" s="698" t="str">
        <f t="shared" ref="V69:V132" si="25">IF(T69&lt;&gt;0,T69/Q69,"-")</f>
        <v>-</v>
      </c>
    </row>
    <row r="70" ht="14.25" customHeight="1" spans="1:22">
      <c r="A70" s="585"/>
      <c r="B70" s="108">
        <v>3</v>
      </c>
      <c r="C70" s="188">
        <f t="shared" si="9"/>
        <v>7124</v>
      </c>
      <c r="D70" s="659">
        <f t="shared" si="19"/>
        <v>106</v>
      </c>
      <c r="E70" s="671">
        <f t="shared" si="18"/>
        <v>7018</v>
      </c>
      <c r="F70" s="307">
        <f t="shared" si="11"/>
        <v>0</v>
      </c>
      <c r="G70" s="669">
        <f t="shared" si="12"/>
        <v>0</v>
      </c>
      <c r="H70" s="669">
        <f t="shared" si="13"/>
        <v>0</v>
      </c>
      <c r="I70" s="695" t="str">
        <f t="shared" si="20"/>
        <v>-</v>
      </c>
      <c r="J70" s="696" t="str">
        <f t="shared" si="21"/>
        <v>-</v>
      </c>
      <c r="K70" s="109">
        <v>7018</v>
      </c>
      <c r="L70" s="31"/>
      <c r="M70" s="31"/>
      <c r="N70" s="31"/>
      <c r="O70" s="133" t="str">
        <f t="shared" si="22"/>
        <v>-</v>
      </c>
      <c r="P70" s="698" t="str">
        <f t="shared" si="23"/>
        <v>-</v>
      </c>
      <c r="Q70" s="109">
        <v>106</v>
      </c>
      <c r="R70" s="31"/>
      <c r="S70" s="31"/>
      <c r="T70" s="31"/>
      <c r="U70" s="133" t="str">
        <f t="shared" si="24"/>
        <v>-</v>
      </c>
      <c r="V70" s="698" t="str">
        <f t="shared" si="25"/>
        <v>-</v>
      </c>
    </row>
    <row r="71" ht="14.25" customHeight="1" spans="1:22">
      <c r="A71" s="585"/>
      <c r="B71" s="108">
        <v>4</v>
      </c>
      <c r="C71" s="188">
        <f t="shared" si="9"/>
        <v>0</v>
      </c>
      <c r="D71" s="659">
        <f t="shared" si="19"/>
        <v>0</v>
      </c>
      <c r="E71" s="671">
        <f t="shared" si="18"/>
        <v>0</v>
      </c>
      <c r="F71" s="307">
        <f t="shared" si="11"/>
        <v>0</v>
      </c>
      <c r="G71" s="669">
        <f t="shared" si="12"/>
        <v>0</v>
      </c>
      <c r="H71" s="669">
        <f t="shared" si="13"/>
        <v>0</v>
      </c>
      <c r="I71" s="695" t="str">
        <f t="shared" si="20"/>
        <v>-</v>
      </c>
      <c r="J71" s="696" t="str">
        <f t="shared" si="21"/>
        <v>-</v>
      </c>
      <c r="K71" s="109"/>
      <c r="L71" s="31"/>
      <c r="M71" s="31"/>
      <c r="N71" s="31"/>
      <c r="O71" s="133" t="str">
        <f t="shared" si="22"/>
        <v>-</v>
      </c>
      <c r="P71" s="698" t="str">
        <f t="shared" si="23"/>
        <v>-</v>
      </c>
      <c r="Q71" s="109"/>
      <c r="R71" s="31"/>
      <c r="S71" s="31"/>
      <c r="T71" s="31"/>
      <c r="U71" s="133" t="str">
        <f t="shared" si="24"/>
        <v>-</v>
      </c>
      <c r="V71" s="698" t="str">
        <f t="shared" si="25"/>
        <v>-</v>
      </c>
    </row>
    <row r="72" ht="14.25" customHeight="1" spans="1:22">
      <c r="A72" s="585"/>
      <c r="B72" s="108">
        <v>5</v>
      </c>
      <c r="C72" s="188">
        <f t="shared" ref="C72:C135" si="26">K72+Q72</f>
        <v>0</v>
      </c>
      <c r="D72" s="659">
        <f t="shared" si="19"/>
        <v>0</v>
      </c>
      <c r="E72" s="671">
        <f t="shared" si="18"/>
        <v>0</v>
      </c>
      <c r="F72" s="307">
        <f t="shared" ref="F72:F135" si="27">L72+R72</f>
        <v>0</v>
      </c>
      <c r="G72" s="669">
        <f t="shared" ref="G72:G135" si="28">M72+S72</f>
        <v>0</v>
      </c>
      <c r="H72" s="669">
        <f t="shared" ref="H72:H135" si="29">N72+T72</f>
        <v>0</v>
      </c>
      <c r="I72" s="695" t="str">
        <f t="shared" si="20"/>
        <v>-</v>
      </c>
      <c r="J72" s="696" t="str">
        <f t="shared" si="21"/>
        <v>-</v>
      </c>
      <c r="K72" s="109"/>
      <c r="L72" s="31"/>
      <c r="M72" s="31"/>
      <c r="N72" s="31"/>
      <c r="O72" s="133" t="str">
        <f t="shared" si="22"/>
        <v>-</v>
      </c>
      <c r="P72" s="698" t="str">
        <f t="shared" si="23"/>
        <v>-</v>
      </c>
      <c r="Q72" s="109"/>
      <c r="R72" s="31"/>
      <c r="S72" s="31"/>
      <c r="T72" s="31"/>
      <c r="U72" s="133" t="str">
        <f t="shared" si="24"/>
        <v>-</v>
      </c>
      <c r="V72" s="698" t="str">
        <f t="shared" si="25"/>
        <v>-</v>
      </c>
    </row>
    <row r="73" ht="14.25" customHeight="1" spans="1:22">
      <c r="A73" s="585"/>
      <c r="B73" s="108">
        <v>6</v>
      </c>
      <c r="C73" s="188">
        <f t="shared" si="26"/>
        <v>0</v>
      </c>
      <c r="D73" s="659">
        <f t="shared" si="19"/>
        <v>0</v>
      </c>
      <c r="E73" s="671">
        <f t="shared" si="18"/>
        <v>0</v>
      </c>
      <c r="F73" s="307">
        <f t="shared" si="27"/>
        <v>0</v>
      </c>
      <c r="G73" s="669">
        <f t="shared" si="28"/>
        <v>0</v>
      </c>
      <c r="H73" s="669">
        <f t="shared" si="29"/>
        <v>0</v>
      </c>
      <c r="I73" s="695" t="str">
        <f t="shared" si="20"/>
        <v>-</v>
      </c>
      <c r="J73" s="696" t="str">
        <f t="shared" si="21"/>
        <v>-</v>
      </c>
      <c r="K73" s="697"/>
      <c r="L73" s="709"/>
      <c r="M73" s="337"/>
      <c r="N73" s="31"/>
      <c r="O73" s="133" t="str">
        <f t="shared" si="22"/>
        <v>-</v>
      </c>
      <c r="P73" s="698" t="str">
        <f t="shared" si="23"/>
        <v>-</v>
      </c>
      <c r="Q73" s="697"/>
      <c r="R73" s="709"/>
      <c r="S73" s="337"/>
      <c r="T73" s="31"/>
      <c r="U73" s="133" t="str">
        <f t="shared" si="24"/>
        <v>-</v>
      </c>
      <c r="V73" s="698" t="str">
        <f t="shared" si="25"/>
        <v>-</v>
      </c>
    </row>
    <row r="74" ht="14.25" customHeight="1" spans="1:22">
      <c r="A74" s="585"/>
      <c r="B74" s="108">
        <v>7</v>
      </c>
      <c r="C74" s="188">
        <f t="shared" si="26"/>
        <v>0</v>
      </c>
      <c r="D74" s="659">
        <f t="shared" si="19"/>
        <v>0</v>
      </c>
      <c r="E74" s="671">
        <f t="shared" si="18"/>
        <v>0</v>
      </c>
      <c r="F74" s="307">
        <f t="shared" si="27"/>
        <v>0</v>
      </c>
      <c r="G74" s="669">
        <f t="shared" si="28"/>
        <v>0</v>
      </c>
      <c r="H74" s="669">
        <f t="shared" si="29"/>
        <v>0</v>
      </c>
      <c r="I74" s="695" t="str">
        <f t="shared" si="20"/>
        <v>-</v>
      </c>
      <c r="J74" s="696" t="str">
        <f t="shared" si="21"/>
        <v>-</v>
      </c>
      <c r="K74" s="697"/>
      <c r="L74" s="709"/>
      <c r="M74" s="337"/>
      <c r="N74" s="31"/>
      <c r="O74" s="133" t="str">
        <f t="shared" si="22"/>
        <v>-</v>
      </c>
      <c r="P74" s="698" t="str">
        <f t="shared" si="23"/>
        <v>-</v>
      </c>
      <c r="Q74" s="697"/>
      <c r="R74" s="709"/>
      <c r="S74" s="337"/>
      <c r="T74" s="31"/>
      <c r="U74" s="133" t="str">
        <f t="shared" si="24"/>
        <v>-</v>
      </c>
      <c r="V74" s="698" t="str">
        <f t="shared" si="25"/>
        <v>-</v>
      </c>
    </row>
    <row r="75" ht="14.25" customHeight="1" spans="1:22">
      <c r="A75" s="585"/>
      <c r="B75" s="108">
        <v>8</v>
      </c>
      <c r="C75" s="188">
        <f t="shared" si="26"/>
        <v>0</v>
      </c>
      <c r="D75" s="659">
        <f t="shared" si="19"/>
        <v>0</v>
      </c>
      <c r="E75" s="671">
        <f t="shared" si="18"/>
        <v>0</v>
      </c>
      <c r="F75" s="307">
        <f t="shared" si="27"/>
        <v>0</v>
      </c>
      <c r="G75" s="669">
        <f t="shared" si="28"/>
        <v>0</v>
      </c>
      <c r="H75" s="669">
        <f t="shared" si="29"/>
        <v>0</v>
      </c>
      <c r="I75" s="695" t="str">
        <f t="shared" si="20"/>
        <v>-</v>
      </c>
      <c r="J75" s="696" t="str">
        <f t="shared" si="21"/>
        <v>-</v>
      </c>
      <c r="K75" s="109"/>
      <c r="L75" s="31"/>
      <c r="M75" s="31"/>
      <c r="N75" s="31"/>
      <c r="O75" s="133" t="str">
        <f t="shared" si="22"/>
        <v>-</v>
      </c>
      <c r="P75" s="698" t="str">
        <f t="shared" si="23"/>
        <v>-</v>
      </c>
      <c r="Q75" s="109"/>
      <c r="R75" s="31"/>
      <c r="S75" s="31"/>
      <c r="T75" s="31"/>
      <c r="U75" s="133" t="str">
        <f t="shared" si="24"/>
        <v>-</v>
      </c>
      <c r="V75" s="698" t="str">
        <f t="shared" si="25"/>
        <v>-</v>
      </c>
    </row>
    <row r="76" ht="14.25" customHeight="1" spans="1:22">
      <c r="A76" s="585"/>
      <c r="B76" s="108">
        <v>9</v>
      </c>
      <c r="C76" s="188">
        <f t="shared" si="26"/>
        <v>0</v>
      </c>
      <c r="D76" s="659">
        <f t="shared" si="19"/>
        <v>0</v>
      </c>
      <c r="E76" s="671">
        <f t="shared" si="18"/>
        <v>0</v>
      </c>
      <c r="F76" s="307">
        <f t="shared" si="27"/>
        <v>0</v>
      </c>
      <c r="G76" s="669">
        <f t="shared" si="28"/>
        <v>0</v>
      </c>
      <c r="H76" s="669">
        <f t="shared" si="29"/>
        <v>0</v>
      </c>
      <c r="I76" s="695" t="str">
        <f t="shared" si="20"/>
        <v>-</v>
      </c>
      <c r="J76" s="696" t="str">
        <f t="shared" si="21"/>
        <v>-</v>
      </c>
      <c r="K76" s="697"/>
      <c r="L76" s="709"/>
      <c r="M76" s="337"/>
      <c r="N76" s="31"/>
      <c r="O76" s="133" t="str">
        <f t="shared" si="22"/>
        <v>-</v>
      </c>
      <c r="P76" s="698" t="str">
        <f t="shared" si="23"/>
        <v>-</v>
      </c>
      <c r="Q76" s="697"/>
      <c r="R76" s="709"/>
      <c r="S76" s="337"/>
      <c r="T76" s="31"/>
      <c r="U76" s="133" t="str">
        <f t="shared" si="24"/>
        <v>-</v>
      </c>
      <c r="V76" s="698" t="str">
        <f t="shared" si="25"/>
        <v>-</v>
      </c>
    </row>
    <row r="77" ht="14.25" customHeight="1" spans="1:22">
      <c r="A77" s="585"/>
      <c r="B77" s="108">
        <v>10</v>
      </c>
      <c r="C77" s="188">
        <f t="shared" si="26"/>
        <v>0</v>
      </c>
      <c r="D77" s="659">
        <f t="shared" si="19"/>
        <v>0</v>
      </c>
      <c r="E77" s="671">
        <f t="shared" si="18"/>
        <v>0</v>
      </c>
      <c r="F77" s="307">
        <f t="shared" si="27"/>
        <v>0</v>
      </c>
      <c r="G77" s="669">
        <f t="shared" si="28"/>
        <v>0</v>
      </c>
      <c r="H77" s="669">
        <f t="shared" si="29"/>
        <v>0</v>
      </c>
      <c r="I77" s="695" t="str">
        <f t="shared" si="20"/>
        <v>-</v>
      </c>
      <c r="J77" s="696" t="str">
        <f t="shared" si="21"/>
        <v>-</v>
      </c>
      <c r="K77" s="697"/>
      <c r="L77" s="709"/>
      <c r="M77" s="337"/>
      <c r="N77" s="31"/>
      <c r="O77" s="133" t="str">
        <f t="shared" si="22"/>
        <v>-</v>
      </c>
      <c r="P77" s="698" t="str">
        <f t="shared" si="23"/>
        <v>-</v>
      </c>
      <c r="Q77" s="697"/>
      <c r="R77" s="709"/>
      <c r="S77" s="337"/>
      <c r="T77" s="31"/>
      <c r="U77" s="133" t="str">
        <f t="shared" si="24"/>
        <v>-</v>
      </c>
      <c r="V77" s="698" t="str">
        <f t="shared" si="25"/>
        <v>-</v>
      </c>
    </row>
    <row r="78" ht="14.25" customHeight="1" spans="1:22">
      <c r="A78" s="585"/>
      <c r="B78" s="108">
        <v>11</v>
      </c>
      <c r="C78" s="188">
        <f t="shared" si="26"/>
        <v>0</v>
      </c>
      <c r="D78" s="659">
        <f t="shared" si="19"/>
        <v>0</v>
      </c>
      <c r="E78" s="671">
        <f t="shared" si="18"/>
        <v>0</v>
      </c>
      <c r="F78" s="307">
        <f t="shared" si="27"/>
        <v>0</v>
      </c>
      <c r="G78" s="669">
        <f t="shared" si="28"/>
        <v>0</v>
      </c>
      <c r="H78" s="669">
        <f t="shared" si="29"/>
        <v>0</v>
      </c>
      <c r="I78" s="695" t="str">
        <f t="shared" si="20"/>
        <v>-</v>
      </c>
      <c r="J78" s="696" t="str">
        <f t="shared" si="21"/>
        <v>-</v>
      </c>
      <c r="K78" s="697"/>
      <c r="L78" s="709"/>
      <c r="M78" s="337"/>
      <c r="N78" s="31"/>
      <c r="O78" s="133" t="str">
        <f t="shared" si="22"/>
        <v>-</v>
      </c>
      <c r="P78" s="698" t="str">
        <f t="shared" si="23"/>
        <v>-</v>
      </c>
      <c r="Q78" s="697"/>
      <c r="R78" s="709"/>
      <c r="S78" s="337"/>
      <c r="T78" s="31"/>
      <c r="U78" s="133" t="str">
        <f t="shared" si="24"/>
        <v>-</v>
      </c>
      <c r="V78" s="698" t="str">
        <f t="shared" si="25"/>
        <v>-</v>
      </c>
    </row>
    <row r="79" ht="14.25" customHeight="1" spans="1:22">
      <c r="A79" s="585"/>
      <c r="B79" s="108">
        <v>12</v>
      </c>
      <c r="C79" s="188">
        <f t="shared" si="26"/>
        <v>0</v>
      </c>
      <c r="D79" s="659">
        <f t="shared" si="19"/>
        <v>0</v>
      </c>
      <c r="E79" s="671">
        <f t="shared" si="18"/>
        <v>0</v>
      </c>
      <c r="F79" s="307">
        <f t="shared" si="27"/>
        <v>0</v>
      </c>
      <c r="G79" s="669">
        <f t="shared" si="28"/>
        <v>0</v>
      </c>
      <c r="H79" s="669">
        <f t="shared" si="29"/>
        <v>0</v>
      </c>
      <c r="I79" s="695" t="str">
        <f t="shared" si="20"/>
        <v>-</v>
      </c>
      <c r="J79" s="696" t="str">
        <f t="shared" si="21"/>
        <v>-</v>
      </c>
      <c r="K79" s="697"/>
      <c r="L79" s="709"/>
      <c r="M79" s="337"/>
      <c r="N79" s="31"/>
      <c r="O79" s="133" t="str">
        <f t="shared" si="22"/>
        <v>-</v>
      </c>
      <c r="P79" s="698" t="str">
        <f t="shared" si="23"/>
        <v>-</v>
      </c>
      <c r="Q79" s="697"/>
      <c r="R79" s="709"/>
      <c r="S79" s="337"/>
      <c r="T79" s="31"/>
      <c r="U79" s="133" t="str">
        <f t="shared" si="24"/>
        <v>-</v>
      </c>
      <c r="V79" s="698" t="str">
        <f t="shared" si="25"/>
        <v>-</v>
      </c>
    </row>
    <row r="80" ht="14.25" customHeight="1" spans="1:22">
      <c r="A80" s="585"/>
      <c r="B80" s="108">
        <v>13</v>
      </c>
      <c r="C80" s="188">
        <f t="shared" si="26"/>
        <v>0</v>
      </c>
      <c r="D80" s="659">
        <f t="shared" si="19"/>
        <v>0</v>
      </c>
      <c r="E80" s="671">
        <f t="shared" si="18"/>
        <v>0</v>
      </c>
      <c r="F80" s="307">
        <f t="shared" si="27"/>
        <v>0</v>
      </c>
      <c r="G80" s="669">
        <f t="shared" si="28"/>
        <v>0</v>
      </c>
      <c r="H80" s="669">
        <f t="shared" si="29"/>
        <v>0</v>
      </c>
      <c r="I80" s="695" t="str">
        <f t="shared" si="20"/>
        <v>-</v>
      </c>
      <c r="J80" s="696" t="str">
        <f t="shared" si="21"/>
        <v>-</v>
      </c>
      <c r="K80" s="697"/>
      <c r="L80" s="709"/>
      <c r="M80" s="337"/>
      <c r="N80" s="31"/>
      <c r="O80" s="133" t="str">
        <f t="shared" si="22"/>
        <v>-</v>
      </c>
      <c r="P80" s="698" t="str">
        <f t="shared" si="23"/>
        <v>-</v>
      </c>
      <c r="Q80" s="697"/>
      <c r="R80" s="709"/>
      <c r="S80" s="337"/>
      <c r="T80" s="31"/>
      <c r="U80" s="133" t="str">
        <f t="shared" si="24"/>
        <v>-</v>
      </c>
      <c r="V80" s="698" t="str">
        <f t="shared" si="25"/>
        <v>-</v>
      </c>
    </row>
    <row r="81" ht="14.25" customHeight="1" spans="1:22">
      <c r="A81" s="585"/>
      <c r="B81" s="108">
        <v>14</v>
      </c>
      <c r="C81" s="188">
        <f t="shared" si="26"/>
        <v>0</v>
      </c>
      <c r="D81" s="659">
        <f t="shared" si="19"/>
        <v>0</v>
      </c>
      <c r="E81" s="671">
        <f t="shared" si="18"/>
        <v>0</v>
      </c>
      <c r="F81" s="307">
        <f t="shared" si="27"/>
        <v>0</v>
      </c>
      <c r="G81" s="669">
        <f t="shared" si="28"/>
        <v>0</v>
      </c>
      <c r="H81" s="669">
        <f t="shared" si="29"/>
        <v>0</v>
      </c>
      <c r="I81" s="695" t="str">
        <f t="shared" si="20"/>
        <v>-</v>
      </c>
      <c r="J81" s="696" t="str">
        <f t="shared" si="21"/>
        <v>-</v>
      </c>
      <c r="K81" s="697"/>
      <c r="L81" s="709"/>
      <c r="M81" s="337"/>
      <c r="N81" s="31"/>
      <c r="O81" s="133" t="str">
        <f t="shared" si="22"/>
        <v>-</v>
      </c>
      <c r="P81" s="698" t="str">
        <f t="shared" si="23"/>
        <v>-</v>
      </c>
      <c r="Q81" s="697"/>
      <c r="R81" s="709"/>
      <c r="S81" s="337"/>
      <c r="T81" s="31"/>
      <c r="U81" s="133" t="str">
        <f t="shared" si="24"/>
        <v>-</v>
      </c>
      <c r="V81" s="698" t="str">
        <f t="shared" si="25"/>
        <v>-</v>
      </c>
    </row>
    <row r="82" ht="14.25" customHeight="1" spans="1:22">
      <c r="A82" s="585"/>
      <c r="B82" s="108">
        <v>15</v>
      </c>
      <c r="C82" s="188">
        <f t="shared" si="26"/>
        <v>0</v>
      </c>
      <c r="D82" s="659">
        <f t="shared" si="19"/>
        <v>0</v>
      </c>
      <c r="E82" s="671">
        <f t="shared" si="18"/>
        <v>0</v>
      </c>
      <c r="F82" s="307">
        <f t="shared" si="27"/>
        <v>0</v>
      </c>
      <c r="G82" s="669">
        <f t="shared" si="28"/>
        <v>0</v>
      </c>
      <c r="H82" s="669">
        <f t="shared" si="29"/>
        <v>0</v>
      </c>
      <c r="I82" s="695" t="str">
        <f t="shared" si="20"/>
        <v>-</v>
      </c>
      <c r="J82" s="696" t="str">
        <f t="shared" si="21"/>
        <v>-</v>
      </c>
      <c r="K82" s="697"/>
      <c r="L82" s="709"/>
      <c r="M82" s="337"/>
      <c r="N82" s="31"/>
      <c r="O82" s="133" t="str">
        <f t="shared" si="22"/>
        <v>-</v>
      </c>
      <c r="P82" s="698" t="str">
        <f t="shared" si="23"/>
        <v>-</v>
      </c>
      <c r="Q82" s="697"/>
      <c r="R82" s="709"/>
      <c r="S82" s="337"/>
      <c r="T82" s="31"/>
      <c r="U82" s="133" t="str">
        <f t="shared" si="24"/>
        <v>-</v>
      </c>
      <c r="V82" s="698" t="str">
        <f t="shared" si="25"/>
        <v>-</v>
      </c>
    </row>
    <row r="83" ht="14.25" customHeight="1" spans="1:22">
      <c r="A83" s="585"/>
      <c r="B83" s="108">
        <v>16</v>
      </c>
      <c r="C83" s="188">
        <f t="shared" si="26"/>
        <v>0</v>
      </c>
      <c r="D83" s="659">
        <f t="shared" si="19"/>
        <v>0</v>
      </c>
      <c r="E83" s="671">
        <f t="shared" si="18"/>
        <v>0</v>
      </c>
      <c r="F83" s="307">
        <f t="shared" si="27"/>
        <v>0</v>
      </c>
      <c r="G83" s="669">
        <f t="shared" si="28"/>
        <v>0</v>
      </c>
      <c r="H83" s="669">
        <f t="shared" si="29"/>
        <v>0</v>
      </c>
      <c r="I83" s="695" t="str">
        <f t="shared" si="20"/>
        <v>-</v>
      </c>
      <c r="J83" s="696" t="str">
        <f t="shared" si="21"/>
        <v>-</v>
      </c>
      <c r="K83" s="697"/>
      <c r="L83" s="709"/>
      <c r="M83" s="337"/>
      <c r="N83" s="31"/>
      <c r="O83" s="133" t="str">
        <f t="shared" si="22"/>
        <v>-</v>
      </c>
      <c r="P83" s="698" t="str">
        <f t="shared" si="23"/>
        <v>-</v>
      </c>
      <c r="Q83" s="697"/>
      <c r="R83" s="709"/>
      <c r="S83" s="337"/>
      <c r="T83" s="31"/>
      <c r="U83" s="133" t="str">
        <f t="shared" si="24"/>
        <v>-</v>
      </c>
      <c r="V83" s="698" t="str">
        <f t="shared" si="25"/>
        <v>-</v>
      </c>
    </row>
    <row r="84" ht="14.25" customHeight="1" spans="1:22">
      <c r="A84" s="585"/>
      <c r="B84" s="108">
        <v>17</v>
      </c>
      <c r="C84" s="188">
        <f t="shared" si="26"/>
        <v>0</v>
      </c>
      <c r="D84" s="659">
        <f t="shared" si="19"/>
        <v>0</v>
      </c>
      <c r="E84" s="671">
        <f t="shared" si="18"/>
        <v>0</v>
      </c>
      <c r="F84" s="307">
        <f t="shared" si="27"/>
        <v>0</v>
      </c>
      <c r="G84" s="669">
        <f t="shared" si="28"/>
        <v>0</v>
      </c>
      <c r="H84" s="669">
        <f t="shared" si="29"/>
        <v>0</v>
      </c>
      <c r="I84" s="695" t="str">
        <f t="shared" si="20"/>
        <v>-</v>
      </c>
      <c r="J84" s="696" t="str">
        <f t="shared" si="21"/>
        <v>-</v>
      </c>
      <c r="K84" s="697"/>
      <c r="L84" s="709"/>
      <c r="M84" s="337"/>
      <c r="N84" s="31"/>
      <c r="O84" s="133" t="str">
        <f t="shared" si="22"/>
        <v>-</v>
      </c>
      <c r="P84" s="698" t="str">
        <f t="shared" si="23"/>
        <v>-</v>
      </c>
      <c r="Q84" s="697"/>
      <c r="R84" s="709"/>
      <c r="S84" s="337"/>
      <c r="T84" s="31"/>
      <c r="U84" s="133" t="str">
        <f t="shared" si="24"/>
        <v>-</v>
      </c>
      <c r="V84" s="698" t="str">
        <f t="shared" si="25"/>
        <v>-</v>
      </c>
    </row>
    <row r="85" ht="14.25" customHeight="1" spans="1:22">
      <c r="A85" s="585"/>
      <c r="B85" s="108">
        <v>18</v>
      </c>
      <c r="C85" s="188">
        <f t="shared" si="26"/>
        <v>0</v>
      </c>
      <c r="D85" s="659">
        <f t="shared" si="19"/>
        <v>0</v>
      </c>
      <c r="E85" s="671">
        <f t="shared" si="18"/>
        <v>0</v>
      </c>
      <c r="F85" s="307">
        <f t="shared" si="27"/>
        <v>0</v>
      </c>
      <c r="G85" s="669">
        <f t="shared" si="28"/>
        <v>0</v>
      </c>
      <c r="H85" s="669">
        <f t="shared" si="29"/>
        <v>0</v>
      </c>
      <c r="I85" s="695" t="str">
        <f t="shared" si="20"/>
        <v>-</v>
      </c>
      <c r="J85" s="696" t="str">
        <f t="shared" si="21"/>
        <v>-</v>
      </c>
      <c r="K85" s="697"/>
      <c r="L85" s="709"/>
      <c r="M85" s="337"/>
      <c r="N85" s="31"/>
      <c r="O85" s="133" t="str">
        <f t="shared" si="22"/>
        <v>-</v>
      </c>
      <c r="P85" s="698" t="str">
        <f t="shared" si="23"/>
        <v>-</v>
      </c>
      <c r="Q85" s="697"/>
      <c r="R85" s="709"/>
      <c r="S85" s="337"/>
      <c r="T85" s="31"/>
      <c r="U85" s="133" t="str">
        <f t="shared" si="24"/>
        <v>-</v>
      </c>
      <c r="V85" s="698" t="str">
        <f t="shared" si="25"/>
        <v>-</v>
      </c>
    </row>
    <row r="86" ht="14.25" customHeight="1" spans="1:22">
      <c r="A86" s="585"/>
      <c r="B86" s="108">
        <v>19</v>
      </c>
      <c r="C86" s="188">
        <f t="shared" si="26"/>
        <v>0</v>
      </c>
      <c r="D86" s="659">
        <f t="shared" si="19"/>
        <v>0</v>
      </c>
      <c r="E86" s="671">
        <f t="shared" si="18"/>
        <v>0</v>
      </c>
      <c r="F86" s="307">
        <f t="shared" si="27"/>
        <v>0</v>
      </c>
      <c r="G86" s="669">
        <f t="shared" si="28"/>
        <v>0</v>
      </c>
      <c r="H86" s="669">
        <f t="shared" si="29"/>
        <v>0</v>
      </c>
      <c r="I86" s="695" t="str">
        <f t="shared" si="20"/>
        <v>-</v>
      </c>
      <c r="J86" s="696" t="str">
        <f t="shared" si="21"/>
        <v>-</v>
      </c>
      <c r="K86" s="697"/>
      <c r="L86" s="709"/>
      <c r="M86" s="337"/>
      <c r="N86" s="31"/>
      <c r="O86" s="133" t="str">
        <f t="shared" si="22"/>
        <v>-</v>
      </c>
      <c r="P86" s="698" t="str">
        <f t="shared" si="23"/>
        <v>-</v>
      </c>
      <c r="Q86" s="697"/>
      <c r="R86" s="709"/>
      <c r="S86" s="337"/>
      <c r="T86" s="31"/>
      <c r="U86" s="133" t="str">
        <f t="shared" si="24"/>
        <v>-</v>
      </c>
      <c r="V86" s="698" t="str">
        <f t="shared" si="25"/>
        <v>-</v>
      </c>
    </row>
    <row r="87" ht="14.25" customHeight="1" spans="1:22">
      <c r="A87" s="585"/>
      <c r="B87" s="108">
        <v>20</v>
      </c>
      <c r="C87" s="188">
        <f t="shared" si="26"/>
        <v>0</v>
      </c>
      <c r="D87" s="659">
        <f t="shared" si="19"/>
        <v>0</v>
      </c>
      <c r="E87" s="671">
        <f t="shared" si="18"/>
        <v>0</v>
      </c>
      <c r="F87" s="307">
        <f t="shared" si="27"/>
        <v>0</v>
      </c>
      <c r="G87" s="669">
        <f t="shared" si="28"/>
        <v>0</v>
      </c>
      <c r="H87" s="669">
        <f t="shared" si="29"/>
        <v>0</v>
      </c>
      <c r="I87" s="695" t="str">
        <f t="shared" si="20"/>
        <v>-</v>
      </c>
      <c r="J87" s="696" t="str">
        <f t="shared" si="21"/>
        <v>-</v>
      </c>
      <c r="K87" s="697"/>
      <c r="L87" s="709"/>
      <c r="M87" s="337"/>
      <c r="N87" s="31"/>
      <c r="O87" s="133" t="str">
        <f t="shared" si="22"/>
        <v>-</v>
      </c>
      <c r="P87" s="698" t="str">
        <f t="shared" si="23"/>
        <v>-</v>
      </c>
      <c r="Q87" s="697"/>
      <c r="R87" s="709"/>
      <c r="S87" s="337"/>
      <c r="T87" s="31"/>
      <c r="U87" s="133" t="str">
        <f t="shared" si="24"/>
        <v>-</v>
      </c>
      <c r="V87" s="698" t="str">
        <f t="shared" si="25"/>
        <v>-</v>
      </c>
    </row>
    <row r="88" ht="14.25" customHeight="1" spans="1:22">
      <c r="A88" s="585"/>
      <c r="B88" s="108">
        <v>21</v>
      </c>
      <c r="C88" s="188">
        <f t="shared" si="26"/>
        <v>0</v>
      </c>
      <c r="D88" s="659">
        <f t="shared" si="19"/>
        <v>0</v>
      </c>
      <c r="E88" s="671">
        <f t="shared" si="18"/>
        <v>0</v>
      </c>
      <c r="F88" s="307">
        <f t="shared" si="27"/>
        <v>0</v>
      </c>
      <c r="G88" s="669">
        <f t="shared" si="28"/>
        <v>0</v>
      </c>
      <c r="H88" s="669">
        <f t="shared" si="29"/>
        <v>0</v>
      </c>
      <c r="I88" s="695" t="str">
        <f t="shared" si="20"/>
        <v>-</v>
      </c>
      <c r="J88" s="696" t="str">
        <f t="shared" si="21"/>
        <v>-</v>
      </c>
      <c r="K88" s="109"/>
      <c r="L88" s="31"/>
      <c r="M88" s="31"/>
      <c r="N88" s="31"/>
      <c r="O88" s="133" t="str">
        <f t="shared" si="22"/>
        <v>-</v>
      </c>
      <c r="P88" s="698" t="str">
        <f t="shared" si="23"/>
        <v>-</v>
      </c>
      <c r="Q88" s="109"/>
      <c r="R88" s="31"/>
      <c r="S88" s="31"/>
      <c r="T88" s="31"/>
      <c r="U88" s="133" t="str">
        <f t="shared" si="24"/>
        <v>-</v>
      </c>
      <c r="V88" s="698" t="str">
        <f t="shared" si="25"/>
        <v>-</v>
      </c>
    </row>
    <row r="89" ht="14.25" customHeight="1" spans="1:22">
      <c r="A89" s="585"/>
      <c r="B89" s="108">
        <v>22</v>
      </c>
      <c r="C89" s="188">
        <f t="shared" si="26"/>
        <v>0</v>
      </c>
      <c r="D89" s="659">
        <f t="shared" si="19"/>
        <v>0</v>
      </c>
      <c r="E89" s="671">
        <f t="shared" si="18"/>
        <v>0</v>
      </c>
      <c r="F89" s="307">
        <f t="shared" si="27"/>
        <v>0</v>
      </c>
      <c r="G89" s="669">
        <f t="shared" si="28"/>
        <v>0</v>
      </c>
      <c r="H89" s="669">
        <f t="shared" si="29"/>
        <v>0</v>
      </c>
      <c r="I89" s="695" t="str">
        <f t="shared" si="20"/>
        <v>-</v>
      </c>
      <c r="J89" s="696" t="str">
        <f t="shared" si="21"/>
        <v>-</v>
      </c>
      <c r="K89" s="109"/>
      <c r="L89" s="109"/>
      <c r="M89" s="109"/>
      <c r="N89" s="31"/>
      <c r="O89" s="133" t="str">
        <f t="shared" si="22"/>
        <v>-</v>
      </c>
      <c r="P89" s="698" t="str">
        <f t="shared" si="23"/>
        <v>-</v>
      </c>
      <c r="Q89" s="109"/>
      <c r="R89" s="109"/>
      <c r="S89" s="109"/>
      <c r="T89" s="31"/>
      <c r="U89" s="133" t="str">
        <f t="shared" si="24"/>
        <v>-</v>
      </c>
      <c r="V89" s="698" t="str">
        <f t="shared" si="25"/>
        <v>-</v>
      </c>
    </row>
    <row r="90" ht="14.25" customHeight="1" spans="1:22">
      <c r="A90" s="585"/>
      <c r="B90" s="108">
        <v>23</v>
      </c>
      <c r="C90" s="188">
        <f t="shared" si="26"/>
        <v>0</v>
      </c>
      <c r="D90" s="659">
        <f t="shared" si="19"/>
        <v>0</v>
      </c>
      <c r="E90" s="671">
        <f t="shared" si="18"/>
        <v>0</v>
      </c>
      <c r="F90" s="307">
        <f t="shared" si="27"/>
        <v>0</v>
      </c>
      <c r="G90" s="669">
        <f t="shared" si="28"/>
        <v>0</v>
      </c>
      <c r="H90" s="669">
        <f t="shared" si="29"/>
        <v>0</v>
      </c>
      <c r="I90" s="695" t="str">
        <f t="shared" si="20"/>
        <v>-</v>
      </c>
      <c r="J90" s="696" t="str">
        <f t="shared" si="21"/>
        <v>-</v>
      </c>
      <c r="K90" s="109"/>
      <c r="L90" s="109"/>
      <c r="M90" s="109"/>
      <c r="N90" s="31"/>
      <c r="O90" s="133" t="str">
        <f t="shared" si="22"/>
        <v>-</v>
      </c>
      <c r="P90" s="698" t="str">
        <f t="shared" si="23"/>
        <v>-</v>
      </c>
      <c r="Q90" s="109"/>
      <c r="R90" s="109"/>
      <c r="S90" s="109"/>
      <c r="T90" s="31"/>
      <c r="U90" s="133" t="str">
        <f t="shared" si="24"/>
        <v>-</v>
      </c>
      <c r="V90" s="698" t="str">
        <f t="shared" si="25"/>
        <v>-</v>
      </c>
    </row>
    <row r="91" ht="14.25" customHeight="1" spans="1:22">
      <c r="A91" s="585"/>
      <c r="B91" s="108">
        <v>24</v>
      </c>
      <c r="C91" s="188">
        <f t="shared" si="26"/>
        <v>0</v>
      </c>
      <c r="D91" s="659">
        <f t="shared" si="19"/>
        <v>0</v>
      </c>
      <c r="E91" s="671">
        <f t="shared" si="18"/>
        <v>0</v>
      </c>
      <c r="F91" s="307">
        <f t="shared" si="27"/>
        <v>0</v>
      </c>
      <c r="G91" s="669">
        <f t="shared" si="28"/>
        <v>0</v>
      </c>
      <c r="H91" s="669">
        <f t="shared" si="29"/>
        <v>0</v>
      </c>
      <c r="I91" s="695" t="str">
        <f t="shared" si="20"/>
        <v>-</v>
      </c>
      <c r="J91" s="696" t="str">
        <f t="shared" si="21"/>
        <v>-</v>
      </c>
      <c r="K91" s="109"/>
      <c r="L91" s="109"/>
      <c r="M91" s="109"/>
      <c r="N91" s="31"/>
      <c r="O91" s="133" t="str">
        <f t="shared" si="22"/>
        <v>-</v>
      </c>
      <c r="P91" s="698" t="str">
        <f t="shared" si="23"/>
        <v>-</v>
      </c>
      <c r="Q91" s="109"/>
      <c r="R91" s="109"/>
      <c r="S91" s="109"/>
      <c r="T91" s="31"/>
      <c r="U91" s="133" t="str">
        <f t="shared" si="24"/>
        <v>-</v>
      </c>
      <c r="V91" s="698" t="str">
        <f t="shared" si="25"/>
        <v>-</v>
      </c>
    </row>
    <row r="92" ht="14.25" customHeight="1" spans="1:22">
      <c r="A92" s="585"/>
      <c r="B92" s="108">
        <v>25</v>
      </c>
      <c r="C92" s="188">
        <f t="shared" si="26"/>
        <v>0</v>
      </c>
      <c r="D92" s="659">
        <f t="shared" si="19"/>
        <v>0</v>
      </c>
      <c r="E92" s="671">
        <f t="shared" si="18"/>
        <v>0</v>
      </c>
      <c r="F92" s="307">
        <f t="shared" si="27"/>
        <v>0</v>
      </c>
      <c r="G92" s="669">
        <f t="shared" si="28"/>
        <v>0</v>
      </c>
      <c r="H92" s="669">
        <f t="shared" si="29"/>
        <v>0</v>
      </c>
      <c r="I92" s="695" t="str">
        <f t="shared" si="20"/>
        <v>-</v>
      </c>
      <c r="J92" s="696" t="str">
        <f t="shared" si="21"/>
        <v>-</v>
      </c>
      <c r="K92" s="109"/>
      <c r="L92" s="109"/>
      <c r="M92" s="109"/>
      <c r="N92" s="31"/>
      <c r="O92" s="133" t="str">
        <f t="shared" si="22"/>
        <v>-</v>
      </c>
      <c r="P92" s="698" t="str">
        <f t="shared" si="23"/>
        <v>-</v>
      </c>
      <c r="Q92" s="109"/>
      <c r="R92" s="109"/>
      <c r="S92" s="109"/>
      <c r="T92" s="31"/>
      <c r="U92" s="133" t="str">
        <f t="shared" si="24"/>
        <v>-</v>
      </c>
      <c r="V92" s="698" t="str">
        <f t="shared" si="25"/>
        <v>-</v>
      </c>
    </row>
    <row r="93" ht="14.25" customHeight="1" spans="1:22">
      <c r="A93" s="585"/>
      <c r="B93" s="108">
        <v>26</v>
      </c>
      <c r="C93" s="188">
        <f t="shared" si="26"/>
        <v>0</v>
      </c>
      <c r="D93" s="659">
        <f t="shared" si="19"/>
        <v>0</v>
      </c>
      <c r="E93" s="189">
        <f t="shared" si="18"/>
        <v>0</v>
      </c>
      <c r="F93" s="307">
        <f t="shared" si="27"/>
        <v>0</v>
      </c>
      <c r="G93" s="669">
        <f t="shared" si="28"/>
        <v>0</v>
      </c>
      <c r="H93" s="669">
        <f t="shared" si="29"/>
        <v>0</v>
      </c>
      <c r="I93" s="695" t="str">
        <f t="shared" si="20"/>
        <v>-</v>
      </c>
      <c r="J93" s="696" t="str">
        <f t="shared" si="21"/>
        <v>-</v>
      </c>
      <c r="K93" s="109"/>
      <c r="L93" s="109"/>
      <c r="M93" s="109"/>
      <c r="N93" s="31"/>
      <c r="O93" s="133" t="str">
        <f t="shared" si="22"/>
        <v>-</v>
      </c>
      <c r="P93" s="698" t="str">
        <f t="shared" si="23"/>
        <v>-</v>
      </c>
      <c r="Q93" s="109"/>
      <c r="R93" s="109"/>
      <c r="S93" s="109"/>
      <c r="T93" s="31"/>
      <c r="U93" s="133" t="str">
        <f t="shared" si="24"/>
        <v>-</v>
      </c>
      <c r="V93" s="698" t="str">
        <f t="shared" si="25"/>
        <v>-</v>
      </c>
    </row>
    <row r="94" ht="14.25" customHeight="1" spans="1:22">
      <c r="A94" s="585"/>
      <c r="B94" s="108">
        <v>27</v>
      </c>
      <c r="C94" s="188">
        <f t="shared" si="26"/>
        <v>0</v>
      </c>
      <c r="D94" s="592">
        <f t="shared" ref="D94:D111" si="30">Q94</f>
        <v>0</v>
      </c>
      <c r="E94" s="189">
        <f t="shared" si="18"/>
        <v>0</v>
      </c>
      <c r="F94" s="307">
        <f t="shared" si="27"/>
        <v>0</v>
      </c>
      <c r="G94" s="669">
        <f t="shared" si="28"/>
        <v>0</v>
      </c>
      <c r="H94" s="669">
        <f t="shared" si="29"/>
        <v>0</v>
      </c>
      <c r="I94" s="695" t="str">
        <f t="shared" si="20"/>
        <v>-</v>
      </c>
      <c r="J94" s="696" t="str">
        <f t="shared" si="21"/>
        <v>-</v>
      </c>
      <c r="K94" s="109"/>
      <c r="L94" s="109"/>
      <c r="M94" s="109"/>
      <c r="N94" s="31"/>
      <c r="O94" s="133" t="str">
        <f t="shared" si="22"/>
        <v>-</v>
      </c>
      <c r="P94" s="698" t="str">
        <f t="shared" si="23"/>
        <v>-</v>
      </c>
      <c r="Q94" s="109"/>
      <c r="R94" s="109"/>
      <c r="S94" s="109"/>
      <c r="T94" s="31"/>
      <c r="U94" s="133" t="str">
        <f t="shared" si="24"/>
        <v>-</v>
      </c>
      <c r="V94" s="698" t="str">
        <f t="shared" si="25"/>
        <v>-</v>
      </c>
    </row>
    <row r="95" ht="14.25" customHeight="1" spans="1:22">
      <c r="A95" s="585"/>
      <c r="B95" s="108">
        <v>28</v>
      </c>
      <c r="C95" s="188">
        <f t="shared" si="26"/>
        <v>0</v>
      </c>
      <c r="D95" s="592">
        <f t="shared" si="30"/>
        <v>0</v>
      </c>
      <c r="E95" s="189">
        <f t="shared" si="18"/>
        <v>0</v>
      </c>
      <c r="F95" s="307">
        <f t="shared" si="27"/>
        <v>0</v>
      </c>
      <c r="G95" s="669">
        <f t="shared" si="28"/>
        <v>0</v>
      </c>
      <c r="H95" s="669">
        <f t="shared" si="29"/>
        <v>0</v>
      </c>
      <c r="I95" s="695" t="str">
        <f t="shared" si="20"/>
        <v>-</v>
      </c>
      <c r="J95" s="696" t="str">
        <f t="shared" si="21"/>
        <v>-</v>
      </c>
      <c r="K95" s="109"/>
      <c r="L95" s="109"/>
      <c r="M95" s="109"/>
      <c r="N95" s="31"/>
      <c r="O95" s="133" t="str">
        <f t="shared" si="22"/>
        <v>-</v>
      </c>
      <c r="P95" s="698" t="str">
        <f t="shared" si="23"/>
        <v>-</v>
      </c>
      <c r="Q95" s="109"/>
      <c r="R95" s="109"/>
      <c r="S95" s="109"/>
      <c r="T95" s="31"/>
      <c r="U95" s="133" t="str">
        <f t="shared" si="24"/>
        <v>-</v>
      </c>
      <c r="V95" s="698" t="str">
        <f t="shared" si="25"/>
        <v>-</v>
      </c>
    </row>
    <row r="96" ht="14.25" customHeight="1" spans="1:22">
      <c r="A96" s="585"/>
      <c r="B96" s="108">
        <v>29</v>
      </c>
      <c r="C96" s="188">
        <f t="shared" si="26"/>
        <v>0</v>
      </c>
      <c r="D96" s="592">
        <f t="shared" si="30"/>
        <v>0</v>
      </c>
      <c r="E96" s="189">
        <f t="shared" si="18"/>
        <v>0</v>
      </c>
      <c r="F96" s="307">
        <f t="shared" si="27"/>
        <v>0</v>
      </c>
      <c r="G96" s="669">
        <f t="shared" si="28"/>
        <v>0</v>
      </c>
      <c r="H96" s="669">
        <f t="shared" si="29"/>
        <v>0</v>
      </c>
      <c r="I96" s="695" t="str">
        <f t="shared" si="20"/>
        <v>-</v>
      </c>
      <c r="J96" s="696" t="str">
        <f t="shared" si="21"/>
        <v>-</v>
      </c>
      <c r="K96" s="109"/>
      <c r="L96" s="109"/>
      <c r="M96" s="109"/>
      <c r="N96" s="31"/>
      <c r="O96" s="133" t="str">
        <f t="shared" si="22"/>
        <v>-</v>
      </c>
      <c r="P96" s="698" t="str">
        <f t="shared" si="23"/>
        <v>-</v>
      </c>
      <c r="Q96" s="109"/>
      <c r="R96" s="109"/>
      <c r="S96" s="109"/>
      <c r="T96" s="31"/>
      <c r="U96" s="133" t="str">
        <f t="shared" si="24"/>
        <v>-</v>
      </c>
      <c r="V96" s="698" t="str">
        <f t="shared" si="25"/>
        <v>-</v>
      </c>
    </row>
    <row r="97" ht="14.25" customHeight="1" spans="1:22">
      <c r="A97" s="587"/>
      <c r="B97" s="108">
        <v>30</v>
      </c>
      <c r="C97" s="188">
        <f t="shared" si="26"/>
        <v>0</v>
      </c>
      <c r="D97" s="592">
        <f t="shared" si="30"/>
        <v>0</v>
      </c>
      <c r="E97" s="189">
        <f t="shared" si="18"/>
        <v>0</v>
      </c>
      <c r="F97" s="307">
        <f t="shared" si="27"/>
        <v>0</v>
      </c>
      <c r="G97" s="669">
        <f t="shared" si="28"/>
        <v>0</v>
      </c>
      <c r="H97" s="669">
        <f t="shared" si="29"/>
        <v>0</v>
      </c>
      <c r="I97" s="695" t="str">
        <f t="shared" si="20"/>
        <v>-</v>
      </c>
      <c r="J97" s="696" t="str">
        <f t="shared" si="21"/>
        <v>-</v>
      </c>
      <c r="K97" s="109"/>
      <c r="L97" s="109"/>
      <c r="M97" s="109"/>
      <c r="N97" s="31"/>
      <c r="O97" s="133" t="str">
        <f t="shared" si="22"/>
        <v>-</v>
      </c>
      <c r="P97" s="698" t="str">
        <f t="shared" si="23"/>
        <v>-</v>
      </c>
      <c r="Q97" s="109"/>
      <c r="R97" s="109"/>
      <c r="S97" s="109"/>
      <c r="T97" s="31"/>
      <c r="U97" s="133" t="str">
        <f t="shared" si="24"/>
        <v>-</v>
      </c>
      <c r="V97" s="698" t="str">
        <f t="shared" si="25"/>
        <v>-</v>
      </c>
    </row>
    <row r="98" ht="15" customHeight="1" spans="1:22">
      <c r="A98" s="712"/>
      <c r="B98" s="115">
        <v>31</v>
      </c>
      <c r="C98" s="188">
        <f t="shared" si="26"/>
        <v>0</v>
      </c>
      <c r="D98" s="592">
        <f t="shared" si="30"/>
        <v>0</v>
      </c>
      <c r="E98" s="189">
        <f t="shared" si="18"/>
        <v>0</v>
      </c>
      <c r="F98" s="307">
        <f t="shared" si="27"/>
        <v>0</v>
      </c>
      <c r="G98" s="669">
        <f t="shared" si="28"/>
        <v>0</v>
      </c>
      <c r="H98" s="669">
        <f t="shared" si="29"/>
        <v>0</v>
      </c>
      <c r="I98" s="703" t="str">
        <f t="shared" si="20"/>
        <v>-</v>
      </c>
      <c r="J98" s="704" t="str">
        <f t="shared" si="21"/>
        <v>-</v>
      </c>
      <c r="K98" s="126"/>
      <c r="L98" s="126"/>
      <c r="M98" s="126"/>
      <c r="N98" s="35"/>
      <c r="O98" s="289" t="str">
        <f t="shared" si="22"/>
        <v>-</v>
      </c>
      <c r="P98" s="705" t="str">
        <f t="shared" si="23"/>
        <v>-</v>
      </c>
      <c r="Q98" s="126"/>
      <c r="R98" s="126"/>
      <c r="S98" s="126"/>
      <c r="T98" s="35"/>
      <c r="U98" s="289" t="str">
        <f t="shared" si="24"/>
        <v>-</v>
      </c>
      <c r="V98" s="705" t="str">
        <f t="shared" si="25"/>
        <v>-</v>
      </c>
    </row>
    <row r="99" ht="15" customHeight="1" spans="1:22">
      <c r="A99" s="56" t="s">
        <v>50</v>
      </c>
      <c r="B99" s="57"/>
      <c r="C99" s="188">
        <f>C100+C131+C163</f>
        <v>0</v>
      </c>
      <c r="D99" s="188">
        <f>D100+D131+D163</f>
        <v>0</v>
      </c>
      <c r="E99" s="713">
        <f t="shared" ref="E99:G99" si="31">E100+E131+E163</f>
        <v>0</v>
      </c>
      <c r="F99" s="713">
        <f t="shared" si="31"/>
        <v>0</v>
      </c>
      <c r="G99" s="713">
        <f t="shared" si="31"/>
        <v>0</v>
      </c>
      <c r="H99" s="713">
        <f>C100+C131+C163</f>
        <v>0</v>
      </c>
      <c r="I99" s="719" t="str">
        <f t="shared" si="20"/>
        <v>-</v>
      </c>
      <c r="J99" s="720" t="str">
        <f t="shared" si="21"/>
        <v>-</v>
      </c>
      <c r="K99" s="721">
        <f>K100+K131+K163</f>
        <v>0</v>
      </c>
      <c r="L99" s="722">
        <f>L100+L131+L163</f>
        <v>0</v>
      </c>
      <c r="M99" s="722">
        <f>M100+M131+M163</f>
        <v>0</v>
      </c>
      <c r="N99" s="722">
        <f>N100+N131+N163</f>
        <v>0</v>
      </c>
      <c r="O99" s="620" t="str">
        <f t="shared" si="22"/>
        <v>-</v>
      </c>
      <c r="P99" s="684" t="str">
        <f t="shared" si="23"/>
        <v>-</v>
      </c>
      <c r="Q99" s="721">
        <f>Q100+Q131+Q163</f>
        <v>0</v>
      </c>
      <c r="R99" s="722">
        <f>R100+R131+R163</f>
        <v>0</v>
      </c>
      <c r="S99" s="722">
        <f>S100+S131+S163</f>
        <v>0</v>
      </c>
      <c r="T99" s="722">
        <f>T100+T131+T163</f>
        <v>0</v>
      </c>
      <c r="U99" s="620" t="str">
        <f t="shared" si="24"/>
        <v>-</v>
      </c>
      <c r="V99" s="684" t="str">
        <f t="shared" si="25"/>
        <v>-</v>
      </c>
    </row>
    <row r="100" ht="15" customHeight="1" spans="1:22">
      <c r="A100" s="20" t="s">
        <v>51</v>
      </c>
      <c r="B100" s="21"/>
      <c r="C100" s="188">
        <f t="shared" si="26"/>
        <v>0</v>
      </c>
      <c r="D100" s="69">
        <f t="shared" si="30"/>
        <v>0</v>
      </c>
      <c r="E100" s="69">
        <f t="shared" ref="E100" si="32">SUM(E101:E130)</f>
        <v>0</v>
      </c>
      <c r="F100" s="307">
        <f t="shared" si="27"/>
        <v>0</v>
      </c>
      <c r="G100" s="669">
        <f t="shared" si="28"/>
        <v>0</v>
      </c>
      <c r="H100" s="669">
        <f t="shared" si="29"/>
        <v>0</v>
      </c>
      <c r="I100" s="685" t="str">
        <f t="shared" si="20"/>
        <v>-</v>
      </c>
      <c r="J100" s="686" t="str">
        <f t="shared" si="21"/>
        <v>-</v>
      </c>
      <c r="K100" s="687">
        <f>SUM(K101:K130)</f>
        <v>0</v>
      </c>
      <c r="L100" s="364">
        <f>SUM(L101:L130)</f>
        <v>0</v>
      </c>
      <c r="M100" s="364">
        <f>SUM(M101:M130)</f>
        <v>0</v>
      </c>
      <c r="N100" s="364">
        <f>SUM(N101:N130)</f>
        <v>0</v>
      </c>
      <c r="O100" s="688" t="str">
        <f t="shared" si="22"/>
        <v>-</v>
      </c>
      <c r="P100" s="689" t="str">
        <f t="shared" si="23"/>
        <v>-</v>
      </c>
      <c r="Q100" s="687">
        <f>SUM(Q101:Q130)</f>
        <v>0</v>
      </c>
      <c r="R100" s="364">
        <f>SUM(R101:R130)</f>
        <v>0</v>
      </c>
      <c r="S100" s="364">
        <f>SUM(S101:S130)</f>
        <v>0</v>
      </c>
      <c r="T100" s="364">
        <f>SUM(T101:T130)</f>
        <v>0</v>
      </c>
      <c r="U100" s="688" t="str">
        <f t="shared" si="24"/>
        <v>-</v>
      </c>
      <c r="V100" s="689" t="str">
        <f t="shared" si="25"/>
        <v>-</v>
      </c>
    </row>
    <row r="101" ht="14.25" customHeight="1" spans="1:22">
      <c r="A101" s="711" t="s">
        <v>51</v>
      </c>
      <c r="B101" s="102">
        <v>1</v>
      </c>
      <c r="C101" s="188">
        <f t="shared" si="26"/>
        <v>0</v>
      </c>
      <c r="D101" s="659">
        <f t="shared" si="30"/>
        <v>0</v>
      </c>
      <c r="E101" s="189">
        <f t="shared" ref="E101:E130" si="33">K101</f>
        <v>0</v>
      </c>
      <c r="F101" s="307">
        <f t="shared" si="27"/>
        <v>0</v>
      </c>
      <c r="G101" s="669">
        <f t="shared" si="28"/>
        <v>0</v>
      </c>
      <c r="H101" s="669">
        <f t="shared" si="29"/>
        <v>0</v>
      </c>
      <c r="I101" s="690" t="str">
        <f t="shared" si="20"/>
        <v>-</v>
      </c>
      <c r="J101" s="691" t="str">
        <f t="shared" si="21"/>
        <v>-</v>
      </c>
      <c r="K101" s="103"/>
      <c r="L101" s="103"/>
      <c r="M101" s="103"/>
      <c r="N101" s="27"/>
      <c r="O101" s="723" t="str">
        <f t="shared" si="22"/>
        <v>-</v>
      </c>
      <c r="P101" s="694" t="str">
        <f t="shared" si="23"/>
        <v>-</v>
      </c>
      <c r="Q101" s="103"/>
      <c r="R101" s="103"/>
      <c r="S101" s="103"/>
      <c r="T101" s="27"/>
      <c r="U101" s="723" t="str">
        <f t="shared" si="24"/>
        <v>-</v>
      </c>
      <c r="V101" s="694" t="str">
        <f t="shared" si="25"/>
        <v>-</v>
      </c>
    </row>
    <row r="102" ht="15" customHeight="1" spans="1:22">
      <c r="A102" s="585"/>
      <c r="B102" s="108">
        <v>2</v>
      </c>
      <c r="C102" s="188">
        <f t="shared" si="26"/>
        <v>0</v>
      </c>
      <c r="D102" s="592">
        <f t="shared" si="30"/>
        <v>0</v>
      </c>
      <c r="E102" s="671">
        <f t="shared" si="33"/>
        <v>0</v>
      </c>
      <c r="F102" s="307">
        <f t="shared" si="27"/>
        <v>0</v>
      </c>
      <c r="G102" s="669">
        <f t="shared" si="28"/>
        <v>0</v>
      </c>
      <c r="H102" s="669">
        <f t="shared" si="29"/>
        <v>0</v>
      </c>
      <c r="I102" s="695" t="str">
        <f t="shared" si="20"/>
        <v>-</v>
      </c>
      <c r="J102" s="696" t="str">
        <f t="shared" si="21"/>
        <v>-</v>
      </c>
      <c r="K102" s="109"/>
      <c r="L102" s="109"/>
      <c r="M102" s="109"/>
      <c r="N102" s="31"/>
      <c r="O102" s="724" t="str">
        <f t="shared" si="22"/>
        <v>-</v>
      </c>
      <c r="P102" s="698" t="str">
        <f t="shared" si="23"/>
        <v>-</v>
      </c>
      <c r="Q102" s="109"/>
      <c r="R102" s="109"/>
      <c r="S102" s="109"/>
      <c r="T102" s="31"/>
      <c r="U102" s="724" t="str">
        <f t="shared" si="24"/>
        <v>-</v>
      </c>
      <c r="V102" s="698" t="str">
        <f t="shared" si="25"/>
        <v>-</v>
      </c>
    </row>
    <row r="103" ht="14.25" customHeight="1" spans="1:22">
      <c r="A103" s="585"/>
      <c r="B103" s="108">
        <v>3</v>
      </c>
      <c r="C103" s="188">
        <f t="shared" si="26"/>
        <v>0</v>
      </c>
      <c r="D103" s="592">
        <f t="shared" si="30"/>
        <v>0</v>
      </c>
      <c r="E103" s="671">
        <f t="shared" si="33"/>
        <v>0</v>
      </c>
      <c r="F103" s="307">
        <f t="shared" si="27"/>
        <v>0</v>
      </c>
      <c r="G103" s="669">
        <f t="shared" si="28"/>
        <v>0</v>
      </c>
      <c r="H103" s="669">
        <f t="shared" si="29"/>
        <v>0</v>
      </c>
      <c r="I103" s="695" t="str">
        <f t="shared" si="20"/>
        <v>-</v>
      </c>
      <c r="J103" s="696" t="str">
        <f t="shared" si="21"/>
        <v>-</v>
      </c>
      <c r="K103" s="109"/>
      <c r="L103" s="109"/>
      <c r="M103" s="109"/>
      <c r="N103" s="31"/>
      <c r="O103" s="724" t="str">
        <f t="shared" si="22"/>
        <v>-</v>
      </c>
      <c r="P103" s="698" t="str">
        <f t="shared" si="23"/>
        <v>-</v>
      </c>
      <c r="Q103" s="109"/>
      <c r="R103" s="109"/>
      <c r="S103" s="109"/>
      <c r="T103" s="31"/>
      <c r="U103" s="724" t="str">
        <f t="shared" si="24"/>
        <v>-</v>
      </c>
      <c r="V103" s="698" t="str">
        <f t="shared" si="25"/>
        <v>-</v>
      </c>
    </row>
    <row r="104" ht="14.25" customHeight="1" spans="1:22">
      <c r="A104" s="585"/>
      <c r="B104" s="108">
        <v>4</v>
      </c>
      <c r="C104" s="188">
        <f t="shared" si="26"/>
        <v>0</v>
      </c>
      <c r="D104" s="592">
        <f t="shared" si="30"/>
        <v>0</v>
      </c>
      <c r="E104" s="671">
        <f t="shared" si="33"/>
        <v>0</v>
      </c>
      <c r="F104" s="307">
        <f t="shared" si="27"/>
        <v>0</v>
      </c>
      <c r="G104" s="669">
        <f t="shared" si="28"/>
        <v>0</v>
      </c>
      <c r="H104" s="669">
        <f t="shared" si="29"/>
        <v>0</v>
      </c>
      <c r="I104" s="695" t="str">
        <f t="shared" si="20"/>
        <v>-</v>
      </c>
      <c r="J104" s="696" t="str">
        <f t="shared" si="21"/>
        <v>-</v>
      </c>
      <c r="K104" s="109"/>
      <c r="L104" s="109"/>
      <c r="M104" s="109"/>
      <c r="N104" s="31"/>
      <c r="O104" s="724" t="str">
        <f t="shared" si="22"/>
        <v>-</v>
      </c>
      <c r="P104" s="698" t="str">
        <f t="shared" si="23"/>
        <v>-</v>
      </c>
      <c r="Q104" s="109"/>
      <c r="R104" s="109"/>
      <c r="S104" s="109"/>
      <c r="T104" s="31"/>
      <c r="U104" s="724" t="str">
        <f t="shared" si="24"/>
        <v>-</v>
      </c>
      <c r="V104" s="698" t="str">
        <f t="shared" si="25"/>
        <v>-</v>
      </c>
    </row>
    <row r="105" ht="14.25" customHeight="1" spans="1:22">
      <c r="A105" s="585"/>
      <c r="B105" s="108">
        <v>5</v>
      </c>
      <c r="C105" s="188">
        <f t="shared" si="26"/>
        <v>0</v>
      </c>
      <c r="D105" s="592">
        <f t="shared" si="30"/>
        <v>0</v>
      </c>
      <c r="E105" s="671">
        <f t="shared" si="33"/>
        <v>0</v>
      </c>
      <c r="F105" s="307">
        <f t="shared" si="27"/>
        <v>0</v>
      </c>
      <c r="G105" s="669">
        <f t="shared" si="28"/>
        <v>0</v>
      </c>
      <c r="H105" s="669">
        <f t="shared" si="29"/>
        <v>0</v>
      </c>
      <c r="I105" s="695" t="str">
        <f t="shared" si="20"/>
        <v>-</v>
      </c>
      <c r="J105" s="696" t="str">
        <f t="shared" si="21"/>
        <v>-</v>
      </c>
      <c r="K105" s="109"/>
      <c r="L105" s="109"/>
      <c r="M105" s="109"/>
      <c r="N105" s="31"/>
      <c r="O105" s="724" t="str">
        <f t="shared" si="22"/>
        <v>-</v>
      </c>
      <c r="P105" s="698" t="str">
        <f t="shared" si="23"/>
        <v>-</v>
      </c>
      <c r="Q105" s="109"/>
      <c r="R105" s="109"/>
      <c r="S105" s="109"/>
      <c r="T105" s="31"/>
      <c r="U105" s="724" t="str">
        <f t="shared" si="24"/>
        <v>-</v>
      </c>
      <c r="V105" s="698" t="str">
        <f t="shared" si="25"/>
        <v>-</v>
      </c>
    </row>
    <row r="106" ht="14.25" customHeight="1" spans="1:22">
      <c r="A106" s="585"/>
      <c r="B106" s="108">
        <v>6</v>
      </c>
      <c r="C106" s="188">
        <f t="shared" si="26"/>
        <v>0</v>
      </c>
      <c r="D106" s="592">
        <f t="shared" si="30"/>
        <v>0</v>
      </c>
      <c r="E106" s="671">
        <f t="shared" si="33"/>
        <v>0</v>
      </c>
      <c r="F106" s="307">
        <f t="shared" si="27"/>
        <v>0</v>
      </c>
      <c r="G106" s="669">
        <f t="shared" si="28"/>
        <v>0</v>
      </c>
      <c r="H106" s="669">
        <f t="shared" si="29"/>
        <v>0</v>
      </c>
      <c r="I106" s="695" t="str">
        <f t="shared" si="20"/>
        <v>-</v>
      </c>
      <c r="J106" s="696" t="str">
        <f t="shared" si="21"/>
        <v>-</v>
      </c>
      <c r="K106" s="109"/>
      <c r="L106" s="109"/>
      <c r="M106" s="109"/>
      <c r="N106" s="31"/>
      <c r="O106" s="724" t="str">
        <f t="shared" si="22"/>
        <v>-</v>
      </c>
      <c r="P106" s="698" t="str">
        <f t="shared" si="23"/>
        <v>-</v>
      </c>
      <c r="Q106" s="109"/>
      <c r="R106" s="109"/>
      <c r="S106" s="109"/>
      <c r="T106" s="31"/>
      <c r="U106" s="724" t="str">
        <f t="shared" si="24"/>
        <v>-</v>
      </c>
      <c r="V106" s="698" t="str">
        <f t="shared" si="25"/>
        <v>-</v>
      </c>
    </row>
    <row r="107" ht="14.25" customHeight="1" spans="1:22">
      <c r="A107" s="585"/>
      <c r="B107" s="108">
        <v>7</v>
      </c>
      <c r="C107" s="188">
        <f t="shared" si="26"/>
        <v>0</v>
      </c>
      <c r="D107" s="592">
        <f t="shared" si="30"/>
        <v>0</v>
      </c>
      <c r="E107" s="671">
        <f t="shared" si="33"/>
        <v>0</v>
      </c>
      <c r="F107" s="307">
        <f t="shared" si="27"/>
        <v>0</v>
      </c>
      <c r="G107" s="669">
        <f t="shared" si="28"/>
        <v>0</v>
      </c>
      <c r="H107" s="669">
        <f t="shared" si="29"/>
        <v>0</v>
      </c>
      <c r="I107" s="695" t="str">
        <f t="shared" si="20"/>
        <v>-</v>
      </c>
      <c r="J107" s="696" t="str">
        <f t="shared" si="21"/>
        <v>-</v>
      </c>
      <c r="K107" s="109"/>
      <c r="L107" s="109"/>
      <c r="M107" s="109"/>
      <c r="N107" s="31"/>
      <c r="O107" s="724" t="str">
        <f t="shared" si="22"/>
        <v>-</v>
      </c>
      <c r="P107" s="698" t="str">
        <f t="shared" si="23"/>
        <v>-</v>
      </c>
      <c r="Q107" s="109"/>
      <c r="R107" s="109"/>
      <c r="S107" s="109"/>
      <c r="T107" s="31"/>
      <c r="U107" s="724" t="str">
        <f t="shared" si="24"/>
        <v>-</v>
      </c>
      <c r="V107" s="698" t="str">
        <f t="shared" si="25"/>
        <v>-</v>
      </c>
    </row>
    <row r="108" ht="14.25" customHeight="1" spans="1:22">
      <c r="A108" s="585"/>
      <c r="B108" s="108">
        <v>8</v>
      </c>
      <c r="C108" s="188">
        <f t="shared" si="26"/>
        <v>0</v>
      </c>
      <c r="D108" s="592">
        <f t="shared" si="30"/>
        <v>0</v>
      </c>
      <c r="E108" s="671">
        <f t="shared" si="33"/>
        <v>0</v>
      </c>
      <c r="F108" s="307">
        <f t="shared" si="27"/>
        <v>0</v>
      </c>
      <c r="G108" s="669">
        <f t="shared" si="28"/>
        <v>0</v>
      </c>
      <c r="H108" s="669">
        <f t="shared" si="29"/>
        <v>0</v>
      </c>
      <c r="I108" s="695" t="str">
        <f t="shared" si="20"/>
        <v>-</v>
      </c>
      <c r="J108" s="696" t="str">
        <f t="shared" si="21"/>
        <v>-</v>
      </c>
      <c r="K108" s="109"/>
      <c r="L108" s="109"/>
      <c r="M108" s="109"/>
      <c r="N108" s="31"/>
      <c r="O108" s="724" t="str">
        <f t="shared" si="22"/>
        <v>-</v>
      </c>
      <c r="P108" s="698" t="str">
        <f t="shared" si="23"/>
        <v>-</v>
      </c>
      <c r="Q108" s="109"/>
      <c r="R108" s="109"/>
      <c r="S108" s="109"/>
      <c r="T108" s="31"/>
      <c r="U108" s="724" t="str">
        <f t="shared" si="24"/>
        <v>-</v>
      </c>
      <c r="V108" s="698" t="str">
        <f t="shared" si="25"/>
        <v>-</v>
      </c>
    </row>
    <row r="109" ht="14.25" customHeight="1" spans="1:22">
      <c r="A109" s="585"/>
      <c r="B109" s="108">
        <v>9</v>
      </c>
      <c r="C109" s="188">
        <f t="shared" si="26"/>
        <v>0</v>
      </c>
      <c r="D109" s="592">
        <f t="shared" si="30"/>
        <v>0</v>
      </c>
      <c r="E109" s="671">
        <f t="shared" si="33"/>
        <v>0</v>
      </c>
      <c r="F109" s="307">
        <f t="shared" si="27"/>
        <v>0</v>
      </c>
      <c r="G109" s="669">
        <f t="shared" si="28"/>
        <v>0</v>
      </c>
      <c r="H109" s="669">
        <f t="shared" si="29"/>
        <v>0</v>
      </c>
      <c r="I109" s="695" t="str">
        <f t="shared" si="20"/>
        <v>-</v>
      </c>
      <c r="J109" s="696" t="str">
        <f t="shared" si="21"/>
        <v>-</v>
      </c>
      <c r="K109" s="109"/>
      <c r="L109" s="109"/>
      <c r="M109" s="109"/>
      <c r="N109" s="31"/>
      <c r="O109" s="724" t="str">
        <f t="shared" si="22"/>
        <v>-</v>
      </c>
      <c r="P109" s="698" t="str">
        <f t="shared" si="23"/>
        <v>-</v>
      </c>
      <c r="Q109" s="109"/>
      <c r="R109" s="109"/>
      <c r="S109" s="109"/>
      <c r="T109" s="31"/>
      <c r="U109" s="724" t="str">
        <f t="shared" si="24"/>
        <v>-</v>
      </c>
      <c r="V109" s="698" t="str">
        <f t="shared" si="25"/>
        <v>-</v>
      </c>
    </row>
    <row r="110" ht="14.25" customHeight="1" spans="1:22">
      <c r="A110" s="585"/>
      <c r="B110" s="108">
        <v>10</v>
      </c>
      <c r="C110" s="188">
        <f t="shared" si="26"/>
        <v>0</v>
      </c>
      <c r="D110" s="592">
        <f t="shared" si="30"/>
        <v>0</v>
      </c>
      <c r="E110" s="671">
        <f t="shared" si="33"/>
        <v>0</v>
      </c>
      <c r="F110" s="307">
        <f t="shared" si="27"/>
        <v>0</v>
      </c>
      <c r="G110" s="669">
        <f t="shared" si="28"/>
        <v>0</v>
      </c>
      <c r="H110" s="669">
        <f t="shared" si="29"/>
        <v>0</v>
      </c>
      <c r="I110" s="695" t="str">
        <f t="shared" si="20"/>
        <v>-</v>
      </c>
      <c r="J110" s="696" t="str">
        <f t="shared" si="21"/>
        <v>-</v>
      </c>
      <c r="K110" s="109"/>
      <c r="L110" s="109"/>
      <c r="M110" s="109"/>
      <c r="N110" s="31"/>
      <c r="O110" s="724" t="str">
        <f t="shared" si="22"/>
        <v>-</v>
      </c>
      <c r="P110" s="698" t="str">
        <f t="shared" si="23"/>
        <v>-</v>
      </c>
      <c r="Q110" s="109"/>
      <c r="R110" s="109"/>
      <c r="S110" s="109"/>
      <c r="T110" s="31"/>
      <c r="U110" s="724" t="str">
        <f t="shared" si="24"/>
        <v>-</v>
      </c>
      <c r="V110" s="698" t="str">
        <f t="shared" si="25"/>
        <v>-</v>
      </c>
    </row>
    <row r="111" ht="14.25" customHeight="1" spans="1:22">
      <c r="A111" s="585"/>
      <c r="B111" s="108">
        <v>11</v>
      </c>
      <c r="C111" s="188">
        <f t="shared" si="26"/>
        <v>0</v>
      </c>
      <c r="D111" s="592">
        <f t="shared" si="30"/>
        <v>0</v>
      </c>
      <c r="E111" s="671">
        <f t="shared" si="33"/>
        <v>0</v>
      </c>
      <c r="F111" s="307">
        <f t="shared" si="27"/>
        <v>0</v>
      </c>
      <c r="G111" s="669">
        <f t="shared" si="28"/>
        <v>0</v>
      </c>
      <c r="H111" s="669">
        <f t="shared" si="29"/>
        <v>0</v>
      </c>
      <c r="I111" s="695" t="str">
        <f t="shared" si="20"/>
        <v>-</v>
      </c>
      <c r="J111" s="696" t="str">
        <f t="shared" si="21"/>
        <v>-</v>
      </c>
      <c r="K111" s="109"/>
      <c r="L111" s="31"/>
      <c r="M111" s="31"/>
      <c r="N111" s="31"/>
      <c r="O111" s="724" t="str">
        <f t="shared" si="22"/>
        <v>-</v>
      </c>
      <c r="P111" s="698" t="str">
        <f t="shared" si="23"/>
        <v>-</v>
      </c>
      <c r="Q111" s="109"/>
      <c r="R111" s="31"/>
      <c r="S111" s="31"/>
      <c r="T111" s="31"/>
      <c r="U111" s="724" t="str">
        <f t="shared" si="24"/>
        <v>-</v>
      </c>
      <c r="V111" s="698" t="str">
        <f t="shared" si="25"/>
        <v>-</v>
      </c>
    </row>
    <row r="112" ht="14.25" customHeight="1" spans="1:22">
      <c r="A112" s="585"/>
      <c r="B112" s="108">
        <v>12</v>
      </c>
      <c r="C112" s="188">
        <f t="shared" si="26"/>
        <v>0</v>
      </c>
      <c r="D112" s="592">
        <f t="shared" ref="D112:D119" si="34">Q112</f>
        <v>0</v>
      </c>
      <c r="E112" s="671">
        <f t="shared" si="33"/>
        <v>0</v>
      </c>
      <c r="F112" s="307">
        <f t="shared" si="27"/>
        <v>0</v>
      </c>
      <c r="G112" s="669">
        <f t="shared" si="28"/>
        <v>0</v>
      </c>
      <c r="H112" s="669">
        <f t="shared" si="29"/>
        <v>0</v>
      </c>
      <c r="I112" s="695" t="str">
        <f t="shared" si="20"/>
        <v>-</v>
      </c>
      <c r="J112" s="696" t="str">
        <f t="shared" si="21"/>
        <v>-</v>
      </c>
      <c r="K112" s="109"/>
      <c r="L112" s="31"/>
      <c r="M112" s="31"/>
      <c r="N112" s="31"/>
      <c r="O112" s="724" t="str">
        <f t="shared" si="22"/>
        <v>-</v>
      </c>
      <c r="P112" s="698" t="str">
        <f t="shared" si="23"/>
        <v>-</v>
      </c>
      <c r="Q112" s="109"/>
      <c r="R112" s="31"/>
      <c r="S112" s="31"/>
      <c r="T112" s="31"/>
      <c r="U112" s="724" t="str">
        <f t="shared" si="24"/>
        <v>-</v>
      </c>
      <c r="V112" s="698" t="str">
        <f t="shared" si="25"/>
        <v>-</v>
      </c>
    </row>
    <row r="113" ht="14.25" customHeight="1" spans="1:22">
      <c r="A113" s="585"/>
      <c r="B113" s="108">
        <v>13</v>
      </c>
      <c r="C113" s="188">
        <f t="shared" si="26"/>
        <v>0</v>
      </c>
      <c r="D113" s="592">
        <f t="shared" si="34"/>
        <v>0</v>
      </c>
      <c r="E113" s="671">
        <f t="shared" si="33"/>
        <v>0</v>
      </c>
      <c r="F113" s="307">
        <f t="shared" si="27"/>
        <v>0</v>
      </c>
      <c r="G113" s="669">
        <f t="shared" si="28"/>
        <v>0</v>
      </c>
      <c r="H113" s="669">
        <f t="shared" si="29"/>
        <v>0</v>
      </c>
      <c r="I113" s="695" t="str">
        <f t="shared" si="20"/>
        <v>-</v>
      </c>
      <c r="J113" s="696" t="str">
        <f t="shared" si="21"/>
        <v>-</v>
      </c>
      <c r="K113" s="109"/>
      <c r="L113" s="109"/>
      <c r="M113" s="109"/>
      <c r="N113" s="31"/>
      <c r="O113" s="724" t="str">
        <f t="shared" si="22"/>
        <v>-</v>
      </c>
      <c r="P113" s="698" t="str">
        <f t="shared" si="23"/>
        <v>-</v>
      </c>
      <c r="Q113" s="109"/>
      <c r="R113" s="109"/>
      <c r="S113" s="109"/>
      <c r="T113" s="31"/>
      <c r="U113" s="724" t="str">
        <f t="shared" si="24"/>
        <v>-</v>
      </c>
      <c r="V113" s="698" t="str">
        <f t="shared" si="25"/>
        <v>-</v>
      </c>
    </row>
    <row r="114" ht="14.25" customHeight="1" spans="1:22">
      <c r="A114" s="585"/>
      <c r="B114" s="108">
        <v>14</v>
      </c>
      <c r="C114" s="188">
        <f t="shared" si="26"/>
        <v>0</v>
      </c>
      <c r="D114" s="592">
        <f t="shared" si="34"/>
        <v>0</v>
      </c>
      <c r="E114" s="671">
        <f t="shared" si="33"/>
        <v>0</v>
      </c>
      <c r="F114" s="307">
        <f t="shared" si="27"/>
        <v>0</v>
      </c>
      <c r="G114" s="669">
        <f t="shared" si="28"/>
        <v>0</v>
      </c>
      <c r="H114" s="669">
        <f t="shared" si="29"/>
        <v>0</v>
      </c>
      <c r="I114" s="695" t="str">
        <f t="shared" si="20"/>
        <v>-</v>
      </c>
      <c r="J114" s="696" t="str">
        <f t="shared" si="21"/>
        <v>-</v>
      </c>
      <c r="K114" s="31"/>
      <c r="L114" s="31"/>
      <c r="M114" s="31"/>
      <c r="N114" s="31"/>
      <c r="O114" s="724" t="str">
        <f t="shared" si="22"/>
        <v>-</v>
      </c>
      <c r="P114" s="698" t="str">
        <f t="shared" si="23"/>
        <v>-</v>
      </c>
      <c r="Q114" s="31"/>
      <c r="R114" s="31"/>
      <c r="S114" s="31"/>
      <c r="T114" s="31"/>
      <c r="U114" s="724" t="str">
        <f t="shared" si="24"/>
        <v>-</v>
      </c>
      <c r="V114" s="698" t="str">
        <f t="shared" si="25"/>
        <v>-</v>
      </c>
    </row>
    <row r="115" ht="14.25" customHeight="1" spans="1:22">
      <c r="A115" s="585"/>
      <c r="B115" s="108">
        <v>15</v>
      </c>
      <c r="C115" s="188">
        <f t="shared" si="26"/>
        <v>0</v>
      </c>
      <c r="D115" s="592">
        <f t="shared" si="34"/>
        <v>0</v>
      </c>
      <c r="E115" s="671">
        <f t="shared" si="33"/>
        <v>0</v>
      </c>
      <c r="F115" s="307">
        <f t="shared" si="27"/>
        <v>0</v>
      </c>
      <c r="G115" s="669">
        <f t="shared" si="28"/>
        <v>0</v>
      </c>
      <c r="H115" s="669">
        <f t="shared" si="29"/>
        <v>0</v>
      </c>
      <c r="I115" s="695" t="str">
        <f t="shared" si="20"/>
        <v>-</v>
      </c>
      <c r="J115" s="696" t="str">
        <f t="shared" si="21"/>
        <v>-</v>
      </c>
      <c r="K115" s="31"/>
      <c r="L115" s="31"/>
      <c r="M115" s="31"/>
      <c r="N115" s="31"/>
      <c r="O115" s="724" t="str">
        <f t="shared" si="22"/>
        <v>-</v>
      </c>
      <c r="P115" s="698" t="str">
        <f t="shared" si="23"/>
        <v>-</v>
      </c>
      <c r="Q115" s="31"/>
      <c r="R115" s="31"/>
      <c r="S115" s="31"/>
      <c r="T115" s="31"/>
      <c r="U115" s="724" t="str">
        <f t="shared" si="24"/>
        <v>-</v>
      </c>
      <c r="V115" s="698" t="str">
        <f t="shared" si="25"/>
        <v>-</v>
      </c>
    </row>
    <row r="116" ht="14.25" customHeight="1" spans="1:22">
      <c r="A116" s="585"/>
      <c r="B116" s="108">
        <v>16</v>
      </c>
      <c r="C116" s="188">
        <f t="shared" si="26"/>
        <v>0</v>
      </c>
      <c r="D116" s="592">
        <f t="shared" si="34"/>
        <v>0</v>
      </c>
      <c r="E116" s="671">
        <f t="shared" si="33"/>
        <v>0</v>
      </c>
      <c r="F116" s="307">
        <f t="shared" si="27"/>
        <v>0</v>
      </c>
      <c r="G116" s="669">
        <f t="shared" si="28"/>
        <v>0</v>
      </c>
      <c r="H116" s="669">
        <f t="shared" si="29"/>
        <v>0</v>
      </c>
      <c r="I116" s="695" t="str">
        <f t="shared" si="20"/>
        <v>-</v>
      </c>
      <c r="J116" s="696" t="str">
        <f t="shared" si="21"/>
        <v>-</v>
      </c>
      <c r="K116" s="109"/>
      <c r="L116" s="31"/>
      <c r="M116" s="31"/>
      <c r="N116" s="31"/>
      <c r="O116" s="724" t="str">
        <f t="shared" si="22"/>
        <v>-</v>
      </c>
      <c r="P116" s="698" t="str">
        <f t="shared" si="23"/>
        <v>-</v>
      </c>
      <c r="Q116" s="109"/>
      <c r="R116" s="31"/>
      <c r="S116" s="31"/>
      <c r="T116" s="31"/>
      <c r="U116" s="724" t="str">
        <f t="shared" si="24"/>
        <v>-</v>
      </c>
      <c r="V116" s="698" t="str">
        <f t="shared" si="25"/>
        <v>-</v>
      </c>
    </row>
    <row r="117" ht="14.25" customHeight="1" spans="1:22">
      <c r="A117" s="585"/>
      <c r="B117" s="108">
        <v>17</v>
      </c>
      <c r="C117" s="188">
        <f t="shared" si="26"/>
        <v>0</v>
      </c>
      <c r="D117" s="592">
        <f t="shared" si="34"/>
        <v>0</v>
      </c>
      <c r="E117" s="671">
        <f t="shared" si="33"/>
        <v>0</v>
      </c>
      <c r="F117" s="307">
        <f t="shared" si="27"/>
        <v>0</v>
      </c>
      <c r="G117" s="669">
        <f t="shared" si="28"/>
        <v>0</v>
      </c>
      <c r="H117" s="669">
        <f t="shared" si="29"/>
        <v>0</v>
      </c>
      <c r="I117" s="695" t="str">
        <f t="shared" si="20"/>
        <v>-</v>
      </c>
      <c r="J117" s="696" t="str">
        <f t="shared" si="21"/>
        <v>-</v>
      </c>
      <c r="K117" s="109"/>
      <c r="L117" s="109"/>
      <c r="M117" s="109"/>
      <c r="N117" s="31"/>
      <c r="O117" s="724" t="str">
        <f t="shared" si="22"/>
        <v>-</v>
      </c>
      <c r="P117" s="698" t="str">
        <f t="shared" si="23"/>
        <v>-</v>
      </c>
      <c r="Q117" s="109"/>
      <c r="R117" s="109"/>
      <c r="S117" s="109"/>
      <c r="T117" s="31"/>
      <c r="U117" s="724" t="str">
        <f t="shared" si="24"/>
        <v>-</v>
      </c>
      <c r="V117" s="698" t="str">
        <f t="shared" si="25"/>
        <v>-</v>
      </c>
    </row>
    <row r="118" ht="14.25" customHeight="1" spans="1:22">
      <c r="A118" s="585"/>
      <c r="B118" s="108">
        <v>18</v>
      </c>
      <c r="C118" s="188">
        <f t="shared" si="26"/>
        <v>0</v>
      </c>
      <c r="D118" s="592">
        <f t="shared" si="34"/>
        <v>0</v>
      </c>
      <c r="E118" s="671">
        <f t="shared" si="33"/>
        <v>0</v>
      </c>
      <c r="F118" s="307">
        <f t="shared" si="27"/>
        <v>0</v>
      </c>
      <c r="G118" s="669">
        <f t="shared" si="28"/>
        <v>0</v>
      </c>
      <c r="H118" s="669">
        <f t="shared" si="29"/>
        <v>0</v>
      </c>
      <c r="I118" s="695" t="str">
        <f t="shared" si="20"/>
        <v>-</v>
      </c>
      <c r="J118" s="696" t="str">
        <f t="shared" si="21"/>
        <v>-</v>
      </c>
      <c r="K118" s="109"/>
      <c r="L118" s="31"/>
      <c r="M118" s="31"/>
      <c r="N118" s="31"/>
      <c r="O118" s="724" t="str">
        <f t="shared" si="22"/>
        <v>-</v>
      </c>
      <c r="P118" s="698" t="str">
        <f t="shared" si="23"/>
        <v>-</v>
      </c>
      <c r="Q118" s="109"/>
      <c r="R118" s="31"/>
      <c r="S118" s="31"/>
      <c r="T118" s="31"/>
      <c r="U118" s="724" t="str">
        <f t="shared" si="24"/>
        <v>-</v>
      </c>
      <c r="V118" s="698" t="str">
        <f t="shared" si="25"/>
        <v>-</v>
      </c>
    </row>
    <row r="119" ht="14.25" customHeight="1" spans="1:22">
      <c r="A119" s="585"/>
      <c r="B119" s="108">
        <v>19</v>
      </c>
      <c r="C119" s="188">
        <f t="shared" si="26"/>
        <v>0</v>
      </c>
      <c r="D119" s="592">
        <f t="shared" si="34"/>
        <v>0</v>
      </c>
      <c r="E119" s="671">
        <f t="shared" si="33"/>
        <v>0</v>
      </c>
      <c r="F119" s="307">
        <f t="shared" si="27"/>
        <v>0</v>
      </c>
      <c r="G119" s="669">
        <f t="shared" si="28"/>
        <v>0</v>
      </c>
      <c r="H119" s="669">
        <f t="shared" si="29"/>
        <v>0</v>
      </c>
      <c r="I119" s="695" t="str">
        <f t="shared" si="20"/>
        <v>-</v>
      </c>
      <c r="J119" s="696" t="str">
        <f t="shared" si="21"/>
        <v>-</v>
      </c>
      <c r="K119" s="109"/>
      <c r="L119" s="31"/>
      <c r="M119" s="31"/>
      <c r="N119" s="31"/>
      <c r="O119" s="724" t="str">
        <f t="shared" si="22"/>
        <v>-</v>
      </c>
      <c r="P119" s="698" t="str">
        <f t="shared" si="23"/>
        <v>-</v>
      </c>
      <c r="Q119" s="109"/>
      <c r="R119" s="31"/>
      <c r="S119" s="31"/>
      <c r="T119" s="31"/>
      <c r="U119" s="724" t="str">
        <f t="shared" si="24"/>
        <v>-</v>
      </c>
      <c r="V119" s="698" t="str">
        <f t="shared" si="25"/>
        <v>-</v>
      </c>
    </row>
    <row r="120" ht="14.25" customHeight="1" spans="1:22">
      <c r="A120" s="585"/>
      <c r="B120" s="108">
        <v>20</v>
      </c>
      <c r="C120" s="188">
        <f t="shared" si="26"/>
        <v>0</v>
      </c>
      <c r="D120" s="592">
        <f t="shared" ref="D120:D130" si="35">Q120</f>
        <v>0</v>
      </c>
      <c r="E120" s="671">
        <f t="shared" si="33"/>
        <v>0</v>
      </c>
      <c r="F120" s="307">
        <f t="shared" si="27"/>
        <v>0</v>
      </c>
      <c r="G120" s="669">
        <f t="shared" si="28"/>
        <v>0</v>
      </c>
      <c r="H120" s="669">
        <f t="shared" si="29"/>
        <v>0</v>
      </c>
      <c r="I120" s="695" t="str">
        <f t="shared" si="20"/>
        <v>-</v>
      </c>
      <c r="J120" s="696" t="str">
        <f t="shared" si="21"/>
        <v>-</v>
      </c>
      <c r="K120" s="109"/>
      <c r="L120" s="31"/>
      <c r="M120" s="31"/>
      <c r="N120" s="31"/>
      <c r="O120" s="724" t="str">
        <f t="shared" si="22"/>
        <v>-</v>
      </c>
      <c r="P120" s="698" t="str">
        <f t="shared" si="23"/>
        <v>-</v>
      </c>
      <c r="Q120" s="109"/>
      <c r="R120" s="31"/>
      <c r="S120" s="31"/>
      <c r="T120" s="31"/>
      <c r="U120" s="724" t="str">
        <f t="shared" si="24"/>
        <v>-</v>
      </c>
      <c r="V120" s="698" t="str">
        <f t="shared" si="25"/>
        <v>-</v>
      </c>
    </row>
    <row r="121" ht="14.25" customHeight="1" spans="1:22">
      <c r="A121" s="585"/>
      <c r="B121" s="108">
        <v>21</v>
      </c>
      <c r="C121" s="188">
        <f t="shared" si="26"/>
        <v>0</v>
      </c>
      <c r="D121" s="592">
        <f t="shared" si="35"/>
        <v>0</v>
      </c>
      <c r="E121" s="671">
        <f t="shared" si="33"/>
        <v>0</v>
      </c>
      <c r="F121" s="307">
        <f t="shared" si="27"/>
        <v>0</v>
      </c>
      <c r="G121" s="669">
        <f t="shared" si="28"/>
        <v>0</v>
      </c>
      <c r="H121" s="669">
        <f t="shared" si="29"/>
        <v>0</v>
      </c>
      <c r="I121" s="695" t="str">
        <f t="shared" si="20"/>
        <v>-</v>
      </c>
      <c r="J121" s="696" t="str">
        <f t="shared" si="21"/>
        <v>-</v>
      </c>
      <c r="K121" s="109"/>
      <c r="L121" s="31"/>
      <c r="M121" s="31"/>
      <c r="N121" s="31"/>
      <c r="O121" s="724" t="str">
        <f t="shared" si="22"/>
        <v>-</v>
      </c>
      <c r="P121" s="698" t="str">
        <f t="shared" si="23"/>
        <v>-</v>
      </c>
      <c r="Q121" s="109"/>
      <c r="R121" s="31"/>
      <c r="S121" s="31"/>
      <c r="T121" s="31"/>
      <c r="U121" s="724" t="str">
        <f t="shared" si="24"/>
        <v>-</v>
      </c>
      <c r="V121" s="698" t="str">
        <f t="shared" si="25"/>
        <v>-</v>
      </c>
    </row>
    <row r="122" ht="14.25" customHeight="1" spans="1:22">
      <c r="A122" s="585"/>
      <c r="B122" s="108">
        <v>22</v>
      </c>
      <c r="C122" s="188">
        <f t="shared" si="26"/>
        <v>0</v>
      </c>
      <c r="D122" s="592">
        <f t="shared" si="35"/>
        <v>0</v>
      </c>
      <c r="E122" s="671">
        <f t="shared" si="33"/>
        <v>0</v>
      </c>
      <c r="F122" s="307">
        <f t="shared" si="27"/>
        <v>0</v>
      </c>
      <c r="G122" s="669">
        <f t="shared" si="28"/>
        <v>0</v>
      </c>
      <c r="H122" s="669">
        <f t="shared" si="29"/>
        <v>0</v>
      </c>
      <c r="I122" s="695" t="str">
        <f t="shared" si="20"/>
        <v>-</v>
      </c>
      <c r="J122" s="696" t="str">
        <f t="shared" si="21"/>
        <v>-</v>
      </c>
      <c r="K122" s="109"/>
      <c r="L122" s="31"/>
      <c r="M122" s="31"/>
      <c r="N122" s="31"/>
      <c r="O122" s="724" t="str">
        <f t="shared" si="22"/>
        <v>-</v>
      </c>
      <c r="P122" s="698" t="str">
        <f t="shared" si="23"/>
        <v>-</v>
      </c>
      <c r="Q122" s="109"/>
      <c r="R122" s="31"/>
      <c r="S122" s="31"/>
      <c r="T122" s="31"/>
      <c r="U122" s="724" t="str">
        <f t="shared" si="24"/>
        <v>-</v>
      </c>
      <c r="V122" s="698" t="str">
        <f t="shared" si="25"/>
        <v>-</v>
      </c>
    </row>
    <row r="123" ht="14.25" customHeight="1" spans="1:22">
      <c r="A123" s="585"/>
      <c r="B123" s="108">
        <v>23</v>
      </c>
      <c r="C123" s="188">
        <f t="shared" si="26"/>
        <v>0</v>
      </c>
      <c r="D123" s="592">
        <f t="shared" si="35"/>
        <v>0</v>
      </c>
      <c r="E123" s="671">
        <f t="shared" si="33"/>
        <v>0</v>
      </c>
      <c r="F123" s="307">
        <f t="shared" si="27"/>
        <v>0</v>
      </c>
      <c r="G123" s="669">
        <f t="shared" si="28"/>
        <v>0</v>
      </c>
      <c r="H123" s="669">
        <f t="shared" si="29"/>
        <v>0</v>
      </c>
      <c r="I123" s="695" t="str">
        <f t="shared" si="20"/>
        <v>-</v>
      </c>
      <c r="J123" s="696" t="str">
        <f t="shared" si="21"/>
        <v>-</v>
      </c>
      <c r="K123" s="109"/>
      <c r="L123" s="31"/>
      <c r="M123" s="31"/>
      <c r="N123" s="31"/>
      <c r="O123" s="724" t="str">
        <f t="shared" si="22"/>
        <v>-</v>
      </c>
      <c r="P123" s="698" t="str">
        <f t="shared" si="23"/>
        <v>-</v>
      </c>
      <c r="Q123" s="109"/>
      <c r="R123" s="31"/>
      <c r="S123" s="31"/>
      <c r="T123" s="31"/>
      <c r="U123" s="724" t="str">
        <f t="shared" si="24"/>
        <v>-</v>
      </c>
      <c r="V123" s="698" t="str">
        <f t="shared" si="25"/>
        <v>-</v>
      </c>
    </row>
    <row r="124" ht="14.25" customHeight="1" spans="1:22">
      <c r="A124" s="585"/>
      <c r="B124" s="108">
        <v>24</v>
      </c>
      <c r="C124" s="188">
        <f t="shared" si="26"/>
        <v>0</v>
      </c>
      <c r="D124" s="592">
        <f t="shared" si="35"/>
        <v>0</v>
      </c>
      <c r="E124" s="671">
        <f t="shared" si="33"/>
        <v>0</v>
      </c>
      <c r="F124" s="307">
        <f t="shared" si="27"/>
        <v>0</v>
      </c>
      <c r="G124" s="669">
        <f t="shared" si="28"/>
        <v>0</v>
      </c>
      <c r="H124" s="669">
        <f t="shared" si="29"/>
        <v>0</v>
      </c>
      <c r="I124" s="695" t="str">
        <f t="shared" si="20"/>
        <v>-</v>
      </c>
      <c r="J124" s="696" t="str">
        <f t="shared" si="21"/>
        <v>-</v>
      </c>
      <c r="K124" s="109"/>
      <c r="L124" s="31"/>
      <c r="M124" s="31"/>
      <c r="N124" s="31"/>
      <c r="O124" s="724" t="str">
        <f t="shared" si="22"/>
        <v>-</v>
      </c>
      <c r="P124" s="698" t="str">
        <f t="shared" si="23"/>
        <v>-</v>
      </c>
      <c r="Q124" s="109"/>
      <c r="R124" s="31"/>
      <c r="S124" s="31"/>
      <c r="T124" s="31"/>
      <c r="U124" s="724" t="str">
        <f t="shared" si="24"/>
        <v>-</v>
      </c>
      <c r="V124" s="698" t="str">
        <f t="shared" si="25"/>
        <v>-</v>
      </c>
    </row>
    <row r="125" ht="14.25" customHeight="1" spans="1:22">
      <c r="A125" s="585"/>
      <c r="B125" s="108">
        <v>25</v>
      </c>
      <c r="C125" s="188">
        <f t="shared" si="26"/>
        <v>0</v>
      </c>
      <c r="D125" s="592">
        <f t="shared" si="35"/>
        <v>0</v>
      </c>
      <c r="E125" s="671">
        <f t="shared" si="33"/>
        <v>0</v>
      </c>
      <c r="F125" s="307">
        <f t="shared" si="27"/>
        <v>0</v>
      </c>
      <c r="G125" s="669">
        <f t="shared" si="28"/>
        <v>0</v>
      </c>
      <c r="H125" s="669">
        <f t="shared" si="29"/>
        <v>0</v>
      </c>
      <c r="I125" s="695" t="str">
        <f t="shared" si="20"/>
        <v>-</v>
      </c>
      <c r="J125" s="696" t="str">
        <f t="shared" si="21"/>
        <v>-</v>
      </c>
      <c r="K125" s="109"/>
      <c r="L125" s="31"/>
      <c r="M125" s="31"/>
      <c r="N125" s="31"/>
      <c r="O125" s="724" t="str">
        <f t="shared" si="22"/>
        <v>-</v>
      </c>
      <c r="P125" s="698" t="str">
        <f t="shared" si="23"/>
        <v>-</v>
      </c>
      <c r="Q125" s="109"/>
      <c r="R125" s="31"/>
      <c r="S125" s="31"/>
      <c r="T125" s="31"/>
      <c r="U125" s="724" t="str">
        <f t="shared" si="24"/>
        <v>-</v>
      </c>
      <c r="V125" s="698" t="str">
        <f t="shared" si="25"/>
        <v>-</v>
      </c>
    </row>
    <row r="126" ht="14.25" customHeight="1" spans="1:22">
      <c r="A126" s="585"/>
      <c r="B126" s="108">
        <v>26</v>
      </c>
      <c r="C126" s="188">
        <f t="shared" si="26"/>
        <v>0</v>
      </c>
      <c r="D126" s="592">
        <f t="shared" si="35"/>
        <v>0</v>
      </c>
      <c r="E126" s="671">
        <f t="shared" si="33"/>
        <v>0</v>
      </c>
      <c r="F126" s="307">
        <f t="shared" si="27"/>
        <v>0</v>
      </c>
      <c r="G126" s="669">
        <f t="shared" si="28"/>
        <v>0</v>
      </c>
      <c r="H126" s="669">
        <f t="shared" si="29"/>
        <v>0</v>
      </c>
      <c r="I126" s="695" t="str">
        <f t="shared" si="20"/>
        <v>-</v>
      </c>
      <c r="J126" s="696" t="str">
        <f t="shared" si="21"/>
        <v>-</v>
      </c>
      <c r="K126" s="109"/>
      <c r="L126" s="31"/>
      <c r="M126" s="31"/>
      <c r="N126" s="31"/>
      <c r="O126" s="724" t="str">
        <f t="shared" si="22"/>
        <v>-</v>
      </c>
      <c r="P126" s="698" t="str">
        <f t="shared" si="23"/>
        <v>-</v>
      </c>
      <c r="Q126" s="109"/>
      <c r="R126" s="31"/>
      <c r="S126" s="31"/>
      <c r="T126" s="31"/>
      <c r="U126" s="724" t="str">
        <f t="shared" si="24"/>
        <v>-</v>
      </c>
      <c r="V126" s="698" t="str">
        <f t="shared" si="25"/>
        <v>-</v>
      </c>
    </row>
    <row r="127" ht="14.25" customHeight="1" spans="1:22">
      <c r="A127" s="585"/>
      <c r="B127" s="108">
        <v>27</v>
      </c>
      <c r="C127" s="188">
        <f t="shared" si="26"/>
        <v>0</v>
      </c>
      <c r="D127" s="592">
        <f t="shared" si="35"/>
        <v>0</v>
      </c>
      <c r="E127" s="671">
        <f t="shared" si="33"/>
        <v>0</v>
      </c>
      <c r="F127" s="307">
        <f t="shared" si="27"/>
        <v>0</v>
      </c>
      <c r="G127" s="669">
        <f t="shared" si="28"/>
        <v>0</v>
      </c>
      <c r="H127" s="669">
        <f t="shared" si="29"/>
        <v>0</v>
      </c>
      <c r="I127" s="695" t="str">
        <f t="shared" si="20"/>
        <v>-</v>
      </c>
      <c r="J127" s="696" t="str">
        <f t="shared" si="21"/>
        <v>-</v>
      </c>
      <c r="K127" s="109"/>
      <c r="L127" s="31"/>
      <c r="M127" s="31"/>
      <c r="N127" s="31"/>
      <c r="O127" s="724" t="str">
        <f t="shared" si="22"/>
        <v>-</v>
      </c>
      <c r="P127" s="698" t="str">
        <f t="shared" si="23"/>
        <v>-</v>
      </c>
      <c r="Q127" s="109"/>
      <c r="R127" s="31"/>
      <c r="S127" s="31"/>
      <c r="T127" s="31"/>
      <c r="U127" s="724" t="str">
        <f t="shared" si="24"/>
        <v>-</v>
      </c>
      <c r="V127" s="698" t="str">
        <f t="shared" si="25"/>
        <v>-</v>
      </c>
    </row>
    <row r="128" ht="14.25" customHeight="1" spans="1:22">
      <c r="A128" s="585"/>
      <c r="B128" s="108">
        <v>28</v>
      </c>
      <c r="C128" s="188">
        <f t="shared" si="26"/>
        <v>0</v>
      </c>
      <c r="D128" s="592">
        <f t="shared" si="35"/>
        <v>0</v>
      </c>
      <c r="E128" s="671">
        <f t="shared" si="33"/>
        <v>0</v>
      </c>
      <c r="F128" s="307">
        <f t="shared" si="27"/>
        <v>0</v>
      </c>
      <c r="G128" s="669">
        <f t="shared" si="28"/>
        <v>0</v>
      </c>
      <c r="H128" s="669">
        <f t="shared" si="29"/>
        <v>0</v>
      </c>
      <c r="I128" s="695" t="str">
        <f t="shared" si="20"/>
        <v>-</v>
      </c>
      <c r="J128" s="696" t="str">
        <f t="shared" si="21"/>
        <v>-</v>
      </c>
      <c r="K128" s="109"/>
      <c r="L128" s="31"/>
      <c r="M128" s="31"/>
      <c r="N128" s="31"/>
      <c r="O128" s="724" t="str">
        <f t="shared" si="22"/>
        <v>-</v>
      </c>
      <c r="P128" s="698" t="str">
        <f t="shared" si="23"/>
        <v>-</v>
      </c>
      <c r="Q128" s="109"/>
      <c r="R128" s="31"/>
      <c r="S128" s="31"/>
      <c r="T128" s="31"/>
      <c r="U128" s="724" t="str">
        <f t="shared" si="24"/>
        <v>-</v>
      </c>
      <c r="V128" s="698" t="str">
        <f t="shared" si="25"/>
        <v>-</v>
      </c>
    </row>
    <row r="129" ht="14.25" customHeight="1" spans="1:22">
      <c r="A129" s="585"/>
      <c r="B129" s="108">
        <v>29</v>
      </c>
      <c r="C129" s="188">
        <f t="shared" si="26"/>
        <v>0</v>
      </c>
      <c r="D129" s="592">
        <f t="shared" si="35"/>
        <v>0</v>
      </c>
      <c r="E129" s="671">
        <f t="shared" si="33"/>
        <v>0</v>
      </c>
      <c r="F129" s="307">
        <f t="shared" si="27"/>
        <v>0</v>
      </c>
      <c r="G129" s="669">
        <f t="shared" si="28"/>
        <v>0</v>
      </c>
      <c r="H129" s="669">
        <f t="shared" si="29"/>
        <v>0</v>
      </c>
      <c r="I129" s="695" t="str">
        <f t="shared" si="20"/>
        <v>-</v>
      </c>
      <c r="J129" s="696" t="str">
        <f t="shared" si="21"/>
        <v>-</v>
      </c>
      <c r="K129" s="109"/>
      <c r="L129" s="31"/>
      <c r="M129" s="31"/>
      <c r="N129" s="31"/>
      <c r="O129" s="724" t="str">
        <f t="shared" si="22"/>
        <v>-</v>
      </c>
      <c r="P129" s="698" t="str">
        <f t="shared" si="23"/>
        <v>-</v>
      </c>
      <c r="Q129" s="109"/>
      <c r="R129" s="31"/>
      <c r="S129" s="31"/>
      <c r="T129" s="31"/>
      <c r="U129" s="724" t="str">
        <f t="shared" si="24"/>
        <v>-</v>
      </c>
      <c r="V129" s="698" t="str">
        <f t="shared" si="25"/>
        <v>-</v>
      </c>
    </row>
    <row r="130" ht="15" customHeight="1" spans="1:22">
      <c r="A130" s="587"/>
      <c r="B130" s="115">
        <v>30</v>
      </c>
      <c r="C130" s="188">
        <f t="shared" si="26"/>
        <v>0</v>
      </c>
      <c r="D130" s="592">
        <f t="shared" si="35"/>
        <v>0</v>
      </c>
      <c r="E130" s="674">
        <f t="shared" si="33"/>
        <v>0</v>
      </c>
      <c r="F130" s="307">
        <f t="shared" si="27"/>
        <v>0</v>
      </c>
      <c r="G130" s="669">
        <f t="shared" si="28"/>
        <v>0</v>
      </c>
      <c r="H130" s="669">
        <f t="shared" si="29"/>
        <v>0</v>
      </c>
      <c r="I130" s="703" t="str">
        <f t="shared" si="20"/>
        <v>-</v>
      </c>
      <c r="J130" s="704" t="str">
        <f t="shared" si="21"/>
        <v>-</v>
      </c>
      <c r="K130" s="126"/>
      <c r="L130" s="35"/>
      <c r="M130" s="35"/>
      <c r="N130" s="35"/>
      <c r="O130" s="725" t="str">
        <f t="shared" si="22"/>
        <v>-</v>
      </c>
      <c r="P130" s="705" t="str">
        <f t="shared" si="23"/>
        <v>-</v>
      </c>
      <c r="Q130" s="126"/>
      <c r="R130" s="35"/>
      <c r="S130" s="35"/>
      <c r="T130" s="35"/>
      <c r="U130" s="725" t="str">
        <f t="shared" si="24"/>
        <v>-</v>
      </c>
      <c r="V130" s="705" t="str">
        <f t="shared" si="25"/>
        <v>-</v>
      </c>
    </row>
    <row r="131" ht="15" customHeight="1" spans="1:22">
      <c r="A131" s="20" t="s">
        <v>52</v>
      </c>
      <c r="B131" s="21"/>
      <c r="C131" s="188">
        <f t="shared" si="26"/>
        <v>0</v>
      </c>
      <c r="D131" s="69">
        <f t="shared" ref="D131:E131" si="36">SUM(D132:D162)</f>
        <v>0</v>
      </c>
      <c r="E131" s="69">
        <f t="shared" si="36"/>
        <v>0</v>
      </c>
      <c r="F131" s="307">
        <f t="shared" si="27"/>
        <v>0</v>
      </c>
      <c r="G131" s="669">
        <f t="shared" si="28"/>
        <v>0</v>
      </c>
      <c r="H131" s="669">
        <f t="shared" si="29"/>
        <v>0</v>
      </c>
      <c r="I131" s="685" t="str">
        <f t="shared" si="20"/>
        <v>-</v>
      </c>
      <c r="J131" s="686" t="str">
        <f t="shared" si="21"/>
        <v>-</v>
      </c>
      <c r="K131" s="687">
        <f>SUM(K132:K162)</f>
        <v>0</v>
      </c>
      <c r="L131" s="364">
        <f>SUM(L132:L162)</f>
        <v>0</v>
      </c>
      <c r="M131" s="364">
        <f>SUM(M132:M162)</f>
        <v>0</v>
      </c>
      <c r="N131" s="364">
        <f>SUM(N132:N162)</f>
        <v>0</v>
      </c>
      <c r="O131" s="688" t="str">
        <f t="shared" si="22"/>
        <v>-</v>
      </c>
      <c r="P131" s="689" t="str">
        <f t="shared" si="23"/>
        <v>-</v>
      </c>
      <c r="Q131" s="687">
        <f>SUM(Q132:Q162)</f>
        <v>0</v>
      </c>
      <c r="R131" s="364">
        <f>SUM(R132:R162)</f>
        <v>0</v>
      </c>
      <c r="S131" s="364">
        <f>SUM(S132:S162)</f>
        <v>0</v>
      </c>
      <c r="T131" s="364">
        <f>SUM(T132:T162)</f>
        <v>0</v>
      </c>
      <c r="U131" s="688" t="str">
        <f t="shared" si="24"/>
        <v>-</v>
      </c>
      <c r="V131" s="689" t="str">
        <f t="shared" si="25"/>
        <v>-</v>
      </c>
    </row>
    <row r="132" ht="14.25" customHeight="1" spans="1:22">
      <c r="A132" s="711" t="s">
        <v>52</v>
      </c>
      <c r="B132" s="102">
        <v>1</v>
      </c>
      <c r="C132" s="188">
        <f t="shared" si="26"/>
        <v>0</v>
      </c>
      <c r="D132" s="592">
        <f>Q132</f>
        <v>0</v>
      </c>
      <c r="E132" s="189">
        <f t="shared" ref="E132:E162" si="37">K132</f>
        <v>0</v>
      </c>
      <c r="F132" s="307">
        <f t="shared" si="27"/>
        <v>0</v>
      </c>
      <c r="G132" s="669">
        <f t="shared" si="28"/>
        <v>0</v>
      </c>
      <c r="H132" s="669">
        <f t="shared" si="29"/>
        <v>0</v>
      </c>
      <c r="I132" s="690" t="str">
        <f t="shared" si="20"/>
        <v>-</v>
      </c>
      <c r="J132" s="691" t="str">
        <f t="shared" si="21"/>
        <v>-</v>
      </c>
      <c r="K132" s="103"/>
      <c r="L132" s="27"/>
      <c r="M132" s="27"/>
      <c r="N132" s="27"/>
      <c r="O132" s="723" t="str">
        <f t="shared" si="22"/>
        <v>-</v>
      </c>
      <c r="P132" s="694" t="str">
        <f t="shared" si="23"/>
        <v>-</v>
      </c>
      <c r="Q132" s="103"/>
      <c r="R132" s="27"/>
      <c r="S132" s="27"/>
      <c r="T132" s="27"/>
      <c r="U132" s="723" t="str">
        <f t="shared" si="24"/>
        <v>-</v>
      </c>
      <c r="V132" s="694" t="str">
        <f t="shared" si="25"/>
        <v>-</v>
      </c>
    </row>
    <row r="133" ht="14.25" customHeight="1" spans="1:22">
      <c r="A133" s="585"/>
      <c r="B133" s="108">
        <v>2</v>
      </c>
      <c r="C133" s="188">
        <f t="shared" si="26"/>
        <v>0</v>
      </c>
      <c r="D133" s="592">
        <f t="shared" ref="D133:D162" si="38">Q133</f>
        <v>0</v>
      </c>
      <c r="E133" s="671">
        <f t="shared" si="37"/>
        <v>0</v>
      </c>
      <c r="F133" s="307">
        <f t="shared" si="27"/>
        <v>0</v>
      </c>
      <c r="G133" s="669">
        <f t="shared" si="28"/>
        <v>0</v>
      </c>
      <c r="H133" s="669">
        <f t="shared" si="29"/>
        <v>0</v>
      </c>
      <c r="I133" s="695" t="str">
        <f t="shared" ref="I133:I196" si="39">IF(F133&lt;&gt;0,F133/C133,"-")</f>
        <v>-</v>
      </c>
      <c r="J133" s="696" t="str">
        <f t="shared" ref="J133:J196" si="40">IF(H133&lt;&gt;0,H133/C133,"-")</f>
        <v>-</v>
      </c>
      <c r="K133" s="109"/>
      <c r="L133" s="31"/>
      <c r="M133" s="31"/>
      <c r="N133" s="31"/>
      <c r="O133" s="724" t="str">
        <f t="shared" ref="O133:O196" si="41">IF(L133&lt;&gt;0,L133/K133,"-")</f>
        <v>-</v>
      </c>
      <c r="P133" s="698" t="str">
        <f t="shared" ref="P133:P196" si="42">IF(N133&lt;&gt;0,N133/K133,"-")</f>
        <v>-</v>
      </c>
      <c r="Q133" s="109"/>
      <c r="R133" s="31"/>
      <c r="S133" s="31"/>
      <c r="T133" s="31"/>
      <c r="U133" s="724" t="str">
        <f t="shared" ref="U133:U196" si="43">IF(R133&lt;&gt;0,R133/Q133,"-")</f>
        <v>-</v>
      </c>
      <c r="V133" s="698" t="str">
        <f t="shared" ref="V133:V196" si="44">IF(T133&lt;&gt;0,T133/Q133,"-")</f>
        <v>-</v>
      </c>
    </row>
    <row r="134" ht="14.25" customHeight="1" spans="1:22">
      <c r="A134" s="585"/>
      <c r="B134" s="108">
        <v>3</v>
      </c>
      <c r="C134" s="188">
        <f t="shared" si="26"/>
        <v>0</v>
      </c>
      <c r="D134" s="592">
        <f t="shared" si="38"/>
        <v>0</v>
      </c>
      <c r="E134" s="671">
        <f t="shared" si="37"/>
        <v>0</v>
      </c>
      <c r="F134" s="307">
        <f t="shared" si="27"/>
        <v>0</v>
      </c>
      <c r="G134" s="669">
        <f t="shared" si="28"/>
        <v>0</v>
      </c>
      <c r="H134" s="669">
        <f t="shared" si="29"/>
        <v>0</v>
      </c>
      <c r="I134" s="695" t="str">
        <f t="shared" si="39"/>
        <v>-</v>
      </c>
      <c r="J134" s="696" t="str">
        <f t="shared" si="40"/>
        <v>-</v>
      </c>
      <c r="K134" s="109"/>
      <c r="L134" s="31"/>
      <c r="M134" s="31"/>
      <c r="N134" s="31"/>
      <c r="O134" s="724" t="str">
        <f t="shared" si="41"/>
        <v>-</v>
      </c>
      <c r="P134" s="698" t="str">
        <f t="shared" si="42"/>
        <v>-</v>
      </c>
      <c r="Q134" s="109"/>
      <c r="R134" s="31"/>
      <c r="S134" s="31"/>
      <c r="T134" s="31"/>
      <c r="U134" s="724" t="str">
        <f t="shared" si="43"/>
        <v>-</v>
      </c>
      <c r="V134" s="698" t="str">
        <f t="shared" si="44"/>
        <v>-</v>
      </c>
    </row>
    <row r="135" ht="14.25" customHeight="1" spans="1:22">
      <c r="A135" s="585"/>
      <c r="B135" s="108">
        <v>4</v>
      </c>
      <c r="C135" s="188">
        <f t="shared" si="26"/>
        <v>0</v>
      </c>
      <c r="D135" s="592">
        <f t="shared" si="38"/>
        <v>0</v>
      </c>
      <c r="E135" s="671">
        <f t="shared" si="37"/>
        <v>0</v>
      </c>
      <c r="F135" s="307">
        <f t="shared" si="27"/>
        <v>0</v>
      </c>
      <c r="G135" s="669">
        <f t="shared" si="28"/>
        <v>0</v>
      </c>
      <c r="H135" s="669">
        <f t="shared" si="29"/>
        <v>0</v>
      </c>
      <c r="I135" s="695" t="str">
        <f t="shared" si="39"/>
        <v>-</v>
      </c>
      <c r="J135" s="696" t="str">
        <f t="shared" si="40"/>
        <v>-</v>
      </c>
      <c r="K135" s="109"/>
      <c r="L135" s="31"/>
      <c r="M135" s="31"/>
      <c r="N135" s="31"/>
      <c r="O135" s="724" t="str">
        <f t="shared" si="41"/>
        <v>-</v>
      </c>
      <c r="P135" s="698" t="str">
        <f t="shared" si="42"/>
        <v>-</v>
      </c>
      <c r="Q135" s="109"/>
      <c r="R135" s="31"/>
      <c r="S135" s="31"/>
      <c r="T135" s="31"/>
      <c r="U135" s="724" t="str">
        <f t="shared" si="43"/>
        <v>-</v>
      </c>
      <c r="V135" s="698" t="str">
        <f t="shared" si="44"/>
        <v>-</v>
      </c>
    </row>
    <row r="136" ht="14.25" customHeight="1" spans="1:22">
      <c r="A136" s="585"/>
      <c r="B136" s="108">
        <v>5</v>
      </c>
      <c r="C136" s="188">
        <f t="shared" ref="C136:C199" si="45">K136+Q136</f>
        <v>0</v>
      </c>
      <c r="D136" s="592">
        <f t="shared" si="38"/>
        <v>0</v>
      </c>
      <c r="E136" s="671">
        <f t="shared" si="37"/>
        <v>0</v>
      </c>
      <c r="F136" s="307">
        <f t="shared" ref="F136:F199" si="46">L136+R136</f>
        <v>0</v>
      </c>
      <c r="G136" s="669">
        <f t="shared" ref="G136:G199" si="47">M136+S136</f>
        <v>0</v>
      </c>
      <c r="H136" s="669">
        <f t="shared" ref="H136:H199" si="48">N136+T136</f>
        <v>0</v>
      </c>
      <c r="I136" s="695" t="str">
        <f t="shared" si="39"/>
        <v>-</v>
      </c>
      <c r="J136" s="696" t="str">
        <f t="shared" si="40"/>
        <v>-</v>
      </c>
      <c r="K136" s="109"/>
      <c r="L136" s="31"/>
      <c r="M136" s="31"/>
      <c r="N136" s="31"/>
      <c r="O136" s="724" t="str">
        <f t="shared" si="41"/>
        <v>-</v>
      </c>
      <c r="P136" s="698" t="str">
        <f t="shared" si="42"/>
        <v>-</v>
      </c>
      <c r="Q136" s="109"/>
      <c r="R136" s="31"/>
      <c r="S136" s="31"/>
      <c r="T136" s="31"/>
      <c r="U136" s="724" t="str">
        <f t="shared" si="43"/>
        <v>-</v>
      </c>
      <c r="V136" s="698" t="str">
        <f t="shared" si="44"/>
        <v>-</v>
      </c>
    </row>
    <row r="137" ht="14.25" customHeight="1" spans="1:22">
      <c r="A137" s="585"/>
      <c r="B137" s="108">
        <v>6</v>
      </c>
      <c r="C137" s="188">
        <f t="shared" si="45"/>
        <v>0</v>
      </c>
      <c r="D137" s="592">
        <f t="shared" si="38"/>
        <v>0</v>
      </c>
      <c r="E137" s="671">
        <f t="shared" si="37"/>
        <v>0</v>
      </c>
      <c r="F137" s="307">
        <f t="shared" si="46"/>
        <v>0</v>
      </c>
      <c r="G137" s="669">
        <f t="shared" si="47"/>
        <v>0</v>
      </c>
      <c r="H137" s="669">
        <f t="shared" si="48"/>
        <v>0</v>
      </c>
      <c r="I137" s="695" t="str">
        <f t="shared" si="39"/>
        <v>-</v>
      </c>
      <c r="J137" s="696" t="str">
        <f t="shared" si="40"/>
        <v>-</v>
      </c>
      <c r="K137" s="109"/>
      <c r="L137" s="31"/>
      <c r="M137" s="31"/>
      <c r="N137" s="31"/>
      <c r="O137" s="724" t="str">
        <f t="shared" si="41"/>
        <v>-</v>
      </c>
      <c r="P137" s="698" t="str">
        <f t="shared" si="42"/>
        <v>-</v>
      </c>
      <c r="Q137" s="109"/>
      <c r="R137" s="31"/>
      <c r="S137" s="31"/>
      <c r="T137" s="31"/>
      <c r="U137" s="724" t="str">
        <f t="shared" si="43"/>
        <v>-</v>
      </c>
      <c r="V137" s="698" t="str">
        <f t="shared" si="44"/>
        <v>-</v>
      </c>
    </row>
    <row r="138" ht="14.25" customHeight="1" spans="1:22">
      <c r="A138" s="585"/>
      <c r="B138" s="108">
        <v>7</v>
      </c>
      <c r="C138" s="188">
        <f t="shared" si="45"/>
        <v>0</v>
      </c>
      <c r="D138" s="592">
        <f t="shared" si="38"/>
        <v>0</v>
      </c>
      <c r="E138" s="671">
        <f t="shared" si="37"/>
        <v>0</v>
      </c>
      <c r="F138" s="307">
        <f t="shared" si="46"/>
        <v>0</v>
      </c>
      <c r="G138" s="669">
        <f t="shared" si="47"/>
        <v>0</v>
      </c>
      <c r="H138" s="669">
        <f t="shared" si="48"/>
        <v>0</v>
      </c>
      <c r="I138" s="695" t="str">
        <f t="shared" si="39"/>
        <v>-</v>
      </c>
      <c r="J138" s="696" t="str">
        <f t="shared" si="40"/>
        <v>-</v>
      </c>
      <c r="K138" s="109"/>
      <c r="L138" s="31"/>
      <c r="M138" s="31"/>
      <c r="N138" s="31"/>
      <c r="O138" s="724" t="str">
        <f t="shared" si="41"/>
        <v>-</v>
      </c>
      <c r="P138" s="698" t="str">
        <f t="shared" si="42"/>
        <v>-</v>
      </c>
      <c r="Q138" s="109"/>
      <c r="R138" s="31"/>
      <c r="S138" s="31"/>
      <c r="T138" s="31"/>
      <c r="U138" s="724" t="str">
        <f t="shared" si="43"/>
        <v>-</v>
      </c>
      <c r="V138" s="698" t="str">
        <f t="shared" si="44"/>
        <v>-</v>
      </c>
    </row>
    <row r="139" ht="14.25" customHeight="1" spans="1:22">
      <c r="A139" s="585"/>
      <c r="B139" s="108">
        <v>8</v>
      </c>
      <c r="C139" s="188">
        <f t="shared" si="45"/>
        <v>0</v>
      </c>
      <c r="D139" s="592">
        <f t="shared" si="38"/>
        <v>0</v>
      </c>
      <c r="E139" s="671">
        <f t="shared" si="37"/>
        <v>0</v>
      </c>
      <c r="F139" s="307">
        <f t="shared" si="46"/>
        <v>0</v>
      </c>
      <c r="G139" s="669">
        <f t="shared" si="47"/>
        <v>0</v>
      </c>
      <c r="H139" s="669">
        <f t="shared" si="48"/>
        <v>0</v>
      </c>
      <c r="I139" s="695" t="str">
        <f t="shared" si="39"/>
        <v>-</v>
      </c>
      <c r="J139" s="696" t="str">
        <f t="shared" si="40"/>
        <v>-</v>
      </c>
      <c r="K139" s="109"/>
      <c r="L139" s="31"/>
      <c r="M139" s="31"/>
      <c r="N139" s="31"/>
      <c r="O139" s="724" t="str">
        <f t="shared" si="41"/>
        <v>-</v>
      </c>
      <c r="P139" s="698" t="str">
        <f t="shared" si="42"/>
        <v>-</v>
      </c>
      <c r="Q139" s="109"/>
      <c r="R139" s="31"/>
      <c r="S139" s="31"/>
      <c r="T139" s="31"/>
      <c r="U139" s="724" t="str">
        <f t="shared" si="43"/>
        <v>-</v>
      </c>
      <c r="V139" s="698" t="str">
        <f t="shared" si="44"/>
        <v>-</v>
      </c>
    </row>
    <row r="140" ht="14.25" customHeight="1" spans="1:22">
      <c r="A140" s="585"/>
      <c r="B140" s="108">
        <v>9</v>
      </c>
      <c r="C140" s="188">
        <f t="shared" si="45"/>
        <v>0</v>
      </c>
      <c r="D140" s="592">
        <f t="shared" si="38"/>
        <v>0</v>
      </c>
      <c r="E140" s="671">
        <f t="shared" si="37"/>
        <v>0</v>
      </c>
      <c r="F140" s="307">
        <f t="shared" si="46"/>
        <v>0</v>
      </c>
      <c r="G140" s="669">
        <f t="shared" si="47"/>
        <v>0</v>
      </c>
      <c r="H140" s="669">
        <f t="shared" si="48"/>
        <v>0</v>
      </c>
      <c r="I140" s="695" t="str">
        <f t="shared" si="39"/>
        <v>-</v>
      </c>
      <c r="J140" s="696" t="str">
        <f t="shared" si="40"/>
        <v>-</v>
      </c>
      <c r="K140" s="109"/>
      <c r="L140" s="31"/>
      <c r="M140" s="31"/>
      <c r="N140" s="31"/>
      <c r="O140" s="724" t="str">
        <f t="shared" si="41"/>
        <v>-</v>
      </c>
      <c r="P140" s="698" t="str">
        <f t="shared" si="42"/>
        <v>-</v>
      </c>
      <c r="Q140" s="109"/>
      <c r="R140" s="31"/>
      <c r="S140" s="31"/>
      <c r="T140" s="31"/>
      <c r="U140" s="724" t="str">
        <f t="shared" si="43"/>
        <v>-</v>
      </c>
      <c r="V140" s="698" t="str">
        <f t="shared" si="44"/>
        <v>-</v>
      </c>
    </row>
    <row r="141" ht="14.25" customHeight="1" spans="1:22">
      <c r="A141" s="585"/>
      <c r="B141" s="108">
        <v>10</v>
      </c>
      <c r="C141" s="188">
        <f t="shared" si="45"/>
        <v>0</v>
      </c>
      <c r="D141" s="592">
        <f t="shared" si="38"/>
        <v>0</v>
      </c>
      <c r="E141" s="671">
        <f t="shared" si="37"/>
        <v>0</v>
      </c>
      <c r="F141" s="307">
        <f t="shared" si="46"/>
        <v>0</v>
      </c>
      <c r="G141" s="669">
        <f t="shared" si="47"/>
        <v>0</v>
      </c>
      <c r="H141" s="669">
        <f t="shared" si="48"/>
        <v>0</v>
      </c>
      <c r="I141" s="695" t="str">
        <f t="shared" si="39"/>
        <v>-</v>
      </c>
      <c r="J141" s="696" t="str">
        <f t="shared" si="40"/>
        <v>-</v>
      </c>
      <c r="K141" s="109"/>
      <c r="L141" s="31"/>
      <c r="M141" s="31"/>
      <c r="N141" s="31"/>
      <c r="O141" s="724" t="str">
        <f t="shared" si="41"/>
        <v>-</v>
      </c>
      <c r="P141" s="698" t="str">
        <f t="shared" si="42"/>
        <v>-</v>
      </c>
      <c r="Q141" s="109"/>
      <c r="R141" s="31"/>
      <c r="S141" s="31"/>
      <c r="T141" s="31"/>
      <c r="U141" s="724" t="str">
        <f t="shared" si="43"/>
        <v>-</v>
      </c>
      <c r="V141" s="698" t="str">
        <f t="shared" si="44"/>
        <v>-</v>
      </c>
    </row>
    <row r="142" ht="14.25" customHeight="1" spans="1:22">
      <c r="A142" s="585"/>
      <c r="B142" s="108">
        <v>11</v>
      </c>
      <c r="C142" s="188">
        <f t="shared" si="45"/>
        <v>0</v>
      </c>
      <c r="D142" s="592">
        <f t="shared" si="38"/>
        <v>0</v>
      </c>
      <c r="E142" s="671">
        <f t="shared" si="37"/>
        <v>0</v>
      </c>
      <c r="F142" s="307">
        <f t="shared" si="46"/>
        <v>0</v>
      </c>
      <c r="G142" s="669">
        <f t="shared" si="47"/>
        <v>0</v>
      </c>
      <c r="H142" s="669">
        <f t="shared" si="48"/>
        <v>0</v>
      </c>
      <c r="I142" s="695" t="str">
        <f t="shared" si="39"/>
        <v>-</v>
      </c>
      <c r="J142" s="696" t="str">
        <f t="shared" si="40"/>
        <v>-</v>
      </c>
      <c r="K142" s="109"/>
      <c r="L142" s="31"/>
      <c r="M142" s="31"/>
      <c r="N142" s="31"/>
      <c r="O142" s="724" t="str">
        <f t="shared" si="41"/>
        <v>-</v>
      </c>
      <c r="P142" s="698" t="str">
        <f t="shared" si="42"/>
        <v>-</v>
      </c>
      <c r="Q142" s="109"/>
      <c r="R142" s="31"/>
      <c r="S142" s="31"/>
      <c r="T142" s="31"/>
      <c r="U142" s="724" t="str">
        <f t="shared" si="43"/>
        <v>-</v>
      </c>
      <c r="V142" s="698" t="str">
        <f t="shared" si="44"/>
        <v>-</v>
      </c>
    </row>
    <row r="143" ht="14.25" customHeight="1" spans="1:22">
      <c r="A143" s="585"/>
      <c r="B143" s="108">
        <v>12</v>
      </c>
      <c r="C143" s="188">
        <f t="shared" si="45"/>
        <v>0</v>
      </c>
      <c r="D143" s="592">
        <f t="shared" si="38"/>
        <v>0</v>
      </c>
      <c r="E143" s="671">
        <f t="shared" si="37"/>
        <v>0</v>
      </c>
      <c r="F143" s="307">
        <f t="shared" si="46"/>
        <v>0</v>
      </c>
      <c r="G143" s="669">
        <f t="shared" si="47"/>
        <v>0</v>
      </c>
      <c r="H143" s="669">
        <f t="shared" si="48"/>
        <v>0</v>
      </c>
      <c r="I143" s="695" t="str">
        <f t="shared" si="39"/>
        <v>-</v>
      </c>
      <c r="J143" s="696" t="str">
        <f t="shared" si="40"/>
        <v>-</v>
      </c>
      <c r="K143" s="109"/>
      <c r="L143" s="31"/>
      <c r="M143" s="31"/>
      <c r="N143" s="31"/>
      <c r="O143" s="724" t="str">
        <f t="shared" si="41"/>
        <v>-</v>
      </c>
      <c r="P143" s="698" t="str">
        <f t="shared" si="42"/>
        <v>-</v>
      </c>
      <c r="Q143" s="109"/>
      <c r="R143" s="31"/>
      <c r="S143" s="31"/>
      <c r="T143" s="31"/>
      <c r="U143" s="724" t="str">
        <f t="shared" si="43"/>
        <v>-</v>
      </c>
      <c r="V143" s="698" t="str">
        <f t="shared" si="44"/>
        <v>-</v>
      </c>
    </row>
    <row r="144" ht="14.25" customHeight="1" spans="1:22">
      <c r="A144" s="585"/>
      <c r="B144" s="108">
        <v>13</v>
      </c>
      <c r="C144" s="188">
        <f t="shared" si="45"/>
        <v>0</v>
      </c>
      <c r="D144" s="592">
        <f t="shared" si="38"/>
        <v>0</v>
      </c>
      <c r="E144" s="671">
        <f t="shared" si="37"/>
        <v>0</v>
      </c>
      <c r="F144" s="307">
        <f t="shared" si="46"/>
        <v>0</v>
      </c>
      <c r="G144" s="669">
        <f t="shared" si="47"/>
        <v>0</v>
      </c>
      <c r="H144" s="669">
        <f t="shared" si="48"/>
        <v>0</v>
      </c>
      <c r="I144" s="695" t="str">
        <f t="shared" si="39"/>
        <v>-</v>
      </c>
      <c r="J144" s="696" t="str">
        <f t="shared" si="40"/>
        <v>-</v>
      </c>
      <c r="K144" s="109"/>
      <c r="L144" s="31"/>
      <c r="M144" s="31"/>
      <c r="N144" s="31"/>
      <c r="O144" s="724" t="str">
        <f t="shared" si="41"/>
        <v>-</v>
      </c>
      <c r="P144" s="698" t="str">
        <f t="shared" si="42"/>
        <v>-</v>
      </c>
      <c r="Q144" s="109"/>
      <c r="R144" s="31"/>
      <c r="S144" s="31"/>
      <c r="T144" s="31"/>
      <c r="U144" s="724" t="str">
        <f t="shared" si="43"/>
        <v>-</v>
      </c>
      <c r="V144" s="698" t="str">
        <f t="shared" si="44"/>
        <v>-</v>
      </c>
    </row>
    <row r="145" ht="14.25" customHeight="1" spans="1:22">
      <c r="A145" s="585"/>
      <c r="B145" s="108">
        <v>14</v>
      </c>
      <c r="C145" s="188">
        <f t="shared" si="45"/>
        <v>0</v>
      </c>
      <c r="D145" s="592">
        <f t="shared" si="38"/>
        <v>0</v>
      </c>
      <c r="E145" s="671">
        <f t="shared" si="37"/>
        <v>0</v>
      </c>
      <c r="F145" s="307">
        <f t="shared" si="46"/>
        <v>0</v>
      </c>
      <c r="G145" s="669">
        <f t="shared" si="47"/>
        <v>0</v>
      </c>
      <c r="H145" s="669">
        <f t="shared" si="48"/>
        <v>0</v>
      </c>
      <c r="I145" s="695" t="str">
        <f t="shared" si="39"/>
        <v>-</v>
      </c>
      <c r="J145" s="696" t="str">
        <f t="shared" si="40"/>
        <v>-</v>
      </c>
      <c r="K145" s="109"/>
      <c r="L145" s="31"/>
      <c r="M145" s="31"/>
      <c r="N145" s="31"/>
      <c r="O145" s="724" t="str">
        <f t="shared" si="41"/>
        <v>-</v>
      </c>
      <c r="P145" s="698" t="str">
        <f t="shared" si="42"/>
        <v>-</v>
      </c>
      <c r="Q145" s="109"/>
      <c r="R145" s="31"/>
      <c r="S145" s="31"/>
      <c r="T145" s="31"/>
      <c r="U145" s="724" t="str">
        <f t="shared" si="43"/>
        <v>-</v>
      </c>
      <c r="V145" s="698" t="str">
        <f t="shared" si="44"/>
        <v>-</v>
      </c>
    </row>
    <row r="146" ht="14.25" customHeight="1" spans="1:22">
      <c r="A146" s="585"/>
      <c r="B146" s="108">
        <v>15</v>
      </c>
      <c r="C146" s="188">
        <f t="shared" si="45"/>
        <v>0</v>
      </c>
      <c r="D146" s="592">
        <f t="shared" si="38"/>
        <v>0</v>
      </c>
      <c r="E146" s="671">
        <f t="shared" si="37"/>
        <v>0</v>
      </c>
      <c r="F146" s="307">
        <f t="shared" si="46"/>
        <v>0</v>
      </c>
      <c r="G146" s="669">
        <f t="shared" si="47"/>
        <v>0</v>
      </c>
      <c r="H146" s="669">
        <f t="shared" si="48"/>
        <v>0</v>
      </c>
      <c r="I146" s="695" t="str">
        <f t="shared" si="39"/>
        <v>-</v>
      </c>
      <c r="J146" s="696" t="str">
        <f t="shared" si="40"/>
        <v>-</v>
      </c>
      <c r="K146" s="109"/>
      <c r="L146" s="31"/>
      <c r="M146" s="31"/>
      <c r="N146" s="31"/>
      <c r="O146" s="724" t="str">
        <f t="shared" si="41"/>
        <v>-</v>
      </c>
      <c r="P146" s="698" t="str">
        <f t="shared" si="42"/>
        <v>-</v>
      </c>
      <c r="Q146" s="109"/>
      <c r="R146" s="31"/>
      <c r="S146" s="31"/>
      <c r="T146" s="31"/>
      <c r="U146" s="724" t="str">
        <f t="shared" si="43"/>
        <v>-</v>
      </c>
      <c r="V146" s="698" t="str">
        <f t="shared" si="44"/>
        <v>-</v>
      </c>
    </row>
    <row r="147" ht="14.25" customHeight="1" spans="1:22">
      <c r="A147" s="585"/>
      <c r="B147" s="108">
        <v>16</v>
      </c>
      <c r="C147" s="188">
        <f t="shared" si="45"/>
        <v>0</v>
      </c>
      <c r="D147" s="592">
        <f t="shared" si="38"/>
        <v>0</v>
      </c>
      <c r="E147" s="671">
        <f t="shared" si="37"/>
        <v>0</v>
      </c>
      <c r="F147" s="307">
        <f t="shared" si="46"/>
        <v>0</v>
      </c>
      <c r="G147" s="669">
        <f t="shared" si="47"/>
        <v>0</v>
      </c>
      <c r="H147" s="669">
        <f t="shared" si="48"/>
        <v>0</v>
      </c>
      <c r="I147" s="695" t="str">
        <f t="shared" si="39"/>
        <v>-</v>
      </c>
      <c r="J147" s="696" t="str">
        <f t="shared" si="40"/>
        <v>-</v>
      </c>
      <c r="K147" s="109"/>
      <c r="L147" s="31"/>
      <c r="M147" s="31"/>
      <c r="N147" s="31"/>
      <c r="O147" s="724" t="str">
        <f t="shared" si="41"/>
        <v>-</v>
      </c>
      <c r="P147" s="698" t="str">
        <f t="shared" si="42"/>
        <v>-</v>
      </c>
      <c r="Q147" s="109"/>
      <c r="R147" s="31"/>
      <c r="S147" s="31"/>
      <c r="T147" s="31"/>
      <c r="U147" s="724" t="str">
        <f t="shared" si="43"/>
        <v>-</v>
      </c>
      <c r="V147" s="698" t="str">
        <f t="shared" si="44"/>
        <v>-</v>
      </c>
    </row>
    <row r="148" ht="14.25" customHeight="1" spans="1:22">
      <c r="A148" s="585"/>
      <c r="B148" s="108">
        <v>17</v>
      </c>
      <c r="C148" s="188">
        <f t="shared" si="45"/>
        <v>0</v>
      </c>
      <c r="D148" s="592">
        <f t="shared" si="38"/>
        <v>0</v>
      </c>
      <c r="E148" s="671">
        <f t="shared" si="37"/>
        <v>0</v>
      </c>
      <c r="F148" s="307">
        <f t="shared" si="46"/>
        <v>0</v>
      </c>
      <c r="G148" s="669">
        <f t="shared" si="47"/>
        <v>0</v>
      </c>
      <c r="H148" s="669">
        <f t="shared" si="48"/>
        <v>0</v>
      </c>
      <c r="I148" s="695" t="str">
        <f t="shared" si="39"/>
        <v>-</v>
      </c>
      <c r="J148" s="696" t="str">
        <f t="shared" si="40"/>
        <v>-</v>
      </c>
      <c r="K148" s="109"/>
      <c r="L148" s="31"/>
      <c r="M148" s="31"/>
      <c r="N148" s="31"/>
      <c r="O148" s="724" t="str">
        <f t="shared" si="41"/>
        <v>-</v>
      </c>
      <c r="P148" s="698" t="str">
        <f t="shared" si="42"/>
        <v>-</v>
      </c>
      <c r="Q148" s="109"/>
      <c r="R148" s="31"/>
      <c r="S148" s="31"/>
      <c r="T148" s="31"/>
      <c r="U148" s="724" t="str">
        <f t="shared" si="43"/>
        <v>-</v>
      </c>
      <c r="V148" s="698" t="str">
        <f t="shared" si="44"/>
        <v>-</v>
      </c>
    </row>
    <row r="149" ht="14.25" customHeight="1" spans="1:22">
      <c r="A149" s="585"/>
      <c r="B149" s="108">
        <v>18</v>
      </c>
      <c r="C149" s="188">
        <f t="shared" si="45"/>
        <v>0</v>
      </c>
      <c r="D149" s="592">
        <f t="shared" si="38"/>
        <v>0</v>
      </c>
      <c r="E149" s="671">
        <f t="shared" si="37"/>
        <v>0</v>
      </c>
      <c r="F149" s="307">
        <f t="shared" si="46"/>
        <v>0</v>
      </c>
      <c r="G149" s="669">
        <f t="shared" si="47"/>
        <v>0</v>
      </c>
      <c r="H149" s="669">
        <f t="shared" si="48"/>
        <v>0</v>
      </c>
      <c r="I149" s="695" t="str">
        <f t="shared" si="39"/>
        <v>-</v>
      </c>
      <c r="J149" s="696" t="str">
        <f t="shared" si="40"/>
        <v>-</v>
      </c>
      <c r="K149" s="109"/>
      <c r="L149" s="31"/>
      <c r="M149" s="31"/>
      <c r="N149" s="31"/>
      <c r="O149" s="724" t="str">
        <f t="shared" si="41"/>
        <v>-</v>
      </c>
      <c r="P149" s="698" t="str">
        <f t="shared" si="42"/>
        <v>-</v>
      </c>
      <c r="Q149" s="109"/>
      <c r="R149" s="31"/>
      <c r="S149" s="31"/>
      <c r="T149" s="31"/>
      <c r="U149" s="724" t="str">
        <f t="shared" si="43"/>
        <v>-</v>
      </c>
      <c r="V149" s="698" t="str">
        <f t="shared" si="44"/>
        <v>-</v>
      </c>
    </row>
    <row r="150" ht="14.25" customHeight="1" spans="1:22">
      <c r="A150" s="585"/>
      <c r="B150" s="108">
        <v>19</v>
      </c>
      <c r="C150" s="188">
        <f t="shared" si="45"/>
        <v>0</v>
      </c>
      <c r="D150" s="592">
        <f t="shared" si="38"/>
        <v>0</v>
      </c>
      <c r="E150" s="671">
        <f t="shared" si="37"/>
        <v>0</v>
      </c>
      <c r="F150" s="307">
        <f t="shared" si="46"/>
        <v>0</v>
      </c>
      <c r="G150" s="669">
        <f t="shared" si="47"/>
        <v>0</v>
      </c>
      <c r="H150" s="669">
        <f t="shared" si="48"/>
        <v>0</v>
      </c>
      <c r="I150" s="695" t="str">
        <f t="shared" si="39"/>
        <v>-</v>
      </c>
      <c r="J150" s="696" t="str">
        <f t="shared" si="40"/>
        <v>-</v>
      </c>
      <c r="K150" s="109"/>
      <c r="L150" s="31"/>
      <c r="M150" s="31"/>
      <c r="N150" s="31"/>
      <c r="O150" s="724" t="str">
        <f t="shared" si="41"/>
        <v>-</v>
      </c>
      <c r="P150" s="698" t="str">
        <f t="shared" si="42"/>
        <v>-</v>
      </c>
      <c r="Q150" s="109"/>
      <c r="R150" s="31"/>
      <c r="S150" s="31"/>
      <c r="T150" s="31"/>
      <c r="U150" s="724" t="str">
        <f t="shared" si="43"/>
        <v>-</v>
      </c>
      <c r="V150" s="698" t="str">
        <f t="shared" si="44"/>
        <v>-</v>
      </c>
    </row>
    <row r="151" ht="14.25" customHeight="1" spans="1:22">
      <c r="A151" s="585"/>
      <c r="B151" s="108">
        <v>20</v>
      </c>
      <c r="C151" s="188">
        <f t="shared" si="45"/>
        <v>0</v>
      </c>
      <c r="D151" s="592">
        <f t="shared" si="38"/>
        <v>0</v>
      </c>
      <c r="E151" s="671">
        <f t="shared" si="37"/>
        <v>0</v>
      </c>
      <c r="F151" s="307">
        <f t="shared" si="46"/>
        <v>0</v>
      </c>
      <c r="G151" s="669">
        <f t="shared" si="47"/>
        <v>0</v>
      </c>
      <c r="H151" s="669">
        <f t="shared" si="48"/>
        <v>0</v>
      </c>
      <c r="I151" s="695" t="str">
        <f t="shared" si="39"/>
        <v>-</v>
      </c>
      <c r="J151" s="696" t="str">
        <f t="shared" si="40"/>
        <v>-</v>
      </c>
      <c r="K151" s="109"/>
      <c r="L151" s="31"/>
      <c r="M151" s="31"/>
      <c r="N151" s="31"/>
      <c r="O151" s="724" t="str">
        <f t="shared" si="41"/>
        <v>-</v>
      </c>
      <c r="P151" s="698" t="str">
        <f t="shared" si="42"/>
        <v>-</v>
      </c>
      <c r="Q151" s="109"/>
      <c r="R151" s="31"/>
      <c r="S151" s="31"/>
      <c r="T151" s="31"/>
      <c r="U151" s="724" t="str">
        <f t="shared" si="43"/>
        <v>-</v>
      </c>
      <c r="V151" s="698" t="str">
        <f t="shared" si="44"/>
        <v>-</v>
      </c>
    </row>
    <row r="152" ht="14.25" customHeight="1" spans="1:22">
      <c r="A152" s="585"/>
      <c r="B152" s="108">
        <v>21</v>
      </c>
      <c r="C152" s="188">
        <f t="shared" si="45"/>
        <v>0</v>
      </c>
      <c r="D152" s="592">
        <f t="shared" si="38"/>
        <v>0</v>
      </c>
      <c r="E152" s="671">
        <f t="shared" si="37"/>
        <v>0</v>
      </c>
      <c r="F152" s="307">
        <f t="shared" si="46"/>
        <v>0</v>
      </c>
      <c r="G152" s="669">
        <f t="shared" si="47"/>
        <v>0</v>
      </c>
      <c r="H152" s="669">
        <f t="shared" si="48"/>
        <v>0</v>
      </c>
      <c r="I152" s="695" t="str">
        <f t="shared" si="39"/>
        <v>-</v>
      </c>
      <c r="J152" s="696" t="str">
        <f t="shared" si="40"/>
        <v>-</v>
      </c>
      <c r="K152" s="109"/>
      <c r="L152" s="31"/>
      <c r="M152" s="31"/>
      <c r="N152" s="31"/>
      <c r="O152" s="724" t="str">
        <f t="shared" si="41"/>
        <v>-</v>
      </c>
      <c r="P152" s="698" t="str">
        <f t="shared" si="42"/>
        <v>-</v>
      </c>
      <c r="Q152" s="109"/>
      <c r="R152" s="31"/>
      <c r="S152" s="31"/>
      <c r="T152" s="31"/>
      <c r="U152" s="724" t="str">
        <f t="shared" si="43"/>
        <v>-</v>
      </c>
      <c r="V152" s="698" t="str">
        <f t="shared" si="44"/>
        <v>-</v>
      </c>
    </row>
    <row r="153" ht="14.25" customHeight="1" spans="1:22">
      <c r="A153" s="585"/>
      <c r="B153" s="108">
        <v>22</v>
      </c>
      <c r="C153" s="188">
        <f t="shared" si="45"/>
        <v>0</v>
      </c>
      <c r="D153" s="592">
        <f t="shared" si="38"/>
        <v>0</v>
      </c>
      <c r="E153" s="671">
        <f t="shared" si="37"/>
        <v>0</v>
      </c>
      <c r="F153" s="307">
        <f t="shared" si="46"/>
        <v>0</v>
      </c>
      <c r="G153" s="669">
        <f t="shared" si="47"/>
        <v>0</v>
      </c>
      <c r="H153" s="669">
        <f t="shared" si="48"/>
        <v>0</v>
      </c>
      <c r="I153" s="695" t="str">
        <f t="shared" si="39"/>
        <v>-</v>
      </c>
      <c r="J153" s="696" t="str">
        <f t="shared" si="40"/>
        <v>-</v>
      </c>
      <c r="K153" s="109"/>
      <c r="L153" s="31"/>
      <c r="M153" s="31"/>
      <c r="N153" s="31"/>
      <c r="O153" s="724" t="str">
        <f t="shared" si="41"/>
        <v>-</v>
      </c>
      <c r="P153" s="698" t="str">
        <f t="shared" si="42"/>
        <v>-</v>
      </c>
      <c r="Q153" s="109"/>
      <c r="R153" s="31"/>
      <c r="S153" s="31"/>
      <c r="T153" s="31"/>
      <c r="U153" s="724" t="str">
        <f t="shared" si="43"/>
        <v>-</v>
      </c>
      <c r="V153" s="698" t="str">
        <f t="shared" si="44"/>
        <v>-</v>
      </c>
    </row>
    <row r="154" ht="14.25" customHeight="1" spans="1:22">
      <c r="A154" s="585"/>
      <c r="B154" s="108">
        <v>23</v>
      </c>
      <c r="C154" s="188">
        <f t="shared" si="45"/>
        <v>0</v>
      </c>
      <c r="D154" s="592">
        <f t="shared" si="38"/>
        <v>0</v>
      </c>
      <c r="E154" s="671">
        <f t="shared" si="37"/>
        <v>0</v>
      </c>
      <c r="F154" s="307">
        <f t="shared" si="46"/>
        <v>0</v>
      </c>
      <c r="G154" s="669">
        <f t="shared" si="47"/>
        <v>0</v>
      </c>
      <c r="H154" s="669">
        <f t="shared" si="48"/>
        <v>0</v>
      </c>
      <c r="I154" s="695" t="str">
        <f t="shared" si="39"/>
        <v>-</v>
      </c>
      <c r="J154" s="696" t="str">
        <f t="shared" si="40"/>
        <v>-</v>
      </c>
      <c r="K154" s="109"/>
      <c r="L154" s="31"/>
      <c r="M154" s="31"/>
      <c r="N154" s="31"/>
      <c r="O154" s="724" t="str">
        <f t="shared" si="41"/>
        <v>-</v>
      </c>
      <c r="P154" s="698" t="str">
        <f t="shared" si="42"/>
        <v>-</v>
      </c>
      <c r="Q154" s="109"/>
      <c r="R154" s="31"/>
      <c r="S154" s="31"/>
      <c r="T154" s="31"/>
      <c r="U154" s="724" t="str">
        <f t="shared" si="43"/>
        <v>-</v>
      </c>
      <c r="V154" s="698" t="str">
        <f t="shared" si="44"/>
        <v>-</v>
      </c>
    </row>
    <row r="155" ht="14.25" customHeight="1" spans="1:22">
      <c r="A155" s="585"/>
      <c r="B155" s="108">
        <v>24</v>
      </c>
      <c r="C155" s="188">
        <f t="shared" si="45"/>
        <v>0</v>
      </c>
      <c r="D155" s="592">
        <f t="shared" si="38"/>
        <v>0</v>
      </c>
      <c r="E155" s="671">
        <f t="shared" si="37"/>
        <v>0</v>
      </c>
      <c r="F155" s="307">
        <f t="shared" si="46"/>
        <v>0</v>
      </c>
      <c r="G155" s="669">
        <f t="shared" si="47"/>
        <v>0</v>
      </c>
      <c r="H155" s="669">
        <f t="shared" si="48"/>
        <v>0</v>
      </c>
      <c r="I155" s="695" t="str">
        <f t="shared" si="39"/>
        <v>-</v>
      </c>
      <c r="J155" s="696" t="str">
        <f t="shared" si="40"/>
        <v>-</v>
      </c>
      <c r="K155" s="109"/>
      <c r="L155" s="31"/>
      <c r="M155" s="31"/>
      <c r="N155" s="31"/>
      <c r="O155" s="724" t="str">
        <f t="shared" si="41"/>
        <v>-</v>
      </c>
      <c r="P155" s="698" t="str">
        <f t="shared" si="42"/>
        <v>-</v>
      </c>
      <c r="Q155" s="109"/>
      <c r="R155" s="31"/>
      <c r="S155" s="31"/>
      <c r="T155" s="31"/>
      <c r="U155" s="724" t="str">
        <f t="shared" si="43"/>
        <v>-</v>
      </c>
      <c r="V155" s="698" t="str">
        <f t="shared" si="44"/>
        <v>-</v>
      </c>
    </row>
    <row r="156" ht="14.25" customHeight="1" spans="1:22">
      <c r="A156" s="585"/>
      <c r="B156" s="108">
        <v>25</v>
      </c>
      <c r="C156" s="188">
        <f t="shared" si="45"/>
        <v>0</v>
      </c>
      <c r="D156" s="592">
        <f t="shared" si="38"/>
        <v>0</v>
      </c>
      <c r="E156" s="671">
        <f t="shared" si="37"/>
        <v>0</v>
      </c>
      <c r="F156" s="307">
        <f t="shared" si="46"/>
        <v>0</v>
      </c>
      <c r="G156" s="669">
        <f t="shared" si="47"/>
        <v>0</v>
      </c>
      <c r="H156" s="669">
        <f t="shared" si="48"/>
        <v>0</v>
      </c>
      <c r="I156" s="695" t="str">
        <f t="shared" si="39"/>
        <v>-</v>
      </c>
      <c r="J156" s="696" t="str">
        <f t="shared" si="40"/>
        <v>-</v>
      </c>
      <c r="K156" s="109"/>
      <c r="L156" s="31"/>
      <c r="M156" s="31"/>
      <c r="N156" s="31"/>
      <c r="O156" s="724" t="str">
        <f t="shared" si="41"/>
        <v>-</v>
      </c>
      <c r="P156" s="698" t="str">
        <f t="shared" si="42"/>
        <v>-</v>
      </c>
      <c r="Q156" s="109"/>
      <c r="R156" s="31"/>
      <c r="S156" s="31"/>
      <c r="T156" s="31"/>
      <c r="U156" s="724" t="str">
        <f t="shared" si="43"/>
        <v>-</v>
      </c>
      <c r="V156" s="698" t="str">
        <f t="shared" si="44"/>
        <v>-</v>
      </c>
    </row>
    <row r="157" ht="14.25" customHeight="1" spans="1:22">
      <c r="A157" s="585"/>
      <c r="B157" s="108">
        <v>26</v>
      </c>
      <c r="C157" s="188">
        <f t="shared" si="45"/>
        <v>0</v>
      </c>
      <c r="D157" s="592">
        <f t="shared" si="38"/>
        <v>0</v>
      </c>
      <c r="E157" s="671">
        <f t="shared" si="37"/>
        <v>0</v>
      </c>
      <c r="F157" s="307">
        <f t="shared" si="46"/>
        <v>0</v>
      </c>
      <c r="G157" s="669">
        <f t="shared" si="47"/>
        <v>0</v>
      </c>
      <c r="H157" s="669">
        <f t="shared" si="48"/>
        <v>0</v>
      </c>
      <c r="I157" s="695" t="str">
        <f t="shared" si="39"/>
        <v>-</v>
      </c>
      <c r="J157" s="696" t="str">
        <f t="shared" si="40"/>
        <v>-</v>
      </c>
      <c r="K157" s="109"/>
      <c r="L157" s="31"/>
      <c r="M157" s="31"/>
      <c r="N157" s="31"/>
      <c r="O157" s="724" t="str">
        <f t="shared" si="41"/>
        <v>-</v>
      </c>
      <c r="P157" s="698" t="str">
        <f t="shared" si="42"/>
        <v>-</v>
      </c>
      <c r="Q157" s="109"/>
      <c r="R157" s="31"/>
      <c r="S157" s="31"/>
      <c r="T157" s="31"/>
      <c r="U157" s="724" t="str">
        <f t="shared" si="43"/>
        <v>-</v>
      </c>
      <c r="V157" s="698" t="str">
        <f t="shared" si="44"/>
        <v>-</v>
      </c>
    </row>
    <row r="158" ht="14.25" customHeight="1" spans="1:22">
      <c r="A158" s="585"/>
      <c r="B158" s="108">
        <v>27</v>
      </c>
      <c r="C158" s="188">
        <f t="shared" si="45"/>
        <v>0</v>
      </c>
      <c r="D158" s="592">
        <f t="shared" si="38"/>
        <v>0</v>
      </c>
      <c r="E158" s="671">
        <f t="shared" si="37"/>
        <v>0</v>
      </c>
      <c r="F158" s="307">
        <f t="shared" si="46"/>
        <v>0</v>
      </c>
      <c r="G158" s="669">
        <f t="shared" si="47"/>
        <v>0</v>
      </c>
      <c r="H158" s="669">
        <f t="shared" si="48"/>
        <v>0</v>
      </c>
      <c r="I158" s="695" t="str">
        <f t="shared" si="39"/>
        <v>-</v>
      </c>
      <c r="J158" s="696" t="str">
        <f t="shared" si="40"/>
        <v>-</v>
      </c>
      <c r="K158" s="109"/>
      <c r="L158" s="31"/>
      <c r="M158" s="31"/>
      <c r="N158" s="31"/>
      <c r="O158" s="724" t="str">
        <f t="shared" si="41"/>
        <v>-</v>
      </c>
      <c r="P158" s="698" t="str">
        <f t="shared" si="42"/>
        <v>-</v>
      </c>
      <c r="Q158" s="109"/>
      <c r="R158" s="31"/>
      <c r="S158" s="31"/>
      <c r="T158" s="31"/>
      <c r="U158" s="724" t="str">
        <f t="shared" si="43"/>
        <v>-</v>
      </c>
      <c r="V158" s="698" t="str">
        <f t="shared" si="44"/>
        <v>-</v>
      </c>
    </row>
    <row r="159" ht="14.25" customHeight="1" spans="1:22">
      <c r="A159" s="585"/>
      <c r="B159" s="108">
        <v>28</v>
      </c>
      <c r="C159" s="188">
        <f t="shared" si="45"/>
        <v>0</v>
      </c>
      <c r="D159" s="592">
        <f t="shared" si="38"/>
        <v>0</v>
      </c>
      <c r="E159" s="671">
        <f t="shared" si="37"/>
        <v>0</v>
      </c>
      <c r="F159" s="307">
        <f t="shared" si="46"/>
        <v>0</v>
      </c>
      <c r="G159" s="669">
        <f t="shared" si="47"/>
        <v>0</v>
      </c>
      <c r="H159" s="669">
        <f t="shared" si="48"/>
        <v>0</v>
      </c>
      <c r="I159" s="695" t="str">
        <f t="shared" si="39"/>
        <v>-</v>
      </c>
      <c r="J159" s="696" t="str">
        <f t="shared" si="40"/>
        <v>-</v>
      </c>
      <c r="K159" s="109"/>
      <c r="L159" s="31"/>
      <c r="M159" s="31"/>
      <c r="N159" s="31"/>
      <c r="O159" s="724" t="str">
        <f t="shared" si="41"/>
        <v>-</v>
      </c>
      <c r="P159" s="698" t="str">
        <f t="shared" si="42"/>
        <v>-</v>
      </c>
      <c r="Q159" s="109"/>
      <c r="R159" s="31"/>
      <c r="S159" s="31"/>
      <c r="T159" s="31"/>
      <c r="U159" s="724" t="str">
        <f t="shared" si="43"/>
        <v>-</v>
      </c>
      <c r="V159" s="698" t="str">
        <f t="shared" si="44"/>
        <v>-</v>
      </c>
    </row>
    <row r="160" ht="14.25" customHeight="1" spans="1:22">
      <c r="A160" s="585"/>
      <c r="B160" s="108">
        <v>29</v>
      </c>
      <c r="C160" s="188">
        <f t="shared" si="45"/>
        <v>0</v>
      </c>
      <c r="D160" s="592">
        <f t="shared" si="38"/>
        <v>0</v>
      </c>
      <c r="E160" s="671">
        <f t="shared" si="37"/>
        <v>0</v>
      </c>
      <c r="F160" s="307">
        <f t="shared" si="46"/>
        <v>0</v>
      </c>
      <c r="G160" s="669">
        <f t="shared" si="47"/>
        <v>0</v>
      </c>
      <c r="H160" s="669">
        <f t="shared" si="48"/>
        <v>0</v>
      </c>
      <c r="I160" s="695" t="str">
        <f t="shared" si="39"/>
        <v>-</v>
      </c>
      <c r="J160" s="696" t="str">
        <f t="shared" si="40"/>
        <v>-</v>
      </c>
      <c r="K160" s="109"/>
      <c r="L160" s="109"/>
      <c r="M160" s="109"/>
      <c r="N160" s="31"/>
      <c r="O160" s="724" t="str">
        <f t="shared" si="41"/>
        <v>-</v>
      </c>
      <c r="P160" s="698" t="str">
        <f t="shared" si="42"/>
        <v>-</v>
      </c>
      <c r="Q160" s="109"/>
      <c r="R160" s="109"/>
      <c r="S160" s="109"/>
      <c r="T160" s="31"/>
      <c r="U160" s="724" t="str">
        <f t="shared" si="43"/>
        <v>-</v>
      </c>
      <c r="V160" s="698" t="str">
        <f t="shared" si="44"/>
        <v>-</v>
      </c>
    </row>
    <row r="161" ht="14.25" customHeight="1" spans="1:22">
      <c r="A161" s="587"/>
      <c r="B161" s="108">
        <v>30</v>
      </c>
      <c r="C161" s="188">
        <f t="shared" si="45"/>
        <v>0</v>
      </c>
      <c r="D161" s="592">
        <f t="shared" si="38"/>
        <v>0</v>
      </c>
      <c r="E161" s="671">
        <f t="shared" si="37"/>
        <v>0</v>
      </c>
      <c r="F161" s="307">
        <f t="shared" si="46"/>
        <v>0</v>
      </c>
      <c r="G161" s="669">
        <f t="shared" si="47"/>
        <v>0</v>
      </c>
      <c r="H161" s="669">
        <f t="shared" si="48"/>
        <v>0</v>
      </c>
      <c r="I161" s="695" t="str">
        <f t="shared" si="39"/>
        <v>-</v>
      </c>
      <c r="J161" s="696" t="str">
        <f t="shared" si="40"/>
        <v>-</v>
      </c>
      <c r="K161" s="109"/>
      <c r="L161" s="31"/>
      <c r="M161" s="31"/>
      <c r="N161" s="31"/>
      <c r="O161" s="724" t="str">
        <f t="shared" si="41"/>
        <v>-</v>
      </c>
      <c r="P161" s="698" t="str">
        <f t="shared" si="42"/>
        <v>-</v>
      </c>
      <c r="Q161" s="109"/>
      <c r="R161" s="31"/>
      <c r="S161" s="31"/>
      <c r="T161" s="31"/>
      <c r="U161" s="724" t="str">
        <f t="shared" si="43"/>
        <v>-</v>
      </c>
      <c r="V161" s="698" t="str">
        <f t="shared" si="44"/>
        <v>-</v>
      </c>
    </row>
    <row r="162" ht="15" customHeight="1" spans="1:22">
      <c r="A162" s="712"/>
      <c r="B162" s="115">
        <v>31</v>
      </c>
      <c r="C162" s="188">
        <f t="shared" si="45"/>
        <v>0</v>
      </c>
      <c r="D162" s="592">
        <f t="shared" si="38"/>
        <v>0</v>
      </c>
      <c r="E162" s="674">
        <f t="shared" si="37"/>
        <v>0</v>
      </c>
      <c r="F162" s="307">
        <f t="shared" si="46"/>
        <v>0</v>
      </c>
      <c r="G162" s="669">
        <f t="shared" si="47"/>
        <v>0</v>
      </c>
      <c r="H162" s="669">
        <f t="shared" si="48"/>
        <v>0</v>
      </c>
      <c r="I162" s="703" t="str">
        <f t="shared" si="39"/>
        <v>-</v>
      </c>
      <c r="J162" s="704" t="str">
        <f t="shared" si="40"/>
        <v>-</v>
      </c>
      <c r="K162" s="126"/>
      <c r="L162" s="35"/>
      <c r="M162" s="35"/>
      <c r="N162" s="35"/>
      <c r="O162" s="725" t="str">
        <f t="shared" si="41"/>
        <v>-</v>
      </c>
      <c r="P162" s="705" t="str">
        <f t="shared" si="42"/>
        <v>-</v>
      </c>
      <c r="Q162" s="126"/>
      <c r="R162" s="35"/>
      <c r="S162" s="35"/>
      <c r="T162" s="35"/>
      <c r="U162" s="725" t="str">
        <f t="shared" si="43"/>
        <v>-</v>
      </c>
      <c r="V162" s="705" t="str">
        <f t="shared" si="44"/>
        <v>-</v>
      </c>
    </row>
    <row r="163" ht="15" customHeight="1" spans="1:22">
      <c r="A163" s="20" t="s">
        <v>53</v>
      </c>
      <c r="B163" s="21"/>
      <c r="C163" s="188">
        <f t="shared" si="45"/>
        <v>0</v>
      </c>
      <c r="D163" s="22">
        <f t="shared" ref="D163:E163" si="49">SUM(D164:D193)</f>
        <v>0</v>
      </c>
      <c r="E163" s="22">
        <f t="shared" si="49"/>
        <v>0</v>
      </c>
      <c r="F163" s="307">
        <f t="shared" si="46"/>
        <v>0</v>
      </c>
      <c r="G163" s="669">
        <f t="shared" si="47"/>
        <v>0</v>
      </c>
      <c r="H163" s="669">
        <f t="shared" si="48"/>
        <v>0</v>
      </c>
      <c r="I163" s="685" t="str">
        <f t="shared" si="39"/>
        <v>-</v>
      </c>
      <c r="J163" s="686" t="str">
        <f t="shared" si="40"/>
        <v>-</v>
      </c>
      <c r="K163" s="687">
        <f>SUM(K164:K193)</f>
        <v>0</v>
      </c>
      <c r="L163" s="687">
        <f>SUM(L164:L193)</f>
        <v>0</v>
      </c>
      <c r="M163" s="687">
        <f>SUM(M164:M193)</f>
        <v>0</v>
      </c>
      <c r="N163" s="687">
        <f>SUM(N164:N193)</f>
        <v>0</v>
      </c>
      <c r="O163" s="688" t="str">
        <f t="shared" si="41"/>
        <v>-</v>
      </c>
      <c r="P163" s="689" t="str">
        <f t="shared" si="42"/>
        <v>-</v>
      </c>
      <c r="Q163" s="687">
        <f>SUM(Q164:Q193)</f>
        <v>0</v>
      </c>
      <c r="R163" s="687">
        <f>SUM(R164:R193)</f>
        <v>0</v>
      </c>
      <c r="S163" s="687">
        <f>SUM(S164:S193)</f>
        <v>0</v>
      </c>
      <c r="T163" s="687">
        <f>SUM(T164:T193)</f>
        <v>0</v>
      </c>
      <c r="U163" s="688" t="str">
        <f t="shared" si="43"/>
        <v>-</v>
      </c>
      <c r="V163" s="689" t="str">
        <f t="shared" si="44"/>
        <v>-</v>
      </c>
    </row>
    <row r="164" ht="14.25" customHeight="1" spans="1:22">
      <c r="A164" s="711" t="s">
        <v>53</v>
      </c>
      <c r="B164" s="102">
        <v>1</v>
      </c>
      <c r="C164" s="188">
        <f t="shared" si="45"/>
        <v>0</v>
      </c>
      <c r="D164" s="659">
        <f>Q164</f>
        <v>0</v>
      </c>
      <c r="E164" s="189">
        <f t="shared" ref="E164:E193" si="50">K164</f>
        <v>0</v>
      </c>
      <c r="F164" s="307">
        <f t="shared" si="46"/>
        <v>0</v>
      </c>
      <c r="G164" s="669">
        <f t="shared" si="47"/>
        <v>0</v>
      </c>
      <c r="H164" s="669">
        <f t="shared" si="48"/>
        <v>0</v>
      </c>
      <c r="I164" s="690" t="str">
        <f t="shared" si="39"/>
        <v>-</v>
      </c>
      <c r="J164" s="691" t="str">
        <f t="shared" si="40"/>
        <v>-</v>
      </c>
      <c r="K164" s="103"/>
      <c r="L164" s="27"/>
      <c r="M164" s="27"/>
      <c r="N164" s="27"/>
      <c r="O164" s="723" t="str">
        <f t="shared" si="41"/>
        <v>-</v>
      </c>
      <c r="P164" s="694" t="str">
        <f t="shared" si="42"/>
        <v>-</v>
      </c>
      <c r="Q164" s="103"/>
      <c r="R164" s="27"/>
      <c r="S164" s="27"/>
      <c r="T164" s="27"/>
      <c r="U164" s="723" t="str">
        <f t="shared" si="43"/>
        <v>-</v>
      </c>
      <c r="V164" s="694" t="str">
        <f t="shared" si="44"/>
        <v>-</v>
      </c>
    </row>
    <row r="165" ht="14.25" customHeight="1" spans="1:22">
      <c r="A165" s="585"/>
      <c r="B165" s="108">
        <v>2</v>
      </c>
      <c r="C165" s="188">
        <f t="shared" si="45"/>
        <v>0</v>
      </c>
      <c r="D165" s="659">
        <f t="shared" ref="D165:D193" si="51">Q165</f>
        <v>0</v>
      </c>
      <c r="E165" s="671">
        <f t="shared" si="50"/>
        <v>0</v>
      </c>
      <c r="F165" s="307">
        <f t="shared" si="46"/>
        <v>0</v>
      </c>
      <c r="G165" s="669">
        <f t="shared" si="47"/>
        <v>0</v>
      </c>
      <c r="H165" s="669">
        <f t="shared" si="48"/>
        <v>0</v>
      </c>
      <c r="I165" s="695" t="str">
        <f t="shared" si="39"/>
        <v>-</v>
      </c>
      <c r="J165" s="696" t="str">
        <f t="shared" si="40"/>
        <v>-</v>
      </c>
      <c r="K165" s="109"/>
      <c r="L165" s="31"/>
      <c r="M165" s="31"/>
      <c r="N165" s="31"/>
      <c r="O165" s="724" t="str">
        <f t="shared" si="41"/>
        <v>-</v>
      </c>
      <c r="P165" s="698" t="str">
        <f t="shared" si="42"/>
        <v>-</v>
      </c>
      <c r="Q165" s="109"/>
      <c r="R165" s="31"/>
      <c r="S165" s="31"/>
      <c r="T165" s="31"/>
      <c r="U165" s="724" t="str">
        <f t="shared" si="43"/>
        <v>-</v>
      </c>
      <c r="V165" s="698" t="str">
        <f t="shared" si="44"/>
        <v>-</v>
      </c>
    </row>
    <row r="166" ht="14.25" customHeight="1" spans="1:22">
      <c r="A166" s="585"/>
      <c r="B166" s="108">
        <v>3</v>
      </c>
      <c r="C166" s="188">
        <f t="shared" si="45"/>
        <v>0</v>
      </c>
      <c r="D166" s="659">
        <f t="shared" si="51"/>
        <v>0</v>
      </c>
      <c r="E166" s="671">
        <f t="shared" si="50"/>
        <v>0</v>
      </c>
      <c r="F166" s="307">
        <f t="shared" si="46"/>
        <v>0</v>
      </c>
      <c r="G166" s="669">
        <f t="shared" si="47"/>
        <v>0</v>
      </c>
      <c r="H166" s="669">
        <f t="shared" si="48"/>
        <v>0</v>
      </c>
      <c r="I166" s="695" t="str">
        <f t="shared" si="39"/>
        <v>-</v>
      </c>
      <c r="J166" s="696" t="str">
        <f t="shared" si="40"/>
        <v>-</v>
      </c>
      <c r="K166" s="109"/>
      <c r="L166" s="31"/>
      <c r="M166" s="31"/>
      <c r="N166" s="31"/>
      <c r="O166" s="724" t="str">
        <f t="shared" si="41"/>
        <v>-</v>
      </c>
      <c r="P166" s="698" t="str">
        <f t="shared" si="42"/>
        <v>-</v>
      </c>
      <c r="Q166" s="109"/>
      <c r="R166" s="31"/>
      <c r="S166" s="31"/>
      <c r="T166" s="31"/>
      <c r="U166" s="724" t="str">
        <f t="shared" si="43"/>
        <v>-</v>
      </c>
      <c r="V166" s="698" t="str">
        <f t="shared" si="44"/>
        <v>-</v>
      </c>
    </row>
    <row r="167" ht="14.25" customHeight="1" spans="1:22">
      <c r="A167" s="585"/>
      <c r="B167" s="108">
        <v>4</v>
      </c>
      <c r="C167" s="188">
        <f t="shared" si="45"/>
        <v>0</v>
      </c>
      <c r="D167" s="659">
        <f t="shared" si="51"/>
        <v>0</v>
      </c>
      <c r="E167" s="671">
        <f t="shared" si="50"/>
        <v>0</v>
      </c>
      <c r="F167" s="307">
        <f t="shared" si="46"/>
        <v>0</v>
      </c>
      <c r="G167" s="669">
        <f t="shared" si="47"/>
        <v>0</v>
      </c>
      <c r="H167" s="669">
        <f t="shared" si="48"/>
        <v>0</v>
      </c>
      <c r="I167" s="695" t="str">
        <f t="shared" si="39"/>
        <v>-</v>
      </c>
      <c r="J167" s="696" t="str">
        <f t="shared" si="40"/>
        <v>-</v>
      </c>
      <c r="K167" s="109"/>
      <c r="L167" s="31"/>
      <c r="M167" s="31"/>
      <c r="N167" s="31"/>
      <c r="O167" s="724" t="str">
        <f t="shared" si="41"/>
        <v>-</v>
      </c>
      <c r="P167" s="698" t="str">
        <f t="shared" si="42"/>
        <v>-</v>
      </c>
      <c r="Q167" s="109"/>
      <c r="R167" s="31"/>
      <c r="S167" s="31"/>
      <c r="T167" s="31"/>
      <c r="U167" s="724" t="str">
        <f t="shared" si="43"/>
        <v>-</v>
      </c>
      <c r="V167" s="698" t="str">
        <f t="shared" si="44"/>
        <v>-</v>
      </c>
    </row>
    <row r="168" ht="14.25" customHeight="1" spans="1:22">
      <c r="A168" s="585"/>
      <c r="B168" s="108">
        <v>5</v>
      </c>
      <c r="C168" s="188">
        <f t="shared" si="45"/>
        <v>0</v>
      </c>
      <c r="D168" s="659">
        <f t="shared" si="51"/>
        <v>0</v>
      </c>
      <c r="E168" s="671">
        <f t="shared" si="50"/>
        <v>0</v>
      </c>
      <c r="F168" s="307">
        <f t="shared" si="46"/>
        <v>0</v>
      </c>
      <c r="G168" s="669">
        <f t="shared" si="47"/>
        <v>0</v>
      </c>
      <c r="H168" s="669">
        <f t="shared" si="48"/>
        <v>0</v>
      </c>
      <c r="I168" s="695" t="str">
        <f t="shared" si="39"/>
        <v>-</v>
      </c>
      <c r="J168" s="696" t="str">
        <f t="shared" si="40"/>
        <v>-</v>
      </c>
      <c r="K168" s="109"/>
      <c r="L168" s="31"/>
      <c r="M168" s="31"/>
      <c r="N168" s="31"/>
      <c r="O168" s="724" t="str">
        <f t="shared" si="41"/>
        <v>-</v>
      </c>
      <c r="P168" s="698" t="str">
        <f t="shared" si="42"/>
        <v>-</v>
      </c>
      <c r="Q168" s="109"/>
      <c r="R168" s="31"/>
      <c r="S168" s="31"/>
      <c r="T168" s="31"/>
      <c r="U168" s="724" t="str">
        <f t="shared" si="43"/>
        <v>-</v>
      </c>
      <c r="V168" s="698" t="str">
        <f t="shared" si="44"/>
        <v>-</v>
      </c>
    </row>
    <row r="169" ht="14.25" customHeight="1" spans="1:22">
      <c r="A169" s="585"/>
      <c r="B169" s="108">
        <v>6</v>
      </c>
      <c r="C169" s="188">
        <f t="shared" si="45"/>
        <v>0</v>
      </c>
      <c r="D169" s="659">
        <f t="shared" si="51"/>
        <v>0</v>
      </c>
      <c r="E169" s="671">
        <f t="shared" si="50"/>
        <v>0</v>
      </c>
      <c r="F169" s="307">
        <f t="shared" si="46"/>
        <v>0</v>
      </c>
      <c r="G169" s="669">
        <f t="shared" si="47"/>
        <v>0</v>
      </c>
      <c r="H169" s="669">
        <f t="shared" si="48"/>
        <v>0</v>
      </c>
      <c r="I169" s="695" t="str">
        <f t="shared" si="39"/>
        <v>-</v>
      </c>
      <c r="J169" s="696" t="str">
        <f t="shared" si="40"/>
        <v>-</v>
      </c>
      <c r="K169" s="109"/>
      <c r="L169" s="31"/>
      <c r="M169" s="31"/>
      <c r="N169" s="31"/>
      <c r="O169" s="724" t="str">
        <f t="shared" si="41"/>
        <v>-</v>
      </c>
      <c r="P169" s="698" t="str">
        <f t="shared" si="42"/>
        <v>-</v>
      </c>
      <c r="Q169" s="109"/>
      <c r="R169" s="31"/>
      <c r="S169" s="31"/>
      <c r="T169" s="31"/>
      <c r="U169" s="724" t="str">
        <f t="shared" si="43"/>
        <v>-</v>
      </c>
      <c r="V169" s="698" t="str">
        <f t="shared" si="44"/>
        <v>-</v>
      </c>
    </row>
    <row r="170" ht="14.25" customHeight="1" spans="1:22">
      <c r="A170" s="585"/>
      <c r="B170" s="108">
        <v>7</v>
      </c>
      <c r="C170" s="188">
        <f t="shared" si="45"/>
        <v>0</v>
      </c>
      <c r="D170" s="659">
        <f t="shared" si="51"/>
        <v>0</v>
      </c>
      <c r="E170" s="671">
        <f t="shared" si="50"/>
        <v>0</v>
      </c>
      <c r="F170" s="307">
        <f t="shared" si="46"/>
        <v>0</v>
      </c>
      <c r="G170" s="669">
        <f t="shared" si="47"/>
        <v>0</v>
      </c>
      <c r="H170" s="669">
        <f t="shared" si="48"/>
        <v>0</v>
      </c>
      <c r="I170" s="695" t="str">
        <f t="shared" si="39"/>
        <v>-</v>
      </c>
      <c r="J170" s="696" t="str">
        <f t="shared" si="40"/>
        <v>-</v>
      </c>
      <c r="K170" s="109"/>
      <c r="L170" s="31"/>
      <c r="M170" s="31"/>
      <c r="N170" s="31"/>
      <c r="O170" s="724" t="str">
        <f t="shared" si="41"/>
        <v>-</v>
      </c>
      <c r="P170" s="698" t="str">
        <f t="shared" si="42"/>
        <v>-</v>
      </c>
      <c r="Q170" s="109"/>
      <c r="R170" s="31"/>
      <c r="S170" s="31"/>
      <c r="T170" s="31"/>
      <c r="U170" s="724" t="str">
        <f t="shared" si="43"/>
        <v>-</v>
      </c>
      <c r="V170" s="698" t="str">
        <f t="shared" si="44"/>
        <v>-</v>
      </c>
    </row>
    <row r="171" ht="14.25" customHeight="1" spans="1:22">
      <c r="A171" s="585"/>
      <c r="B171" s="108">
        <v>8</v>
      </c>
      <c r="C171" s="188">
        <f t="shared" si="45"/>
        <v>0</v>
      </c>
      <c r="D171" s="659">
        <f t="shared" si="51"/>
        <v>0</v>
      </c>
      <c r="E171" s="671">
        <f t="shared" si="50"/>
        <v>0</v>
      </c>
      <c r="F171" s="307">
        <f t="shared" si="46"/>
        <v>0</v>
      </c>
      <c r="G171" s="669">
        <f t="shared" si="47"/>
        <v>0</v>
      </c>
      <c r="H171" s="669">
        <f t="shared" si="48"/>
        <v>0</v>
      </c>
      <c r="I171" s="695" t="str">
        <f t="shared" si="39"/>
        <v>-</v>
      </c>
      <c r="J171" s="696" t="str">
        <f t="shared" si="40"/>
        <v>-</v>
      </c>
      <c r="K171" s="109"/>
      <c r="L171" s="109"/>
      <c r="M171" s="109"/>
      <c r="N171" s="31"/>
      <c r="O171" s="724" t="str">
        <f t="shared" si="41"/>
        <v>-</v>
      </c>
      <c r="P171" s="698" t="str">
        <f t="shared" si="42"/>
        <v>-</v>
      </c>
      <c r="Q171" s="109"/>
      <c r="R171" s="109"/>
      <c r="S171" s="109"/>
      <c r="T171" s="31"/>
      <c r="U171" s="724" t="str">
        <f t="shared" si="43"/>
        <v>-</v>
      </c>
      <c r="V171" s="698" t="str">
        <f t="shared" si="44"/>
        <v>-</v>
      </c>
    </row>
    <row r="172" ht="14.25" customHeight="1" spans="1:22">
      <c r="A172" s="585"/>
      <c r="B172" s="108">
        <v>9</v>
      </c>
      <c r="C172" s="188">
        <f t="shared" si="45"/>
        <v>0</v>
      </c>
      <c r="D172" s="659">
        <f t="shared" si="51"/>
        <v>0</v>
      </c>
      <c r="E172" s="671">
        <f t="shared" si="50"/>
        <v>0</v>
      </c>
      <c r="F172" s="307">
        <f t="shared" si="46"/>
        <v>0</v>
      </c>
      <c r="G172" s="669">
        <f t="shared" si="47"/>
        <v>0</v>
      </c>
      <c r="H172" s="669">
        <f t="shared" si="48"/>
        <v>0</v>
      </c>
      <c r="I172" s="695" t="str">
        <f t="shared" si="39"/>
        <v>-</v>
      </c>
      <c r="J172" s="696" t="str">
        <f t="shared" si="40"/>
        <v>-</v>
      </c>
      <c r="K172" s="109"/>
      <c r="L172" s="109"/>
      <c r="M172" s="109"/>
      <c r="N172" s="31"/>
      <c r="O172" s="724" t="str">
        <f t="shared" si="41"/>
        <v>-</v>
      </c>
      <c r="P172" s="698" t="str">
        <f t="shared" si="42"/>
        <v>-</v>
      </c>
      <c r="Q172" s="109"/>
      <c r="R172" s="109"/>
      <c r="S172" s="109"/>
      <c r="T172" s="31"/>
      <c r="U172" s="724" t="str">
        <f t="shared" si="43"/>
        <v>-</v>
      </c>
      <c r="V172" s="698" t="str">
        <f t="shared" si="44"/>
        <v>-</v>
      </c>
    </row>
    <row r="173" ht="14.25" customHeight="1" spans="1:22">
      <c r="A173" s="585"/>
      <c r="B173" s="108">
        <v>10</v>
      </c>
      <c r="C173" s="188">
        <f t="shared" si="45"/>
        <v>0</v>
      </c>
      <c r="D173" s="659">
        <f t="shared" si="51"/>
        <v>0</v>
      </c>
      <c r="E173" s="671">
        <f t="shared" si="50"/>
        <v>0</v>
      </c>
      <c r="F173" s="307">
        <f t="shared" si="46"/>
        <v>0</v>
      </c>
      <c r="G173" s="669">
        <f t="shared" si="47"/>
        <v>0</v>
      </c>
      <c r="H173" s="669">
        <f t="shared" si="48"/>
        <v>0</v>
      </c>
      <c r="I173" s="695" t="str">
        <f t="shared" si="39"/>
        <v>-</v>
      </c>
      <c r="J173" s="696" t="str">
        <f t="shared" si="40"/>
        <v>-</v>
      </c>
      <c r="K173" s="109"/>
      <c r="L173" s="109"/>
      <c r="M173" s="109"/>
      <c r="N173" s="31"/>
      <c r="O173" s="724" t="str">
        <f t="shared" si="41"/>
        <v>-</v>
      </c>
      <c r="P173" s="698" t="str">
        <f t="shared" si="42"/>
        <v>-</v>
      </c>
      <c r="Q173" s="109"/>
      <c r="R173" s="109"/>
      <c r="S173" s="109"/>
      <c r="T173" s="31"/>
      <c r="U173" s="724" t="str">
        <f t="shared" si="43"/>
        <v>-</v>
      </c>
      <c r="V173" s="698" t="str">
        <f t="shared" si="44"/>
        <v>-</v>
      </c>
    </row>
    <row r="174" ht="14.25" customHeight="1" spans="1:22">
      <c r="A174" s="585"/>
      <c r="B174" s="108">
        <v>11</v>
      </c>
      <c r="C174" s="188">
        <f t="shared" si="45"/>
        <v>0</v>
      </c>
      <c r="D174" s="659">
        <f t="shared" si="51"/>
        <v>0</v>
      </c>
      <c r="E174" s="671">
        <f t="shared" si="50"/>
        <v>0</v>
      </c>
      <c r="F174" s="307">
        <f t="shared" si="46"/>
        <v>0</v>
      </c>
      <c r="G174" s="669">
        <f t="shared" si="47"/>
        <v>0</v>
      </c>
      <c r="H174" s="669">
        <f t="shared" si="48"/>
        <v>0</v>
      </c>
      <c r="I174" s="695" t="str">
        <f t="shared" si="39"/>
        <v>-</v>
      </c>
      <c r="J174" s="696" t="str">
        <f t="shared" si="40"/>
        <v>-</v>
      </c>
      <c r="K174" s="109"/>
      <c r="L174" s="31"/>
      <c r="M174" s="31"/>
      <c r="N174" s="31"/>
      <c r="O174" s="724" t="str">
        <f t="shared" si="41"/>
        <v>-</v>
      </c>
      <c r="P174" s="698" t="str">
        <f t="shared" si="42"/>
        <v>-</v>
      </c>
      <c r="Q174" s="109"/>
      <c r="R174" s="31"/>
      <c r="S174" s="31"/>
      <c r="T174" s="31"/>
      <c r="U174" s="724" t="str">
        <f t="shared" si="43"/>
        <v>-</v>
      </c>
      <c r="V174" s="698" t="str">
        <f t="shared" si="44"/>
        <v>-</v>
      </c>
    </row>
    <row r="175" ht="14.25" customHeight="1" spans="1:22">
      <c r="A175" s="585"/>
      <c r="B175" s="108">
        <v>12</v>
      </c>
      <c r="C175" s="188">
        <f t="shared" si="45"/>
        <v>0</v>
      </c>
      <c r="D175" s="659">
        <f t="shared" si="51"/>
        <v>0</v>
      </c>
      <c r="E175" s="671">
        <f t="shared" si="50"/>
        <v>0</v>
      </c>
      <c r="F175" s="307">
        <f t="shared" si="46"/>
        <v>0</v>
      </c>
      <c r="G175" s="669">
        <f t="shared" si="47"/>
        <v>0</v>
      </c>
      <c r="H175" s="669">
        <f t="shared" si="48"/>
        <v>0</v>
      </c>
      <c r="I175" s="695" t="str">
        <f t="shared" si="39"/>
        <v>-</v>
      </c>
      <c r="J175" s="696" t="str">
        <f t="shared" si="40"/>
        <v>-</v>
      </c>
      <c r="K175" s="109"/>
      <c r="L175" s="31"/>
      <c r="M175" s="31"/>
      <c r="N175" s="31"/>
      <c r="O175" s="724" t="str">
        <f t="shared" si="41"/>
        <v>-</v>
      </c>
      <c r="P175" s="698" t="str">
        <f t="shared" si="42"/>
        <v>-</v>
      </c>
      <c r="Q175" s="109"/>
      <c r="R175" s="31"/>
      <c r="S175" s="31"/>
      <c r="T175" s="31"/>
      <c r="U175" s="724" t="str">
        <f t="shared" si="43"/>
        <v>-</v>
      </c>
      <c r="V175" s="698" t="str">
        <f t="shared" si="44"/>
        <v>-</v>
      </c>
    </row>
    <row r="176" ht="14.25" customHeight="1" spans="1:22">
      <c r="A176" s="585"/>
      <c r="B176" s="108">
        <v>13</v>
      </c>
      <c r="C176" s="188">
        <f t="shared" si="45"/>
        <v>0</v>
      </c>
      <c r="D176" s="659">
        <f t="shared" si="51"/>
        <v>0</v>
      </c>
      <c r="E176" s="671">
        <f t="shared" si="50"/>
        <v>0</v>
      </c>
      <c r="F176" s="307">
        <f t="shared" si="46"/>
        <v>0</v>
      </c>
      <c r="G176" s="669">
        <f t="shared" si="47"/>
        <v>0</v>
      </c>
      <c r="H176" s="669">
        <f t="shared" si="48"/>
        <v>0</v>
      </c>
      <c r="I176" s="695" t="str">
        <f t="shared" si="39"/>
        <v>-</v>
      </c>
      <c r="J176" s="696" t="str">
        <f t="shared" si="40"/>
        <v>-</v>
      </c>
      <c r="K176" s="109"/>
      <c r="L176" s="31"/>
      <c r="M176" s="31"/>
      <c r="N176" s="31"/>
      <c r="O176" s="724" t="str">
        <f t="shared" si="41"/>
        <v>-</v>
      </c>
      <c r="P176" s="698" t="str">
        <f t="shared" si="42"/>
        <v>-</v>
      </c>
      <c r="Q176" s="109"/>
      <c r="R176" s="31"/>
      <c r="S176" s="31"/>
      <c r="T176" s="31"/>
      <c r="U176" s="724" t="str">
        <f t="shared" si="43"/>
        <v>-</v>
      </c>
      <c r="V176" s="698" t="str">
        <f t="shared" si="44"/>
        <v>-</v>
      </c>
    </row>
    <row r="177" ht="14.25" customHeight="1" spans="1:22">
      <c r="A177" s="585"/>
      <c r="B177" s="108">
        <v>14</v>
      </c>
      <c r="C177" s="188">
        <f t="shared" si="45"/>
        <v>0</v>
      </c>
      <c r="D177" s="659">
        <f t="shared" si="51"/>
        <v>0</v>
      </c>
      <c r="E177" s="671">
        <f t="shared" si="50"/>
        <v>0</v>
      </c>
      <c r="F177" s="307">
        <f t="shared" si="46"/>
        <v>0</v>
      </c>
      <c r="G177" s="669">
        <f t="shared" si="47"/>
        <v>0</v>
      </c>
      <c r="H177" s="669">
        <f t="shared" si="48"/>
        <v>0</v>
      </c>
      <c r="I177" s="695" t="str">
        <f t="shared" si="39"/>
        <v>-</v>
      </c>
      <c r="J177" s="696" t="str">
        <f t="shared" si="40"/>
        <v>-</v>
      </c>
      <c r="K177" s="109"/>
      <c r="L177" s="31"/>
      <c r="M177" s="31"/>
      <c r="N177" s="31"/>
      <c r="O177" s="724" t="str">
        <f t="shared" si="41"/>
        <v>-</v>
      </c>
      <c r="P177" s="698" t="str">
        <f t="shared" si="42"/>
        <v>-</v>
      </c>
      <c r="Q177" s="109"/>
      <c r="R177" s="31"/>
      <c r="S177" s="31"/>
      <c r="T177" s="31"/>
      <c r="U177" s="724" t="str">
        <f t="shared" si="43"/>
        <v>-</v>
      </c>
      <c r="V177" s="698" t="str">
        <f t="shared" si="44"/>
        <v>-</v>
      </c>
    </row>
    <row r="178" ht="14.25" customHeight="1" spans="1:22">
      <c r="A178" s="585"/>
      <c r="B178" s="108">
        <v>15</v>
      </c>
      <c r="C178" s="188">
        <f t="shared" si="45"/>
        <v>0</v>
      </c>
      <c r="D178" s="659">
        <f t="shared" si="51"/>
        <v>0</v>
      </c>
      <c r="E178" s="671">
        <f t="shared" si="50"/>
        <v>0</v>
      </c>
      <c r="F178" s="307">
        <f t="shared" si="46"/>
        <v>0</v>
      </c>
      <c r="G178" s="669">
        <f t="shared" si="47"/>
        <v>0</v>
      </c>
      <c r="H178" s="669">
        <f t="shared" si="48"/>
        <v>0</v>
      </c>
      <c r="I178" s="695" t="str">
        <f t="shared" si="39"/>
        <v>-</v>
      </c>
      <c r="J178" s="696" t="str">
        <f t="shared" si="40"/>
        <v>-</v>
      </c>
      <c r="K178" s="109"/>
      <c r="L178" s="31"/>
      <c r="M178" s="31"/>
      <c r="N178" s="31"/>
      <c r="O178" s="724" t="str">
        <f t="shared" si="41"/>
        <v>-</v>
      </c>
      <c r="P178" s="698" t="str">
        <f t="shared" si="42"/>
        <v>-</v>
      </c>
      <c r="Q178" s="109"/>
      <c r="R178" s="31"/>
      <c r="S178" s="31"/>
      <c r="T178" s="31"/>
      <c r="U178" s="724" t="str">
        <f t="shared" si="43"/>
        <v>-</v>
      </c>
      <c r="V178" s="698" t="str">
        <f t="shared" si="44"/>
        <v>-</v>
      </c>
    </row>
    <row r="179" ht="14.25" customHeight="1" spans="1:22">
      <c r="A179" s="585"/>
      <c r="B179" s="108">
        <v>16</v>
      </c>
      <c r="C179" s="188">
        <f t="shared" si="45"/>
        <v>0</v>
      </c>
      <c r="D179" s="659">
        <f t="shared" si="51"/>
        <v>0</v>
      </c>
      <c r="E179" s="671">
        <f t="shared" si="50"/>
        <v>0</v>
      </c>
      <c r="F179" s="307">
        <f t="shared" si="46"/>
        <v>0</v>
      </c>
      <c r="G179" s="669">
        <f t="shared" si="47"/>
        <v>0</v>
      </c>
      <c r="H179" s="669">
        <f t="shared" si="48"/>
        <v>0</v>
      </c>
      <c r="I179" s="695" t="str">
        <f t="shared" si="39"/>
        <v>-</v>
      </c>
      <c r="J179" s="696" t="str">
        <f t="shared" si="40"/>
        <v>-</v>
      </c>
      <c r="K179" s="109"/>
      <c r="L179" s="31"/>
      <c r="M179" s="31"/>
      <c r="N179" s="31"/>
      <c r="O179" s="724" t="str">
        <f t="shared" si="41"/>
        <v>-</v>
      </c>
      <c r="P179" s="698" t="str">
        <f t="shared" si="42"/>
        <v>-</v>
      </c>
      <c r="Q179" s="109"/>
      <c r="R179" s="31"/>
      <c r="S179" s="31"/>
      <c r="T179" s="31"/>
      <c r="U179" s="724" t="str">
        <f t="shared" si="43"/>
        <v>-</v>
      </c>
      <c r="V179" s="698" t="str">
        <f t="shared" si="44"/>
        <v>-</v>
      </c>
    </row>
    <row r="180" ht="14.25" customHeight="1" spans="1:22">
      <c r="A180" s="585"/>
      <c r="B180" s="108">
        <v>17</v>
      </c>
      <c r="C180" s="188">
        <f t="shared" si="45"/>
        <v>0</v>
      </c>
      <c r="D180" s="659">
        <f t="shared" si="51"/>
        <v>0</v>
      </c>
      <c r="E180" s="671">
        <f t="shared" si="50"/>
        <v>0</v>
      </c>
      <c r="F180" s="307">
        <f t="shared" si="46"/>
        <v>0</v>
      </c>
      <c r="G180" s="669">
        <f t="shared" si="47"/>
        <v>0</v>
      </c>
      <c r="H180" s="669">
        <f t="shared" si="48"/>
        <v>0</v>
      </c>
      <c r="I180" s="695" t="str">
        <f t="shared" si="39"/>
        <v>-</v>
      </c>
      <c r="J180" s="696" t="str">
        <f t="shared" si="40"/>
        <v>-</v>
      </c>
      <c r="K180" s="109"/>
      <c r="L180" s="31"/>
      <c r="M180" s="31"/>
      <c r="N180" s="31"/>
      <c r="O180" s="724" t="str">
        <f t="shared" si="41"/>
        <v>-</v>
      </c>
      <c r="P180" s="698" t="str">
        <f t="shared" si="42"/>
        <v>-</v>
      </c>
      <c r="Q180" s="109"/>
      <c r="R180" s="31"/>
      <c r="S180" s="31"/>
      <c r="T180" s="31"/>
      <c r="U180" s="724" t="str">
        <f t="shared" si="43"/>
        <v>-</v>
      </c>
      <c r="V180" s="698" t="str">
        <f t="shared" si="44"/>
        <v>-</v>
      </c>
    </row>
    <row r="181" ht="14.25" customHeight="1" spans="1:22">
      <c r="A181" s="585"/>
      <c r="B181" s="108">
        <v>18</v>
      </c>
      <c r="C181" s="188">
        <f t="shared" si="45"/>
        <v>0</v>
      </c>
      <c r="D181" s="659">
        <f t="shared" si="51"/>
        <v>0</v>
      </c>
      <c r="E181" s="671">
        <f t="shared" si="50"/>
        <v>0</v>
      </c>
      <c r="F181" s="307">
        <f t="shared" si="46"/>
        <v>0</v>
      </c>
      <c r="G181" s="669">
        <f t="shared" si="47"/>
        <v>0</v>
      </c>
      <c r="H181" s="669">
        <f t="shared" si="48"/>
        <v>0</v>
      </c>
      <c r="I181" s="695" t="str">
        <f t="shared" si="39"/>
        <v>-</v>
      </c>
      <c r="J181" s="696" t="str">
        <f t="shared" si="40"/>
        <v>-</v>
      </c>
      <c r="K181" s="109"/>
      <c r="L181" s="31"/>
      <c r="M181" s="31"/>
      <c r="N181" s="31"/>
      <c r="O181" s="724" t="str">
        <f t="shared" si="41"/>
        <v>-</v>
      </c>
      <c r="P181" s="698" t="str">
        <f t="shared" si="42"/>
        <v>-</v>
      </c>
      <c r="Q181" s="109"/>
      <c r="R181" s="31"/>
      <c r="S181" s="31"/>
      <c r="T181" s="31"/>
      <c r="U181" s="724" t="str">
        <f t="shared" si="43"/>
        <v>-</v>
      </c>
      <c r="V181" s="698" t="str">
        <f t="shared" si="44"/>
        <v>-</v>
      </c>
    </row>
    <row r="182" ht="14.25" customHeight="1" spans="1:22">
      <c r="A182" s="585"/>
      <c r="B182" s="108">
        <v>19</v>
      </c>
      <c r="C182" s="188">
        <f t="shared" si="45"/>
        <v>0</v>
      </c>
      <c r="D182" s="659">
        <f t="shared" si="51"/>
        <v>0</v>
      </c>
      <c r="E182" s="671">
        <f t="shared" si="50"/>
        <v>0</v>
      </c>
      <c r="F182" s="307">
        <f t="shared" si="46"/>
        <v>0</v>
      </c>
      <c r="G182" s="669">
        <f t="shared" si="47"/>
        <v>0</v>
      </c>
      <c r="H182" s="669">
        <f t="shared" si="48"/>
        <v>0</v>
      </c>
      <c r="I182" s="695" t="str">
        <f t="shared" si="39"/>
        <v>-</v>
      </c>
      <c r="J182" s="696" t="str">
        <f t="shared" si="40"/>
        <v>-</v>
      </c>
      <c r="K182" s="109"/>
      <c r="L182" s="31"/>
      <c r="M182" s="31"/>
      <c r="N182" s="31"/>
      <c r="O182" s="724" t="str">
        <f t="shared" si="41"/>
        <v>-</v>
      </c>
      <c r="P182" s="698" t="str">
        <f t="shared" si="42"/>
        <v>-</v>
      </c>
      <c r="Q182" s="109"/>
      <c r="R182" s="31"/>
      <c r="S182" s="31"/>
      <c r="T182" s="31"/>
      <c r="U182" s="724" t="str">
        <f t="shared" si="43"/>
        <v>-</v>
      </c>
      <c r="V182" s="698" t="str">
        <f t="shared" si="44"/>
        <v>-</v>
      </c>
    </row>
    <row r="183" ht="14.25" customHeight="1" spans="1:22">
      <c r="A183" s="585"/>
      <c r="B183" s="108">
        <v>20</v>
      </c>
      <c r="C183" s="188">
        <f t="shared" si="45"/>
        <v>0</v>
      </c>
      <c r="D183" s="659">
        <f t="shared" si="51"/>
        <v>0</v>
      </c>
      <c r="E183" s="671">
        <f t="shared" si="50"/>
        <v>0</v>
      </c>
      <c r="F183" s="307">
        <f t="shared" si="46"/>
        <v>0</v>
      </c>
      <c r="G183" s="669">
        <f t="shared" si="47"/>
        <v>0</v>
      </c>
      <c r="H183" s="669">
        <f t="shared" si="48"/>
        <v>0</v>
      </c>
      <c r="I183" s="695" t="str">
        <f t="shared" si="39"/>
        <v>-</v>
      </c>
      <c r="J183" s="696" t="str">
        <f t="shared" si="40"/>
        <v>-</v>
      </c>
      <c r="K183" s="109"/>
      <c r="L183" s="31"/>
      <c r="M183" s="31"/>
      <c r="N183" s="31"/>
      <c r="O183" s="724" t="str">
        <f t="shared" si="41"/>
        <v>-</v>
      </c>
      <c r="P183" s="698" t="str">
        <f t="shared" si="42"/>
        <v>-</v>
      </c>
      <c r="Q183" s="109"/>
      <c r="R183" s="31"/>
      <c r="S183" s="31"/>
      <c r="T183" s="31"/>
      <c r="U183" s="724" t="str">
        <f t="shared" si="43"/>
        <v>-</v>
      </c>
      <c r="V183" s="698" t="str">
        <f t="shared" si="44"/>
        <v>-</v>
      </c>
    </row>
    <row r="184" ht="14.25" customHeight="1" spans="1:22">
      <c r="A184" s="585"/>
      <c r="B184" s="108">
        <v>21</v>
      </c>
      <c r="C184" s="188">
        <f t="shared" si="45"/>
        <v>0</v>
      </c>
      <c r="D184" s="659">
        <f t="shared" si="51"/>
        <v>0</v>
      </c>
      <c r="E184" s="671">
        <f t="shared" si="50"/>
        <v>0</v>
      </c>
      <c r="F184" s="307">
        <f t="shared" si="46"/>
        <v>0</v>
      </c>
      <c r="G184" s="669">
        <f t="shared" si="47"/>
        <v>0</v>
      </c>
      <c r="H184" s="669">
        <f t="shared" si="48"/>
        <v>0</v>
      </c>
      <c r="I184" s="695" t="str">
        <f t="shared" si="39"/>
        <v>-</v>
      </c>
      <c r="J184" s="696" t="str">
        <f t="shared" si="40"/>
        <v>-</v>
      </c>
      <c r="K184" s="109"/>
      <c r="L184" s="31"/>
      <c r="M184" s="31"/>
      <c r="N184" s="31"/>
      <c r="O184" s="724" t="str">
        <f t="shared" si="41"/>
        <v>-</v>
      </c>
      <c r="P184" s="698" t="str">
        <f t="shared" si="42"/>
        <v>-</v>
      </c>
      <c r="Q184" s="109"/>
      <c r="R184" s="31"/>
      <c r="S184" s="31"/>
      <c r="T184" s="31"/>
      <c r="U184" s="724" t="str">
        <f t="shared" si="43"/>
        <v>-</v>
      </c>
      <c r="V184" s="698" t="str">
        <f t="shared" si="44"/>
        <v>-</v>
      </c>
    </row>
    <row r="185" ht="14.25" customHeight="1" spans="1:22">
      <c r="A185" s="585"/>
      <c r="B185" s="108">
        <v>22</v>
      </c>
      <c r="C185" s="188">
        <f t="shared" si="45"/>
        <v>0</v>
      </c>
      <c r="D185" s="659">
        <f t="shared" si="51"/>
        <v>0</v>
      </c>
      <c r="E185" s="671">
        <f t="shared" si="50"/>
        <v>0</v>
      </c>
      <c r="F185" s="307">
        <f t="shared" si="46"/>
        <v>0</v>
      </c>
      <c r="G185" s="669">
        <f t="shared" si="47"/>
        <v>0</v>
      </c>
      <c r="H185" s="669">
        <f t="shared" si="48"/>
        <v>0</v>
      </c>
      <c r="I185" s="695" t="str">
        <f t="shared" si="39"/>
        <v>-</v>
      </c>
      <c r="J185" s="696" t="str">
        <f t="shared" si="40"/>
        <v>-</v>
      </c>
      <c r="K185" s="109"/>
      <c r="L185" s="109"/>
      <c r="M185" s="109"/>
      <c r="N185" s="31"/>
      <c r="O185" s="724" t="str">
        <f t="shared" si="41"/>
        <v>-</v>
      </c>
      <c r="P185" s="698" t="str">
        <f t="shared" si="42"/>
        <v>-</v>
      </c>
      <c r="Q185" s="109"/>
      <c r="R185" s="109"/>
      <c r="S185" s="109"/>
      <c r="T185" s="31"/>
      <c r="U185" s="724" t="str">
        <f t="shared" si="43"/>
        <v>-</v>
      </c>
      <c r="V185" s="698" t="str">
        <f t="shared" si="44"/>
        <v>-</v>
      </c>
    </row>
    <row r="186" ht="14.25" customHeight="1" spans="1:22">
      <c r="A186" s="585"/>
      <c r="B186" s="108">
        <v>23</v>
      </c>
      <c r="C186" s="188">
        <f t="shared" si="45"/>
        <v>0</v>
      </c>
      <c r="D186" s="659">
        <f t="shared" si="51"/>
        <v>0</v>
      </c>
      <c r="E186" s="671">
        <f t="shared" si="50"/>
        <v>0</v>
      </c>
      <c r="F186" s="307">
        <f t="shared" si="46"/>
        <v>0</v>
      </c>
      <c r="G186" s="669">
        <f t="shared" si="47"/>
        <v>0</v>
      </c>
      <c r="H186" s="669">
        <f t="shared" si="48"/>
        <v>0</v>
      </c>
      <c r="I186" s="695" t="str">
        <f t="shared" si="39"/>
        <v>-</v>
      </c>
      <c r="J186" s="696" t="str">
        <f t="shared" si="40"/>
        <v>-</v>
      </c>
      <c r="K186" s="109"/>
      <c r="L186" s="109"/>
      <c r="M186" s="109"/>
      <c r="N186" s="31"/>
      <c r="O186" s="724" t="str">
        <f t="shared" si="41"/>
        <v>-</v>
      </c>
      <c r="P186" s="698" t="str">
        <f t="shared" si="42"/>
        <v>-</v>
      </c>
      <c r="Q186" s="109"/>
      <c r="R186" s="109"/>
      <c r="S186" s="109"/>
      <c r="T186" s="31"/>
      <c r="U186" s="724" t="str">
        <f t="shared" si="43"/>
        <v>-</v>
      </c>
      <c r="V186" s="698" t="str">
        <f t="shared" si="44"/>
        <v>-</v>
      </c>
    </row>
    <row r="187" ht="14.25" customHeight="1" spans="1:22">
      <c r="A187" s="585"/>
      <c r="B187" s="108">
        <v>24</v>
      </c>
      <c r="C187" s="188">
        <f t="shared" si="45"/>
        <v>0</v>
      </c>
      <c r="D187" s="659">
        <f t="shared" si="51"/>
        <v>0</v>
      </c>
      <c r="E187" s="671">
        <f t="shared" si="50"/>
        <v>0</v>
      </c>
      <c r="F187" s="307">
        <f t="shared" si="46"/>
        <v>0</v>
      </c>
      <c r="G187" s="669">
        <f t="shared" si="47"/>
        <v>0</v>
      </c>
      <c r="H187" s="669">
        <f t="shared" si="48"/>
        <v>0</v>
      </c>
      <c r="I187" s="695" t="str">
        <f t="shared" si="39"/>
        <v>-</v>
      </c>
      <c r="J187" s="696" t="str">
        <f t="shared" si="40"/>
        <v>-</v>
      </c>
      <c r="K187" s="109"/>
      <c r="L187" s="109"/>
      <c r="M187" s="109"/>
      <c r="N187" s="31"/>
      <c r="O187" s="724" t="str">
        <f t="shared" si="41"/>
        <v>-</v>
      </c>
      <c r="P187" s="698" t="str">
        <f t="shared" si="42"/>
        <v>-</v>
      </c>
      <c r="Q187" s="109"/>
      <c r="R187" s="109"/>
      <c r="S187" s="109"/>
      <c r="T187" s="31"/>
      <c r="U187" s="724" t="str">
        <f t="shared" si="43"/>
        <v>-</v>
      </c>
      <c r="V187" s="698" t="str">
        <f t="shared" si="44"/>
        <v>-</v>
      </c>
    </row>
    <row r="188" ht="14.25" customHeight="1" spans="1:22">
      <c r="A188" s="585"/>
      <c r="B188" s="108">
        <v>25</v>
      </c>
      <c r="C188" s="188">
        <f t="shared" si="45"/>
        <v>0</v>
      </c>
      <c r="D188" s="659">
        <f t="shared" si="51"/>
        <v>0</v>
      </c>
      <c r="E188" s="671">
        <f t="shared" si="50"/>
        <v>0</v>
      </c>
      <c r="F188" s="307">
        <f t="shared" si="46"/>
        <v>0</v>
      </c>
      <c r="G188" s="669">
        <f t="shared" si="47"/>
        <v>0</v>
      </c>
      <c r="H188" s="669">
        <f t="shared" si="48"/>
        <v>0</v>
      </c>
      <c r="I188" s="695" t="str">
        <f t="shared" si="39"/>
        <v>-</v>
      </c>
      <c r="J188" s="696" t="str">
        <f t="shared" si="40"/>
        <v>-</v>
      </c>
      <c r="K188" s="109"/>
      <c r="L188" s="31"/>
      <c r="M188" s="31"/>
      <c r="N188" s="31"/>
      <c r="O188" s="724" t="str">
        <f t="shared" si="41"/>
        <v>-</v>
      </c>
      <c r="P188" s="698" t="str">
        <f t="shared" si="42"/>
        <v>-</v>
      </c>
      <c r="Q188" s="109"/>
      <c r="R188" s="31"/>
      <c r="S188" s="31"/>
      <c r="T188" s="31"/>
      <c r="U188" s="724" t="str">
        <f t="shared" si="43"/>
        <v>-</v>
      </c>
      <c r="V188" s="698" t="str">
        <f t="shared" si="44"/>
        <v>-</v>
      </c>
    </row>
    <row r="189" ht="14.25" customHeight="1" spans="1:22">
      <c r="A189" s="585"/>
      <c r="B189" s="108">
        <v>26</v>
      </c>
      <c r="C189" s="188">
        <f t="shared" si="45"/>
        <v>0</v>
      </c>
      <c r="D189" s="659">
        <f t="shared" si="51"/>
        <v>0</v>
      </c>
      <c r="E189" s="671">
        <f t="shared" si="50"/>
        <v>0</v>
      </c>
      <c r="F189" s="307">
        <f t="shared" si="46"/>
        <v>0</v>
      </c>
      <c r="G189" s="669">
        <f t="shared" si="47"/>
        <v>0</v>
      </c>
      <c r="H189" s="669">
        <f t="shared" si="48"/>
        <v>0</v>
      </c>
      <c r="I189" s="695" t="str">
        <f t="shared" si="39"/>
        <v>-</v>
      </c>
      <c r="J189" s="696" t="str">
        <f t="shared" si="40"/>
        <v>-</v>
      </c>
      <c r="K189" s="109"/>
      <c r="L189" s="31"/>
      <c r="M189" s="31"/>
      <c r="N189" s="31"/>
      <c r="O189" s="724" t="str">
        <f t="shared" si="41"/>
        <v>-</v>
      </c>
      <c r="P189" s="698" t="str">
        <f t="shared" si="42"/>
        <v>-</v>
      </c>
      <c r="Q189" s="109"/>
      <c r="R189" s="31"/>
      <c r="S189" s="31"/>
      <c r="T189" s="31"/>
      <c r="U189" s="724" t="str">
        <f t="shared" si="43"/>
        <v>-</v>
      </c>
      <c r="V189" s="698" t="str">
        <f t="shared" si="44"/>
        <v>-</v>
      </c>
    </row>
    <row r="190" ht="14.25" customHeight="1" spans="1:22">
      <c r="A190" s="585"/>
      <c r="B190" s="108">
        <v>27</v>
      </c>
      <c r="C190" s="188">
        <f t="shared" si="45"/>
        <v>0</v>
      </c>
      <c r="D190" s="659">
        <f t="shared" si="51"/>
        <v>0</v>
      </c>
      <c r="E190" s="671">
        <f t="shared" si="50"/>
        <v>0</v>
      </c>
      <c r="F190" s="307">
        <f t="shared" si="46"/>
        <v>0</v>
      </c>
      <c r="G190" s="669">
        <f t="shared" si="47"/>
        <v>0</v>
      </c>
      <c r="H190" s="669">
        <f t="shared" si="48"/>
        <v>0</v>
      </c>
      <c r="I190" s="695" t="str">
        <f t="shared" si="39"/>
        <v>-</v>
      </c>
      <c r="J190" s="696" t="str">
        <f t="shared" si="40"/>
        <v>-</v>
      </c>
      <c r="K190" s="109"/>
      <c r="L190" s="31"/>
      <c r="M190" s="31"/>
      <c r="N190" s="31"/>
      <c r="O190" s="724" t="str">
        <f t="shared" si="41"/>
        <v>-</v>
      </c>
      <c r="P190" s="698" t="str">
        <f t="shared" si="42"/>
        <v>-</v>
      </c>
      <c r="Q190" s="109"/>
      <c r="R190" s="31"/>
      <c r="S190" s="31"/>
      <c r="T190" s="31"/>
      <c r="U190" s="724" t="str">
        <f t="shared" si="43"/>
        <v>-</v>
      </c>
      <c r="V190" s="698" t="str">
        <f t="shared" si="44"/>
        <v>-</v>
      </c>
    </row>
    <row r="191" ht="14.25" customHeight="1" spans="1:22">
      <c r="A191" s="585"/>
      <c r="B191" s="108">
        <v>28</v>
      </c>
      <c r="C191" s="188">
        <f t="shared" si="45"/>
        <v>0</v>
      </c>
      <c r="D191" s="659">
        <f t="shared" si="51"/>
        <v>0</v>
      </c>
      <c r="E191" s="671">
        <f t="shared" si="50"/>
        <v>0</v>
      </c>
      <c r="F191" s="307">
        <f t="shared" si="46"/>
        <v>0</v>
      </c>
      <c r="G191" s="669">
        <f t="shared" si="47"/>
        <v>0</v>
      </c>
      <c r="H191" s="669">
        <f t="shared" si="48"/>
        <v>0</v>
      </c>
      <c r="I191" s="695" t="str">
        <f t="shared" si="39"/>
        <v>-</v>
      </c>
      <c r="J191" s="696" t="str">
        <f t="shared" si="40"/>
        <v>-</v>
      </c>
      <c r="K191" s="109"/>
      <c r="L191" s="31"/>
      <c r="M191" s="31"/>
      <c r="N191" s="31"/>
      <c r="O191" s="724" t="str">
        <f t="shared" si="41"/>
        <v>-</v>
      </c>
      <c r="P191" s="698" t="str">
        <f t="shared" si="42"/>
        <v>-</v>
      </c>
      <c r="Q191" s="109"/>
      <c r="R191" s="31"/>
      <c r="S191" s="31"/>
      <c r="T191" s="31"/>
      <c r="U191" s="724" t="str">
        <f t="shared" si="43"/>
        <v>-</v>
      </c>
      <c r="V191" s="698" t="str">
        <f t="shared" si="44"/>
        <v>-</v>
      </c>
    </row>
    <row r="192" ht="14.25" customHeight="1" spans="1:22">
      <c r="A192" s="585"/>
      <c r="B192" s="108">
        <v>29</v>
      </c>
      <c r="C192" s="188">
        <f t="shared" si="45"/>
        <v>0</v>
      </c>
      <c r="D192" s="659">
        <f t="shared" si="51"/>
        <v>0</v>
      </c>
      <c r="E192" s="671">
        <f t="shared" si="50"/>
        <v>0</v>
      </c>
      <c r="F192" s="307">
        <f t="shared" si="46"/>
        <v>0</v>
      </c>
      <c r="G192" s="669">
        <f t="shared" si="47"/>
        <v>0</v>
      </c>
      <c r="H192" s="669">
        <f t="shared" si="48"/>
        <v>0</v>
      </c>
      <c r="I192" s="695" t="str">
        <f t="shared" si="39"/>
        <v>-</v>
      </c>
      <c r="J192" s="696" t="str">
        <f t="shared" si="40"/>
        <v>-</v>
      </c>
      <c r="K192" s="109"/>
      <c r="L192" s="109"/>
      <c r="M192" s="109"/>
      <c r="N192" s="31"/>
      <c r="O192" s="724" t="str">
        <f t="shared" si="41"/>
        <v>-</v>
      </c>
      <c r="P192" s="698" t="str">
        <f t="shared" si="42"/>
        <v>-</v>
      </c>
      <c r="Q192" s="109"/>
      <c r="R192" s="109"/>
      <c r="S192" s="109"/>
      <c r="T192" s="31"/>
      <c r="U192" s="724" t="str">
        <f t="shared" si="43"/>
        <v>-</v>
      </c>
      <c r="V192" s="698" t="str">
        <f t="shared" si="44"/>
        <v>-</v>
      </c>
    </row>
    <row r="193" ht="15" customHeight="1" spans="1:22">
      <c r="A193" s="587"/>
      <c r="B193" s="115">
        <v>30</v>
      </c>
      <c r="C193" s="188">
        <f t="shared" si="45"/>
        <v>0</v>
      </c>
      <c r="D193" s="659">
        <f t="shared" si="51"/>
        <v>0</v>
      </c>
      <c r="E193" s="674">
        <f t="shared" si="50"/>
        <v>0</v>
      </c>
      <c r="F193" s="307">
        <f t="shared" si="46"/>
        <v>0</v>
      </c>
      <c r="G193" s="669">
        <f t="shared" si="47"/>
        <v>0</v>
      </c>
      <c r="H193" s="669">
        <f t="shared" si="48"/>
        <v>0</v>
      </c>
      <c r="I193" s="703" t="str">
        <f t="shared" si="39"/>
        <v>-</v>
      </c>
      <c r="J193" s="704" t="str">
        <f t="shared" si="40"/>
        <v>-</v>
      </c>
      <c r="K193" s="126"/>
      <c r="L193" s="126"/>
      <c r="M193" s="126"/>
      <c r="N193" s="35"/>
      <c r="O193" s="725" t="str">
        <f t="shared" si="41"/>
        <v>-</v>
      </c>
      <c r="P193" s="705" t="str">
        <f t="shared" si="42"/>
        <v>-</v>
      </c>
      <c r="Q193" s="126"/>
      <c r="R193" s="126"/>
      <c r="S193" s="126"/>
      <c r="T193" s="35"/>
      <c r="U193" s="725" t="str">
        <f t="shared" si="43"/>
        <v>-</v>
      </c>
      <c r="V193" s="705" t="str">
        <f t="shared" si="44"/>
        <v>-</v>
      </c>
    </row>
    <row r="194" ht="15" customHeight="1" spans="1:22">
      <c r="A194" s="56" t="s">
        <v>54</v>
      </c>
      <c r="B194" s="57"/>
      <c r="C194" s="188">
        <f>C195+C227+C259</f>
        <v>0</v>
      </c>
      <c r="D194" s="713">
        <f>D195+D227+D259</f>
        <v>0</v>
      </c>
      <c r="E194" s="726">
        <f>E195+E227+E259</f>
        <v>0</v>
      </c>
      <c r="F194" s="726">
        <f t="shared" ref="F194:H194" si="52">F195+F227+F259</f>
        <v>0</v>
      </c>
      <c r="G194" s="726">
        <f t="shared" si="52"/>
        <v>0</v>
      </c>
      <c r="H194" s="726">
        <f t="shared" si="52"/>
        <v>0</v>
      </c>
      <c r="I194" s="719" t="str">
        <f t="shared" si="39"/>
        <v>-</v>
      </c>
      <c r="J194" s="720" t="str">
        <f t="shared" si="40"/>
        <v>-</v>
      </c>
      <c r="K194" s="727">
        <f>K195+K227+K259</f>
        <v>0</v>
      </c>
      <c r="L194" s="727">
        <f>L195+L227+L259</f>
        <v>0</v>
      </c>
      <c r="M194" s="727">
        <f>M195+M227+M259</f>
        <v>0</v>
      </c>
      <c r="N194" s="727">
        <f>N195+N227+N259</f>
        <v>0</v>
      </c>
      <c r="O194" s="275" t="str">
        <f t="shared" si="41"/>
        <v>-</v>
      </c>
      <c r="P194" s="728" t="str">
        <f t="shared" si="42"/>
        <v>-</v>
      </c>
      <c r="Q194" s="727">
        <f>Q195+Q227+Q259</f>
        <v>0</v>
      </c>
      <c r="R194" s="727">
        <f>R195+R227+R259</f>
        <v>0</v>
      </c>
      <c r="S194" s="727">
        <f>S195+S227+S259</f>
        <v>0</v>
      </c>
      <c r="T194" s="727">
        <f>T195+T227+T259</f>
        <v>0</v>
      </c>
      <c r="U194" s="275" t="str">
        <f t="shared" si="43"/>
        <v>-</v>
      </c>
      <c r="V194" s="728" t="str">
        <f t="shared" si="44"/>
        <v>-</v>
      </c>
    </row>
    <row r="195" ht="15" customHeight="1" spans="1:22">
      <c r="A195" s="20" t="s">
        <v>55</v>
      </c>
      <c r="B195" s="21"/>
      <c r="C195" s="188">
        <f t="shared" si="45"/>
        <v>0</v>
      </c>
      <c r="D195" s="22">
        <f t="shared" ref="D195:E195" si="53">SUM(D196:D226)</f>
        <v>0</v>
      </c>
      <c r="E195" s="22">
        <f t="shared" si="53"/>
        <v>0</v>
      </c>
      <c r="F195" s="307">
        <f t="shared" si="46"/>
        <v>0</v>
      </c>
      <c r="G195" s="669">
        <f t="shared" si="47"/>
        <v>0</v>
      </c>
      <c r="H195" s="669">
        <f t="shared" si="48"/>
        <v>0</v>
      </c>
      <c r="I195" s="685" t="str">
        <f t="shared" si="39"/>
        <v>-</v>
      </c>
      <c r="J195" s="686" t="str">
        <f t="shared" si="40"/>
        <v>-</v>
      </c>
      <c r="K195" s="687">
        <f>SUM(K196:K226)</f>
        <v>0</v>
      </c>
      <c r="L195" s="687">
        <f>SUM(L196:L226)</f>
        <v>0</v>
      </c>
      <c r="M195" s="687">
        <f>SUM(M196:M226)</f>
        <v>0</v>
      </c>
      <c r="N195" s="687">
        <f>SUM(N196:N226)</f>
        <v>0</v>
      </c>
      <c r="O195" s="688" t="str">
        <f t="shared" si="41"/>
        <v>-</v>
      </c>
      <c r="P195" s="689" t="str">
        <f t="shared" si="42"/>
        <v>-</v>
      </c>
      <c r="Q195" s="687">
        <f>SUM(Q196:Q226)</f>
        <v>0</v>
      </c>
      <c r="R195" s="687">
        <f>SUM(R196:R226)</f>
        <v>0</v>
      </c>
      <c r="S195" s="687">
        <f>SUM(S196:S226)</f>
        <v>0</v>
      </c>
      <c r="T195" s="687">
        <f>SUM(T196:T226)</f>
        <v>0</v>
      </c>
      <c r="U195" s="688" t="str">
        <f t="shared" si="43"/>
        <v>-</v>
      </c>
      <c r="V195" s="689" t="str">
        <f t="shared" si="44"/>
        <v>-</v>
      </c>
    </row>
    <row r="196" ht="14.25" customHeight="1" spans="1:22">
      <c r="A196" s="711" t="s">
        <v>55</v>
      </c>
      <c r="B196" s="102">
        <v>1</v>
      </c>
      <c r="C196" s="188">
        <f t="shared" si="45"/>
        <v>0</v>
      </c>
      <c r="D196" s="659">
        <f>Q196</f>
        <v>0</v>
      </c>
      <c r="E196" s="674">
        <f>K196</f>
        <v>0</v>
      </c>
      <c r="F196" s="307">
        <f t="shared" si="46"/>
        <v>0</v>
      </c>
      <c r="G196" s="669">
        <f t="shared" si="47"/>
        <v>0</v>
      </c>
      <c r="H196" s="669">
        <f t="shared" si="48"/>
        <v>0</v>
      </c>
      <c r="I196" s="703" t="str">
        <f t="shared" si="39"/>
        <v>-</v>
      </c>
      <c r="J196" s="704" t="str">
        <f t="shared" si="40"/>
        <v>-</v>
      </c>
      <c r="K196" s="126"/>
      <c r="L196" s="35"/>
      <c r="M196" s="35"/>
      <c r="N196" s="35"/>
      <c r="O196" s="725" t="str">
        <f t="shared" si="41"/>
        <v>-</v>
      </c>
      <c r="P196" s="705" t="str">
        <f t="shared" si="42"/>
        <v>-</v>
      </c>
      <c r="Q196" s="126"/>
      <c r="R196" s="35"/>
      <c r="S196" s="35"/>
      <c r="T196" s="35"/>
      <c r="U196" s="725" t="str">
        <f t="shared" si="43"/>
        <v>-</v>
      </c>
      <c r="V196" s="705" t="str">
        <f t="shared" si="44"/>
        <v>-</v>
      </c>
    </row>
    <row r="197" ht="14.25" customHeight="1" spans="1:22">
      <c r="A197" s="585"/>
      <c r="B197" s="108">
        <v>2</v>
      </c>
      <c r="C197" s="188">
        <f t="shared" si="45"/>
        <v>0</v>
      </c>
      <c r="D197" s="659">
        <f t="shared" ref="D197:D226" si="54">Q197</f>
        <v>0</v>
      </c>
      <c r="E197" s="674">
        <f t="shared" ref="E197:E226" si="55">K197</f>
        <v>0</v>
      </c>
      <c r="F197" s="307">
        <f t="shared" si="46"/>
        <v>0</v>
      </c>
      <c r="G197" s="669">
        <f t="shared" si="47"/>
        <v>0</v>
      </c>
      <c r="H197" s="669">
        <f t="shared" si="48"/>
        <v>0</v>
      </c>
      <c r="I197" s="703" t="str">
        <f t="shared" ref="I197:I260" si="56">IF(F197&lt;&gt;0,F197/C197,"-")</f>
        <v>-</v>
      </c>
      <c r="J197" s="704" t="str">
        <f t="shared" ref="J197:J260" si="57">IF(H197&lt;&gt;0,H197/C197,"-")</f>
        <v>-</v>
      </c>
      <c r="K197" s="35"/>
      <c r="L197" s="35"/>
      <c r="M197" s="35"/>
      <c r="N197" s="35"/>
      <c r="O197" s="725" t="str">
        <f t="shared" ref="O197:O260" si="58">IF(L197&lt;&gt;0,L197/K197,"-")</f>
        <v>-</v>
      </c>
      <c r="P197" s="705" t="str">
        <f t="shared" ref="P197:P260" si="59">IF(N197&lt;&gt;0,N197/K197,"-")</f>
        <v>-</v>
      </c>
      <c r="Q197" s="35"/>
      <c r="R197" s="35"/>
      <c r="S197" s="35"/>
      <c r="T197" s="35"/>
      <c r="U197" s="725" t="str">
        <f t="shared" ref="U197:U260" si="60">IF(R197&lt;&gt;0,R197/Q197,"-")</f>
        <v>-</v>
      </c>
      <c r="V197" s="705" t="str">
        <f t="shared" ref="V197:V260" si="61">IF(T197&lt;&gt;0,T197/Q197,"-")</f>
        <v>-</v>
      </c>
    </row>
    <row r="198" ht="14.25" customHeight="1" spans="1:22">
      <c r="A198" s="585"/>
      <c r="B198" s="108">
        <v>3</v>
      </c>
      <c r="C198" s="188">
        <f t="shared" si="45"/>
        <v>0</v>
      </c>
      <c r="D198" s="659">
        <f t="shared" si="54"/>
        <v>0</v>
      </c>
      <c r="E198" s="674">
        <f t="shared" si="55"/>
        <v>0</v>
      </c>
      <c r="F198" s="307">
        <f t="shared" si="46"/>
        <v>0</v>
      </c>
      <c r="G198" s="669">
        <f t="shared" si="47"/>
        <v>0</v>
      </c>
      <c r="H198" s="669">
        <f t="shared" si="48"/>
        <v>0</v>
      </c>
      <c r="I198" s="703" t="str">
        <f t="shared" si="56"/>
        <v>-</v>
      </c>
      <c r="J198" s="704" t="str">
        <f t="shared" si="57"/>
        <v>-</v>
      </c>
      <c r="K198" s="126"/>
      <c r="L198" s="35"/>
      <c r="M198" s="35"/>
      <c r="N198" s="35"/>
      <c r="O198" s="725" t="str">
        <f t="shared" si="58"/>
        <v>-</v>
      </c>
      <c r="P198" s="705" t="str">
        <f t="shared" si="59"/>
        <v>-</v>
      </c>
      <c r="Q198" s="126"/>
      <c r="R198" s="35"/>
      <c r="S198" s="35"/>
      <c r="T198" s="35"/>
      <c r="U198" s="725" t="str">
        <f t="shared" si="60"/>
        <v>-</v>
      </c>
      <c r="V198" s="705" t="str">
        <f t="shared" si="61"/>
        <v>-</v>
      </c>
    </row>
    <row r="199" ht="14.25" customHeight="1" spans="1:22">
      <c r="A199" s="585"/>
      <c r="B199" s="108">
        <v>4</v>
      </c>
      <c r="C199" s="188">
        <f t="shared" si="45"/>
        <v>0</v>
      </c>
      <c r="D199" s="659">
        <f t="shared" si="54"/>
        <v>0</v>
      </c>
      <c r="E199" s="674">
        <f t="shared" si="55"/>
        <v>0</v>
      </c>
      <c r="F199" s="307">
        <f t="shared" si="46"/>
        <v>0</v>
      </c>
      <c r="G199" s="669">
        <f t="shared" si="47"/>
        <v>0</v>
      </c>
      <c r="H199" s="669">
        <f t="shared" si="48"/>
        <v>0</v>
      </c>
      <c r="I199" s="703" t="str">
        <f t="shared" si="56"/>
        <v>-</v>
      </c>
      <c r="J199" s="704" t="str">
        <f t="shared" si="57"/>
        <v>-</v>
      </c>
      <c r="K199" s="729"/>
      <c r="L199" s="730"/>
      <c r="M199" s="730"/>
      <c r="N199" s="35"/>
      <c r="O199" s="725" t="str">
        <f t="shared" si="58"/>
        <v>-</v>
      </c>
      <c r="P199" s="705" t="str">
        <f t="shared" si="59"/>
        <v>-</v>
      </c>
      <c r="Q199" s="729"/>
      <c r="R199" s="730"/>
      <c r="S199" s="730"/>
      <c r="T199" s="35"/>
      <c r="U199" s="725" t="str">
        <f t="shared" si="60"/>
        <v>-</v>
      </c>
      <c r="V199" s="705" t="str">
        <f t="shared" si="61"/>
        <v>-</v>
      </c>
    </row>
    <row r="200" ht="14.25" customHeight="1" spans="1:22">
      <c r="A200" s="585"/>
      <c r="B200" s="108">
        <v>5</v>
      </c>
      <c r="C200" s="188">
        <f t="shared" ref="C200:C263" si="62">K200+Q200</f>
        <v>0</v>
      </c>
      <c r="D200" s="659">
        <f t="shared" si="54"/>
        <v>0</v>
      </c>
      <c r="E200" s="674">
        <f t="shared" si="55"/>
        <v>0</v>
      </c>
      <c r="F200" s="307">
        <f t="shared" ref="F200:F263" si="63">L200+R200</f>
        <v>0</v>
      </c>
      <c r="G200" s="669">
        <f t="shared" ref="G200:G263" si="64">M200+S200</f>
        <v>0</v>
      </c>
      <c r="H200" s="669">
        <f t="shared" ref="H200:H263" si="65">N200+T200</f>
        <v>0</v>
      </c>
      <c r="I200" s="703" t="str">
        <f t="shared" si="56"/>
        <v>-</v>
      </c>
      <c r="J200" s="704" t="str">
        <f t="shared" si="57"/>
        <v>-</v>
      </c>
      <c r="K200" s="729"/>
      <c r="L200" s="730"/>
      <c r="M200" s="730"/>
      <c r="N200" s="35"/>
      <c r="O200" s="725" t="str">
        <f t="shared" si="58"/>
        <v>-</v>
      </c>
      <c r="P200" s="705" t="str">
        <f t="shared" si="59"/>
        <v>-</v>
      </c>
      <c r="Q200" s="729"/>
      <c r="R200" s="730"/>
      <c r="S200" s="730"/>
      <c r="T200" s="35"/>
      <c r="U200" s="725" t="str">
        <f t="shared" si="60"/>
        <v>-</v>
      </c>
      <c r="V200" s="705" t="str">
        <f t="shared" si="61"/>
        <v>-</v>
      </c>
    </row>
    <row r="201" ht="14.25" customHeight="1" spans="1:22">
      <c r="A201" s="585"/>
      <c r="B201" s="108">
        <v>6</v>
      </c>
      <c r="C201" s="188">
        <f t="shared" si="62"/>
        <v>0</v>
      </c>
      <c r="D201" s="659">
        <f t="shared" si="54"/>
        <v>0</v>
      </c>
      <c r="E201" s="674">
        <f t="shared" si="55"/>
        <v>0</v>
      </c>
      <c r="F201" s="307">
        <f t="shared" si="63"/>
        <v>0</v>
      </c>
      <c r="G201" s="669">
        <f t="shared" si="64"/>
        <v>0</v>
      </c>
      <c r="H201" s="669">
        <f t="shared" si="65"/>
        <v>0</v>
      </c>
      <c r="I201" s="703" t="str">
        <f t="shared" si="56"/>
        <v>-</v>
      </c>
      <c r="J201" s="704" t="str">
        <f t="shared" si="57"/>
        <v>-</v>
      </c>
      <c r="K201" s="729"/>
      <c r="L201" s="730"/>
      <c r="M201" s="730"/>
      <c r="N201" s="35"/>
      <c r="O201" s="725" t="str">
        <f t="shared" si="58"/>
        <v>-</v>
      </c>
      <c r="P201" s="705" t="str">
        <f t="shared" si="59"/>
        <v>-</v>
      </c>
      <c r="Q201" s="729"/>
      <c r="R201" s="730"/>
      <c r="S201" s="730"/>
      <c r="T201" s="35"/>
      <c r="U201" s="725" t="str">
        <f t="shared" si="60"/>
        <v>-</v>
      </c>
      <c r="V201" s="705" t="str">
        <f t="shared" si="61"/>
        <v>-</v>
      </c>
    </row>
    <row r="202" ht="14.25" customHeight="1" spans="1:22">
      <c r="A202" s="585"/>
      <c r="B202" s="108">
        <v>7</v>
      </c>
      <c r="C202" s="188">
        <f t="shared" si="62"/>
        <v>0</v>
      </c>
      <c r="D202" s="659">
        <f t="shared" si="54"/>
        <v>0</v>
      </c>
      <c r="E202" s="674">
        <f t="shared" si="55"/>
        <v>0</v>
      </c>
      <c r="F202" s="307">
        <f t="shared" si="63"/>
        <v>0</v>
      </c>
      <c r="G202" s="669">
        <f t="shared" si="64"/>
        <v>0</v>
      </c>
      <c r="H202" s="669">
        <f t="shared" si="65"/>
        <v>0</v>
      </c>
      <c r="I202" s="703" t="str">
        <f t="shared" si="56"/>
        <v>-</v>
      </c>
      <c r="J202" s="704" t="str">
        <f t="shared" si="57"/>
        <v>-</v>
      </c>
      <c r="K202" s="729"/>
      <c r="L202" s="729"/>
      <c r="M202" s="729"/>
      <c r="N202" s="35"/>
      <c r="O202" s="725" t="str">
        <f t="shared" si="58"/>
        <v>-</v>
      </c>
      <c r="P202" s="705" t="str">
        <f t="shared" si="59"/>
        <v>-</v>
      </c>
      <c r="Q202" s="729"/>
      <c r="R202" s="729"/>
      <c r="S202" s="729"/>
      <c r="T202" s="35"/>
      <c r="U202" s="725" t="str">
        <f t="shared" si="60"/>
        <v>-</v>
      </c>
      <c r="V202" s="705" t="str">
        <f t="shared" si="61"/>
        <v>-</v>
      </c>
    </row>
    <row r="203" ht="14.25" customHeight="1" spans="1:22">
      <c r="A203" s="585"/>
      <c r="B203" s="108">
        <v>8</v>
      </c>
      <c r="C203" s="188">
        <f t="shared" si="62"/>
        <v>0</v>
      </c>
      <c r="D203" s="659">
        <f t="shared" si="54"/>
        <v>0</v>
      </c>
      <c r="E203" s="674">
        <f t="shared" si="55"/>
        <v>0</v>
      </c>
      <c r="F203" s="307">
        <f t="shared" si="63"/>
        <v>0</v>
      </c>
      <c r="G203" s="669">
        <f t="shared" si="64"/>
        <v>0</v>
      </c>
      <c r="H203" s="669">
        <f t="shared" si="65"/>
        <v>0</v>
      </c>
      <c r="I203" s="703" t="str">
        <f t="shared" si="56"/>
        <v>-</v>
      </c>
      <c r="J203" s="704" t="str">
        <f t="shared" si="57"/>
        <v>-</v>
      </c>
      <c r="K203" s="729"/>
      <c r="L203" s="729"/>
      <c r="M203" s="729"/>
      <c r="N203" s="35"/>
      <c r="O203" s="725" t="str">
        <f t="shared" si="58"/>
        <v>-</v>
      </c>
      <c r="P203" s="705" t="str">
        <f t="shared" si="59"/>
        <v>-</v>
      </c>
      <c r="Q203" s="729"/>
      <c r="R203" s="729"/>
      <c r="S203" s="729"/>
      <c r="T203" s="35"/>
      <c r="U203" s="725" t="str">
        <f t="shared" si="60"/>
        <v>-</v>
      </c>
      <c r="V203" s="705" t="str">
        <f t="shared" si="61"/>
        <v>-</v>
      </c>
    </row>
    <row r="204" ht="14.25" customHeight="1" spans="1:22">
      <c r="A204" s="585"/>
      <c r="B204" s="108">
        <v>9</v>
      </c>
      <c r="C204" s="188">
        <f t="shared" si="62"/>
        <v>0</v>
      </c>
      <c r="D204" s="659">
        <f t="shared" si="54"/>
        <v>0</v>
      </c>
      <c r="E204" s="674">
        <f t="shared" si="55"/>
        <v>0</v>
      </c>
      <c r="F204" s="307">
        <f t="shared" si="63"/>
        <v>0</v>
      </c>
      <c r="G204" s="669">
        <f t="shared" si="64"/>
        <v>0</v>
      </c>
      <c r="H204" s="669">
        <f t="shared" si="65"/>
        <v>0</v>
      </c>
      <c r="I204" s="703" t="str">
        <f t="shared" si="56"/>
        <v>-</v>
      </c>
      <c r="J204" s="704" t="str">
        <f t="shared" si="57"/>
        <v>-</v>
      </c>
      <c r="K204" s="729"/>
      <c r="L204" s="730"/>
      <c r="M204" s="730"/>
      <c r="N204" s="35"/>
      <c r="O204" s="725" t="str">
        <f t="shared" si="58"/>
        <v>-</v>
      </c>
      <c r="P204" s="705" t="str">
        <f t="shared" si="59"/>
        <v>-</v>
      </c>
      <c r="Q204" s="729"/>
      <c r="R204" s="730"/>
      <c r="S204" s="730"/>
      <c r="T204" s="35"/>
      <c r="U204" s="725" t="str">
        <f t="shared" si="60"/>
        <v>-</v>
      </c>
      <c r="V204" s="705" t="str">
        <f t="shared" si="61"/>
        <v>-</v>
      </c>
    </row>
    <row r="205" ht="14.25" customHeight="1" spans="1:22">
      <c r="A205" s="585"/>
      <c r="B205" s="108">
        <v>10</v>
      </c>
      <c r="C205" s="188">
        <f t="shared" si="62"/>
        <v>0</v>
      </c>
      <c r="D205" s="659">
        <f t="shared" si="54"/>
        <v>0</v>
      </c>
      <c r="E205" s="674">
        <f t="shared" si="55"/>
        <v>0</v>
      </c>
      <c r="F205" s="307">
        <f t="shared" si="63"/>
        <v>0</v>
      </c>
      <c r="G205" s="669">
        <f t="shared" si="64"/>
        <v>0</v>
      </c>
      <c r="H205" s="669">
        <f t="shared" si="65"/>
        <v>0</v>
      </c>
      <c r="I205" s="703" t="str">
        <f t="shared" si="56"/>
        <v>-</v>
      </c>
      <c r="J205" s="704" t="str">
        <f t="shared" si="57"/>
        <v>-</v>
      </c>
      <c r="K205" s="729"/>
      <c r="L205" s="730"/>
      <c r="M205" s="730"/>
      <c r="N205" s="35"/>
      <c r="O205" s="725" t="str">
        <f t="shared" si="58"/>
        <v>-</v>
      </c>
      <c r="P205" s="705" t="str">
        <f t="shared" si="59"/>
        <v>-</v>
      </c>
      <c r="Q205" s="729"/>
      <c r="R205" s="730"/>
      <c r="S205" s="730"/>
      <c r="T205" s="35"/>
      <c r="U205" s="725" t="str">
        <f t="shared" si="60"/>
        <v>-</v>
      </c>
      <c r="V205" s="705" t="str">
        <f t="shared" si="61"/>
        <v>-</v>
      </c>
    </row>
    <row r="206" ht="14.25" customHeight="1" spans="1:22">
      <c r="A206" s="585"/>
      <c r="B206" s="108">
        <v>11</v>
      </c>
      <c r="C206" s="188">
        <f t="shared" si="62"/>
        <v>0</v>
      </c>
      <c r="D206" s="659">
        <f t="shared" si="54"/>
        <v>0</v>
      </c>
      <c r="E206" s="674">
        <f t="shared" si="55"/>
        <v>0</v>
      </c>
      <c r="F206" s="307">
        <f t="shared" si="63"/>
        <v>0</v>
      </c>
      <c r="G206" s="669">
        <f t="shared" si="64"/>
        <v>0</v>
      </c>
      <c r="H206" s="669">
        <f t="shared" si="65"/>
        <v>0</v>
      </c>
      <c r="I206" s="703" t="str">
        <f t="shared" si="56"/>
        <v>-</v>
      </c>
      <c r="J206" s="704" t="str">
        <f t="shared" si="57"/>
        <v>-</v>
      </c>
      <c r="K206" s="729"/>
      <c r="L206" s="730"/>
      <c r="M206" s="730"/>
      <c r="N206" s="35"/>
      <c r="O206" s="725" t="str">
        <f t="shared" si="58"/>
        <v>-</v>
      </c>
      <c r="P206" s="705" t="str">
        <f t="shared" si="59"/>
        <v>-</v>
      </c>
      <c r="Q206" s="729"/>
      <c r="R206" s="730"/>
      <c r="S206" s="730"/>
      <c r="T206" s="35"/>
      <c r="U206" s="725" t="str">
        <f t="shared" si="60"/>
        <v>-</v>
      </c>
      <c r="V206" s="705" t="str">
        <f t="shared" si="61"/>
        <v>-</v>
      </c>
    </row>
    <row r="207" ht="14.25" customHeight="1" spans="1:22">
      <c r="A207" s="585"/>
      <c r="B207" s="108">
        <v>12</v>
      </c>
      <c r="C207" s="188">
        <f t="shared" si="62"/>
        <v>0</v>
      </c>
      <c r="D207" s="659">
        <f t="shared" si="54"/>
        <v>0</v>
      </c>
      <c r="E207" s="674">
        <f t="shared" si="55"/>
        <v>0</v>
      </c>
      <c r="F207" s="307">
        <f t="shared" si="63"/>
        <v>0</v>
      </c>
      <c r="G207" s="669">
        <f t="shared" si="64"/>
        <v>0</v>
      </c>
      <c r="H207" s="669">
        <f t="shared" si="65"/>
        <v>0</v>
      </c>
      <c r="I207" s="703" t="str">
        <f t="shared" si="56"/>
        <v>-</v>
      </c>
      <c r="J207" s="704" t="str">
        <f t="shared" si="57"/>
        <v>-</v>
      </c>
      <c r="K207" s="729"/>
      <c r="L207" s="730"/>
      <c r="M207" s="730"/>
      <c r="N207" s="35"/>
      <c r="O207" s="725" t="str">
        <f t="shared" si="58"/>
        <v>-</v>
      </c>
      <c r="P207" s="705" t="str">
        <f t="shared" si="59"/>
        <v>-</v>
      </c>
      <c r="Q207" s="729"/>
      <c r="R207" s="730"/>
      <c r="S207" s="730"/>
      <c r="T207" s="35"/>
      <c r="U207" s="725" t="str">
        <f t="shared" si="60"/>
        <v>-</v>
      </c>
      <c r="V207" s="705" t="str">
        <f t="shared" si="61"/>
        <v>-</v>
      </c>
    </row>
    <row r="208" ht="14.25" customHeight="1" spans="1:22">
      <c r="A208" s="585"/>
      <c r="B208" s="108">
        <v>13</v>
      </c>
      <c r="C208" s="188">
        <f t="shared" si="62"/>
        <v>0</v>
      </c>
      <c r="D208" s="659">
        <f t="shared" si="54"/>
        <v>0</v>
      </c>
      <c r="E208" s="674">
        <f t="shared" si="55"/>
        <v>0</v>
      </c>
      <c r="F208" s="307">
        <f t="shared" si="63"/>
        <v>0</v>
      </c>
      <c r="G208" s="669">
        <f t="shared" si="64"/>
        <v>0</v>
      </c>
      <c r="H208" s="669">
        <f t="shared" si="65"/>
        <v>0</v>
      </c>
      <c r="I208" s="703" t="str">
        <f t="shared" si="56"/>
        <v>-</v>
      </c>
      <c r="J208" s="704" t="str">
        <f t="shared" si="57"/>
        <v>-</v>
      </c>
      <c r="K208" s="729"/>
      <c r="L208" s="730"/>
      <c r="M208" s="730"/>
      <c r="N208" s="35"/>
      <c r="O208" s="725" t="str">
        <f t="shared" si="58"/>
        <v>-</v>
      </c>
      <c r="P208" s="705" t="str">
        <f t="shared" si="59"/>
        <v>-</v>
      </c>
      <c r="Q208" s="729"/>
      <c r="R208" s="730"/>
      <c r="S208" s="730"/>
      <c r="T208" s="35"/>
      <c r="U208" s="725" t="str">
        <f t="shared" si="60"/>
        <v>-</v>
      </c>
      <c r="V208" s="705" t="str">
        <f t="shared" si="61"/>
        <v>-</v>
      </c>
    </row>
    <row r="209" ht="14.25" customHeight="1" spans="1:22">
      <c r="A209" s="585"/>
      <c r="B209" s="108">
        <v>14</v>
      </c>
      <c r="C209" s="188">
        <f t="shared" si="62"/>
        <v>0</v>
      </c>
      <c r="D209" s="659">
        <f t="shared" si="54"/>
        <v>0</v>
      </c>
      <c r="E209" s="674">
        <f t="shared" si="55"/>
        <v>0</v>
      </c>
      <c r="F209" s="307">
        <f t="shared" si="63"/>
        <v>0</v>
      </c>
      <c r="G209" s="669">
        <f t="shared" si="64"/>
        <v>0</v>
      </c>
      <c r="H209" s="669">
        <f t="shared" si="65"/>
        <v>0</v>
      </c>
      <c r="I209" s="703" t="str">
        <f t="shared" si="56"/>
        <v>-</v>
      </c>
      <c r="J209" s="704" t="str">
        <f t="shared" si="57"/>
        <v>-</v>
      </c>
      <c r="K209" s="729"/>
      <c r="L209" s="730"/>
      <c r="M209" s="730"/>
      <c r="N209" s="35"/>
      <c r="O209" s="725" t="str">
        <f t="shared" si="58"/>
        <v>-</v>
      </c>
      <c r="P209" s="705" t="str">
        <f t="shared" si="59"/>
        <v>-</v>
      </c>
      <c r="Q209" s="729"/>
      <c r="R209" s="730"/>
      <c r="S209" s="730"/>
      <c r="T209" s="35"/>
      <c r="U209" s="725" t="str">
        <f t="shared" si="60"/>
        <v>-</v>
      </c>
      <c r="V209" s="705" t="str">
        <f t="shared" si="61"/>
        <v>-</v>
      </c>
    </row>
    <row r="210" ht="14.25" customHeight="1" spans="1:22">
      <c r="A210" s="585"/>
      <c r="B210" s="108">
        <v>15</v>
      </c>
      <c r="C210" s="188">
        <f t="shared" si="62"/>
        <v>0</v>
      </c>
      <c r="D210" s="659">
        <f t="shared" si="54"/>
        <v>0</v>
      </c>
      <c r="E210" s="674">
        <f t="shared" si="55"/>
        <v>0</v>
      </c>
      <c r="F210" s="307">
        <f t="shared" si="63"/>
        <v>0</v>
      </c>
      <c r="G210" s="669">
        <f t="shared" si="64"/>
        <v>0</v>
      </c>
      <c r="H210" s="669">
        <f t="shared" si="65"/>
        <v>0</v>
      </c>
      <c r="I210" s="703" t="str">
        <f t="shared" si="56"/>
        <v>-</v>
      </c>
      <c r="J210" s="704" t="str">
        <f t="shared" si="57"/>
        <v>-</v>
      </c>
      <c r="K210" s="729"/>
      <c r="L210" s="730"/>
      <c r="M210" s="730"/>
      <c r="N210" s="35"/>
      <c r="O210" s="725" t="str">
        <f t="shared" si="58"/>
        <v>-</v>
      </c>
      <c r="P210" s="705" t="str">
        <f t="shared" si="59"/>
        <v>-</v>
      </c>
      <c r="Q210" s="729"/>
      <c r="R210" s="730"/>
      <c r="S210" s="730"/>
      <c r="T210" s="35"/>
      <c r="U210" s="725" t="str">
        <f t="shared" si="60"/>
        <v>-</v>
      </c>
      <c r="V210" s="705" t="str">
        <f t="shared" si="61"/>
        <v>-</v>
      </c>
    </row>
    <row r="211" ht="14.25" customHeight="1" spans="1:22">
      <c r="A211" s="585"/>
      <c r="B211" s="108">
        <v>16</v>
      </c>
      <c r="C211" s="188">
        <f t="shared" si="62"/>
        <v>0</v>
      </c>
      <c r="D211" s="659">
        <f t="shared" si="54"/>
        <v>0</v>
      </c>
      <c r="E211" s="674">
        <f t="shared" si="55"/>
        <v>0</v>
      </c>
      <c r="F211" s="307">
        <f t="shared" si="63"/>
        <v>0</v>
      </c>
      <c r="G211" s="669">
        <f t="shared" si="64"/>
        <v>0</v>
      </c>
      <c r="H211" s="669">
        <f t="shared" si="65"/>
        <v>0</v>
      </c>
      <c r="I211" s="703" t="str">
        <f t="shared" si="56"/>
        <v>-</v>
      </c>
      <c r="J211" s="704" t="str">
        <f t="shared" si="57"/>
        <v>-</v>
      </c>
      <c r="K211" s="729"/>
      <c r="L211" s="730"/>
      <c r="M211" s="730"/>
      <c r="N211" s="35"/>
      <c r="O211" s="725" t="str">
        <f t="shared" si="58"/>
        <v>-</v>
      </c>
      <c r="P211" s="705" t="str">
        <f t="shared" si="59"/>
        <v>-</v>
      </c>
      <c r="Q211" s="729"/>
      <c r="R211" s="730"/>
      <c r="S211" s="730"/>
      <c r="T211" s="35"/>
      <c r="U211" s="725" t="str">
        <f t="shared" si="60"/>
        <v>-</v>
      </c>
      <c r="V211" s="705" t="str">
        <f t="shared" si="61"/>
        <v>-</v>
      </c>
    </row>
    <row r="212" ht="14.25" customHeight="1" spans="1:22">
      <c r="A212" s="585"/>
      <c r="B212" s="108">
        <v>17</v>
      </c>
      <c r="C212" s="188">
        <f t="shared" si="62"/>
        <v>0</v>
      </c>
      <c r="D212" s="659">
        <f t="shared" si="54"/>
        <v>0</v>
      </c>
      <c r="E212" s="674">
        <f t="shared" si="55"/>
        <v>0</v>
      </c>
      <c r="F212" s="307">
        <f t="shared" si="63"/>
        <v>0</v>
      </c>
      <c r="G212" s="669">
        <f t="shared" si="64"/>
        <v>0</v>
      </c>
      <c r="H212" s="669">
        <f t="shared" si="65"/>
        <v>0</v>
      </c>
      <c r="I212" s="703" t="str">
        <f t="shared" si="56"/>
        <v>-</v>
      </c>
      <c r="J212" s="704" t="str">
        <f t="shared" si="57"/>
        <v>-</v>
      </c>
      <c r="K212" s="729"/>
      <c r="L212" s="730"/>
      <c r="M212" s="730"/>
      <c r="N212" s="35"/>
      <c r="O212" s="725" t="str">
        <f t="shared" si="58"/>
        <v>-</v>
      </c>
      <c r="P212" s="705" t="str">
        <f t="shared" si="59"/>
        <v>-</v>
      </c>
      <c r="Q212" s="729"/>
      <c r="R212" s="730"/>
      <c r="S212" s="730"/>
      <c r="T212" s="35"/>
      <c r="U212" s="725" t="str">
        <f t="shared" si="60"/>
        <v>-</v>
      </c>
      <c r="V212" s="705" t="str">
        <f t="shared" si="61"/>
        <v>-</v>
      </c>
    </row>
    <row r="213" ht="14.25" customHeight="1" spans="1:22">
      <c r="A213" s="585"/>
      <c r="B213" s="108">
        <v>18</v>
      </c>
      <c r="C213" s="188">
        <f t="shared" si="62"/>
        <v>0</v>
      </c>
      <c r="D213" s="659">
        <f t="shared" si="54"/>
        <v>0</v>
      </c>
      <c r="E213" s="674">
        <f t="shared" si="55"/>
        <v>0</v>
      </c>
      <c r="F213" s="307">
        <f t="shared" si="63"/>
        <v>0</v>
      </c>
      <c r="G213" s="669">
        <f t="shared" si="64"/>
        <v>0</v>
      </c>
      <c r="H213" s="669">
        <f t="shared" si="65"/>
        <v>0</v>
      </c>
      <c r="I213" s="703" t="str">
        <f t="shared" si="56"/>
        <v>-</v>
      </c>
      <c r="J213" s="704" t="str">
        <f t="shared" si="57"/>
        <v>-</v>
      </c>
      <c r="K213" s="731"/>
      <c r="L213" s="732"/>
      <c r="M213" s="732"/>
      <c r="N213" s="35"/>
      <c r="O213" s="725" t="str">
        <f t="shared" si="58"/>
        <v>-</v>
      </c>
      <c r="P213" s="705" t="str">
        <f t="shared" si="59"/>
        <v>-</v>
      </c>
      <c r="Q213" s="731"/>
      <c r="R213" s="732"/>
      <c r="S213" s="732"/>
      <c r="T213" s="35"/>
      <c r="U213" s="725" t="str">
        <f t="shared" si="60"/>
        <v>-</v>
      </c>
      <c r="V213" s="705" t="str">
        <f t="shared" si="61"/>
        <v>-</v>
      </c>
    </row>
    <row r="214" ht="14.25" customHeight="1" spans="1:22">
      <c r="A214" s="585"/>
      <c r="B214" s="108">
        <v>19</v>
      </c>
      <c r="C214" s="188">
        <f t="shared" si="62"/>
        <v>0</v>
      </c>
      <c r="D214" s="659">
        <f t="shared" si="54"/>
        <v>0</v>
      </c>
      <c r="E214" s="674">
        <f t="shared" si="55"/>
        <v>0</v>
      </c>
      <c r="F214" s="307">
        <f t="shared" si="63"/>
        <v>0</v>
      </c>
      <c r="G214" s="669">
        <f t="shared" si="64"/>
        <v>0</v>
      </c>
      <c r="H214" s="669">
        <f t="shared" si="65"/>
        <v>0</v>
      </c>
      <c r="I214" s="703" t="str">
        <f t="shared" si="56"/>
        <v>-</v>
      </c>
      <c r="J214" s="733" t="str">
        <f t="shared" si="57"/>
        <v>-</v>
      </c>
      <c r="K214" s="734"/>
      <c r="L214" s="734"/>
      <c r="M214" s="734"/>
      <c r="N214" s="716"/>
      <c r="O214" s="725" t="str">
        <f t="shared" si="58"/>
        <v>-</v>
      </c>
      <c r="P214" s="705" t="str">
        <f t="shared" si="59"/>
        <v>-</v>
      </c>
      <c r="Q214" s="734"/>
      <c r="R214" s="734"/>
      <c r="S214" s="734"/>
      <c r="T214" s="716"/>
      <c r="U214" s="725" t="str">
        <f t="shared" si="60"/>
        <v>-</v>
      </c>
      <c r="V214" s="705" t="str">
        <f t="shared" si="61"/>
        <v>-</v>
      </c>
    </row>
    <row r="215" ht="14.25" customHeight="1" spans="1:22">
      <c r="A215" s="585"/>
      <c r="B215" s="108">
        <v>20</v>
      </c>
      <c r="C215" s="188">
        <f t="shared" si="62"/>
        <v>0</v>
      </c>
      <c r="D215" s="659">
        <f t="shared" si="54"/>
        <v>0</v>
      </c>
      <c r="E215" s="674">
        <f t="shared" si="55"/>
        <v>0</v>
      </c>
      <c r="F215" s="307">
        <f t="shared" si="63"/>
        <v>0</v>
      </c>
      <c r="G215" s="669">
        <f t="shared" si="64"/>
        <v>0</v>
      </c>
      <c r="H215" s="669">
        <f t="shared" si="65"/>
        <v>0</v>
      </c>
      <c r="I215" s="703" t="str">
        <f t="shared" si="56"/>
        <v>-</v>
      </c>
      <c r="J215" s="733" t="str">
        <f t="shared" si="57"/>
        <v>-</v>
      </c>
      <c r="K215" s="734"/>
      <c r="L215" s="734"/>
      <c r="M215" s="734"/>
      <c r="N215" s="716"/>
      <c r="O215" s="725" t="str">
        <f t="shared" si="58"/>
        <v>-</v>
      </c>
      <c r="P215" s="705" t="str">
        <f t="shared" si="59"/>
        <v>-</v>
      </c>
      <c r="Q215" s="734"/>
      <c r="R215" s="734"/>
      <c r="S215" s="734"/>
      <c r="T215" s="716"/>
      <c r="U215" s="725" t="str">
        <f t="shared" si="60"/>
        <v>-</v>
      </c>
      <c r="V215" s="705" t="str">
        <f t="shared" si="61"/>
        <v>-</v>
      </c>
    </row>
    <row r="216" ht="14.25" customHeight="1" spans="1:22">
      <c r="A216" s="585"/>
      <c r="B216" s="108">
        <v>21</v>
      </c>
      <c r="C216" s="188">
        <f t="shared" si="62"/>
        <v>0</v>
      </c>
      <c r="D216" s="659">
        <f t="shared" si="54"/>
        <v>0</v>
      </c>
      <c r="E216" s="674">
        <f t="shared" si="55"/>
        <v>0</v>
      </c>
      <c r="F216" s="307">
        <f t="shared" si="63"/>
        <v>0</v>
      </c>
      <c r="G216" s="669">
        <f t="shared" si="64"/>
        <v>0</v>
      </c>
      <c r="H216" s="669">
        <f t="shared" si="65"/>
        <v>0</v>
      </c>
      <c r="I216" s="703" t="str">
        <f t="shared" si="56"/>
        <v>-</v>
      </c>
      <c r="J216" s="733" t="str">
        <f t="shared" si="57"/>
        <v>-</v>
      </c>
      <c r="K216" s="734"/>
      <c r="L216" s="734"/>
      <c r="M216" s="734"/>
      <c r="N216" s="716"/>
      <c r="O216" s="725" t="str">
        <f t="shared" si="58"/>
        <v>-</v>
      </c>
      <c r="P216" s="705" t="str">
        <f t="shared" si="59"/>
        <v>-</v>
      </c>
      <c r="Q216" s="734"/>
      <c r="R216" s="734"/>
      <c r="S216" s="734"/>
      <c r="T216" s="716"/>
      <c r="U216" s="725" t="str">
        <f t="shared" si="60"/>
        <v>-</v>
      </c>
      <c r="V216" s="705" t="str">
        <f t="shared" si="61"/>
        <v>-</v>
      </c>
    </row>
    <row r="217" ht="14.25" customHeight="1" spans="1:22">
      <c r="A217" s="585"/>
      <c r="B217" s="108">
        <v>22</v>
      </c>
      <c r="C217" s="188">
        <f t="shared" si="62"/>
        <v>0</v>
      </c>
      <c r="D217" s="659">
        <f t="shared" si="54"/>
        <v>0</v>
      </c>
      <c r="E217" s="674">
        <f t="shared" si="55"/>
        <v>0</v>
      </c>
      <c r="F217" s="307">
        <f t="shared" si="63"/>
        <v>0</v>
      </c>
      <c r="G217" s="669">
        <f t="shared" si="64"/>
        <v>0</v>
      </c>
      <c r="H217" s="669">
        <f t="shared" si="65"/>
        <v>0</v>
      </c>
      <c r="I217" s="703" t="str">
        <f t="shared" si="56"/>
        <v>-</v>
      </c>
      <c r="J217" s="733" t="str">
        <f t="shared" si="57"/>
        <v>-</v>
      </c>
      <c r="K217" s="734"/>
      <c r="L217" s="734"/>
      <c r="M217" s="734"/>
      <c r="N217" s="716"/>
      <c r="O217" s="725" t="str">
        <f t="shared" si="58"/>
        <v>-</v>
      </c>
      <c r="P217" s="705" t="str">
        <f t="shared" si="59"/>
        <v>-</v>
      </c>
      <c r="Q217" s="734"/>
      <c r="R217" s="734"/>
      <c r="S217" s="734"/>
      <c r="T217" s="716"/>
      <c r="U217" s="725" t="str">
        <f t="shared" si="60"/>
        <v>-</v>
      </c>
      <c r="V217" s="705" t="str">
        <f t="shared" si="61"/>
        <v>-</v>
      </c>
    </row>
    <row r="218" ht="14.25" customHeight="1" spans="1:22">
      <c r="A218" s="585"/>
      <c r="B218" s="108">
        <v>23</v>
      </c>
      <c r="C218" s="188">
        <f t="shared" si="62"/>
        <v>0</v>
      </c>
      <c r="D218" s="659">
        <f t="shared" si="54"/>
        <v>0</v>
      </c>
      <c r="E218" s="674">
        <f t="shared" si="55"/>
        <v>0</v>
      </c>
      <c r="F218" s="307">
        <f t="shared" si="63"/>
        <v>0</v>
      </c>
      <c r="G218" s="669">
        <f t="shared" si="64"/>
        <v>0</v>
      </c>
      <c r="H218" s="669">
        <f t="shared" si="65"/>
        <v>0</v>
      </c>
      <c r="I218" s="703" t="str">
        <f t="shared" si="56"/>
        <v>-</v>
      </c>
      <c r="J218" s="733" t="str">
        <f t="shared" si="57"/>
        <v>-</v>
      </c>
      <c r="K218" s="734"/>
      <c r="L218" s="734"/>
      <c r="M218" s="734"/>
      <c r="N218" s="716"/>
      <c r="O218" s="725" t="str">
        <f t="shared" si="58"/>
        <v>-</v>
      </c>
      <c r="P218" s="705" t="str">
        <f t="shared" si="59"/>
        <v>-</v>
      </c>
      <c r="Q218" s="734"/>
      <c r="R218" s="734"/>
      <c r="S218" s="734"/>
      <c r="T218" s="716"/>
      <c r="U218" s="725" t="str">
        <f t="shared" si="60"/>
        <v>-</v>
      </c>
      <c r="V218" s="705" t="str">
        <f t="shared" si="61"/>
        <v>-</v>
      </c>
    </row>
    <row r="219" ht="14.25" customHeight="1" spans="1:22">
      <c r="A219" s="585"/>
      <c r="B219" s="108">
        <v>24</v>
      </c>
      <c r="C219" s="188">
        <f t="shared" si="62"/>
        <v>0</v>
      </c>
      <c r="D219" s="659">
        <f t="shared" si="54"/>
        <v>0</v>
      </c>
      <c r="E219" s="674">
        <f t="shared" si="55"/>
        <v>0</v>
      </c>
      <c r="F219" s="307">
        <f t="shared" si="63"/>
        <v>0</v>
      </c>
      <c r="G219" s="669">
        <f t="shared" si="64"/>
        <v>0</v>
      </c>
      <c r="H219" s="669">
        <f t="shared" si="65"/>
        <v>0</v>
      </c>
      <c r="I219" s="703" t="str">
        <f t="shared" si="56"/>
        <v>-</v>
      </c>
      <c r="J219" s="733" t="str">
        <f t="shared" si="57"/>
        <v>-</v>
      </c>
      <c r="K219" s="734"/>
      <c r="L219" s="734"/>
      <c r="M219" s="734"/>
      <c r="N219" s="716"/>
      <c r="O219" s="725" t="str">
        <f t="shared" si="58"/>
        <v>-</v>
      </c>
      <c r="P219" s="705" t="str">
        <f t="shared" si="59"/>
        <v>-</v>
      </c>
      <c r="Q219" s="734"/>
      <c r="R219" s="734"/>
      <c r="S219" s="734"/>
      <c r="T219" s="716"/>
      <c r="U219" s="725" t="str">
        <f t="shared" si="60"/>
        <v>-</v>
      </c>
      <c r="V219" s="705" t="str">
        <f t="shared" si="61"/>
        <v>-</v>
      </c>
    </row>
    <row r="220" ht="14.25" customHeight="1" spans="1:22">
      <c r="A220" s="585"/>
      <c r="B220" s="108">
        <v>25</v>
      </c>
      <c r="C220" s="188">
        <f t="shared" si="62"/>
        <v>0</v>
      </c>
      <c r="D220" s="659">
        <f t="shared" si="54"/>
        <v>0</v>
      </c>
      <c r="E220" s="674">
        <f t="shared" si="55"/>
        <v>0</v>
      </c>
      <c r="F220" s="307">
        <f t="shared" si="63"/>
        <v>0</v>
      </c>
      <c r="G220" s="669">
        <f t="shared" si="64"/>
        <v>0</v>
      </c>
      <c r="H220" s="669">
        <f t="shared" si="65"/>
        <v>0</v>
      </c>
      <c r="I220" s="703" t="str">
        <f t="shared" si="56"/>
        <v>-</v>
      </c>
      <c r="J220" s="733" t="str">
        <f t="shared" si="57"/>
        <v>-</v>
      </c>
      <c r="K220" s="734"/>
      <c r="L220" s="734"/>
      <c r="M220" s="734"/>
      <c r="N220" s="716"/>
      <c r="O220" s="725" t="str">
        <f t="shared" si="58"/>
        <v>-</v>
      </c>
      <c r="P220" s="705" t="str">
        <f t="shared" si="59"/>
        <v>-</v>
      </c>
      <c r="Q220" s="734"/>
      <c r="R220" s="734"/>
      <c r="S220" s="734"/>
      <c r="T220" s="716"/>
      <c r="U220" s="725" t="str">
        <f t="shared" si="60"/>
        <v>-</v>
      </c>
      <c r="V220" s="705" t="str">
        <f t="shared" si="61"/>
        <v>-</v>
      </c>
    </row>
    <row r="221" ht="14.25" customHeight="1" spans="1:22">
      <c r="A221" s="585"/>
      <c r="B221" s="108">
        <v>26</v>
      </c>
      <c r="C221" s="188">
        <f t="shared" si="62"/>
        <v>0</v>
      </c>
      <c r="D221" s="659">
        <f t="shared" si="54"/>
        <v>0</v>
      </c>
      <c r="E221" s="674">
        <f t="shared" si="55"/>
        <v>0</v>
      </c>
      <c r="F221" s="307">
        <f t="shared" si="63"/>
        <v>0</v>
      </c>
      <c r="G221" s="669">
        <f t="shared" si="64"/>
        <v>0</v>
      </c>
      <c r="H221" s="669">
        <f t="shared" si="65"/>
        <v>0</v>
      </c>
      <c r="I221" s="703" t="str">
        <f t="shared" si="56"/>
        <v>-</v>
      </c>
      <c r="J221" s="733" t="str">
        <f t="shared" si="57"/>
        <v>-</v>
      </c>
      <c r="K221" s="734"/>
      <c r="L221" s="734"/>
      <c r="M221" s="734"/>
      <c r="N221" s="716"/>
      <c r="O221" s="725" t="str">
        <f t="shared" si="58"/>
        <v>-</v>
      </c>
      <c r="P221" s="705" t="str">
        <f t="shared" si="59"/>
        <v>-</v>
      </c>
      <c r="Q221" s="734"/>
      <c r="R221" s="734"/>
      <c r="S221" s="734"/>
      <c r="T221" s="716"/>
      <c r="U221" s="725" t="str">
        <f t="shared" si="60"/>
        <v>-</v>
      </c>
      <c r="V221" s="705" t="str">
        <f t="shared" si="61"/>
        <v>-</v>
      </c>
    </row>
    <row r="222" ht="14.25" customHeight="1" spans="1:22">
      <c r="A222" s="585"/>
      <c r="B222" s="108">
        <v>27</v>
      </c>
      <c r="C222" s="188">
        <f t="shared" si="62"/>
        <v>0</v>
      </c>
      <c r="D222" s="659">
        <f t="shared" si="54"/>
        <v>0</v>
      </c>
      <c r="E222" s="674">
        <f t="shared" si="55"/>
        <v>0</v>
      </c>
      <c r="F222" s="307">
        <f t="shared" si="63"/>
        <v>0</v>
      </c>
      <c r="G222" s="669">
        <f t="shared" si="64"/>
        <v>0</v>
      </c>
      <c r="H222" s="669">
        <f t="shared" si="65"/>
        <v>0</v>
      </c>
      <c r="I222" s="703" t="str">
        <f t="shared" si="56"/>
        <v>-</v>
      </c>
      <c r="J222" s="733" t="str">
        <f t="shared" si="57"/>
        <v>-</v>
      </c>
      <c r="K222" s="734"/>
      <c r="L222" s="734"/>
      <c r="M222" s="734"/>
      <c r="N222" s="716"/>
      <c r="O222" s="725" t="str">
        <f t="shared" si="58"/>
        <v>-</v>
      </c>
      <c r="P222" s="705" t="str">
        <f t="shared" si="59"/>
        <v>-</v>
      </c>
      <c r="Q222" s="734"/>
      <c r="R222" s="734"/>
      <c r="S222" s="734"/>
      <c r="T222" s="716"/>
      <c r="U222" s="725" t="str">
        <f t="shared" si="60"/>
        <v>-</v>
      </c>
      <c r="V222" s="705" t="str">
        <f t="shared" si="61"/>
        <v>-</v>
      </c>
    </row>
    <row r="223" ht="14.25" customHeight="1" spans="1:22">
      <c r="A223" s="585"/>
      <c r="B223" s="108">
        <v>28</v>
      </c>
      <c r="C223" s="188">
        <f t="shared" si="62"/>
        <v>0</v>
      </c>
      <c r="D223" s="659">
        <f t="shared" si="54"/>
        <v>0</v>
      </c>
      <c r="E223" s="674">
        <f t="shared" si="55"/>
        <v>0</v>
      </c>
      <c r="F223" s="307">
        <f t="shared" si="63"/>
        <v>0</v>
      </c>
      <c r="G223" s="669">
        <f t="shared" si="64"/>
        <v>0</v>
      </c>
      <c r="H223" s="669">
        <f t="shared" si="65"/>
        <v>0</v>
      </c>
      <c r="I223" s="703" t="str">
        <f t="shared" si="56"/>
        <v>-</v>
      </c>
      <c r="J223" s="733" t="str">
        <f t="shared" si="57"/>
        <v>-</v>
      </c>
      <c r="K223" s="734"/>
      <c r="L223" s="734"/>
      <c r="M223" s="734"/>
      <c r="N223" s="716"/>
      <c r="O223" s="725" t="str">
        <f t="shared" si="58"/>
        <v>-</v>
      </c>
      <c r="P223" s="705" t="str">
        <f t="shared" si="59"/>
        <v>-</v>
      </c>
      <c r="Q223" s="734"/>
      <c r="R223" s="734"/>
      <c r="S223" s="734"/>
      <c r="T223" s="716"/>
      <c r="U223" s="725" t="str">
        <f t="shared" si="60"/>
        <v>-</v>
      </c>
      <c r="V223" s="705" t="str">
        <f t="shared" si="61"/>
        <v>-</v>
      </c>
    </row>
    <row r="224" ht="14.25" customHeight="1" spans="1:22">
      <c r="A224" s="585"/>
      <c r="B224" s="108">
        <v>29</v>
      </c>
      <c r="C224" s="188">
        <f t="shared" si="62"/>
        <v>0</v>
      </c>
      <c r="D224" s="659">
        <f t="shared" si="54"/>
        <v>0</v>
      </c>
      <c r="E224" s="674">
        <f t="shared" si="55"/>
        <v>0</v>
      </c>
      <c r="F224" s="307">
        <f t="shared" si="63"/>
        <v>0</v>
      </c>
      <c r="G224" s="669">
        <f t="shared" si="64"/>
        <v>0</v>
      </c>
      <c r="H224" s="669">
        <f t="shared" si="65"/>
        <v>0</v>
      </c>
      <c r="I224" s="703" t="str">
        <f t="shared" si="56"/>
        <v>-</v>
      </c>
      <c r="J224" s="733" t="str">
        <f t="shared" si="57"/>
        <v>-</v>
      </c>
      <c r="K224" s="734"/>
      <c r="L224" s="734"/>
      <c r="M224" s="734"/>
      <c r="N224" s="716"/>
      <c r="O224" s="725" t="str">
        <f t="shared" si="58"/>
        <v>-</v>
      </c>
      <c r="P224" s="705" t="str">
        <f t="shared" si="59"/>
        <v>-</v>
      </c>
      <c r="Q224" s="734"/>
      <c r="R224" s="734"/>
      <c r="S224" s="734"/>
      <c r="T224" s="716"/>
      <c r="U224" s="725" t="str">
        <f t="shared" si="60"/>
        <v>-</v>
      </c>
      <c r="V224" s="705" t="str">
        <f t="shared" si="61"/>
        <v>-</v>
      </c>
    </row>
    <row r="225" ht="14.25" customHeight="1" spans="1:22">
      <c r="A225" s="587"/>
      <c r="B225" s="108">
        <v>30</v>
      </c>
      <c r="C225" s="188">
        <f t="shared" si="62"/>
        <v>0</v>
      </c>
      <c r="D225" s="659">
        <f t="shared" si="54"/>
        <v>0</v>
      </c>
      <c r="E225" s="674">
        <f t="shared" si="55"/>
        <v>0</v>
      </c>
      <c r="F225" s="307">
        <f t="shared" si="63"/>
        <v>0</v>
      </c>
      <c r="G225" s="669">
        <f t="shared" si="64"/>
        <v>0</v>
      </c>
      <c r="H225" s="669">
        <f t="shared" si="65"/>
        <v>0</v>
      </c>
      <c r="I225" s="703" t="str">
        <f t="shared" si="56"/>
        <v>-</v>
      </c>
      <c r="J225" s="733" t="str">
        <f t="shared" si="57"/>
        <v>-</v>
      </c>
      <c r="K225" s="734"/>
      <c r="L225" s="734"/>
      <c r="M225" s="734"/>
      <c r="N225" s="716"/>
      <c r="O225" s="725" t="str">
        <f t="shared" si="58"/>
        <v>-</v>
      </c>
      <c r="P225" s="705" t="str">
        <f t="shared" si="59"/>
        <v>-</v>
      </c>
      <c r="Q225" s="734"/>
      <c r="R225" s="734"/>
      <c r="S225" s="734"/>
      <c r="T225" s="716"/>
      <c r="U225" s="725" t="str">
        <f t="shared" si="60"/>
        <v>-</v>
      </c>
      <c r="V225" s="705" t="str">
        <f t="shared" si="61"/>
        <v>-</v>
      </c>
    </row>
    <row r="226" ht="15" customHeight="1" spans="1:22">
      <c r="A226" s="712"/>
      <c r="B226" s="115">
        <v>31</v>
      </c>
      <c r="C226" s="188">
        <f t="shared" si="62"/>
        <v>0</v>
      </c>
      <c r="D226" s="659">
        <f t="shared" si="54"/>
        <v>0</v>
      </c>
      <c r="E226" s="674">
        <f t="shared" si="55"/>
        <v>0</v>
      </c>
      <c r="F226" s="307">
        <f t="shared" si="63"/>
        <v>0</v>
      </c>
      <c r="G226" s="669">
        <f t="shared" si="64"/>
        <v>0</v>
      </c>
      <c r="H226" s="669">
        <f t="shared" si="65"/>
        <v>0</v>
      </c>
      <c r="I226" s="703" t="str">
        <f t="shared" si="56"/>
        <v>-</v>
      </c>
      <c r="J226" s="733" t="str">
        <f t="shared" si="57"/>
        <v>-</v>
      </c>
      <c r="K226" s="734"/>
      <c r="L226" s="734"/>
      <c r="M226" s="734"/>
      <c r="N226" s="716"/>
      <c r="O226" s="725" t="str">
        <f t="shared" si="58"/>
        <v>-</v>
      </c>
      <c r="P226" s="705" t="str">
        <f t="shared" si="59"/>
        <v>-</v>
      </c>
      <c r="Q226" s="734"/>
      <c r="R226" s="734"/>
      <c r="S226" s="734"/>
      <c r="T226" s="716"/>
      <c r="U226" s="725" t="str">
        <f t="shared" si="60"/>
        <v>-</v>
      </c>
      <c r="V226" s="705" t="str">
        <f t="shared" si="61"/>
        <v>-</v>
      </c>
    </row>
    <row r="227" ht="15" customHeight="1" spans="1:22">
      <c r="A227" s="20" t="s">
        <v>55</v>
      </c>
      <c r="B227" s="21"/>
      <c r="C227" s="188">
        <f t="shared" si="62"/>
        <v>0</v>
      </c>
      <c r="D227" s="22">
        <f t="shared" ref="D227:E227" si="66">SUM(D228:D258)</f>
        <v>0</v>
      </c>
      <c r="E227" s="22">
        <f t="shared" si="66"/>
        <v>0</v>
      </c>
      <c r="F227" s="307">
        <f t="shared" si="63"/>
        <v>0</v>
      </c>
      <c r="G227" s="669">
        <f t="shared" si="64"/>
        <v>0</v>
      </c>
      <c r="H227" s="669">
        <f t="shared" si="65"/>
        <v>0</v>
      </c>
      <c r="I227" s="685" t="str">
        <f t="shared" si="56"/>
        <v>-</v>
      </c>
      <c r="J227" s="686" t="str">
        <f t="shared" si="57"/>
        <v>-</v>
      </c>
      <c r="K227" s="687">
        <f>SUM(K228:K258)</f>
        <v>0</v>
      </c>
      <c r="L227" s="687">
        <f>SUM(L228:L258)</f>
        <v>0</v>
      </c>
      <c r="M227" s="687">
        <f>SUM(M228:M258)</f>
        <v>0</v>
      </c>
      <c r="N227" s="687">
        <f>SUM(N228:N258)</f>
        <v>0</v>
      </c>
      <c r="O227" s="688" t="str">
        <f t="shared" si="58"/>
        <v>-</v>
      </c>
      <c r="P227" s="689" t="str">
        <f t="shared" si="59"/>
        <v>-</v>
      </c>
      <c r="Q227" s="687">
        <f>SUM(Q228:Q258)</f>
        <v>0</v>
      </c>
      <c r="R227" s="687">
        <f>SUM(R228:R258)</f>
        <v>0</v>
      </c>
      <c r="S227" s="687">
        <f>SUM(S228:S258)</f>
        <v>0</v>
      </c>
      <c r="T227" s="687">
        <f>SUM(T228:T258)</f>
        <v>0</v>
      </c>
      <c r="U227" s="688" t="str">
        <f t="shared" si="60"/>
        <v>-</v>
      </c>
      <c r="V227" s="689" t="str">
        <f t="shared" si="61"/>
        <v>-</v>
      </c>
    </row>
    <row r="228" ht="15" customHeight="1" spans="1:22">
      <c r="A228" s="712"/>
      <c r="B228" s="115">
        <v>1</v>
      </c>
      <c r="C228" s="188">
        <f t="shared" si="62"/>
        <v>0</v>
      </c>
      <c r="D228" s="659">
        <f t="shared" ref="D228:D258" si="67">Q228</f>
        <v>0</v>
      </c>
      <c r="E228" s="674">
        <f t="shared" ref="E228:E258" si="68">K228</f>
        <v>0</v>
      </c>
      <c r="F228" s="307">
        <f t="shared" si="63"/>
        <v>0</v>
      </c>
      <c r="G228" s="669">
        <f t="shared" si="64"/>
        <v>0</v>
      </c>
      <c r="H228" s="669">
        <f t="shared" si="65"/>
        <v>0</v>
      </c>
      <c r="I228" s="703" t="str">
        <f t="shared" si="56"/>
        <v>-</v>
      </c>
      <c r="J228" s="733" t="str">
        <f t="shared" si="57"/>
        <v>-</v>
      </c>
      <c r="K228" s="734"/>
      <c r="L228" s="734"/>
      <c r="M228" s="734"/>
      <c r="N228" s="716"/>
      <c r="O228" s="725" t="str">
        <f t="shared" si="58"/>
        <v>-</v>
      </c>
      <c r="P228" s="705" t="str">
        <f t="shared" si="59"/>
        <v>-</v>
      </c>
      <c r="Q228" s="734"/>
      <c r="R228" s="734"/>
      <c r="S228" s="734"/>
      <c r="T228" s="716"/>
      <c r="U228" s="725" t="str">
        <f t="shared" si="60"/>
        <v>-</v>
      </c>
      <c r="V228" s="705" t="str">
        <f t="shared" si="61"/>
        <v>-</v>
      </c>
    </row>
    <row r="229" ht="15" customHeight="1" spans="1:22">
      <c r="A229" s="712"/>
      <c r="B229" s="115">
        <v>2</v>
      </c>
      <c r="C229" s="188">
        <f t="shared" si="62"/>
        <v>0</v>
      </c>
      <c r="D229" s="659">
        <f t="shared" si="67"/>
        <v>0</v>
      </c>
      <c r="E229" s="674">
        <f t="shared" si="68"/>
        <v>0</v>
      </c>
      <c r="F229" s="307">
        <f t="shared" si="63"/>
        <v>0</v>
      </c>
      <c r="G229" s="669">
        <f t="shared" si="64"/>
        <v>0</v>
      </c>
      <c r="H229" s="669">
        <f t="shared" si="65"/>
        <v>0</v>
      </c>
      <c r="I229" s="703" t="str">
        <f t="shared" si="56"/>
        <v>-</v>
      </c>
      <c r="J229" s="733" t="str">
        <f t="shared" si="57"/>
        <v>-</v>
      </c>
      <c r="K229" s="734"/>
      <c r="L229" s="734"/>
      <c r="M229" s="734"/>
      <c r="N229" s="716"/>
      <c r="O229" s="725" t="str">
        <f t="shared" si="58"/>
        <v>-</v>
      </c>
      <c r="P229" s="705" t="str">
        <f t="shared" si="59"/>
        <v>-</v>
      </c>
      <c r="Q229" s="734"/>
      <c r="R229" s="734"/>
      <c r="S229" s="734"/>
      <c r="T229" s="716"/>
      <c r="U229" s="725" t="str">
        <f t="shared" si="60"/>
        <v>-</v>
      </c>
      <c r="V229" s="705" t="str">
        <f t="shared" si="61"/>
        <v>-</v>
      </c>
    </row>
    <row r="230" ht="15" customHeight="1" spans="1:22">
      <c r="A230" s="712"/>
      <c r="B230" s="115">
        <v>3</v>
      </c>
      <c r="C230" s="188">
        <f t="shared" si="62"/>
        <v>0</v>
      </c>
      <c r="D230" s="659">
        <f t="shared" si="67"/>
        <v>0</v>
      </c>
      <c r="E230" s="674">
        <f t="shared" si="68"/>
        <v>0</v>
      </c>
      <c r="F230" s="307">
        <f t="shared" si="63"/>
        <v>0</v>
      </c>
      <c r="G230" s="669">
        <f t="shared" si="64"/>
        <v>0</v>
      </c>
      <c r="H230" s="669">
        <f t="shared" si="65"/>
        <v>0</v>
      </c>
      <c r="I230" s="703" t="str">
        <f t="shared" si="56"/>
        <v>-</v>
      </c>
      <c r="J230" s="733" t="str">
        <f t="shared" si="57"/>
        <v>-</v>
      </c>
      <c r="K230" s="734"/>
      <c r="L230" s="734"/>
      <c r="M230" s="734"/>
      <c r="N230" s="716"/>
      <c r="O230" s="725" t="str">
        <f t="shared" si="58"/>
        <v>-</v>
      </c>
      <c r="P230" s="705" t="str">
        <f t="shared" si="59"/>
        <v>-</v>
      </c>
      <c r="Q230" s="734"/>
      <c r="R230" s="734"/>
      <c r="S230" s="734"/>
      <c r="T230" s="716"/>
      <c r="U230" s="725" t="str">
        <f t="shared" si="60"/>
        <v>-</v>
      </c>
      <c r="V230" s="705" t="str">
        <f t="shared" si="61"/>
        <v>-</v>
      </c>
    </row>
    <row r="231" ht="15" customHeight="1" spans="1:22">
      <c r="A231" s="712"/>
      <c r="B231" s="115">
        <v>4</v>
      </c>
      <c r="C231" s="188">
        <f t="shared" si="62"/>
        <v>0</v>
      </c>
      <c r="D231" s="659">
        <f t="shared" si="67"/>
        <v>0</v>
      </c>
      <c r="E231" s="674">
        <f t="shared" si="68"/>
        <v>0</v>
      </c>
      <c r="F231" s="307">
        <f t="shared" si="63"/>
        <v>0</v>
      </c>
      <c r="G231" s="669">
        <f t="shared" si="64"/>
        <v>0</v>
      </c>
      <c r="H231" s="669">
        <f t="shared" si="65"/>
        <v>0</v>
      </c>
      <c r="I231" s="703" t="str">
        <f t="shared" si="56"/>
        <v>-</v>
      </c>
      <c r="J231" s="733" t="str">
        <f t="shared" si="57"/>
        <v>-</v>
      </c>
      <c r="K231" s="734"/>
      <c r="L231" s="734"/>
      <c r="M231" s="734"/>
      <c r="N231" s="716"/>
      <c r="O231" s="725" t="str">
        <f t="shared" si="58"/>
        <v>-</v>
      </c>
      <c r="P231" s="705" t="str">
        <f t="shared" si="59"/>
        <v>-</v>
      </c>
      <c r="Q231" s="734"/>
      <c r="R231" s="734"/>
      <c r="S231" s="734"/>
      <c r="T231" s="716"/>
      <c r="U231" s="725" t="str">
        <f t="shared" si="60"/>
        <v>-</v>
      </c>
      <c r="V231" s="705" t="str">
        <f t="shared" si="61"/>
        <v>-</v>
      </c>
    </row>
    <row r="232" ht="15" customHeight="1" spans="1:22">
      <c r="A232" s="712"/>
      <c r="B232" s="115">
        <v>5</v>
      </c>
      <c r="C232" s="188">
        <f t="shared" si="62"/>
        <v>0</v>
      </c>
      <c r="D232" s="659">
        <f t="shared" si="67"/>
        <v>0</v>
      </c>
      <c r="E232" s="674">
        <f t="shared" si="68"/>
        <v>0</v>
      </c>
      <c r="F232" s="307">
        <f t="shared" si="63"/>
        <v>0</v>
      </c>
      <c r="G232" s="669">
        <f t="shared" si="64"/>
        <v>0</v>
      </c>
      <c r="H232" s="669">
        <f t="shared" si="65"/>
        <v>0</v>
      </c>
      <c r="I232" s="703" t="str">
        <f t="shared" si="56"/>
        <v>-</v>
      </c>
      <c r="J232" s="733" t="str">
        <f t="shared" si="57"/>
        <v>-</v>
      </c>
      <c r="K232" s="734"/>
      <c r="L232" s="734"/>
      <c r="M232" s="734"/>
      <c r="N232" s="716"/>
      <c r="O232" s="725" t="str">
        <f t="shared" si="58"/>
        <v>-</v>
      </c>
      <c r="P232" s="705" t="str">
        <f t="shared" si="59"/>
        <v>-</v>
      </c>
      <c r="Q232" s="734"/>
      <c r="R232" s="734"/>
      <c r="S232" s="734"/>
      <c r="T232" s="716"/>
      <c r="U232" s="725" t="str">
        <f t="shared" si="60"/>
        <v>-</v>
      </c>
      <c r="V232" s="705" t="str">
        <f t="shared" si="61"/>
        <v>-</v>
      </c>
    </row>
    <row r="233" ht="15" customHeight="1" spans="1:22">
      <c r="A233" s="712"/>
      <c r="B233" s="115">
        <v>6</v>
      </c>
      <c r="C233" s="188">
        <f t="shared" si="62"/>
        <v>0</v>
      </c>
      <c r="D233" s="659">
        <f t="shared" si="67"/>
        <v>0</v>
      </c>
      <c r="E233" s="674">
        <f t="shared" si="68"/>
        <v>0</v>
      </c>
      <c r="F233" s="307">
        <f t="shared" si="63"/>
        <v>0</v>
      </c>
      <c r="G233" s="669">
        <f t="shared" si="64"/>
        <v>0</v>
      </c>
      <c r="H233" s="669">
        <f t="shared" si="65"/>
        <v>0</v>
      </c>
      <c r="I233" s="703" t="str">
        <f t="shared" si="56"/>
        <v>-</v>
      </c>
      <c r="J233" s="733" t="str">
        <f t="shared" si="57"/>
        <v>-</v>
      </c>
      <c r="K233" s="734"/>
      <c r="L233" s="734"/>
      <c r="M233" s="734"/>
      <c r="N233" s="716"/>
      <c r="O233" s="725" t="str">
        <f t="shared" si="58"/>
        <v>-</v>
      </c>
      <c r="P233" s="705" t="str">
        <f t="shared" si="59"/>
        <v>-</v>
      </c>
      <c r="Q233" s="734"/>
      <c r="R233" s="734"/>
      <c r="S233" s="734"/>
      <c r="T233" s="716"/>
      <c r="U233" s="725" t="str">
        <f t="shared" si="60"/>
        <v>-</v>
      </c>
      <c r="V233" s="705" t="str">
        <f t="shared" si="61"/>
        <v>-</v>
      </c>
    </row>
    <row r="234" ht="15" customHeight="1" spans="1:22">
      <c r="A234" s="712"/>
      <c r="B234" s="115">
        <v>7</v>
      </c>
      <c r="C234" s="188">
        <f t="shared" si="62"/>
        <v>0</v>
      </c>
      <c r="D234" s="659">
        <f t="shared" si="67"/>
        <v>0</v>
      </c>
      <c r="E234" s="674">
        <f t="shared" si="68"/>
        <v>0</v>
      </c>
      <c r="F234" s="307">
        <f t="shared" si="63"/>
        <v>0</v>
      </c>
      <c r="G234" s="669">
        <f t="shared" si="64"/>
        <v>0</v>
      </c>
      <c r="H234" s="669">
        <f t="shared" si="65"/>
        <v>0</v>
      </c>
      <c r="I234" s="703" t="str">
        <f t="shared" si="56"/>
        <v>-</v>
      </c>
      <c r="J234" s="733" t="str">
        <f t="shared" si="57"/>
        <v>-</v>
      </c>
      <c r="K234" s="734"/>
      <c r="L234" s="734"/>
      <c r="M234" s="734"/>
      <c r="N234" s="716"/>
      <c r="O234" s="725" t="str">
        <f t="shared" si="58"/>
        <v>-</v>
      </c>
      <c r="P234" s="705" t="str">
        <f t="shared" si="59"/>
        <v>-</v>
      </c>
      <c r="Q234" s="734"/>
      <c r="R234" s="734"/>
      <c r="S234" s="734"/>
      <c r="T234" s="716"/>
      <c r="U234" s="725" t="str">
        <f t="shared" si="60"/>
        <v>-</v>
      </c>
      <c r="V234" s="705" t="str">
        <f t="shared" si="61"/>
        <v>-</v>
      </c>
    </row>
    <row r="235" ht="15" customHeight="1" spans="1:22">
      <c r="A235" s="712"/>
      <c r="B235" s="115">
        <v>8</v>
      </c>
      <c r="C235" s="188">
        <f t="shared" si="62"/>
        <v>0</v>
      </c>
      <c r="D235" s="659">
        <f t="shared" si="67"/>
        <v>0</v>
      </c>
      <c r="E235" s="674">
        <f t="shared" si="68"/>
        <v>0</v>
      </c>
      <c r="F235" s="307">
        <f t="shared" si="63"/>
        <v>0</v>
      </c>
      <c r="G235" s="669">
        <f t="shared" si="64"/>
        <v>0</v>
      </c>
      <c r="H235" s="669">
        <f t="shared" si="65"/>
        <v>0</v>
      </c>
      <c r="I235" s="703" t="str">
        <f t="shared" si="56"/>
        <v>-</v>
      </c>
      <c r="J235" s="733" t="str">
        <f t="shared" si="57"/>
        <v>-</v>
      </c>
      <c r="K235" s="734"/>
      <c r="L235" s="734"/>
      <c r="M235" s="734"/>
      <c r="N235" s="716"/>
      <c r="O235" s="725" t="str">
        <f t="shared" si="58"/>
        <v>-</v>
      </c>
      <c r="P235" s="705" t="str">
        <f t="shared" si="59"/>
        <v>-</v>
      </c>
      <c r="Q235" s="734"/>
      <c r="R235" s="734"/>
      <c r="S235" s="734"/>
      <c r="T235" s="716"/>
      <c r="U235" s="725" t="str">
        <f t="shared" si="60"/>
        <v>-</v>
      </c>
      <c r="V235" s="705" t="str">
        <f t="shared" si="61"/>
        <v>-</v>
      </c>
    </row>
    <row r="236" ht="15" customHeight="1" spans="1:22">
      <c r="A236" s="712"/>
      <c r="B236" s="115">
        <v>9</v>
      </c>
      <c r="C236" s="188">
        <f t="shared" si="62"/>
        <v>0</v>
      </c>
      <c r="D236" s="659">
        <f t="shared" si="67"/>
        <v>0</v>
      </c>
      <c r="E236" s="674">
        <f t="shared" si="68"/>
        <v>0</v>
      </c>
      <c r="F236" s="307">
        <f t="shared" si="63"/>
        <v>0</v>
      </c>
      <c r="G236" s="669">
        <f t="shared" si="64"/>
        <v>0</v>
      </c>
      <c r="H236" s="669">
        <f t="shared" si="65"/>
        <v>0</v>
      </c>
      <c r="I236" s="703" t="str">
        <f t="shared" si="56"/>
        <v>-</v>
      </c>
      <c r="J236" s="733" t="str">
        <f t="shared" si="57"/>
        <v>-</v>
      </c>
      <c r="K236" s="734"/>
      <c r="L236" s="734"/>
      <c r="M236" s="734"/>
      <c r="N236" s="716"/>
      <c r="O236" s="725" t="str">
        <f t="shared" si="58"/>
        <v>-</v>
      </c>
      <c r="P236" s="705" t="str">
        <f t="shared" si="59"/>
        <v>-</v>
      </c>
      <c r="Q236" s="734"/>
      <c r="R236" s="734"/>
      <c r="S236" s="734"/>
      <c r="T236" s="716"/>
      <c r="U236" s="725" t="str">
        <f t="shared" si="60"/>
        <v>-</v>
      </c>
      <c r="V236" s="705" t="str">
        <f t="shared" si="61"/>
        <v>-</v>
      </c>
    </row>
    <row r="237" ht="15" customHeight="1" spans="1:22">
      <c r="A237" s="712"/>
      <c r="B237" s="115">
        <v>10</v>
      </c>
      <c r="C237" s="188">
        <f t="shared" si="62"/>
        <v>0</v>
      </c>
      <c r="D237" s="659">
        <f t="shared" si="67"/>
        <v>0</v>
      </c>
      <c r="E237" s="674">
        <f t="shared" si="68"/>
        <v>0</v>
      </c>
      <c r="F237" s="307">
        <f t="shared" si="63"/>
        <v>0</v>
      </c>
      <c r="G237" s="669">
        <f t="shared" si="64"/>
        <v>0</v>
      </c>
      <c r="H237" s="669">
        <f t="shared" si="65"/>
        <v>0</v>
      </c>
      <c r="I237" s="703" t="str">
        <f t="shared" si="56"/>
        <v>-</v>
      </c>
      <c r="J237" s="733" t="str">
        <f t="shared" si="57"/>
        <v>-</v>
      </c>
      <c r="K237" s="734"/>
      <c r="L237" s="734"/>
      <c r="M237" s="734"/>
      <c r="N237" s="716"/>
      <c r="O237" s="725" t="str">
        <f t="shared" si="58"/>
        <v>-</v>
      </c>
      <c r="P237" s="705" t="str">
        <f t="shared" si="59"/>
        <v>-</v>
      </c>
      <c r="Q237" s="734"/>
      <c r="R237" s="734"/>
      <c r="S237" s="734"/>
      <c r="T237" s="716"/>
      <c r="U237" s="725" t="str">
        <f t="shared" si="60"/>
        <v>-</v>
      </c>
      <c r="V237" s="705" t="str">
        <f t="shared" si="61"/>
        <v>-</v>
      </c>
    </row>
    <row r="238" ht="15" customHeight="1" spans="1:22">
      <c r="A238" s="712"/>
      <c r="B238" s="115">
        <v>11</v>
      </c>
      <c r="C238" s="188">
        <f t="shared" si="62"/>
        <v>0</v>
      </c>
      <c r="D238" s="659">
        <f t="shared" si="67"/>
        <v>0</v>
      </c>
      <c r="E238" s="674">
        <f t="shared" si="68"/>
        <v>0</v>
      </c>
      <c r="F238" s="307">
        <f t="shared" si="63"/>
        <v>0</v>
      </c>
      <c r="G238" s="669">
        <f t="shared" si="64"/>
        <v>0</v>
      </c>
      <c r="H238" s="669">
        <f t="shared" si="65"/>
        <v>0</v>
      </c>
      <c r="I238" s="703" t="str">
        <f t="shared" si="56"/>
        <v>-</v>
      </c>
      <c r="J238" s="733" t="str">
        <f t="shared" si="57"/>
        <v>-</v>
      </c>
      <c r="K238" s="734"/>
      <c r="L238" s="734"/>
      <c r="M238" s="734"/>
      <c r="N238" s="716"/>
      <c r="O238" s="725" t="str">
        <f t="shared" si="58"/>
        <v>-</v>
      </c>
      <c r="P238" s="705" t="str">
        <f t="shared" si="59"/>
        <v>-</v>
      </c>
      <c r="Q238" s="734"/>
      <c r="R238" s="734"/>
      <c r="S238" s="734"/>
      <c r="T238" s="716"/>
      <c r="U238" s="725" t="str">
        <f t="shared" si="60"/>
        <v>-</v>
      </c>
      <c r="V238" s="705" t="str">
        <f t="shared" si="61"/>
        <v>-</v>
      </c>
    </row>
    <row r="239" ht="15" customHeight="1" spans="1:22">
      <c r="A239" s="712"/>
      <c r="B239" s="115">
        <v>12</v>
      </c>
      <c r="C239" s="188">
        <f t="shared" si="62"/>
        <v>0</v>
      </c>
      <c r="D239" s="659">
        <f t="shared" si="67"/>
        <v>0</v>
      </c>
      <c r="E239" s="674">
        <f t="shared" si="68"/>
        <v>0</v>
      </c>
      <c r="F239" s="307">
        <f t="shared" si="63"/>
        <v>0</v>
      </c>
      <c r="G239" s="669">
        <f t="shared" si="64"/>
        <v>0</v>
      </c>
      <c r="H239" s="669">
        <f t="shared" si="65"/>
        <v>0</v>
      </c>
      <c r="I239" s="703" t="str">
        <f t="shared" si="56"/>
        <v>-</v>
      </c>
      <c r="J239" s="733" t="str">
        <f t="shared" si="57"/>
        <v>-</v>
      </c>
      <c r="K239" s="734"/>
      <c r="L239" s="734"/>
      <c r="M239" s="734"/>
      <c r="N239" s="716"/>
      <c r="O239" s="725" t="str">
        <f t="shared" si="58"/>
        <v>-</v>
      </c>
      <c r="P239" s="705" t="str">
        <f t="shared" si="59"/>
        <v>-</v>
      </c>
      <c r="Q239" s="734"/>
      <c r="R239" s="734"/>
      <c r="S239" s="734"/>
      <c r="T239" s="716"/>
      <c r="U239" s="725" t="str">
        <f t="shared" si="60"/>
        <v>-</v>
      </c>
      <c r="V239" s="705" t="str">
        <f t="shared" si="61"/>
        <v>-</v>
      </c>
    </row>
    <row r="240" ht="15" customHeight="1" spans="1:22">
      <c r="A240" s="712"/>
      <c r="B240" s="115">
        <v>13</v>
      </c>
      <c r="C240" s="188">
        <f t="shared" si="62"/>
        <v>0</v>
      </c>
      <c r="D240" s="659">
        <f t="shared" si="67"/>
        <v>0</v>
      </c>
      <c r="E240" s="674">
        <f t="shared" si="68"/>
        <v>0</v>
      </c>
      <c r="F240" s="307">
        <f t="shared" si="63"/>
        <v>0</v>
      </c>
      <c r="G240" s="669">
        <f t="shared" si="64"/>
        <v>0</v>
      </c>
      <c r="H240" s="669">
        <f t="shared" si="65"/>
        <v>0</v>
      </c>
      <c r="I240" s="703" t="str">
        <f t="shared" si="56"/>
        <v>-</v>
      </c>
      <c r="J240" s="733" t="str">
        <f t="shared" si="57"/>
        <v>-</v>
      </c>
      <c r="K240" s="734"/>
      <c r="L240" s="734"/>
      <c r="M240" s="734"/>
      <c r="N240" s="716"/>
      <c r="O240" s="725" t="str">
        <f t="shared" si="58"/>
        <v>-</v>
      </c>
      <c r="P240" s="705" t="str">
        <f t="shared" si="59"/>
        <v>-</v>
      </c>
      <c r="Q240" s="734"/>
      <c r="R240" s="734"/>
      <c r="S240" s="734"/>
      <c r="T240" s="716"/>
      <c r="U240" s="725" t="str">
        <f t="shared" si="60"/>
        <v>-</v>
      </c>
      <c r="V240" s="705" t="str">
        <f t="shared" si="61"/>
        <v>-</v>
      </c>
    </row>
    <row r="241" ht="15" customHeight="1" spans="1:22">
      <c r="A241" s="712"/>
      <c r="B241" s="115">
        <v>14</v>
      </c>
      <c r="C241" s="188">
        <f t="shared" si="62"/>
        <v>0</v>
      </c>
      <c r="D241" s="659">
        <f t="shared" si="67"/>
        <v>0</v>
      </c>
      <c r="E241" s="674">
        <f t="shared" si="68"/>
        <v>0</v>
      </c>
      <c r="F241" s="307">
        <f t="shared" si="63"/>
        <v>0</v>
      </c>
      <c r="G241" s="669">
        <f t="shared" si="64"/>
        <v>0</v>
      </c>
      <c r="H241" s="669">
        <f t="shared" si="65"/>
        <v>0</v>
      </c>
      <c r="I241" s="703" t="str">
        <f t="shared" si="56"/>
        <v>-</v>
      </c>
      <c r="J241" s="733" t="str">
        <f t="shared" si="57"/>
        <v>-</v>
      </c>
      <c r="K241" s="734"/>
      <c r="L241" s="734"/>
      <c r="M241" s="734"/>
      <c r="N241" s="716"/>
      <c r="O241" s="725" t="str">
        <f t="shared" si="58"/>
        <v>-</v>
      </c>
      <c r="P241" s="705" t="str">
        <f t="shared" si="59"/>
        <v>-</v>
      </c>
      <c r="Q241" s="734"/>
      <c r="R241" s="734"/>
      <c r="S241" s="734"/>
      <c r="T241" s="716"/>
      <c r="U241" s="725" t="str">
        <f t="shared" si="60"/>
        <v>-</v>
      </c>
      <c r="V241" s="705" t="str">
        <f t="shared" si="61"/>
        <v>-</v>
      </c>
    </row>
    <row r="242" ht="15" customHeight="1" spans="1:22">
      <c r="A242" s="712"/>
      <c r="B242" s="115">
        <v>15</v>
      </c>
      <c r="C242" s="188">
        <f t="shared" si="62"/>
        <v>0</v>
      </c>
      <c r="D242" s="659">
        <f t="shared" si="67"/>
        <v>0</v>
      </c>
      <c r="E242" s="674">
        <f t="shared" si="68"/>
        <v>0</v>
      </c>
      <c r="F242" s="307">
        <f t="shared" si="63"/>
        <v>0</v>
      </c>
      <c r="G242" s="669">
        <f t="shared" si="64"/>
        <v>0</v>
      </c>
      <c r="H242" s="669">
        <f t="shared" si="65"/>
        <v>0</v>
      </c>
      <c r="I242" s="703" t="str">
        <f t="shared" si="56"/>
        <v>-</v>
      </c>
      <c r="J242" s="733" t="str">
        <f t="shared" si="57"/>
        <v>-</v>
      </c>
      <c r="K242" s="734"/>
      <c r="L242" s="734"/>
      <c r="M242" s="734"/>
      <c r="N242" s="716"/>
      <c r="O242" s="725" t="str">
        <f t="shared" si="58"/>
        <v>-</v>
      </c>
      <c r="P242" s="705" t="str">
        <f t="shared" si="59"/>
        <v>-</v>
      </c>
      <c r="Q242" s="734"/>
      <c r="R242" s="734"/>
      <c r="S242" s="734"/>
      <c r="T242" s="716"/>
      <c r="U242" s="725" t="str">
        <f t="shared" si="60"/>
        <v>-</v>
      </c>
      <c r="V242" s="705" t="str">
        <f t="shared" si="61"/>
        <v>-</v>
      </c>
    </row>
    <row r="243" ht="15" customHeight="1" spans="1:22">
      <c r="A243" s="712"/>
      <c r="B243" s="115">
        <v>16</v>
      </c>
      <c r="C243" s="188">
        <f t="shared" si="62"/>
        <v>0</v>
      </c>
      <c r="D243" s="659">
        <f t="shared" si="67"/>
        <v>0</v>
      </c>
      <c r="E243" s="674">
        <f t="shared" si="68"/>
        <v>0</v>
      </c>
      <c r="F243" s="307">
        <f t="shared" si="63"/>
        <v>0</v>
      </c>
      <c r="G243" s="669">
        <f t="shared" si="64"/>
        <v>0</v>
      </c>
      <c r="H243" s="669">
        <f t="shared" si="65"/>
        <v>0</v>
      </c>
      <c r="I243" s="703" t="str">
        <f t="shared" si="56"/>
        <v>-</v>
      </c>
      <c r="J243" s="733" t="str">
        <f t="shared" si="57"/>
        <v>-</v>
      </c>
      <c r="K243" s="734"/>
      <c r="L243" s="734"/>
      <c r="M243" s="734"/>
      <c r="N243" s="716"/>
      <c r="O243" s="725" t="str">
        <f t="shared" si="58"/>
        <v>-</v>
      </c>
      <c r="P243" s="705" t="str">
        <f t="shared" si="59"/>
        <v>-</v>
      </c>
      <c r="Q243" s="734"/>
      <c r="R243" s="734"/>
      <c r="S243" s="734"/>
      <c r="T243" s="716"/>
      <c r="U243" s="725" t="str">
        <f t="shared" si="60"/>
        <v>-</v>
      </c>
      <c r="V243" s="705" t="str">
        <f t="shared" si="61"/>
        <v>-</v>
      </c>
    </row>
    <row r="244" ht="15" customHeight="1" spans="1:22">
      <c r="A244" s="712"/>
      <c r="B244" s="115">
        <v>17</v>
      </c>
      <c r="C244" s="188">
        <f t="shared" si="62"/>
        <v>0</v>
      </c>
      <c r="D244" s="659">
        <f t="shared" si="67"/>
        <v>0</v>
      </c>
      <c r="E244" s="674">
        <f t="shared" si="68"/>
        <v>0</v>
      </c>
      <c r="F244" s="307">
        <f t="shared" si="63"/>
        <v>0</v>
      </c>
      <c r="G244" s="669">
        <f t="shared" si="64"/>
        <v>0</v>
      </c>
      <c r="H244" s="669">
        <f t="shared" si="65"/>
        <v>0</v>
      </c>
      <c r="I244" s="703" t="str">
        <f t="shared" si="56"/>
        <v>-</v>
      </c>
      <c r="J244" s="733" t="str">
        <f t="shared" si="57"/>
        <v>-</v>
      </c>
      <c r="K244" s="734"/>
      <c r="L244" s="734"/>
      <c r="M244" s="734"/>
      <c r="N244" s="716"/>
      <c r="O244" s="725" t="str">
        <f t="shared" si="58"/>
        <v>-</v>
      </c>
      <c r="P244" s="705" t="str">
        <f t="shared" si="59"/>
        <v>-</v>
      </c>
      <c r="Q244" s="734"/>
      <c r="R244" s="734"/>
      <c r="S244" s="734"/>
      <c r="T244" s="716"/>
      <c r="U244" s="725" t="str">
        <f t="shared" si="60"/>
        <v>-</v>
      </c>
      <c r="V244" s="705" t="str">
        <f t="shared" si="61"/>
        <v>-</v>
      </c>
    </row>
    <row r="245" ht="15" customHeight="1" spans="1:22">
      <c r="A245" s="712"/>
      <c r="B245" s="115">
        <v>18</v>
      </c>
      <c r="C245" s="188">
        <f t="shared" si="62"/>
        <v>0</v>
      </c>
      <c r="D245" s="659">
        <f t="shared" si="67"/>
        <v>0</v>
      </c>
      <c r="E245" s="674">
        <f t="shared" si="68"/>
        <v>0</v>
      </c>
      <c r="F245" s="307">
        <f t="shared" si="63"/>
        <v>0</v>
      </c>
      <c r="G245" s="669">
        <f t="shared" si="64"/>
        <v>0</v>
      </c>
      <c r="H245" s="669">
        <f t="shared" si="65"/>
        <v>0</v>
      </c>
      <c r="I245" s="703" t="str">
        <f t="shared" si="56"/>
        <v>-</v>
      </c>
      <c r="J245" s="733" t="str">
        <f t="shared" si="57"/>
        <v>-</v>
      </c>
      <c r="K245" s="734"/>
      <c r="L245" s="734"/>
      <c r="M245" s="734"/>
      <c r="N245" s="716"/>
      <c r="O245" s="725" t="str">
        <f t="shared" si="58"/>
        <v>-</v>
      </c>
      <c r="P245" s="705" t="str">
        <f t="shared" si="59"/>
        <v>-</v>
      </c>
      <c r="Q245" s="734"/>
      <c r="R245" s="734"/>
      <c r="S245" s="734"/>
      <c r="T245" s="716"/>
      <c r="U245" s="725" t="str">
        <f t="shared" si="60"/>
        <v>-</v>
      </c>
      <c r="V245" s="705" t="str">
        <f t="shared" si="61"/>
        <v>-</v>
      </c>
    </row>
    <row r="246" ht="15" customHeight="1" spans="1:22">
      <c r="A246" s="712"/>
      <c r="B246" s="115">
        <v>19</v>
      </c>
      <c r="C246" s="188">
        <f t="shared" si="62"/>
        <v>0</v>
      </c>
      <c r="D246" s="659">
        <f t="shared" si="67"/>
        <v>0</v>
      </c>
      <c r="E246" s="674">
        <f t="shared" si="68"/>
        <v>0</v>
      </c>
      <c r="F246" s="307">
        <f t="shared" si="63"/>
        <v>0</v>
      </c>
      <c r="G246" s="669">
        <f t="shared" si="64"/>
        <v>0</v>
      </c>
      <c r="H246" s="669">
        <f t="shared" si="65"/>
        <v>0</v>
      </c>
      <c r="I246" s="703" t="str">
        <f t="shared" si="56"/>
        <v>-</v>
      </c>
      <c r="J246" s="733" t="str">
        <f t="shared" si="57"/>
        <v>-</v>
      </c>
      <c r="K246" s="734"/>
      <c r="L246" s="734"/>
      <c r="M246" s="734"/>
      <c r="N246" s="716"/>
      <c r="O246" s="725" t="str">
        <f t="shared" si="58"/>
        <v>-</v>
      </c>
      <c r="P246" s="705" t="str">
        <f t="shared" si="59"/>
        <v>-</v>
      </c>
      <c r="Q246" s="734"/>
      <c r="R246" s="734"/>
      <c r="S246" s="734"/>
      <c r="T246" s="716"/>
      <c r="U246" s="725" t="str">
        <f t="shared" si="60"/>
        <v>-</v>
      </c>
      <c r="V246" s="705" t="str">
        <f t="shared" si="61"/>
        <v>-</v>
      </c>
    </row>
    <row r="247" ht="15" customHeight="1" spans="1:22">
      <c r="A247" s="712"/>
      <c r="B247" s="115">
        <v>20</v>
      </c>
      <c r="C247" s="188">
        <f t="shared" si="62"/>
        <v>0</v>
      </c>
      <c r="D247" s="659">
        <f t="shared" si="67"/>
        <v>0</v>
      </c>
      <c r="E247" s="674">
        <f t="shared" si="68"/>
        <v>0</v>
      </c>
      <c r="F247" s="307">
        <f t="shared" si="63"/>
        <v>0</v>
      </c>
      <c r="G247" s="669">
        <f t="shared" si="64"/>
        <v>0</v>
      </c>
      <c r="H247" s="669">
        <f t="shared" si="65"/>
        <v>0</v>
      </c>
      <c r="I247" s="703" t="str">
        <f t="shared" si="56"/>
        <v>-</v>
      </c>
      <c r="J247" s="733" t="str">
        <f t="shared" si="57"/>
        <v>-</v>
      </c>
      <c r="K247" s="734"/>
      <c r="L247" s="734"/>
      <c r="M247" s="734"/>
      <c r="N247" s="716"/>
      <c r="O247" s="725" t="str">
        <f t="shared" si="58"/>
        <v>-</v>
      </c>
      <c r="P247" s="705" t="str">
        <f t="shared" si="59"/>
        <v>-</v>
      </c>
      <c r="Q247" s="734"/>
      <c r="R247" s="734"/>
      <c r="S247" s="734"/>
      <c r="T247" s="716"/>
      <c r="U247" s="725" t="str">
        <f t="shared" si="60"/>
        <v>-</v>
      </c>
      <c r="V247" s="705" t="str">
        <f t="shared" si="61"/>
        <v>-</v>
      </c>
    </row>
    <row r="248" ht="15" customHeight="1" spans="1:22">
      <c r="A248" s="712"/>
      <c r="B248" s="115">
        <v>21</v>
      </c>
      <c r="C248" s="188">
        <f t="shared" si="62"/>
        <v>0</v>
      </c>
      <c r="D248" s="659">
        <f t="shared" si="67"/>
        <v>0</v>
      </c>
      <c r="E248" s="674">
        <f t="shared" si="68"/>
        <v>0</v>
      </c>
      <c r="F248" s="307">
        <f t="shared" si="63"/>
        <v>0</v>
      </c>
      <c r="G248" s="669">
        <f t="shared" si="64"/>
        <v>0</v>
      </c>
      <c r="H248" s="669">
        <f t="shared" si="65"/>
        <v>0</v>
      </c>
      <c r="I248" s="703" t="str">
        <f t="shared" si="56"/>
        <v>-</v>
      </c>
      <c r="J248" s="733" t="str">
        <f t="shared" si="57"/>
        <v>-</v>
      </c>
      <c r="K248" s="734"/>
      <c r="L248" s="734"/>
      <c r="M248" s="734"/>
      <c r="N248" s="716"/>
      <c r="O248" s="725" t="str">
        <f t="shared" si="58"/>
        <v>-</v>
      </c>
      <c r="P248" s="705" t="str">
        <f t="shared" si="59"/>
        <v>-</v>
      </c>
      <c r="Q248" s="734"/>
      <c r="R248" s="734"/>
      <c r="S248" s="734"/>
      <c r="T248" s="716"/>
      <c r="U248" s="725" t="str">
        <f t="shared" si="60"/>
        <v>-</v>
      </c>
      <c r="V248" s="705" t="str">
        <f t="shared" si="61"/>
        <v>-</v>
      </c>
    </row>
    <row r="249" ht="15" customHeight="1" spans="1:22">
      <c r="A249" s="712"/>
      <c r="B249" s="115">
        <v>22</v>
      </c>
      <c r="C249" s="188">
        <f t="shared" si="62"/>
        <v>0</v>
      </c>
      <c r="D249" s="659">
        <f t="shared" si="67"/>
        <v>0</v>
      </c>
      <c r="E249" s="674">
        <f t="shared" si="68"/>
        <v>0</v>
      </c>
      <c r="F249" s="307">
        <f t="shared" si="63"/>
        <v>0</v>
      </c>
      <c r="G249" s="669">
        <f t="shared" si="64"/>
        <v>0</v>
      </c>
      <c r="H249" s="669">
        <f t="shared" si="65"/>
        <v>0</v>
      </c>
      <c r="I249" s="703" t="str">
        <f t="shared" si="56"/>
        <v>-</v>
      </c>
      <c r="J249" s="733" t="str">
        <f t="shared" si="57"/>
        <v>-</v>
      </c>
      <c r="K249" s="734"/>
      <c r="L249" s="734"/>
      <c r="M249" s="734"/>
      <c r="N249" s="716"/>
      <c r="O249" s="725" t="str">
        <f t="shared" si="58"/>
        <v>-</v>
      </c>
      <c r="P249" s="705" t="str">
        <f t="shared" si="59"/>
        <v>-</v>
      </c>
      <c r="Q249" s="734"/>
      <c r="R249" s="734"/>
      <c r="S249" s="734"/>
      <c r="T249" s="716"/>
      <c r="U249" s="725" t="str">
        <f t="shared" si="60"/>
        <v>-</v>
      </c>
      <c r="V249" s="705" t="str">
        <f t="shared" si="61"/>
        <v>-</v>
      </c>
    </row>
    <row r="250" ht="15" customHeight="1" spans="1:22">
      <c r="A250" s="712"/>
      <c r="B250" s="115">
        <v>23</v>
      </c>
      <c r="C250" s="188">
        <f t="shared" si="62"/>
        <v>0</v>
      </c>
      <c r="D250" s="659">
        <f t="shared" si="67"/>
        <v>0</v>
      </c>
      <c r="E250" s="674">
        <f t="shared" si="68"/>
        <v>0</v>
      </c>
      <c r="F250" s="307">
        <f t="shared" si="63"/>
        <v>0</v>
      </c>
      <c r="G250" s="669">
        <f t="shared" si="64"/>
        <v>0</v>
      </c>
      <c r="H250" s="669">
        <f t="shared" si="65"/>
        <v>0</v>
      </c>
      <c r="I250" s="703" t="str">
        <f t="shared" si="56"/>
        <v>-</v>
      </c>
      <c r="J250" s="733" t="str">
        <f t="shared" si="57"/>
        <v>-</v>
      </c>
      <c r="K250" s="734"/>
      <c r="L250" s="734"/>
      <c r="M250" s="734"/>
      <c r="N250" s="716"/>
      <c r="O250" s="725" t="str">
        <f t="shared" si="58"/>
        <v>-</v>
      </c>
      <c r="P250" s="705" t="str">
        <f t="shared" si="59"/>
        <v>-</v>
      </c>
      <c r="Q250" s="734"/>
      <c r="R250" s="734"/>
      <c r="S250" s="734"/>
      <c r="T250" s="716"/>
      <c r="U250" s="725" t="str">
        <f t="shared" si="60"/>
        <v>-</v>
      </c>
      <c r="V250" s="705" t="str">
        <f t="shared" si="61"/>
        <v>-</v>
      </c>
    </row>
    <row r="251" ht="15" customHeight="1" spans="1:22">
      <c r="A251" s="712"/>
      <c r="B251" s="115">
        <v>24</v>
      </c>
      <c r="C251" s="188">
        <f t="shared" si="62"/>
        <v>0</v>
      </c>
      <c r="D251" s="659">
        <f t="shared" si="67"/>
        <v>0</v>
      </c>
      <c r="E251" s="674">
        <f t="shared" si="68"/>
        <v>0</v>
      </c>
      <c r="F251" s="307">
        <f t="shared" si="63"/>
        <v>0</v>
      </c>
      <c r="G251" s="669">
        <f t="shared" si="64"/>
        <v>0</v>
      </c>
      <c r="H251" s="669">
        <f t="shared" si="65"/>
        <v>0</v>
      </c>
      <c r="I251" s="703" t="str">
        <f t="shared" si="56"/>
        <v>-</v>
      </c>
      <c r="J251" s="733" t="str">
        <f t="shared" si="57"/>
        <v>-</v>
      </c>
      <c r="K251" s="734"/>
      <c r="L251" s="734"/>
      <c r="M251" s="734"/>
      <c r="N251" s="716"/>
      <c r="O251" s="725" t="str">
        <f t="shared" si="58"/>
        <v>-</v>
      </c>
      <c r="P251" s="705" t="str">
        <f t="shared" si="59"/>
        <v>-</v>
      </c>
      <c r="Q251" s="734"/>
      <c r="R251" s="734"/>
      <c r="S251" s="734"/>
      <c r="T251" s="716"/>
      <c r="U251" s="725" t="str">
        <f t="shared" si="60"/>
        <v>-</v>
      </c>
      <c r="V251" s="705" t="str">
        <f t="shared" si="61"/>
        <v>-</v>
      </c>
    </row>
    <row r="252" ht="15" customHeight="1" spans="1:22">
      <c r="A252" s="712"/>
      <c r="B252" s="115">
        <v>25</v>
      </c>
      <c r="C252" s="188">
        <f t="shared" si="62"/>
        <v>0</v>
      </c>
      <c r="D252" s="659">
        <f t="shared" si="67"/>
        <v>0</v>
      </c>
      <c r="E252" s="674">
        <f t="shared" si="68"/>
        <v>0</v>
      </c>
      <c r="F252" s="307">
        <f t="shared" si="63"/>
        <v>0</v>
      </c>
      <c r="G252" s="669">
        <f t="shared" si="64"/>
        <v>0</v>
      </c>
      <c r="H252" s="669">
        <f t="shared" si="65"/>
        <v>0</v>
      </c>
      <c r="I252" s="703" t="str">
        <f t="shared" si="56"/>
        <v>-</v>
      </c>
      <c r="J252" s="733" t="str">
        <f t="shared" si="57"/>
        <v>-</v>
      </c>
      <c r="K252" s="734"/>
      <c r="L252" s="734"/>
      <c r="M252" s="734"/>
      <c r="N252" s="716"/>
      <c r="O252" s="725" t="str">
        <f t="shared" si="58"/>
        <v>-</v>
      </c>
      <c r="P252" s="705" t="str">
        <f t="shared" si="59"/>
        <v>-</v>
      </c>
      <c r="Q252" s="734"/>
      <c r="R252" s="734"/>
      <c r="S252" s="734"/>
      <c r="T252" s="716"/>
      <c r="U252" s="725" t="str">
        <f t="shared" si="60"/>
        <v>-</v>
      </c>
      <c r="V252" s="705" t="str">
        <f t="shared" si="61"/>
        <v>-</v>
      </c>
    </row>
    <row r="253" ht="15" customHeight="1" spans="1:22">
      <c r="A253" s="712"/>
      <c r="B253" s="115">
        <v>26</v>
      </c>
      <c r="C253" s="188">
        <f t="shared" si="62"/>
        <v>0</v>
      </c>
      <c r="D253" s="659">
        <f t="shared" si="67"/>
        <v>0</v>
      </c>
      <c r="E253" s="674">
        <f t="shared" si="68"/>
        <v>0</v>
      </c>
      <c r="F253" s="307">
        <f t="shared" si="63"/>
        <v>0</v>
      </c>
      <c r="G253" s="669">
        <f t="shared" si="64"/>
        <v>0</v>
      </c>
      <c r="H253" s="669">
        <f t="shared" si="65"/>
        <v>0</v>
      </c>
      <c r="I253" s="703" t="str">
        <f t="shared" si="56"/>
        <v>-</v>
      </c>
      <c r="J253" s="733" t="str">
        <f t="shared" si="57"/>
        <v>-</v>
      </c>
      <c r="K253" s="734"/>
      <c r="L253" s="734"/>
      <c r="M253" s="734"/>
      <c r="N253" s="716"/>
      <c r="O253" s="725" t="str">
        <f t="shared" si="58"/>
        <v>-</v>
      </c>
      <c r="P253" s="705" t="str">
        <f t="shared" si="59"/>
        <v>-</v>
      </c>
      <c r="Q253" s="734"/>
      <c r="R253" s="734"/>
      <c r="S253" s="734"/>
      <c r="T253" s="716"/>
      <c r="U253" s="725" t="str">
        <f t="shared" si="60"/>
        <v>-</v>
      </c>
      <c r="V253" s="705" t="str">
        <f t="shared" si="61"/>
        <v>-</v>
      </c>
    </row>
    <row r="254" ht="15" customHeight="1" spans="1:22">
      <c r="A254" s="712"/>
      <c r="B254" s="115">
        <v>27</v>
      </c>
      <c r="C254" s="188">
        <f t="shared" si="62"/>
        <v>0</v>
      </c>
      <c r="D254" s="659">
        <f t="shared" si="67"/>
        <v>0</v>
      </c>
      <c r="E254" s="674">
        <f t="shared" si="68"/>
        <v>0</v>
      </c>
      <c r="F254" s="307">
        <f t="shared" si="63"/>
        <v>0</v>
      </c>
      <c r="G254" s="669">
        <f t="shared" si="64"/>
        <v>0</v>
      </c>
      <c r="H254" s="669">
        <f t="shared" si="65"/>
        <v>0</v>
      </c>
      <c r="I254" s="703" t="str">
        <f t="shared" si="56"/>
        <v>-</v>
      </c>
      <c r="J254" s="733" t="str">
        <f t="shared" si="57"/>
        <v>-</v>
      </c>
      <c r="K254" s="734"/>
      <c r="L254" s="734"/>
      <c r="M254" s="734"/>
      <c r="N254" s="716"/>
      <c r="O254" s="725" t="str">
        <f t="shared" si="58"/>
        <v>-</v>
      </c>
      <c r="P254" s="705" t="str">
        <f t="shared" si="59"/>
        <v>-</v>
      </c>
      <c r="Q254" s="734"/>
      <c r="R254" s="734"/>
      <c r="S254" s="734"/>
      <c r="T254" s="716"/>
      <c r="U254" s="725" t="str">
        <f t="shared" si="60"/>
        <v>-</v>
      </c>
      <c r="V254" s="705" t="str">
        <f t="shared" si="61"/>
        <v>-</v>
      </c>
    </row>
    <row r="255" ht="15" customHeight="1" spans="1:22">
      <c r="A255" s="712"/>
      <c r="B255" s="115">
        <v>28</v>
      </c>
      <c r="C255" s="188">
        <f t="shared" si="62"/>
        <v>0</v>
      </c>
      <c r="D255" s="659">
        <f t="shared" si="67"/>
        <v>0</v>
      </c>
      <c r="E255" s="674">
        <f t="shared" si="68"/>
        <v>0</v>
      </c>
      <c r="F255" s="307">
        <f t="shared" si="63"/>
        <v>0</v>
      </c>
      <c r="G255" s="669">
        <f t="shared" si="64"/>
        <v>0</v>
      </c>
      <c r="H255" s="669">
        <f t="shared" si="65"/>
        <v>0</v>
      </c>
      <c r="I255" s="703" t="str">
        <f t="shared" si="56"/>
        <v>-</v>
      </c>
      <c r="J255" s="733" t="str">
        <f t="shared" si="57"/>
        <v>-</v>
      </c>
      <c r="K255" s="734"/>
      <c r="L255" s="734"/>
      <c r="M255" s="734"/>
      <c r="N255" s="716"/>
      <c r="O255" s="725" t="str">
        <f t="shared" si="58"/>
        <v>-</v>
      </c>
      <c r="P255" s="705" t="str">
        <f t="shared" si="59"/>
        <v>-</v>
      </c>
      <c r="Q255" s="734"/>
      <c r="R255" s="734"/>
      <c r="S255" s="734"/>
      <c r="T255" s="716"/>
      <c r="U255" s="725" t="str">
        <f t="shared" si="60"/>
        <v>-</v>
      </c>
      <c r="V255" s="705" t="str">
        <f t="shared" si="61"/>
        <v>-</v>
      </c>
    </row>
    <row r="256" ht="15" customHeight="1" spans="1:22">
      <c r="A256" s="712"/>
      <c r="B256" s="115">
        <v>29</v>
      </c>
      <c r="C256" s="188">
        <f t="shared" si="62"/>
        <v>0</v>
      </c>
      <c r="D256" s="659">
        <f t="shared" si="67"/>
        <v>0</v>
      </c>
      <c r="E256" s="674">
        <f t="shared" si="68"/>
        <v>0</v>
      </c>
      <c r="F256" s="307">
        <f t="shared" si="63"/>
        <v>0</v>
      </c>
      <c r="G256" s="669">
        <f t="shared" si="64"/>
        <v>0</v>
      </c>
      <c r="H256" s="669">
        <f t="shared" si="65"/>
        <v>0</v>
      </c>
      <c r="I256" s="703" t="str">
        <f t="shared" si="56"/>
        <v>-</v>
      </c>
      <c r="J256" s="733" t="str">
        <f t="shared" si="57"/>
        <v>-</v>
      </c>
      <c r="K256" s="734"/>
      <c r="L256" s="734"/>
      <c r="M256" s="734"/>
      <c r="N256" s="716"/>
      <c r="O256" s="725" t="str">
        <f t="shared" si="58"/>
        <v>-</v>
      </c>
      <c r="P256" s="705" t="str">
        <f t="shared" si="59"/>
        <v>-</v>
      </c>
      <c r="Q256" s="734"/>
      <c r="R256" s="734"/>
      <c r="S256" s="734"/>
      <c r="T256" s="716"/>
      <c r="U256" s="725" t="str">
        <f t="shared" si="60"/>
        <v>-</v>
      </c>
      <c r="V256" s="705" t="str">
        <f t="shared" si="61"/>
        <v>-</v>
      </c>
    </row>
    <row r="257" ht="15" customHeight="1" spans="1:22">
      <c r="A257" s="712"/>
      <c r="B257" s="115">
        <v>30</v>
      </c>
      <c r="C257" s="188">
        <f t="shared" si="62"/>
        <v>0</v>
      </c>
      <c r="D257" s="659">
        <f t="shared" si="67"/>
        <v>0</v>
      </c>
      <c r="E257" s="674">
        <f t="shared" si="68"/>
        <v>0</v>
      </c>
      <c r="F257" s="307">
        <f t="shared" si="63"/>
        <v>0</v>
      </c>
      <c r="G257" s="669">
        <f t="shared" si="64"/>
        <v>0</v>
      </c>
      <c r="H257" s="669">
        <f t="shared" si="65"/>
        <v>0</v>
      </c>
      <c r="I257" s="703" t="str">
        <f t="shared" si="56"/>
        <v>-</v>
      </c>
      <c r="J257" s="733" t="str">
        <f t="shared" si="57"/>
        <v>-</v>
      </c>
      <c r="K257" s="734"/>
      <c r="L257" s="734"/>
      <c r="M257" s="734"/>
      <c r="N257" s="716"/>
      <c r="O257" s="725" t="str">
        <f t="shared" si="58"/>
        <v>-</v>
      </c>
      <c r="P257" s="705" t="str">
        <f t="shared" si="59"/>
        <v>-</v>
      </c>
      <c r="Q257" s="734"/>
      <c r="R257" s="734"/>
      <c r="S257" s="734"/>
      <c r="T257" s="716"/>
      <c r="U257" s="725" t="str">
        <f t="shared" si="60"/>
        <v>-</v>
      </c>
      <c r="V257" s="705" t="str">
        <f t="shared" si="61"/>
        <v>-</v>
      </c>
    </row>
    <row r="258" ht="15" customHeight="1" spans="1:22">
      <c r="A258" s="712"/>
      <c r="B258" s="115">
        <v>31</v>
      </c>
      <c r="C258" s="188">
        <f t="shared" si="62"/>
        <v>0</v>
      </c>
      <c r="D258" s="659">
        <f t="shared" si="67"/>
        <v>0</v>
      </c>
      <c r="E258" s="674">
        <f t="shared" si="68"/>
        <v>0</v>
      </c>
      <c r="F258" s="307">
        <f t="shared" si="63"/>
        <v>0</v>
      </c>
      <c r="G258" s="669">
        <f t="shared" si="64"/>
        <v>0</v>
      </c>
      <c r="H258" s="669">
        <f t="shared" si="65"/>
        <v>0</v>
      </c>
      <c r="I258" s="703" t="str">
        <f t="shared" si="56"/>
        <v>-</v>
      </c>
      <c r="J258" s="733" t="str">
        <f t="shared" si="57"/>
        <v>-</v>
      </c>
      <c r="K258" s="734"/>
      <c r="L258" s="734"/>
      <c r="M258" s="734"/>
      <c r="N258" s="716"/>
      <c r="O258" s="725" t="str">
        <f t="shared" si="58"/>
        <v>-</v>
      </c>
      <c r="P258" s="705" t="str">
        <f t="shared" si="59"/>
        <v>-</v>
      </c>
      <c r="Q258" s="734"/>
      <c r="R258" s="734"/>
      <c r="S258" s="734"/>
      <c r="T258" s="716"/>
      <c r="U258" s="725" t="str">
        <f t="shared" si="60"/>
        <v>-</v>
      </c>
      <c r="V258" s="705" t="str">
        <f t="shared" si="61"/>
        <v>-</v>
      </c>
    </row>
    <row r="259" s="660" customFormat="1" ht="15" customHeight="1" spans="1:22">
      <c r="A259" s="147" t="s">
        <v>57</v>
      </c>
      <c r="B259" s="148"/>
      <c r="C259" s="188">
        <f t="shared" si="62"/>
        <v>0</v>
      </c>
      <c r="D259" s="149">
        <f t="shared" ref="D259:E259" si="69">SUM(D260:D289)</f>
        <v>0</v>
      </c>
      <c r="E259" s="149">
        <f t="shared" si="69"/>
        <v>0</v>
      </c>
      <c r="F259" s="307">
        <f t="shared" si="63"/>
        <v>0</v>
      </c>
      <c r="G259" s="669">
        <f t="shared" si="64"/>
        <v>0</v>
      </c>
      <c r="H259" s="669">
        <f t="shared" si="65"/>
        <v>0</v>
      </c>
      <c r="I259" s="736" t="str">
        <f t="shared" si="56"/>
        <v>-</v>
      </c>
      <c r="J259" s="737" t="str">
        <f t="shared" si="57"/>
        <v>-</v>
      </c>
      <c r="K259" s="156">
        <f>SUM(K260:K289)</f>
        <v>0</v>
      </c>
      <c r="L259" s="149">
        <f>SUM(L260:L289)</f>
        <v>0</v>
      </c>
      <c r="M259" s="149">
        <f>SUM(M260:M289)</f>
        <v>0</v>
      </c>
      <c r="N259" s="149">
        <f>SUM(N260:N289)</f>
        <v>0</v>
      </c>
      <c r="O259" s="275" t="str">
        <f t="shared" si="58"/>
        <v>-</v>
      </c>
      <c r="P259" s="728" t="str">
        <f t="shared" si="59"/>
        <v>-</v>
      </c>
      <c r="Q259" s="156">
        <f>SUM(Q260:Q289)</f>
        <v>0</v>
      </c>
      <c r="R259" s="149">
        <f>SUM(R260:R289)</f>
        <v>0</v>
      </c>
      <c r="S259" s="149">
        <f>SUM(S260:S289)</f>
        <v>0</v>
      </c>
      <c r="T259" s="149">
        <f>SUM(T260:T289)</f>
        <v>0</v>
      </c>
      <c r="U259" s="275" t="str">
        <f t="shared" si="60"/>
        <v>-</v>
      </c>
      <c r="V259" s="728" t="str">
        <f t="shared" si="61"/>
        <v>-</v>
      </c>
    </row>
    <row r="260" ht="14.25" customHeight="1" spans="1:22">
      <c r="A260" s="711" t="s">
        <v>57</v>
      </c>
      <c r="B260" s="102">
        <v>1</v>
      </c>
      <c r="C260" s="188">
        <f t="shared" si="62"/>
        <v>0</v>
      </c>
      <c r="D260" s="735">
        <f>Q260</f>
        <v>0</v>
      </c>
      <c r="E260" s="189">
        <f t="shared" ref="E260:E289" si="70">K260</f>
        <v>0</v>
      </c>
      <c r="F260" s="307">
        <f t="shared" si="63"/>
        <v>0</v>
      </c>
      <c r="G260" s="669">
        <f t="shared" si="64"/>
        <v>0</v>
      </c>
      <c r="H260" s="669">
        <f t="shared" si="65"/>
        <v>0</v>
      </c>
      <c r="I260" s="690" t="str">
        <f t="shared" si="56"/>
        <v>-</v>
      </c>
      <c r="J260" s="691" t="str">
        <f t="shared" si="57"/>
        <v>-</v>
      </c>
      <c r="K260" s="738"/>
      <c r="L260" s="739"/>
      <c r="M260" s="739"/>
      <c r="N260" s="27"/>
      <c r="O260" s="723" t="str">
        <f t="shared" si="58"/>
        <v>-</v>
      </c>
      <c r="P260" s="694" t="str">
        <f t="shared" si="59"/>
        <v>-</v>
      </c>
      <c r="Q260" s="738"/>
      <c r="R260" s="739"/>
      <c r="S260" s="739"/>
      <c r="T260" s="27"/>
      <c r="U260" s="723" t="str">
        <f t="shared" si="60"/>
        <v>-</v>
      </c>
      <c r="V260" s="694" t="str">
        <f t="shared" si="61"/>
        <v>-</v>
      </c>
    </row>
    <row r="261" ht="14.25" customHeight="1" spans="1:22">
      <c r="A261" s="585"/>
      <c r="B261" s="108">
        <v>2</v>
      </c>
      <c r="C261" s="188">
        <f t="shared" si="62"/>
        <v>0</v>
      </c>
      <c r="D261" s="735">
        <f t="shared" ref="D261:D289" si="71">Q261</f>
        <v>0</v>
      </c>
      <c r="E261" s="671">
        <f t="shared" si="70"/>
        <v>0</v>
      </c>
      <c r="F261" s="307">
        <f t="shared" si="63"/>
        <v>0</v>
      </c>
      <c r="G261" s="669">
        <f t="shared" si="64"/>
        <v>0</v>
      </c>
      <c r="H261" s="669">
        <f t="shared" si="65"/>
        <v>0</v>
      </c>
      <c r="I261" s="695" t="str">
        <f t="shared" ref="I261:I324" si="72">IF(F261&lt;&gt;0,F261/C261,"-")</f>
        <v>-</v>
      </c>
      <c r="J261" s="696" t="str">
        <f t="shared" ref="J261:J324" si="73">IF(H261&lt;&gt;0,H261/C261,"-")</f>
        <v>-</v>
      </c>
      <c r="K261" s="740"/>
      <c r="L261" s="741"/>
      <c r="M261" s="741"/>
      <c r="N261" s="31"/>
      <c r="O261" s="724" t="str">
        <f t="shared" ref="O261:O324" si="74">IF(L261&lt;&gt;0,L261/K261,"-")</f>
        <v>-</v>
      </c>
      <c r="P261" s="698" t="str">
        <f t="shared" ref="P261:P324" si="75">IF(N261&lt;&gt;0,N261/K261,"-")</f>
        <v>-</v>
      </c>
      <c r="Q261" s="740"/>
      <c r="R261" s="741"/>
      <c r="S261" s="741"/>
      <c r="T261" s="31"/>
      <c r="U261" s="724" t="str">
        <f t="shared" ref="U261:U324" si="76">IF(R261&lt;&gt;0,R261/Q261,"-")</f>
        <v>-</v>
      </c>
      <c r="V261" s="698" t="str">
        <f t="shared" ref="V261:V324" si="77">IF(T261&lt;&gt;0,T261/Q261,"-")</f>
        <v>-</v>
      </c>
    </row>
    <row r="262" ht="14.25" customHeight="1" spans="1:22">
      <c r="A262" s="585"/>
      <c r="B262" s="108">
        <v>3</v>
      </c>
      <c r="C262" s="188">
        <f t="shared" si="62"/>
        <v>0</v>
      </c>
      <c r="D262" s="735">
        <f t="shared" si="71"/>
        <v>0</v>
      </c>
      <c r="E262" s="671">
        <f t="shared" si="70"/>
        <v>0</v>
      </c>
      <c r="F262" s="307">
        <f t="shared" si="63"/>
        <v>0</v>
      </c>
      <c r="G262" s="669">
        <f t="shared" si="64"/>
        <v>0</v>
      </c>
      <c r="H262" s="669">
        <f t="shared" si="65"/>
        <v>0</v>
      </c>
      <c r="I262" s="695" t="str">
        <f t="shared" si="72"/>
        <v>-</v>
      </c>
      <c r="J262" s="696" t="str">
        <f t="shared" si="73"/>
        <v>-</v>
      </c>
      <c r="K262" s="740"/>
      <c r="L262" s="741"/>
      <c r="M262" s="741"/>
      <c r="N262" s="31"/>
      <c r="O262" s="724" t="str">
        <f t="shared" si="74"/>
        <v>-</v>
      </c>
      <c r="P262" s="698" t="str">
        <f t="shared" si="75"/>
        <v>-</v>
      </c>
      <c r="Q262" s="740"/>
      <c r="R262" s="741"/>
      <c r="S262" s="741"/>
      <c r="T262" s="31"/>
      <c r="U262" s="724" t="str">
        <f t="shared" si="76"/>
        <v>-</v>
      </c>
      <c r="V262" s="698" t="str">
        <f t="shared" si="77"/>
        <v>-</v>
      </c>
    </row>
    <row r="263" ht="14.25" customHeight="1" spans="1:22">
      <c r="A263" s="585"/>
      <c r="B263" s="108">
        <v>4</v>
      </c>
      <c r="C263" s="188">
        <f t="shared" si="62"/>
        <v>0</v>
      </c>
      <c r="D263" s="735">
        <f t="shared" si="71"/>
        <v>0</v>
      </c>
      <c r="E263" s="671">
        <f t="shared" si="70"/>
        <v>0</v>
      </c>
      <c r="F263" s="307">
        <f t="shared" si="63"/>
        <v>0</v>
      </c>
      <c r="G263" s="669">
        <f t="shared" si="64"/>
        <v>0</v>
      </c>
      <c r="H263" s="669">
        <f t="shared" si="65"/>
        <v>0</v>
      </c>
      <c r="I263" s="695" t="str">
        <f t="shared" si="72"/>
        <v>-</v>
      </c>
      <c r="J263" s="696" t="str">
        <f t="shared" si="73"/>
        <v>-</v>
      </c>
      <c r="K263" s="740"/>
      <c r="L263" s="741"/>
      <c r="M263" s="741"/>
      <c r="N263" s="31"/>
      <c r="O263" s="724" t="str">
        <f t="shared" si="74"/>
        <v>-</v>
      </c>
      <c r="P263" s="698" t="str">
        <f t="shared" si="75"/>
        <v>-</v>
      </c>
      <c r="Q263" s="740"/>
      <c r="R263" s="741"/>
      <c r="S263" s="741"/>
      <c r="T263" s="31"/>
      <c r="U263" s="724" t="str">
        <f t="shared" si="76"/>
        <v>-</v>
      </c>
      <c r="V263" s="698" t="str">
        <f t="shared" si="77"/>
        <v>-</v>
      </c>
    </row>
    <row r="264" ht="14.25" customHeight="1" spans="1:22">
      <c r="A264" s="585"/>
      <c r="B264" s="108">
        <v>5</v>
      </c>
      <c r="C264" s="188">
        <f t="shared" ref="C264:C327" si="78">K264+Q264</f>
        <v>0</v>
      </c>
      <c r="D264" s="735">
        <f t="shared" si="71"/>
        <v>0</v>
      </c>
      <c r="E264" s="671">
        <f t="shared" si="70"/>
        <v>0</v>
      </c>
      <c r="F264" s="307">
        <f t="shared" ref="F264:F327" si="79">L264+R264</f>
        <v>0</v>
      </c>
      <c r="G264" s="669">
        <f t="shared" ref="G264:G327" si="80">M264+S264</f>
        <v>0</v>
      </c>
      <c r="H264" s="669">
        <f t="shared" ref="H264:H327" si="81">N264+T264</f>
        <v>0</v>
      </c>
      <c r="I264" s="695" t="str">
        <f t="shared" si="72"/>
        <v>-</v>
      </c>
      <c r="J264" s="696" t="str">
        <f t="shared" si="73"/>
        <v>-</v>
      </c>
      <c r="K264" s="740"/>
      <c r="L264" s="741"/>
      <c r="M264" s="741"/>
      <c r="N264" s="31"/>
      <c r="O264" s="724" t="str">
        <f t="shared" si="74"/>
        <v>-</v>
      </c>
      <c r="P264" s="698" t="str">
        <f t="shared" si="75"/>
        <v>-</v>
      </c>
      <c r="Q264" s="740"/>
      <c r="R264" s="741"/>
      <c r="S264" s="741"/>
      <c r="T264" s="31"/>
      <c r="U264" s="724" t="str">
        <f t="shared" si="76"/>
        <v>-</v>
      </c>
      <c r="V264" s="698" t="str">
        <f t="shared" si="77"/>
        <v>-</v>
      </c>
    </row>
    <row r="265" ht="14.25" customHeight="1" spans="1:22">
      <c r="A265" s="585"/>
      <c r="B265" s="108">
        <v>6</v>
      </c>
      <c r="C265" s="188">
        <f t="shared" si="78"/>
        <v>0</v>
      </c>
      <c r="D265" s="735">
        <f t="shared" si="71"/>
        <v>0</v>
      </c>
      <c r="E265" s="671">
        <f t="shared" si="70"/>
        <v>0</v>
      </c>
      <c r="F265" s="307">
        <f t="shared" si="79"/>
        <v>0</v>
      </c>
      <c r="G265" s="669">
        <f t="shared" si="80"/>
        <v>0</v>
      </c>
      <c r="H265" s="669">
        <f t="shared" si="81"/>
        <v>0</v>
      </c>
      <c r="I265" s="695" t="str">
        <f t="shared" si="72"/>
        <v>-</v>
      </c>
      <c r="J265" s="696" t="str">
        <f t="shared" si="73"/>
        <v>-</v>
      </c>
      <c r="K265" s="740"/>
      <c r="L265" s="741"/>
      <c r="M265" s="741"/>
      <c r="N265" s="31"/>
      <c r="O265" s="724" t="str">
        <f t="shared" si="74"/>
        <v>-</v>
      </c>
      <c r="P265" s="698" t="str">
        <f t="shared" si="75"/>
        <v>-</v>
      </c>
      <c r="Q265" s="740"/>
      <c r="R265" s="741"/>
      <c r="S265" s="741"/>
      <c r="T265" s="31"/>
      <c r="U265" s="724" t="str">
        <f t="shared" si="76"/>
        <v>-</v>
      </c>
      <c r="V265" s="698" t="str">
        <f t="shared" si="77"/>
        <v>-</v>
      </c>
    </row>
    <row r="266" ht="14.25" customHeight="1" spans="1:22">
      <c r="A266" s="585"/>
      <c r="B266" s="108">
        <v>7</v>
      </c>
      <c r="C266" s="188">
        <f t="shared" si="78"/>
        <v>0</v>
      </c>
      <c r="D266" s="735">
        <f t="shared" si="71"/>
        <v>0</v>
      </c>
      <c r="E266" s="671">
        <f t="shared" si="70"/>
        <v>0</v>
      </c>
      <c r="F266" s="307">
        <f t="shared" si="79"/>
        <v>0</v>
      </c>
      <c r="G266" s="669">
        <f t="shared" si="80"/>
        <v>0</v>
      </c>
      <c r="H266" s="669">
        <f t="shared" si="81"/>
        <v>0</v>
      </c>
      <c r="I266" s="695" t="str">
        <f t="shared" si="72"/>
        <v>-</v>
      </c>
      <c r="J266" s="696" t="str">
        <f t="shared" si="73"/>
        <v>-</v>
      </c>
      <c r="K266" s="740"/>
      <c r="L266" s="740"/>
      <c r="M266" s="740"/>
      <c r="N266" s="31"/>
      <c r="O266" s="724" t="str">
        <f t="shared" si="74"/>
        <v>-</v>
      </c>
      <c r="P266" s="698" t="str">
        <f t="shared" si="75"/>
        <v>-</v>
      </c>
      <c r="Q266" s="740"/>
      <c r="R266" s="740"/>
      <c r="S266" s="740"/>
      <c r="T266" s="31"/>
      <c r="U266" s="724" t="str">
        <f t="shared" si="76"/>
        <v>-</v>
      </c>
      <c r="V266" s="698" t="str">
        <f t="shared" si="77"/>
        <v>-</v>
      </c>
    </row>
    <row r="267" ht="14.25" customHeight="1" spans="1:22">
      <c r="A267" s="585"/>
      <c r="B267" s="108">
        <v>8</v>
      </c>
      <c r="C267" s="188">
        <f t="shared" si="78"/>
        <v>0</v>
      </c>
      <c r="D267" s="735">
        <f t="shared" si="71"/>
        <v>0</v>
      </c>
      <c r="E267" s="671">
        <f t="shared" si="70"/>
        <v>0</v>
      </c>
      <c r="F267" s="307">
        <f t="shared" si="79"/>
        <v>0</v>
      </c>
      <c r="G267" s="669">
        <f t="shared" si="80"/>
        <v>0</v>
      </c>
      <c r="H267" s="669">
        <f t="shared" si="81"/>
        <v>0</v>
      </c>
      <c r="I267" s="695" t="str">
        <f t="shared" si="72"/>
        <v>-</v>
      </c>
      <c r="J267" s="696" t="str">
        <f t="shared" si="73"/>
        <v>-</v>
      </c>
      <c r="K267" s="740"/>
      <c r="L267" s="740"/>
      <c r="M267" s="740"/>
      <c r="N267" s="31"/>
      <c r="O267" s="724" t="str">
        <f t="shared" si="74"/>
        <v>-</v>
      </c>
      <c r="P267" s="698" t="str">
        <f t="shared" si="75"/>
        <v>-</v>
      </c>
      <c r="Q267" s="740"/>
      <c r="R267" s="740"/>
      <c r="S267" s="740"/>
      <c r="T267" s="31"/>
      <c r="U267" s="724" t="str">
        <f t="shared" si="76"/>
        <v>-</v>
      </c>
      <c r="V267" s="698" t="str">
        <f t="shared" si="77"/>
        <v>-</v>
      </c>
    </row>
    <row r="268" ht="14.25" customHeight="1" spans="1:22">
      <c r="A268" s="585"/>
      <c r="B268" s="108">
        <v>9</v>
      </c>
      <c r="C268" s="188">
        <f t="shared" si="78"/>
        <v>0</v>
      </c>
      <c r="D268" s="735">
        <f t="shared" si="71"/>
        <v>0</v>
      </c>
      <c r="E268" s="671">
        <f t="shared" si="70"/>
        <v>0</v>
      </c>
      <c r="F268" s="307">
        <f t="shared" si="79"/>
        <v>0</v>
      </c>
      <c r="G268" s="669">
        <f t="shared" si="80"/>
        <v>0</v>
      </c>
      <c r="H268" s="669">
        <f t="shared" si="81"/>
        <v>0</v>
      </c>
      <c r="I268" s="695" t="str">
        <f t="shared" si="72"/>
        <v>-</v>
      </c>
      <c r="J268" s="696" t="str">
        <f t="shared" si="73"/>
        <v>-</v>
      </c>
      <c r="K268" s="740"/>
      <c r="L268" s="740"/>
      <c r="M268" s="740"/>
      <c r="N268" s="31"/>
      <c r="O268" s="724" t="str">
        <f t="shared" si="74"/>
        <v>-</v>
      </c>
      <c r="P268" s="698" t="str">
        <f t="shared" si="75"/>
        <v>-</v>
      </c>
      <c r="Q268" s="740"/>
      <c r="R268" s="740"/>
      <c r="S268" s="740"/>
      <c r="T268" s="31"/>
      <c r="U268" s="724" t="str">
        <f t="shared" si="76"/>
        <v>-</v>
      </c>
      <c r="V268" s="698" t="str">
        <f t="shared" si="77"/>
        <v>-</v>
      </c>
    </row>
    <row r="269" ht="14.25" customHeight="1" spans="1:22">
      <c r="A269" s="585"/>
      <c r="B269" s="108">
        <v>10</v>
      </c>
      <c r="C269" s="188">
        <f t="shared" si="78"/>
        <v>0</v>
      </c>
      <c r="D269" s="735">
        <f t="shared" si="71"/>
        <v>0</v>
      </c>
      <c r="E269" s="671">
        <f t="shared" si="70"/>
        <v>0</v>
      </c>
      <c r="F269" s="307">
        <f t="shared" si="79"/>
        <v>0</v>
      </c>
      <c r="G269" s="669">
        <f t="shared" si="80"/>
        <v>0</v>
      </c>
      <c r="H269" s="669">
        <f t="shared" si="81"/>
        <v>0</v>
      </c>
      <c r="I269" s="695" t="str">
        <f t="shared" si="72"/>
        <v>-</v>
      </c>
      <c r="J269" s="696" t="str">
        <f t="shared" si="73"/>
        <v>-</v>
      </c>
      <c r="K269" s="740"/>
      <c r="L269" s="741"/>
      <c r="M269" s="741"/>
      <c r="N269" s="31"/>
      <c r="O269" s="724" t="str">
        <f t="shared" si="74"/>
        <v>-</v>
      </c>
      <c r="P269" s="698" t="str">
        <f t="shared" si="75"/>
        <v>-</v>
      </c>
      <c r="Q269" s="740"/>
      <c r="R269" s="741"/>
      <c r="S269" s="741"/>
      <c r="T269" s="31"/>
      <c r="U269" s="724" t="str">
        <f t="shared" si="76"/>
        <v>-</v>
      </c>
      <c r="V269" s="698" t="str">
        <f t="shared" si="77"/>
        <v>-</v>
      </c>
    </row>
    <row r="270" ht="14.25" customHeight="1" spans="1:22">
      <c r="A270" s="585"/>
      <c r="B270" s="108">
        <v>11</v>
      </c>
      <c r="C270" s="188">
        <f t="shared" si="78"/>
        <v>0</v>
      </c>
      <c r="D270" s="735">
        <f t="shared" si="71"/>
        <v>0</v>
      </c>
      <c r="E270" s="671">
        <f t="shared" si="70"/>
        <v>0</v>
      </c>
      <c r="F270" s="307">
        <f t="shared" si="79"/>
        <v>0</v>
      </c>
      <c r="G270" s="669">
        <f t="shared" si="80"/>
        <v>0</v>
      </c>
      <c r="H270" s="669">
        <f t="shared" si="81"/>
        <v>0</v>
      </c>
      <c r="I270" s="695" t="str">
        <f t="shared" si="72"/>
        <v>-</v>
      </c>
      <c r="J270" s="696" t="str">
        <f t="shared" si="73"/>
        <v>-</v>
      </c>
      <c r="K270" s="740"/>
      <c r="L270" s="741"/>
      <c r="M270" s="741"/>
      <c r="N270" s="31"/>
      <c r="O270" s="724" t="str">
        <f t="shared" si="74"/>
        <v>-</v>
      </c>
      <c r="P270" s="698" t="str">
        <f t="shared" si="75"/>
        <v>-</v>
      </c>
      <c r="Q270" s="740"/>
      <c r="R270" s="741"/>
      <c r="S270" s="741"/>
      <c r="T270" s="31"/>
      <c r="U270" s="724" t="str">
        <f t="shared" si="76"/>
        <v>-</v>
      </c>
      <c r="V270" s="698" t="str">
        <f t="shared" si="77"/>
        <v>-</v>
      </c>
    </row>
    <row r="271" ht="14.25" customHeight="1" spans="1:22">
      <c r="A271" s="585"/>
      <c r="B271" s="108">
        <v>12</v>
      </c>
      <c r="C271" s="188">
        <f t="shared" si="78"/>
        <v>0</v>
      </c>
      <c r="D271" s="735">
        <f t="shared" si="71"/>
        <v>0</v>
      </c>
      <c r="E271" s="671">
        <f t="shared" si="70"/>
        <v>0</v>
      </c>
      <c r="F271" s="307">
        <f t="shared" si="79"/>
        <v>0</v>
      </c>
      <c r="G271" s="669">
        <f t="shared" si="80"/>
        <v>0</v>
      </c>
      <c r="H271" s="669">
        <f t="shared" si="81"/>
        <v>0</v>
      </c>
      <c r="I271" s="695" t="str">
        <f t="shared" si="72"/>
        <v>-</v>
      </c>
      <c r="J271" s="696" t="str">
        <f t="shared" si="73"/>
        <v>-</v>
      </c>
      <c r="K271" s="740"/>
      <c r="L271" s="740"/>
      <c r="M271" s="740"/>
      <c r="N271" s="31"/>
      <c r="O271" s="724" t="str">
        <f t="shared" si="74"/>
        <v>-</v>
      </c>
      <c r="P271" s="698" t="str">
        <f t="shared" si="75"/>
        <v>-</v>
      </c>
      <c r="Q271" s="740"/>
      <c r="R271" s="740"/>
      <c r="S271" s="740"/>
      <c r="T271" s="31"/>
      <c r="U271" s="724" t="str">
        <f t="shared" si="76"/>
        <v>-</v>
      </c>
      <c r="V271" s="698" t="str">
        <f t="shared" si="77"/>
        <v>-</v>
      </c>
    </row>
    <row r="272" ht="14.25" customHeight="1" spans="1:22">
      <c r="A272" s="585"/>
      <c r="B272" s="108">
        <v>13</v>
      </c>
      <c r="C272" s="188">
        <f t="shared" si="78"/>
        <v>0</v>
      </c>
      <c r="D272" s="735">
        <f t="shared" si="71"/>
        <v>0</v>
      </c>
      <c r="E272" s="671">
        <f t="shared" si="70"/>
        <v>0</v>
      </c>
      <c r="F272" s="307">
        <f t="shared" si="79"/>
        <v>0</v>
      </c>
      <c r="G272" s="669">
        <f t="shared" si="80"/>
        <v>0</v>
      </c>
      <c r="H272" s="669">
        <f t="shared" si="81"/>
        <v>0</v>
      </c>
      <c r="I272" s="695" t="str">
        <f t="shared" si="72"/>
        <v>-</v>
      </c>
      <c r="J272" s="696" t="str">
        <f t="shared" si="73"/>
        <v>-</v>
      </c>
      <c r="K272" s="740"/>
      <c r="L272" s="740"/>
      <c r="M272" s="740"/>
      <c r="N272" s="31"/>
      <c r="O272" s="724" t="str">
        <f t="shared" si="74"/>
        <v>-</v>
      </c>
      <c r="P272" s="698" t="str">
        <f t="shared" si="75"/>
        <v>-</v>
      </c>
      <c r="Q272" s="740"/>
      <c r="R272" s="740"/>
      <c r="S272" s="740"/>
      <c r="T272" s="31"/>
      <c r="U272" s="724" t="str">
        <f t="shared" si="76"/>
        <v>-</v>
      </c>
      <c r="V272" s="698" t="str">
        <f t="shared" si="77"/>
        <v>-</v>
      </c>
    </row>
    <row r="273" ht="14.25" customHeight="1" spans="1:22">
      <c r="A273" s="585"/>
      <c r="B273" s="108">
        <v>14</v>
      </c>
      <c r="C273" s="188">
        <f t="shared" si="78"/>
        <v>0</v>
      </c>
      <c r="D273" s="735">
        <f t="shared" si="71"/>
        <v>0</v>
      </c>
      <c r="E273" s="671">
        <f t="shared" si="70"/>
        <v>0</v>
      </c>
      <c r="F273" s="307">
        <f t="shared" si="79"/>
        <v>0</v>
      </c>
      <c r="G273" s="669">
        <f t="shared" si="80"/>
        <v>0</v>
      </c>
      <c r="H273" s="669">
        <f t="shared" si="81"/>
        <v>0</v>
      </c>
      <c r="I273" s="695" t="str">
        <f t="shared" si="72"/>
        <v>-</v>
      </c>
      <c r="J273" s="696" t="str">
        <f t="shared" si="73"/>
        <v>-</v>
      </c>
      <c r="K273" s="740"/>
      <c r="L273" s="740"/>
      <c r="M273" s="740"/>
      <c r="N273" s="31"/>
      <c r="O273" s="724" t="str">
        <f t="shared" si="74"/>
        <v>-</v>
      </c>
      <c r="P273" s="698" t="str">
        <f t="shared" si="75"/>
        <v>-</v>
      </c>
      <c r="Q273" s="740"/>
      <c r="R273" s="740"/>
      <c r="S273" s="740"/>
      <c r="T273" s="31"/>
      <c r="U273" s="724" t="str">
        <f t="shared" si="76"/>
        <v>-</v>
      </c>
      <c r="V273" s="698" t="str">
        <f t="shared" si="77"/>
        <v>-</v>
      </c>
    </row>
    <row r="274" ht="14.25" customHeight="1" spans="1:22">
      <c r="A274" s="585"/>
      <c r="B274" s="108">
        <v>15</v>
      </c>
      <c r="C274" s="188">
        <f t="shared" si="78"/>
        <v>0</v>
      </c>
      <c r="D274" s="735">
        <f t="shared" si="71"/>
        <v>0</v>
      </c>
      <c r="E274" s="671">
        <f t="shared" si="70"/>
        <v>0</v>
      </c>
      <c r="F274" s="307">
        <f t="shared" si="79"/>
        <v>0</v>
      </c>
      <c r="G274" s="669">
        <f t="shared" si="80"/>
        <v>0</v>
      </c>
      <c r="H274" s="669">
        <f t="shared" si="81"/>
        <v>0</v>
      </c>
      <c r="I274" s="695" t="str">
        <f t="shared" si="72"/>
        <v>-</v>
      </c>
      <c r="J274" s="696" t="str">
        <f t="shared" si="73"/>
        <v>-</v>
      </c>
      <c r="K274" s="740"/>
      <c r="L274" s="740"/>
      <c r="M274" s="740"/>
      <c r="N274" s="31"/>
      <c r="O274" s="724" t="str">
        <f t="shared" si="74"/>
        <v>-</v>
      </c>
      <c r="P274" s="698" t="str">
        <f t="shared" si="75"/>
        <v>-</v>
      </c>
      <c r="Q274" s="740"/>
      <c r="R274" s="740"/>
      <c r="S274" s="740"/>
      <c r="T274" s="31"/>
      <c r="U274" s="724" t="str">
        <f t="shared" si="76"/>
        <v>-</v>
      </c>
      <c r="V274" s="698" t="str">
        <f t="shared" si="77"/>
        <v>-</v>
      </c>
    </row>
    <row r="275" ht="14.25" customHeight="1" spans="1:22">
      <c r="A275" s="585"/>
      <c r="B275" s="108">
        <v>16</v>
      </c>
      <c r="C275" s="188">
        <f t="shared" si="78"/>
        <v>0</v>
      </c>
      <c r="D275" s="735">
        <f t="shared" si="71"/>
        <v>0</v>
      </c>
      <c r="E275" s="671">
        <f t="shared" si="70"/>
        <v>0</v>
      </c>
      <c r="F275" s="307">
        <f t="shared" si="79"/>
        <v>0</v>
      </c>
      <c r="G275" s="669">
        <f t="shared" si="80"/>
        <v>0</v>
      </c>
      <c r="H275" s="669">
        <f t="shared" si="81"/>
        <v>0</v>
      </c>
      <c r="I275" s="695" t="str">
        <f t="shared" si="72"/>
        <v>-</v>
      </c>
      <c r="J275" s="696" t="str">
        <f t="shared" si="73"/>
        <v>-</v>
      </c>
      <c r="K275" s="740"/>
      <c r="L275" s="740"/>
      <c r="M275" s="740"/>
      <c r="N275" s="31"/>
      <c r="O275" s="724" t="str">
        <f t="shared" si="74"/>
        <v>-</v>
      </c>
      <c r="P275" s="698" t="str">
        <f t="shared" si="75"/>
        <v>-</v>
      </c>
      <c r="Q275" s="740"/>
      <c r="R275" s="740"/>
      <c r="S275" s="740"/>
      <c r="T275" s="31"/>
      <c r="U275" s="724" t="str">
        <f t="shared" si="76"/>
        <v>-</v>
      </c>
      <c r="V275" s="698" t="str">
        <f t="shared" si="77"/>
        <v>-</v>
      </c>
    </row>
    <row r="276" ht="14.25" customHeight="1" spans="1:22">
      <c r="A276" s="585"/>
      <c r="B276" s="108">
        <v>17</v>
      </c>
      <c r="C276" s="188">
        <f t="shared" si="78"/>
        <v>0</v>
      </c>
      <c r="D276" s="735">
        <f t="shared" si="71"/>
        <v>0</v>
      </c>
      <c r="E276" s="671">
        <f t="shared" si="70"/>
        <v>0</v>
      </c>
      <c r="F276" s="307">
        <f t="shared" si="79"/>
        <v>0</v>
      </c>
      <c r="G276" s="669">
        <f t="shared" si="80"/>
        <v>0</v>
      </c>
      <c r="H276" s="669">
        <f t="shared" si="81"/>
        <v>0</v>
      </c>
      <c r="I276" s="695" t="str">
        <f t="shared" si="72"/>
        <v>-</v>
      </c>
      <c r="J276" s="696" t="str">
        <f t="shared" si="73"/>
        <v>-</v>
      </c>
      <c r="K276" s="740"/>
      <c r="L276" s="741"/>
      <c r="M276" s="741"/>
      <c r="N276" s="31"/>
      <c r="O276" s="724" t="str">
        <f t="shared" si="74"/>
        <v>-</v>
      </c>
      <c r="P276" s="698" t="str">
        <f t="shared" si="75"/>
        <v>-</v>
      </c>
      <c r="Q276" s="740"/>
      <c r="R276" s="741"/>
      <c r="S276" s="741"/>
      <c r="T276" s="31"/>
      <c r="U276" s="724" t="str">
        <f t="shared" si="76"/>
        <v>-</v>
      </c>
      <c r="V276" s="698" t="str">
        <f t="shared" si="77"/>
        <v>-</v>
      </c>
    </row>
    <row r="277" ht="14.25" customHeight="1" spans="1:22">
      <c r="A277" s="585"/>
      <c r="B277" s="108">
        <v>18</v>
      </c>
      <c r="C277" s="188">
        <f t="shared" si="78"/>
        <v>0</v>
      </c>
      <c r="D277" s="735">
        <f t="shared" si="71"/>
        <v>0</v>
      </c>
      <c r="E277" s="671">
        <f t="shared" si="70"/>
        <v>0</v>
      </c>
      <c r="F277" s="307">
        <f t="shared" si="79"/>
        <v>0</v>
      </c>
      <c r="G277" s="669">
        <f t="shared" si="80"/>
        <v>0</v>
      </c>
      <c r="H277" s="669">
        <f t="shared" si="81"/>
        <v>0</v>
      </c>
      <c r="I277" s="695" t="str">
        <f t="shared" si="72"/>
        <v>-</v>
      </c>
      <c r="J277" s="696" t="str">
        <f t="shared" si="73"/>
        <v>-</v>
      </c>
      <c r="K277" s="740"/>
      <c r="L277" s="740"/>
      <c r="M277" s="740"/>
      <c r="N277" s="31"/>
      <c r="O277" s="724" t="str">
        <f t="shared" si="74"/>
        <v>-</v>
      </c>
      <c r="P277" s="698" t="str">
        <f t="shared" si="75"/>
        <v>-</v>
      </c>
      <c r="Q277" s="740"/>
      <c r="R277" s="740"/>
      <c r="S277" s="740"/>
      <c r="T277" s="31"/>
      <c r="U277" s="724" t="str">
        <f t="shared" si="76"/>
        <v>-</v>
      </c>
      <c r="V277" s="698" t="str">
        <f t="shared" si="77"/>
        <v>-</v>
      </c>
    </row>
    <row r="278" ht="14.25" customHeight="1" spans="1:22">
      <c r="A278" s="585"/>
      <c r="B278" s="108">
        <v>19</v>
      </c>
      <c r="C278" s="188">
        <f t="shared" si="78"/>
        <v>0</v>
      </c>
      <c r="D278" s="735">
        <f t="shared" si="71"/>
        <v>0</v>
      </c>
      <c r="E278" s="671">
        <f t="shared" si="70"/>
        <v>0</v>
      </c>
      <c r="F278" s="307">
        <f t="shared" si="79"/>
        <v>0</v>
      </c>
      <c r="G278" s="669">
        <f t="shared" si="80"/>
        <v>0</v>
      </c>
      <c r="H278" s="669">
        <f t="shared" si="81"/>
        <v>0</v>
      </c>
      <c r="I278" s="695" t="str">
        <f t="shared" si="72"/>
        <v>-</v>
      </c>
      <c r="J278" s="696" t="str">
        <f t="shared" si="73"/>
        <v>-</v>
      </c>
      <c r="K278" s="740"/>
      <c r="L278" s="741"/>
      <c r="M278" s="741"/>
      <c r="N278" s="31"/>
      <c r="O278" s="724" t="str">
        <f t="shared" si="74"/>
        <v>-</v>
      </c>
      <c r="P278" s="698" t="str">
        <f t="shared" si="75"/>
        <v>-</v>
      </c>
      <c r="Q278" s="740"/>
      <c r="R278" s="741"/>
      <c r="S278" s="741"/>
      <c r="T278" s="31"/>
      <c r="U278" s="724" t="str">
        <f t="shared" si="76"/>
        <v>-</v>
      </c>
      <c r="V278" s="698" t="str">
        <f t="shared" si="77"/>
        <v>-</v>
      </c>
    </row>
    <row r="279" ht="14.25" customHeight="1" spans="1:22">
      <c r="A279" s="585"/>
      <c r="B279" s="108">
        <v>20</v>
      </c>
      <c r="C279" s="188">
        <f t="shared" si="78"/>
        <v>0</v>
      </c>
      <c r="D279" s="735">
        <f t="shared" si="71"/>
        <v>0</v>
      </c>
      <c r="E279" s="671">
        <f t="shared" si="70"/>
        <v>0</v>
      </c>
      <c r="F279" s="307">
        <f t="shared" si="79"/>
        <v>0</v>
      </c>
      <c r="G279" s="669">
        <f t="shared" si="80"/>
        <v>0</v>
      </c>
      <c r="H279" s="669">
        <f t="shared" si="81"/>
        <v>0</v>
      </c>
      <c r="I279" s="695" t="str">
        <f t="shared" si="72"/>
        <v>-</v>
      </c>
      <c r="J279" s="696" t="str">
        <f t="shared" si="73"/>
        <v>-</v>
      </c>
      <c r="K279" s="740"/>
      <c r="L279" s="741"/>
      <c r="M279" s="741"/>
      <c r="N279" s="31"/>
      <c r="O279" s="724" t="str">
        <f t="shared" si="74"/>
        <v>-</v>
      </c>
      <c r="P279" s="698" t="str">
        <f t="shared" si="75"/>
        <v>-</v>
      </c>
      <c r="Q279" s="740"/>
      <c r="R279" s="741"/>
      <c r="S279" s="741"/>
      <c r="T279" s="31"/>
      <c r="U279" s="724" t="str">
        <f t="shared" si="76"/>
        <v>-</v>
      </c>
      <c r="V279" s="698" t="str">
        <f t="shared" si="77"/>
        <v>-</v>
      </c>
    </row>
    <row r="280" ht="14.25" customHeight="1" spans="1:22">
      <c r="A280" s="585"/>
      <c r="B280" s="108">
        <v>21</v>
      </c>
      <c r="C280" s="188">
        <f t="shared" si="78"/>
        <v>0</v>
      </c>
      <c r="D280" s="735">
        <f t="shared" si="71"/>
        <v>0</v>
      </c>
      <c r="E280" s="671">
        <f t="shared" si="70"/>
        <v>0</v>
      </c>
      <c r="F280" s="307">
        <f t="shared" si="79"/>
        <v>0</v>
      </c>
      <c r="G280" s="669">
        <f t="shared" si="80"/>
        <v>0</v>
      </c>
      <c r="H280" s="669">
        <f t="shared" si="81"/>
        <v>0</v>
      </c>
      <c r="I280" s="695" t="str">
        <f t="shared" si="72"/>
        <v>-</v>
      </c>
      <c r="J280" s="696" t="str">
        <f t="shared" si="73"/>
        <v>-</v>
      </c>
      <c r="K280" s="740"/>
      <c r="L280" s="740"/>
      <c r="M280" s="740"/>
      <c r="N280" s="31"/>
      <c r="O280" s="724" t="str">
        <f t="shared" si="74"/>
        <v>-</v>
      </c>
      <c r="P280" s="698" t="str">
        <f t="shared" si="75"/>
        <v>-</v>
      </c>
      <c r="Q280" s="740"/>
      <c r="R280" s="740"/>
      <c r="S280" s="740"/>
      <c r="T280" s="31"/>
      <c r="U280" s="724" t="str">
        <f t="shared" si="76"/>
        <v>-</v>
      </c>
      <c r="V280" s="698" t="str">
        <f t="shared" si="77"/>
        <v>-</v>
      </c>
    </row>
    <row r="281" ht="14.25" customHeight="1" spans="1:22">
      <c r="A281" s="585"/>
      <c r="B281" s="108">
        <v>22</v>
      </c>
      <c r="C281" s="188">
        <f t="shared" si="78"/>
        <v>0</v>
      </c>
      <c r="D281" s="735">
        <f t="shared" si="71"/>
        <v>0</v>
      </c>
      <c r="E281" s="671">
        <f t="shared" si="70"/>
        <v>0</v>
      </c>
      <c r="F281" s="307">
        <f t="shared" si="79"/>
        <v>0</v>
      </c>
      <c r="G281" s="669">
        <f t="shared" si="80"/>
        <v>0</v>
      </c>
      <c r="H281" s="669">
        <f t="shared" si="81"/>
        <v>0</v>
      </c>
      <c r="I281" s="695" t="str">
        <f t="shared" si="72"/>
        <v>-</v>
      </c>
      <c r="J281" s="696" t="str">
        <f t="shared" si="73"/>
        <v>-</v>
      </c>
      <c r="K281" s="740"/>
      <c r="L281" s="740"/>
      <c r="M281" s="740"/>
      <c r="N281" s="31"/>
      <c r="O281" s="724" t="str">
        <f t="shared" si="74"/>
        <v>-</v>
      </c>
      <c r="P281" s="698" t="str">
        <f t="shared" si="75"/>
        <v>-</v>
      </c>
      <c r="Q281" s="740"/>
      <c r="R281" s="740"/>
      <c r="S281" s="740"/>
      <c r="T281" s="31"/>
      <c r="U281" s="724" t="str">
        <f t="shared" si="76"/>
        <v>-</v>
      </c>
      <c r="V281" s="698" t="str">
        <f t="shared" si="77"/>
        <v>-</v>
      </c>
    </row>
    <row r="282" ht="14.25" customHeight="1" spans="1:22">
      <c r="A282" s="585"/>
      <c r="B282" s="108">
        <v>23</v>
      </c>
      <c r="C282" s="188">
        <f t="shared" si="78"/>
        <v>0</v>
      </c>
      <c r="D282" s="735">
        <f t="shared" si="71"/>
        <v>0</v>
      </c>
      <c r="E282" s="671">
        <f t="shared" si="70"/>
        <v>0</v>
      </c>
      <c r="F282" s="307">
        <f t="shared" si="79"/>
        <v>0</v>
      </c>
      <c r="G282" s="669">
        <f t="shared" si="80"/>
        <v>0</v>
      </c>
      <c r="H282" s="669">
        <f t="shared" si="81"/>
        <v>0</v>
      </c>
      <c r="I282" s="695" t="str">
        <f t="shared" si="72"/>
        <v>-</v>
      </c>
      <c r="J282" s="696" t="str">
        <f t="shared" si="73"/>
        <v>-</v>
      </c>
      <c r="K282" s="740"/>
      <c r="L282" s="740"/>
      <c r="M282" s="740"/>
      <c r="N282" s="31"/>
      <c r="O282" s="724" t="str">
        <f t="shared" si="74"/>
        <v>-</v>
      </c>
      <c r="P282" s="698" t="str">
        <f t="shared" si="75"/>
        <v>-</v>
      </c>
      <c r="Q282" s="740"/>
      <c r="R282" s="740"/>
      <c r="S282" s="740"/>
      <c r="T282" s="31"/>
      <c r="U282" s="724" t="str">
        <f t="shared" si="76"/>
        <v>-</v>
      </c>
      <c r="V282" s="698" t="str">
        <f t="shared" si="77"/>
        <v>-</v>
      </c>
    </row>
    <row r="283" ht="14.25" customHeight="1" spans="1:22">
      <c r="A283" s="585"/>
      <c r="B283" s="108">
        <v>24</v>
      </c>
      <c r="C283" s="188">
        <f t="shared" si="78"/>
        <v>0</v>
      </c>
      <c r="D283" s="735">
        <f t="shared" si="71"/>
        <v>0</v>
      </c>
      <c r="E283" s="671">
        <f t="shared" si="70"/>
        <v>0</v>
      </c>
      <c r="F283" s="307">
        <f t="shared" si="79"/>
        <v>0</v>
      </c>
      <c r="G283" s="669">
        <f t="shared" si="80"/>
        <v>0</v>
      </c>
      <c r="H283" s="669">
        <f t="shared" si="81"/>
        <v>0</v>
      </c>
      <c r="I283" s="695" t="str">
        <f t="shared" si="72"/>
        <v>-</v>
      </c>
      <c r="J283" s="696" t="str">
        <f t="shared" si="73"/>
        <v>-</v>
      </c>
      <c r="K283" s="740"/>
      <c r="L283" s="740"/>
      <c r="M283" s="740"/>
      <c r="N283" s="31"/>
      <c r="O283" s="724" t="str">
        <f t="shared" si="74"/>
        <v>-</v>
      </c>
      <c r="P283" s="698" t="str">
        <f t="shared" si="75"/>
        <v>-</v>
      </c>
      <c r="Q283" s="740"/>
      <c r="R283" s="740"/>
      <c r="S283" s="740"/>
      <c r="T283" s="31"/>
      <c r="U283" s="724" t="str">
        <f t="shared" si="76"/>
        <v>-</v>
      </c>
      <c r="V283" s="698" t="str">
        <f t="shared" si="77"/>
        <v>-</v>
      </c>
    </row>
    <row r="284" ht="14.25" customHeight="1" spans="1:22">
      <c r="A284" s="585"/>
      <c r="B284" s="108">
        <v>25</v>
      </c>
      <c r="C284" s="188">
        <f t="shared" si="78"/>
        <v>0</v>
      </c>
      <c r="D284" s="735">
        <f t="shared" si="71"/>
        <v>0</v>
      </c>
      <c r="E284" s="671">
        <f t="shared" si="70"/>
        <v>0</v>
      </c>
      <c r="F284" s="307">
        <f t="shared" si="79"/>
        <v>0</v>
      </c>
      <c r="G284" s="669">
        <f t="shared" si="80"/>
        <v>0</v>
      </c>
      <c r="H284" s="669">
        <f t="shared" si="81"/>
        <v>0</v>
      </c>
      <c r="I284" s="695" t="str">
        <f t="shared" si="72"/>
        <v>-</v>
      </c>
      <c r="J284" s="696" t="str">
        <f t="shared" si="73"/>
        <v>-</v>
      </c>
      <c r="K284" s="740"/>
      <c r="L284" s="741"/>
      <c r="M284" s="741"/>
      <c r="N284" s="31"/>
      <c r="O284" s="724" t="str">
        <f t="shared" si="74"/>
        <v>-</v>
      </c>
      <c r="P284" s="698" t="str">
        <f t="shared" si="75"/>
        <v>-</v>
      </c>
      <c r="Q284" s="740"/>
      <c r="R284" s="741"/>
      <c r="S284" s="741"/>
      <c r="T284" s="31"/>
      <c r="U284" s="724" t="str">
        <f t="shared" si="76"/>
        <v>-</v>
      </c>
      <c r="V284" s="698" t="str">
        <f t="shared" si="77"/>
        <v>-</v>
      </c>
    </row>
    <row r="285" ht="14.25" customHeight="1" spans="1:22">
      <c r="A285" s="585"/>
      <c r="B285" s="108">
        <v>26</v>
      </c>
      <c r="C285" s="188">
        <f t="shared" si="78"/>
        <v>0</v>
      </c>
      <c r="D285" s="735">
        <f t="shared" si="71"/>
        <v>0</v>
      </c>
      <c r="E285" s="671">
        <f t="shared" si="70"/>
        <v>0</v>
      </c>
      <c r="F285" s="307">
        <f t="shared" si="79"/>
        <v>0</v>
      </c>
      <c r="G285" s="669">
        <f t="shared" si="80"/>
        <v>0</v>
      </c>
      <c r="H285" s="669">
        <f t="shared" si="81"/>
        <v>0</v>
      </c>
      <c r="I285" s="695" t="str">
        <f t="shared" si="72"/>
        <v>-</v>
      </c>
      <c r="J285" s="696" t="str">
        <f t="shared" si="73"/>
        <v>-</v>
      </c>
      <c r="K285" s="740"/>
      <c r="L285" s="741"/>
      <c r="M285" s="741"/>
      <c r="N285" s="31"/>
      <c r="O285" s="724" t="str">
        <f t="shared" si="74"/>
        <v>-</v>
      </c>
      <c r="P285" s="698" t="str">
        <f t="shared" si="75"/>
        <v>-</v>
      </c>
      <c r="Q285" s="740"/>
      <c r="R285" s="741"/>
      <c r="S285" s="741"/>
      <c r="T285" s="31"/>
      <c r="U285" s="724" t="str">
        <f t="shared" si="76"/>
        <v>-</v>
      </c>
      <c r="V285" s="698" t="str">
        <f t="shared" si="77"/>
        <v>-</v>
      </c>
    </row>
    <row r="286" ht="14.25" customHeight="1" spans="1:22">
      <c r="A286" s="585"/>
      <c r="B286" s="108">
        <v>27</v>
      </c>
      <c r="C286" s="188">
        <f t="shared" si="78"/>
        <v>0</v>
      </c>
      <c r="D286" s="735">
        <f t="shared" si="71"/>
        <v>0</v>
      </c>
      <c r="E286" s="671">
        <f t="shared" si="70"/>
        <v>0</v>
      </c>
      <c r="F286" s="307">
        <f t="shared" si="79"/>
        <v>0</v>
      </c>
      <c r="G286" s="669">
        <f t="shared" si="80"/>
        <v>0</v>
      </c>
      <c r="H286" s="669">
        <f t="shared" si="81"/>
        <v>0</v>
      </c>
      <c r="I286" s="695" t="str">
        <f t="shared" si="72"/>
        <v>-</v>
      </c>
      <c r="J286" s="696" t="str">
        <f t="shared" si="73"/>
        <v>-</v>
      </c>
      <c r="K286" s="740"/>
      <c r="L286" s="741"/>
      <c r="M286" s="741"/>
      <c r="N286" s="31"/>
      <c r="O286" s="724" t="str">
        <f t="shared" si="74"/>
        <v>-</v>
      </c>
      <c r="P286" s="698" t="str">
        <f t="shared" si="75"/>
        <v>-</v>
      </c>
      <c r="Q286" s="740"/>
      <c r="R286" s="741"/>
      <c r="S286" s="741"/>
      <c r="T286" s="31"/>
      <c r="U286" s="724" t="str">
        <f t="shared" si="76"/>
        <v>-</v>
      </c>
      <c r="V286" s="698" t="str">
        <f t="shared" si="77"/>
        <v>-</v>
      </c>
    </row>
    <row r="287" ht="14.25" customHeight="1" spans="1:22">
      <c r="A287" s="585"/>
      <c r="B287" s="108">
        <v>28</v>
      </c>
      <c r="C287" s="188">
        <f t="shared" si="78"/>
        <v>0</v>
      </c>
      <c r="D287" s="735">
        <f t="shared" si="71"/>
        <v>0</v>
      </c>
      <c r="E287" s="671">
        <f t="shared" si="70"/>
        <v>0</v>
      </c>
      <c r="F287" s="307">
        <f t="shared" si="79"/>
        <v>0</v>
      </c>
      <c r="G287" s="669">
        <f t="shared" si="80"/>
        <v>0</v>
      </c>
      <c r="H287" s="669">
        <f t="shared" si="81"/>
        <v>0</v>
      </c>
      <c r="I287" s="695" t="str">
        <f t="shared" si="72"/>
        <v>-</v>
      </c>
      <c r="J287" s="696" t="str">
        <f t="shared" si="73"/>
        <v>-</v>
      </c>
      <c r="K287" s="740"/>
      <c r="L287" s="741"/>
      <c r="M287" s="741"/>
      <c r="N287" s="31"/>
      <c r="O287" s="724" t="str">
        <f t="shared" si="74"/>
        <v>-</v>
      </c>
      <c r="P287" s="698" t="str">
        <f t="shared" si="75"/>
        <v>-</v>
      </c>
      <c r="Q287" s="740"/>
      <c r="R287" s="741"/>
      <c r="S287" s="741"/>
      <c r="T287" s="31"/>
      <c r="U287" s="724" t="str">
        <f t="shared" si="76"/>
        <v>-</v>
      </c>
      <c r="V287" s="698" t="str">
        <f t="shared" si="77"/>
        <v>-</v>
      </c>
    </row>
    <row r="288" ht="14.25" customHeight="1" spans="1:22">
      <c r="A288" s="585"/>
      <c r="B288" s="108">
        <v>29</v>
      </c>
      <c r="C288" s="188">
        <f t="shared" si="78"/>
        <v>0</v>
      </c>
      <c r="D288" s="735">
        <f t="shared" si="71"/>
        <v>0</v>
      </c>
      <c r="E288" s="671">
        <f t="shared" si="70"/>
        <v>0</v>
      </c>
      <c r="F288" s="307">
        <f t="shared" si="79"/>
        <v>0</v>
      </c>
      <c r="G288" s="669">
        <f t="shared" si="80"/>
        <v>0</v>
      </c>
      <c r="H288" s="669">
        <f t="shared" si="81"/>
        <v>0</v>
      </c>
      <c r="I288" s="695" t="str">
        <f t="shared" si="72"/>
        <v>-</v>
      </c>
      <c r="J288" s="696" t="str">
        <f t="shared" si="73"/>
        <v>-</v>
      </c>
      <c r="K288" s="740"/>
      <c r="L288" s="741"/>
      <c r="M288" s="741"/>
      <c r="N288" s="31"/>
      <c r="O288" s="724" t="str">
        <f t="shared" si="74"/>
        <v>-</v>
      </c>
      <c r="P288" s="698" t="str">
        <f t="shared" si="75"/>
        <v>-</v>
      </c>
      <c r="Q288" s="740"/>
      <c r="R288" s="741"/>
      <c r="S288" s="741"/>
      <c r="T288" s="31"/>
      <c r="U288" s="724" t="str">
        <f t="shared" si="76"/>
        <v>-</v>
      </c>
      <c r="V288" s="698" t="str">
        <f t="shared" si="77"/>
        <v>-</v>
      </c>
    </row>
    <row r="289" ht="15" customHeight="1" spans="1:22">
      <c r="A289" s="587"/>
      <c r="B289" s="115">
        <v>30</v>
      </c>
      <c r="C289" s="188">
        <f t="shared" si="78"/>
        <v>0</v>
      </c>
      <c r="D289" s="735">
        <f t="shared" si="71"/>
        <v>0</v>
      </c>
      <c r="E289" s="674">
        <f t="shared" si="70"/>
        <v>0</v>
      </c>
      <c r="F289" s="307">
        <f t="shared" si="79"/>
        <v>0</v>
      </c>
      <c r="G289" s="669">
        <f t="shared" si="80"/>
        <v>0</v>
      </c>
      <c r="H289" s="669">
        <f t="shared" si="81"/>
        <v>0</v>
      </c>
      <c r="I289" s="703" t="str">
        <f t="shared" si="72"/>
        <v>-</v>
      </c>
      <c r="J289" s="704" t="str">
        <f t="shared" si="73"/>
        <v>-</v>
      </c>
      <c r="K289" s="729"/>
      <c r="L289" s="730"/>
      <c r="M289" s="730"/>
      <c r="N289" s="35"/>
      <c r="O289" s="725" t="str">
        <f t="shared" si="74"/>
        <v>-</v>
      </c>
      <c r="P289" s="705" t="str">
        <f t="shared" si="75"/>
        <v>-</v>
      </c>
      <c r="Q289" s="729"/>
      <c r="R289" s="730"/>
      <c r="S289" s="730"/>
      <c r="T289" s="35"/>
      <c r="U289" s="725" t="str">
        <f t="shared" si="76"/>
        <v>-</v>
      </c>
      <c r="V289" s="705" t="str">
        <f t="shared" si="77"/>
        <v>-</v>
      </c>
    </row>
    <row r="290" ht="15" customHeight="1" spans="1:22">
      <c r="A290" s="91" t="s">
        <v>58</v>
      </c>
      <c r="B290" s="301"/>
      <c r="C290" s="188">
        <f t="shared" si="78"/>
        <v>0</v>
      </c>
      <c r="D290" s="184">
        <f t="shared" ref="D290:E290" si="82">D291+D323+D354</f>
        <v>0</v>
      </c>
      <c r="E290" s="184">
        <f t="shared" si="82"/>
        <v>0</v>
      </c>
      <c r="F290" s="307">
        <f t="shared" si="79"/>
        <v>0</v>
      </c>
      <c r="G290" s="669">
        <f t="shared" si="80"/>
        <v>0</v>
      </c>
      <c r="H290" s="669">
        <f t="shared" si="81"/>
        <v>0</v>
      </c>
      <c r="I290" s="680" t="str">
        <f t="shared" si="72"/>
        <v>-</v>
      </c>
      <c r="J290" s="681" t="str">
        <f t="shared" si="73"/>
        <v>-</v>
      </c>
      <c r="K290" s="682">
        <f>K291+K323+K354</f>
        <v>0</v>
      </c>
      <c r="L290" s="386">
        <f>L291+L323+L354</f>
        <v>0</v>
      </c>
      <c r="M290" s="386">
        <f>M291+M323+M354</f>
        <v>0</v>
      </c>
      <c r="N290" s="386">
        <f>N291+N323+N354</f>
        <v>0</v>
      </c>
      <c r="O290" s="620" t="str">
        <f t="shared" si="74"/>
        <v>-</v>
      </c>
      <c r="P290" s="684" t="str">
        <f t="shared" si="75"/>
        <v>-</v>
      </c>
      <c r="Q290" s="682">
        <f>Q291+Q323+Q354</f>
        <v>0</v>
      </c>
      <c r="R290" s="386">
        <f>R291+R323+R354</f>
        <v>0</v>
      </c>
      <c r="S290" s="386">
        <f>S291+S323+S354</f>
        <v>0</v>
      </c>
      <c r="T290" s="386">
        <f>T291+T323+T354</f>
        <v>0</v>
      </c>
      <c r="U290" s="620" t="str">
        <f t="shared" si="76"/>
        <v>-</v>
      </c>
      <c r="V290" s="684" t="str">
        <f t="shared" si="77"/>
        <v>-</v>
      </c>
    </row>
    <row r="291" ht="15" customHeight="1" spans="1:22">
      <c r="A291" s="20" t="s">
        <v>59</v>
      </c>
      <c r="B291" s="21"/>
      <c r="C291" s="188">
        <f t="shared" si="78"/>
        <v>0</v>
      </c>
      <c r="D291" s="69">
        <f t="shared" ref="D291:E291" si="83">SUM(D292:D321)</f>
        <v>0</v>
      </c>
      <c r="E291" s="69">
        <f t="shared" si="83"/>
        <v>0</v>
      </c>
      <c r="F291" s="307">
        <f t="shared" si="79"/>
        <v>0</v>
      </c>
      <c r="G291" s="669">
        <f t="shared" si="80"/>
        <v>0</v>
      </c>
      <c r="H291" s="669">
        <f t="shared" si="81"/>
        <v>0</v>
      </c>
      <c r="I291" s="685" t="str">
        <f t="shared" si="72"/>
        <v>-</v>
      </c>
      <c r="J291" s="686" t="str">
        <f t="shared" si="73"/>
        <v>-</v>
      </c>
      <c r="K291" s="687">
        <f>SUM(K292:K322)</f>
        <v>0</v>
      </c>
      <c r="L291" s="364">
        <f>SUM(L292:L322)</f>
        <v>0</v>
      </c>
      <c r="M291" s="364">
        <f>SUM(M292:M322)</f>
        <v>0</v>
      </c>
      <c r="N291" s="364">
        <f>SUM(N292:N322)</f>
        <v>0</v>
      </c>
      <c r="O291" s="688" t="str">
        <f t="shared" si="74"/>
        <v>-</v>
      </c>
      <c r="P291" s="689" t="str">
        <f t="shared" si="75"/>
        <v>-</v>
      </c>
      <c r="Q291" s="687">
        <f>SUM(Q292:Q322)</f>
        <v>0</v>
      </c>
      <c r="R291" s="364">
        <f>SUM(R292:R322)</f>
        <v>0</v>
      </c>
      <c r="S291" s="364">
        <f>SUM(S292:S322)</f>
        <v>0</v>
      </c>
      <c r="T291" s="364">
        <f>SUM(T292:T322)</f>
        <v>0</v>
      </c>
      <c r="U291" s="688" t="str">
        <f t="shared" si="76"/>
        <v>-</v>
      </c>
      <c r="V291" s="689" t="str">
        <f t="shared" si="77"/>
        <v>-</v>
      </c>
    </row>
    <row r="292" ht="14.25" customHeight="1" spans="1:22">
      <c r="A292" s="711" t="s">
        <v>59</v>
      </c>
      <c r="B292" s="102">
        <v>1</v>
      </c>
      <c r="C292" s="188">
        <f t="shared" si="78"/>
        <v>0</v>
      </c>
      <c r="D292" s="735">
        <f>Q292</f>
        <v>0</v>
      </c>
      <c r="E292" s="189">
        <f t="shared" ref="E292:E322" si="84">K292</f>
        <v>0</v>
      </c>
      <c r="F292" s="307">
        <f t="shared" si="79"/>
        <v>0</v>
      </c>
      <c r="G292" s="669">
        <f t="shared" si="80"/>
        <v>0</v>
      </c>
      <c r="H292" s="669">
        <f t="shared" si="81"/>
        <v>0</v>
      </c>
      <c r="I292" s="690" t="str">
        <f t="shared" si="72"/>
        <v>-</v>
      </c>
      <c r="J292" s="691" t="str">
        <f t="shared" si="73"/>
        <v>-</v>
      </c>
      <c r="K292" s="738"/>
      <c r="L292" s="739"/>
      <c r="M292" s="739"/>
      <c r="N292" s="27"/>
      <c r="O292" s="723" t="str">
        <f t="shared" si="74"/>
        <v>-</v>
      </c>
      <c r="P292" s="694" t="str">
        <f t="shared" si="75"/>
        <v>-</v>
      </c>
      <c r="Q292" s="738"/>
      <c r="R292" s="739"/>
      <c r="S292" s="739"/>
      <c r="T292" s="27"/>
      <c r="U292" s="723" t="str">
        <f t="shared" si="76"/>
        <v>-</v>
      </c>
      <c r="V292" s="694" t="str">
        <f t="shared" si="77"/>
        <v>-</v>
      </c>
    </row>
    <row r="293" ht="14.25" customHeight="1" spans="1:22">
      <c r="A293" s="585"/>
      <c r="B293" s="108">
        <v>2</v>
      </c>
      <c r="C293" s="188">
        <f t="shared" si="78"/>
        <v>0</v>
      </c>
      <c r="D293" s="735">
        <f t="shared" ref="D293:D322" si="85">Q293</f>
        <v>0</v>
      </c>
      <c r="E293" s="671">
        <f t="shared" si="84"/>
        <v>0</v>
      </c>
      <c r="F293" s="307">
        <f t="shared" si="79"/>
        <v>0</v>
      </c>
      <c r="G293" s="669">
        <f t="shared" si="80"/>
        <v>0</v>
      </c>
      <c r="H293" s="669">
        <f t="shared" si="81"/>
        <v>0</v>
      </c>
      <c r="I293" s="695" t="str">
        <f t="shared" si="72"/>
        <v>-</v>
      </c>
      <c r="J293" s="696" t="str">
        <f t="shared" si="73"/>
        <v>-</v>
      </c>
      <c r="K293" s="740"/>
      <c r="L293" s="741"/>
      <c r="M293" s="741"/>
      <c r="N293" s="31"/>
      <c r="O293" s="724" t="str">
        <f t="shared" si="74"/>
        <v>-</v>
      </c>
      <c r="P293" s="698" t="str">
        <f t="shared" si="75"/>
        <v>-</v>
      </c>
      <c r="Q293" s="740"/>
      <c r="R293" s="741"/>
      <c r="S293" s="741"/>
      <c r="T293" s="31"/>
      <c r="U293" s="724" t="str">
        <f t="shared" si="76"/>
        <v>-</v>
      </c>
      <c r="V293" s="698" t="str">
        <f t="shared" si="77"/>
        <v>-</v>
      </c>
    </row>
    <row r="294" ht="14.25" customHeight="1" spans="1:22">
      <c r="A294" s="585"/>
      <c r="B294" s="108">
        <v>3</v>
      </c>
      <c r="C294" s="188">
        <f t="shared" si="78"/>
        <v>0</v>
      </c>
      <c r="D294" s="735">
        <f t="shared" si="85"/>
        <v>0</v>
      </c>
      <c r="E294" s="671">
        <f t="shared" si="84"/>
        <v>0</v>
      </c>
      <c r="F294" s="307">
        <f t="shared" si="79"/>
        <v>0</v>
      </c>
      <c r="G294" s="669">
        <f t="shared" si="80"/>
        <v>0</v>
      </c>
      <c r="H294" s="669">
        <f t="shared" si="81"/>
        <v>0</v>
      </c>
      <c r="I294" s="695" t="str">
        <f t="shared" si="72"/>
        <v>-</v>
      </c>
      <c r="J294" s="696" t="str">
        <f t="shared" si="73"/>
        <v>-</v>
      </c>
      <c r="K294" s="740"/>
      <c r="L294" s="741"/>
      <c r="M294" s="741"/>
      <c r="N294" s="31"/>
      <c r="O294" s="724" t="str">
        <f t="shared" si="74"/>
        <v>-</v>
      </c>
      <c r="P294" s="698" t="str">
        <f t="shared" si="75"/>
        <v>-</v>
      </c>
      <c r="Q294" s="740"/>
      <c r="R294" s="741"/>
      <c r="S294" s="741"/>
      <c r="T294" s="31"/>
      <c r="U294" s="724" t="str">
        <f t="shared" si="76"/>
        <v>-</v>
      </c>
      <c r="V294" s="698" t="str">
        <f t="shared" si="77"/>
        <v>-</v>
      </c>
    </row>
    <row r="295" ht="14.25" customHeight="1" spans="1:22">
      <c r="A295" s="585"/>
      <c r="B295" s="108">
        <v>4</v>
      </c>
      <c r="C295" s="188">
        <f t="shared" si="78"/>
        <v>0</v>
      </c>
      <c r="D295" s="735">
        <f t="shared" si="85"/>
        <v>0</v>
      </c>
      <c r="E295" s="671">
        <f t="shared" si="84"/>
        <v>0</v>
      </c>
      <c r="F295" s="307">
        <f t="shared" si="79"/>
        <v>0</v>
      </c>
      <c r="G295" s="669">
        <f t="shared" si="80"/>
        <v>0</v>
      </c>
      <c r="H295" s="669">
        <f t="shared" si="81"/>
        <v>0</v>
      </c>
      <c r="I295" s="695" t="str">
        <f t="shared" si="72"/>
        <v>-</v>
      </c>
      <c r="J295" s="696" t="str">
        <f t="shared" si="73"/>
        <v>-</v>
      </c>
      <c r="K295" s="740"/>
      <c r="L295" s="741"/>
      <c r="M295" s="741"/>
      <c r="N295" s="31"/>
      <c r="O295" s="724" t="str">
        <f t="shared" si="74"/>
        <v>-</v>
      </c>
      <c r="P295" s="698" t="str">
        <f t="shared" si="75"/>
        <v>-</v>
      </c>
      <c r="Q295" s="740"/>
      <c r="R295" s="741"/>
      <c r="S295" s="741"/>
      <c r="T295" s="31"/>
      <c r="U295" s="724" t="str">
        <f t="shared" si="76"/>
        <v>-</v>
      </c>
      <c r="V295" s="698" t="str">
        <f t="shared" si="77"/>
        <v>-</v>
      </c>
    </row>
    <row r="296" ht="14.25" customHeight="1" spans="1:22">
      <c r="A296" s="585"/>
      <c r="B296" s="108">
        <v>5</v>
      </c>
      <c r="C296" s="188">
        <f t="shared" si="78"/>
        <v>0</v>
      </c>
      <c r="D296" s="735">
        <f t="shared" si="85"/>
        <v>0</v>
      </c>
      <c r="E296" s="671">
        <f t="shared" si="84"/>
        <v>0</v>
      </c>
      <c r="F296" s="307">
        <f t="shared" si="79"/>
        <v>0</v>
      </c>
      <c r="G296" s="669">
        <f t="shared" si="80"/>
        <v>0</v>
      </c>
      <c r="H296" s="669">
        <f t="shared" si="81"/>
        <v>0</v>
      </c>
      <c r="I296" s="695" t="str">
        <f t="shared" si="72"/>
        <v>-</v>
      </c>
      <c r="J296" s="696" t="str">
        <f t="shared" si="73"/>
        <v>-</v>
      </c>
      <c r="K296" s="740"/>
      <c r="L296" s="741"/>
      <c r="M296" s="741"/>
      <c r="N296" s="31"/>
      <c r="O296" s="724" t="str">
        <f t="shared" si="74"/>
        <v>-</v>
      </c>
      <c r="P296" s="698" t="str">
        <f t="shared" si="75"/>
        <v>-</v>
      </c>
      <c r="Q296" s="740"/>
      <c r="R296" s="741"/>
      <c r="S296" s="741"/>
      <c r="T296" s="31"/>
      <c r="U296" s="724" t="str">
        <f t="shared" si="76"/>
        <v>-</v>
      </c>
      <c r="V296" s="698" t="str">
        <f t="shared" si="77"/>
        <v>-</v>
      </c>
    </row>
    <row r="297" ht="14.25" customHeight="1" spans="1:22">
      <c r="A297" s="585"/>
      <c r="B297" s="108">
        <v>6</v>
      </c>
      <c r="C297" s="188">
        <f t="shared" si="78"/>
        <v>0</v>
      </c>
      <c r="D297" s="735">
        <f t="shared" si="85"/>
        <v>0</v>
      </c>
      <c r="E297" s="671">
        <f t="shared" si="84"/>
        <v>0</v>
      </c>
      <c r="F297" s="307">
        <f t="shared" si="79"/>
        <v>0</v>
      </c>
      <c r="G297" s="669">
        <f t="shared" si="80"/>
        <v>0</v>
      </c>
      <c r="H297" s="669">
        <f t="shared" si="81"/>
        <v>0</v>
      </c>
      <c r="I297" s="695" t="str">
        <f t="shared" si="72"/>
        <v>-</v>
      </c>
      <c r="J297" s="696" t="str">
        <f t="shared" si="73"/>
        <v>-</v>
      </c>
      <c r="K297" s="740"/>
      <c r="L297" s="740"/>
      <c r="M297" s="740"/>
      <c r="N297" s="31"/>
      <c r="O297" s="724" t="str">
        <f t="shared" si="74"/>
        <v>-</v>
      </c>
      <c r="P297" s="698" t="str">
        <f t="shared" si="75"/>
        <v>-</v>
      </c>
      <c r="Q297" s="740"/>
      <c r="R297" s="740"/>
      <c r="S297" s="740"/>
      <c r="T297" s="31"/>
      <c r="U297" s="724" t="str">
        <f t="shared" si="76"/>
        <v>-</v>
      </c>
      <c r="V297" s="698" t="str">
        <f t="shared" si="77"/>
        <v>-</v>
      </c>
    </row>
    <row r="298" ht="14.25" customHeight="1" spans="1:22">
      <c r="A298" s="585"/>
      <c r="B298" s="108">
        <v>7</v>
      </c>
      <c r="C298" s="188">
        <f t="shared" si="78"/>
        <v>0</v>
      </c>
      <c r="D298" s="735">
        <f t="shared" si="85"/>
        <v>0</v>
      </c>
      <c r="E298" s="671">
        <f t="shared" si="84"/>
        <v>0</v>
      </c>
      <c r="F298" s="307">
        <f t="shared" si="79"/>
        <v>0</v>
      </c>
      <c r="G298" s="669">
        <f t="shared" si="80"/>
        <v>0</v>
      </c>
      <c r="H298" s="669">
        <f t="shared" si="81"/>
        <v>0</v>
      </c>
      <c r="I298" s="695" t="str">
        <f t="shared" si="72"/>
        <v>-</v>
      </c>
      <c r="J298" s="696" t="str">
        <f t="shared" si="73"/>
        <v>-</v>
      </c>
      <c r="K298" s="740"/>
      <c r="L298" s="740"/>
      <c r="M298" s="740"/>
      <c r="N298" s="31"/>
      <c r="O298" s="724" t="str">
        <f t="shared" si="74"/>
        <v>-</v>
      </c>
      <c r="P298" s="698" t="str">
        <f t="shared" si="75"/>
        <v>-</v>
      </c>
      <c r="Q298" s="740"/>
      <c r="R298" s="740"/>
      <c r="S298" s="740"/>
      <c r="T298" s="31"/>
      <c r="U298" s="724" t="str">
        <f t="shared" si="76"/>
        <v>-</v>
      </c>
      <c r="V298" s="698" t="str">
        <f t="shared" si="77"/>
        <v>-</v>
      </c>
    </row>
    <row r="299" ht="14.25" customHeight="1" spans="1:22">
      <c r="A299" s="585"/>
      <c r="B299" s="108">
        <v>8</v>
      </c>
      <c r="C299" s="188">
        <f t="shared" si="78"/>
        <v>0</v>
      </c>
      <c r="D299" s="735">
        <f t="shared" si="85"/>
        <v>0</v>
      </c>
      <c r="E299" s="671">
        <f t="shared" si="84"/>
        <v>0</v>
      </c>
      <c r="F299" s="307">
        <f t="shared" si="79"/>
        <v>0</v>
      </c>
      <c r="G299" s="669">
        <f t="shared" si="80"/>
        <v>0</v>
      </c>
      <c r="H299" s="669">
        <f t="shared" si="81"/>
        <v>0</v>
      </c>
      <c r="I299" s="695" t="str">
        <f t="shared" si="72"/>
        <v>-</v>
      </c>
      <c r="J299" s="696" t="str">
        <f t="shared" si="73"/>
        <v>-</v>
      </c>
      <c r="K299" s="740"/>
      <c r="L299" s="741"/>
      <c r="M299" s="741"/>
      <c r="N299" s="31"/>
      <c r="O299" s="724" t="str">
        <f t="shared" si="74"/>
        <v>-</v>
      </c>
      <c r="P299" s="698" t="str">
        <f t="shared" si="75"/>
        <v>-</v>
      </c>
      <c r="Q299" s="740"/>
      <c r="R299" s="741"/>
      <c r="S299" s="741"/>
      <c r="T299" s="31"/>
      <c r="U299" s="724" t="str">
        <f t="shared" si="76"/>
        <v>-</v>
      </c>
      <c r="V299" s="698" t="str">
        <f t="shared" si="77"/>
        <v>-</v>
      </c>
    </row>
    <row r="300" ht="14.25" customHeight="1" spans="1:22">
      <c r="A300" s="585"/>
      <c r="B300" s="108">
        <v>9</v>
      </c>
      <c r="C300" s="188">
        <f t="shared" si="78"/>
        <v>0</v>
      </c>
      <c r="D300" s="735">
        <f t="shared" si="85"/>
        <v>0</v>
      </c>
      <c r="E300" s="671">
        <f t="shared" si="84"/>
        <v>0</v>
      </c>
      <c r="F300" s="307">
        <f t="shared" si="79"/>
        <v>0</v>
      </c>
      <c r="G300" s="669">
        <f t="shared" si="80"/>
        <v>0</v>
      </c>
      <c r="H300" s="669">
        <f t="shared" si="81"/>
        <v>0</v>
      </c>
      <c r="I300" s="695" t="str">
        <f t="shared" si="72"/>
        <v>-</v>
      </c>
      <c r="J300" s="696" t="str">
        <f t="shared" si="73"/>
        <v>-</v>
      </c>
      <c r="K300" s="740"/>
      <c r="L300" s="741"/>
      <c r="M300" s="741"/>
      <c r="N300" s="31"/>
      <c r="O300" s="724" t="str">
        <f t="shared" si="74"/>
        <v>-</v>
      </c>
      <c r="P300" s="698" t="str">
        <f t="shared" si="75"/>
        <v>-</v>
      </c>
      <c r="Q300" s="740"/>
      <c r="R300" s="741"/>
      <c r="S300" s="741"/>
      <c r="T300" s="31"/>
      <c r="U300" s="724" t="str">
        <f t="shared" si="76"/>
        <v>-</v>
      </c>
      <c r="V300" s="698" t="str">
        <f t="shared" si="77"/>
        <v>-</v>
      </c>
    </row>
    <row r="301" ht="14.25" customHeight="1" spans="1:22">
      <c r="A301" s="585"/>
      <c r="B301" s="108">
        <v>10</v>
      </c>
      <c r="C301" s="188">
        <f t="shared" si="78"/>
        <v>0</v>
      </c>
      <c r="D301" s="735">
        <f t="shared" si="85"/>
        <v>0</v>
      </c>
      <c r="E301" s="671">
        <f t="shared" si="84"/>
        <v>0</v>
      </c>
      <c r="F301" s="307">
        <f t="shared" si="79"/>
        <v>0</v>
      </c>
      <c r="G301" s="669">
        <f t="shared" si="80"/>
        <v>0</v>
      </c>
      <c r="H301" s="669">
        <f t="shared" si="81"/>
        <v>0</v>
      </c>
      <c r="I301" s="695" t="str">
        <f t="shared" si="72"/>
        <v>-</v>
      </c>
      <c r="J301" s="696" t="str">
        <f t="shared" si="73"/>
        <v>-</v>
      </c>
      <c r="K301" s="740"/>
      <c r="L301" s="741"/>
      <c r="M301" s="741"/>
      <c r="N301" s="31"/>
      <c r="O301" s="724" t="str">
        <f t="shared" si="74"/>
        <v>-</v>
      </c>
      <c r="P301" s="698" t="str">
        <f t="shared" si="75"/>
        <v>-</v>
      </c>
      <c r="Q301" s="740"/>
      <c r="R301" s="741"/>
      <c r="S301" s="741"/>
      <c r="T301" s="31"/>
      <c r="U301" s="724" t="str">
        <f t="shared" si="76"/>
        <v>-</v>
      </c>
      <c r="V301" s="698" t="str">
        <f t="shared" si="77"/>
        <v>-</v>
      </c>
    </row>
    <row r="302" ht="14.25" customHeight="1" spans="1:22">
      <c r="A302" s="585"/>
      <c r="B302" s="108">
        <v>11</v>
      </c>
      <c r="C302" s="188">
        <f t="shared" si="78"/>
        <v>0</v>
      </c>
      <c r="D302" s="735">
        <f t="shared" si="85"/>
        <v>0</v>
      </c>
      <c r="E302" s="671">
        <f t="shared" si="84"/>
        <v>0</v>
      </c>
      <c r="F302" s="307">
        <f t="shared" si="79"/>
        <v>0</v>
      </c>
      <c r="G302" s="669">
        <f t="shared" si="80"/>
        <v>0</v>
      </c>
      <c r="H302" s="669">
        <f t="shared" si="81"/>
        <v>0</v>
      </c>
      <c r="I302" s="695" t="str">
        <f t="shared" si="72"/>
        <v>-</v>
      </c>
      <c r="J302" s="696" t="str">
        <f t="shared" si="73"/>
        <v>-</v>
      </c>
      <c r="K302" s="740"/>
      <c r="L302" s="741"/>
      <c r="M302" s="741"/>
      <c r="N302" s="31"/>
      <c r="O302" s="724" t="str">
        <f t="shared" si="74"/>
        <v>-</v>
      </c>
      <c r="P302" s="698" t="str">
        <f t="shared" si="75"/>
        <v>-</v>
      </c>
      <c r="Q302" s="740"/>
      <c r="R302" s="741"/>
      <c r="S302" s="741"/>
      <c r="T302" s="31"/>
      <c r="U302" s="724" t="str">
        <f t="shared" si="76"/>
        <v>-</v>
      </c>
      <c r="V302" s="698" t="str">
        <f t="shared" si="77"/>
        <v>-</v>
      </c>
    </row>
    <row r="303" ht="14.25" customHeight="1" spans="1:22">
      <c r="A303" s="585"/>
      <c r="B303" s="108">
        <v>12</v>
      </c>
      <c r="C303" s="188">
        <f t="shared" si="78"/>
        <v>0</v>
      </c>
      <c r="D303" s="735">
        <f t="shared" si="85"/>
        <v>0</v>
      </c>
      <c r="E303" s="671">
        <f t="shared" si="84"/>
        <v>0</v>
      </c>
      <c r="F303" s="307">
        <f t="shared" si="79"/>
        <v>0</v>
      </c>
      <c r="G303" s="669">
        <f t="shared" si="80"/>
        <v>0</v>
      </c>
      <c r="H303" s="669">
        <f t="shared" si="81"/>
        <v>0</v>
      </c>
      <c r="I303" s="695" t="str">
        <f t="shared" si="72"/>
        <v>-</v>
      </c>
      <c r="J303" s="696" t="str">
        <f t="shared" si="73"/>
        <v>-</v>
      </c>
      <c r="K303" s="740"/>
      <c r="L303" s="740"/>
      <c r="M303" s="740"/>
      <c r="N303" s="31"/>
      <c r="O303" s="724" t="str">
        <f t="shared" si="74"/>
        <v>-</v>
      </c>
      <c r="P303" s="698" t="str">
        <f t="shared" si="75"/>
        <v>-</v>
      </c>
      <c r="Q303" s="740"/>
      <c r="R303" s="740"/>
      <c r="S303" s="740"/>
      <c r="T303" s="31"/>
      <c r="U303" s="724" t="str">
        <f t="shared" si="76"/>
        <v>-</v>
      </c>
      <c r="V303" s="698" t="str">
        <f t="shared" si="77"/>
        <v>-</v>
      </c>
    </row>
    <row r="304" ht="14.25" customHeight="1" spans="1:22">
      <c r="A304" s="585"/>
      <c r="B304" s="108">
        <v>13</v>
      </c>
      <c r="C304" s="188">
        <f t="shared" si="78"/>
        <v>0</v>
      </c>
      <c r="D304" s="735">
        <f t="shared" si="85"/>
        <v>0</v>
      </c>
      <c r="E304" s="671">
        <f t="shared" si="84"/>
        <v>0</v>
      </c>
      <c r="F304" s="307">
        <f t="shared" si="79"/>
        <v>0</v>
      </c>
      <c r="G304" s="669">
        <f t="shared" si="80"/>
        <v>0</v>
      </c>
      <c r="H304" s="669">
        <f t="shared" si="81"/>
        <v>0</v>
      </c>
      <c r="I304" s="695" t="str">
        <f t="shared" si="72"/>
        <v>-</v>
      </c>
      <c r="J304" s="696" t="str">
        <f t="shared" si="73"/>
        <v>-</v>
      </c>
      <c r="K304" s="740"/>
      <c r="L304" s="740"/>
      <c r="M304" s="740"/>
      <c r="N304" s="31"/>
      <c r="O304" s="724" t="str">
        <f t="shared" si="74"/>
        <v>-</v>
      </c>
      <c r="P304" s="698" t="str">
        <f t="shared" si="75"/>
        <v>-</v>
      </c>
      <c r="Q304" s="740"/>
      <c r="R304" s="740"/>
      <c r="S304" s="740"/>
      <c r="T304" s="31"/>
      <c r="U304" s="724" t="str">
        <f t="shared" si="76"/>
        <v>-</v>
      </c>
      <c r="V304" s="698" t="str">
        <f t="shared" si="77"/>
        <v>-</v>
      </c>
    </row>
    <row r="305" ht="14.25" customHeight="1" spans="1:22">
      <c r="A305" s="585"/>
      <c r="B305" s="108">
        <v>14</v>
      </c>
      <c r="C305" s="188">
        <f t="shared" si="78"/>
        <v>0</v>
      </c>
      <c r="D305" s="735">
        <f t="shared" si="85"/>
        <v>0</v>
      </c>
      <c r="E305" s="671">
        <f t="shared" si="84"/>
        <v>0</v>
      </c>
      <c r="F305" s="307">
        <f t="shared" si="79"/>
        <v>0</v>
      </c>
      <c r="G305" s="669">
        <f t="shared" si="80"/>
        <v>0</v>
      </c>
      <c r="H305" s="669">
        <f t="shared" si="81"/>
        <v>0</v>
      </c>
      <c r="I305" s="695" t="str">
        <f t="shared" si="72"/>
        <v>-</v>
      </c>
      <c r="J305" s="696" t="str">
        <f t="shared" si="73"/>
        <v>-</v>
      </c>
      <c r="K305" s="740"/>
      <c r="L305" s="740"/>
      <c r="M305" s="740"/>
      <c r="N305" s="31"/>
      <c r="O305" s="724" t="str">
        <f t="shared" si="74"/>
        <v>-</v>
      </c>
      <c r="P305" s="698" t="str">
        <f t="shared" si="75"/>
        <v>-</v>
      </c>
      <c r="Q305" s="740"/>
      <c r="R305" s="740"/>
      <c r="S305" s="740"/>
      <c r="T305" s="31"/>
      <c r="U305" s="724" t="str">
        <f t="shared" si="76"/>
        <v>-</v>
      </c>
      <c r="V305" s="698" t="str">
        <f t="shared" si="77"/>
        <v>-</v>
      </c>
    </row>
    <row r="306" ht="14.25" customHeight="1" spans="1:22">
      <c r="A306" s="585"/>
      <c r="B306" s="108">
        <v>15</v>
      </c>
      <c r="C306" s="188">
        <f t="shared" si="78"/>
        <v>0</v>
      </c>
      <c r="D306" s="735">
        <f t="shared" si="85"/>
        <v>0</v>
      </c>
      <c r="E306" s="671">
        <f t="shared" si="84"/>
        <v>0</v>
      </c>
      <c r="F306" s="307">
        <f t="shared" si="79"/>
        <v>0</v>
      </c>
      <c r="G306" s="669">
        <f t="shared" si="80"/>
        <v>0</v>
      </c>
      <c r="H306" s="669">
        <f t="shared" si="81"/>
        <v>0</v>
      </c>
      <c r="I306" s="695" t="str">
        <f t="shared" si="72"/>
        <v>-</v>
      </c>
      <c r="J306" s="696" t="str">
        <f t="shared" si="73"/>
        <v>-</v>
      </c>
      <c r="K306" s="740"/>
      <c r="L306" s="741"/>
      <c r="M306" s="741"/>
      <c r="N306" s="31"/>
      <c r="O306" s="724" t="str">
        <f t="shared" si="74"/>
        <v>-</v>
      </c>
      <c r="P306" s="698" t="str">
        <f t="shared" si="75"/>
        <v>-</v>
      </c>
      <c r="Q306" s="740"/>
      <c r="R306" s="741"/>
      <c r="S306" s="741"/>
      <c r="T306" s="31"/>
      <c r="U306" s="724" t="str">
        <f t="shared" si="76"/>
        <v>-</v>
      </c>
      <c r="V306" s="698" t="str">
        <f t="shared" si="77"/>
        <v>-</v>
      </c>
    </row>
    <row r="307" ht="14.25" customHeight="1" spans="1:22">
      <c r="A307" s="585"/>
      <c r="B307" s="108">
        <v>16</v>
      </c>
      <c r="C307" s="188">
        <f t="shared" si="78"/>
        <v>0</v>
      </c>
      <c r="D307" s="735">
        <f t="shared" si="85"/>
        <v>0</v>
      </c>
      <c r="E307" s="671">
        <f t="shared" si="84"/>
        <v>0</v>
      </c>
      <c r="F307" s="307">
        <f t="shared" si="79"/>
        <v>0</v>
      </c>
      <c r="G307" s="669">
        <f t="shared" si="80"/>
        <v>0</v>
      </c>
      <c r="H307" s="669">
        <f t="shared" si="81"/>
        <v>0</v>
      </c>
      <c r="I307" s="695" t="str">
        <f t="shared" si="72"/>
        <v>-</v>
      </c>
      <c r="J307" s="696" t="str">
        <f t="shared" si="73"/>
        <v>-</v>
      </c>
      <c r="K307" s="740"/>
      <c r="L307" s="741"/>
      <c r="M307" s="741"/>
      <c r="N307" s="31"/>
      <c r="O307" s="724" t="str">
        <f t="shared" si="74"/>
        <v>-</v>
      </c>
      <c r="P307" s="698" t="str">
        <f t="shared" si="75"/>
        <v>-</v>
      </c>
      <c r="Q307" s="740"/>
      <c r="R307" s="741"/>
      <c r="S307" s="741"/>
      <c r="T307" s="31"/>
      <c r="U307" s="724" t="str">
        <f t="shared" si="76"/>
        <v>-</v>
      </c>
      <c r="V307" s="698" t="str">
        <f t="shared" si="77"/>
        <v>-</v>
      </c>
    </row>
    <row r="308" ht="14.25" customHeight="1" spans="1:22">
      <c r="A308" s="585"/>
      <c r="B308" s="108">
        <v>17</v>
      </c>
      <c r="C308" s="188">
        <f t="shared" si="78"/>
        <v>0</v>
      </c>
      <c r="D308" s="735">
        <f t="shared" si="85"/>
        <v>0</v>
      </c>
      <c r="E308" s="671">
        <f t="shared" si="84"/>
        <v>0</v>
      </c>
      <c r="F308" s="307">
        <f t="shared" si="79"/>
        <v>0</v>
      </c>
      <c r="G308" s="669">
        <f t="shared" si="80"/>
        <v>0</v>
      </c>
      <c r="H308" s="669">
        <f t="shared" si="81"/>
        <v>0</v>
      </c>
      <c r="I308" s="695" t="str">
        <f t="shared" si="72"/>
        <v>-</v>
      </c>
      <c r="J308" s="696" t="str">
        <f t="shared" si="73"/>
        <v>-</v>
      </c>
      <c r="K308" s="740"/>
      <c r="L308" s="741"/>
      <c r="M308" s="741"/>
      <c r="N308" s="31"/>
      <c r="O308" s="724" t="str">
        <f t="shared" si="74"/>
        <v>-</v>
      </c>
      <c r="P308" s="698" t="str">
        <f t="shared" si="75"/>
        <v>-</v>
      </c>
      <c r="Q308" s="740"/>
      <c r="R308" s="741"/>
      <c r="S308" s="741"/>
      <c r="T308" s="31"/>
      <c r="U308" s="724" t="str">
        <f t="shared" si="76"/>
        <v>-</v>
      </c>
      <c r="V308" s="698" t="str">
        <f t="shared" si="77"/>
        <v>-</v>
      </c>
    </row>
    <row r="309" ht="14.25" customHeight="1" spans="1:22">
      <c r="A309" s="585"/>
      <c r="B309" s="108">
        <v>18</v>
      </c>
      <c r="C309" s="188">
        <f t="shared" si="78"/>
        <v>0</v>
      </c>
      <c r="D309" s="735">
        <f t="shared" si="85"/>
        <v>0</v>
      </c>
      <c r="E309" s="671">
        <f t="shared" si="84"/>
        <v>0</v>
      </c>
      <c r="F309" s="307">
        <f t="shared" si="79"/>
        <v>0</v>
      </c>
      <c r="G309" s="669">
        <f t="shared" si="80"/>
        <v>0</v>
      </c>
      <c r="H309" s="669">
        <f t="shared" si="81"/>
        <v>0</v>
      </c>
      <c r="I309" s="695" t="str">
        <f t="shared" si="72"/>
        <v>-</v>
      </c>
      <c r="J309" s="696" t="str">
        <f t="shared" si="73"/>
        <v>-</v>
      </c>
      <c r="K309" s="740"/>
      <c r="L309" s="741"/>
      <c r="M309" s="741"/>
      <c r="N309" s="31"/>
      <c r="O309" s="724" t="str">
        <f t="shared" si="74"/>
        <v>-</v>
      </c>
      <c r="P309" s="698" t="str">
        <f t="shared" si="75"/>
        <v>-</v>
      </c>
      <c r="Q309" s="740"/>
      <c r="R309" s="741"/>
      <c r="S309" s="741"/>
      <c r="T309" s="31"/>
      <c r="U309" s="724" t="str">
        <f t="shared" si="76"/>
        <v>-</v>
      </c>
      <c r="V309" s="698" t="str">
        <f t="shared" si="77"/>
        <v>-</v>
      </c>
    </row>
    <row r="310" ht="14.25" customHeight="1" spans="1:22">
      <c r="A310" s="585"/>
      <c r="B310" s="108">
        <v>19</v>
      </c>
      <c r="C310" s="188">
        <f t="shared" si="78"/>
        <v>0</v>
      </c>
      <c r="D310" s="735">
        <f t="shared" si="85"/>
        <v>0</v>
      </c>
      <c r="E310" s="671">
        <f t="shared" si="84"/>
        <v>0</v>
      </c>
      <c r="F310" s="307">
        <f t="shared" si="79"/>
        <v>0</v>
      </c>
      <c r="G310" s="669">
        <f t="shared" si="80"/>
        <v>0</v>
      </c>
      <c r="H310" s="669">
        <f t="shared" si="81"/>
        <v>0</v>
      </c>
      <c r="I310" s="695" t="str">
        <f t="shared" si="72"/>
        <v>-</v>
      </c>
      <c r="J310" s="696" t="str">
        <f t="shared" si="73"/>
        <v>-</v>
      </c>
      <c r="K310" s="740"/>
      <c r="L310" s="740"/>
      <c r="M310" s="740"/>
      <c r="N310" s="31"/>
      <c r="O310" s="724" t="str">
        <f t="shared" si="74"/>
        <v>-</v>
      </c>
      <c r="P310" s="698" t="str">
        <f t="shared" si="75"/>
        <v>-</v>
      </c>
      <c r="Q310" s="740"/>
      <c r="R310" s="740"/>
      <c r="S310" s="740"/>
      <c r="T310" s="31"/>
      <c r="U310" s="724" t="str">
        <f t="shared" si="76"/>
        <v>-</v>
      </c>
      <c r="V310" s="698" t="str">
        <f t="shared" si="77"/>
        <v>-</v>
      </c>
    </row>
    <row r="311" ht="14.25" customHeight="1" spans="1:22">
      <c r="A311" s="585"/>
      <c r="B311" s="108">
        <v>20</v>
      </c>
      <c r="C311" s="188">
        <f t="shared" si="78"/>
        <v>0</v>
      </c>
      <c r="D311" s="735">
        <f t="shared" si="85"/>
        <v>0</v>
      </c>
      <c r="E311" s="671">
        <f t="shared" si="84"/>
        <v>0</v>
      </c>
      <c r="F311" s="307">
        <f t="shared" si="79"/>
        <v>0</v>
      </c>
      <c r="G311" s="669">
        <f t="shared" si="80"/>
        <v>0</v>
      </c>
      <c r="H311" s="669">
        <f t="shared" si="81"/>
        <v>0</v>
      </c>
      <c r="I311" s="695" t="str">
        <f t="shared" si="72"/>
        <v>-</v>
      </c>
      <c r="J311" s="696" t="str">
        <f t="shared" si="73"/>
        <v>-</v>
      </c>
      <c r="K311" s="740"/>
      <c r="L311" s="740"/>
      <c r="M311" s="740"/>
      <c r="N311" s="31"/>
      <c r="O311" s="724" t="str">
        <f t="shared" si="74"/>
        <v>-</v>
      </c>
      <c r="P311" s="698" t="str">
        <f t="shared" si="75"/>
        <v>-</v>
      </c>
      <c r="Q311" s="740"/>
      <c r="R311" s="740"/>
      <c r="S311" s="740"/>
      <c r="T311" s="31"/>
      <c r="U311" s="724" t="str">
        <f t="shared" si="76"/>
        <v>-</v>
      </c>
      <c r="V311" s="698" t="str">
        <f t="shared" si="77"/>
        <v>-</v>
      </c>
    </row>
    <row r="312" ht="14.25" customHeight="1" spans="1:22">
      <c r="A312" s="585"/>
      <c r="B312" s="108">
        <v>21</v>
      </c>
      <c r="C312" s="188">
        <f t="shared" si="78"/>
        <v>0</v>
      </c>
      <c r="D312" s="735">
        <f t="shared" si="85"/>
        <v>0</v>
      </c>
      <c r="E312" s="671">
        <f t="shared" si="84"/>
        <v>0</v>
      </c>
      <c r="F312" s="307">
        <f t="shared" si="79"/>
        <v>0</v>
      </c>
      <c r="G312" s="669">
        <f t="shared" si="80"/>
        <v>0</v>
      </c>
      <c r="H312" s="669">
        <f t="shared" si="81"/>
        <v>0</v>
      </c>
      <c r="I312" s="695" t="str">
        <f t="shared" si="72"/>
        <v>-</v>
      </c>
      <c r="J312" s="696" t="str">
        <f t="shared" si="73"/>
        <v>-</v>
      </c>
      <c r="K312" s="740"/>
      <c r="L312" s="740"/>
      <c r="M312" s="740"/>
      <c r="N312" s="31"/>
      <c r="O312" s="724" t="str">
        <f t="shared" si="74"/>
        <v>-</v>
      </c>
      <c r="P312" s="698" t="str">
        <f t="shared" si="75"/>
        <v>-</v>
      </c>
      <c r="Q312" s="740"/>
      <c r="R312" s="740"/>
      <c r="S312" s="740"/>
      <c r="T312" s="31"/>
      <c r="U312" s="724" t="str">
        <f t="shared" si="76"/>
        <v>-</v>
      </c>
      <c r="V312" s="698" t="str">
        <f t="shared" si="77"/>
        <v>-</v>
      </c>
    </row>
    <row r="313" ht="14.25" customHeight="1" spans="1:22">
      <c r="A313" s="585"/>
      <c r="B313" s="108">
        <v>22</v>
      </c>
      <c r="C313" s="188">
        <f t="shared" si="78"/>
        <v>0</v>
      </c>
      <c r="D313" s="735">
        <f t="shared" si="85"/>
        <v>0</v>
      </c>
      <c r="E313" s="671">
        <f t="shared" si="84"/>
        <v>0</v>
      </c>
      <c r="F313" s="307">
        <f t="shared" si="79"/>
        <v>0</v>
      </c>
      <c r="G313" s="669">
        <f t="shared" si="80"/>
        <v>0</v>
      </c>
      <c r="H313" s="669">
        <f t="shared" si="81"/>
        <v>0</v>
      </c>
      <c r="I313" s="695" t="str">
        <f t="shared" si="72"/>
        <v>-</v>
      </c>
      <c r="J313" s="696" t="str">
        <f t="shared" si="73"/>
        <v>-</v>
      </c>
      <c r="K313" s="740"/>
      <c r="L313" s="741"/>
      <c r="M313" s="741"/>
      <c r="N313" s="31"/>
      <c r="O313" s="724" t="str">
        <f t="shared" si="74"/>
        <v>-</v>
      </c>
      <c r="P313" s="698" t="str">
        <f t="shared" si="75"/>
        <v>-</v>
      </c>
      <c r="Q313" s="740"/>
      <c r="R313" s="741"/>
      <c r="S313" s="741"/>
      <c r="T313" s="31"/>
      <c r="U313" s="724" t="str">
        <f t="shared" si="76"/>
        <v>-</v>
      </c>
      <c r="V313" s="698" t="str">
        <f t="shared" si="77"/>
        <v>-</v>
      </c>
    </row>
    <row r="314" ht="14.25" customHeight="1" spans="1:22">
      <c r="A314" s="585"/>
      <c r="B314" s="108">
        <v>23</v>
      </c>
      <c r="C314" s="188">
        <f t="shared" si="78"/>
        <v>0</v>
      </c>
      <c r="D314" s="735">
        <f t="shared" si="85"/>
        <v>0</v>
      </c>
      <c r="E314" s="671">
        <f t="shared" si="84"/>
        <v>0</v>
      </c>
      <c r="F314" s="307">
        <f t="shared" si="79"/>
        <v>0</v>
      </c>
      <c r="G314" s="669">
        <f t="shared" si="80"/>
        <v>0</v>
      </c>
      <c r="H314" s="669">
        <f t="shared" si="81"/>
        <v>0</v>
      </c>
      <c r="I314" s="695" t="str">
        <f t="shared" si="72"/>
        <v>-</v>
      </c>
      <c r="J314" s="696" t="str">
        <f t="shared" si="73"/>
        <v>-</v>
      </c>
      <c r="K314" s="740"/>
      <c r="L314" s="741"/>
      <c r="M314" s="741"/>
      <c r="N314" s="31"/>
      <c r="O314" s="724" t="str">
        <f t="shared" si="74"/>
        <v>-</v>
      </c>
      <c r="P314" s="698" t="str">
        <f t="shared" si="75"/>
        <v>-</v>
      </c>
      <c r="Q314" s="740"/>
      <c r="R314" s="741"/>
      <c r="S314" s="741"/>
      <c r="T314" s="31"/>
      <c r="U314" s="724" t="str">
        <f t="shared" si="76"/>
        <v>-</v>
      </c>
      <c r="V314" s="698" t="str">
        <f t="shared" si="77"/>
        <v>-</v>
      </c>
    </row>
    <row r="315" ht="14.25" customHeight="1" spans="1:22">
      <c r="A315" s="585"/>
      <c r="B315" s="108">
        <v>24</v>
      </c>
      <c r="C315" s="188">
        <f t="shared" si="78"/>
        <v>0</v>
      </c>
      <c r="D315" s="735">
        <f t="shared" si="85"/>
        <v>0</v>
      </c>
      <c r="E315" s="671">
        <f t="shared" si="84"/>
        <v>0</v>
      </c>
      <c r="F315" s="307">
        <f t="shared" si="79"/>
        <v>0</v>
      </c>
      <c r="G315" s="669">
        <f t="shared" si="80"/>
        <v>0</v>
      </c>
      <c r="H315" s="669">
        <f t="shared" si="81"/>
        <v>0</v>
      </c>
      <c r="I315" s="695" t="str">
        <f t="shared" si="72"/>
        <v>-</v>
      </c>
      <c r="J315" s="696" t="str">
        <f t="shared" si="73"/>
        <v>-</v>
      </c>
      <c r="K315" s="740"/>
      <c r="L315" s="741"/>
      <c r="M315" s="741"/>
      <c r="N315" s="31"/>
      <c r="O315" s="724" t="str">
        <f t="shared" si="74"/>
        <v>-</v>
      </c>
      <c r="P315" s="698" t="str">
        <f t="shared" si="75"/>
        <v>-</v>
      </c>
      <c r="Q315" s="740"/>
      <c r="R315" s="741"/>
      <c r="S315" s="741"/>
      <c r="T315" s="31"/>
      <c r="U315" s="724" t="str">
        <f t="shared" si="76"/>
        <v>-</v>
      </c>
      <c r="V315" s="698" t="str">
        <f t="shared" si="77"/>
        <v>-</v>
      </c>
    </row>
    <row r="316" ht="14.25" customHeight="1" spans="1:22">
      <c r="A316" s="585"/>
      <c r="B316" s="108">
        <v>25</v>
      </c>
      <c r="C316" s="188">
        <f t="shared" si="78"/>
        <v>0</v>
      </c>
      <c r="D316" s="735">
        <f t="shared" si="85"/>
        <v>0</v>
      </c>
      <c r="E316" s="671">
        <f t="shared" si="84"/>
        <v>0</v>
      </c>
      <c r="F316" s="307">
        <f t="shared" si="79"/>
        <v>0</v>
      </c>
      <c r="G316" s="669">
        <f t="shared" si="80"/>
        <v>0</v>
      </c>
      <c r="H316" s="669">
        <f t="shared" si="81"/>
        <v>0</v>
      </c>
      <c r="I316" s="695" t="str">
        <f t="shared" si="72"/>
        <v>-</v>
      </c>
      <c r="J316" s="696" t="str">
        <f t="shared" si="73"/>
        <v>-</v>
      </c>
      <c r="K316" s="740"/>
      <c r="L316" s="741"/>
      <c r="M316" s="741"/>
      <c r="N316" s="31"/>
      <c r="O316" s="724" t="str">
        <f t="shared" si="74"/>
        <v>-</v>
      </c>
      <c r="P316" s="698" t="str">
        <f t="shared" si="75"/>
        <v>-</v>
      </c>
      <c r="Q316" s="740"/>
      <c r="R316" s="741"/>
      <c r="S316" s="741"/>
      <c r="T316" s="31"/>
      <c r="U316" s="724" t="str">
        <f t="shared" si="76"/>
        <v>-</v>
      </c>
      <c r="V316" s="698" t="str">
        <f t="shared" si="77"/>
        <v>-</v>
      </c>
    </row>
    <row r="317" ht="14.25" customHeight="1" spans="1:22">
      <c r="A317" s="585"/>
      <c r="B317" s="108">
        <v>26</v>
      </c>
      <c r="C317" s="188">
        <f t="shared" si="78"/>
        <v>0</v>
      </c>
      <c r="D317" s="735">
        <f t="shared" si="85"/>
        <v>0</v>
      </c>
      <c r="E317" s="671">
        <f t="shared" si="84"/>
        <v>0</v>
      </c>
      <c r="F317" s="307">
        <f t="shared" si="79"/>
        <v>0</v>
      </c>
      <c r="G317" s="669">
        <f t="shared" si="80"/>
        <v>0</v>
      </c>
      <c r="H317" s="669">
        <f t="shared" si="81"/>
        <v>0</v>
      </c>
      <c r="I317" s="695" t="str">
        <f t="shared" si="72"/>
        <v>-</v>
      </c>
      <c r="J317" s="696" t="str">
        <f t="shared" si="73"/>
        <v>-</v>
      </c>
      <c r="K317" s="740"/>
      <c r="L317" s="740"/>
      <c r="M317" s="740"/>
      <c r="N317" s="31"/>
      <c r="O317" s="724" t="str">
        <f t="shared" si="74"/>
        <v>-</v>
      </c>
      <c r="P317" s="698" t="str">
        <f t="shared" si="75"/>
        <v>-</v>
      </c>
      <c r="Q317" s="740"/>
      <c r="R317" s="740"/>
      <c r="S317" s="740"/>
      <c r="T317" s="31"/>
      <c r="U317" s="724" t="str">
        <f t="shared" si="76"/>
        <v>-</v>
      </c>
      <c r="V317" s="698" t="str">
        <f t="shared" si="77"/>
        <v>-</v>
      </c>
    </row>
    <row r="318" ht="14.25" customHeight="1" spans="1:22">
      <c r="A318" s="585"/>
      <c r="B318" s="108">
        <v>27</v>
      </c>
      <c r="C318" s="188">
        <f t="shared" si="78"/>
        <v>0</v>
      </c>
      <c r="D318" s="735">
        <f t="shared" si="85"/>
        <v>0</v>
      </c>
      <c r="E318" s="671">
        <f t="shared" si="84"/>
        <v>0</v>
      </c>
      <c r="F318" s="307">
        <f t="shared" si="79"/>
        <v>0</v>
      </c>
      <c r="G318" s="669">
        <f t="shared" si="80"/>
        <v>0</v>
      </c>
      <c r="H318" s="669">
        <f t="shared" si="81"/>
        <v>0</v>
      </c>
      <c r="I318" s="695" t="str">
        <f t="shared" si="72"/>
        <v>-</v>
      </c>
      <c r="J318" s="696" t="str">
        <f t="shared" si="73"/>
        <v>-</v>
      </c>
      <c r="K318" s="740"/>
      <c r="L318" s="740"/>
      <c r="M318" s="740"/>
      <c r="N318" s="31"/>
      <c r="O318" s="724" t="str">
        <f t="shared" si="74"/>
        <v>-</v>
      </c>
      <c r="P318" s="698" t="str">
        <f t="shared" si="75"/>
        <v>-</v>
      </c>
      <c r="Q318" s="740"/>
      <c r="R318" s="740"/>
      <c r="S318" s="740"/>
      <c r="T318" s="31"/>
      <c r="U318" s="724" t="str">
        <f t="shared" si="76"/>
        <v>-</v>
      </c>
      <c r="V318" s="698" t="str">
        <f t="shared" si="77"/>
        <v>-</v>
      </c>
    </row>
    <row r="319" ht="14.25" customHeight="1" spans="1:22">
      <c r="A319" s="585"/>
      <c r="B319" s="108">
        <v>28</v>
      </c>
      <c r="C319" s="188">
        <f t="shared" si="78"/>
        <v>0</v>
      </c>
      <c r="D319" s="735">
        <f t="shared" si="85"/>
        <v>0</v>
      </c>
      <c r="E319" s="671">
        <f t="shared" si="84"/>
        <v>0</v>
      </c>
      <c r="F319" s="307">
        <f t="shared" si="79"/>
        <v>0</v>
      </c>
      <c r="G319" s="669">
        <f t="shared" si="80"/>
        <v>0</v>
      </c>
      <c r="H319" s="669">
        <f t="shared" si="81"/>
        <v>0</v>
      </c>
      <c r="I319" s="695" t="str">
        <f t="shared" si="72"/>
        <v>-</v>
      </c>
      <c r="J319" s="696" t="str">
        <f t="shared" si="73"/>
        <v>-</v>
      </c>
      <c r="K319" s="740"/>
      <c r="L319" s="740"/>
      <c r="M319" s="740"/>
      <c r="N319" s="31"/>
      <c r="O319" s="724" t="str">
        <f t="shared" si="74"/>
        <v>-</v>
      </c>
      <c r="P319" s="698" t="str">
        <f t="shared" si="75"/>
        <v>-</v>
      </c>
      <c r="Q319" s="740"/>
      <c r="R319" s="740"/>
      <c r="S319" s="740"/>
      <c r="T319" s="31"/>
      <c r="U319" s="724" t="str">
        <f t="shared" si="76"/>
        <v>-</v>
      </c>
      <c r="V319" s="698" t="str">
        <f t="shared" si="77"/>
        <v>-</v>
      </c>
    </row>
    <row r="320" ht="14.25" customHeight="1" spans="1:22">
      <c r="A320" s="585"/>
      <c r="B320" s="108">
        <v>29</v>
      </c>
      <c r="C320" s="188">
        <f t="shared" si="78"/>
        <v>0</v>
      </c>
      <c r="D320" s="735">
        <f t="shared" si="85"/>
        <v>0</v>
      </c>
      <c r="E320" s="671">
        <f t="shared" si="84"/>
        <v>0</v>
      </c>
      <c r="F320" s="307">
        <f t="shared" si="79"/>
        <v>0</v>
      </c>
      <c r="G320" s="669">
        <f t="shared" si="80"/>
        <v>0</v>
      </c>
      <c r="H320" s="669">
        <f t="shared" si="81"/>
        <v>0</v>
      </c>
      <c r="I320" s="695" t="str">
        <f t="shared" si="72"/>
        <v>-</v>
      </c>
      <c r="J320" s="696" t="str">
        <f t="shared" si="73"/>
        <v>-</v>
      </c>
      <c r="K320" s="740"/>
      <c r="L320" s="741"/>
      <c r="M320" s="741"/>
      <c r="N320" s="31"/>
      <c r="O320" s="724" t="str">
        <f t="shared" si="74"/>
        <v>-</v>
      </c>
      <c r="P320" s="698" t="str">
        <f t="shared" si="75"/>
        <v>-</v>
      </c>
      <c r="Q320" s="740"/>
      <c r="R320" s="741"/>
      <c r="S320" s="741"/>
      <c r="T320" s="31"/>
      <c r="U320" s="724" t="str">
        <f t="shared" si="76"/>
        <v>-</v>
      </c>
      <c r="V320" s="698" t="str">
        <f t="shared" si="77"/>
        <v>-</v>
      </c>
    </row>
    <row r="321" ht="14.25" customHeight="1" spans="1:22">
      <c r="A321" s="587"/>
      <c r="B321" s="108">
        <v>30</v>
      </c>
      <c r="C321" s="188">
        <f t="shared" si="78"/>
        <v>0</v>
      </c>
      <c r="D321" s="735">
        <f t="shared" si="85"/>
        <v>0</v>
      </c>
      <c r="E321" s="671">
        <f t="shared" si="84"/>
        <v>0</v>
      </c>
      <c r="F321" s="307">
        <f t="shared" si="79"/>
        <v>0</v>
      </c>
      <c r="G321" s="669">
        <f t="shared" si="80"/>
        <v>0</v>
      </c>
      <c r="H321" s="669">
        <f t="shared" si="81"/>
        <v>0</v>
      </c>
      <c r="I321" s="695" t="str">
        <f t="shared" si="72"/>
        <v>-</v>
      </c>
      <c r="J321" s="696" t="str">
        <f t="shared" si="73"/>
        <v>-</v>
      </c>
      <c r="K321" s="740"/>
      <c r="L321" s="741"/>
      <c r="M321" s="741"/>
      <c r="N321" s="31"/>
      <c r="O321" s="724" t="str">
        <f t="shared" si="74"/>
        <v>-</v>
      </c>
      <c r="P321" s="698" t="str">
        <f t="shared" si="75"/>
        <v>-</v>
      </c>
      <c r="Q321" s="740"/>
      <c r="R321" s="741"/>
      <c r="S321" s="741"/>
      <c r="T321" s="31"/>
      <c r="U321" s="724" t="str">
        <f t="shared" si="76"/>
        <v>-</v>
      </c>
      <c r="V321" s="698" t="str">
        <f t="shared" si="77"/>
        <v>-</v>
      </c>
    </row>
    <row r="322" ht="15" customHeight="1" spans="1:22">
      <c r="A322" s="712"/>
      <c r="B322" s="115">
        <v>31</v>
      </c>
      <c r="C322" s="188">
        <f t="shared" si="78"/>
        <v>0</v>
      </c>
      <c r="D322" s="735">
        <f t="shared" si="85"/>
        <v>0</v>
      </c>
      <c r="E322" s="674">
        <f t="shared" si="84"/>
        <v>0</v>
      </c>
      <c r="F322" s="307">
        <f t="shared" si="79"/>
        <v>0</v>
      </c>
      <c r="G322" s="669">
        <f t="shared" si="80"/>
        <v>0</v>
      </c>
      <c r="H322" s="669">
        <f t="shared" si="81"/>
        <v>0</v>
      </c>
      <c r="I322" s="703" t="str">
        <f t="shared" si="72"/>
        <v>-</v>
      </c>
      <c r="J322" s="704" t="str">
        <f t="shared" si="73"/>
        <v>-</v>
      </c>
      <c r="K322" s="729"/>
      <c r="L322" s="730"/>
      <c r="M322" s="730"/>
      <c r="N322" s="35"/>
      <c r="O322" s="725" t="str">
        <f t="shared" si="74"/>
        <v>-</v>
      </c>
      <c r="P322" s="705" t="str">
        <f t="shared" si="75"/>
        <v>-</v>
      </c>
      <c r="Q322" s="729"/>
      <c r="R322" s="730"/>
      <c r="S322" s="730"/>
      <c r="T322" s="35"/>
      <c r="U322" s="725" t="str">
        <f t="shared" si="76"/>
        <v>-</v>
      </c>
      <c r="V322" s="705" t="str">
        <f t="shared" si="77"/>
        <v>-</v>
      </c>
    </row>
    <row r="323" ht="15" customHeight="1" spans="1:22">
      <c r="A323" s="20" t="s">
        <v>60</v>
      </c>
      <c r="B323" s="21"/>
      <c r="C323" s="188">
        <f t="shared" si="78"/>
        <v>0</v>
      </c>
      <c r="D323" s="69">
        <f t="shared" ref="D323:E323" si="86">SUM(D324:D353)</f>
        <v>0</v>
      </c>
      <c r="E323" s="69">
        <f t="shared" si="86"/>
        <v>0</v>
      </c>
      <c r="F323" s="307">
        <f t="shared" si="79"/>
        <v>0</v>
      </c>
      <c r="G323" s="669">
        <f t="shared" si="80"/>
        <v>0</v>
      </c>
      <c r="H323" s="669">
        <f t="shared" si="81"/>
        <v>0</v>
      </c>
      <c r="I323" s="685" t="str">
        <f t="shared" si="72"/>
        <v>-</v>
      </c>
      <c r="J323" s="686" t="str">
        <f t="shared" si="73"/>
        <v>-</v>
      </c>
      <c r="K323" s="687">
        <f>SUM(K324:K353)</f>
        <v>0</v>
      </c>
      <c r="L323" s="364">
        <f>SUM(L324:L353)</f>
        <v>0</v>
      </c>
      <c r="M323" s="364">
        <f>SUM(M324:M353)</f>
        <v>0</v>
      </c>
      <c r="N323" s="364">
        <f>SUM(N324:N353)</f>
        <v>0</v>
      </c>
      <c r="O323" s="688" t="str">
        <f t="shared" si="74"/>
        <v>-</v>
      </c>
      <c r="P323" s="689" t="str">
        <f t="shared" si="75"/>
        <v>-</v>
      </c>
      <c r="Q323" s="687">
        <f>SUM(Q324:Q353)</f>
        <v>0</v>
      </c>
      <c r="R323" s="364">
        <f>SUM(R324:R353)</f>
        <v>0</v>
      </c>
      <c r="S323" s="364">
        <f>SUM(S324:S353)</f>
        <v>0</v>
      </c>
      <c r="T323" s="364">
        <f>SUM(T324:T353)</f>
        <v>0</v>
      </c>
      <c r="U323" s="688" t="str">
        <f t="shared" si="76"/>
        <v>-</v>
      </c>
      <c r="V323" s="689" t="str">
        <f t="shared" si="77"/>
        <v>-</v>
      </c>
    </row>
    <row r="324" ht="14.25" customHeight="1" spans="1:22">
      <c r="A324" s="711" t="s">
        <v>60</v>
      </c>
      <c r="B324" s="102">
        <v>1</v>
      </c>
      <c r="C324" s="188">
        <f t="shared" si="78"/>
        <v>0</v>
      </c>
      <c r="D324" s="735">
        <f>Q324</f>
        <v>0</v>
      </c>
      <c r="E324" s="189">
        <f t="shared" ref="E324:E353" si="87">K324</f>
        <v>0</v>
      </c>
      <c r="F324" s="307">
        <f t="shared" si="79"/>
        <v>0</v>
      </c>
      <c r="G324" s="669">
        <f t="shared" si="80"/>
        <v>0</v>
      </c>
      <c r="H324" s="669">
        <f t="shared" si="81"/>
        <v>0</v>
      </c>
      <c r="I324" s="690" t="str">
        <f t="shared" si="72"/>
        <v>-</v>
      </c>
      <c r="J324" s="691" t="str">
        <f t="shared" si="73"/>
        <v>-</v>
      </c>
      <c r="K324" s="738"/>
      <c r="L324" s="739"/>
      <c r="M324" s="739"/>
      <c r="N324" s="27"/>
      <c r="O324" s="723" t="str">
        <f t="shared" si="74"/>
        <v>-</v>
      </c>
      <c r="P324" s="694" t="str">
        <f t="shared" si="75"/>
        <v>-</v>
      </c>
      <c r="Q324" s="738"/>
      <c r="R324" s="739"/>
      <c r="S324" s="739"/>
      <c r="T324" s="27"/>
      <c r="U324" s="723" t="str">
        <f t="shared" si="76"/>
        <v>-</v>
      </c>
      <c r="V324" s="694" t="str">
        <f t="shared" si="77"/>
        <v>-</v>
      </c>
    </row>
    <row r="325" ht="14.25" customHeight="1" spans="1:22">
      <c r="A325" s="585"/>
      <c r="B325" s="108">
        <v>2</v>
      </c>
      <c r="C325" s="188">
        <f t="shared" si="78"/>
        <v>0</v>
      </c>
      <c r="D325" s="735">
        <f t="shared" ref="D325:D353" si="88">Q325</f>
        <v>0</v>
      </c>
      <c r="E325" s="671">
        <f t="shared" si="87"/>
        <v>0</v>
      </c>
      <c r="F325" s="307">
        <f t="shared" si="79"/>
        <v>0</v>
      </c>
      <c r="G325" s="669">
        <f t="shared" si="80"/>
        <v>0</v>
      </c>
      <c r="H325" s="669">
        <f t="shared" si="81"/>
        <v>0</v>
      </c>
      <c r="I325" s="695" t="str">
        <f t="shared" ref="I325:I385" si="89">IF(F325&lt;&gt;0,F325/C325,"-")</f>
        <v>-</v>
      </c>
      <c r="J325" s="696" t="str">
        <f t="shared" ref="J325:J385" si="90">IF(H325&lt;&gt;0,H325/C325,"-")</f>
        <v>-</v>
      </c>
      <c r="K325" s="740"/>
      <c r="L325" s="740"/>
      <c r="M325" s="740"/>
      <c r="N325" s="31"/>
      <c r="O325" s="724" t="str">
        <f t="shared" ref="O325:O385" si="91">IF(L325&lt;&gt;0,L325/K325,"-")</f>
        <v>-</v>
      </c>
      <c r="P325" s="698" t="str">
        <f t="shared" ref="P325:P385" si="92">IF(N325&lt;&gt;0,N325/K325,"-")</f>
        <v>-</v>
      </c>
      <c r="Q325" s="740"/>
      <c r="R325" s="740"/>
      <c r="S325" s="740"/>
      <c r="T325" s="31"/>
      <c r="U325" s="724" t="str">
        <f t="shared" ref="U325:U385" si="93">IF(R325&lt;&gt;0,R325/Q325,"-")</f>
        <v>-</v>
      </c>
      <c r="V325" s="698" t="str">
        <f t="shared" ref="V325:V385" si="94">IF(T325&lt;&gt;0,T325/Q325,"-")</f>
        <v>-</v>
      </c>
    </row>
    <row r="326" ht="14.25" customHeight="1" spans="1:22">
      <c r="A326" s="585"/>
      <c r="B326" s="108">
        <v>3</v>
      </c>
      <c r="C326" s="188">
        <f t="shared" si="78"/>
        <v>0</v>
      </c>
      <c r="D326" s="735">
        <f t="shared" si="88"/>
        <v>0</v>
      </c>
      <c r="E326" s="671">
        <f t="shared" si="87"/>
        <v>0</v>
      </c>
      <c r="F326" s="307">
        <f t="shared" si="79"/>
        <v>0</v>
      </c>
      <c r="G326" s="669">
        <f t="shared" si="80"/>
        <v>0</v>
      </c>
      <c r="H326" s="669">
        <f t="shared" si="81"/>
        <v>0</v>
      </c>
      <c r="I326" s="695" t="str">
        <f t="shared" si="89"/>
        <v>-</v>
      </c>
      <c r="J326" s="696" t="str">
        <f t="shared" si="90"/>
        <v>-</v>
      </c>
      <c r="K326" s="740"/>
      <c r="L326" s="740"/>
      <c r="M326" s="740"/>
      <c r="N326" s="31"/>
      <c r="O326" s="724" t="str">
        <f t="shared" si="91"/>
        <v>-</v>
      </c>
      <c r="P326" s="698" t="str">
        <f t="shared" si="92"/>
        <v>-</v>
      </c>
      <c r="Q326" s="740"/>
      <c r="R326" s="740"/>
      <c r="S326" s="740"/>
      <c r="T326" s="31"/>
      <c r="U326" s="724" t="str">
        <f t="shared" si="93"/>
        <v>-</v>
      </c>
      <c r="V326" s="698" t="str">
        <f t="shared" si="94"/>
        <v>-</v>
      </c>
    </row>
    <row r="327" ht="14.25" customHeight="1" spans="1:22">
      <c r="A327" s="585"/>
      <c r="B327" s="108">
        <v>4</v>
      </c>
      <c r="C327" s="188">
        <f t="shared" si="78"/>
        <v>0</v>
      </c>
      <c r="D327" s="735">
        <f t="shared" si="88"/>
        <v>0</v>
      </c>
      <c r="E327" s="671">
        <f t="shared" si="87"/>
        <v>0</v>
      </c>
      <c r="F327" s="307">
        <f t="shared" si="79"/>
        <v>0</v>
      </c>
      <c r="G327" s="669">
        <f t="shared" si="80"/>
        <v>0</v>
      </c>
      <c r="H327" s="669">
        <f t="shared" si="81"/>
        <v>0</v>
      </c>
      <c r="I327" s="695" t="str">
        <f t="shared" si="89"/>
        <v>-</v>
      </c>
      <c r="J327" s="696" t="str">
        <f t="shared" si="90"/>
        <v>-</v>
      </c>
      <c r="K327" s="740"/>
      <c r="L327" s="740"/>
      <c r="M327" s="740"/>
      <c r="N327" s="31"/>
      <c r="O327" s="724" t="str">
        <f t="shared" si="91"/>
        <v>-</v>
      </c>
      <c r="P327" s="698" t="str">
        <f t="shared" si="92"/>
        <v>-</v>
      </c>
      <c r="Q327" s="740"/>
      <c r="R327" s="740"/>
      <c r="S327" s="740"/>
      <c r="T327" s="31"/>
      <c r="U327" s="724" t="str">
        <f t="shared" si="93"/>
        <v>-</v>
      </c>
      <c r="V327" s="698" t="str">
        <f t="shared" si="94"/>
        <v>-</v>
      </c>
    </row>
    <row r="328" ht="14.25" customHeight="1" spans="1:22">
      <c r="A328" s="585"/>
      <c r="B328" s="108">
        <v>5</v>
      </c>
      <c r="C328" s="188">
        <f t="shared" ref="C328:C385" si="95">K328+Q328</f>
        <v>0</v>
      </c>
      <c r="D328" s="735">
        <f t="shared" si="88"/>
        <v>0</v>
      </c>
      <c r="E328" s="671">
        <f t="shared" si="87"/>
        <v>0</v>
      </c>
      <c r="F328" s="307">
        <f t="shared" ref="F328:F385" si="96">L328+R328</f>
        <v>0</v>
      </c>
      <c r="G328" s="669">
        <f t="shared" ref="G328:G385" si="97">M328+S328</f>
        <v>0</v>
      </c>
      <c r="H328" s="669">
        <f t="shared" ref="H328:H385" si="98">N328+T328</f>
        <v>0</v>
      </c>
      <c r="I328" s="695" t="str">
        <f t="shared" si="89"/>
        <v>-</v>
      </c>
      <c r="J328" s="696" t="str">
        <f t="shared" si="90"/>
        <v>-</v>
      </c>
      <c r="K328" s="740"/>
      <c r="L328" s="741"/>
      <c r="M328" s="741"/>
      <c r="N328" s="31"/>
      <c r="O328" s="724" t="str">
        <f t="shared" si="91"/>
        <v>-</v>
      </c>
      <c r="P328" s="698" t="str">
        <f t="shared" si="92"/>
        <v>-</v>
      </c>
      <c r="Q328" s="740"/>
      <c r="R328" s="741"/>
      <c r="S328" s="741"/>
      <c r="T328" s="31"/>
      <c r="U328" s="724" t="str">
        <f t="shared" si="93"/>
        <v>-</v>
      </c>
      <c r="V328" s="698" t="str">
        <f t="shared" si="94"/>
        <v>-</v>
      </c>
    </row>
    <row r="329" ht="14.25" customHeight="1" spans="1:22">
      <c r="A329" s="585"/>
      <c r="B329" s="108">
        <v>6</v>
      </c>
      <c r="C329" s="188">
        <f t="shared" si="95"/>
        <v>0</v>
      </c>
      <c r="D329" s="735">
        <f t="shared" si="88"/>
        <v>0</v>
      </c>
      <c r="E329" s="671">
        <f t="shared" si="87"/>
        <v>0</v>
      </c>
      <c r="F329" s="307">
        <f t="shared" si="96"/>
        <v>0</v>
      </c>
      <c r="G329" s="669">
        <f t="shared" si="97"/>
        <v>0</v>
      </c>
      <c r="H329" s="669">
        <f t="shared" si="98"/>
        <v>0</v>
      </c>
      <c r="I329" s="695" t="str">
        <f t="shared" si="89"/>
        <v>-</v>
      </c>
      <c r="J329" s="696" t="str">
        <f t="shared" si="90"/>
        <v>-</v>
      </c>
      <c r="K329" s="740"/>
      <c r="L329" s="741"/>
      <c r="M329" s="741"/>
      <c r="N329" s="31"/>
      <c r="O329" s="724" t="str">
        <f t="shared" si="91"/>
        <v>-</v>
      </c>
      <c r="P329" s="698" t="str">
        <f t="shared" si="92"/>
        <v>-</v>
      </c>
      <c r="Q329" s="740"/>
      <c r="R329" s="741"/>
      <c r="S329" s="741"/>
      <c r="T329" s="31"/>
      <c r="U329" s="724" t="str">
        <f t="shared" si="93"/>
        <v>-</v>
      </c>
      <c r="V329" s="698" t="str">
        <f t="shared" si="94"/>
        <v>-</v>
      </c>
    </row>
    <row r="330" ht="14.25" customHeight="1" spans="1:22">
      <c r="A330" s="585"/>
      <c r="B330" s="108">
        <v>7</v>
      </c>
      <c r="C330" s="188">
        <f t="shared" si="95"/>
        <v>0</v>
      </c>
      <c r="D330" s="735">
        <f t="shared" si="88"/>
        <v>0</v>
      </c>
      <c r="E330" s="671">
        <f t="shared" si="87"/>
        <v>0</v>
      </c>
      <c r="F330" s="307">
        <f t="shared" si="96"/>
        <v>0</v>
      </c>
      <c r="G330" s="669">
        <f t="shared" si="97"/>
        <v>0</v>
      </c>
      <c r="H330" s="669">
        <f t="shared" si="98"/>
        <v>0</v>
      </c>
      <c r="I330" s="695" t="str">
        <f t="shared" si="89"/>
        <v>-</v>
      </c>
      <c r="J330" s="696" t="str">
        <f t="shared" si="90"/>
        <v>-</v>
      </c>
      <c r="K330" s="740"/>
      <c r="L330" s="741"/>
      <c r="M330" s="741"/>
      <c r="N330" s="31"/>
      <c r="O330" s="724" t="str">
        <f t="shared" si="91"/>
        <v>-</v>
      </c>
      <c r="P330" s="698" t="str">
        <f t="shared" si="92"/>
        <v>-</v>
      </c>
      <c r="Q330" s="740"/>
      <c r="R330" s="741"/>
      <c r="S330" s="741"/>
      <c r="T330" s="31"/>
      <c r="U330" s="724" t="str">
        <f t="shared" si="93"/>
        <v>-</v>
      </c>
      <c r="V330" s="698" t="str">
        <f t="shared" si="94"/>
        <v>-</v>
      </c>
    </row>
    <row r="331" ht="14.25" customHeight="1" spans="1:22">
      <c r="A331" s="585"/>
      <c r="B331" s="108">
        <v>8</v>
      </c>
      <c r="C331" s="188">
        <f t="shared" si="95"/>
        <v>0</v>
      </c>
      <c r="D331" s="735">
        <f t="shared" si="88"/>
        <v>0</v>
      </c>
      <c r="E331" s="671">
        <f t="shared" si="87"/>
        <v>0</v>
      </c>
      <c r="F331" s="307">
        <f t="shared" si="96"/>
        <v>0</v>
      </c>
      <c r="G331" s="669">
        <f t="shared" si="97"/>
        <v>0</v>
      </c>
      <c r="H331" s="669">
        <f t="shared" si="98"/>
        <v>0</v>
      </c>
      <c r="I331" s="695" t="str">
        <f t="shared" si="89"/>
        <v>-</v>
      </c>
      <c r="J331" s="696" t="str">
        <f t="shared" si="90"/>
        <v>-</v>
      </c>
      <c r="K331" s="740"/>
      <c r="L331" s="741"/>
      <c r="M331" s="741"/>
      <c r="N331" s="31"/>
      <c r="O331" s="724" t="str">
        <f t="shared" si="91"/>
        <v>-</v>
      </c>
      <c r="P331" s="698" t="str">
        <f t="shared" si="92"/>
        <v>-</v>
      </c>
      <c r="Q331" s="740"/>
      <c r="R331" s="741"/>
      <c r="S331" s="741"/>
      <c r="T331" s="31"/>
      <c r="U331" s="724" t="str">
        <f t="shared" si="93"/>
        <v>-</v>
      </c>
      <c r="V331" s="698" t="str">
        <f t="shared" si="94"/>
        <v>-</v>
      </c>
    </row>
    <row r="332" ht="14.25" customHeight="1" spans="1:22">
      <c r="A332" s="585"/>
      <c r="B332" s="108">
        <v>9</v>
      </c>
      <c r="C332" s="188">
        <f t="shared" si="95"/>
        <v>0</v>
      </c>
      <c r="D332" s="735">
        <f t="shared" si="88"/>
        <v>0</v>
      </c>
      <c r="E332" s="671">
        <f t="shared" si="87"/>
        <v>0</v>
      </c>
      <c r="F332" s="307">
        <f t="shared" si="96"/>
        <v>0</v>
      </c>
      <c r="G332" s="669">
        <f t="shared" si="97"/>
        <v>0</v>
      </c>
      <c r="H332" s="669">
        <f t="shared" si="98"/>
        <v>0</v>
      </c>
      <c r="I332" s="695" t="str">
        <f t="shared" si="89"/>
        <v>-</v>
      </c>
      <c r="J332" s="696" t="str">
        <f t="shared" si="90"/>
        <v>-</v>
      </c>
      <c r="K332" s="740"/>
      <c r="L332" s="740"/>
      <c r="M332" s="740"/>
      <c r="N332" s="31"/>
      <c r="O332" s="724" t="str">
        <f t="shared" si="91"/>
        <v>-</v>
      </c>
      <c r="P332" s="698" t="str">
        <f t="shared" si="92"/>
        <v>-</v>
      </c>
      <c r="Q332" s="740"/>
      <c r="R332" s="740"/>
      <c r="S332" s="740"/>
      <c r="T332" s="31"/>
      <c r="U332" s="724" t="str">
        <f t="shared" si="93"/>
        <v>-</v>
      </c>
      <c r="V332" s="698" t="str">
        <f t="shared" si="94"/>
        <v>-</v>
      </c>
    </row>
    <row r="333" ht="14.25" customHeight="1" spans="1:22">
      <c r="A333" s="585"/>
      <c r="B333" s="108">
        <v>10</v>
      </c>
      <c r="C333" s="188">
        <f t="shared" si="95"/>
        <v>0</v>
      </c>
      <c r="D333" s="735">
        <f t="shared" si="88"/>
        <v>0</v>
      </c>
      <c r="E333" s="671">
        <f t="shared" si="87"/>
        <v>0</v>
      </c>
      <c r="F333" s="307">
        <f t="shared" si="96"/>
        <v>0</v>
      </c>
      <c r="G333" s="669">
        <f t="shared" si="97"/>
        <v>0</v>
      </c>
      <c r="H333" s="669">
        <f t="shared" si="98"/>
        <v>0</v>
      </c>
      <c r="I333" s="695" t="str">
        <f t="shared" si="89"/>
        <v>-</v>
      </c>
      <c r="J333" s="696" t="str">
        <f t="shared" si="90"/>
        <v>-</v>
      </c>
      <c r="K333" s="740"/>
      <c r="L333" s="740"/>
      <c r="M333" s="740"/>
      <c r="N333" s="31"/>
      <c r="O333" s="724" t="str">
        <f t="shared" si="91"/>
        <v>-</v>
      </c>
      <c r="P333" s="698" t="str">
        <f t="shared" si="92"/>
        <v>-</v>
      </c>
      <c r="Q333" s="740"/>
      <c r="R333" s="740"/>
      <c r="S333" s="740"/>
      <c r="T333" s="31"/>
      <c r="U333" s="724" t="str">
        <f t="shared" si="93"/>
        <v>-</v>
      </c>
      <c r="V333" s="698" t="str">
        <f t="shared" si="94"/>
        <v>-</v>
      </c>
    </row>
    <row r="334" ht="14.25" customHeight="1" spans="1:22">
      <c r="A334" s="585"/>
      <c r="B334" s="108">
        <v>11</v>
      </c>
      <c r="C334" s="188">
        <f t="shared" si="95"/>
        <v>0</v>
      </c>
      <c r="D334" s="735">
        <f t="shared" si="88"/>
        <v>0</v>
      </c>
      <c r="E334" s="671">
        <f t="shared" si="87"/>
        <v>0</v>
      </c>
      <c r="F334" s="307">
        <f t="shared" si="96"/>
        <v>0</v>
      </c>
      <c r="G334" s="669">
        <f t="shared" si="97"/>
        <v>0</v>
      </c>
      <c r="H334" s="669">
        <f t="shared" si="98"/>
        <v>0</v>
      </c>
      <c r="I334" s="695" t="str">
        <f t="shared" si="89"/>
        <v>-</v>
      </c>
      <c r="J334" s="696" t="str">
        <f t="shared" si="90"/>
        <v>-</v>
      </c>
      <c r="K334" s="740"/>
      <c r="L334" s="740"/>
      <c r="M334" s="740"/>
      <c r="N334" s="31"/>
      <c r="O334" s="724" t="str">
        <f t="shared" si="91"/>
        <v>-</v>
      </c>
      <c r="P334" s="698" t="str">
        <f t="shared" si="92"/>
        <v>-</v>
      </c>
      <c r="Q334" s="740"/>
      <c r="R334" s="740"/>
      <c r="S334" s="740"/>
      <c r="T334" s="31"/>
      <c r="U334" s="724" t="str">
        <f t="shared" si="93"/>
        <v>-</v>
      </c>
      <c r="V334" s="698" t="str">
        <f t="shared" si="94"/>
        <v>-</v>
      </c>
    </row>
    <row r="335" ht="14.25" customHeight="1" spans="1:22">
      <c r="A335" s="585"/>
      <c r="B335" s="108">
        <v>12</v>
      </c>
      <c r="C335" s="188">
        <f t="shared" si="95"/>
        <v>0</v>
      </c>
      <c r="D335" s="735">
        <f t="shared" si="88"/>
        <v>0</v>
      </c>
      <c r="E335" s="671">
        <f t="shared" si="87"/>
        <v>0</v>
      </c>
      <c r="F335" s="307">
        <f t="shared" si="96"/>
        <v>0</v>
      </c>
      <c r="G335" s="669">
        <f t="shared" si="97"/>
        <v>0</v>
      </c>
      <c r="H335" s="669">
        <f t="shared" si="98"/>
        <v>0</v>
      </c>
      <c r="I335" s="695" t="str">
        <f t="shared" si="89"/>
        <v>-</v>
      </c>
      <c r="J335" s="696" t="str">
        <f t="shared" si="90"/>
        <v>-</v>
      </c>
      <c r="K335" s="740"/>
      <c r="L335" s="741"/>
      <c r="M335" s="741"/>
      <c r="N335" s="31"/>
      <c r="O335" s="724" t="str">
        <f t="shared" si="91"/>
        <v>-</v>
      </c>
      <c r="P335" s="698" t="str">
        <f t="shared" si="92"/>
        <v>-</v>
      </c>
      <c r="Q335" s="740"/>
      <c r="R335" s="741"/>
      <c r="S335" s="741"/>
      <c r="T335" s="31"/>
      <c r="U335" s="724" t="str">
        <f t="shared" si="93"/>
        <v>-</v>
      </c>
      <c r="V335" s="698" t="str">
        <f t="shared" si="94"/>
        <v>-</v>
      </c>
    </row>
    <row r="336" ht="14.25" customHeight="1" spans="1:22">
      <c r="A336" s="585"/>
      <c r="B336" s="108">
        <v>13</v>
      </c>
      <c r="C336" s="188">
        <f t="shared" si="95"/>
        <v>0</v>
      </c>
      <c r="D336" s="735">
        <f t="shared" si="88"/>
        <v>0</v>
      </c>
      <c r="E336" s="671">
        <f t="shared" si="87"/>
        <v>0</v>
      </c>
      <c r="F336" s="307">
        <f t="shared" si="96"/>
        <v>0</v>
      </c>
      <c r="G336" s="669">
        <f t="shared" si="97"/>
        <v>0</v>
      </c>
      <c r="H336" s="669">
        <f t="shared" si="98"/>
        <v>0</v>
      </c>
      <c r="I336" s="695" t="str">
        <f t="shared" si="89"/>
        <v>-</v>
      </c>
      <c r="J336" s="696" t="str">
        <f t="shared" si="90"/>
        <v>-</v>
      </c>
      <c r="K336" s="740"/>
      <c r="L336" s="741"/>
      <c r="M336" s="741"/>
      <c r="N336" s="31"/>
      <c r="O336" s="724" t="str">
        <f t="shared" si="91"/>
        <v>-</v>
      </c>
      <c r="P336" s="698" t="str">
        <f t="shared" si="92"/>
        <v>-</v>
      </c>
      <c r="Q336" s="740"/>
      <c r="R336" s="741"/>
      <c r="S336" s="741"/>
      <c r="T336" s="31"/>
      <c r="U336" s="724" t="str">
        <f t="shared" si="93"/>
        <v>-</v>
      </c>
      <c r="V336" s="698" t="str">
        <f t="shared" si="94"/>
        <v>-</v>
      </c>
    </row>
    <row r="337" ht="14.25" customHeight="1" spans="1:22">
      <c r="A337" s="585"/>
      <c r="B337" s="108">
        <v>14</v>
      </c>
      <c r="C337" s="188">
        <f t="shared" si="95"/>
        <v>0</v>
      </c>
      <c r="D337" s="735">
        <f t="shared" si="88"/>
        <v>0</v>
      </c>
      <c r="E337" s="671">
        <f t="shared" si="87"/>
        <v>0</v>
      </c>
      <c r="F337" s="307">
        <f t="shared" si="96"/>
        <v>0</v>
      </c>
      <c r="G337" s="669">
        <f t="shared" si="97"/>
        <v>0</v>
      </c>
      <c r="H337" s="669">
        <f t="shared" si="98"/>
        <v>0</v>
      </c>
      <c r="I337" s="695" t="str">
        <f t="shared" si="89"/>
        <v>-</v>
      </c>
      <c r="J337" s="696" t="str">
        <f t="shared" si="90"/>
        <v>-</v>
      </c>
      <c r="K337" s="740"/>
      <c r="L337" s="741"/>
      <c r="M337" s="741"/>
      <c r="N337" s="31"/>
      <c r="O337" s="724" t="str">
        <f t="shared" si="91"/>
        <v>-</v>
      </c>
      <c r="P337" s="698" t="str">
        <f t="shared" si="92"/>
        <v>-</v>
      </c>
      <c r="Q337" s="740"/>
      <c r="R337" s="741"/>
      <c r="S337" s="741"/>
      <c r="T337" s="31"/>
      <c r="U337" s="724" t="str">
        <f t="shared" si="93"/>
        <v>-</v>
      </c>
      <c r="V337" s="698" t="str">
        <f t="shared" si="94"/>
        <v>-</v>
      </c>
    </row>
    <row r="338" ht="14.25" customHeight="1" spans="1:22">
      <c r="A338" s="585"/>
      <c r="B338" s="108">
        <v>15</v>
      </c>
      <c r="C338" s="188">
        <f t="shared" si="95"/>
        <v>0</v>
      </c>
      <c r="D338" s="735">
        <f t="shared" si="88"/>
        <v>0</v>
      </c>
      <c r="E338" s="671">
        <f t="shared" si="87"/>
        <v>0</v>
      </c>
      <c r="F338" s="307">
        <f t="shared" si="96"/>
        <v>0</v>
      </c>
      <c r="G338" s="669">
        <f t="shared" si="97"/>
        <v>0</v>
      </c>
      <c r="H338" s="669">
        <f t="shared" si="98"/>
        <v>0</v>
      </c>
      <c r="I338" s="695" t="str">
        <f t="shared" si="89"/>
        <v>-</v>
      </c>
      <c r="J338" s="696" t="str">
        <f t="shared" si="90"/>
        <v>-</v>
      </c>
      <c r="K338" s="740"/>
      <c r="L338" s="741"/>
      <c r="M338" s="741"/>
      <c r="N338" s="31"/>
      <c r="O338" s="724" t="str">
        <f t="shared" si="91"/>
        <v>-</v>
      </c>
      <c r="P338" s="698" t="str">
        <f t="shared" si="92"/>
        <v>-</v>
      </c>
      <c r="Q338" s="740"/>
      <c r="R338" s="741"/>
      <c r="S338" s="741"/>
      <c r="T338" s="31"/>
      <c r="U338" s="724" t="str">
        <f t="shared" si="93"/>
        <v>-</v>
      </c>
      <c r="V338" s="698" t="str">
        <f t="shared" si="94"/>
        <v>-</v>
      </c>
    </row>
    <row r="339" ht="14.25" customHeight="1" spans="1:22">
      <c r="A339" s="585"/>
      <c r="B339" s="108">
        <v>16</v>
      </c>
      <c r="C339" s="188">
        <f t="shared" si="95"/>
        <v>0</v>
      </c>
      <c r="D339" s="735">
        <f t="shared" si="88"/>
        <v>0</v>
      </c>
      <c r="E339" s="671">
        <f t="shared" si="87"/>
        <v>0</v>
      </c>
      <c r="F339" s="307">
        <f t="shared" si="96"/>
        <v>0</v>
      </c>
      <c r="G339" s="669">
        <f t="shared" si="97"/>
        <v>0</v>
      </c>
      <c r="H339" s="669">
        <f t="shared" si="98"/>
        <v>0</v>
      </c>
      <c r="I339" s="695" t="str">
        <f t="shared" si="89"/>
        <v>-</v>
      </c>
      <c r="J339" s="696" t="str">
        <f t="shared" si="90"/>
        <v>-</v>
      </c>
      <c r="K339" s="740"/>
      <c r="L339" s="740"/>
      <c r="M339" s="740"/>
      <c r="N339" s="31"/>
      <c r="O339" s="724" t="str">
        <f t="shared" si="91"/>
        <v>-</v>
      </c>
      <c r="P339" s="698" t="str">
        <f t="shared" si="92"/>
        <v>-</v>
      </c>
      <c r="Q339" s="740"/>
      <c r="R339" s="740"/>
      <c r="S339" s="740"/>
      <c r="T339" s="31"/>
      <c r="U339" s="724" t="str">
        <f t="shared" si="93"/>
        <v>-</v>
      </c>
      <c r="V339" s="698" t="str">
        <f t="shared" si="94"/>
        <v>-</v>
      </c>
    </row>
    <row r="340" ht="14.25" customHeight="1" spans="1:22">
      <c r="A340" s="585"/>
      <c r="B340" s="108">
        <v>17</v>
      </c>
      <c r="C340" s="188">
        <f t="shared" si="95"/>
        <v>0</v>
      </c>
      <c r="D340" s="735">
        <f t="shared" si="88"/>
        <v>0</v>
      </c>
      <c r="E340" s="671">
        <f t="shared" si="87"/>
        <v>0</v>
      </c>
      <c r="F340" s="307">
        <f t="shared" si="96"/>
        <v>0</v>
      </c>
      <c r="G340" s="669">
        <f t="shared" si="97"/>
        <v>0</v>
      </c>
      <c r="H340" s="669">
        <f t="shared" si="98"/>
        <v>0</v>
      </c>
      <c r="I340" s="695" t="str">
        <f t="shared" si="89"/>
        <v>-</v>
      </c>
      <c r="J340" s="696" t="str">
        <f t="shared" si="90"/>
        <v>-</v>
      </c>
      <c r="K340" s="740"/>
      <c r="L340" s="740"/>
      <c r="M340" s="740"/>
      <c r="N340" s="31"/>
      <c r="O340" s="724" t="str">
        <f t="shared" si="91"/>
        <v>-</v>
      </c>
      <c r="P340" s="698" t="str">
        <f t="shared" si="92"/>
        <v>-</v>
      </c>
      <c r="Q340" s="740"/>
      <c r="R340" s="740"/>
      <c r="S340" s="740"/>
      <c r="T340" s="31"/>
      <c r="U340" s="724" t="str">
        <f t="shared" si="93"/>
        <v>-</v>
      </c>
      <c r="V340" s="698" t="str">
        <f t="shared" si="94"/>
        <v>-</v>
      </c>
    </row>
    <row r="341" ht="14.25" customHeight="1" spans="1:22">
      <c r="A341" s="585"/>
      <c r="B341" s="108">
        <v>18</v>
      </c>
      <c r="C341" s="188">
        <f t="shared" si="95"/>
        <v>0</v>
      </c>
      <c r="D341" s="735">
        <f t="shared" si="88"/>
        <v>0</v>
      </c>
      <c r="E341" s="671">
        <f t="shared" si="87"/>
        <v>0</v>
      </c>
      <c r="F341" s="307">
        <f t="shared" si="96"/>
        <v>0</v>
      </c>
      <c r="G341" s="669">
        <f t="shared" si="97"/>
        <v>0</v>
      </c>
      <c r="H341" s="669">
        <f t="shared" si="98"/>
        <v>0</v>
      </c>
      <c r="I341" s="695" t="str">
        <f t="shared" si="89"/>
        <v>-</v>
      </c>
      <c r="J341" s="696" t="str">
        <f t="shared" si="90"/>
        <v>-</v>
      </c>
      <c r="K341" s="740"/>
      <c r="L341" s="740"/>
      <c r="M341" s="740"/>
      <c r="N341" s="31"/>
      <c r="O341" s="724" t="str">
        <f t="shared" si="91"/>
        <v>-</v>
      </c>
      <c r="P341" s="698" t="str">
        <f t="shared" si="92"/>
        <v>-</v>
      </c>
      <c r="Q341" s="740"/>
      <c r="R341" s="740"/>
      <c r="S341" s="740"/>
      <c r="T341" s="31"/>
      <c r="U341" s="724" t="str">
        <f t="shared" si="93"/>
        <v>-</v>
      </c>
      <c r="V341" s="698" t="str">
        <f t="shared" si="94"/>
        <v>-</v>
      </c>
    </row>
    <row r="342" ht="14.25" customHeight="1" spans="1:22">
      <c r="A342" s="585"/>
      <c r="B342" s="108">
        <v>19</v>
      </c>
      <c r="C342" s="188">
        <f t="shared" si="95"/>
        <v>0</v>
      </c>
      <c r="D342" s="735">
        <f t="shared" si="88"/>
        <v>0</v>
      </c>
      <c r="E342" s="671">
        <f t="shared" si="87"/>
        <v>0</v>
      </c>
      <c r="F342" s="307">
        <f t="shared" si="96"/>
        <v>0</v>
      </c>
      <c r="G342" s="669">
        <f t="shared" si="97"/>
        <v>0</v>
      </c>
      <c r="H342" s="669">
        <f t="shared" si="98"/>
        <v>0</v>
      </c>
      <c r="I342" s="695" t="str">
        <f t="shared" si="89"/>
        <v>-</v>
      </c>
      <c r="J342" s="696" t="str">
        <f t="shared" si="90"/>
        <v>-</v>
      </c>
      <c r="K342" s="740"/>
      <c r="L342" s="740"/>
      <c r="M342" s="740"/>
      <c r="N342" s="31"/>
      <c r="O342" s="724" t="str">
        <f t="shared" si="91"/>
        <v>-</v>
      </c>
      <c r="P342" s="698" t="str">
        <f t="shared" si="92"/>
        <v>-</v>
      </c>
      <c r="Q342" s="740"/>
      <c r="R342" s="740"/>
      <c r="S342" s="740"/>
      <c r="T342" s="31"/>
      <c r="U342" s="724" t="str">
        <f t="shared" si="93"/>
        <v>-</v>
      </c>
      <c r="V342" s="698" t="str">
        <f t="shared" si="94"/>
        <v>-</v>
      </c>
    </row>
    <row r="343" ht="14.25" customHeight="1" spans="1:22">
      <c r="A343" s="585"/>
      <c r="B343" s="108">
        <v>20</v>
      </c>
      <c r="C343" s="188">
        <f t="shared" si="95"/>
        <v>0</v>
      </c>
      <c r="D343" s="735">
        <f t="shared" si="88"/>
        <v>0</v>
      </c>
      <c r="E343" s="671">
        <f t="shared" si="87"/>
        <v>0</v>
      </c>
      <c r="F343" s="307">
        <f t="shared" si="96"/>
        <v>0</v>
      </c>
      <c r="G343" s="669">
        <f t="shared" si="97"/>
        <v>0</v>
      </c>
      <c r="H343" s="669">
        <f t="shared" si="98"/>
        <v>0</v>
      </c>
      <c r="I343" s="695" t="str">
        <f t="shared" si="89"/>
        <v>-</v>
      </c>
      <c r="J343" s="696" t="str">
        <f t="shared" si="90"/>
        <v>-</v>
      </c>
      <c r="K343" s="740"/>
      <c r="L343" s="741"/>
      <c r="M343" s="741"/>
      <c r="N343" s="31"/>
      <c r="O343" s="724" t="str">
        <f t="shared" si="91"/>
        <v>-</v>
      </c>
      <c r="P343" s="698" t="str">
        <f t="shared" si="92"/>
        <v>-</v>
      </c>
      <c r="Q343" s="740"/>
      <c r="R343" s="741"/>
      <c r="S343" s="741"/>
      <c r="T343" s="31"/>
      <c r="U343" s="724" t="str">
        <f t="shared" si="93"/>
        <v>-</v>
      </c>
      <c r="V343" s="698" t="str">
        <f t="shared" si="94"/>
        <v>-</v>
      </c>
    </row>
    <row r="344" ht="14.25" customHeight="1" spans="1:22">
      <c r="A344" s="585"/>
      <c r="B344" s="108">
        <v>21</v>
      </c>
      <c r="C344" s="188">
        <f t="shared" si="95"/>
        <v>0</v>
      </c>
      <c r="D344" s="735">
        <f t="shared" si="88"/>
        <v>0</v>
      </c>
      <c r="E344" s="671">
        <f t="shared" si="87"/>
        <v>0</v>
      </c>
      <c r="F344" s="307">
        <f t="shared" si="96"/>
        <v>0</v>
      </c>
      <c r="G344" s="669">
        <f t="shared" si="97"/>
        <v>0</v>
      </c>
      <c r="H344" s="669">
        <f t="shared" si="98"/>
        <v>0</v>
      </c>
      <c r="I344" s="695" t="str">
        <f t="shared" si="89"/>
        <v>-</v>
      </c>
      <c r="J344" s="696" t="str">
        <f t="shared" si="90"/>
        <v>-</v>
      </c>
      <c r="K344" s="740"/>
      <c r="L344" s="741"/>
      <c r="M344" s="741"/>
      <c r="N344" s="31"/>
      <c r="O344" s="724" t="str">
        <f t="shared" si="91"/>
        <v>-</v>
      </c>
      <c r="P344" s="698" t="str">
        <f t="shared" si="92"/>
        <v>-</v>
      </c>
      <c r="Q344" s="740"/>
      <c r="R344" s="741"/>
      <c r="S344" s="741"/>
      <c r="T344" s="31"/>
      <c r="U344" s="724" t="str">
        <f t="shared" si="93"/>
        <v>-</v>
      </c>
      <c r="V344" s="698" t="str">
        <f t="shared" si="94"/>
        <v>-</v>
      </c>
    </row>
    <row r="345" ht="14.25" customHeight="1" spans="1:22">
      <c r="A345" s="585"/>
      <c r="B345" s="108">
        <v>22</v>
      </c>
      <c r="C345" s="188">
        <f t="shared" si="95"/>
        <v>0</v>
      </c>
      <c r="D345" s="735">
        <f t="shared" si="88"/>
        <v>0</v>
      </c>
      <c r="E345" s="671">
        <f t="shared" si="87"/>
        <v>0</v>
      </c>
      <c r="F345" s="307">
        <f t="shared" si="96"/>
        <v>0</v>
      </c>
      <c r="G345" s="669">
        <f t="shared" si="97"/>
        <v>0</v>
      </c>
      <c r="H345" s="669">
        <f t="shared" si="98"/>
        <v>0</v>
      </c>
      <c r="I345" s="695" t="str">
        <f t="shared" si="89"/>
        <v>-</v>
      </c>
      <c r="J345" s="696" t="str">
        <f t="shared" si="90"/>
        <v>-</v>
      </c>
      <c r="K345" s="740"/>
      <c r="L345" s="741"/>
      <c r="M345" s="741"/>
      <c r="N345" s="31"/>
      <c r="O345" s="724" t="str">
        <f t="shared" si="91"/>
        <v>-</v>
      </c>
      <c r="P345" s="698" t="str">
        <f t="shared" si="92"/>
        <v>-</v>
      </c>
      <c r="Q345" s="740"/>
      <c r="R345" s="741"/>
      <c r="S345" s="741"/>
      <c r="T345" s="31"/>
      <c r="U345" s="724" t="str">
        <f t="shared" si="93"/>
        <v>-</v>
      </c>
      <c r="V345" s="698" t="str">
        <f t="shared" si="94"/>
        <v>-</v>
      </c>
    </row>
    <row r="346" ht="14.25" customHeight="1" spans="1:22">
      <c r="A346" s="585"/>
      <c r="B346" s="108">
        <v>23</v>
      </c>
      <c r="C346" s="188">
        <f t="shared" si="95"/>
        <v>0</v>
      </c>
      <c r="D346" s="735">
        <f t="shared" si="88"/>
        <v>0</v>
      </c>
      <c r="E346" s="671">
        <f t="shared" si="87"/>
        <v>0</v>
      </c>
      <c r="F346" s="307">
        <f t="shared" si="96"/>
        <v>0</v>
      </c>
      <c r="G346" s="669">
        <f t="shared" si="97"/>
        <v>0</v>
      </c>
      <c r="H346" s="669">
        <f t="shared" si="98"/>
        <v>0</v>
      </c>
      <c r="I346" s="695" t="str">
        <f t="shared" si="89"/>
        <v>-</v>
      </c>
      <c r="J346" s="696" t="str">
        <f t="shared" si="90"/>
        <v>-</v>
      </c>
      <c r="K346" s="109"/>
      <c r="L346" s="31"/>
      <c r="M346" s="31"/>
      <c r="N346" s="31"/>
      <c r="O346" s="724" t="str">
        <f t="shared" si="91"/>
        <v>-</v>
      </c>
      <c r="P346" s="698" t="str">
        <f t="shared" si="92"/>
        <v>-</v>
      </c>
      <c r="Q346" s="109"/>
      <c r="R346" s="31"/>
      <c r="S346" s="31"/>
      <c r="T346" s="31"/>
      <c r="U346" s="724" t="str">
        <f t="shared" si="93"/>
        <v>-</v>
      </c>
      <c r="V346" s="698" t="str">
        <f t="shared" si="94"/>
        <v>-</v>
      </c>
    </row>
    <row r="347" ht="14.25" customHeight="1" spans="1:22">
      <c r="A347" s="585"/>
      <c r="B347" s="108">
        <v>24</v>
      </c>
      <c r="C347" s="188">
        <f t="shared" si="95"/>
        <v>0</v>
      </c>
      <c r="D347" s="735">
        <f t="shared" si="88"/>
        <v>0</v>
      </c>
      <c r="E347" s="671">
        <f t="shared" si="87"/>
        <v>0</v>
      </c>
      <c r="F347" s="307">
        <f t="shared" si="96"/>
        <v>0</v>
      </c>
      <c r="G347" s="669">
        <f t="shared" si="97"/>
        <v>0</v>
      </c>
      <c r="H347" s="669">
        <f t="shared" si="98"/>
        <v>0</v>
      </c>
      <c r="I347" s="695" t="str">
        <f t="shared" si="89"/>
        <v>-</v>
      </c>
      <c r="J347" s="696" t="str">
        <f t="shared" si="90"/>
        <v>-</v>
      </c>
      <c r="K347" s="109"/>
      <c r="L347" s="31"/>
      <c r="M347" s="31"/>
      <c r="N347" s="31"/>
      <c r="O347" s="724" t="str">
        <f t="shared" si="91"/>
        <v>-</v>
      </c>
      <c r="P347" s="698" t="str">
        <f t="shared" si="92"/>
        <v>-</v>
      </c>
      <c r="Q347" s="109"/>
      <c r="R347" s="31"/>
      <c r="S347" s="31"/>
      <c r="T347" s="31"/>
      <c r="U347" s="724" t="str">
        <f t="shared" si="93"/>
        <v>-</v>
      </c>
      <c r="V347" s="698" t="str">
        <f t="shared" si="94"/>
        <v>-</v>
      </c>
    </row>
    <row r="348" ht="14.25" customHeight="1" spans="1:22">
      <c r="A348" s="585"/>
      <c r="B348" s="108">
        <v>25</v>
      </c>
      <c r="C348" s="188">
        <f t="shared" si="95"/>
        <v>0</v>
      </c>
      <c r="D348" s="735">
        <f t="shared" si="88"/>
        <v>0</v>
      </c>
      <c r="E348" s="671">
        <f t="shared" si="87"/>
        <v>0</v>
      </c>
      <c r="F348" s="307">
        <f t="shared" si="96"/>
        <v>0</v>
      </c>
      <c r="G348" s="669">
        <f t="shared" si="97"/>
        <v>0</v>
      </c>
      <c r="H348" s="669">
        <f t="shared" si="98"/>
        <v>0</v>
      </c>
      <c r="I348" s="695" t="str">
        <f t="shared" si="89"/>
        <v>-</v>
      </c>
      <c r="J348" s="696" t="str">
        <f t="shared" si="90"/>
        <v>-</v>
      </c>
      <c r="K348" s="109"/>
      <c r="L348" s="31"/>
      <c r="M348" s="31"/>
      <c r="N348" s="31"/>
      <c r="O348" s="724" t="str">
        <f t="shared" si="91"/>
        <v>-</v>
      </c>
      <c r="P348" s="698" t="str">
        <f t="shared" si="92"/>
        <v>-</v>
      </c>
      <c r="Q348" s="109"/>
      <c r="R348" s="31"/>
      <c r="S348" s="31"/>
      <c r="T348" s="31"/>
      <c r="U348" s="724" t="str">
        <f t="shared" si="93"/>
        <v>-</v>
      </c>
      <c r="V348" s="698" t="str">
        <f t="shared" si="94"/>
        <v>-</v>
      </c>
    </row>
    <row r="349" ht="14.25" customHeight="1" spans="1:22">
      <c r="A349" s="585"/>
      <c r="B349" s="108">
        <v>26</v>
      </c>
      <c r="C349" s="188">
        <f t="shared" si="95"/>
        <v>0</v>
      </c>
      <c r="D349" s="735">
        <f t="shared" si="88"/>
        <v>0</v>
      </c>
      <c r="E349" s="671">
        <f t="shared" si="87"/>
        <v>0</v>
      </c>
      <c r="F349" s="307">
        <f t="shared" si="96"/>
        <v>0</v>
      </c>
      <c r="G349" s="669">
        <f t="shared" si="97"/>
        <v>0</v>
      </c>
      <c r="H349" s="669">
        <f t="shared" si="98"/>
        <v>0</v>
      </c>
      <c r="I349" s="695" t="str">
        <f t="shared" si="89"/>
        <v>-</v>
      </c>
      <c r="J349" s="696" t="str">
        <f t="shared" si="90"/>
        <v>-</v>
      </c>
      <c r="K349" s="109"/>
      <c r="L349" s="31"/>
      <c r="M349" s="31"/>
      <c r="N349" s="31"/>
      <c r="O349" s="724" t="str">
        <f t="shared" si="91"/>
        <v>-</v>
      </c>
      <c r="P349" s="698" t="str">
        <f t="shared" si="92"/>
        <v>-</v>
      </c>
      <c r="Q349" s="109"/>
      <c r="R349" s="31"/>
      <c r="S349" s="31"/>
      <c r="T349" s="31"/>
      <c r="U349" s="724" t="str">
        <f t="shared" si="93"/>
        <v>-</v>
      </c>
      <c r="V349" s="698" t="str">
        <f t="shared" si="94"/>
        <v>-</v>
      </c>
    </row>
    <row r="350" ht="14.25" customHeight="1" spans="1:22">
      <c r="A350" s="585"/>
      <c r="B350" s="108">
        <v>27</v>
      </c>
      <c r="C350" s="188">
        <f t="shared" si="95"/>
        <v>0</v>
      </c>
      <c r="D350" s="735">
        <f t="shared" si="88"/>
        <v>0</v>
      </c>
      <c r="E350" s="671">
        <f t="shared" si="87"/>
        <v>0</v>
      </c>
      <c r="F350" s="307">
        <f t="shared" si="96"/>
        <v>0</v>
      </c>
      <c r="G350" s="669">
        <f t="shared" si="97"/>
        <v>0</v>
      </c>
      <c r="H350" s="669">
        <f t="shared" si="98"/>
        <v>0</v>
      </c>
      <c r="I350" s="695" t="str">
        <f t="shared" si="89"/>
        <v>-</v>
      </c>
      <c r="J350" s="696" t="str">
        <f t="shared" si="90"/>
        <v>-</v>
      </c>
      <c r="K350" s="109"/>
      <c r="L350" s="31"/>
      <c r="M350" s="31"/>
      <c r="N350" s="31"/>
      <c r="O350" s="724" t="str">
        <f t="shared" si="91"/>
        <v>-</v>
      </c>
      <c r="P350" s="698" t="str">
        <f t="shared" si="92"/>
        <v>-</v>
      </c>
      <c r="Q350" s="109"/>
      <c r="R350" s="31"/>
      <c r="S350" s="31"/>
      <c r="T350" s="31"/>
      <c r="U350" s="724" t="str">
        <f t="shared" si="93"/>
        <v>-</v>
      </c>
      <c r="V350" s="698" t="str">
        <f t="shared" si="94"/>
        <v>-</v>
      </c>
    </row>
    <row r="351" ht="14.25" customHeight="1" spans="1:22">
      <c r="A351" s="585"/>
      <c r="B351" s="108">
        <v>28</v>
      </c>
      <c r="C351" s="188">
        <f t="shared" si="95"/>
        <v>0</v>
      </c>
      <c r="D351" s="735">
        <f t="shared" si="88"/>
        <v>0</v>
      </c>
      <c r="E351" s="671">
        <f t="shared" si="87"/>
        <v>0</v>
      </c>
      <c r="F351" s="307">
        <f t="shared" si="96"/>
        <v>0</v>
      </c>
      <c r="G351" s="669">
        <f t="shared" si="97"/>
        <v>0</v>
      </c>
      <c r="H351" s="669">
        <f t="shared" si="98"/>
        <v>0</v>
      </c>
      <c r="I351" s="695" t="str">
        <f t="shared" si="89"/>
        <v>-</v>
      </c>
      <c r="J351" s="696" t="str">
        <f t="shared" si="90"/>
        <v>-</v>
      </c>
      <c r="K351" s="109"/>
      <c r="L351" s="31"/>
      <c r="M351" s="31"/>
      <c r="N351" s="31"/>
      <c r="O351" s="724" t="str">
        <f t="shared" si="91"/>
        <v>-</v>
      </c>
      <c r="P351" s="698" t="str">
        <f t="shared" si="92"/>
        <v>-</v>
      </c>
      <c r="Q351" s="109"/>
      <c r="R351" s="31"/>
      <c r="S351" s="31"/>
      <c r="T351" s="31"/>
      <c r="U351" s="724" t="str">
        <f t="shared" si="93"/>
        <v>-</v>
      </c>
      <c r="V351" s="698" t="str">
        <f t="shared" si="94"/>
        <v>-</v>
      </c>
    </row>
    <row r="352" ht="14.25" customHeight="1" spans="1:22">
      <c r="A352" s="585"/>
      <c r="B352" s="108">
        <v>29</v>
      </c>
      <c r="C352" s="188">
        <f t="shared" si="95"/>
        <v>0</v>
      </c>
      <c r="D352" s="735">
        <f t="shared" si="88"/>
        <v>0</v>
      </c>
      <c r="E352" s="671">
        <f t="shared" si="87"/>
        <v>0</v>
      </c>
      <c r="F352" s="307">
        <f t="shared" si="96"/>
        <v>0</v>
      </c>
      <c r="G352" s="669">
        <f t="shared" si="97"/>
        <v>0</v>
      </c>
      <c r="H352" s="669">
        <f t="shared" si="98"/>
        <v>0</v>
      </c>
      <c r="I352" s="695" t="str">
        <f t="shared" si="89"/>
        <v>-</v>
      </c>
      <c r="J352" s="696" t="str">
        <f t="shared" si="90"/>
        <v>-</v>
      </c>
      <c r="K352" s="109"/>
      <c r="L352" s="31"/>
      <c r="M352" s="31"/>
      <c r="N352" s="31"/>
      <c r="O352" s="724" t="str">
        <f t="shared" si="91"/>
        <v>-</v>
      </c>
      <c r="P352" s="698" t="str">
        <f t="shared" si="92"/>
        <v>-</v>
      </c>
      <c r="Q352" s="109"/>
      <c r="R352" s="31"/>
      <c r="S352" s="31"/>
      <c r="T352" s="31"/>
      <c r="U352" s="724" t="str">
        <f t="shared" si="93"/>
        <v>-</v>
      </c>
      <c r="V352" s="698" t="str">
        <f t="shared" si="94"/>
        <v>-</v>
      </c>
    </row>
    <row r="353" ht="15" customHeight="1" spans="1:22">
      <c r="A353" s="587"/>
      <c r="B353" s="115">
        <v>30</v>
      </c>
      <c r="C353" s="188">
        <f t="shared" si="95"/>
        <v>0</v>
      </c>
      <c r="D353" s="735">
        <f t="shared" si="88"/>
        <v>0</v>
      </c>
      <c r="E353" s="674">
        <f t="shared" si="87"/>
        <v>0</v>
      </c>
      <c r="F353" s="307">
        <f t="shared" si="96"/>
        <v>0</v>
      </c>
      <c r="G353" s="669">
        <f t="shared" si="97"/>
        <v>0</v>
      </c>
      <c r="H353" s="669">
        <f t="shared" si="98"/>
        <v>0</v>
      </c>
      <c r="I353" s="703" t="str">
        <f t="shared" si="89"/>
        <v>-</v>
      </c>
      <c r="J353" s="704" t="str">
        <f t="shared" si="90"/>
        <v>-</v>
      </c>
      <c r="K353" s="126"/>
      <c r="L353" s="35"/>
      <c r="M353" s="35"/>
      <c r="N353" s="35"/>
      <c r="O353" s="725" t="str">
        <f t="shared" si="91"/>
        <v>-</v>
      </c>
      <c r="P353" s="705" t="str">
        <f t="shared" si="92"/>
        <v>-</v>
      </c>
      <c r="Q353" s="126"/>
      <c r="R353" s="35"/>
      <c r="S353" s="35"/>
      <c r="T353" s="35"/>
      <c r="U353" s="725" t="str">
        <f t="shared" si="93"/>
        <v>-</v>
      </c>
      <c r="V353" s="705" t="str">
        <f t="shared" si="94"/>
        <v>-</v>
      </c>
    </row>
    <row r="354" ht="15" customHeight="1" spans="1:22">
      <c r="A354" s="20" t="s">
        <v>61</v>
      </c>
      <c r="B354" s="21"/>
      <c r="C354" s="188">
        <f t="shared" si="95"/>
        <v>0</v>
      </c>
      <c r="D354" s="69">
        <f t="shared" ref="D354:E354" si="99">SUM(D355:D384)</f>
        <v>0</v>
      </c>
      <c r="E354" s="69">
        <f t="shared" si="99"/>
        <v>0</v>
      </c>
      <c r="F354" s="307">
        <f t="shared" si="96"/>
        <v>0</v>
      </c>
      <c r="G354" s="669">
        <f t="shared" si="97"/>
        <v>0</v>
      </c>
      <c r="H354" s="669">
        <f t="shared" si="98"/>
        <v>0</v>
      </c>
      <c r="I354" s="685" t="str">
        <f t="shared" si="89"/>
        <v>-</v>
      </c>
      <c r="J354" s="686" t="str">
        <f t="shared" si="90"/>
        <v>-</v>
      </c>
      <c r="K354" s="687">
        <f>SUM(K355:K385)</f>
        <v>0</v>
      </c>
      <c r="L354" s="364">
        <f>SUM(L355:L385)</f>
        <v>0</v>
      </c>
      <c r="M354" s="364">
        <f>SUM(M355:M385)</f>
        <v>0</v>
      </c>
      <c r="N354" s="364">
        <f>SUM(N355:N385)</f>
        <v>0</v>
      </c>
      <c r="O354" s="688" t="str">
        <f t="shared" si="91"/>
        <v>-</v>
      </c>
      <c r="P354" s="689" t="str">
        <f t="shared" si="92"/>
        <v>-</v>
      </c>
      <c r="Q354" s="687">
        <f>SUM(Q355:Q385)</f>
        <v>0</v>
      </c>
      <c r="R354" s="364">
        <f>SUM(R355:R385)</f>
        <v>0</v>
      </c>
      <c r="S354" s="364">
        <f>SUM(S355:S385)</f>
        <v>0</v>
      </c>
      <c r="T354" s="364">
        <f>SUM(T355:T385)</f>
        <v>0</v>
      </c>
      <c r="U354" s="688" t="str">
        <f t="shared" si="93"/>
        <v>-</v>
      </c>
      <c r="V354" s="689" t="str">
        <f t="shared" si="94"/>
        <v>-</v>
      </c>
    </row>
    <row r="355" ht="14.25" customHeight="1" spans="1:22">
      <c r="A355" s="711" t="s">
        <v>61</v>
      </c>
      <c r="B355" s="102">
        <v>1</v>
      </c>
      <c r="C355" s="188">
        <f t="shared" si="95"/>
        <v>0</v>
      </c>
      <c r="D355" s="659">
        <f>Q355</f>
        <v>0</v>
      </c>
      <c r="E355" s="189">
        <f t="shared" ref="E355:E385" si="100">K355</f>
        <v>0</v>
      </c>
      <c r="F355" s="307">
        <f t="shared" si="96"/>
        <v>0</v>
      </c>
      <c r="G355" s="669">
        <f t="shared" si="97"/>
        <v>0</v>
      </c>
      <c r="H355" s="669">
        <f t="shared" si="98"/>
        <v>0</v>
      </c>
      <c r="I355" s="690" t="str">
        <f t="shared" si="89"/>
        <v>-</v>
      </c>
      <c r="J355" s="691" t="str">
        <f t="shared" si="90"/>
        <v>-</v>
      </c>
      <c r="K355" s="103"/>
      <c r="L355" s="27"/>
      <c r="M355" s="27"/>
      <c r="N355" s="27"/>
      <c r="O355" s="723" t="str">
        <f t="shared" si="91"/>
        <v>-</v>
      </c>
      <c r="P355" s="694" t="str">
        <f t="shared" si="92"/>
        <v>-</v>
      </c>
      <c r="Q355" s="103"/>
      <c r="R355" s="27"/>
      <c r="S355" s="27"/>
      <c r="T355" s="27"/>
      <c r="U355" s="723" t="str">
        <f t="shared" si="93"/>
        <v>-</v>
      </c>
      <c r="V355" s="694" t="str">
        <f t="shared" si="94"/>
        <v>-</v>
      </c>
    </row>
    <row r="356" ht="14.25" customHeight="1" spans="1:22">
      <c r="A356" s="585"/>
      <c r="B356" s="108">
        <v>2</v>
      </c>
      <c r="C356" s="188">
        <f t="shared" si="95"/>
        <v>0</v>
      </c>
      <c r="D356" s="659">
        <f t="shared" ref="D356:D385" si="101">Q356</f>
        <v>0</v>
      </c>
      <c r="E356" s="671">
        <f t="shared" si="100"/>
        <v>0</v>
      </c>
      <c r="F356" s="307">
        <f t="shared" si="96"/>
        <v>0</v>
      </c>
      <c r="G356" s="669">
        <f t="shared" si="97"/>
        <v>0</v>
      </c>
      <c r="H356" s="669">
        <f t="shared" si="98"/>
        <v>0</v>
      </c>
      <c r="I356" s="695" t="str">
        <f t="shared" si="89"/>
        <v>-</v>
      </c>
      <c r="J356" s="696" t="str">
        <f t="shared" si="90"/>
        <v>-</v>
      </c>
      <c r="K356" s="109"/>
      <c r="L356" s="31"/>
      <c r="M356" s="31"/>
      <c r="N356" s="31"/>
      <c r="O356" s="724" t="str">
        <f t="shared" si="91"/>
        <v>-</v>
      </c>
      <c r="P356" s="698" t="str">
        <f t="shared" si="92"/>
        <v>-</v>
      </c>
      <c r="Q356" s="109"/>
      <c r="R356" s="31"/>
      <c r="S356" s="31"/>
      <c r="T356" s="31"/>
      <c r="U356" s="724" t="str">
        <f t="shared" si="93"/>
        <v>-</v>
      </c>
      <c r="V356" s="698" t="str">
        <f t="shared" si="94"/>
        <v>-</v>
      </c>
    </row>
    <row r="357" ht="14.25" customHeight="1" spans="1:22">
      <c r="A357" s="585"/>
      <c r="B357" s="108">
        <v>3</v>
      </c>
      <c r="C357" s="188">
        <f t="shared" si="95"/>
        <v>0</v>
      </c>
      <c r="D357" s="659">
        <f t="shared" si="101"/>
        <v>0</v>
      </c>
      <c r="E357" s="671">
        <f t="shared" si="100"/>
        <v>0</v>
      </c>
      <c r="F357" s="307">
        <f t="shared" si="96"/>
        <v>0</v>
      </c>
      <c r="G357" s="669">
        <f t="shared" si="97"/>
        <v>0</v>
      </c>
      <c r="H357" s="669">
        <f t="shared" si="98"/>
        <v>0</v>
      </c>
      <c r="I357" s="695" t="str">
        <f t="shared" si="89"/>
        <v>-</v>
      </c>
      <c r="J357" s="696" t="str">
        <f t="shared" si="90"/>
        <v>-</v>
      </c>
      <c r="K357" s="109"/>
      <c r="L357" s="31"/>
      <c r="M357" s="31"/>
      <c r="N357" s="31"/>
      <c r="O357" s="724" t="str">
        <f t="shared" si="91"/>
        <v>-</v>
      </c>
      <c r="P357" s="698" t="str">
        <f t="shared" si="92"/>
        <v>-</v>
      </c>
      <c r="Q357" s="109"/>
      <c r="R357" s="31"/>
      <c r="S357" s="31"/>
      <c r="T357" s="31"/>
      <c r="U357" s="724" t="str">
        <f t="shared" si="93"/>
        <v>-</v>
      </c>
      <c r="V357" s="698" t="str">
        <f t="shared" si="94"/>
        <v>-</v>
      </c>
    </row>
    <row r="358" ht="14.25" customHeight="1" spans="1:22">
      <c r="A358" s="585"/>
      <c r="B358" s="108">
        <v>4</v>
      </c>
      <c r="C358" s="188">
        <f t="shared" si="95"/>
        <v>0</v>
      </c>
      <c r="D358" s="659">
        <f t="shared" si="101"/>
        <v>0</v>
      </c>
      <c r="E358" s="671">
        <f t="shared" si="100"/>
        <v>0</v>
      </c>
      <c r="F358" s="307">
        <f t="shared" si="96"/>
        <v>0</v>
      </c>
      <c r="G358" s="669">
        <f t="shared" si="97"/>
        <v>0</v>
      </c>
      <c r="H358" s="669">
        <f t="shared" si="98"/>
        <v>0</v>
      </c>
      <c r="I358" s="695" t="str">
        <f t="shared" si="89"/>
        <v>-</v>
      </c>
      <c r="J358" s="696" t="str">
        <f t="shared" si="90"/>
        <v>-</v>
      </c>
      <c r="K358" s="109"/>
      <c r="L358" s="31"/>
      <c r="M358" s="31"/>
      <c r="N358" s="31"/>
      <c r="O358" s="724" t="str">
        <f t="shared" si="91"/>
        <v>-</v>
      </c>
      <c r="P358" s="698" t="str">
        <f t="shared" si="92"/>
        <v>-</v>
      </c>
      <c r="Q358" s="109"/>
      <c r="R358" s="31"/>
      <c r="S358" s="31"/>
      <c r="T358" s="31"/>
      <c r="U358" s="724" t="str">
        <f t="shared" si="93"/>
        <v>-</v>
      </c>
      <c r="V358" s="698" t="str">
        <f t="shared" si="94"/>
        <v>-</v>
      </c>
    </row>
    <row r="359" ht="14.25" customHeight="1" spans="1:22">
      <c r="A359" s="585"/>
      <c r="B359" s="108">
        <v>5</v>
      </c>
      <c r="C359" s="188">
        <f t="shared" si="95"/>
        <v>0</v>
      </c>
      <c r="D359" s="659">
        <f t="shared" si="101"/>
        <v>0</v>
      </c>
      <c r="E359" s="671">
        <f t="shared" si="100"/>
        <v>0</v>
      </c>
      <c r="F359" s="307">
        <f t="shared" si="96"/>
        <v>0</v>
      </c>
      <c r="G359" s="669">
        <f t="shared" si="97"/>
        <v>0</v>
      </c>
      <c r="H359" s="669">
        <f t="shared" si="98"/>
        <v>0</v>
      </c>
      <c r="I359" s="695" t="str">
        <f t="shared" si="89"/>
        <v>-</v>
      </c>
      <c r="J359" s="696" t="str">
        <f t="shared" si="90"/>
        <v>-</v>
      </c>
      <c r="K359" s="109"/>
      <c r="L359" s="31"/>
      <c r="M359" s="31"/>
      <c r="N359" s="31"/>
      <c r="O359" s="724" t="str">
        <f t="shared" si="91"/>
        <v>-</v>
      </c>
      <c r="P359" s="698" t="str">
        <f t="shared" si="92"/>
        <v>-</v>
      </c>
      <c r="Q359" s="109"/>
      <c r="R359" s="31"/>
      <c r="S359" s="31"/>
      <c r="T359" s="31"/>
      <c r="U359" s="724" t="str">
        <f t="shared" si="93"/>
        <v>-</v>
      </c>
      <c r="V359" s="698" t="str">
        <f t="shared" si="94"/>
        <v>-</v>
      </c>
    </row>
    <row r="360" ht="14.25" customHeight="1" spans="1:22">
      <c r="A360" s="585"/>
      <c r="B360" s="108">
        <v>6</v>
      </c>
      <c r="C360" s="188">
        <f t="shared" si="95"/>
        <v>0</v>
      </c>
      <c r="D360" s="659">
        <f t="shared" si="101"/>
        <v>0</v>
      </c>
      <c r="E360" s="671">
        <f t="shared" si="100"/>
        <v>0</v>
      </c>
      <c r="F360" s="307">
        <f t="shared" si="96"/>
        <v>0</v>
      </c>
      <c r="G360" s="669">
        <f t="shared" si="97"/>
        <v>0</v>
      </c>
      <c r="H360" s="669">
        <f t="shared" si="98"/>
        <v>0</v>
      </c>
      <c r="I360" s="695" t="str">
        <f t="shared" si="89"/>
        <v>-</v>
      </c>
      <c r="J360" s="696" t="str">
        <f t="shared" si="90"/>
        <v>-</v>
      </c>
      <c r="K360" s="109"/>
      <c r="L360" s="31"/>
      <c r="M360" s="31"/>
      <c r="N360" s="31"/>
      <c r="O360" s="724" t="str">
        <f t="shared" si="91"/>
        <v>-</v>
      </c>
      <c r="P360" s="698" t="str">
        <f t="shared" si="92"/>
        <v>-</v>
      </c>
      <c r="Q360" s="109"/>
      <c r="R360" s="31"/>
      <c r="S360" s="31"/>
      <c r="T360" s="31"/>
      <c r="U360" s="724" t="str">
        <f t="shared" si="93"/>
        <v>-</v>
      </c>
      <c r="V360" s="698" t="str">
        <f t="shared" si="94"/>
        <v>-</v>
      </c>
    </row>
    <row r="361" ht="14.25" customHeight="1" spans="1:22">
      <c r="A361" s="585"/>
      <c r="B361" s="108">
        <v>7</v>
      </c>
      <c r="C361" s="188">
        <f t="shared" si="95"/>
        <v>0</v>
      </c>
      <c r="D361" s="659">
        <f t="shared" si="101"/>
        <v>0</v>
      </c>
      <c r="E361" s="671">
        <f t="shared" si="100"/>
        <v>0</v>
      </c>
      <c r="F361" s="307">
        <f t="shared" si="96"/>
        <v>0</v>
      </c>
      <c r="G361" s="669">
        <f t="shared" si="97"/>
        <v>0</v>
      </c>
      <c r="H361" s="669">
        <f t="shared" si="98"/>
        <v>0</v>
      </c>
      <c r="I361" s="695" t="str">
        <f t="shared" si="89"/>
        <v>-</v>
      </c>
      <c r="J361" s="696" t="str">
        <f t="shared" si="90"/>
        <v>-</v>
      </c>
      <c r="K361" s="109"/>
      <c r="L361" s="31"/>
      <c r="M361" s="31"/>
      <c r="N361" s="31"/>
      <c r="O361" s="724" t="str">
        <f t="shared" si="91"/>
        <v>-</v>
      </c>
      <c r="P361" s="698" t="str">
        <f t="shared" si="92"/>
        <v>-</v>
      </c>
      <c r="Q361" s="109"/>
      <c r="R361" s="31"/>
      <c r="S361" s="31"/>
      <c r="T361" s="31"/>
      <c r="U361" s="724" t="str">
        <f t="shared" si="93"/>
        <v>-</v>
      </c>
      <c r="V361" s="698" t="str">
        <f t="shared" si="94"/>
        <v>-</v>
      </c>
    </row>
    <row r="362" ht="14.25" customHeight="1" spans="1:22">
      <c r="A362" s="585"/>
      <c r="B362" s="108">
        <v>8</v>
      </c>
      <c r="C362" s="188">
        <f t="shared" si="95"/>
        <v>0</v>
      </c>
      <c r="D362" s="659">
        <f t="shared" si="101"/>
        <v>0</v>
      </c>
      <c r="E362" s="671">
        <f t="shared" si="100"/>
        <v>0</v>
      </c>
      <c r="F362" s="307">
        <f t="shared" si="96"/>
        <v>0</v>
      </c>
      <c r="G362" s="669">
        <f t="shared" si="97"/>
        <v>0</v>
      </c>
      <c r="H362" s="669">
        <f t="shared" si="98"/>
        <v>0</v>
      </c>
      <c r="I362" s="695" t="str">
        <f t="shared" si="89"/>
        <v>-</v>
      </c>
      <c r="J362" s="696" t="str">
        <f t="shared" si="90"/>
        <v>-</v>
      </c>
      <c r="K362" s="109"/>
      <c r="L362" s="31"/>
      <c r="M362" s="31"/>
      <c r="N362" s="31"/>
      <c r="O362" s="724" t="str">
        <f t="shared" si="91"/>
        <v>-</v>
      </c>
      <c r="P362" s="698" t="str">
        <f t="shared" si="92"/>
        <v>-</v>
      </c>
      <c r="Q362" s="109"/>
      <c r="R362" s="31"/>
      <c r="S362" s="31"/>
      <c r="T362" s="31"/>
      <c r="U362" s="724" t="str">
        <f t="shared" si="93"/>
        <v>-</v>
      </c>
      <c r="V362" s="698" t="str">
        <f t="shared" si="94"/>
        <v>-</v>
      </c>
    </row>
    <row r="363" ht="14.25" customHeight="1" spans="1:22">
      <c r="A363" s="585"/>
      <c r="B363" s="108">
        <v>9</v>
      </c>
      <c r="C363" s="188">
        <f t="shared" si="95"/>
        <v>0</v>
      </c>
      <c r="D363" s="659">
        <f t="shared" si="101"/>
        <v>0</v>
      </c>
      <c r="E363" s="671">
        <f t="shared" si="100"/>
        <v>0</v>
      </c>
      <c r="F363" s="307">
        <f t="shared" si="96"/>
        <v>0</v>
      </c>
      <c r="G363" s="669">
        <f t="shared" si="97"/>
        <v>0</v>
      </c>
      <c r="H363" s="669">
        <f t="shared" si="98"/>
        <v>0</v>
      </c>
      <c r="I363" s="695" t="str">
        <f t="shared" si="89"/>
        <v>-</v>
      </c>
      <c r="J363" s="696" t="str">
        <f t="shared" si="90"/>
        <v>-</v>
      </c>
      <c r="K363" s="109"/>
      <c r="L363" s="31"/>
      <c r="M363" s="31"/>
      <c r="N363" s="31"/>
      <c r="O363" s="724" t="str">
        <f t="shared" si="91"/>
        <v>-</v>
      </c>
      <c r="P363" s="698" t="str">
        <f t="shared" si="92"/>
        <v>-</v>
      </c>
      <c r="Q363" s="109"/>
      <c r="R363" s="31"/>
      <c r="S363" s="31"/>
      <c r="T363" s="31"/>
      <c r="U363" s="724" t="str">
        <f t="shared" si="93"/>
        <v>-</v>
      </c>
      <c r="V363" s="698" t="str">
        <f t="shared" si="94"/>
        <v>-</v>
      </c>
    </row>
    <row r="364" ht="14.25" customHeight="1" spans="1:22">
      <c r="A364" s="585"/>
      <c r="B364" s="108">
        <v>10</v>
      </c>
      <c r="C364" s="188">
        <f t="shared" si="95"/>
        <v>0</v>
      </c>
      <c r="D364" s="659">
        <f t="shared" si="101"/>
        <v>0</v>
      </c>
      <c r="E364" s="671">
        <f t="shared" si="100"/>
        <v>0</v>
      </c>
      <c r="F364" s="307">
        <f t="shared" si="96"/>
        <v>0</v>
      </c>
      <c r="G364" s="669">
        <f t="shared" si="97"/>
        <v>0</v>
      </c>
      <c r="H364" s="669">
        <f t="shared" si="98"/>
        <v>0</v>
      </c>
      <c r="I364" s="695" t="str">
        <f t="shared" si="89"/>
        <v>-</v>
      </c>
      <c r="J364" s="696" t="str">
        <f t="shared" si="90"/>
        <v>-</v>
      </c>
      <c r="K364" s="109"/>
      <c r="L364" s="31"/>
      <c r="M364" s="31"/>
      <c r="N364" s="31"/>
      <c r="O364" s="724" t="str">
        <f t="shared" si="91"/>
        <v>-</v>
      </c>
      <c r="P364" s="698" t="str">
        <f t="shared" si="92"/>
        <v>-</v>
      </c>
      <c r="Q364" s="109"/>
      <c r="R364" s="31"/>
      <c r="S364" s="31"/>
      <c r="T364" s="31"/>
      <c r="U364" s="724" t="str">
        <f t="shared" si="93"/>
        <v>-</v>
      </c>
      <c r="V364" s="698" t="str">
        <f t="shared" si="94"/>
        <v>-</v>
      </c>
    </row>
    <row r="365" ht="14.25" customHeight="1" spans="1:22">
      <c r="A365" s="585"/>
      <c r="B365" s="108">
        <v>11</v>
      </c>
      <c r="C365" s="188">
        <f t="shared" si="95"/>
        <v>0</v>
      </c>
      <c r="D365" s="659">
        <f t="shared" si="101"/>
        <v>0</v>
      </c>
      <c r="E365" s="671">
        <f t="shared" si="100"/>
        <v>0</v>
      </c>
      <c r="F365" s="307">
        <f t="shared" si="96"/>
        <v>0</v>
      </c>
      <c r="G365" s="669">
        <f t="shared" si="97"/>
        <v>0</v>
      </c>
      <c r="H365" s="669">
        <f t="shared" si="98"/>
        <v>0</v>
      </c>
      <c r="I365" s="695" t="str">
        <f t="shared" si="89"/>
        <v>-</v>
      </c>
      <c r="J365" s="696" t="str">
        <f t="shared" si="90"/>
        <v>-</v>
      </c>
      <c r="K365" s="109"/>
      <c r="L365" s="31"/>
      <c r="M365" s="31"/>
      <c r="N365" s="31"/>
      <c r="O365" s="724" t="str">
        <f t="shared" si="91"/>
        <v>-</v>
      </c>
      <c r="P365" s="698" t="str">
        <f t="shared" si="92"/>
        <v>-</v>
      </c>
      <c r="Q365" s="109"/>
      <c r="R365" s="31"/>
      <c r="S365" s="31"/>
      <c r="T365" s="31"/>
      <c r="U365" s="724" t="str">
        <f t="shared" si="93"/>
        <v>-</v>
      </c>
      <c r="V365" s="698" t="str">
        <f t="shared" si="94"/>
        <v>-</v>
      </c>
    </row>
    <row r="366" ht="14.25" customHeight="1" spans="1:22">
      <c r="A366" s="585"/>
      <c r="B366" s="108">
        <v>12</v>
      </c>
      <c r="C366" s="188">
        <f t="shared" si="95"/>
        <v>0</v>
      </c>
      <c r="D366" s="659">
        <f t="shared" si="101"/>
        <v>0</v>
      </c>
      <c r="E366" s="671">
        <f t="shared" si="100"/>
        <v>0</v>
      </c>
      <c r="F366" s="307">
        <f t="shared" si="96"/>
        <v>0</v>
      </c>
      <c r="G366" s="669">
        <f t="shared" si="97"/>
        <v>0</v>
      </c>
      <c r="H366" s="669">
        <f t="shared" si="98"/>
        <v>0</v>
      </c>
      <c r="I366" s="695" t="str">
        <f t="shared" si="89"/>
        <v>-</v>
      </c>
      <c r="J366" s="696" t="str">
        <f t="shared" si="90"/>
        <v>-</v>
      </c>
      <c r="K366" s="109"/>
      <c r="L366" s="31"/>
      <c r="M366" s="31"/>
      <c r="N366" s="31"/>
      <c r="O366" s="724" t="str">
        <f t="shared" si="91"/>
        <v>-</v>
      </c>
      <c r="P366" s="698" t="str">
        <f t="shared" si="92"/>
        <v>-</v>
      </c>
      <c r="Q366" s="109"/>
      <c r="R366" s="31"/>
      <c r="S366" s="31"/>
      <c r="T366" s="31"/>
      <c r="U366" s="724" t="str">
        <f t="shared" si="93"/>
        <v>-</v>
      </c>
      <c r="V366" s="698" t="str">
        <f t="shared" si="94"/>
        <v>-</v>
      </c>
    </row>
    <row r="367" ht="14.25" customHeight="1" spans="1:22">
      <c r="A367" s="585"/>
      <c r="B367" s="108">
        <v>13</v>
      </c>
      <c r="C367" s="188">
        <f t="shared" si="95"/>
        <v>0</v>
      </c>
      <c r="D367" s="659">
        <f t="shared" si="101"/>
        <v>0</v>
      </c>
      <c r="E367" s="671">
        <f t="shared" si="100"/>
        <v>0</v>
      </c>
      <c r="F367" s="307">
        <f t="shared" si="96"/>
        <v>0</v>
      </c>
      <c r="G367" s="669">
        <f t="shared" si="97"/>
        <v>0</v>
      </c>
      <c r="H367" s="669">
        <f t="shared" si="98"/>
        <v>0</v>
      </c>
      <c r="I367" s="695" t="str">
        <f t="shared" si="89"/>
        <v>-</v>
      </c>
      <c r="J367" s="696" t="str">
        <f t="shared" si="90"/>
        <v>-</v>
      </c>
      <c r="K367" s="109"/>
      <c r="L367" s="31"/>
      <c r="M367" s="31"/>
      <c r="N367" s="31"/>
      <c r="O367" s="724" t="str">
        <f t="shared" si="91"/>
        <v>-</v>
      </c>
      <c r="P367" s="698" t="str">
        <f t="shared" si="92"/>
        <v>-</v>
      </c>
      <c r="Q367" s="109"/>
      <c r="R367" s="31"/>
      <c r="S367" s="31"/>
      <c r="T367" s="31"/>
      <c r="U367" s="724" t="str">
        <f t="shared" si="93"/>
        <v>-</v>
      </c>
      <c r="V367" s="698" t="str">
        <f t="shared" si="94"/>
        <v>-</v>
      </c>
    </row>
    <row r="368" ht="14.25" customHeight="1" spans="1:22">
      <c r="A368" s="585"/>
      <c r="B368" s="108">
        <v>14</v>
      </c>
      <c r="C368" s="188">
        <f t="shared" si="95"/>
        <v>0</v>
      </c>
      <c r="D368" s="659">
        <f t="shared" si="101"/>
        <v>0</v>
      </c>
      <c r="E368" s="671">
        <f t="shared" si="100"/>
        <v>0</v>
      </c>
      <c r="F368" s="307">
        <f t="shared" si="96"/>
        <v>0</v>
      </c>
      <c r="G368" s="669">
        <f t="shared" si="97"/>
        <v>0</v>
      </c>
      <c r="H368" s="669">
        <f t="shared" si="98"/>
        <v>0</v>
      </c>
      <c r="I368" s="695" t="str">
        <f t="shared" si="89"/>
        <v>-</v>
      </c>
      <c r="J368" s="696" t="str">
        <f t="shared" si="90"/>
        <v>-</v>
      </c>
      <c r="K368" s="109"/>
      <c r="L368" s="31"/>
      <c r="M368" s="31"/>
      <c r="N368" s="31"/>
      <c r="O368" s="724" t="str">
        <f t="shared" si="91"/>
        <v>-</v>
      </c>
      <c r="P368" s="698" t="str">
        <f t="shared" si="92"/>
        <v>-</v>
      </c>
      <c r="Q368" s="109"/>
      <c r="R368" s="31"/>
      <c r="S368" s="31"/>
      <c r="T368" s="31"/>
      <c r="U368" s="724" t="str">
        <f t="shared" si="93"/>
        <v>-</v>
      </c>
      <c r="V368" s="698" t="str">
        <f t="shared" si="94"/>
        <v>-</v>
      </c>
    </row>
    <row r="369" ht="14.25" customHeight="1" spans="1:22">
      <c r="A369" s="585"/>
      <c r="B369" s="108">
        <v>15</v>
      </c>
      <c r="C369" s="188">
        <f t="shared" si="95"/>
        <v>0</v>
      </c>
      <c r="D369" s="659">
        <f t="shared" si="101"/>
        <v>0</v>
      </c>
      <c r="E369" s="671">
        <f t="shared" si="100"/>
        <v>0</v>
      </c>
      <c r="F369" s="307">
        <f t="shared" si="96"/>
        <v>0</v>
      </c>
      <c r="G369" s="669">
        <f t="shared" si="97"/>
        <v>0</v>
      </c>
      <c r="H369" s="669">
        <f t="shared" si="98"/>
        <v>0</v>
      </c>
      <c r="I369" s="695" t="str">
        <f t="shared" si="89"/>
        <v>-</v>
      </c>
      <c r="J369" s="696" t="str">
        <f t="shared" si="90"/>
        <v>-</v>
      </c>
      <c r="K369" s="109"/>
      <c r="L369" s="31"/>
      <c r="M369" s="31"/>
      <c r="N369" s="31"/>
      <c r="O369" s="724" t="str">
        <f t="shared" si="91"/>
        <v>-</v>
      </c>
      <c r="P369" s="698" t="str">
        <f t="shared" si="92"/>
        <v>-</v>
      </c>
      <c r="Q369" s="109"/>
      <c r="R369" s="31"/>
      <c r="S369" s="31"/>
      <c r="T369" s="31"/>
      <c r="U369" s="724" t="str">
        <f t="shared" si="93"/>
        <v>-</v>
      </c>
      <c r="V369" s="698" t="str">
        <f t="shared" si="94"/>
        <v>-</v>
      </c>
    </row>
    <row r="370" ht="14.25" customHeight="1" spans="1:22">
      <c r="A370" s="585"/>
      <c r="B370" s="108">
        <v>16</v>
      </c>
      <c r="C370" s="188">
        <f t="shared" si="95"/>
        <v>0</v>
      </c>
      <c r="D370" s="659">
        <f t="shared" si="101"/>
        <v>0</v>
      </c>
      <c r="E370" s="671">
        <f t="shared" si="100"/>
        <v>0</v>
      </c>
      <c r="F370" s="307">
        <f t="shared" si="96"/>
        <v>0</v>
      </c>
      <c r="G370" s="669">
        <f t="shared" si="97"/>
        <v>0</v>
      </c>
      <c r="H370" s="669">
        <f t="shared" si="98"/>
        <v>0</v>
      </c>
      <c r="I370" s="695" t="str">
        <f t="shared" si="89"/>
        <v>-</v>
      </c>
      <c r="J370" s="696" t="str">
        <f t="shared" si="90"/>
        <v>-</v>
      </c>
      <c r="K370" s="109"/>
      <c r="L370" s="31"/>
      <c r="M370" s="31"/>
      <c r="N370" s="31"/>
      <c r="O370" s="724" t="str">
        <f t="shared" si="91"/>
        <v>-</v>
      </c>
      <c r="P370" s="698" t="str">
        <f t="shared" si="92"/>
        <v>-</v>
      </c>
      <c r="Q370" s="109"/>
      <c r="R370" s="31"/>
      <c r="S370" s="31"/>
      <c r="T370" s="31"/>
      <c r="U370" s="724" t="str">
        <f t="shared" si="93"/>
        <v>-</v>
      </c>
      <c r="V370" s="698" t="str">
        <f t="shared" si="94"/>
        <v>-</v>
      </c>
    </row>
    <row r="371" ht="14.25" customHeight="1" spans="1:22">
      <c r="A371" s="585"/>
      <c r="B371" s="108">
        <v>17</v>
      </c>
      <c r="C371" s="188">
        <f t="shared" si="95"/>
        <v>0</v>
      </c>
      <c r="D371" s="659">
        <f t="shared" si="101"/>
        <v>0</v>
      </c>
      <c r="E371" s="671">
        <f t="shared" si="100"/>
        <v>0</v>
      </c>
      <c r="F371" s="307">
        <f t="shared" si="96"/>
        <v>0</v>
      </c>
      <c r="G371" s="669">
        <f t="shared" si="97"/>
        <v>0</v>
      </c>
      <c r="H371" s="669">
        <f t="shared" si="98"/>
        <v>0</v>
      </c>
      <c r="I371" s="695" t="str">
        <f t="shared" si="89"/>
        <v>-</v>
      </c>
      <c r="J371" s="696" t="str">
        <f t="shared" si="90"/>
        <v>-</v>
      </c>
      <c r="K371" s="109"/>
      <c r="L371" s="31"/>
      <c r="M371" s="31"/>
      <c r="N371" s="31"/>
      <c r="O371" s="724" t="str">
        <f t="shared" si="91"/>
        <v>-</v>
      </c>
      <c r="P371" s="698" t="str">
        <f t="shared" si="92"/>
        <v>-</v>
      </c>
      <c r="Q371" s="109"/>
      <c r="R371" s="31"/>
      <c r="S371" s="31"/>
      <c r="T371" s="31"/>
      <c r="U371" s="724" t="str">
        <f t="shared" si="93"/>
        <v>-</v>
      </c>
      <c r="V371" s="698" t="str">
        <f t="shared" si="94"/>
        <v>-</v>
      </c>
    </row>
    <row r="372" ht="14.25" customHeight="1" spans="1:22">
      <c r="A372" s="585"/>
      <c r="B372" s="108">
        <v>18</v>
      </c>
      <c r="C372" s="188">
        <f t="shared" si="95"/>
        <v>0</v>
      </c>
      <c r="D372" s="659">
        <f t="shared" si="101"/>
        <v>0</v>
      </c>
      <c r="E372" s="671">
        <f t="shared" si="100"/>
        <v>0</v>
      </c>
      <c r="F372" s="307">
        <f t="shared" si="96"/>
        <v>0</v>
      </c>
      <c r="G372" s="669">
        <f t="shared" si="97"/>
        <v>0</v>
      </c>
      <c r="H372" s="669">
        <f t="shared" si="98"/>
        <v>0</v>
      </c>
      <c r="I372" s="695" t="str">
        <f t="shared" si="89"/>
        <v>-</v>
      </c>
      <c r="J372" s="696" t="str">
        <f t="shared" si="90"/>
        <v>-</v>
      </c>
      <c r="K372" s="109"/>
      <c r="L372" s="31"/>
      <c r="M372" s="31"/>
      <c r="N372" s="31"/>
      <c r="O372" s="724" t="str">
        <f t="shared" si="91"/>
        <v>-</v>
      </c>
      <c r="P372" s="698" t="str">
        <f t="shared" si="92"/>
        <v>-</v>
      </c>
      <c r="Q372" s="109"/>
      <c r="R372" s="31"/>
      <c r="S372" s="31"/>
      <c r="T372" s="31"/>
      <c r="U372" s="724" t="str">
        <f t="shared" si="93"/>
        <v>-</v>
      </c>
      <c r="V372" s="698" t="str">
        <f t="shared" si="94"/>
        <v>-</v>
      </c>
    </row>
    <row r="373" ht="14.25" customHeight="1" spans="1:22">
      <c r="A373" s="585"/>
      <c r="B373" s="108">
        <v>19</v>
      </c>
      <c r="C373" s="188">
        <f t="shared" si="95"/>
        <v>0</v>
      </c>
      <c r="D373" s="659">
        <f t="shared" si="101"/>
        <v>0</v>
      </c>
      <c r="E373" s="671">
        <f t="shared" si="100"/>
        <v>0</v>
      </c>
      <c r="F373" s="307">
        <f t="shared" si="96"/>
        <v>0</v>
      </c>
      <c r="G373" s="669">
        <f t="shared" si="97"/>
        <v>0</v>
      </c>
      <c r="H373" s="669">
        <f t="shared" si="98"/>
        <v>0</v>
      </c>
      <c r="I373" s="695" t="str">
        <f t="shared" si="89"/>
        <v>-</v>
      </c>
      <c r="J373" s="696" t="str">
        <f t="shared" si="90"/>
        <v>-</v>
      </c>
      <c r="K373" s="109"/>
      <c r="L373" s="31"/>
      <c r="M373" s="31"/>
      <c r="N373" s="31"/>
      <c r="O373" s="724" t="str">
        <f t="shared" si="91"/>
        <v>-</v>
      </c>
      <c r="P373" s="698" t="str">
        <f t="shared" si="92"/>
        <v>-</v>
      </c>
      <c r="Q373" s="109"/>
      <c r="R373" s="31"/>
      <c r="S373" s="31"/>
      <c r="T373" s="31"/>
      <c r="U373" s="724" t="str">
        <f t="shared" si="93"/>
        <v>-</v>
      </c>
      <c r="V373" s="698" t="str">
        <f t="shared" si="94"/>
        <v>-</v>
      </c>
    </row>
    <row r="374" ht="14.25" customHeight="1" spans="1:22">
      <c r="A374" s="585"/>
      <c r="B374" s="108">
        <v>20</v>
      </c>
      <c r="C374" s="188">
        <f t="shared" si="95"/>
        <v>0</v>
      </c>
      <c r="D374" s="659">
        <f t="shared" si="101"/>
        <v>0</v>
      </c>
      <c r="E374" s="671">
        <f t="shared" si="100"/>
        <v>0</v>
      </c>
      <c r="F374" s="307">
        <f t="shared" si="96"/>
        <v>0</v>
      </c>
      <c r="G374" s="669">
        <f t="shared" si="97"/>
        <v>0</v>
      </c>
      <c r="H374" s="669">
        <f t="shared" si="98"/>
        <v>0</v>
      </c>
      <c r="I374" s="695" t="str">
        <f t="shared" si="89"/>
        <v>-</v>
      </c>
      <c r="J374" s="696" t="str">
        <f t="shared" si="90"/>
        <v>-</v>
      </c>
      <c r="K374" s="109"/>
      <c r="L374" s="31"/>
      <c r="M374" s="31"/>
      <c r="N374" s="31"/>
      <c r="O374" s="724" t="str">
        <f t="shared" si="91"/>
        <v>-</v>
      </c>
      <c r="P374" s="698" t="str">
        <f t="shared" si="92"/>
        <v>-</v>
      </c>
      <c r="Q374" s="109"/>
      <c r="R374" s="31"/>
      <c r="S374" s="31"/>
      <c r="T374" s="31"/>
      <c r="U374" s="724" t="str">
        <f t="shared" si="93"/>
        <v>-</v>
      </c>
      <c r="V374" s="698" t="str">
        <f t="shared" si="94"/>
        <v>-</v>
      </c>
    </row>
    <row r="375" ht="14.25" customHeight="1" spans="1:22">
      <c r="A375" s="585"/>
      <c r="B375" s="108">
        <v>21</v>
      </c>
      <c r="C375" s="188">
        <f t="shared" si="95"/>
        <v>0</v>
      </c>
      <c r="D375" s="659">
        <f t="shared" si="101"/>
        <v>0</v>
      </c>
      <c r="E375" s="671">
        <f t="shared" si="100"/>
        <v>0</v>
      </c>
      <c r="F375" s="307">
        <f t="shared" si="96"/>
        <v>0</v>
      </c>
      <c r="G375" s="669">
        <f t="shared" si="97"/>
        <v>0</v>
      </c>
      <c r="H375" s="669">
        <f t="shared" si="98"/>
        <v>0</v>
      </c>
      <c r="I375" s="695" t="str">
        <f t="shared" si="89"/>
        <v>-</v>
      </c>
      <c r="J375" s="696" t="str">
        <f t="shared" si="90"/>
        <v>-</v>
      </c>
      <c r="K375" s="109"/>
      <c r="L375" s="31"/>
      <c r="M375" s="31"/>
      <c r="N375" s="31"/>
      <c r="O375" s="724" t="str">
        <f t="shared" si="91"/>
        <v>-</v>
      </c>
      <c r="P375" s="698" t="str">
        <f t="shared" si="92"/>
        <v>-</v>
      </c>
      <c r="Q375" s="109"/>
      <c r="R375" s="31"/>
      <c r="S375" s="31"/>
      <c r="T375" s="31"/>
      <c r="U375" s="724" t="str">
        <f t="shared" si="93"/>
        <v>-</v>
      </c>
      <c r="V375" s="698" t="str">
        <f t="shared" si="94"/>
        <v>-</v>
      </c>
    </row>
    <row r="376" ht="14.25" customHeight="1" spans="1:22">
      <c r="A376" s="585"/>
      <c r="B376" s="108">
        <v>22</v>
      </c>
      <c r="C376" s="188">
        <f t="shared" si="95"/>
        <v>0</v>
      </c>
      <c r="D376" s="659">
        <f t="shared" si="101"/>
        <v>0</v>
      </c>
      <c r="E376" s="671">
        <f t="shared" si="100"/>
        <v>0</v>
      </c>
      <c r="F376" s="307">
        <f t="shared" si="96"/>
        <v>0</v>
      </c>
      <c r="G376" s="669">
        <f t="shared" si="97"/>
        <v>0</v>
      </c>
      <c r="H376" s="669">
        <f t="shared" si="98"/>
        <v>0</v>
      </c>
      <c r="I376" s="695" t="str">
        <f t="shared" si="89"/>
        <v>-</v>
      </c>
      <c r="J376" s="696" t="str">
        <f t="shared" si="90"/>
        <v>-</v>
      </c>
      <c r="K376" s="109"/>
      <c r="L376" s="31"/>
      <c r="M376" s="31"/>
      <c r="N376" s="31"/>
      <c r="O376" s="724" t="str">
        <f t="shared" si="91"/>
        <v>-</v>
      </c>
      <c r="P376" s="698" t="str">
        <f t="shared" si="92"/>
        <v>-</v>
      </c>
      <c r="Q376" s="109"/>
      <c r="R376" s="31"/>
      <c r="S376" s="31"/>
      <c r="T376" s="31"/>
      <c r="U376" s="724" t="str">
        <f t="shared" si="93"/>
        <v>-</v>
      </c>
      <c r="V376" s="698" t="str">
        <f t="shared" si="94"/>
        <v>-</v>
      </c>
    </row>
    <row r="377" ht="14.25" customHeight="1" spans="1:22">
      <c r="A377" s="585"/>
      <c r="B377" s="108">
        <v>23</v>
      </c>
      <c r="C377" s="188">
        <f t="shared" si="95"/>
        <v>0</v>
      </c>
      <c r="D377" s="659">
        <f t="shared" si="101"/>
        <v>0</v>
      </c>
      <c r="E377" s="671">
        <f t="shared" si="100"/>
        <v>0</v>
      </c>
      <c r="F377" s="307">
        <f t="shared" si="96"/>
        <v>0</v>
      </c>
      <c r="G377" s="669">
        <f t="shared" si="97"/>
        <v>0</v>
      </c>
      <c r="H377" s="669">
        <f t="shared" si="98"/>
        <v>0</v>
      </c>
      <c r="I377" s="695" t="str">
        <f t="shared" si="89"/>
        <v>-</v>
      </c>
      <c r="J377" s="696" t="str">
        <f t="shared" si="90"/>
        <v>-</v>
      </c>
      <c r="K377" s="109"/>
      <c r="L377" s="31"/>
      <c r="M377" s="31"/>
      <c r="N377" s="31"/>
      <c r="O377" s="724" t="str">
        <f t="shared" si="91"/>
        <v>-</v>
      </c>
      <c r="P377" s="698" t="str">
        <f t="shared" si="92"/>
        <v>-</v>
      </c>
      <c r="Q377" s="109"/>
      <c r="R377" s="31"/>
      <c r="S377" s="31"/>
      <c r="T377" s="31"/>
      <c r="U377" s="724" t="str">
        <f t="shared" si="93"/>
        <v>-</v>
      </c>
      <c r="V377" s="698" t="str">
        <f t="shared" si="94"/>
        <v>-</v>
      </c>
    </row>
    <row r="378" ht="14.25" customHeight="1" spans="1:22">
      <c r="A378" s="585"/>
      <c r="B378" s="108">
        <v>24</v>
      </c>
      <c r="C378" s="188">
        <f t="shared" si="95"/>
        <v>0</v>
      </c>
      <c r="D378" s="659">
        <f t="shared" si="101"/>
        <v>0</v>
      </c>
      <c r="E378" s="671">
        <f t="shared" si="100"/>
        <v>0</v>
      </c>
      <c r="F378" s="307">
        <f t="shared" si="96"/>
        <v>0</v>
      </c>
      <c r="G378" s="669">
        <f t="shared" si="97"/>
        <v>0</v>
      </c>
      <c r="H378" s="669">
        <f t="shared" si="98"/>
        <v>0</v>
      </c>
      <c r="I378" s="695" t="str">
        <f t="shared" si="89"/>
        <v>-</v>
      </c>
      <c r="J378" s="696" t="str">
        <f t="shared" si="90"/>
        <v>-</v>
      </c>
      <c r="K378" s="109"/>
      <c r="L378" s="31"/>
      <c r="M378" s="31"/>
      <c r="N378" s="31"/>
      <c r="O378" s="724" t="str">
        <f t="shared" si="91"/>
        <v>-</v>
      </c>
      <c r="P378" s="698" t="str">
        <f t="shared" si="92"/>
        <v>-</v>
      </c>
      <c r="Q378" s="109"/>
      <c r="R378" s="31"/>
      <c r="S378" s="31"/>
      <c r="T378" s="31"/>
      <c r="U378" s="724" t="str">
        <f t="shared" si="93"/>
        <v>-</v>
      </c>
      <c r="V378" s="698" t="str">
        <f t="shared" si="94"/>
        <v>-</v>
      </c>
    </row>
    <row r="379" ht="14.25" customHeight="1" spans="1:22">
      <c r="A379" s="585"/>
      <c r="B379" s="108">
        <v>25</v>
      </c>
      <c r="C379" s="188">
        <f t="shared" si="95"/>
        <v>0</v>
      </c>
      <c r="D379" s="659">
        <f t="shared" si="101"/>
        <v>0</v>
      </c>
      <c r="E379" s="671">
        <f t="shared" si="100"/>
        <v>0</v>
      </c>
      <c r="F379" s="307">
        <f t="shared" si="96"/>
        <v>0</v>
      </c>
      <c r="G379" s="669">
        <f t="shared" si="97"/>
        <v>0</v>
      </c>
      <c r="H379" s="669">
        <f t="shared" si="98"/>
        <v>0</v>
      </c>
      <c r="I379" s="695" t="str">
        <f t="shared" si="89"/>
        <v>-</v>
      </c>
      <c r="J379" s="696" t="str">
        <f t="shared" si="90"/>
        <v>-</v>
      </c>
      <c r="K379" s="109"/>
      <c r="L379" s="31"/>
      <c r="M379" s="31"/>
      <c r="N379" s="31"/>
      <c r="O379" s="724" t="str">
        <f t="shared" si="91"/>
        <v>-</v>
      </c>
      <c r="P379" s="698" t="str">
        <f t="shared" si="92"/>
        <v>-</v>
      </c>
      <c r="Q379" s="109"/>
      <c r="R379" s="31"/>
      <c r="S379" s="31"/>
      <c r="T379" s="31"/>
      <c r="U379" s="724" t="str">
        <f t="shared" si="93"/>
        <v>-</v>
      </c>
      <c r="V379" s="698" t="str">
        <f t="shared" si="94"/>
        <v>-</v>
      </c>
    </row>
    <row r="380" ht="14.25" customHeight="1" spans="1:22">
      <c r="A380" s="585"/>
      <c r="B380" s="108">
        <v>26</v>
      </c>
      <c r="C380" s="188">
        <f t="shared" si="95"/>
        <v>0</v>
      </c>
      <c r="D380" s="659">
        <f t="shared" si="101"/>
        <v>0</v>
      </c>
      <c r="E380" s="671">
        <f t="shared" si="100"/>
        <v>0</v>
      </c>
      <c r="F380" s="307">
        <f t="shared" si="96"/>
        <v>0</v>
      </c>
      <c r="G380" s="669">
        <f t="shared" si="97"/>
        <v>0</v>
      </c>
      <c r="H380" s="669">
        <f t="shared" si="98"/>
        <v>0</v>
      </c>
      <c r="I380" s="695" t="str">
        <f t="shared" si="89"/>
        <v>-</v>
      </c>
      <c r="J380" s="696" t="str">
        <f t="shared" si="90"/>
        <v>-</v>
      </c>
      <c r="K380" s="109"/>
      <c r="L380" s="31"/>
      <c r="M380" s="31"/>
      <c r="N380" s="31"/>
      <c r="O380" s="724" t="str">
        <f t="shared" si="91"/>
        <v>-</v>
      </c>
      <c r="P380" s="698" t="str">
        <f t="shared" si="92"/>
        <v>-</v>
      </c>
      <c r="Q380" s="109"/>
      <c r="R380" s="31"/>
      <c r="S380" s="31"/>
      <c r="T380" s="31"/>
      <c r="U380" s="724" t="str">
        <f t="shared" si="93"/>
        <v>-</v>
      </c>
      <c r="V380" s="698" t="str">
        <f t="shared" si="94"/>
        <v>-</v>
      </c>
    </row>
    <row r="381" ht="14.25" customHeight="1" spans="1:22">
      <c r="A381" s="585"/>
      <c r="B381" s="108">
        <v>27</v>
      </c>
      <c r="C381" s="188">
        <f t="shared" si="95"/>
        <v>0</v>
      </c>
      <c r="D381" s="659">
        <f t="shared" si="101"/>
        <v>0</v>
      </c>
      <c r="E381" s="671">
        <f t="shared" si="100"/>
        <v>0</v>
      </c>
      <c r="F381" s="307">
        <f t="shared" si="96"/>
        <v>0</v>
      </c>
      <c r="G381" s="669">
        <f t="shared" si="97"/>
        <v>0</v>
      </c>
      <c r="H381" s="669">
        <f t="shared" si="98"/>
        <v>0</v>
      </c>
      <c r="I381" s="695" t="str">
        <f t="shared" si="89"/>
        <v>-</v>
      </c>
      <c r="J381" s="696" t="str">
        <f t="shared" si="90"/>
        <v>-</v>
      </c>
      <c r="K381" s="109"/>
      <c r="L381" s="31"/>
      <c r="M381" s="31"/>
      <c r="N381" s="31"/>
      <c r="O381" s="724" t="str">
        <f t="shared" si="91"/>
        <v>-</v>
      </c>
      <c r="P381" s="698" t="str">
        <f t="shared" si="92"/>
        <v>-</v>
      </c>
      <c r="Q381" s="109"/>
      <c r="R381" s="31"/>
      <c r="S381" s="31"/>
      <c r="T381" s="31"/>
      <c r="U381" s="724" t="str">
        <f t="shared" si="93"/>
        <v>-</v>
      </c>
      <c r="V381" s="698" t="str">
        <f t="shared" si="94"/>
        <v>-</v>
      </c>
    </row>
    <row r="382" ht="14.25" customHeight="1" spans="1:22">
      <c r="A382" s="585"/>
      <c r="B382" s="108">
        <v>28</v>
      </c>
      <c r="C382" s="188">
        <f t="shared" si="95"/>
        <v>0</v>
      </c>
      <c r="D382" s="659">
        <f t="shared" si="101"/>
        <v>0</v>
      </c>
      <c r="E382" s="671">
        <f t="shared" si="100"/>
        <v>0</v>
      </c>
      <c r="F382" s="307">
        <f t="shared" si="96"/>
        <v>0</v>
      </c>
      <c r="G382" s="669">
        <f t="shared" si="97"/>
        <v>0</v>
      </c>
      <c r="H382" s="669">
        <f t="shared" si="98"/>
        <v>0</v>
      </c>
      <c r="I382" s="695" t="str">
        <f t="shared" si="89"/>
        <v>-</v>
      </c>
      <c r="J382" s="696" t="str">
        <f t="shared" si="90"/>
        <v>-</v>
      </c>
      <c r="K382" s="109"/>
      <c r="L382" s="31"/>
      <c r="M382" s="31"/>
      <c r="N382" s="31"/>
      <c r="O382" s="724" t="str">
        <f t="shared" si="91"/>
        <v>-</v>
      </c>
      <c r="P382" s="698" t="str">
        <f t="shared" si="92"/>
        <v>-</v>
      </c>
      <c r="Q382" s="109"/>
      <c r="R382" s="31"/>
      <c r="S382" s="31"/>
      <c r="T382" s="31"/>
      <c r="U382" s="724" t="str">
        <f t="shared" si="93"/>
        <v>-</v>
      </c>
      <c r="V382" s="698" t="str">
        <f t="shared" si="94"/>
        <v>-</v>
      </c>
    </row>
    <row r="383" ht="14.25" customHeight="1" spans="1:22">
      <c r="A383" s="585"/>
      <c r="B383" s="108">
        <v>29</v>
      </c>
      <c r="C383" s="188">
        <f t="shared" si="95"/>
        <v>0</v>
      </c>
      <c r="D383" s="659">
        <f t="shared" si="101"/>
        <v>0</v>
      </c>
      <c r="E383" s="671">
        <f t="shared" si="100"/>
        <v>0</v>
      </c>
      <c r="F383" s="307">
        <f t="shared" si="96"/>
        <v>0</v>
      </c>
      <c r="G383" s="669">
        <f t="shared" si="97"/>
        <v>0</v>
      </c>
      <c r="H383" s="669">
        <f t="shared" si="98"/>
        <v>0</v>
      </c>
      <c r="I383" s="695" t="str">
        <f t="shared" si="89"/>
        <v>-</v>
      </c>
      <c r="J383" s="696" t="str">
        <f t="shared" si="90"/>
        <v>-</v>
      </c>
      <c r="K383" s="109"/>
      <c r="L383" s="31"/>
      <c r="M383" s="31"/>
      <c r="N383" s="31"/>
      <c r="O383" s="724" t="str">
        <f t="shared" si="91"/>
        <v>-</v>
      </c>
      <c r="P383" s="698" t="str">
        <f t="shared" si="92"/>
        <v>-</v>
      </c>
      <c r="Q383" s="109"/>
      <c r="R383" s="31"/>
      <c r="S383" s="31"/>
      <c r="T383" s="31"/>
      <c r="U383" s="724" t="str">
        <f t="shared" si="93"/>
        <v>-</v>
      </c>
      <c r="V383" s="698" t="str">
        <f t="shared" si="94"/>
        <v>-</v>
      </c>
    </row>
    <row r="384" ht="14.25" customHeight="1" spans="1:22">
      <c r="A384" s="587"/>
      <c r="B384" s="108">
        <v>30</v>
      </c>
      <c r="C384" s="188">
        <f t="shared" si="95"/>
        <v>0</v>
      </c>
      <c r="D384" s="659">
        <f t="shared" si="101"/>
        <v>0</v>
      </c>
      <c r="E384" s="671">
        <f t="shared" si="100"/>
        <v>0</v>
      </c>
      <c r="F384" s="307">
        <f t="shared" si="96"/>
        <v>0</v>
      </c>
      <c r="G384" s="669">
        <f t="shared" si="97"/>
        <v>0</v>
      </c>
      <c r="H384" s="669">
        <f t="shared" si="98"/>
        <v>0</v>
      </c>
      <c r="I384" s="695" t="str">
        <f t="shared" si="89"/>
        <v>-</v>
      </c>
      <c r="J384" s="696" t="str">
        <f t="shared" si="90"/>
        <v>-</v>
      </c>
      <c r="K384" s="109"/>
      <c r="L384" s="31"/>
      <c r="M384" s="31"/>
      <c r="N384" s="31"/>
      <c r="O384" s="724" t="str">
        <f t="shared" si="91"/>
        <v>-</v>
      </c>
      <c r="P384" s="698" t="str">
        <f t="shared" si="92"/>
        <v>-</v>
      </c>
      <c r="Q384" s="109"/>
      <c r="R384" s="31"/>
      <c r="S384" s="31"/>
      <c r="T384" s="31"/>
      <c r="U384" s="724" t="str">
        <f t="shared" si="93"/>
        <v>-</v>
      </c>
      <c r="V384" s="698" t="str">
        <f t="shared" si="94"/>
        <v>-</v>
      </c>
    </row>
    <row r="385" ht="15" customHeight="1" spans="1:22">
      <c r="A385" s="712"/>
      <c r="B385" s="115">
        <v>31</v>
      </c>
      <c r="C385" s="188">
        <f t="shared" si="95"/>
        <v>0</v>
      </c>
      <c r="D385" s="659">
        <f t="shared" si="101"/>
        <v>0</v>
      </c>
      <c r="E385" s="674">
        <f t="shared" si="100"/>
        <v>0</v>
      </c>
      <c r="F385" s="307">
        <f t="shared" si="96"/>
        <v>0</v>
      </c>
      <c r="G385" s="669">
        <f t="shared" si="97"/>
        <v>0</v>
      </c>
      <c r="H385" s="669">
        <f t="shared" si="98"/>
        <v>0</v>
      </c>
      <c r="I385" s="703" t="str">
        <f t="shared" si="89"/>
        <v>-</v>
      </c>
      <c r="J385" s="704" t="str">
        <f t="shared" si="90"/>
        <v>-</v>
      </c>
      <c r="K385" s="126"/>
      <c r="L385" s="35"/>
      <c r="M385" s="35"/>
      <c r="N385" s="35"/>
      <c r="O385" s="725" t="str">
        <f t="shared" si="91"/>
        <v>-</v>
      </c>
      <c r="P385" s="705" t="str">
        <f t="shared" si="92"/>
        <v>-</v>
      </c>
      <c r="Q385" s="126"/>
      <c r="R385" s="35"/>
      <c r="S385" s="35"/>
      <c r="T385" s="35"/>
      <c r="U385" s="725" t="str">
        <f t="shared" si="93"/>
        <v>-</v>
      </c>
      <c r="V385" s="705" t="str">
        <f t="shared" si="94"/>
        <v>-</v>
      </c>
    </row>
  </sheetData>
  <mergeCells count="42">
    <mergeCell ref="A1:P1"/>
    <mergeCell ref="K2:P2"/>
    <mergeCell ref="Q2:V2"/>
    <mergeCell ref="K3:P3"/>
    <mergeCell ref="Q3:V3"/>
    <mergeCell ref="A5:B5"/>
    <mergeCell ref="A6:B6"/>
    <mergeCell ref="A38:B38"/>
    <mergeCell ref="A67:B67"/>
    <mergeCell ref="A99:B99"/>
    <mergeCell ref="A100:B100"/>
    <mergeCell ref="A131:B131"/>
    <mergeCell ref="A163:B163"/>
    <mergeCell ref="A194:B194"/>
    <mergeCell ref="A195:B195"/>
    <mergeCell ref="A227:B227"/>
    <mergeCell ref="A259:B259"/>
    <mergeCell ref="A290:B290"/>
    <mergeCell ref="A291:B291"/>
    <mergeCell ref="A323:B323"/>
    <mergeCell ref="A354:B354"/>
    <mergeCell ref="A7:A37"/>
    <mergeCell ref="A39:A66"/>
    <mergeCell ref="A68:A98"/>
    <mergeCell ref="A101:A130"/>
    <mergeCell ref="A132:A162"/>
    <mergeCell ref="A164:A193"/>
    <mergeCell ref="A196:A226"/>
    <mergeCell ref="A228:A258"/>
    <mergeCell ref="A260:A289"/>
    <mergeCell ref="A292:A322"/>
    <mergeCell ref="A324:A353"/>
    <mergeCell ref="A355:A385"/>
    <mergeCell ref="C2:C4"/>
    <mergeCell ref="D2:D4"/>
    <mergeCell ref="E2:E4"/>
    <mergeCell ref="F2:F4"/>
    <mergeCell ref="G2:G4"/>
    <mergeCell ref="H2:H4"/>
    <mergeCell ref="I2:I4"/>
    <mergeCell ref="J2:J4"/>
    <mergeCell ref="A2:B4"/>
  </mergeCells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390"/>
  <sheetViews>
    <sheetView showGridLines="0" tabSelected="1" workbookViewId="0">
      <pane xSplit="2" ySplit="4" topLeftCell="C62" activePane="bottomRight" state="frozen"/>
      <selection/>
      <selection pane="topRight"/>
      <selection pane="bottomLeft"/>
      <selection pane="bottomRight" activeCell="J77" sqref="J77"/>
    </sheetView>
  </sheetViews>
  <sheetFormatPr defaultColWidth="11" defaultRowHeight="11" customHeight="1"/>
  <cols>
    <col min="1" max="1" width="3.4" style="1" customWidth="1"/>
    <col min="2" max="2" width="4" style="1" customWidth="1"/>
    <col min="3" max="3" width="9.2" style="1" customWidth="1"/>
    <col min="4" max="4" width="9.8" style="1" customWidth="1"/>
    <col min="5" max="5" width="11.8" style="1" customWidth="1"/>
    <col min="6" max="7" width="11.2" style="1" customWidth="1"/>
    <col min="8" max="8" width="7.2" style="1" customWidth="1"/>
    <col min="9" max="9" width="13.6" style="81" customWidth="1"/>
    <col min="10" max="10" width="13.8" style="1" customWidth="1"/>
    <col min="11" max="11" width="13.2" style="1" customWidth="1"/>
    <col min="12" max="12" width="8.4" style="81" customWidth="1"/>
    <col min="13" max="13" width="9.4" style="576" customWidth="1"/>
    <col min="14" max="14" width="8.4" style="1" customWidth="1"/>
    <col min="15" max="15" width="11.2" style="1" customWidth="1"/>
    <col min="16" max="16" width="12.4" style="171" customWidth="1"/>
    <col min="17" max="17" width="13.8" style="1" customWidth="1"/>
    <col min="18" max="18" width="8.4" style="577" customWidth="1"/>
    <col min="19" max="19" width="9.4" style="576" customWidth="1"/>
    <col min="20" max="20" width="8.4" style="1" customWidth="1"/>
    <col min="21" max="21" width="11.2" style="1" customWidth="1"/>
    <col min="22" max="22" width="12.4" style="171" customWidth="1"/>
    <col min="23" max="23" width="13.8" style="1" customWidth="1"/>
    <col min="24" max="24" width="8.4" style="577" customWidth="1"/>
    <col min="25" max="25" width="9.4" style="576" customWidth="1"/>
    <col min="26" max="26" width="8.4" style="1" customWidth="1"/>
    <col min="27" max="27" width="11.2" style="1" customWidth="1"/>
    <col min="28" max="28" width="12.4" style="171" customWidth="1"/>
    <col min="29" max="29" width="13.8" style="1" customWidth="1"/>
    <col min="30" max="30" width="8.4" style="577" customWidth="1"/>
    <col min="31" max="31" width="9.4" style="576" customWidth="1"/>
    <col min="32" max="32" width="8.4" style="1" customWidth="1"/>
    <col min="33" max="33" width="11.2" style="1" customWidth="1"/>
    <col min="34" max="34" width="12.4" style="171" customWidth="1"/>
    <col min="35" max="35" width="13.8" style="1" customWidth="1"/>
    <col min="36" max="36" width="8.4" style="577" customWidth="1"/>
    <col min="37" max="37" width="9.4" style="576" customWidth="1"/>
    <col min="38" max="38" width="8.4" style="1" customWidth="1"/>
    <col min="39" max="39" width="11.2" style="1" customWidth="1"/>
    <col min="40" max="40" width="12.4" style="171" customWidth="1"/>
    <col min="41" max="41" width="13.8" style="1" customWidth="1"/>
    <col min="42" max="42" width="8.4" style="577" customWidth="1"/>
    <col min="43" max="43" width="9.4" style="576" customWidth="1"/>
    <col min="44" max="44" width="8.4" style="1" customWidth="1"/>
    <col min="45" max="45" width="11.2" style="1" customWidth="1"/>
    <col min="46" max="46" width="12.4" style="171" customWidth="1"/>
    <col min="47" max="47" width="13.8" style="1" customWidth="1"/>
    <col min="48" max="48" width="8.4" style="577" customWidth="1"/>
    <col min="49" max="49" width="9.6" style="578" customWidth="1"/>
    <col min="50" max="50" width="9.6" style="1" customWidth="1"/>
    <col min="51" max="53" width="11.6" style="1" customWidth="1"/>
    <col min="54" max="54" width="9.4" style="579" customWidth="1"/>
    <col min="55" max="55" width="9.6" style="578" customWidth="1"/>
    <col min="56" max="56" width="9.6" style="1" customWidth="1"/>
    <col min="57" max="59" width="11.6" style="1" customWidth="1"/>
    <col min="60" max="60" width="9.4" style="579" customWidth="1"/>
    <col min="61" max="61" width="9.6" style="578" customWidth="1"/>
    <col min="62" max="62" width="9.6" style="1" customWidth="1"/>
    <col min="63" max="65" width="11.6" style="1" customWidth="1"/>
    <col min="66" max="66" width="9.4" style="579" customWidth="1"/>
    <col min="67" max="67" width="9.6" style="578" customWidth="1"/>
    <col min="68" max="68" width="9.6" style="1" customWidth="1"/>
    <col min="69" max="71" width="11.6" style="1" customWidth="1"/>
    <col min="72" max="72" width="9.4" style="579" customWidth="1"/>
    <col min="73" max="266" width="11" customWidth="1"/>
  </cols>
  <sheetData>
    <row r="1" ht="18" customHeight="1" spans="1:72">
      <c r="A1" s="3" t="s">
        <v>0</v>
      </c>
      <c r="B1" s="4"/>
      <c r="C1" s="292" t="s">
        <v>76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  <c r="AP1" s="293"/>
      <c r="AQ1" s="293"/>
      <c r="AR1" s="293"/>
      <c r="AS1" s="293"/>
      <c r="AT1" s="293"/>
      <c r="AU1" s="293"/>
      <c r="AV1" s="293"/>
      <c r="AW1" s="293"/>
      <c r="AX1" s="293"/>
      <c r="AY1" s="293"/>
      <c r="AZ1" s="293"/>
      <c r="BA1" s="293"/>
      <c r="BB1" s="293"/>
      <c r="BC1" s="293"/>
      <c r="BD1" s="293"/>
      <c r="BE1" s="293"/>
      <c r="BF1" s="293"/>
      <c r="BG1" s="293"/>
      <c r="BH1" s="293"/>
      <c r="BI1" s="293"/>
      <c r="BJ1" s="293"/>
      <c r="BK1" s="293"/>
      <c r="BL1" s="293"/>
      <c r="BM1" s="293"/>
      <c r="BN1" s="293"/>
      <c r="BO1" s="293"/>
      <c r="BP1" s="293"/>
      <c r="BQ1" s="293"/>
      <c r="BR1" s="293"/>
      <c r="BS1" s="293"/>
      <c r="BT1" s="293"/>
    </row>
    <row r="2" ht="17.25" customHeight="1" spans="1:72">
      <c r="A2" s="84"/>
      <c r="B2" s="85"/>
      <c r="C2" s="10" t="s">
        <v>1</v>
      </c>
      <c r="D2" s="176" t="s">
        <v>77</v>
      </c>
      <c r="E2" s="176" t="s">
        <v>78</v>
      </c>
      <c r="F2" s="294" t="s">
        <v>3</v>
      </c>
      <c r="G2" s="295" t="s">
        <v>79</v>
      </c>
      <c r="H2" s="294" t="s">
        <v>44</v>
      </c>
      <c r="I2" s="196" t="s">
        <v>2</v>
      </c>
      <c r="J2" s="178" t="s">
        <v>80</v>
      </c>
      <c r="K2" s="178" t="s">
        <v>17</v>
      </c>
      <c r="L2" s="309" t="s">
        <v>39</v>
      </c>
      <c r="M2" s="593" t="s">
        <v>72</v>
      </c>
      <c r="N2" s="594"/>
      <c r="O2" s="594"/>
      <c r="P2" s="594"/>
      <c r="Q2" s="594"/>
      <c r="R2" s="606"/>
      <c r="S2" s="607"/>
      <c r="T2" s="594"/>
      <c r="U2" s="594"/>
      <c r="V2" s="594"/>
      <c r="W2" s="594"/>
      <c r="X2" s="606"/>
      <c r="Y2" s="607"/>
      <c r="Z2" s="594"/>
      <c r="AA2" s="594"/>
      <c r="AB2" s="594"/>
      <c r="AC2" s="594"/>
      <c r="AD2" s="606"/>
      <c r="AE2" s="606"/>
      <c r="AF2" s="606"/>
      <c r="AG2" s="606"/>
      <c r="AH2" s="606"/>
      <c r="AI2" s="606"/>
      <c r="AJ2" s="606"/>
      <c r="AK2" s="606"/>
      <c r="AL2" s="606"/>
      <c r="AM2" s="606"/>
      <c r="AN2" s="606"/>
      <c r="AO2" s="606"/>
      <c r="AP2" s="606"/>
      <c r="AQ2" s="6"/>
      <c r="AR2" s="6"/>
      <c r="AS2" s="6"/>
      <c r="AT2" s="6"/>
      <c r="AU2" s="6"/>
      <c r="AV2" s="615"/>
      <c r="AW2" s="351" t="s">
        <v>71</v>
      </c>
      <c r="AX2" s="616"/>
      <c r="AY2" s="616"/>
      <c r="AZ2" s="616"/>
      <c r="BA2" s="616"/>
      <c r="BB2" s="616"/>
      <c r="BC2" s="616"/>
      <c r="BD2" s="616"/>
      <c r="BE2" s="616"/>
      <c r="BF2" s="616"/>
      <c r="BG2" s="616"/>
      <c r="BH2" s="616"/>
      <c r="BI2" s="616"/>
      <c r="BJ2" s="616"/>
      <c r="BK2" s="616"/>
      <c r="BL2" s="616"/>
      <c r="BM2" s="616"/>
      <c r="BN2" s="616"/>
      <c r="BO2" s="616"/>
      <c r="BP2" s="616"/>
      <c r="BQ2" s="616"/>
      <c r="BR2" s="616"/>
      <c r="BS2" s="616"/>
      <c r="BT2" s="616"/>
    </row>
    <row r="3" ht="17.25" customHeight="1" spans="1:72">
      <c r="A3" s="84"/>
      <c r="B3" s="9"/>
      <c r="C3" s="297"/>
      <c r="D3" s="179"/>
      <c r="E3" s="179"/>
      <c r="F3" s="179"/>
      <c r="G3" s="298"/>
      <c r="H3" s="197"/>
      <c r="I3" s="199"/>
      <c r="J3" s="179"/>
      <c r="K3" s="179"/>
      <c r="L3" s="313"/>
      <c r="M3" s="595" t="s">
        <v>81</v>
      </c>
      <c r="N3" s="596"/>
      <c r="O3" s="596"/>
      <c r="P3" s="596"/>
      <c r="Q3" s="596"/>
      <c r="R3" s="608"/>
      <c r="S3" s="595" t="s">
        <v>82</v>
      </c>
      <c r="T3" s="596"/>
      <c r="U3" s="596"/>
      <c r="V3" s="596"/>
      <c r="W3" s="596"/>
      <c r="X3" s="608"/>
      <c r="Y3" s="595" t="s">
        <v>83</v>
      </c>
      <c r="Z3" s="596"/>
      <c r="AA3" s="596"/>
      <c r="AB3" s="596"/>
      <c r="AC3" s="596"/>
      <c r="AD3" s="608"/>
      <c r="AE3" s="595" t="s">
        <v>84</v>
      </c>
      <c r="AF3" s="596"/>
      <c r="AG3" s="596"/>
      <c r="AH3" s="596"/>
      <c r="AI3" s="596"/>
      <c r="AJ3" s="608"/>
      <c r="AK3" s="595" t="s">
        <v>85</v>
      </c>
      <c r="AL3" s="596"/>
      <c r="AM3" s="596"/>
      <c r="AN3" s="596"/>
      <c r="AO3" s="596"/>
      <c r="AP3" s="608"/>
      <c r="AQ3" s="595" t="s">
        <v>86</v>
      </c>
      <c r="AR3" s="596"/>
      <c r="AS3" s="596"/>
      <c r="AT3" s="596"/>
      <c r="AU3" s="596"/>
      <c r="AV3" s="608"/>
      <c r="AW3" s="354" t="s">
        <v>87</v>
      </c>
      <c r="AX3" s="6"/>
      <c r="AY3" s="6"/>
      <c r="AZ3" s="6"/>
      <c r="BA3" s="6"/>
      <c r="BB3" s="615"/>
      <c r="BC3" s="354" t="s">
        <v>88</v>
      </c>
      <c r="BD3" s="6"/>
      <c r="BE3" s="6"/>
      <c r="BF3" s="6"/>
      <c r="BG3" s="6"/>
      <c r="BH3" s="615"/>
      <c r="BI3" s="354" t="s">
        <v>89</v>
      </c>
      <c r="BJ3" s="6"/>
      <c r="BK3" s="6"/>
      <c r="BL3" s="6"/>
      <c r="BM3" s="6"/>
      <c r="BN3" s="615"/>
      <c r="BO3" s="354"/>
      <c r="BP3" s="6"/>
      <c r="BQ3" s="6"/>
      <c r="BR3" s="6"/>
      <c r="BS3" s="6"/>
      <c r="BT3" s="615"/>
    </row>
    <row r="4" ht="18" customHeight="1" spans="1:72">
      <c r="A4" s="89"/>
      <c r="B4" s="90"/>
      <c r="C4" s="299"/>
      <c r="D4" s="181"/>
      <c r="E4" s="181"/>
      <c r="F4" s="181"/>
      <c r="G4" s="300"/>
      <c r="H4" s="200"/>
      <c r="I4" s="202"/>
      <c r="J4" s="181"/>
      <c r="K4" s="181"/>
      <c r="L4" s="317"/>
      <c r="M4" s="597" t="s">
        <v>40</v>
      </c>
      <c r="N4" s="598" t="s">
        <v>44</v>
      </c>
      <c r="O4" s="598" t="s">
        <v>3</v>
      </c>
      <c r="P4" s="599" t="s">
        <v>37</v>
      </c>
      <c r="Q4" s="598" t="s">
        <v>90</v>
      </c>
      <c r="R4" s="609" t="s">
        <v>39</v>
      </c>
      <c r="S4" s="597" t="s">
        <v>40</v>
      </c>
      <c r="T4" s="598" t="s">
        <v>44</v>
      </c>
      <c r="U4" s="598" t="s">
        <v>3</v>
      </c>
      <c r="V4" s="599" t="s">
        <v>37</v>
      </c>
      <c r="W4" s="598" t="s">
        <v>90</v>
      </c>
      <c r="X4" s="609" t="s">
        <v>39</v>
      </c>
      <c r="Y4" s="597" t="s">
        <v>40</v>
      </c>
      <c r="Z4" s="598" t="s">
        <v>44</v>
      </c>
      <c r="AA4" s="598" t="s">
        <v>3</v>
      </c>
      <c r="AB4" s="599" t="s">
        <v>37</v>
      </c>
      <c r="AC4" s="598" t="s">
        <v>90</v>
      </c>
      <c r="AD4" s="609" t="s">
        <v>39</v>
      </c>
      <c r="AE4" s="597" t="s">
        <v>40</v>
      </c>
      <c r="AF4" s="598" t="s">
        <v>44</v>
      </c>
      <c r="AG4" s="598" t="s">
        <v>3</v>
      </c>
      <c r="AH4" s="599" t="s">
        <v>37</v>
      </c>
      <c r="AI4" s="598" t="s">
        <v>90</v>
      </c>
      <c r="AJ4" s="609" t="s">
        <v>39</v>
      </c>
      <c r="AK4" s="597" t="s">
        <v>40</v>
      </c>
      <c r="AL4" s="598" t="s">
        <v>44</v>
      </c>
      <c r="AM4" s="598" t="s">
        <v>3</v>
      </c>
      <c r="AN4" s="599" t="s">
        <v>37</v>
      </c>
      <c r="AO4" s="598" t="s">
        <v>90</v>
      </c>
      <c r="AP4" s="609" t="s">
        <v>39</v>
      </c>
      <c r="AQ4" s="597" t="s">
        <v>40</v>
      </c>
      <c r="AR4" s="598" t="s">
        <v>44</v>
      </c>
      <c r="AS4" s="598" t="s">
        <v>3</v>
      </c>
      <c r="AT4" s="599" t="s">
        <v>37</v>
      </c>
      <c r="AU4" s="598" t="s">
        <v>90</v>
      </c>
      <c r="AV4" s="609" t="s">
        <v>39</v>
      </c>
      <c r="AW4" s="617" t="s">
        <v>40</v>
      </c>
      <c r="AX4" s="355" t="s">
        <v>44</v>
      </c>
      <c r="AY4" s="355" t="s">
        <v>3</v>
      </c>
      <c r="AZ4" s="355" t="s">
        <v>91</v>
      </c>
      <c r="BA4" s="355" t="s">
        <v>90</v>
      </c>
      <c r="BB4" s="618" t="s">
        <v>39</v>
      </c>
      <c r="BC4" s="617" t="s">
        <v>40</v>
      </c>
      <c r="BD4" s="355" t="s">
        <v>44</v>
      </c>
      <c r="BE4" s="355" t="s">
        <v>3</v>
      </c>
      <c r="BF4" s="355" t="s">
        <v>91</v>
      </c>
      <c r="BG4" s="355" t="s">
        <v>90</v>
      </c>
      <c r="BH4" s="618" t="s">
        <v>39</v>
      </c>
      <c r="BI4" s="617" t="s">
        <v>40</v>
      </c>
      <c r="BJ4" s="355" t="s">
        <v>44</v>
      </c>
      <c r="BK4" s="355" t="s">
        <v>3</v>
      </c>
      <c r="BL4" s="355" t="s">
        <v>91</v>
      </c>
      <c r="BM4" s="355" t="s">
        <v>90</v>
      </c>
      <c r="BN4" s="618" t="s">
        <v>39</v>
      </c>
      <c r="BO4" s="617" t="s">
        <v>40</v>
      </c>
      <c r="BP4" s="355" t="s">
        <v>44</v>
      </c>
      <c r="BQ4" s="355" t="s">
        <v>3</v>
      </c>
      <c r="BR4" s="355" t="s">
        <v>91</v>
      </c>
      <c r="BS4" s="355" t="s">
        <v>90</v>
      </c>
      <c r="BT4" s="618" t="s">
        <v>39</v>
      </c>
    </row>
    <row r="5" ht="15" customHeight="1" spans="1:72">
      <c r="A5" s="580" t="s">
        <v>45</v>
      </c>
      <c r="B5" s="581"/>
      <c r="C5" s="582">
        <f t="shared" ref="C5:K5" si="0">C67+C38+C6</f>
        <v>35208</v>
      </c>
      <c r="D5" s="302">
        <f t="shared" si="0"/>
        <v>35128</v>
      </c>
      <c r="E5" s="184">
        <f t="shared" si="0"/>
        <v>80</v>
      </c>
      <c r="F5" s="583">
        <f t="shared" si="0"/>
        <v>23953</v>
      </c>
      <c r="G5" s="303">
        <f>IF(F5&lt;&gt;0,F5/C5,"-")</f>
        <v>0.680328334469439</v>
      </c>
      <c r="H5" s="302">
        <f t="shared" si="0"/>
        <v>11219</v>
      </c>
      <c r="I5" s="205">
        <f t="shared" si="0"/>
        <v>158891</v>
      </c>
      <c r="J5" s="185">
        <f t="shared" si="0"/>
        <v>158620</v>
      </c>
      <c r="K5" s="185">
        <f t="shared" si="0"/>
        <v>271</v>
      </c>
      <c r="L5" s="321">
        <f t="shared" ref="L5:L69" si="1">IF(I5&lt;&gt;0,I5/F5,"-")</f>
        <v>6.63344883730639</v>
      </c>
      <c r="M5" s="600">
        <f>M67+M38+M6</f>
        <v>2877</v>
      </c>
      <c r="N5" s="222">
        <f>N67+N38+N6</f>
        <v>573</v>
      </c>
      <c r="O5" s="129">
        <f>O67+O38+O6</f>
        <v>2304</v>
      </c>
      <c r="P5" s="220">
        <f>IF(F5&lt;&gt;0,F5/C5,"-")</f>
        <v>0.680328334469439</v>
      </c>
      <c r="Q5" s="221">
        <f>Q67+Q38+Q6</f>
        <v>13464</v>
      </c>
      <c r="R5" s="610">
        <f t="shared" ref="R5:R68" si="2">IF(Q5&lt;&gt;0,Q5/O5,"-")</f>
        <v>5.84375</v>
      </c>
      <c r="S5" s="600">
        <f>S67+S38+S6</f>
        <v>31313</v>
      </c>
      <c r="T5" s="222">
        <f>T67+T38+T6</f>
        <v>10381</v>
      </c>
      <c r="U5" s="129">
        <f>U67+U38+U6</f>
        <v>20932</v>
      </c>
      <c r="V5" s="220">
        <f>IF(U5&lt;&gt;0,U5/S5,"-")</f>
        <v>0.668476351675023</v>
      </c>
      <c r="W5" s="221">
        <f>W67+W38+W6</f>
        <v>140502</v>
      </c>
      <c r="X5" s="610">
        <f t="shared" ref="X5:X36" si="3">IF(W5&lt;&gt;0,W5/U5,"-")</f>
        <v>6.71230651633862</v>
      </c>
      <c r="Y5" s="600">
        <f>Y67+Y38+Y6</f>
        <v>253</v>
      </c>
      <c r="Z5" s="222">
        <f>Z67+Z38+Z6</f>
        <v>154</v>
      </c>
      <c r="AA5" s="129">
        <f>AA67+AA38+AA6</f>
        <v>99</v>
      </c>
      <c r="AB5" s="220">
        <f>IF(AA5&lt;&gt;0,AA5/Y5,"-")</f>
        <v>0.391304347826087</v>
      </c>
      <c r="AC5" s="221">
        <f>AC67+AC38+AC6</f>
        <v>1036</v>
      </c>
      <c r="AD5" s="610">
        <f t="shared" ref="AD5:AD68" si="4">IF(AC5&lt;&gt;0,AC5/AA5,"-")</f>
        <v>10.4646464646465</v>
      </c>
      <c r="AE5" s="600">
        <f>AE67+AE38+AE6</f>
        <v>0</v>
      </c>
      <c r="AF5" s="222">
        <f>AF67+AF38+AF6</f>
        <v>0</v>
      </c>
      <c r="AG5" s="129">
        <f>AG67+AG38+AG6</f>
        <v>0</v>
      </c>
      <c r="AH5" s="220" t="str">
        <f>IF(AG5&lt;&gt;0,AG5/AE5,"-")</f>
        <v>-</v>
      </c>
      <c r="AI5" s="221">
        <f>AI67+AI38+AI6</f>
        <v>0</v>
      </c>
      <c r="AJ5" s="610" t="str">
        <f t="shared" ref="AJ5:AJ68" si="5">IF(AI5&lt;&gt;0,AI5/AG5,"-")</f>
        <v>-</v>
      </c>
      <c r="AK5" s="600">
        <f>AK67+AK38+AK6</f>
        <v>625</v>
      </c>
      <c r="AL5" s="222">
        <f>AL67+AL38+AL6</f>
        <v>109</v>
      </c>
      <c r="AM5" s="129">
        <f>AM67+AM38+AM6</f>
        <v>516</v>
      </c>
      <c r="AN5" s="220">
        <f>IF(AM5&lt;&gt;0,AM5/AK5,"-")</f>
        <v>0.8256</v>
      </c>
      <c r="AO5" s="221">
        <f>AO67+AO38+AO6</f>
        <v>3274</v>
      </c>
      <c r="AP5" s="610">
        <f t="shared" ref="AP5:AP68" si="6">IF(AO5&lt;&gt;0,AO5/AM5,"-")</f>
        <v>6.34496124031008</v>
      </c>
      <c r="AQ5" s="600">
        <f>AQ67+AQ38+AQ6</f>
        <v>60</v>
      </c>
      <c r="AR5" s="222">
        <f>AR67+AR38+AR6</f>
        <v>2</v>
      </c>
      <c r="AS5" s="129">
        <f>AS67+AS38+AS6</f>
        <v>58</v>
      </c>
      <c r="AT5" s="99">
        <f>IF(AS5&lt;&gt;0,AS5/AQ5,"-")</f>
        <v>0.966666666666667</v>
      </c>
      <c r="AU5" s="221">
        <f>AU67+AU38+AU6</f>
        <v>344</v>
      </c>
      <c r="AV5" s="610">
        <f t="shared" ref="AV5:AV68" si="7">IF(AU5&lt;&gt;0,AU5/AS5,"-")</f>
        <v>5.93103448275862</v>
      </c>
      <c r="AW5" s="619">
        <f>AW67+AW38+AW6</f>
        <v>0</v>
      </c>
      <c r="AX5" s="358">
        <f t="shared" ref="AX5:BA5" si="8">AX67+AX38+AX6</f>
        <v>0</v>
      </c>
      <c r="AY5" s="358">
        <f t="shared" si="8"/>
        <v>0</v>
      </c>
      <c r="AZ5" s="620" t="str">
        <f>IF(AY5&lt;&gt;0,AY5/AW5,"-")</f>
        <v>-</v>
      </c>
      <c r="BA5" s="360">
        <f t="shared" si="8"/>
        <v>0</v>
      </c>
      <c r="BB5" s="621" t="str">
        <f>IF(BA5&lt;&gt;0,BA5/AY5,"-")</f>
        <v>-</v>
      </c>
      <c r="BC5" s="619">
        <f>BC67+BC38+BC6</f>
        <v>78</v>
      </c>
      <c r="BD5" s="358">
        <f t="shared" ref="BD5:BE5" si="9">BD67+BD38+BD6</f>
        <v>0</v>
      </c>
      <c r="BE5" s="358">
        <f t="shared" si="9"/>
        <v>43</v>
      </c>
      <c r="BF5" s="620">
        <f>IF(BE5&lt;&gt;0,BE5/BC5,"-")</f>
        <v>0.551282051282051</v>
      </c>
      <c r="BG5" s="360">
        <f t="shared" ref="BG5" si="10">BG67+BG38+BG6</f>
        <v>234</v>
      </c>
      <c r="BH5" s="621">
        <f>IF(BG5&lt;&gt;0,BG5/BE5,"-")</f>
        <v>5.44186046511628</v>
      </c>
      <c r="BI5" s="619">
        <f>BI67+BI38+BI6</f>
        <v>2</v>
      </c>
      <c r="BJ5" s="358">
        <f t="shared" ref="BJ5:BK5" si="11">BJ67+BJ38+BJ6</f>
        <v>0</v>
      </c>
      <c r="BK5" s="358">
        <f t="shared" si="11"/>
        <v>1</v>
      </c>
      <c r="BL5" s="620">
        <f>IF(BK5&lt;&gt;0,BK5/BI5,"-")</f>
        <v>0.5</v>
      </c>
      <c r="BM5" s="360">
        <f t="shared" ref="BM5" si="12">BM67+BM38+BM6</f>
        <v>37</v>
      </c>
      <c r="BN5" s="621">
        <f>IF(BM5&lt;&gt;0,BM5/BK5,"-")</f>
        <v>37</v>
      </c>
      <c r="BO5" s="619">
        <f>BO67+BO38+BO6</f>
        <v>0</v>
      </c>
      <c r="BP5" s="358">
        <f t="shared" ref="BP5:BQ5" si="13">BP67+BP38+BP6</f>
        <v>0</v>
      </c>
      <c r="BQ5" s="358">
        <f t="shared" si="13"/>
        <v>0</v>
      </c>
      <c r="BR5" s="620" t="str">
        <f>IF(BQ5&lt;&gt;0,BQ5/BO5,"-")</f>
        <v>-</v>
      </c>
      <c r="BS5" s="360">
        <f t="shared" ref="BS5" si="14">BS67+BS38+BS6</f>
        <v>0</v>
      </c>
      <c r="BT5" s="621" t="str">
        <f>IF(BS5&lt;&gt;0,BS5/BQ5,"-")</f>
        <v>-</v>
      </c>
    </row>
    <row r="6" ht="16.5" customHeight="1" spans="1:72">
      <c r="A6" s="20" t="s">
        <v>46</v>
      </c>
      <c r="B6" s="21"/>
      <c r="C6" s="376">
        <f t="shared" ref="C6:K6" si="15">SUM(C7:C37)</f>
        <v>17721</v>
      </c>
      <c r="D6" s="206">
        <f t="shared" si="15"/>
        <v>17679</v>
      </c>
      <c r="E6" s="69">
        <f t="shared" si="15"/>
        <v>42</v>
      </c>
      <c r="F6" s="453">
        <f t="shared" si="15"/>
        <v>12230</v>
      </c>
      <c r="G6" s="303">
        <f t="shared" ref="G6:G69" si="16">IF(F6&lt;&gt;0,F6/C6,"-")</f>
        <v>0.69014163986231</v>
      </c>
      <c r="H6" s="206">
        <f t="shared" si="15"/>
        <v>5491</v>
      </c>
      <c r="I6" s="207">
        <f t="shared" si="15"/>
        <v>80284</v>
      </c>
      <c r="J6" s="187">
        <f t="shared" si="15"/>
        <v>80156</v>
      </c>
      <c r="K6" s="187">
        <f t="shared" si="15"/>
        <v>128</v>
      </c>
      <c r="L6" s="323">
        <f t="shared" si="1"/>
        <v>6.56451349141455</v>
      </c>
      <c r="M6" s="600">
        <f>SUM(M7:M37)</f>
        <v>1579</v>
      </c>
      <c r="N6" s="225">
        <f>SUM(N7:N37)</f>
        <v>304</v>
      </c>
      <c r="O6" s="98">
        <f>SUM(O7:O37)</f>
        <v>1275</v>
      </c>
      <c r="P6" s="99">
        <f>IF(O6&lt;&gt;0,O6/M6,"-")</f>
        <v>0.807473084230526</v>
      </c>
      <c r="Q6" s="224">
        <f>SUM(Q7:Q37)</f>
        <v>7225</v>
      </c>
      <c r="R6" s="610">
        <f t="shared" si="2"/>
        <v>5.66666666666667</v>
      </c>
      <c r="S6" s="600">
        <f>SUM(S7:S37)</f>
        <v>15614</v>
      </c>
      <c r="T6" s="225">
        <f>SUM(T7:T37)</f>
        <v>5052</v>
      </c>
      <c r="U6" s="98">
        <f>SUM(U7:U37)</f>
        <v>10562</v>
      </c>
      <c r="V6" s="99">
        <f>IF(U6&lt;&gt;0,U6/S6,"-")</f>
        <v>0.676444216728577</v>
      </c>
      <c r="W6" s="224">
        <f>SUM(W7:W37)</f>
        <v>70593</v>
      </c>
      <c r="X6" s="610">
        <f t="shared" si="3"/>
        <v>6.68367733383829</v>
      </c>
      <c r="Y6" s="600">
        <f>SUM(Y7:Y37)</f>
        <v>123</v>
      </c>
      <c r="Z6" s="225">
        <f>SUM(Z7:Z37)</f>
        <v>72</v>
      </c>
      <c r="AA6" s="98">
        <f>SUM(AA7:AA37)</f>
        <v>51</v>
      </c>
      <c r="AB6" s="99">
        <f>IF(AA6&lt;&gt;0,AA6/Y6,"-")</f>
        <v>0.414634146341463</v>
      </c>
      <c r="AC6" s="224">
        <f>SUM(AC7:AC37)</f>
        <v>530</v>
      </c>
      <c r="AD6" s="610">
        <f t="shared" si="4"/>
        <v>10.3921568627451</v>
      </c>
      <c r="AE6" s="600">
        <f>SUM(AE7:AE37)</f>
        <v>0</v>
      </c>
      <c r="AF6" s="225">
        <f>SUM(AF7:AF37)</f>
        <v>0</v>
      </c>
      <c r="AG6" s="98">
        <f>SUM(AG7:AG37)</f>
        <v>0</v>
      </c>
      <c r="AH6" s="99" t="str">
        <f>IF(AG6&lt;&gt;0,AG6/AE6,"-")</f>
        <v>-</v>
      </c>
      <c r="AI6" s="224">
        <f>SUM(AI7:AI37)</f>
        <v>0</v>
      </c>
      <c r="AJ6" s="610" t="str">
        <f t="shared" si="5"/>
        <v>-</v>
      </c>
      <c r="AK6" s="600">
        <f>SUM(AK7:AK37)</f>
        <v>331</v>
      </c>
      <c r="AL6" s="225">
        <f>SUM(AL7:AL37)</f>
        <v>62</v>
      </c>
      <c r="AM6" s="98">
        <f>SUM(AM7:AM37)</f>
        <v>269</v>
      </c>
      <c r="AN6" s="99">
        <f>IF(AM6&lt;&gt;0,AM6/AK6,"-")</f>
        <v>0.812688821752266</v>
      </c>
      <c r="AO6" s="224">
        <f>SUM(AO7:AO37)</f>
        <v>1638</v>
      </c>
      <c r="AP6" s="610">
        <f t="shared" si="6"/>
        <v>6.08921933085502</v>
      </c>
      <c r="AQ6" s="600">
        <f>SUM(AQ7:AQ37)</f>
        <v>32</v>
      </c>
      <c r="AR6" s="225">
        <f>SUM(AR7:AR37)</f>
        <v>1</v>
      </c>
      <c r="AS6" s="98">
        <f>SUM(AS7:AS37)</f>
        <v>31</v>
      </c>
      <c r="AT6" s="99">
        <f>IF(AS6&lt;&gt;0,AS6/AQ6,"-")</f>
        <v>0.96875</v>
      </c>
      <c r="AU6" s="224">
        <f>SUM(AU7:AU37)</f>
        <v>170</v>
      </c>
      <c r="AV6" s="610">
        <f t="shared" si="7"/>
        <v>5.48387096774194</v>
      </c>
      <c r="AW6" s="619">
        <f>SUM(AW7:AW37)</f>
        <v>0</v>
      </c>
      <c r="AX6" s="363">
        <f t="shared" ref="AX6:BA6" si="17">SUM(AX7:AX37)</f>
        <v>0</v>
      </c>
      <c r="AY6" s="363">
        <f t="shared" si="17"/>
        <v>0</v>
      </c>
      <c r="AZ6" s="620" t="str">
        <f>IF(AY6&lt;&gt;0,AY6/AW6,"-")</f>
        <v>-</v>
      </c>
      <c r="BA6" s="217">
        <f t="shared" si="17"/>
        <v>0</v>
      </c>
      <c r="BB6" s="621" t="str">
        <f>IF(BA6&lt;&gt;0,BA6/AY6,"-")</f>
        <v>-</v>
      </c>
      <c r="BC6" s="619">
        <f>SUM(BC7:BC37)</f>
        <v>41</v>
      </c>
      <c r="BD6" s="363">
        <f t="shared" ref="BD6:BE6" si="18">SUM(BD7:BD37)</f>
        <v>0</v>
      </c>
      <c r="BE6" s="363">
        <f t="shared" si="18"/>
        <v>41</v>
      </c>
      <c r="BF6" s="620">
        <f>IF(BE6&lt;&gt;0,BE6/BC6,"-")</f>
        <v>1</v>
      </c>
      <c r="BG6" s="217">
        <f t="shared" ref="BG6" si="19">SUM(BG7:BG37)</f>
        <v>123</v>
      </c>
      <c r="BH6" s="621">
        <f>IF(BG6&lt;&gt;0,BG6/BE6,"-")</f>
        <v>3</v>
      </c>
      <c r="BI6" s="619">
        <f>SUM(BI7:BI37)</f>
        <v>1</v>
      </c>
      <c r="BJ6" s="363">
        <f t="shared" ref="BJ6:BK6" si="20">SUM(BJ7:BJ37)</f>
        <v>0</v>
      </c>
      <c r="BK6" s="363">
        <f t="shared" si="20"/>
        <v>1</v>
      </c>
      <c r="BL6" s="620">
        <f>IF(BK6&lt;&gt;0,BK6/BI6,"-")</f>
        <v>1</v>
      </c>
      <c r="BM6" s="217">
        <f t="shared" ref="BM6" si="21">SUM(BM7:BM37)</f>
        <v>5</v>
      </c>
      <c r="BN6" s="621">
        <f>IF(BM6&lt;&gt;0,BM6/BK6,"-")</f>
        <v>5</v>
      </c>
      <c r="BO6" s="619">
        <f>SUM(BO7:BO37)</f>
        <v>0</v>
      </c>
      <c r="BP6" s="363">
        <f t="shared" ref="BP6:BQ6" si="22">SUM(BP7:BP37)</f>
        <v>0</v>
      </c>
      <c r="BQ6" s="363">
        <f t="shared" si="22"/>
        <v>0</v>
      </c>
      <c r="BR6" s="620" t="str">
        <f>IF(BQ6&lt;&gt;0,BQ6/BO6,"-")</f>
        <v>-</v>
      </c>
      <c r="BS6" s="217">
        <f t="shared" ref="BS6" si="23">SUM(BS7:BS37)</f>
        <v>0</v>
      </c>
      <c r="BT6" s="621" t="str">
        <f>IF(BS6&lt;&gt;0,BS6/BQ6,"-")</f>
        <v>-</v>
      </c>
    </row>
    <row r="7" ht="14.25" customHeight="1" spans="1:72">
      <c r="A7" s="101" t="s">
        <v>46</v>
      </c>
      <c r="B7" s="102">
        <v>1</v>
      </c>
      <c r="C7" s="306">
        <f t="shared" ref="C7:C37" si="24">F7+H7</f>
        <v>547</v>
      </c>
      <c r="D7" s="208">
        <f>M7+S7+Y7+AQ7+AE7+AK7</f>
        <v>546</v>
      </c>
      <c r="E7" s="208">
        <f>AW7+BC7+BI7</f>
        <v>1</v>
      </c>
      <c r="F7" s="454">
        <f>O7+U7+AA7+AS7+AG7+AM7+AY7+BE7+BK7+BQ7</f>
        <v>393</v>
      </c>
      <c r="G7" s="303">
        <f t="shared" si="16"/>
        <v>0.718464351005484</v>
      </c>
      <c r="H7" s="584">
        <f>N7+T7+Z7+AR7+AF7+AL7+AX7+BD7+BJ7+BP7</f>
        <v>154</v>
      </c>
      <c r="I7" s="209">
        <f>J7+K7</f>
        <v>2556</v>
      </c>
      <c r="J7" s="190">
        <f t="shared" ref="J7:J70" si="25">Q7+W7+AC7+AU7+AI7+AO7</f>
        <v>2553</v>
      </c>
      <c r="K7" s="601">
        <f>BA7+BG7+BM7+BS7</f>
        <v>3</v>
      </c>
      <c r="L7" s="425">
        <f t="shared" si="1"/>
        <v>6.50381679389313</v>
      </c>
      <c r="M7" s="602">
        <f t="shared" ref="M7:M37" si="26">N7+O7</f>
        <v>30</v>
      </c>
      <c r="N7" s="229">
        <v>4</v>
      </c>
      <c r="O7" s="104">
        <v>26</v>
      </c>
      <c r="P7" s="105">
        <f>IF(O7&lt;&gt;0,O7/M7,"-")</f>
        <v>0.866666666666667</v>
      </c>
      <c r="Q7" s="228">
        <v>135</v>
      </c>
      <c r="R7" s="611">
        <f t="shared" si="2"/>
        <v>5.19230769230769</v>
      </c>
      <c r="S7" s="602">
        <f t="shared" ref="S7:S17" si="27">T7+U7</f>
        <v>507</v>
      </c>
      <c r="T7" s="229">
        <v>148</v>
      </c>
      <c r="U7" s="104">
        <v>359</v>
      </c>
      <c r="V7" s="105">
        <f>IF(U7&lt;&gt;0,U7/S7,"-")</f>
        <v>0.708086785009862</v>
      </c>
      <c r="W7" s="228">
        <v>2367</v>
      </c>
      <c r="X7" s="611">
        <f t="shared" si="3"/>
        <v>6.5933147632312</v>
      </c>
      <c r="Y7" s="602">
        <f t="shared" ref="Y7:Y37" si="28">Z7+AA7</f>
        <v>2</v>
      </c>
      <c r="Z7" s="229">
        <v>0</v>
      </c>
      <c r="AA7" s="104">
        <v>2</v>
      </c>
      <c r="AB7" s="105">
        <f>IF(AA7&lt;&gt;0,AA7/Y7,"-")</f>
        <v>1</v>
      </c>
      <c r="AC7" s="228">
        <v>20</v>
      </c>
      <c r="AD7" s="611">
        <f t="shared" si="4"/>
        <v>10</v>
      </c>
      <c r="AE7" s="602">
        <f t="shared" ref="AE7:AE37" si="29">AF7+AG7</f>
        <v>0</v>
      </c>
      <c r="AF7" s="229">
        <v>0</v>
      </c>
      <c r="AG7" s="104">
        <v>0</v>
      </c>
      <c r="AH7" s="105" t="str">
        <f>IF(AG7&lt;&gt;0,AG7/AE7,"-")</f>
        <v>-</v>
      </c>
      <c r="AI7" s="228">
        <v>0</v>
      </c>
      <c r="AJ7" s="611" t="str">
        <f t="shared" si="5"/>
        <v>-</v>
      </c>
      <c r="AK7" s="602">
        <f t="shared" ref="AK7:AK37" si="30">AL7+AM7</f>
        <v>7</v>
      </c>
      <c r="AL7" s="229">
        <v>2</v>
      </c>
      <c r="AM7" s="104">
        <v>5</v>
      </c>
      <c r="AN7" s="105">
        <f>IF(AM7&lt;&gt;0,AM7/AK7,"-")</f>
        <v>0.714285714285714</v>
      </c>
      <c r="AO7" s="228">
        <v>31</v>
      </c>
      <c r="AP7" s="611">
        <f t="shared" si="6"/>
        <v>6.2</v>
      </c>
      <c r="AQ7" s="602">
        <f t="shared" ref="AQ7:AQ37" si="31">AR7+AS7</f>
        <v>0</v>
      </c>
      <c r="AR7" s="229">
        <v>0</v>
      </c>
      <c r="AS7" s="104">
        <v>0</v>
      </c>
      <c r="AT7" s="105" t="str">
        <f>IF(AS7&lt;&gt;0,AS7/AQ7,"-")</f>
        <v>-</v>
      </c>
      <c r="AU7" s="228">
        <v>0</v>
      </c>
      <c r="AV7" s="611" t="str">
        <f t="shared" si="7"/>
        <v>-</v>
      </c>
      <c r="AW7" s="622">
        <f>AX7+AY7</f>
        <v>0</v>
      </c>
      <c r="AX7" s="623">
        <v>0</v>
      </c>
      <c r="AY7" s="624">
        <v>0</v>
      </c>
      <c r="AZ7" s="227" t="str">
        <f>IF(AY7&lt;&gt;0,AY7/AW7,"-")</f>
        <v>-</v>
      </c>
      <c r="BA7" s="228">
        <v>0</v>
      </c>
      <c r="BB7" s="621" t="str">
        <f t="shared" ref="BB7:BB27" si="32">IF(BA7&lt;&gt;0,BA7/AY7,"-")</f>
        <v>-</v>
      </c>
      <c r="BC7" s="622">
        <f>BD7+BE7</f>
        <v>1</v>
      </c>
      <c r="BD7" s="623">
        <v>0</v>
      </c>
      <c r="BE7" s="624">
        <v>1</v>
      </c>
      <c r="BF7" s="227">
        <f>IF(BE7&lt;&gt;0,BE7/BC7,"-")</f>
        <v>1</v>
      </c>
      <c r="BG7" s="228">
        <v>3</v>
      </c>
      <c r="BH7" s="621">
        <f t="shared" ref="BH7:BH27" si="33">IF(BG7&lt;&gt;0,BG7/BE7,"-")</f>
        <v>3</v>
      </c>
      <c r="BI7" s="622">
        <f>BJ7+BK7</f>
        <v>0</v>
      </c>
      <c r="BJ7" s="623">
        <v>0</v>
      </c>
      <c r="BK7" s="624">
        <v>0</v>
      </c>
      <c r="BL7" s="227" t="str">
        <f>IF(BK7&lt;&gt;0,BK7/BI7,"-")</f>
        <v>-</v>
      </c>
      <c r="BM7" s="228">
        <v>0</v>
      </c>
      <c r="BN7" s="621" t="str">
        <f t="shared" ref="BN7:BN27" si="34">IF(BM7&lt;&gt;0,BM7/BK7,"-")</f>
        <v>-</v>
      </c>
      <c r="BO7" s="622">
        <f>BP7+BQ7</f>
        <v>0</v>
      </c>
      <c r="BP7" s="623"/>
      <c r="BQ7" s="624"/>
      <c r="BR7" s="227" t="str">
        <f>IF(BQ7&lt;&gt;0,BQ7/BO7,"-")</f>
        <v>-</v>
      </c>
      <c r="BS7" s="228"/>
      <c r="BT7" s="621" t="str">
        <f t="shared" ref="BT7:BT27" si="35">IF(BS7&lt;&gt;0,BS7/BQ7,"-")</f>
        <v>-</v>
      </c>
    </row>
    <row r="8" ht="14.25" customHeight="1" spans="1:72">
      <c r="A8" s="585"/>
      <c r="B8" s="108">
        <v>2</v>
      </c>
      <c r="C8" s="379">
        <f t="shared" si="24"/>
        <v>614</v>
      </c>
      <c r="D8" s="433">
        <f t="shared" ref="D8:D38" si="36">M8+S8+Y8+AQ8+AE8+AK8</f>
        <v>613</v>
      </c>
      <c r="E8" s="208">
        <f t="shared" ref="E8:E37" si="37">AW8+BC8+BI8</f>
        <v>1</v>
      </c>
      <c r="F8" s="455">
        <f t="shared" ref="F8:F71" si="38">O8+U8+AA8+AS8+AG8+AM8+AY8+BE8+BK8+BQ8</f>
        <v>446</v>
      </c>
      <c r="G8" s="303">
        <f t="shared" si="16"/>
        <v>0.726384364820847</v>
      </c>
      <c r="H8" s="584">
        <f t="shared" ref="H8:H71" si="39">N8+T8+Z8+AR8+AF8+AL8+AX8+BD8+BJ8+BP8</f>
        <v>168</v>
      </c>
      <c r="I8" s="209">
        <f t="shared" ref="I8:I71" si="40">J8+K8</f>
        <v>3016</v>
      </c>
      <c r="J8" s="210">
        <f t="shared" si="25"/>
        <v>3013</v>
      </c>
      <c r="K8" s="601">
        <f t="shared" ref="K8:K37" si="41">BA8+BG8+BM8+BS8</f>
        <v>3</v>
      </c>
      <c r="L8" s="426">
        <f t="shared" si="1"/>
        <v>6.76233183856502</v>
      </c>
      <c r="M8" s="603">
        <f t="shared" si="26"/>
        <v>54</v>
      </c>
      <c r="N8" s="232">
        <v>10</v>
      </c>
      <c r="O8" s="110">
        <v>44</v>
      </c>
      <c r="P8" s="105">
        <f t="shared" ref="P8:P71" si="42">IF(O8&lt;&gt;0,O8/M8,"-")</f>
        <v>0.814814814814815</v>
      </c>
      <c r="Q8" s="231">
        <v>255</v>
      </c>
      <c r="R8" s="612">
        <f t="shared" si="2"/>
        <v>5.79545454545455</v>
      </c>
      <c r="S8" s="603">
        <f t="shared" si="27"/>
        <v>546</v>
      </c>
      <c r="T8" s="232">
        <v>158</v>
      </c>
      <c r="U8" s="110">
        <v>388</v>
      </c>
      <c r="V8" s="105">
        <f t="shared" ref="V8:V71" si="43">IF(U8&lt;&gt;0,U8/S8,"-")</f>
        <v>0.710622710622711</v>
      </c>
      <c r="W8" s="231">
        <v>2666</v>
      </c>
      <c r="X8" s="612">
        <f t="shared" si="3"/>
        <v>6.87113402061856</v>
      </c>
      <c r="Y8" s="603">
        <f t="shared" si="28"/>
        <v>0</v>
      </c>
      <c r="Z8" s="232">
        <v>0</v>
      </c>
      <c r="AA8" s="110">
        <v>0</v>
      </c>
      <c r="AB8" s="105" t="str">
        <f t="shared" ref="AB8:AB71" si="44">IF(AA8&lt;&gt;0,AA8/Y8,"-")</f>
        <v>-</v>
      </c>
      <c r="AC8" s="231">
        <v>0</v>
      </c>
      <c r="AD8" s="612" t="str">
        <f t="shared" si="4"/>
        <v>-</v>
      </c>
      <c r="AE8" s="603">
        <f t="shared" si="29"/>
        <v>0</v>
      </c>
      <c r="AF8" s="232">
        <v>0</v>
      </c>
      <c r="AG8" s="110">
        <v>0</v>
      </c>
      <c r="AH8" s="105" t="str">
        <f t="shared" ref="AH8:AH71" si="45">IF(AG8&lt;&gt;0,AG8/AE8,"-")</f>
        <v>-</v>
      </c>
      <c r="AI8" s="231">
        <v>0</v>
      </c>
      <c r="AJ8" s="612" t="str">
        <f t="shared" si="5"/>
        <v>-</v>
      </c>
      <c r="AK8" s="603">
        <f t="shared" si="30"/>
        <v>11</v>
      </c>
      <c r="AL8" s="232">
        <v>0</v>
      </c>
      <c r="AM8" s="110">
        <v>11</v>
      </c>
      <c r="AN8" s="105">
        <f t="shared" ref="AN8:AN71" si="46">IF(AM8&lt;&gt;0,AM8/AK8,"-")</f>
        <v>1</v>
      </c>
      <c r="AO8" s="231">
        <v>72</v>
      </c>
      <c r="AP8" s="612">
        <f t="shared" si="6"/>
        <v>6.54545454545455</v>
      </c>
      <c r="AQ8" s="603">
        <f t="shared" si="31"/>
        <v>2</v>
      </c>
      <c r="AR8" s="232">
        <v>0</v>
      </c>
      <c r="AS8" s="110">
        <v>2</v>
      </c>
      <c r="AT8" s="105">
        <f t="shared" ref="AT8:AT71" si="47">IF(AS8&lt;&gt;0,AS8/AQ8,"-")</f>
        <v>1</v>
      </c>
      <c r="AU8" s="231">
        <v>20</v>
      </c>
      <c r="AV8" s="612">
        <f t="shared" si="7"/>
        <v>10</v>
      </c>
      <c r="AW8" s="622">
        <f t="shared" ref="AW8:AW37" si="48">AX8+AY8</f>
        <v>0</v>
      </c>
      <c r="AX8" s="625">
        <v>0</v>
      </c>
      <c r="AY8" s="626">
        <v>0</v>
      </c>
      <c r="AZ8" s="227" t="str">
        <f>IF(AY8&lt;&gt;0,AY8/AW8,"-")</f>
        <v>-</v>
      </c>
      <c r="BA8" s="231">
        <v>0</v>
      </c>
      <c r="BB8" s="621" t="str">
        <f t="shared" si="32"/>
        <v>-</v>
      </c>
      <c r="BC8" s="622">
        <f t="shared" ref="BC8:BC37" si="49">BD8+BE8</f>
        <v>1</v>
      </c>
      <c r="BD8" s="625">
        <v>0</v>
      </c>
      <c r="BE8" s="626">
        <v>1</v>
      </c>
      <c r="BF8" s="227">
        <f>IF(BE8&lt;&gt;0,BE8/BC8,"-")</f>
        <v>1</v>
      </c>
      <c r="BG8" s="231">
        <v>3</v>
      </c>
      <c r="BH8" s="621">
        <f t="shared" si="33"/>
        <v>3</v>
      </c>
      <c r="BI8" s="622">
        <f t="shared" ref="BI8:BI37" si="50">BJ8+BK8</f>
        <v>0</v>
      </c>
      <c r="BJ8" s="625">
        <v>0</v>
      </c>
      <c r="BK8" s="626">
        <v>0</v>
      </c>
      <c r="BL8" s="227" t="str">
        <f>IF(BK8&lt;&gt;0,BK8/BI8,"-")</f>
        <v>-</v>
      </c>
      <c r="BM8" s="231">
        <v>0</v>
      </c>
      <c r="BN8" s="621" t="str">
        <f t="shared" si="34"/>
        <v>-</v>
      </c>
      <c r="BO8" s="622">
        <f t="shared" ref="BO8:BO37" si="51">BP8+BQ8</f>
        <v>0</v>
      </c>
      <c r="BP8" s="625"/>
      <c r="BQ8" s="626"/>
      <c r="BR8" s="227" t="str">
        <f>IF(BQ8&lt;&gt;0,BQ8/BO8,"-")</f>
        <v>-</v>
      </c>
      <c r="BS8" s="231"/>
      <c r="BT8" s="621" t="str">
        <f t="shared" si="35"/>
        <v>-</v>
      </c>
    </row>
    <row r="9" ht="14.25" customHeight="1" spans="1:72">
      <c r="A9" s="585"/>
      <c r="B9" s="108">
        <v>3</v>
      </c>
      <c r="C9" s="379">
        <f t="shared" si="24"/>
        <v>552</v>
      </c>
      <c r="D9" s="433">
        <f t="shared" si="36"/>
        <v>551</v>
      </c>
      <c r="E9" s="208">
        <f t="shared" si="37"/>
        <v>1</v>
      </c>
      <c r="F9" s="455">
        <f t="shared" si="38"/>
        <v>387</v>
      </c>
      <c r="G9" s="303">
        <f t="shared" si="16"/>
        <v>0.701086956521739</v>
      </c>
      <c r="H9" s="584">
        <f t="shared" si="39"/>
        <v>165</v>
      </c>
      <c r="I9" s="209">
        <f t="shared" si="40"/>
        <v>2537</v>
      </c>
      <c r="J9" s="210">
        <f t="shared" si="25"/>
        <v>2534</v>
      </c>
      <c r="K9" s="601">
        <f t="shared" si="41"/>
        <v>3</v>
      </c>
      <c r="L9" s="426">
        <f t="shared" si="1"/>
        <v>6.55555555555556</v>
      </c>
      <c r="M9" s="603">
        <f t="shared" si="26"/>
        <v>62</v>
      </c>
      <c r="N9" s="232">
        <v>12</v>
      </c>
      <c r="O9" s="110">
        <v>50</v>
      </c>
      <c r="P9" s="105">
        <f t="shared" si="42"/>
        <v>0.806451612903226</v>
      </c>
      <c r="Q9" s="231">
        <v>257</v>
      </c>
      <c r="R9" s="612">
        <f t="shared" si="2"/>
        <v>5.14</v>
      </c>
      <c r="S9" s="603">
        <f t="shared" si="27"/>
        <v>480</v>
      </c>
      <c r="T9" s="232">
        <v>151</v>
      </c>
      <c r="U9" s="110">
        <v>329</v>
      </c>
      <c r="V9" s="105">
        <f t="shared" si="43"/>
        <v>0.685416666666667</v>
      </c>
      <c r="W9" s="231">
        <v>2240</v>
      </c>
      <c r="X9" s="612">
        <f t="shared" si="3"/>
        <v>6.80851063829787</v>
      </c>
      <c r="Y9" s="603">
        <f t="shared" si="28"/>
        <v>0</v>
      </c>
      <c r="Z9" s="232">
        <v>0</v>
      </c>
      <c r="AA9" s="110">
        <v>0</v>
      </c>
      <c r="AB9" s="105" t="str">
        <f t="shared" si="44"/>
        <v>-</v>
      </c>
      <c r="AC9" s="231">
        <v>0</v>
      </c>
      <c r="AD9" s="612" t="str">
        <f t="shared" si="4"/>
        <v>-</v>
      </c>
      <c r="AE9" s="603">
        <f t="shared" si="29"/>
        <v>0</v>
      </c>
      <c r="AF9" s="232">
        <v>0</v>
      </c>
      <c r="AG9" s="110">
        <v>0</v>
      </c>
      <c r="AH9" s="105" t="str">
        <f t="shared" si="45"/>
        <v>-</v>
      </c>
      <c r="AI9" s="231">
        <v>0</v>
      </c>
      <c r="AJ9" s="612" t="str">
        <f t="shared" si="5"/>
        <v>-</v>
      </c>
      <c r="AK9" s="603">
        <f t="shared" si="30"/>
        <v>8</v>
      </c>
      <c r="AL9" s="232">
        <v>2</v>
      </c>
      <c r="AM9" s="110">
        <v>6</v>
      </c>
      <c r="AN9" s="105">
        <f t="shared" si="46"/>
        <v>0.75</v>
      </c>
      <c r="AO9" s="231">
        <v>34</v>
      </c>
      <c r="AP9" s="612">
        <f t="shared" si="6"/>
        <v>5.66666666666667</v>
      </c>
      <c r="AQ9" s="603">
        <f t="shared" si="31"/>
        <v>1</v>
      </c>
      <c r="AR9" s="232">
        <v>0</v>
      </c>
      <c r="AS9" s="110">
        <v>1</v>
      </c>
      <c r="AT9" s="105">
        <f t="shared" si="47"/>
        <v>1</v>
      </c>
      <c r="AU9" s="231">
        <v>3</v>
      </c>
      <c r="AV9" s="612">
        <f t="shared" si="7"/>
        <v>3</v>
      </c>
      <c r="AW9" s="622">
        <f t="shared" si="48"/>
        <v>0</v>
      </c>
      <c r="AX9" s="625"/>
      <c r="AY9" s="626"/>
      <c r="AZ9" s="227" t="str">
        <f t="shared" ref="AZ9:AZ74" si="52">IF(AY9&lt;&gt;0,AY9/AW9,"-")</f>
        <v>-</v>
      </c>
      <c r="BA9" s="231"/>
      <c r="BB9" s="621" t="str">
        <f t="shared" si="32"/>
        <v>-</v>
      </c>
      <c r="BC9" s="622">
        <f t="shared" si="49"/>
        <v>1</v>
      </c>
      <c r="BD9" s="625">
        <v>0</v>
      </c>
      <c r="BE9" s="626">
        <v>1</v>
      </c>
      <c r="BF9" s="227">
        <f t="shared" ref="BF9:BF72" si="53">IF(BE9&lt;&gt;0,BE9/BC9,"-")</f>
        <v>1</v>
      </c>
      <c r="BG9" s="231">
        <v>3</v>
      </c>
      <c r="BH9" s="621">
        <f t="shared" si="33"/>
        <v>3</v>
      </c>
      <c r="BI9" s="622">
        <f t="shared" si="50"/>
        <v>0</v>
      </c>
      <c r="BJ9" s="625">
        <v>0</v>
      </c>
      <c r="BK9" s="626">
        <v>0</v>
      </c>
      <c r="BL9" s="227" t="str">
        <f t="shared" ref="BL9:BL72" si="54">IF(BK9&lt;&gt;0,BK9/BI9,"-")</f>
        <v>-</v>
      </c>
      <c r="BM9" s="231">
        <v>0</v>
      </c>
      <c r="BN9" s="621" t="str">
        <f t="shared" si="34"/>
        <v>-</v>
      </c>
      <c r="BO9" s="622">
        <f t="shared" si="51"/>
        <v>0</v>
      </c>
      <c r="BP9" s="625"/>
      <c r="BQ9" s="626"/>
      <c r="BR9" s="227" t="str">
        <f t="shared" ref="BR9:BR72" si="55">IF(BQ9&lt;&gt;0,BQ9/BO9,"-")</f>
        <v>-</v>
      </c>
      <c r="BS9" s="231"/>
      <c r="BT9" s="621" t="str">
        <f t="shared" si="35"/>
        <v>-</v>
      </c>
    </row>
    <row r="10" ht="14.25" customHeight="1" spans="1:72">
      <c r="A10" s="585"/>
      <c r="B10" s="108">
        <v>4</v>
      </c>
      <c r="C10" s="379">
        <f t="shared" si="24"/>
        <v>553</v>
      </c>
      <c r="D10" s="433">
        <f t="shared" si="36"/>
        <v>551</v>
      </c>
      <c r="E10" s="208">
        <f t="shared" si="37"/>
        <v>2</v>
      </c>
      <c r="F10" s="455">
        <f t="shared" si="38"/>
        <v>417</v>
      </c>
      <c r="G10" s="303">
        <f t="shared" si="16"/>
        <v>0.754068716094033</v>
      </c>
      <c r="H10" s="584">
        <f t="shared" si="39"/>
        <v>136</v>
      </c>
      <c r="I10" s="209">
        <f t="shared" si="40"/>
        <v>2628</v>
      </c>
      <c r="J10" s="210">
        <f t="shared" si="25"/>
        <v>2620</v>
      </c>
      <c r="K10" s="601">
        <f t="shared" si="41"/>
        <v>8</v>
      </c>
      <c r="L10" s="426">
        <f t="shared" si="1"/>
        <v>6.30215827338129</v>
      </c>
      <c r="M10" s="603">
        <f t="shared" si="26"/>
        <v>55</v>
      </c>
      <c r="N10" s="232">
        <v>8</v>
      </c>
      <c r="O10" s="110">
        <v>47</v>
      </c>
      <c r="P10" s="105">
        <f t="shared" si="42"/>
        <v>0.854545454545454</v>
      </c>
      <c r="Q10" s="231">
        <v>250</v>
      </c>
      <c r="R10" s="612">
        <f t="shared" si="2"/>
        <v>5.31914893617021</v>
      </c>
      <c r="S10" s="603">
        <f t="shared" si="27"/>
        <v>488</v>
      </c>
      <c r="T10" s="232">
        <v>126</v>
      </c>
      <c r="U10" s="110">
        <v>362</v>
      </c>
      <c r="V10" s="105">
        <f t="shared" si="43"/>
        <v>0.741803278688525</v>
      </c>
      <c r="W10" s="231">
        <v>2336</v>
      </c>
      <c r="X10" s="612">
        <f t="shared" si="3"/>
        <v>6.45303867403315</v>
      </c>
      <c r="Y10" s="603">
        <f t="shared" si="28"/>
        <v>0</v>
      </c>
      <c r="Z10" s="232">
        <v>0</v>
      </c>
      <c r="AA10" s="110">
        <v>0</v>
      </c>
      <c r="AB10" s="105" t="str">
        <f t="shared" si="44"/>
        <v>-</v>
      </c>
      <c r="AC10" s="231">
        <v>0</v>
      </c>
      <c r="AD10" s="612" t="str">
        <f t="shared" si="4"/>
        <v>-</v>
      </c>
      <c r="AE10" s="603">
        <f t="shared" si="29"/>
        <v>0</v>
      </c>
      <c r="AF10" s="232">
        <v>0</v>
      </c>
      <c r="AG10" s="110">
        <v>0</v>
      </c>
      <c r="AH10" s="105" t="str">
        <f t="shared" si="45"/>
        <v>-</v>
      </c>
      <c r="AI10" s="231"/>
      <c r="AJ10" s="612" t="str">
        <f t="shared" si="5"/>
        <v>-</v>
      </c>
      <c r="AK10" s="603">
        <f t="shared" si="30"/>
        <v>7</v>
      </c>
      <c r="AL10" s="232">
        <v>2</v>
      </c>
      <c r="AM10" s="110">
        <v>5</v>
      </c>
      <c r="AN10" s="105">
        <f t="shared" si="46"/>
        <v>0.714285714285714</v>
      </c>
      <c r="AO10" s="231">
        <v>31</v>
      </c>
      <c r="AP10" s="612">
        <f t="shared" si="6"/>
        <v>6.2</v>
      </c>
      <c r="AQ10" s="603">
        <f t="shared" si="31"/>
        <v>1</v>
      </c>
      <c r="AR10" s="232">
        <v>0</v>
      </c>
      <c r="AS10" s="110">
        <v>1</v>
      </c>
      <c r="AT10" s="105">
        <f t="shared" si="47"/>
        <v>1</v>
      </c>
      <c r="AU10" s="231">
        <v>3</v>
      </c>
      <c r="AV10" s="612">
        <f t="shared" si="7"/>
        <v>3</v>
      </c>
      <c r="AW10" s="622">
        <f t="shared" si="48"/>
        <v>0</v>
      </c>
      <c r="AX10" s="625"/>
      <c r="AY10" s="626"/>
      <c r="AZ10" s="227" t="str">
        <f t="shared" si="52"/>
        <v>-</v>
      </c>
      <c r="BA10" s="231"/>
      <c r="BB10" s="621" t="str">
        <f t="shared" si="32"/>
        <v>-</v>
      </c>
      <c r="BC10" s="622">
        <f t="shared" si="49"/>
        <v>1</v>
      </c>
      <c r="BD10" s="625"/>
      <c r="BE10" s="626">
        <v>1</v>
      </c>
      <c r="BF10" s="227">
        <f t="shared" si="53"/>
        <v>1</v>
      </c>
      <c r="BG10" s="231">
        <v>3</v>
      </c>
      <c r="BH10" s="621">
        <f t="shared" si="33"/>
        <v>3</v>
      </c>
      <c r="BI10" s="622">
        <f t="shared" si="50"/>
        <v>1</v>
      </c>
      <c r="BJ10" s="625"/>
      <c r="BK10" s="626">
        <v>1</v>
      </c>
      <c r="BL10" s="227">
        <f t="shared" si="54"/>
        <v>1</v>
      </c>
      <c r="BM10" s="231">
        <v>5</v>
      </c>
      <c r="BN10" s="621">
        <f t="shared" si="34"/>
        <v>5</v>
      </c>
      <c r="BO10" s="622">
        <f t="shared" si="51"/>
        <v>0</v>
      </c>
      <c r="BP10" s="625"/>
      <c r="BQ10" s="626"/>
      <c r="BR10" s="227" t="str">
        <f t="shared" si="55"/>
        <v>-</v>
      </c>
      <c r="BS10" s="231"/>
      <c r="BT10" s="621" t="str">
        <f t="shared" si="35"/>
        <v>-</v>
      </c>
    </row>
    <row r="11" ht="14.25" customHeight="1" spans="1:72">
      <c r="A11" s="585"/>
      <c r="B11" s="108">
        <v>5</v>
      </c>
      <c r="C11" s="379">
        <f t="shared" si="24"/>
        <v>595</v>
      </c>
      <c r="D11" s="433">
        <f t="shared" si="36"/>
        <v>595</v>
      </c>
      <c r="E11" s="208">
        <f t="shared" si="37"/>
        <v>0</v>
      </c>
      <c r="F11" s="455">
        <f t="shared" si="38"/>
        <v>389</v>
      </c>
      <c r="G11" s="303">
        <f t="shared" si="16"/>
        <v>0.653781512605042</v>
      </c>
      <c r="H11" s="584">
        <f t="shared" si="39"/>
        <v>206</v>
      </c>
      <c r="I11" s="209">
        <f t="shared" si="40"/>
        <v>2618</v>
      </c>
      <c r="J11" s="210">
        <f t="shared" si="25"/>
        <v>2618</v>
      </c>
      <c r="K11" s="601">
        <f t="shared" si="41"/>
        <v>0</v>
      </c>
      <c r="L11" s="426">
        <f t="shared" si="1"/>
        <v>6.73007712082262</v>
      </c>
      <c r="M11" s="603">
        <f t="shared" si="26"/>
        <v>49</v>
      </c>
      <c r="N11" s="232">
        <v>9</v>
      </c>
      <c r="O11" s="110">
        <v>40</v>
      </c>
      <c r="P11" s="105">
        <f t="shared" si="42"/>
        <v>0.816326530612245</v>
      </c>
      <c r="Q11" s="231">
        <v>231</v>
      </c>
      <c r="R11" s="612">
        <f t="shared" si="2"/>
        <v>5.775</v>
      </c>
      <c r="S11" s="603">
        <f t="shared" si="27"/>
        <v>540</v>
      </c>
      <c r="T11" s="232">
        <v>196</v>
      </c>
      <c r="U11" s="110">
        <v>344</v>
      </c>
      <c r="V11" s="105">
        <f t="shared" si="43"/>
        <v>0.637037037037037</v>
      </c>
      <c r="W11" s="231">
        <v>2351</v>
      </c>
      <c r="X11" s="612">
        <f t="shared" si="3"/>
        <v>6.8343023255814</v>
      </c>
      <c r="Y11" s="603">
        <f t="shared" si="28"/>
        <v>0</v>
      </c>
      <c r="Z11" s="232">
        <v>0</v>
      </c>
      <c r="AA11" s="110">
        <v>0</v>
      </c>
      <c r="AB11" s="105" t="str">
        <f t="shared" si="44"/>
        <v>-</v>
      </c>
      <c r="AC11" s="231">
        <v>0</v>
      </c>
      <c r="AD11" s="612" t="str">
        <f t="shared" si="4"/>
        <v>-</v>
      </c>
      <c r="AE11" s="603">
        <f t="shared" si="29"/>
        <v>0</v>
      </c>
      <c r="AF11" s="232">
        <v>0</v>
      </c>
      <c r="AG11" s="110">
        <v>0</v>
      </c>
      <c r="AH11" s="105" t="str">
        <f t="shared" si="45"/>
        <v>-</v>
      </c>
      <c r="AI11" s="231"/>
      <c r="AJ11" s="612" t="str">
        <f t="shared" si="5"/>
        <v>-</v>
      </c>
      <c r="AK11" s="603">
        <f t="shared" si="30"/>
        <v>6</v>
      </c>
      <c r="AL11" s="232">
        <v>1</v>
      </c>
      <c r="AM11" s="110">
        <v>5</v>
      </c>
      <c r="AN11" s="105">
        <f t="shared" si="46"/>
        <v>0.833333333333333</v>
      </c>
      <c r="AO11" s="231">
        <v>36</v>
      </c>
      <c r="AP11" s="612">
        <f t="shared" si="6"/>
        <v>7.2</v>
      </c>
      <c r="AQ11" s="603">
        <f t="shared" si="31"/>
        <v>0</v>
      </c>
      <c r="AR11" s="232">
        <v>0</v>
      </c>
      <c r="AS11" s="110">
        <v>0</v>
      </c>
      <c r="AT11" s="105" t="str">
        <f t="shared" si="47"/>
        <v>-</v>
      </c>
      <c r="AU11" s="231"/>
      <c r="AV11" s="612" t="str">
        <f t="shared" si="7"/>
        <v>-</v>
      </c>
      <c r="AW11" s="622">
        <f t="shared" si="48"/>
        <v>0</v>
      </c>
      <c r="AX11" s="625"/>
      <c r="AY11" s="626"/>
      <c r="AZ11" s="227" t="str">
        <f t="shared" si="52"/>
        <v>-</v>
      </c>
      <c r="BA11" s="231"/>
      <c r="BB11" s="621" t="str">
        <f t="shared" si="32"/>
        <v>-</v>
      </c>
      <c r="BC11" s="622">
        <f t="shared" si="49"/>
        <v>0</v>
      </c>
      <c r="BD11" s="625"/>
      <c r="BE11" s="626">
        <v>0</v>
      </c>
      <c r="BF11" s="227" t="str">
        <f t="shared" si="53"/>
        <v>-</v>
      </c>
      <c r="BG11" s="231"/>
      <c r="BH11" s="621" t="str">
        <f t="shared" si="33"/>
        <v>-</v>
      </c>
      <c r="BI11" s="622">
        <f t="shared" si="50"/>
        <v>0</v>
      </c>
      <c r="BJ11" s="625"/>
      <c r="BK11" s="626"/>
      <c r="BL11" s="227" t="str">
        <f t="shared" si="54"/>
        <v>-</v>
      </c>
      <c r="BM11" s="231"/>
      <c r="BN11" s="621" t="str">
        <f t="shared" si="34"/>
        <v>-</v>
      </c>
      <c r="BO11" s="622">
        <f t="shared" si="51"/>
        <v>0</v>
      </c>
      <c r="BP11" s="625"/>
      <c r="BQ11" s="626"/>
      <c r="BR11" s="227" t="str">
        <f t="shared" si="55"/>
        <v>-</v>
      </c>
      <c r="BS11" s="231"/>
      <c r="BT11" s="621" t="str">
        <f t="shared" si="35"/>
        <v>-</v>
      </c>
    </row>
    <row r="12" ht="14.25" customHeight="1" spans="1:72">
      <c r="A12" s="585"/>
      <c r="B12" s="108">
        <v>6</v>
      </c>
      <c r="C12" s="379">
        <f t="shared" si="24"/>
        <v>612</v>
      </c>
      <c r="D12" s="433">
        <f t="shared" si="36"/>
        <v>610</v>
      </c>
      <c r="E12" s="208">
        <f t="shared" si="37"/>
        <v>2</v>
      </c>
      <c r="F12" s="455">
        <f t="shared" si="38"/>
        <v>420</v>
      </c>
      <c r="G12" s="303">
        <f t="shared" si="16"/>
        <v>0.686274509803922</v>
      </c>
      <c r="H12" s="584">
        <f t="shared" si="39"/>
        <v>192</v>
      </c>
      <c r="I12" s="209">
        <f t="shared" si="40"/>
        <v>2874</v>
      </c>
      <c r="J12" s="210">
        <f t="shared" si="25"/>
        <v>2868</v>
      </c>
      <c r="K12" s="601">
        <f t="shared" si="41"/>
        <v>6</v>
      </c>
      <c r="L12" s="426">
        <f t="shared" si="1"/>
        <v>6.84285714285714</v>
      </c>
      <c r="M12" s="603">
        <f t="shared" si="26"/>
        <v>55</v>
      </c>
      <c r="N12" s="232">
        <v>12</v>
      </c>
      <c r="O12" s="110">
        <v>43</v>
      </c>
      <c r="P12" s="105">
        <f t="shared" si="42"/>
        <v>0.781818181818182</v>
      </c>
      <c r="Q12" s="231">
        <v>277</v>
      </c>
      <c r="R12" s="612">
        <f t="shared" si="2"/>
        <v>6.44186046511628</v>
      </c>
      <c r="S12" s="603">
        <f t="shared" si="27"/>
        <v>538</v>
      </c>
      <c r="T12" s="232">
        <v>178</v>
      </c>
      <c r="U12" s="110">
        <v>360</v>
      </c>
      <c r="V12" s="105">
        <f t="shared" si="43"/>
        <v>0.669144981412639</v>
      </c>
      <c r="W12" s="231">
        <v>2487</v>
      </c>
      <c r="X12" s="612">
        <f t="shared" si="3"/>
        <v>6.90833333333333</v>
      </c>
      <c r="Y12" s="603">
        <f t="shared" si="28"/>
        <v>1</v>
      </c>
      <c r="Z12" s="232">
        <v>0</v>
      </c>
      <c r="AA12" s="110">
        <v>1</v>
      </c>
      <c r="AB12" s="105">
        <f t="shared" si="44"/>
        <v>1</v>
      </c>
      <c r="AC12" s="231">
        <v>10</v>
      </c>
      <c r="AD12" s="612">
        <f t="shared" si="4"/>
        <v>10</v>
      </c>
      <c r="AE12" s="603">
        <f t="shared" si="29"/>
        <v>0</v>
      </c>
      <c r="AF12" s="232">
        <v>0</v>
      </c>
      <c r="AG12" s="110">
        <v>0</v>
      </c>
      <c r="AH12" s="105" t="str">
        <f t="shared" si="45"/>
        <v>-</v>
      </c>
      <c r="AI12" s="231"/>
      <c r="AJ12" s="612" t="str">
        <f t="shared" si="5"/>
        <v>-</v>
      </c>
      <c r="AK12" s="603">
        <f t="shared" si="30"/>
        <v>15</v>
      </c>
      <c r="AL12" s="232">
        <v>2</v>
      </c>
      <c r="AM12" s="110">
        <v>13</v>
      </c>
      <c r="AN12" s="105">
        <f t="shared" si="46"/>
        <v>0.866666666666667</v>
      </c>
      <c r="AO12" s="231">
        <v>89</v>
      </c>
      <c r="AP12" s="612">
        <f t="shared" si="6"/>
        <v>6.84615384615385</v>
      </c>
      <c r="AQ12" s="603">
        <f t="shared" si="31"/>
        <v>1</v>
      </c>
      <c r="AR12" s="232">
        <v>0</v>
      </c>
      <c r="AS12" s="110">
        <v>1</v>
      </c>
      <c r="AT12" s="105">
        <f t="shared" si="47"/>
        <v>1</v>
      </c>
      <c r="AU12" s="231">
        <v>5</v>
      </c>
      <c r="AV12" s="612">
        <f t="shared" si="7"/>
        <v>5</v>
      </c>
      <c r="AW12" s="622">
        <f t="shared" si="48"/>
        <v>0</v>
      </c>
      <c r="AX12" s="625"/>
      <c r="AY12" s="626"/>
      <c r="AZ12" s="227" t="str">
        <f t="shared" si="52"/>
        <v>-</v>
      </c>
      <c r="BA12" s="231"/>
      <c r="BB12" s="621" t="str">
        <f t="shared" si="32"/>
        <v>-</v>
      </c>
      <c r="BC12" s="622">
        <f t="shared" si="49"/>
        <v>2</v>
      </c>
      <c r="BD12" s="625"/>
      <c r="BE12" s="626">
        <v>2</v>
      </c>
      <c r="BF12" s="227">
        <f t="shared" si="53"/>
        <v>1</v>
      </c>
      <c r="BG12" s="231">
        <v>6</v>
      </c>
      <c r="BH12" s="621">
        <f t="shared" si="33"/>
        <v>3</v>
      </c>
      <c r="BI12" s="622">
        <f t="shared" si="50"/>
        <v>0</v>
      </c>
      <c r="BJ12" s="625"/>
      <c r="BK12" s="626"/>
      <c r="BL12" s="227" t="str">
        <f t="shared" si="54"/>
        <v>-</v>
      </c>
      <c r="BM12" s="231"/>
      <c r="BN12" s="621" t="str">
        <f t="shared" si="34"/>
        <v>-</v>
      </c>
      <c r="BO12" s="622">
        <f t="shared" si="51"/>
        <v>0</v>
      </c>
      <c r="BP12" s="625"/>
      <c r="BQ12" s="626"/>
      <c r="BR12" s="227" t="str">
        <f t="shared" si="55"/>
        <v>-</v>
      </c>
      <c r="BS12" s="231"/>
      <c r="BT12" s="621" t="str">
        <f t="shared" si="35"/>
        <v>-</v>
      </c>
    </row>
    <row r="13" ht="14.25" customHeight="1" spans="1:72">
      <c r="A13" s="585"/>
      <c r="B13" s="108">
        <v>7</v>
      </c>
      <c r="C13" s="379">
        <f t="shared" si="24"/>
        <v>555</v>
      </c>
      <c r="D13" s="433">
        <f t="shared" si="36"/>
        <v>553</v>
      </c>
      <c r="E13" s="208">
        <f t="shared" si="37"/>
        <v>2</v>
      </c>
      <c r="F13" s="455">
        <f t="shared" si="38"/>
        <v>385</v>
      </c>
      <c r="G13" s="303">
        <f t="shared" si="16"/>
        <v>0.693693693693694</v>
      </c>
      <c r="H13" s="584">
        <f t="shared" si="39"/>
        <v>170</v>
      </c>
      <c r="I13" s="209">
        <f t="shared" si="40"/>
        <v>2604</v>
      </c>
      <c r="J13" s="210">
        <f t="shared" si="25"/>
        <v>2598</v>
      </c>
      <c r="K13" s="601">
        <f t="shared" si="41"/>
        <v>6</v>
      </c>
      <c r="L13" s="426">
        <f t="shared" si="1"/>
        <v>6.76363636363636</v>
      </c>
      <c r="M13" s="603">
        <f t="shared" si="26"/>
        <v>51</v>
      </c>
      <c r="N13" s="232">
        <v>10</v>
      </c>
      <c r="O13" s="110">
        <v>41</v>
      </c>
      <c r="P13" s="105">
        <f t="shared" si="42"/>
        <v>0.803921568627451</v>
      </c>
      <c r="Q13" s="231">
        <v>230</v>
      </c>
      <c r="R13" s="612">
        <f t="shared" si="2"/>
        <v>5.60975609756098</v>
      </c>
      <c r="S13" s="603">
        <f t="shared" si="27"/>
        <v>493</v>
      </c>
      <c r="T13" s="232">
        <v>158</v>
      </c>
      <c r="U13" s="110">
        <v>335</v>
      </c>
      <c r="V13" s="105">
        <f t="shared" si="43"/>
        <v>0.679513184584179</v>
      </c>
      <c r="W13" s="231">
        <v>2317</v>
      </c>
      <c r="X13" s="612">
        <f t="shared" si="3"/>
        <v>6.91641791044776</v>
      </c>
      <c r="Y13" s="603">
        <f t="shared" si="28"/>
        <v>1</v>
      </c>
      <c r="Z13" s="232">
        <v>0</v>
      </c>
      <c r="AA13" s="110">
        <v>1</v>
      </c>
      <c r="AB13" s="105">
        <f t="shared" si="44"/>
        <v>1</v>
      </c>
      <c r="AC13" s="231">
        <v>10</v>
      </c>
      <c r="AD13" s="612">
        <f t="shared" si="4"/>
        <v>10</v>
      </c>
      <c r="AE13" s="603">
        <f t="shared" si="29"/>
        <v>0</v>
      </c>
      <c r="AF13" s="232"/>
      <c r="AG13" s="110"/>
      <c r="AH13" s="105" t="str">
        <f t="shared" si="45"/>
        <v>-</v>
      </c>
      <c r="AI13" s="231"/>
      <c r="AJ13" s="612" t="str">
        <f t="shared" si="5"/>
        <v>-</v>
      </c>
      <c r="AK13" s="603">
        <f t="shared" si="30"/>
        <v>7</v>
      </c>
      <c r="AL13" s="232">
        <v>2</v>
      </c>
      <c r="AM13" s="110">
        <v>5</v>
      </c>
      <c r="AN13" s="105">
        <f t="shared" si="46"/>
        <v>0.714285714285714</v>
      </c>
      <c r="AO13" s="231">
        <v>31</v>
      </c>
      <c r="AP13" s="612">
        <f t="shared" si="6"/>
        <v>6.2</v>
      </c>
      <c r="AQ13" s="603">
        <f t="shared" si="31"/>
        <v>1</v>
      </c>
      <c r="AR13" s="232">
        <v>0</v>
      </c>
      <c r="AS13" s="110">
        <v>1</v>
      </c>
      <c r="AT13" s="105">
        <f t="shared" si="47"/>
        <v>1</v>
      </c>
      <c r="AU13" s="231">
        <v>10</v>
      </c>
      <c r="AV13" s="612">
        <f t="shared" si="7"/>
        <v>10</v>
      </c>
      <c r="AW13" s="622">
        <f t="shared" si="48"/>
        <v>0</v>
      </c>
      <c r="AX13" s="625"/>
      <c r="AY13" s="626"/>
      <c r="AZ13" s="227" t="str">
        <f t="shared" si="52"/>
        <v>-</v>
      </c>
      <c r="BA13" s="231"/>
      <c r="BB13" s="621" t="str">
        <f t="shared" si="32"/>
        <v>-</v>
      </c>
      <c r="BC13" s="622">
        <f t="shared" si="49"/>
        <v>2</v>
      </c>
      <c r="BD13" s="625"/>
      <c r="BE13" s="626">
        <v>2</v>
      </c>
      <c r="BF13" s="227">
        <f t="shared" si="53"/>
        <v>1</v>
      </c>
      <c r="BG13" s="231">
        <v>6</v>
      </c>
      <c r="BH13" s="621">
        <f t="shared" si="33"/>
        <v>3</v>
      </c>
      <c r="BI13" s="622">
        <f t="shared" si="50"/>
        <v>0</v>
      </c>
      <c r="BJ13" s="625"/>
      <c r="BK13" s="626"/>
      <c r="BL13" s="227" t="str">
        <f t="shared" si="54"/>
        <v>-</v>
      </c>
      <c r="BM13" s="231"/>
      <c r="BN13" s="621" t="str">
        <f t="shared" si="34"/>
        <v>-</v>
      </c>
      <c r="BO13" s="622">
        <f t="shared" si="51"/>
        <v>0</v>
      </c>
      <c r="BP13" s="625"/>
      <c r="BQ13" s="626"/>
      <c r="BR13" s="227" t="str">
        <f t="shared" si="55"/>
        <v>-</v>
      </c>
      <c r="BS13" s="231"/>
      <c r="BT13" s="621" t="str">
        <f t="shared" si="35"/>
        <v>-</v>
      </c>
    </row>
    <row r="14" ht="14.25" customHeight="1" spans="1:72">
      <c r="A14" s="585"/>
      <c r="B14" s="108">
        <v>8</v>
      </c>
      <c r="C14" s="379">
        <f t="shared" si="24"/>
        <v>634</v>
      </c>
      <c r="D14" s="433">
        <f t="shared" si="36"/>
        <v>634</v>
      </c>
      <c r="E14" s="208">
        <f t="shared" si="37"/>
        <v>0</v>
      </c>
      <c r="F14" s="455">
        <f t="shared" si="38"/>
        <v>445</v>
      </c>
      <c r="G14" s="303">
        <f t="shared" si="16"/>
        <v>0.701892744479495</v>
      </c>
      <c r="H14" s="584">
        <f t="shared" si="39"/>
        <v>189</v>
      </c>
      <c r="I14" s="209">
        <f t="shared" si="40"/>
        <v>2923</v>
      </c>
      <c r="J14" s="210">
        <f t="shared" si="25"/>
        <v>2923</v>
      </c>
      <c r="K14" s="601">
        <f t="shared" si="41"/>
        <v>0</v>
      </c>
      <c r="L14" s="426">
        <f t="shared" si="1"/>
        <v>6.5685393258427</v>
      </c>
      <c r="M14" s="603">
        <f t="shared" si="26"/>
        <v>60</v>
      </c>
      <c r="N14" s="232">
        <v>11</v>
      </c>
      <c r="O14" s="110">
        <v>49</v>
      </c>
      <c r="P14" s="105">
        <f t="shared" si="42"/>
        <v>0.816666666666667</v>
      </c>
      <c r="Q14" s="231">
        <v>255</v>
      </c>
      <c r="R14" s="612">
        <f t="shared" si="2"/>
        <v>5.20408163265306</v>
      </c>
      <c r="S14" s="603">
        <f t="shared" si="27"/>
        <v>559</v>
      </c>
      <c r="T14" s="232">
        <v>177</v>
      </c>
      <c r="U14" s="110">
        <v>382</v>
      </c>
      <c r="V14" s="105">
        <f t="shared" si="43"/>
        <v>0.683363148479428</v>
      </c>
      <c r="W14" s="231">
        <v>2585</v>
      </c>
      <c r="X14" s="612">
        <f t="shared" si="3"/>
        <v>6.76701570680628</v>
      </c>
      <c r="Y14" s="603">
        <f t="shared" si="28"/>
        <v>0</v>
      </c>
      <c r="Z14" s="232"/>
      <c r="AA14" s="110">
        <v>0</v>
      </c>
      <c r="AB14" s="105" t="str">
        <f t="shared" si="44"/>
        <v>-</v>
      </c>
      <c r="AC14" s="231"/>
      <c r="AD14" s="612" t="str">
        <f t="shared" si="4"/>
        <v>-</v>
      </c>
      <c r="AE14" s="603">
        <f t="shared" si="29"/>
        <v>0</v>
      </c>
      <c r="AF14" s="232"/>
      <c r="AG14" s="110"/>
      <c r="AH14" s="105" t="str">
        <f t="shared" si="45"/>
        <v>-</v>
      </c>
      <c r="AI14" s="231"/>
      <c r="AJ14" s="612" t="str">
        <f t="shared" si="5"/>
        <v>-</v>
      </c>
      <c r="AK14" s="603">
        <f t="shared" si="30"/>
        <v>13</v>
      </c>
      <c r="AL14" s="232">
        <v>1</v>
      </c>
      <c r="AM14" s="110">
        <v>12</v>
      </c>
      <c r="AN14" s="105">
        <f t="shared" si="46"/>
        <v>0.923076923076923</v>
      </c>
      <c r="AO14" s="231">
        <v>77</v>
      </c>
      <c r="AP14" s="612">
        <f t="shared" si="6"/>
        <v>6.41666666666667</v>
      </c>
      <c r="AQ14" s="603">
        <f t="shared" si="31"/>
        <v>2</v>
      </c>
      <c r="AR14" s="232">
        <v>0</v>
      </c>
      <c r="AS14" s="110">
        <v>2</v>
      </c>
      <c r="AT14" s="105">
        <f t="shared" si="47"/>
        <v>1</v>
      </c>
      <c r="AU14" s="231">
        <v>6</v>
      </c>
      <c r="AV14" s="612">
        <f t="shared" si="7"/>
        <v>3</v>
      </c>
      <c r="AW14" s="622">
        <f t="shared" si="48"/>
        <v>0</v>
      </c>
      <c r="AX14" s="625"/>
      <c r="AY14" s="626"/>
      <c r="AZ14" s="227" t="str">
        <f t="shared" si="52"/>
        <v>-</v>
      </c>
      <c r="BA14" s="231"/>
      <c r="BB14" s="621" t="str">
        <f t="shared" si="32"/>
        <v>-</v>
      </c>
      <c r="BC14" s="622">
        <f t="shared" si="49"/>
        <v>0</v>
      </c>
      <c r="BD14" s="625"/>
      <c r="BE14" s="626">
        <v>0</v>
      </c>
      <c r="BF14" s="227" t="str">
        <f t="shared" si="53"/>
        <v>-</v>
      </c>
      <c r="BG14" s="231"/>
      <c r="BH14" s="621" t="str">
        <f t="shared" si="33"/>
        <v>-</v>
      </c>
      <c r="BI14" s="622">
        <f t="shared" si="50"/>
        <v>0</v>
      </c>
      <c r="BJ14" s="625"/>
      <c r="BK14" s="626"/>
      <c r="BL14" s="227" t="str">
        <f t="shared" si="54"/>
        <v>-</v>
      </c>
      <c r="BM14" s="231"/>
      <c r="BN14" s="621" t="str">
        <f t="shared" si="34"/>
        <v>-</v>
      </c>
      <c r="BO14" s="622">
        <f t="shared" si="51"/>
        <v>0</v>
      </c>
      <c r="BP14" s="625"/>
      <c r="BQ14" s="626"/>
      <c r="BR14" s="227" t="str">
        <f t="shared" si="55"/>
        <v>-</v>
      </c>
      <c r="BS14" s="231"/>
      <c r="BT14" s="621" t="str">
        <f t="shared" si="35"/>
        <v>-</v>
      </c>
    </row>
    <row r="15" ht="14.25" customHeight="1" spans="1:72">
      <c r="A15" s="585"/>
      <c r="B15" s="108">
        <v>9</v>
      </c>
      <c r="C15" s="379">
        <f t="shared" si="24"/>
        <v>590</v>
      </c>
      <c r="D15" s="433">
        <f t="shared" si="36"/>
        <v>590</v>
      </c>
      <c r="E15" s="208">
        <f t="shared" si="37"/>
        <v>0</v>
      </c>
      <c r="F15" s="455">
        <f t="shared" si="38"/>
        <v>415</v>
      </c>
      <c r="G15" s="303">
        <f t="shared" si="16"/>
        <v>0.703389830508475</v>
      </c>
      <c r="H15" s="584">
        <f t="shared" si="39"/>
        <v>175</v>
      </c>
      <c r="I15" s="209">
        <f t="shared" si="40"/>
        <v>2801</v>
      </c>
      <c r="J15" s="210">
        <f t="shared" si="25"/>
        <v>2801</v>
      </c>
      <c r="K15" s="601">
        <f t="shared" si="41"/>
        <v>0</v>
      </c>
      <c r="L15" s="426">
        <f t="shared" si="1"/>
        <v>6.74939759036145</v>
      </c>
      <c r="M15" s="603">
        <f t="shared" si="26"/>
        <v>60</v>
      </c>
      <c r="N15" s="232">
        <v>15</v>
      </c>
      <c r="O15" s="110">
        <v>45</v>
      </c>
      <c r="P15" s="105">
        <f t="shared" si="42"/>
        <v>0.75</v>
      </c>
      <c r="Q15" s="231">
        <v>266</v>
      </c>
      <c r="R15" s="612">
        <f t="shared" si="2"/>
        <v>5.91111111111111</v>
      </c>
      <c r="S15" s="603">
        <f t="shared" si="27"/>
        <v>510</v>
      </c>
      <c r="T15" s="232">
        <v>154</v>
      </c>
      <c r="U15" s="110">
        <v>356</v>
      </c>
      <c r="V15" s="105">
        <f t="shared" si="43"/>
        <v>0.698039215686274</v>
      </c>
      <c r="W15" s="231">
        <v>2421</v>
      </c>
      <c r="X15" s="612">
        <f t="shared" si="3"/>
        <v>6.80056179775281</v>
      </c>
      <c r="Y15" s="603">
        <f t="shared" si="28"/>
        <v>5</v>
      </c>
      <c r="Z15" s="232">
        <v>1</v>
      </c>
      <c r="AA15" s="110">
        <v>4</v>
      </c>
      <c r="AB15" s="105">
        <f t="shared" si="44"/>
        <v>0.8</v>
      </c>
      <c r="AC15" s="231">
        <v>40</v>
      </c>
      <c r="AD15" s="612">
        <f t="shared" si="4"/>
        <v>10</v>
      </c>
      <c r="AE15" s="603">
        <f t="shared" si="29"/>
        <v>0</v>
      </c>
      <c r="AF15" s="232"/>
      <c r="AG15" s="110"/>
      <c r="AH15" s="105" t="str">
        <f t="shared" si="45"/>
        <v>-</v>
      </c>
      <c r="AI15" s="231"/>
      <c r="AJ15" s="612" t="str">
        <f t="shared" si="5"/>
        <v>-</v>
      </c>
      <c r="AK15" s="603">
        <f t="shared" si="30"/>
        <v>14</v>
      </c>
      <c r="AL15" s="232">
        <v>5</v>
      </c>
      <c r="AM15" s="110">
        <v>9</v>
      </c>
      <c r="AN15" s="105">
        <f t="shared" si="46"/>
        <v>0.642857142857143</v>
      </c>
      <c r="AO15" s="231">
        <v>71</v>
      </c>
      <c r="AP15" s="612">
        <f t="shared" si="6"/>
        <v>7.88888888888889</v>
      </c>
      <c r="AQ15" s="603">
        <f t="shared" si="31"/>
        <v>1</v>
      </c>
      <c r="AR15" s="232">
        <v>0</v>
      </c>
      <c r="AS15" s="110">
        <v>1</v>
      </c>
      <c r="AT15" s="105">
        <f t="shared" si="47"/>
        <v>1</v>
      </c>
      <c r="AU15" s="231">
        <v>3</v>
      </c>
      <c r="AV15" s="612">
        <f t="shared" si="7"/>
        <v>3</v>
      </c>
      <c r="AW15" s="622">
        <f t="shared" si="48"/>
        <v>0</v>
      </c>
      <c r="AX15" s="625"/>
      <c r="AY15" s="626"/>
      <c r="AZ15" s="227" t="str">
        <f t="shared" si="52"/>
        <v>-</v>
      </c>
      <c r="BA15" s="231"/>
      <c r="BB15" s="621" t="str">
        <f t="shared" si="32"/>
        <v>-</v>
      </c>
      <c r="BC15" s="622">
        <f t="shared" si="49"/>
        <v>0</v>
      </c>
      <c r="BD15" s="625"/>
      <c r="BE15" s="626"/>
      <c r="BF15" s="227" t="str">
        <f t="shared" si="53"/>
        <v>-</v>
      </c>
      <c r="BG15" s="231"/>
      <c r="BH15" s="621" t="str">
        <f t="shared" si="33"/>
        <v>-</v>
      </c>
      <c r="BI15" s="622">
        <f t="shared" si="50"/>
        <v>0</v>
      </c>
      <c r="BJ15" s="625"/>
      <c r="BK15" s="626"/>
      <c r="BL15" s="227" t="str">
        <f t="shared" si="54"/>
        <v>-</v>
      </c>
      <c r="BM15" s="231"/>
      <c r="BN15" s="621" t="str">
        <f t="shared" si="34"/>
        <v>-</v>
      </c>
      <c r="BO15" s="622">
        <f t="shared" si="51"/>
        <v>0</v>
      </c>
      <c r="BP15" s="625"/>
      <c r="BQ15" s="626"/>
      <c r="BR15" s="227" t="str">
        <f t="shared" si="55"/>
        <v>-</v>
      </c>
      <c r="BS15" s="231"/>
      <c r="BT15" s="621" t="str">
        <f t="shared" si="35"/>
        <v>-</v>
      </c>
    </row>
    <row r="16" ht="14.25" customHeight="1" spans="1:72">
      <c r="A16" s="585"/>
      <c r="B16" s="108">
        <v>10</v>
      </c>
      <c r="C16" s="379">
        <f t="shared" si="24"/>
        <v>625</v>
      </c>
      <c r="D16" s="433">
        <f t="shared" si="36"/>
        <v>623</v>
      </c>
      <c r="E16" s="208">
        <f t="shared" si="37"/>
        <v>2</v>
      </c>
      <c r="F16" s="455">
        <f t="shared" si="38"/>
        <v>445</v>
      </c>
      <c r="G16" s="303">
        <f t="shared" si="16"/>
        <v>0.712</v>
      </c>
      <c r="H16" s="584">
        <f t="shared" si="39"/>
        <v>180</v>
      </c>
      <c r="I16" s="209">
        <f t="shared" si="40"/>
        <v>2949</v>
      </c>
      <c r="J16" s="210">
        <f t="shared" si="25"/>
        <v>2943</v>
      </c>
      <c r="K16" s="601">
        <f t="shared" si="41"/>
        <v>6</v>
      </c>
      <c r="L16" s="426">
        <f t="shared" si="1"/>
        <v>6.62696629213483</v>
      </c>
      <c r="M16" s="603">
        <f t="shared" si="26"/>
        <v>51</v>
      </c>
      <c r="N16" s="232">
        <v>9</v>
      </c>
      <c r="O16" s="110">
        <v>42</v>
      </c>
      <c r="P16" s="105">
        <f t="shared" si="42"/>
        <v>0.823529411764706</v>
      </c>
      <c r="Q16" s="231">
        <v>224</v>
      </c>
      <c r="R16" s="612">
        <f t="shared" si="2"/>
        <v>5.33333333333333</v>
      </c>
      <c r="S16" s="603">
        <f t="shared" si="27"/>
        <v>556</v>
      </c>
      <c r="T16" s="232">
        <v>169</v>
      </c>
      <c r="U16" s="110">
        <v>387</v>
      </c>
      <c r="V16" s="105">
        <f t="shared" si="43"/>
        <v>0.696043165467626</v>
      </c>
      <c r="W16" s="231">
        <v>2634</v>
      </c>
      <c r="X16" s="612">
        <f t="shared" si="3"/>
        <v>6.8062015503876</v>
      </c>
      <c r="Y16" s="603">
        <f t="shared" si="28"/>
        <v>0</v>
      </c>
      <c r="Z16" s="232"/>
      <c r="AA16" s="110"/>
      <c r="AB16" s="105" t="str">
        <f t="shared" si="44"/>
        <v>-</v>
      </c>
      <c r="AC16" s="231"/>
      <c r="AD16" s="612" t="str">
        <f t="shared" si="4"/>
        <v>-</v>
      </c>
      <c r="AE16" s="603">
        <f t="shared" si="29"/>
        <v>0</v>
      </c>
      <c r="AF16" s="232"/>
      <c r="AG16" s="110"/>
      <c r="AH16" s="105" t="str">
        <f t="shared" si="45"/>
        <v>-</v>
      </c>
      <c r="AI16" s="231"/>
      <c r="AJ16" s="612" t="str">
        <f t="shared" si="5"/>
        <v>-</v>
      </c>
      <c r="AK16" s="603">
        <f t="shared" si="30"/>
        <v>14</v>
      </c>
      <c r="AL16" s="232">
        <v>2</v>
      </c>
      <c r="AM16" s="110">
        <v>12</v>
      </c>
      <c r="AN16" s="105">
        <f t="shared" si="46"/>
        <v>0.857142857142857</v>
      </c>
      <c r="AO16" s="231">
        <v>77</v>
      </c>
      <c r="AP16" s="612">
        <f t="shared" si="6"/>
        <v>6.41666666666667</v>
      </c>
      <c r="AQ16" s="603">
        <f t="shared" si="31"/>
        <v>2</v>
      </c>
      <c r="AR16" s="232"/>
      <c r="AS16" s="110">
        <v>2</v>
      </c>
      <c r="AT16" s="105">
        <f t="shared" si="47"/>
        <v>1</v>
      </c>
      <c r="AU16" s="231">
        <v>8</v>
      </c>
      <c r="AV16" s="612">
        <f t="shared" si="7"/>
        <v>4</v>
      </c>
      <c r="AW16" s="622">
        <f t="shared" si="48"/>
        <v>0</v>
      </c>
      <c r="AX16" s="625"/>
      <c r="AY16" s="626"/>
      <c r="AZ16" s="227" t="str">
        <f t="shared" si="52"/>
        <v>-</v>
      </c>
      <c r="BA16" s="231"/>
      <c r="BB16" s="621" t="str">
        <f t="shared" si="32"/>
        <v>-</v>
      </c>
      <c r="BC16" s="622">
        <f t="shared" si="49"/>
        <v>2</v>
      </c>
      <c r="BD16" s="625"/>
      <c r="BE16" s="626">
        <v>2</v>
      </c>
      <c r="BF16" s="227">
        <f t="shared" si="53"/>
        <v>1</v>
      </c>
      <c r="BG16" s="231">
        <v>6</v>
      </c>
      <c r="BH16" s="621">
        <f t="shared" si="33"/>
        <v>3</v>
      </c>
      <c r="BI16" s="622">
        <f t="shared" si="50"/>
        <v>0</v>
      </c>
      <c r="BJ16" s="625"/>
      <c r="BK16" s="626"/>
      <c r="BL16" s="227" t="str">
        <f t="shared" si="54"/>
        <v>-</v>
      </c>
      <c r="BM16" s="231"/>
      <c r="BN16" s="621" t="str">
        <f t="shared" si="34"/>
        <v>-</v>
      </c>
      <c r="BO16" s="622">
        <f t="shared" si="51"/>
        <v>0</v>
      </c>
      <c r="BP16" s="625"/>
      <c r="BQ16" s="626"/>
      <c r="BR16" s="227" t="str">
        <f t="shared" si="55"/>
        <v>-</v>
      </c>
      <c r="BS16" s="231"/>
      <c r="BT16" s="621" t="str">
        <f t="shared" si="35"/>
        <v>-</v>
      </c>
    </row>
    <row r="17" ht="14.25" customHeight="1" spans="1:72">
      <c r="A17" s="585"/>
      <c r="B17" s="108">
        <v>11</v>
      </c>
      <c r="C17" s="379">
        <f t="shared" si="24"/>
        <v>602</v>
      </c>
      <c r="D17" s="433">
        <f t="shared" si="36"/>
        <v>600</v>
      </c>
      <c r="E17" s="208">
        <f t="shared" si="37"/>
        <v>2</v>
      </c>
      <c r="F17" s="455">
        <f t="shared" si="38"/>
        <v>425</v>
      </c>
      <c r="G17" s="303">
        <f t="shared" si="16"/>
        <v>0.705980066445183</v>
      </c>
      <c r="H17" s="584">
        <f t="shared" si="39"/>
        <v>177</v>
      </c>
      <c r="I17" s="209">
        <f t="shared" si="40"/>
        <v>2863</v>
      </c>
      <c r="J17" s="210">
        <f t="shared" si="25"/>
        <v>2857</v>
      </c>
      <c r="K17" s="601">
        <f t="shared" si="41"/>
        <v>6</v>
      </c>
      <c r="L17" s="426">
        <f t="shared" si="1"/>
        <v>6.73647058823529</v>
      </c>
      <c r="M17" s="603">
        <f t="shared" si="26"/>
        <v>51</v>
      </c>
      <c r="N17" s="232">
        <v>9</v>
      </c>
      <c r="O17" s="110">
        <v>42</v>
      </c>
      <c r="P17" s="105">
        <f t="shared" si="42"/>
        <v>0.823529411764706</v>
      </c>
      <c r="Q17" s="231">
        <v>284</v>
      </c>
      <c r="R17" s="612">
        <f t="shared" si="2"/>
        <v>6.76190476190476</v>
      </c>
      <c r="S17" s="603">
        <f t="shared" si="27"/>
        <v>540</v>
      </c>
      <c r="T17" s="232">
        <v>165</v>
      </c>
      <c r="U17" s="110">
        <v>375</v>
      </c>
      <c r="V17" s="105">
        <f t="shared" si="43"/>
        <v>0.694444444444444</v>
      </c>
      <c r="W17" s="231">
        <v>2525</v>
      </c>
      <c r="X17" s="612">
        <f t="shared" si="3"/>
        <v>6.73333333333333</v>
      </c>
      <c r="Y17" s="603">
        <f t="shared" si="28"/>
        <v>1</v>
      </c>
      <c r="Z17" s="232"/>
      <c r="AA17" s="110">
        <v>1</v>
      </c>
      <c r="AB17" s="105">
        <f t="shared" si="44"/>
        <v>1</v>
      </c>
      <c r="AC17" s="231">
        <v>10</v>
      </c>
      <c r="AD17" s="612">
        <f t="shared" si="4"/>
        <v>10</v>
      </c>
      <c r="AE17" s="603">
        <f t="shared" si="29"/>
        <v>0</v>
      </c>
      <c r="AF17" s="232"/>
      <c r="AG17" s="110"/>
      <c r="AH17" s="105" t="str">
        <f t="shared" si="45"/>
        <v>-</v>
      </c>
      <c r="AI17" s="231"/>
      <c r="AJ17" s="612" t="str">
        <f t="shared" si="5"/>
        <v>-</v>
      </c>
      <c r="AK17" s="603">
        <f t="shared" si="30"/>
        <v>8</v>
      </c>
      <c r="AL17" s="232">
        <v>3</v>
      </c>
      <c r="AM17" s="110">
        <v>5</v>
      </c>
      <c r="AN17" s="105">
        <f t="shared" si="46"/>
        <v>0.625</v>
      </c>
      <c r="AO17" s="231">
        <v>38</v>
      </c>
      <c r="AP17" s="612">
        <f t="shared" si="6"/>
        <v>7.6</v>
      </c>
      <c r="AQ17" s="603">
        <f t="shared" si="31"/>
        <v>0</v>
      </c>
      <c r="AR17" s="232"/>
      <c r="AS17" s="110"/>
      <c r="AT17" s="105" t="str">
        <f t="shared" si="47"/>
        <v>-</v>
      </c>
      <c r="AU17" s="231"/>
      <c r="AV17" s="612" t="str">
        <f t="shared" si="7"/>
        <v>-</v>
      </c>
      <c r="AW17" s="622">
        <f t="shared" si="48"/>
        <v>0</v>
      </c>
      <c r="AX17" s="232"/>
      <c r="AY17" s="110"/>
      <c r="AZ17" s="227" t="str">
        <f t="shared" si="52"/>
        <v>-</v>
      </c>
      <c r="BA17" s="231"/>
      <c r="BB17" s="621" t="str">
        <f t="shared" si="32"/>
        <v>-</v>
      </c>
      <c r="BC17" s="622">
        <f t="shared" si="49"/>
        <v>2</v>
      </c>
      <c r="BD17" s="232"/>
      <c r="BE17" s="110">
        <v>2</v>
      </c>
      <c r="BF17" s="227">
        <f t="shared" si="53"/>
        <v>1</v>
      </c>
      <c r="BG17" s="231">
        <v>6</v>
      </c>
      <c r="BH17" s="621">
        <f t="shared" si="33"/>
        <v>3</v>
      </c>
      <c r="BI17" s="622">
        <f t="shared" si="50"/>
        <v>0</v>
      </c>
      <c r="BJ17" s="232"/>
      <c r="BK17" s="110"/>
      <c r="BL17" s="227" t="str">
        <f t="shared" si="54"/>
        <v>-</v>
      </c>
      <c r="BM17" s="231"/>
      <c r="BN17" s="621" t="str">
        <f t="shared" si="34"/>
        <v>-</v>
      </c>
      <c r="BO17" s="622">
        <f t="shared" si="51"/>
        <v>0</v>
      </c>
      <c r="BP17" s="232"/>
      <c r="BQ17" s="110"/>
      <c r="BR17" s="227" t="str">
        <f t="shared" si="55"/>
        <v>-</v>
      </c>
      <c r="BS17" s="231"/>
      <c r="BT17" s="621" t="str">
        <f t="shared" si="35"/>
        <v>-</v>
      </c>
    </row>
    <row r="18" ht="14.25" customHeight="1" spans="1:72">
      <c r="A18" s="585"/>
      <c r="B18" s="108">
        <v>12</v>
      </c>
      <c r="C18" s="379">
        <f t="shared" si="24"/>
        <v>610</v>
      </c>
      <c r="D18" s="433">
        <f t="shared" si="36"/>
        <v>609</v>
      </c>
      <c r="E18" s="208">
        <f t="shared" si="37"/>
        <v>1</v>
      </c>
      <c r="F18" s="455">
        <f t="shared" si="38"/>
        <v>430</v>
      </c>
      <c r="G18" s="303">
        <f t="shared" si="16"/>
        <v>0.704918032786885</v>
      </c>
      <c r="H18" s="584">
        <f t="shared" si="39"/>
        <v>180</v>
      </c>
      <c r="I18" s="209">
        <f t="shared" si="40"/>
        <v>2794</v>
      </c>
      <c r="J18" s="210">
        <f t="shared" si="25"/>
        <v>2791</v>
      </c>
      <c r="K18" s="601">
        <f t="shared" si="41"/>
        <v>3</v>
      </c>
      <c r="L18" s="426">
        <f t="shared" si="1"/>
        <v>6.49767441860465</v>
      </c>
      <c r="M18" s="603">
        <f t="shared" si="26"/>
        <v>57</v>
      </c>
      <c r="N18" s="232">
        <v>11</v>
      </c>
      <c r="O18" s="110">
        <v>46</v>
      </c>
      <c r="P18" s="105" t="s">
        <v>92</v>
      </c>
      <c r="Q18" s="231">
        <v>234</v>
      </c>
      <c r="R18" s="612">
        <f t="shared" si="2"/>
        <v>5.08695652173913</v>
      </c>
      <c r="S18" s="603">
        <f t="shared" ref="S18:S37" si="56">T18+U18</f>
        <v>533</v>
      </c>
      <c r="T18" s="232">
        <v>165</v>
      </c>
      <c r="U18" s="110">
        <v>368</v>
      </c>
      <c r="V18" s="105">
        <f t="shared" si="43"/>
        <v>0.690431519699812</v>
      </c>
      <c r="W18" s="231">
        <v>2451</v>
      </c>
      <c r="X18" s="612">
        <f t="shared" si="3"/>
        <v>6.66032608695652</v>
      </c>
      <c r="Y18" s="603">
        <f t="shared" si="28"/>
        <v>2</v>
      </c>
      <c r="Z18" s="232"/>
      <c r="AA18" s="110">
        <v>2</v>
      </c>
      <c r="AB18" s="105">
        <f t="shared" si="44"/>
        <v>1</v>
      </c>
      <c r="AC18" s="231">
        <v>20</v>
      </c>
      <c r="AD18" s="612">
        <f t="shared" si="4"/>
        <v>10</v>
      </c>
      <c r="AE18" s="603">
        <f t="shared" si="29"/>
        <v>0</v>
      </c>
      <c r="AF18" s="232"/>
      <c r="AG18" s="110"/>
      <c r="AH18" s="105" t="str">
        <f t="shared" si="45"/>
        <v>-</v>
      </c>
      <c r="AI18" s="231"/>
      <c r="AJ18" s="612" t="str">
        <f t="shared" si="5"/>
        <v>-</v>
      </c>
      <c r="AK18" s="603">
        <f t="shared" si="30"/>
        <v>17</v>
      </c>
      <c r="AL18" s="232">
        <v>4</v>
      </c>
      <c r="AM18" s="110">
        <v>13</v>
      </c>
      <c r="AN18" s="105">
        <f t="shared" si="46"/>
        <v>0.764705882352941</v>
      </c>
      <c r="AO18" s="231">
        <v>86</v>
      </c>
      <c r="AP18" s="612">
        <f t="shared" si="6"/>
        <v>6.61538461538461</v>
      </c>
      <c r="AQ18" s="603">
        <f t="shared" si="31"/>
        <v>0</v>
      </c>
      <c r="AR18" s="232"/>
      <c r="AS18" s="110"/>
      <c r="AT18" s="105" t="str">
        <f t="shared" si="47"/>
        <v>-</v>
      </c>
      <c r="AU18" s="231"/>
      <c r="AV18" s="612" t="str">
        <f t="shared" si="7"/>
        <v>-</v>
      </c>
      <c r="AW18" s="622">
        <f t="shared" si="48"/>
        <v>0</v>
      </c>
      <c r="AX18" s="232"/>
      <c r="AY18" s="110"/>
      <c r="AZ18" s="227" t="str">
        <f t="shared" si="52"/>
        <v>-</v>
      </c>
      <c r="BA18" s="231"/>
      <c r="BB18" s="621" t="str">
        <f t="shared" si="32"/>
        <v>-</v>
      </c>
      <c r="BC18" s="622">
        <f t="shared" si="49"/>
        <v>1</v>
      </c>
      <c r="BD18" s="232"/>
      <c r="BE18" s="110">
        <v>1</v>
      </c>
      <c r="BF18" s="227">
        <f t="shared" si="53"/>
        <v>1</v>
      </c>
      <c r="BG18" s="231">
        <v>3</v>
      </c>
      <c r="BH18" s="621">
        <f t="shared" si="33"/>
        <v>3</v>
      </c>
      <c r="BI18" s="622">
        <f t="shared" si="50"/>
        <v>0</v>
      </c>
      <c r="BJ18" s="232"/>
      <c r="BK18" s="110"/>
      <c r="BL18" s="227" t="str">
        <f t="shared" si="54"/>
        <v>-</v>
      </c>
      <c r="BM18" s="231"/>
      <c r="BN18" s="621" t="str">
        <f t="shared" si="34"/>
        <v>-</v>
      </c>
      <c r="BO18" s="622">
        <f t="shared" si="51"/>
        <v>0</v>
      </c>
      <c r="BP18" s="232"/>
      <c r="BQ18" s="110"/>
      <c r="BR18" s="227" t="str">
        <f t="shared" si="55"/>
        <v>-</v>
      </c>
      <c r="BS18" s="231"/>
      <c r="BT18" s="621" t="str">
        <f t="shared" si="35"/>
        <v>-</v>
      </c>
    </row>
    <row r="19" ht="14.25" customHeight="1" spans="1:72">
      <c r="A19" s="585"/>
      <c r="B19" s="108">
        <v>13</v>
      </c>
      <c r="C19" s="379">
        <f t="shared" si="24"/>
        <v>593</v>
      </c>
      <c r="D19" s="433">
        <f t="shared" si="36"/>
        <v>591</v>
      </c>
      <c r="E19" s="208">
        <f t="shared" si="37"/>
        <v>2</v>
      </c>
      <c r="F19" s="455">
        <f t="shared" si="38"/>
        <v>393</v>
      </c>
      <c r="G19" s="303">
        <f t="shared" si="16"/>
        <v>0.662731871838111</v>
      </c>
      <c r="H19" s="584">
        <f t="shared" si="39"/>
        <v>200</v>
      </c>
      <c r="I19" s="209">
        <f t="shared" si="40"/>
        <v>2644</v>
      </c>
      <c r="J19" s="210">
        <f t="shared" si="25"/>
        <v>2638</v>
      </c>
      <c r="K19" s="601">
        <f t="shared" si="41"/>
        <v>6</v>
      </c>
      <c r="L19" s="426">
        <f t="shared" si="1"/>
        <v>6.72773536895674</v>
      </c>
      <c r="M19" s="603">
        <f t="shared" si="26"/>
        <v>42</v>
      </c>
      <c r="N19" s="232">
        <v>5</v>
      </c>
      <c r="O19" s="110">
        <v>37</v>
      </c>
      <c r="P19" s="105">
        <f t="shared" si="42"/>
        <v>0.880952380952381</v>
      </c>
      <c r="Q19" s="231">
        <v>223</v>
      </c>
      <c r="R19" s="612">
        <f t="shared" si="2"/>
        <v>6.02702702702703</v>
      </c>
      <c r="S19" s="603">
        <f t="shared" si="56"/>
        <v>538</v>
      </c>
      <c r="T19" s="232">
        <v>193</v>
      </c>
      <c r="U19" s="110">
        <v>345</v>
      </c>
      <c r="V19" s="105">
        <f t="shared" si="43"/>
        <v>0.641263940520446</v>
      </c>
      <c r="W19" s="231">
        <v>2346</v>
      </c>
      <c r="X19" s="612">
        <f t="shared" si="3"/>
        <v>6.8</v>
      </c>
      <c r="Y19" s="603">
        <f t="shared" si="28"/>
        <v>1</v>
      </c>
      <c r="Z19" s="232"/>
      <c r="AA19" s="110">
        <v>1</v>
      </c>
      <c r="AB19" s="105">
        <f t="shared" si="44"/>
        <v>1</v>
      </c>
      <c r="AC19" s="231">
        <v>10</v>
      </c>
      <c r="AD19" s="612">
        <f t="shared" si="4"/>
        <v>10</v>
      </c>
      <c r="AE19" s="603">
        <f t="shared" si="29"/>
        <v>0</v>
      </c>
      <c r="AF19" s="232"/>
      <c r="AG19" s="110"/>
      <c r="AH19" s="105" t="str">
        <f t="shared" si="45"/>
        <v>-</v>
      </c>
      <c r="AI19" s="231"/>
      <c r="AJ19" s="612" t="str">
        <f t="shared" si="5"/>
        <v>-</v>
      </c>
      <c r="AK19" s="603">
        <f t="shared" si="30"/>
        <v>10</v>
      </c>
      <c r="AL19" s="232">
        <v>2</v>
      </c>
      <c r="AM19" s="110">
        <v>8</v>
      </c>
      <c r="AN19" s="105">
        <f t="shared" si="46"/>
        <v>0.8</v>
      </c>
      <c r="AO19" s="231">
        <v>59</v>
      </c>
      <c r="AP19" s="612">
        <f t="shared" si="6"/>
        <v>7.375</v>
      </c>
      <c r="AQ19" s="603">
        <f t="shared" si="31"/>
        <v>0</v>
      </c>
      <c r="AR19" s="232"/>
      <c r="AS19" s="110">
        <v>0</v>
      </c>
      <c r="AT19" s="105" t="str">
        <f t="shared" si="47"/>
        <v>-</v>
      </c>
      <c r="AU19" s="231"/>
      <c r="AV19" s="612" t="str">
        <f t="shared" si="7"/>
        <v>-</v>
      </c>
      <c r="AW19" s="622">
        <f t="shared" si="48"/>
        <v>0</v>
      </c>
      <c r="AX19" s="232"/>
      <c r="AY19" s="110"/>
      <c r="AZ19" s="227" t="str">
        <f t="shared" si="52"/>
        <v>-</v>
      </c>
      <c r="BA19" s="231"/>
      <c r="BB19" s="621" t="str">
        <f t="shared" si="32"/>
        <v>-</v>
      </c>
      <c r="BC19" s="622">
        <f t="shared" si="49"/>
        <v>2</v>
      </c>
      <c r="BD19" s="232"/>
      <c r="BE19" s="110">
        <v>2</v>
      </c>
      <c r="BF19" s="227">
        <f t="shared" si="53"/>
        <v>1</v>
      </c>
      <c r="BG19" s="231">
        <v>6</v>
      </c>
      <c r="BH19" s="621">
        <f t="shared" si="33"/>
        <v>3</v>
      </c>
      <c r="BI19" s="622">
        <f t="shared" si="50"/>
        <v>0</v>
      </c>
      <c r="BJ19" s="232"/>
      <c r="BK19" s="110"/>
      <c r="BL19" s="227" t="str">
        <f t="shared" si="54"/>
        <v>-</v>
      </c>
      <c r="BM19" s="231"/>
      <c r="BN19" s="621" t="str">
        <f t="shared" si="34"/>
        <v>-</v>
      </c>
      <c r="BO19" s="622">
        <f t="shared" si="51"/>
        <v>0</v>
      </c>
      <c r="BP19" s="232"/>
      <c r="BQ19" s="110"/>
      <c r="BR19" s="227" t="str">
        <f t="shared" si="55"/>
        <v>-</v>
      </c>
      <c r="BS19" s="231"/>
      <c r="BT19" s="621" t="str">
        <f t="shared" si="35"/>
        <v>-</v>
      </c>
    </row>
    <row r="20" ht="14.25" customHeight="1" spans="1:72">
      <c r="A20" s="585"/>
      <c r="B20" s="108">
        <v>14</v>
      </c>
      <c r="C20" s="379">
        <f t="shared" si="24"/>
        <v>617</v>
      </c>
      <c r="D20" s="433">
        <f t="shared" si="36"/>
        <v>616</v>
      </c>
      <c r="E20" s="208">
        <f t="shared" si="37"/>
        <v>1</v>
      </c>
      <c r="F20" s="455">
        <f t="shared" si="38"/>
        <v>425</v>
      </c>
      <c r="G20" s="303">
        <f t="shared" si="16"/>
        <v>0.688816855753647</v>
      </c>
      <c r="H20" s="584">
        <f t="shared" si="39"/>
        <v>192</v>
      </c>
      <c r="I20" s="209">
        <f t="shared" si="40"/>
        <v>2700</v>
      </c>
      <c r="J20" s="210">
        <f t="shared" si="25"/>
        <v>2697</v>
      </c>
      <c r="K20" s="601">
        <f t="shared" si="41"/>
        <v>3</v>
      </c>
      <c r="L20" s="426">
        <f t="shared" si="1"/>
        <v>6.35294117647059</v>
      </c>
      <c r="M20" s="603">
        <f t="shared" si="26"/>
        <v>59</v>
      </c>
      <c r="N20" s="232">
        <v>12</v>
      </c>
      <c r="O20" s="110">
        <v>47</v>
      </c>
      <c r="P20" s="105">
        <f t="shared" si="42"/>
        <v>0.796610169491525</v>
      </c>
      <c r="Q20" s="231">
        <v>246</v>
      </c>
      <c r="R20" s="612">
        <f t="shared" si="2"/>
        <v>5.23404255319149</v>
      </c>
      <c r="S20" s="603">
        <f t="shared" si="56"/>
        <v>545</v>
      </c>
      <c r="T20" s="232">
        <v>178</v>
      </c>
      <c r="U20" s="110">
        <v>367</v>
      </c>
      <c r="V20" s="105">
        <f t="shared" si="43"/>
        <v>0.673394495412844</v>
      </c>
      <c r="W20" s="231">
        <v>2401</v>
      </c>
      <c r="X20" s="612">
        <f t="shared" si="3"/>
        <v>6.54223433242507</v>
      </c>
      <c r="Y20" s="603">
        <f t="shared" si="28"/>
        <v>0</v>
      </c>
      <c r="Z20" s="232"/>
      <c r="AA20" s="110">
        <v>0</v>
      </c>
      <c r="AB20" s="105" t="str">
        <f t="shared" si="44"/>
        <v>-</v>
      </c>
      <c r="AC20" s="231"/>
      <c r="AD20" s="612" t="str">
        <f t="shared" si="4"/>
        <v>-</v>
      </c>
      <c r="AE20" s="603">
        <f t="shared" si="29"/>
        <v>0</v>
      </c>
      <c r="AF20" s="232"/>
      <c r="AG20" s="110"/>
      <c r="AH20" s="105" t="str">
        <f t="shared" si="45"/>
        <v>-</v>
      </c>
      <c r="AI20" s="231"/>
      <c r="AJ20" s="612" t="str">
        <f t="shared" si="5"/>
        <v>-</v>
      </c>
      <c r="AK20" s="603">
        <f t="shared" si="30"/>
        <v>11</v>
      </c>
      <c r="AL20" s="232">
        <v>2</v>
      </c>
      <c r="AM20" s="110">
        <v>9</v>
      </c>
      <c r="AN20" s="105">
        <f t="shared" si="46"/>
        <v>0.818181818181818</v>
      </c>
      <c r="AO20" s="231">
        <v>47</v>
      </c>
      <c r="AP20" s="612">
        <f t="shared" si="6"/>
        <v>5.22222222222222</v>
      </c>
      <c r="AQ20" s="603">
        <f t="shared" si="31"/>
        <v>1</v>
      </c>
      <c r="AR20" s="232"/>
      <c r="AS20" s="110">
        <v>1</v>
      </c>
      <c r="AT20" s="105">
        <f t="shared" si="47"/>
        <v>1</v>
      </c>
      <c r="AU20" s="231">
        <v>3</v>
      </c>
      <c r="AV20" s="612">
        <f t="shared" si="7"/>
        <v>3</v>
      </c>
      <c r="AW20" s="622">
        <f t="shared" si="48"/>
        <v>0</v>
      </c>
      <c r="AX20" s="232"/>
      <c r="AY20" s="110"/>
      <c r="AZ20" s="227" t="str">
        <f t="shared" si="52"/>
        <v>-</v>
      </c>
      <c r="BA20" s="231"/>
      <c r="BB20" s="621" t="str">
        <f t="shared" si="32"/>
        <v>-</v>
      </c>
      <c r="BC20" s="622">
        <f t="shared" si="49"/>
        <v>1</v>
      </c>
      <c r="BD20" s="232"/>
      <c r="BE20" s="110">
        <v>1</v>
      </c>
      <c r="BF20" s="227">
        <f t="shared" si="53"/>
        <v>1</v>
      </c>
      <c r="BG20" s="231">
        <v>3</v>
      </c>
      <c r="BH20" s="621">
        <f t="shared" si="33"/>
        <v>3</v>
      </c>
      <c r="BI20" s="622">
        <f t="shared" si="50"/>
        <v>0</v>
      </c>
      <c r="BJ20" s="232"/>
      <c r="BK20" s="110"/>
      <c r="BL20" s="227" t="str">
        <f t="shared" si="54"/>
        <v>-</v>
      </c>
      <c r="BM20" s="231"/>
      <c r="BN20" s="621" t="str">
        <f t="shared" si="34"/>
        <v>-</v>
      </c>
      <c r="BO20" s="622">
        <f t="shared" si="51"/>
        <v>0</v>
      </c>
      <c r="BP20" s="232"/>
      <c r="BQ20" s="110"/>
      <c r="BR20" s="227" t="str">
        <f t="shared" si="55"/>
        <v>-</v>
      </c>
      <c r="BS20" s="231"/>
      <c r="BT20" s="621" t="str">
        <f t="shared" si="35"/>
        <v>-</v>
      </c>
    </row>
    <row r="21" ht="14.25" customHeight="1" spans="1:72">
      <c r="A21" s="585"/>
      <c r="B21" s="108">
        <v>15</v>
      </c>
      <c r="C21" s="379">
        <f t="shared" si="24"/>
        <v>584</v>
      </c>
      <c r="D21" s="433">
        <f t="shared" si="36"/>
        <v>583</v>
      </c>
      <c r="E21" s="208">
        <f t="shared" si="37"/>
        <v>1</v>
      </c>
      <c r="F21" s="455">
        <f t="shared" si="38"/>
        <v>404</v>
      </c>
      <c r="G21" s="303">
        <f t="shared" si="16"/>
        <v>0.691780821917808</v>
      </c>
      <c r="H21" s="584">
        <f t="shared" si="39"/>
        <v>180</v>
      </c>
      <c r="I21" s="209">
        <f t="shared" si="40"/>
        <v>2740</v>
      </c>
      <c r="J21" s="210">
        <f t="shared" si="25"/>
        <v>2737</v>
      </c>
      <c r="K21" s="601">
        <f t="shared" si="41"/>
        <v>3</v>
      </c>
      <c r="L21" s="426">
        <f t="shared" si="1"/>
        <v>6.78217821782178</v>
      </c>
      <c r="M21" s="603">
        <f t="shared" si="26"/>
        <v>58</v>
      </c>
      <c r="N21" s="232">
        <v>12</v>
      </c>
      <c r="O21" s="110">
        <v>46</v>
      </c>
      <c r="P21" s="105">
        <f t="shared" si="42"/>
        <v>0.793103448275862</v>
      </c>
      <c r="Q21" s="231">
        <v>293</v>
      </c>
      <c r="R21" s="612">
        <f t="shared" si="2"/>
        <v>6.3695652173913</v>
      </c>
      <c r="S21" s="603">
        <f t="shared" si="56"/>
        <v>503</v>
      </c>
      <c r="T21" s="232">
        <v>161</v>
      </c>
      <c r="U21" s="110">
        <v>342</v>
      </c>
      <c r="V21" s="105">
        <f t="shared" si="43"/>
        <v>0.679920477137177</v>
      </c>
      <c r="W21" s="231">
        <v>2323</v>
      </c>
      <c r="X21" s="612">
        <f t="shared" si="3"/>
        <v>6.79239766081871</v>
      </c>
      <c r="Y21" s="603">
        <f t="shared" si="28"/>
        <v>9</v>
      </c>
      <c r="Z21" s="232">
        <v>4</v>
      </c>
      <c r="AA21" s="110">
        <v>5</v>
      </c>
      <c r="AB21" s="105">
        <f t="shared" si="44"/>
        <v>0.555555555555556</v>
      </c>
      <c r="AC21" s="231">
        <v>50</v>
      </c>
      <c r="AD21" s="612">
        <f t="shared" si="4"/>
        <v>10</v>
      </c>
      <c r="AE21" s="603">
        <f t="shared" si="29"/>
        <v>0</v>
      </c>
      <c r="AF21" s="232"/>
      <c r="AG21" s="110"/>
      <c r="AH21" s="105" t="str">
        <f t="shared" si="45"/>
        <v>-</v>
      </c>
      <c r="AI21" s="231"/>
      <c r="AJ21" s="612" t="str">
        <f t="shared" si="5"/>
        <v>-</v>
      </c>
      <c r="AK21" s="603">
        <f t="shared" si="30"/>
        <v>11</v>
      </c>
      <c r="AL21" s="232">
        <v>2</v>
      </c>
      <c r="AM21" s="110">
        <v>9</v>
      </c>
      <c r="AN21" s="105">
        <f t="shared" si="46"/>
        <v>0.818181818181818</v>
      </c>
      <c r="AO21" s="231">
        <v>61</v>
      </c>
      <c r="AP21" s="612">
        <f t="shared" si="6"/>
        <v>6.77777777777778</v>
      </c>
      <c r="AQ21" s="603">
        <f t="shared" si="31"/>
        <v>2</v>
      </c>
      <c r="AR21" s="232">
        <v>1</v>
      </c>
      <c r="AS21" s="110">
        <v>1</v>
      </c>
      <c r="AT21" s="105">
        <f t="shared" si="47"/>
        <v>0.5</v>
      </c>
      <c r="AU21" s="231">
        <v>10</v>
      </c>
      <c r="AV21" s="612">
        <f t="shared" si="7"/>
        <v>10</v>
      </c>
      <c r="AW21" s="622">
        <f t="shared" si="48"/>
        <v>0</v>
      </c>
      <c r="AX21" s="232"/>
      <c r="AY21" s="110"/>
      <c r="AZ21" s="227" t="str">
        <f t="shared" si="52"/>
        <v>-</v>
      </c>
      <c r="BA21" s="231"/>
      <c r="BB21" s="621" t="str">
        <f t="shared" si="32"/>
        <v>-</v>
      </c>
      <c r="BC21" s="622">
        <f t="shared" si="49"/>
        <v>1</v>
      </c>
      <c r="BD21" s="232"/>
      <c r="BE21" s="110">
        <v>1</v>
      </c>
      <c r="BF21" s="227">
        <f t="shared" si="53"/>
        <v>1</v>
      </c>
      <c r="BG21" s="231">
        <v>3</v>
      </c>
      <c r="BH21" s="621">
        <f t="shared" si="33"/>
        <v>3</v>
      </c>
      <c r="BI21" s="622">
        <f t="shared" si="50"/>
        <v>0</v>
      </c>
      <c r="BJ21" s="232"/>
      <c r="BK21" s="110"/>
      <c r="BL21" s="227" t="str">
        <f t="shared" si="54"/>
        <v>-</v>
      </c>
      <c r="BM21" s="231"/>
      <c r="BN21" s="621" t="str">
        <f t="shared" si="34"/>
        <v>-</v>
      </c>
      <c r="BO21" s="622">
        <f t="shared" si="51"/>
        <v>0</v>
      </c>
      <c r="BP21" s="232"/>
      <c r="BQ21" s="110"/>
      <c r="BR21" s="227" t="str">
        <f t="shared" si="55"/>
        <v>-</v>
      </c>
      <c r="BS21" s="231"/>
      <c r="BT21" s="621" t="str">
        <f t="shared" si="35"/>
        <v>-</v>
      </c>
    </row>
    <row r="22" ht="14.25" customHeight="1" spans="1:72">
      <c r="A22" s="585"/>
      <c r="B22" s="108">
        <v>16</v>
      </c>
      <c r="C22" s="379">
        <f t="shared" si="24"/>
        <v>621</v>
      </c>
      <c r="D22" s="433">
        <f t="shared" si="36"/>
        <v>618</v>
      </c>
      <c r="E22" s="208">
        <f t="shared" si="37"/>
        <v>3</v>
      </c>
      <c r="F22" s="455">
        <f t="shared" si="38"/>
        <v>447</v>
      </c>
      <c r="G22" s="303">
        <f t="shared" si="16"/>
        <v>0.719806763285024</v>
      </c>
      <c r="H22" s="584">
        <f t="shared" si="39"/>
        <v>174</v>
      </c>
      <c r="I22" s="209">
        <f t="shared" si="40"/>
        <v>2823</v>
      </c>
      <c r="J22" s="210">
        <f t="shared" si="25"/>
        <v>2814</v>
      </c>
      <c r="K22" s="601">
        <f t="shared" si="41"/>
        <v>9</v>
      </c>
      <c r="L22" s="426">
        <f t="shared" si="1"/>
        <v>6.31543624161074</v>
      </c>
      <c r="M22" s="603">
        <f t="shared" si="26"/>
        <v>91</v>
      </c>
      <c r="N22" s="236">
        <v>15</v>
      </c>
      <c r="O22" s="113">
        <v>76</v>
      </c>
      <c r="P22" s="105">
        <f t="shared" si="42"/>
        <v>0.835164835164835</v>
      </c>
      <c r="Q22" s="235">
        <v>379</v>
      </c>
      <c r="R22" s="612">
        <f t="shared" si="2"/>
        <v>4.98684210526316</v>
      </c>
      <c r="S22" s="603">
        <f t="shared" si="56"/>
        <v>487</v>
      </c>
      <c r="T22" s="236">
        <v>148</v>
      </c>
      <c r="U22" s="113">
        <v>339</v>
      </c>
      <c r="V22" s="105">
        <f t="shared" si="43"/>
        <v>0.696098562628337</v>
      </c>
      <c r="W22" s="235">
        <v>2255</v>
      </c>
      <c r="X22" s="612">
        <f t="shared" si="3"/>
        <v>6.65191740412979</v>
      </c>
      <c r="Y22" s="603">
        <f t="shared" si="28"/>
        <v>9</v>
      </c>
      <c r="Z22" s="236">
        <v>6</v>
      </c>
      <c r="AA22" s="113">
        <v>3</v>
      </c>
      <c r="AB22" s="105">
        <f t="shared" si="44"/>
        <v>0.333333333333333</v>
      </c>
      <c r="AC22" s="235">
        <v>30</v>
      </c>
      <c r="AD22" s="612">
        <f t="shared" si="4"/>
        <v>10</v>
      </c>
      <c r="AE22" s="603">
        <f t="shared" si="29"/>
        <v>0</v>
      </c>
      <c r="AF22" s="236"/>
      <c r="AG22" s="113"/>
      <c r="AH22" s="105" t="str">
        <f t="shared" si="45"/>
        <v>-</v>
      </c>
      <c r="AI22" s="235"/>
      <c r="AJ22" s="612" t="str">
        <f t="shared" si="5"/>
        <v>-</v>
      </c>
      <c r="AK22" s="603">
        <f t="shared" si="30"/>
        <v>28</v>
      </c>
      <c r="AL22" s="236">
        <v>5</v>
      </c>
      <c r="AM22" s="113">
        <v>23</v>
      </c>
      <c r="AN22" s="105">
        <f t="shared" si="46"/>
        <v>0.821428571428571</v>
      </c>
      <c r="AO22" s="235">
        <v>134</v>
      </c>
      <c r="AP22" s="612">
        <f t="shared" si="6"/>
        <v>5.82608695652174</v>
      </c>
      <c r="AQ22" s="603">
        <f t="shared" si="31"/>
        <v>3</v>
      </c>
      <c r="AR22" s="236"/>
      <c r="AS22" s="113">
        <v>3</v>
      </c>
      <c r="AT22" s="105">
        <f t="shared" si="47"/>
        <v>1</v>
      </c>
      <c r="AU22" s="235">
        <v>16</v>
      </c>
      <c r="AV22" s="612">
        <f t="shared" si="7"/>
        <v>5.33333333333333</v>
      </c>
      <c r="AW22" s="622">
        <f t="shared" si="48"/>
        <v>0</v>
      </c>
      <c r="AX22" s="232"/>
      <c r="AY22" s="110"/>
      <c r="AZ22" s="227" t="str">
        <f t="shared" si="52"/>
        <v>-</v>
      </c>
      <c r="BA22" s="231"/>
      <c r="BB22" s="621" t="str">
        <f t="shared" si="32"/>
        <v>-</v>
      </c>
      <c r="BC22" s="622">
        <f t="shared" si="49"/>
        <v>3</v>
      </c>
      <c r="BD22" s="232"/>
      <c r="BE22" s="110">
        <v>3</v>
      </c>
      <c r="BF22" s="227">
        <f t="shared" si="53"/>
        <v>1</v>
      </c>
      <c r="BG22" s="231">
        <v>9</v>
      </c>
      <c r="BH22" s="621">
        <f t="shared" si="33"/>
        <v>3</v>
      </c>
      <c r="BI22" s="622">
        <f t="shared" si="50"/>
        <v>0</v>
      </c>
      <c r="BJ22" s="232"/>
      <c r="BK22" s="110"/>
      <c r="BL22" s="227" t="str">
        <f t="shared" si="54"/>
        <v>-</v>
      </c>
      <c r="BM22" s="231"/>
      <c r="BN22" s="621" t="str">
        <f t="shared" si="34"/>
        <v>-</v>
      </c>
      <c r="BO22" s="622">
        <f t="shared" si="51"/>
        <v>0</v>
      </c>
      <c r="BP22" s="232"/>
      <c r="BQ22" s="110"/>
      <c r="BR22" s="227" t="str">
        <f t="shared" si="55"/>
        <v>-</v>
      </c>
      <c r="BS22" s="231"/>
      <c r="BT22" s="621" t="str">
        <f t="shared" si="35"/>
        <v>-</v>
      </c>
    </row>
    <row r="23" ht="14.25" customHeight="1" spans="1:72">
      <c r="A23" s="585"/>
      <c r="B23" s="108">
        <v>17</v>
      </c>
      <c r="C23" s="379">
        <f t="shared" si="24"/>
        <v>545</v>
      </c>
      <c r="D23" s="433">
        <f t="shared" si="36"/>
        <v>545</v>
      </c>
      <c r="E23" s="208">
        <f t="shared" si="37"/>
        <v>0</v>
      </c>
      <c r="F23" s="455">
        <f t="shared" si="38"/>
        <v>351</v>
      </c>
      <c r="G23" s="303">
        <f t="shared" si="16"/>
        <v>0.644036697247706</v>
      </c>
      <c r="H23" s="584">
        <f t="shared" si="39"/>
        <v>194</v>
      </c>
      <c r="I23" s="209">
        <f t="shared" si="40"/>
        <v>2314</v>
      </c>
      <c r="J23" s="210">
        <f t="shared" si="25"/>
        <v>2314</v>
      </c>
      <c r="K23" s="601">
        <f t="shared" si="41"/>
        <v>0</v>
      </c>
      <c r="L23" s="426">
        <f t="shared" si="1"/>
        <v>6.59259259259259</v>
      </c>
      <c r="M23" s="603">
        <f t="shared" si="26"/>
        <v>53</v>
      </c>
      <c r="N23" s="232">
        <v>15</v>
      </c>
      <c r="O23" s="110">
        <v>38</v>
      </c>
      <c r="P23" s="105">
        <f t="shared" si="42"/>
        <v>0.716981132075472</v>
      </c>
      <c r="Q23" s="231">
        <v>183</v>
      </c>
      <c r="R23" s="612">
        <f t="shared" si="2"/>
        <v>4.81578947368421</v>
      </c>
      <c r="S23" s="603">
        <f t="shared" si="56"/>
        <v>468</v>
      </c>
      <c r="T23" s="232">
        <v>168</v>
      </c>
      <c r="U23" s="110">
        <v>300</v>
      </c>
      <c r="V23" s="105">
        <f t="shared" si="43"/>
        <v>0.641025641025641</v>
      </c>
      <c r="W23" s="231">
        <v>2042</v>
      </c>
      <c r="X23" s="612">
        <f t="shared" si="3"/>
        <v>6.80666666666667</v>
      </c>
      <c r="Y23" s="603">
        <f t="shared" si="28"/>
        <v>14</v>
      </c>
      <c r="Z23" s="232">
        <v>10</v>
      </c>
      <c r="AA23" s="110">
        <v>4</v>
      </c>
      <c r="AB23" s="105">
        <f t="shared" si="44"/>
        <v>0.285714285714286</v>
      </c>
      <c r="AC23" s="231">
        <v>40</v>
      </c>
      <c r="AD23" s="612">
        <f t="shared" si="4"/>
        <v>10</v>
      </c>
      <c r="AE23" s="603">
        <f t="shared" si="29"/>
        <v>0</v>
      </c>
      <c r="AF23" s="232"/>
      <c r="AG23" s="110"/>
      <c r="AH23" s="105" t="str">
        <f t="shared" si="45"/>
        <v>-</v>
      </c>
      <c r="AI23" s="231"/>
      <c r="AJ23" s="612" t="str">
        <f t="shared" si="5"/>
        <v>-</v>
      </c>
      <c r="AK23" s="603">
        <f t="shared" si="30"/>
        <v>8</v>
      </c>
      <c r="AL23" s="232">
        <v>1</v>
      </c>
      <c r="AM23" s="110">
        <v>7</v>
      </c>
      <c r="AN23" s="105">
        <f t="shared" si="46"/>
        <v>0.875</v>
      </c>
      <c r="AO23" s="231">
        <v>34</v>
      </c>
      <c r="AP23" s="612">
        <f t="shared" si="6"/>
        <v>4.85714285714286</v>
      </c>
      <c r="AQ23" s="603">
        <f t="shared" si="31"/>
        <v>2</v>
      </c>
      <c r="AR23" s="232"/>
      <c r="AS23" s="110">
        <v>2</v>
      </c>
      <c r="AT23" s="105">
        <f t="shared" si="47"/>
        <v>1</v>
      </c>
      <c r="AU23" s="231">
        <v>15</v>
      </c>
      <c r="AV23" s="612">
        <f t="shared" si="7"/>
        <v>7.5</v>
      </c>
      <c r="AW23" s="622">
        <f t="shared" si="48"/>
        <v>0</v>
      </c>
      <c r="AX23" s="232"/>
      <c r="AY23" s="110"/>
      <c r="AZ23" s="227" t="str">
        <f t="shared" si="52"/>
        <v>-</v>
      </c>
      <c r="BA23" s="231"/>
      <c r="BB23" s="621" t="str">
        <f t="shared" si="32"/>
        <v>-</v>
      </c>
      <c r="BC23" s="622">
        <f t="shared" si="49"/>
        <v>0</v>
      </c>
      <c r="BD23" s="232"/>
      <c r="BE23" s="110"/>
      <c r="BF23" s="227" t="str">
        <f t="shared" si="53"/>
        <v>-</v>
      </c>
      <c r="BG23" s="231"/>
      <c r="BH23" s="621" t="str">
        <f t="shared" si="33"/>
        <v>-</v>
      </c>
      <c r="BI23" s="622">
        <f t="shared" si="50"/>
        <v>0</v>
      </c>
      <c r="BJ23" s="232"/>
      <c r="BK23" s="110"/>
      <c r="BL23" s="227" t="str">
        <f t="shared" si="54"/>
        <v>-</v>
      </c>
      <c r="BM23" s="231"/>
      <c r="BN23" s="621" t="str">
        <f t="shared" si="34"/>
        <v>-</v>
      </c>
      <c r="BO23" s="622">
        <f t="shared" si="51"/>
        <v>0</v>
      </c>
      <c r="BP23" s="232"/>
      <c r="BQ23" s="110"/>
      <c r="BR23" s="227" t="str">
        <f t="shared" si="55"/>
        <v>-</v>
      </c>
      <c r="BS23" s="231"/>
      <c r="BT23" s="621" t="str">
        <f t="shared" si="35"/>
        <v>-</v>
      </c>
    </row>
    <row r="24" ht="14.25" customHeight="1" spans="1:72">
      <c r="A24" s="585"/>
      <c r="B24" s="108">
        <v>18</v>
      </c>
      <c r="C24" s="379">
        <f t="shared" si="24"/>
        <v>551</v>
      </c>
      <c r="D24" s="433">
        <f t="shared" si="36"/>
        <v>551</v>
      </c>
      <c r="E24" s="208">
        <f t="shared" si="37"/>
        <v>0</v>
      </c>
      <c r="F24" s="455">
        <f t="shared" si="38"/>
        <v>373</v>
      </c>
      <c r="G24" s="303">
        <f t="shared" si="16"/>
        <v>0.676950998185118</v>
      </c>
      <c r="H24" s="584">
        <f t="shared" si="39"/>
        <v>178</v>
      </c>
      <c r="I24" s="209">
        <f t="shared" si="40"/>
        <v>2529</v>
      </c>
      <c r="J24" s="210">
        <f t="shared" si="25"/>
        <v>2529</v>
      </c>
      <c r="K24" s="601">
        <f t="shared" si="41"/>
        <v>0</v>
      </c>
      <c r="L24" s="426">
        <f t="shared" si="1"/>
        <v>6.78016085790885</v>
      </c>
      <c r="M24" s="603">
        <f t="shared" si="26"/>
        <v>58</v>
      </c>
      <c r="N24" s="232">
        <v>16</v>
      </c>
      <c r="O24" s="110">
        <v>42</v>
      </c>
      <c r="P24" s="105">
        <f t="shared" si="42"/>
        <v>0.724137931034483</v>
      </c>
      <c r="Q24" s="231">
        <v>291</v>
      </c>
      <c r="R24" s="612">
        <f t="shared" si="2"/>
        <v>6.92857142857143</v>
      </c>
      <c r="S24" s="603">
        <f t="shared" si="56"/>
        <v>474</v>
      </c>
      <c r="T24" s="232">
        <v>152</v>
      </c>
      <c r="U24" s="110">
        <v>322</v>
      </c>
      <c r="V24" s="105">
        <f t="shared" si="43"/>
        <v>0.679324894514768</v>
      </c>
      <c r="W24" s="231">
        <v>2165</v>
      </c>
      <c r="X24" s="612">
        <f t="shared" si="3"/>
        <v>6.72360248447205</v>
      </c>
      <c r="Y24" s="603">
        <f t="shared" si="28"/>
        <v>11</v>
      </c>
      <c r="Z24" s="232">
        <v>8</v>
      </c>
      <c r="AA24" s="110">
        <v>3</v>
      </c>
      <c r="AB24" s="105">
        <f t="shared" si="44"/>
        <v>0.272727272727273</v>
      </c>
      <c r="AC24" s="231">
        <v>30</v>
      </c>
      <c r="AD24" s="612">
        <f t="shared" si="4"/>
        <v>10</v>
      </c>
      <c r="AE24" s="603">
        <f t="shared" si="29"/>
        <v>0</v>
      </c>
      <c r="AF24" s="232"/>
      <c r="AG24" s="110"/>
      <c r="AH24" s="105" t="str">
        <f t="shared" si="45"/>
        <v>-</v>
      </c>
      <c r="AI24" s="231"/>
      <c r="AJ24" s="612" t="str">
        <f t="shared" si="5"/>
        <v>-</v>
      </c>
      <c r="AK24" s="603">
        <f t="shared" si="30"/>
        <v>8</v>
      </c>
      <c r="AL24" s="232">
        <v>2</v>
      </c>
      <c r="AM24" s="110">
        <v>6</v>
      </c>
      <c r="AN24" s="105">
        <f t="shared" si="46"/>
        <v>0.75</v>
      </c>
      <c r="AO24" s="231">
        <v>43</v>
      </c>
      <c r="AP24" s="612">
        <f t="shared" si="6"/>
        <v>7.16666666666667</v>
      </c>
      <c r="AQ24" s="603">
        <f t="shared" si="31"/>
        <v>0</v>
      </c>
      <c r="AR24" s="232"/>
      <c r="AS24" s="110">
        <v>0</v>
      </c>
      <c r="AT24" s="105" t="str">
        <f t="shared" si="47"/>
        <v>-</v>
      </c>
      <c r="AU24" s="231"/>
      <c r="AV24" s="612" t="str">
        <f t="shared" si="7"/>
        <v>-</v>
      </c>
      <c r="AW24" s="622">
        <f t="shared" si="48"/>
        <v>0</v>
      </c>
      <c r="AX24" s="232"/>
      <c r="AY24" s="110"/>
      <c r="AZ24" s="227" t="str">
        <f t="shared" si="52"/>
        <v>-</v>
      </c>
      <c r="BA24" s="231"/>
      <c r="BB24" s="621" t="str">
        <f t="shared" si="32"/>
        <v>-</v>
      </c>
      <c r="BC24" s="622">
        <f t="shared" si="49"/>
        <v>0</v>
      </c>
      <c r="BD24" s="232"/>
      <c r="BE24" s="110"/>
      <c r="BF24" s="227" t="str">
        <f t="shared" si="53"/>
        <v>-</v>
      </c>
      <c r="BG24" s="231"/>
      <c r="BH24" s="621" t="str">
        <f t="shared" si="33"/>
        <v>-</v>
      </c>
      <c r="BI24" s="622">
        <f t="shared" si="50"/>
        <v>0</v>
      </c>
      <c r="BJ24" s="232"/>
      <c r="BK24" s="110"/>
      <c r="BL24" s="227" t="str">
        <f t="shared" si="54"/>
        <v>-</v>
      </c>
      <c r="BM24" s="231"/>
      <c r="BN24" s="621" t="str">
        <f t="shared" si="34"/>
        <v>-</v>
      </c>
      <c r="BO24" s="622">
        <f t="shared" si="51"/>
        <v>0</v>
      </c>
      <c r="BP24" s="232"/>
      <c r="BQ24" s="110"/>
      <c r="BR24" s="227" t="str">
        <f t="shared" si="55"/>
        <v>-</v>
      </c>
      <c r="BS24" s="231"/>
      <c r="BT24" s="621" t="str">
        <f t="shared" si="35"/>
        <v>-</v>
      </c>
    </row>
    <row r="25" ht="14.25" customHeight="1" spans="1:72">
      <c r="A25" s="585"/>
      <c r="B25" s="108">
        <v>19</v>
      </c>
      <c r="C25" s="379">
        <f t="shared" si="24"/>
        <v>573</v>
      </c>
      <c r="D25" s="433">
        <f t="shared" si="36"/>
        <v>571</v>
      </c>
      <c r="E25" s="208">
        <f t="shared" si="37"/>
        <v>2</v>
      </c>
      <c r="F25" s="455">
        <f t="shared" si="38"/>
        <v>387</v>
      </c>
      <c r="G25" s="303">
        <f t="shared" si="16"/>
        <v>0.675392670157068</v>
      </c>
      <c r="H25" s="584">
        <f t="shared" si="39"/>
        <v>186</v>
      </c>
      <c r="I25" s="209">
        <f t="shared" si="40"/>
        <v>2504</v>
      </c>
      <c r="J25" s="210">
        <f t="shared" si="25"/>
        <v>2498</v>
      </c>
      <c r="K25" s="601">
        <f t="shared" si="41"/>
        <v>6</v>
      </c>
      <c r="L25" s="426">
        <f t="shared" si="1"/>
        <v>6.4702842377261</v>
      </c>
      <c r="M25" s="603">
        <f t="shared" si="26"/>
        <v>36</v>
      </c>
      <c r="N25" s="232">
        <v>10</v>
      </c>
      <c r="O25" s="110">
        <v>26</v>
      </c>
      <c r="P25" s="105">
        <f t="shared" si="42"/>
        <v>0.722222222222222</v>
      </c>
      <c r="Q25" s="231">
        <v>167</v>
      </c>
      <c r="R25" s="612">
        <f t="shared" si="2"/>
        <v>6.42307692307692</v>
      </c>
      <c r="S25" s="603">
        <f t="shared" si="56"/>
        <v>521</v>
      </c>
      <c r="T25" s="232">
        <v>173</v>
      </c>
      <c r="U25" s="110">
        <v>348</v>
      </c>
      <c r="V25" s="105">
        <f t="shared" si="43"/>
        <v>0.667946257197697</v>
      </c>
      <c r="W25" s="231">
        <v>2253</v>
      </c>
      <c r="X25" s="612">
        <f t="shared" si="3"/>
        <v>6.47413793103448</v>
      </c>
      <c r="Y25" s="603">
        <f t="shared" si="28"/>
        <v>4</v>
      </c>
      <c r="Z25" s="232">
        <v>2</v>
      </c>
      <c r="AA25" s="110">
        <v>2</v>
      </c>
      <c r="AB25" s="105">
        <f t="shared" si="44"/>
        <v>0.5</v>
      </c>
      <c r="AC25" s="231">
        <v>20</v>
      </c>
      <c r="AD25" s="612">
        <f t="shared" si="4"/>
        <v>10</v>
      </c>
      <c r="AE25" s="603">
        <f t="shared" si="29"/>
        <v>0</v>
      </c>
      <c r="AF25" s="232"/>
      <c r="AG25" s="110"/>
      <c r="AH25" s="105" t="str">
        <f t="shared" si="45"/>
        <v>-</v>
      </c>
      <c r="AI25" s="231"/>
      <c r="AJ25" s="612" t="str">
        <f t="shared" si="5"/>
        <v>-</v>
      </c>
      <c r="AK25" s="603">
        <f t="shared" si="30"/>
        <v>10</v>
      </c>
      <c r="AL25" s="232">
        <v>1</v>
      </c>
      <c r="AM25" s="110">
        <v>9</v>
      </c>
      <c r="AN25" s="105">
        <f t="shared" si="46"/>
        <v>0.9</v>
      </c>
      <c r="AO25" s="231">
        <v>58</v>
      </c>
      <c r="AP25" s="612">
        <f t="shared" si="6"/>
        <v>6.44444444444444</v>
      </c>
      <c r="AQ25" s="603">
        <f t="shared" si="31"/>
        <v>0</v>
      </c>
      <c r="AR25" s="232"/>
      <c r="AS25" s="110">
        <v>0</v>
      </c>
      <c r="AT25" s="105" t="str">
        <f t="shared" si="47"/>
        <v>-</v>
      </c>
      <c r="AU25" s="231"/>
      <c r="AV25" s="612" t="str">
        <f t="shared" si="7"/>
        <v>-</v>
      </c>
      <c r="AW25" s="622">
        <f t="shared" si="48"/>
        <v>0</v>
      </c>
      <c r="AX25" s="232"/>
      <c r="AY25" s="110"/>
      <c r="AZ25" s="227" t="str">
        <f t="shared" si="52"/>
        <v>-</v>
      </c>
      <c r="BA25" s="231"/>
      <c r="BB25" s="621" t="str">
        <f t="shared" si="32"/>
        <v>-</v>
      </c>
      <c r="BC25" s="622">
        <f t="shared" si="49"/>
        <v>2</v>
      </c>
      <c r="BD25" s="232"/>
      <c r="BE25" s="110">
        <v>2</v>
      </c>
      <c r="BF25" s="227">
        <f t="shared" si="53"/>
        <v>1</v>
      </c>
      <c r="BG25" s="231">
        <v>6</v>
      </c>
      <c r="BH25" s="621">
        <f t="shared" si="33"/>
        <v>3</v>
      </c>
      <c r="BI25" s="622">
        <f t="shared" si="50"/>
        <v>0</v>
      </c>
      <c r="BJ25" s="232"/>
      <c r="BK25" s="110"/>
      <c r="BL25" s="227" t="str">
        <f t="shared" si="54"/>
        <v>-</v>
      </c>
      <c r="BM25" s="231"/>
      <c r="BN25" s="621" t="str">
        <f t="shared" si="34"/>
        <v>-</v>
      </c>
      <c r="BO25" s="622">
        <f t="shared" si="51"/>
        <v>0</v>
      </c>
      <c r="BP25" s="232"/>
      <c r="BQ25" s="110"/>
      <c r="BR25" s="227" t="str">
        <f t="shared" si="55"/>
        <v>-</v>
      </c>
      <c r="BS25" s="231"/>
      <c r="BT25" s="621" t="str">
        <f t="shared" si="35"/>
        <v>-</v>
      </c>
    </row>
    <row r="26" ht="14.25" customHeight="1" spans="1:72">
      <c r="A26" s="585"/>
      <c r="B26" s="108">
        <v>20</v>
      </c>
      <c r="C26" s="379">
        <f t="shared" si="24"/>
        <v>546</v>
      </c>
      <c r="D26" s="433">
        <f t="shared" si="36"/>
        <v>543</v>
      </c>
      <c r="E26" s="208">
        <f t="shared" si="37"/>
        <v>3</v>
      </c>
      <c r="F26" s="455">
        <f t="shared" si="38"/>
        <v>359</v>
      </c>
      <c r="G26" s="303">
        <f t="shared" si="16"/>
        <v>0.657509157509158</v>
      </c>
      <c r="H26" s="584">
        <f t="shared" si="39"/>
        <v>187</v>
      </c>
      <c r="I26" s="209">
        <f t="shared" si="40"/>
        <v>2348</v>
      </c>
      <c r="J26" s="210">
        <f t="shared" si="25"/>
        <v>2339</v>
      </c>
      <c r="K26" s="601">
        <f t="shared" si="41"/>
        <v>9</v>
      </c>
      <c r="L26" s="426">
        <f t="shared" si="1"/>
        <v>6.54038997214485</v>
      </c>
      <c r="M26" s="603">
        <f t="shared" si="26"/>
        <v>50</v>
      </c>
      <c r="N26" s="232">
        <v>8</v>
      </c>
      <c r="O26" s="110">
        <v>42</v>
      </c>
      <c r="P26" s="105">
        <f t="shared" si="42"/>
        <v>0.84</v>
      </c>
      <c r="Q26" s="231">
        <v>226</v>
      </c>
      <c r="R26" s="612">
        <f t="shared" si="2"/>
        <v>5.38095238095238</v>
      </c>
      <c r="S26" s="603">
        <f t="shared" si="56"/>
        <v>477</v>
      </c>
      <c r="T26" s="232">
        <v>172</v>
      </c>
      <c r="U26" s="110">
        <v>305</v>
      </c>
      <c r="V26" s="105">
        <f t="shared" si="43"/>
        <v>0.639412997903564</v>
      </c>
      <c r="W26" s="231">
        <v>2042</v>
      </c>
      <c r="X26" s="612">
        <f t="shared" si="3"/>
        <v>6.69508196721311</v>
      </c>
      <c r="Y26" s="603">
        <f t="shared" si="28"/>
        <v>8</v>
      </c>
      <c r="Z26" s="232">
        <v>5</v>
      </c>
      <c r="AA26" s="110">
        <v>3</v>
      </c>
      <c r="AB26" s="105">
        <f t="shared" si="44"/>
        <v>0.375</v>
      </c>
      <c r="AC26" s="231">
        <v>30</v>
      </c>
      <c r="AD26" s="612">
        <f t="shared" si="4"/>
        <v>10</v>
      </c>
      <c r="AE26" s="603">
        <f t="shared" si="29"/>
        <v>0</v>
      </c>
      <c r="AF26" s="232"/>
      <c r="AG26" s="110"/>
      <c r="AH26" s="105" t="str">
        <f t="shared" si="45"/>
        <v>-</v>
      </c>
      <c r="AI26" s="231"/>
      <c r="AJ26" s="612" t="str">
        <f t="shared" si="5"/>
        <v>-</v>
      </c>
      <c r="AK26" s="603">
        <f t="shared" si="30"/>
        <v>8</v>
      </c>
      <c r="AL26" s="232">
        <v>2</v>
      </c>
      <c r="AM26" s="110">
        <v>6</v>
      </c>
      <c r="AN26" s="105">
        <f t="shared" si="46"/>
        <v>0.75</v>
      </c>
      <c r="AO26" s="231">
        <v>41</v>
      </c>
      <c r="AP26" s="612">
        <f t="shared" si="6"/>
        <v>6.83333333333333</v>
      </c>
      <c r="AQ26" s="603">
        <f t="shared" si="31"/>
        <v>0</v>
      </c>
      <c r="AR26" s="232"/>
      <c r="AS26" s="110">
        <v>0</v>
      </c>
      <c r="AT26" s="105" t="str">
        <f t="shared" si="47"/>
        <v>-</v>
      </c>
      <c r="AU26" s="231"/>
      <c r="AV26" s="612" t="str">
        <f t="shared" si="7"/>
        <v>-</v>
      </c>
      <c r="AW26" s="622">
        <f t="shared" si="48"/>
        <v>0</v>
      </c>
      <c r="AX26" s="232"/>
      <c r="AY26" s="110"/>
      <c r="AZ26" s="227" t="str">
        <f t="shared" si="52"/>
        <v>-</v>
      </c>
      <c r="BA26" s="231"/>
      <c r="BB26" s="621" t="str">
        <f t="shared" si="32"/>
        <v>-</v>
      </c>
      <c r="BC26" s="622">
        <f t="shared" si="49"/>
        <v>3</v>
      </c>
      <c r="BD26" s="232"/>
      <c r="BE26" s="110">
        <v>3</v>
      </c>
      <c r="BF26" s="227">
        <f t="shared" si="53"/>
        <v>1</v>
      </c>
      <c r="BG26" s="231">
        <v>9</v>
      </c>
      <c r="BH26" s="621">
        <f t="shared" si="33"/>
        <v>3</v>
      </c>
      <c r="BI26" s="622">
        <f t="shared" si="50"/>
        <v>0</v>
      </c>
      <c r="BJ26" s="232"/>
      <c r="BK26" s="110"/>
      <c r="BL26" s="227" t="str">
        <f t="shared" si="54"/>
        <v>-</v>
      </c>
      <c r="BM26" s="231"/>
      <c r="BN26" s="621" t="str">
        <f t="shared" si="34"/>
        <v>-</v>
      </c>
      <c r="BO26" s="622">
        <f t="shared" si="51"/>
        <v>0</v>
      </c>
      <c r="BP26" s="232"/>
      <c r="BQ26" s="110"/>
      <c r="BR26" s="227" t="str">
        <f t="shared" si="55"/>
        <v>-</v>
      </c>
      <c r="BS26" s="231"/>
      <c r="BT26" s="621" t="str">
        <f t="shared" si="35"/>
        <v>-</v>
      </c>
    </row>
    <row r="27" ht="14.25" customHeight="1" spans="1:72">
      <c r="A27" s="585"/>
      <c r="B27" s="108">
        <v>21</v>
      </c>
      <c r="C27" s="379">
        <f t="shared" si="24"/>
        <v>531</v>
      </c>
      <c r="D27" s="433">
        <f t="shared" si="36"/>
        <v>531</v>
      </c>
      <c r="E27" s="208">
        <f t="shared" si="37"/>
        <v>0</v>
      </c>
      <c r="F27" s="455">
        <f t="shared" si="38"/>
        <v>351</v>
      </c>
      <c r="G27" s="303">
        <f t="shared" si="16"/>
        <v>0.661016949152542</v>
      </c>
      <c r="H27" s="584">
        <f t="shared" si="39"/>
        <v>180</v>
      </c>
      <c r="I27" s="209">
        <f t="shared" si="40"/>
        <v>2234</v>
      </c>
      <c r="J27" s="210">
        <f t="shared" si="25"/>
        <v>2234</v>
      </c>
      <c r="K27" s="601">
        <f t="shared" si="41"/>
        <v>0</v>
      </c>
      <c r="L27" s="426">
        <f t="shared" si="1"/>
        <v>6.36467236467236</v>
      </c>
      <c r="M27" s="603">
        <f t="shared" si="26"/>
        <v>56</v>
      </c>
      <c r="N27" s="232">
        <v>12</v>
      </c>
      <c r="O27" s="110">
        <v>44</v>
      </c>
      <c r="P27" s="105">
        <f t="shared" si="42"/>
        <v>0.785714285714286</v>
      </c>
      <c r="Q27" s="231">
        <v>236</v>
      </c>
      <c r="R27" s="612">
        <f t="shared" si="2"/>
        <v>5.36363636363636</v>
      </c>
      <c r="S27" s="603">
        <f t="shared" si="56"/>
        <v>456</v>
      </c>
      <c r="T27" s="232">
        <v>159</v>
      </c>
      <c r="U27" s="110">
        <v>297</v>
      </c>
      <c r="V27" s="105">
        <f t="shared" si="43"/>
        <v>0.651315789473684</v>
      </c>
      <c r="W27" s="231">
        <v>1938</v>
      </c>
      <c r="X27" s="612">
        <f t="shared" si="3"/>
        <v>6.52525252525253</v>
      </c>
      <c r="Y27" s="603">
        <f t="shared" si="28"/>
        <v>8</v>
      </c>
      <c r="Z27" s="232">
        <v>6</v>
      </c>
      <c r="AA27" s="110">
        <v>2</v>
      </c>
      <c r="AB27" s="105">
        <f t="shared" si="44"/>
        <v>0.25</v>
      </c>
      <c r="AC27" s="231">
        <v>20</v>
      </c>
      <c r="AD27" s="612">
        <f t="shared" si="4"/>
        <v>10</v>
      </c>
      <c r="AE27" s="603">
        <f t="shared" si="29"/>
        <v>0</v>
      </c>
      <c r="AF27" s="232"/>
      <c r="AG27" s="110"/>
      <c r="AH27" s="105" t="str">
        <f t="shared" si="45"/>
        <v>-</v>
      </c>
      <c r="AI27" s="231"/>
      <c r="AJ27" s="612" t="str">
        <f t="shared" si="5"/>
        <v>-</v>
      </c>
      <c r="AK27" s="603">
        <f t="shared" si="30"/>
        <v>11</v>
      </c>
      <c r="AL27" s="232">
        <v>3</v>
      </c>
      <c r="AM27" s="110">
        <v>8</v>
      </c>
      <c r="AN27" s="105">
        <f t="shared" si="46"/>
        <v>0.727272727272727</v>
      </c>
      <c r="AO27" s="231">
        <v>40</v>
      </c>
      <c r="AP27" s="612">
        <f t="shared" si="6"/>
        <v>5</v>
      </c>
      <c r="AQ27" s="603">
        <f t="shared" si="31"/>
        <v>0</v>
      </c>
      <c r="AR27" s="232"/>
      <c r="AS27" s="110">
        <v>0</v>
      </c>
      <c r="AT27" s="105" t="str">
        <f t="shared" si="47"/>
        <v>-</v>
      </c>
      <c r="AU27" s="231"/>
      <c r="AV27" s="612" t="str">
        <f t="shared" si="7"/>
        <v>-</v>
      </c>
      <c r="AW27" s="622">
        <f t="shared" si="48"/>
        <v>0</v>
      </c>
      <c r="AX27" s="232"/>
      <c r="AY27" s="110"/>
      <c r="AZ27" s="227" t="str">
        <f t="shared" si="52"/>
        <v>-</v>
      </c>
      <c r="BA27" s="231"/>
      <c r="BB27" s="621" t="str">
        <f t="shared" si="32"/>
        <v>-</v>
      </c>
      <c r="BC27" s="622">
        <f t="shared" si="49"/>
        <v>0</v>
      </c>
      <c r="BD27" s="232"/>
      <c r="BE27" s="110"/>
      <c r="BF27" s="227" t="str">
        <f t="shared" si="53"/>
        <v>-</v>
      </c>
      <c r="BG27" s="231"/>
      <c r="BH27" s="621" t="str">
        <f t="shared" si="33"/>
        <v>-</v>
      </c>
      <c r="BI27" s="622">
        <f t="shared" si="50"/>
        <v>0</v>
      </c>
      <c r="BJ27" s="232"/>
      <c r="BK27" s="110"/>
      <c r="BL27" s="227" t="str">
        <f t="shared" si="54"/>
        <v>-</v>
      </c>
      <c r="BM27" s="231"/>
      <c r="BN27" s="621" t="str">
        <f t="shared" si="34"/>
        <v>-</v>
      </c>
      <c r="BO27" s="622">
        <f t="shared" si="51"/>
        <v>0</v>
      </c>
      <c r="BP27" s="232"/>
      <c r="BQ27" s="110"/>
      <c r="BR27" s="227" t="str">
        <f t="shared" si="55"/>
        <v>-</v>
      </c>
      <c r="BS27" s="231"/>
      <c r="BT27" s="621" t="str">
        <f t="shared" si="35"/>
        <v>-</v>
      </c>
    </row>
    <row r="28" ht="14.25" customHeight="1" spans="1:72">
      <c r="A28" s="585"/>
      <c r="B28" s="108">
        <v>22</v>
      </c>
      <c r="C28" s="379">
        <f t="shared" si="24"/>
        <v>583</v>
      </c>
      <c r="D28" s="433">
        <f t="shared" si="36"/>
        <v>579</v>
      </c>
      <c r="E28" s="208">
        <f t="shared" si="37"/>
        <v>4</v>
      </c>
      <c r="F28" s="455">
        <f t="shared" si="38"/>
        <v>394</v>
      </c>
      <c r="G28" s="303">
        <f t="shared" si="16"/>
        <v>0.675814751286449</v>
      </c>
      <c r="H28" s="584">
        <f t="shared" si="39"/>
        <v>189</v>
      </c>
      <c r="I28" s="209">
        <f t="shared" si="40"/>
        <v>2454</v>
      </c>
      <c r="J28" s="210">
        <f t="shared" si="25"/>
        <v>2442</v>
      </c>
      <c r="K28" s="601">
        <f t="shared" si="41"/>
        <v>12</v>
      </c>
      <c r="L28" s="426">
        <f t="shared" si="1"/>
        <v>6.22842639593909</v>
      </c>
      <c r="M28" s="603">
        <f t="shared" si="26"/>
        <v>67</v>
      </c>
      <c r="N28" s="232">
        <v>14</v>
      </c>
      <c r="O28" s="110">
        <v>53</v>
      </c>
      <c r="P28" s="105">
        <f t="shared" si="42"/>
        <v>0.791044776119403</v>
      </c>
      <c r="Q28" s="231">
        <v>311</v>
      </c>
      <c r="R28" s="612">
        <f t="shared" si="2"/>
        <v>5.86792452830189</v>
      </c>
      <c r="S28" s="603">
        <f t="shared" si="56"/>
        <v>481</v>
      </c>
      <c r="T28" s="232">
        <v>167</v>
      </c>
      <c r="U28" s="110">
        <v>314</v>
      </c>
      <c r="V28" s="105">
        <f t="shared" si="43"/>
        <v>0.652806652806653</v>
      </c>
      <c r="W28" s="231">
        <v>1973</v>
      </c>
      <c r="X28" s="612">
        <f t="shared" si="3"/>
        <v>6.28343949044586</v>
      </c>
      <c r="Y28" s="603">
        <f t="shared" si="28"/>
        <v>10</v>
      </c>
      <c r="Z28" s="232">
        <v>5</v>
      </c>
      <c r="AA28" s="110">
        <v>5</v>
      </c>
      <c r="AB28" s="105">
        <f t="shared" si="44"/>
        <v>0.5</v>
      </c>
      <c r="AC28" s="231">
        <v>50</v>
      </c>
      <c r="AD28" s="612">
        <f t="shared" si="4"/>
        <v>10</v>
      </c>
      <c r="AE28" s="603">
        <f t="shared" si="29"/>
        <v>0</v>
      </c>
      <c r="AF28" s="232"/>
      <c r="AG28" s="110"/>
      <c r="AH28" s="105" t="str">
        <f t="shared" si="45"/>
        <v>-</v>
      </c>
      <c r="AI28" s="231"/>
      <c r="AJ28" s="612" t="str">
        <f t="shared" si="5"/>
        <v>-</v>
      </c>
      <c r="AK28" s="603">
        <f t="shared" si="30"/>
        <v>19</v>
      </c>
      <c r="AL28" s="232">
        <v>3</v>
      </c>
      <c r="AM28" s="110">
        <v>16</v>
      </c>
      <c r="AN28" s="105">
        <f t="shared" si="46"/>
        <v>0.842105263157895</v>
      </c>
      <c r="AO28" s="231">
        <v>98</v>
      </c>
      <c r="AP28" s="612">
        <f t="shared" si="6"/>
        <v>6.125</v>
      </c>
      <c r="AQ28" s="603">
        <f t="shared" si="31"/>
        <v>2</v>
      </c>
      <c r="AR28" s="232"/>
      <c r="AS28" s="110">
        <v>2</v>
      </c>
      <c r="AT28" s="105">
        <f t="shared" si="47"/>
        <v>1</v>
      </c>
      <c r="AU28" s="231">
        <v>10</v>
      </c>
      <c r="AV28" s="612">
        <f t="shared" si="7"/>
        <v>5</v>
      </c>
      <c r="AW28" s="622">
        <f t="shared" si="48"/>
        <v>0</v>
      </c>
      <c r="AX28" s="232"/>
      <c r="AY28" s="110"/>
      <c r="AZ28" s="227" t="str">
        <f t="shared" si="52"/>
        <v>-</v>
      </c>
      <c r="BA28" s="231"/>
      <c r="BB28" s="621" t="str">
        <f t="shared" ref="BB28:BB91" si="57">IF(BA28&lt;&gt;0,BA28/AY28,"-")</f>
        <v>-</v>
      </c>
      <c r="BC28" s="622">
        <f t="shared" si="49"/>
        <v>4</v>
      </c>
      <c r="BD28" s="232"/>
      <c r="BE28" s="110">
        <v>4</v>
      </c>
      <c r="BF28" s="227">
        <f t="shared" si="53"/>
        <v>1</v>
      </c>
      <c r="BG28" s="231">
        <v>12</v>
      </c>
      <c r="BH28" s="621">
        <f t="shared" ref="BH28:BH53" si="58">IF(BG28&lt;&gt;0,BG28/BE28,"-")</f>
        <v>3</v>
      </c>
      <c r="BI28" s="622">
        <f t="shared" si="50"/>
        <v>0</v>
      </c>
      <c r="BJ28" s="232"/>
      <c r="BK28" s="110"/>
      <c r="BL28" s="227" t="str">
        <f t="shared" si="54"/>
        <v>-</v>
      </c>
      <c r="BM28" s="231"/>
      <c r="BN28" s="621" t="str">
        <f t="shared" ref="BN28:BN53" si="59">IF(BM28&lt;&gt;0,BM28/BK28,"-")</f>
        <v>-</v>
      </c>
      <c r="BO28" s="622">
        <f t="shared" si="51"/>
        <v>0</v>
      </c>
      <c r="BP28" s="232"/>
      <c r="BQ28" s="110"/>
      <c r="BR28" s="227" t="str">
        <f t="shared" si="55"/>
        <v>-</v>
      </c>
      <c r="BS28" s="231"/>
      <c r="BT28" s="621" t="str">
        <f t="shared" ref="BT28:BT53" si="60">IF(BS28&lt;&gt;0,BS28/BQ28,"-")</f>
        <v>-</v>
      </c>
    </row>
    <row r="29" ht="14.25" customHeight="1" spans="1:72">
      <c r="A29" s="585"/>
      <c r="B29" s="108">
        <v>23</v>
      </c>
      <c r="C29" s="379">
        <f t="shared" si="24"/>
        <v>540</v>
      </c>
      <c r="D29" s="433">
        <f t="shared" si="36"/>
        <v>540</v>
      </c>
      <c r="E29" s="208">
        <f t="shared" si="37"/>
        <v>0</v>
      </c>
      <c r="F29" s="455">
        <f t="shared" si="38"/>
        <v>381</v>
      </c>
      <c r="G29" s="303">
        <f t="shared" si="16"/>
        <v>0.705555555555556</v>
      </c>
      <c r="H29" s="584">
        <f t="shared" si="39"/>
        <v>159</v>
      </c>
      <c r="I29" s="209">
        <f t="shared" si="40"/>
        <v>2469</v>
      </c>
      <c r="J29" s="210">
        <f t="shared" si="25"/>
        <v>2469</v>
      </c>
      <c r="K29" s="601">
        <f t="shared" si="41"/>
        <v>0</v>
      </c>
      <c r="L29" s="426">
        <f t="shared" si="1"/>
        <v>6.48031496062992</v>
      </c>
      <c r="M29" s="603">
        <f t="shared" si="26"/>
        <v>49</v>
      </c>
      <c r="N29" s="232">
        <v>5</v>
      </c>
      <c r="O29" s="110">
        <v>44</v>
      </c>
      <c r="P29" s="105">
        <f t="shared" si="42"/>
        <v>0.897959183673469</v>
      </c>
      <c r="Q29" s="231">
        <v>259</v>
      </c>
      <c r="R29" s="612">
        <f t="shared" si="2"/>
        <v>5.88636363636364</v>
      </c>
      <c r="S29" s="603">
        <f t="shared" si="56"/>
        <v>471</v>
      </c>
      <c r="T29" s="232">
        <v>148</v>
      </c>
      <c r="U29" s="110">
        <v>323</v>
      </c>
      <c r="V29" s="105">
        <f t="shared" si="43"/>
        <v>0.685774946921444</v>
      </c>
      <c r="W29" s="231">
        <v>2132</v>
      </c>
      <c r="X29" s="612">
        <f t="shared" si="3"/>
        <v>6.60061919504644</v>
      </c>
      <c r="Y29" s="603">
        <f t="shared" si="28"/>
        <v>5</v>
      </c>
      <c r="Z29" s="232">
        <v>4</v>
      </c>
      <c r="AA29" s="110">
        <v>1</v>
      </c>
      <c r="AB29" s="105">
        <f t="shared" si="44"/>
        <v>0.2</v>
      </c>
      <c r="AC29" s="231">
        <v>10</v>
      </c>
      <c r="AD29" s="612">
        <f t="shared" si="4"/>
        <v>10</v>
      </c>
      <c r="AE29" s="603">
        <f t="shared" si="29"/>
        <v>0</v>
      </c>
      <c r="AF29" s="232"/>
      <c r="AG29" s="110"/>
      <c r="AH29" s="105" t="str">
        <f t="shared" si="45"/>
        <v>-</v>
      </c>
      <c r="AI29" s="231"/>
      <c r="AJ29" s="612" t="str">
        <f t="shared" si="5"/>
        <v>-</v>
      </c>
      <c r="AK29" s="603">
        <f t="shared" si="30"/>
        <v>13</v>
      </c>
      <c r="AL29" s="232">
        <v>2</v>
      </c>
      <c r="AM29" s="110">
        <v>11</v>
      </c>
      <c r="AN29" s="105">
        <f t="shared" si="46"/>
        <v>0.846153846153846</v>
      </c>
      <c r="AO29" s="231">
        <v>55</v>
      </c>
      <c r="AP29" s="612">
        <f t="shared" si="6"/>
        <v>5</v>
      </c>
      <c r="AQ29" s="603">
        <f t="shared" si="31"/>
        <v>2</v>
      </c>
      <c r="AR29" s="232"/>
      <c r="AS29" s="110">
        <v>2</v>
      </c>
      <c r="AT29" s="105">
        <f t="shared" si="47"/>
        <v>1</v>
      </c>
      <c r="AU29" s="231">
        <v>13</v>
      </c>
      <c r="AV29" s="612">
        <f t="shared" si="7"/>
        <v>6.5</v>
      </c>
      <c r="AW29" s="622">
        <f t="shared" si="48"/>
        <v>0</v>
      </c>
      <c r="AX29" s="232"/>
      <c r="AY29" s="110"/>
      <c r="AZ29" s="227" t="str">
        <f t="shared" si="52"/>
        <v>-</v>
      </c>
      <c r="BA29" s="231"/>
      <c r="BB29" s="621" t="str">
        <f t="shared" si="57"/>
        <v>-</v>
      </c>
      <c r="BC29" s="622">
        <f t="shared" si="49"/>
        <v>0</v>
      </c>
      <c r="BD29" s="232"/>
      <c r="BE29" s="110">
        <v>0</v>
      </c>
      <c r="BF29" s="227" t="str">
        <f t="shared" si="53"/>
        <v>-</v>
      </c>
      <c r="BG29" s="231"/>
      <c r="BH29" s="621" t="str">
        <f t="shared" si="58"/>
        <v>-</v>
      </c>
      <c r="BI29" s="622">
        <f t="shared" si="50"/>
        <v>0</v>
      </c>
      <c r="BJ29" s="232"/>
      <c r="BK29" s="110"/>
      <c r="BL29" s="227" t="str">
        <f t="shared" si="54"/>
        <v>-</v>
      </c>
      <c r="BM29" s="231"/>
      <c r="BN29" s="621" t="str">
        <f t="shared" si="59"/>
        <v>-</v>
      </c>
      <c r="BO29" s="622">
        <f t="shared" si="51"/>
        <v>0</v>
      </c>
      <c r="BP29" s="232"/>
      <c r="BQ29" s="110"/>
      <c r="BR29" s="227" t="str">
        <f t="shared" si="55"/>
        <v>-</v>
      </c>
      <c r="BS29" s="231"/>
      <c r="BT29" s="621" t="str">
        <f t="shared" si="60"/>
        <v>-</v>
      </c>
    </row>
    <row r="30" ht="14.25" customHeight="1" spans="1:72">
      <c r="A30" s="585"/>
      <c r="B30" s="586">
        <v>24</v>
      </c>
      <c r="C30" s="379">
        <f t="shared" si="24"/>
        <v>572</v>
      </c>
      <c r="D30" s="433">
        <f t="shared" si="36"/>
        <v>571</v>
      </c>
      <c r="E30" s="208">
        <f t="shared" si="37"/>
        <v>1</v>
      </c>
      <c r="F30" s="455">
        <f t="shared" si="38"/>
        <v>383</v>
      </c>
      <c r="G30" s="303">
        <f t="shared" si="16"/>
        <v>0.66958041958042</v>
      </c>
      <c r="H30" s="584">
        <f t="shared" si="39"/>
        <v>189</v>
      </c>
      <c r="I30" s="209">
        <f t="shared" si="40"/>
        <v>2513</v>
      </c>
      <c r="J30" s="210">
        <f t="shared" si="25"/>
        <v>2510</v>
      </c>
      <c r="K30" s="601">
        <f t="shared" si="41"/>
        <v>3</v>
      </c>
      <c r="L30" s="426">
        <f t="shared" si="1"/>
        <v>6.56135770234987</v>
      </c>
      <c r="M30" s="603">
        <f t="shared" si="26"/>
        <v>44</v>
      </c>
      <c r="N30" s="232">
        <v>5</v>
      </c>
      <c r="O30" s="110">
        <v>39</v>
      </c>
      <c r="P30" s="105">
        <f t="shared" si="42"/>
        <v>0.886363636363636</v>
      </c>
      <c r="Q30" s="231">
        <v>214</v>
      </c>
      <c r="R30" s="612">
        <f t="shared" si="2"/>
        <v>5.48717948717949</v>
      </c>
      <c r="S30" s="603">
        <f t="shared" si="56"/>
        <v>509</v>
      </c>
      <c r="T30" s="232">
        <v>181</v>
      </c>
      <c r="U30" s="110">
        <v>328</v>
      </c>
      <c r="V30" s="105">
        <f t="shared" si="43"/>
        <v>0.644400785854617</v>
      </c>
      <c r="W30" s="231">
        <v>2205</v>
      </c>
      <c r="X30" s="612">
        <f t="shared" si="3"/>
        <v>6.72256097560976</v>
      </c>
      <c r="Y30" s="603">
        <f t="shared" si="28"/>
        <v>4</v>
      </c>
      <c r="Z30" s="232">
        <v>2</v>
      </c>
      <c r="AA30" s="110">
        <v>2</v>
      </c>
      <c r="AB30" s="105">
        <f t="shared" si="44"/>
        <v>0.5</v>
      </c>
      <c r="AC30" s="231">
        <v>20</v>
      </c>
      <c r="AD30" s="612">
        <f t="shared" si="4"/>
        <v>10</v>
      </c>
      <c r="AE30" s="603">
        <f t="shared" si="29"/>
        <v>0</v>
      </c>
      <c r="AF30" s="232"/>
      <c r="AG30" s="110"/>
      <c r="AH30" s="105" t="str">
        <f t="shared" si="45"/>
        <v>-</v>
      </c>
      <c r="AI30" s="231"/>
      <c r="AJ30" s="612" t="str">
        <f t="shared" si="5"/>
        <v>-</v>
      </c>
      <c r="AK30" s="603">
        <f t="shared" si="30"/>
        <v>14</v>
      </c>
      <c r="AL30" s="232">
        <v>1</v>
      </c>
      <c r="AM30" s="110">
        <v>13</v>
      </c>
      <c r="AN30" s="105">
        <f t="shared" si="46"/>
        <v>0.928571428571429</v>
      </c>
      <c r="AO30" s="231">
        <v>71</v>
      </c>
      <c r="AP30" s="612">
        <f t="shared" si="6"/>
        <v>5.46153846153846</v>
      </c>
      <c r="AQ30" s="603">
        <v>0</v>
      </c>
      <c r="AR30" s="232"/>
      <c r="AS30" s="110">
        <v>0</v>
      </c>
      <c r="AT30" s="105" t="str">
        <f t="shared" si="47"/>
        <v>-</v>
      </c>
      <c r="AU30" s="231"/>
      <c r="AV30" s="612" t="str">
        <f t="shared" si="7"/>
        <v>-</v>
      </c>
      <c r="AW30" s="622">
        <f t="shared" si="48"/>
        <v>0</v>
      </c>
      <c r="AX30" s="232"/>
      <c r="AY30" s="110"/>
      <c r="AZ30" s="227" t="str">
        <f t="shared" si="52"/>
        <v>-</v>
      </c>
      <c r="BA30" s="231"/>
      <c r="BB30" s="621" t="str">
        <f t="shared" si="57"/>
        <v>-</v>
      </c>
      <c r="BC30" s="622">
        <f t="shared" si="49"/>
        <v>1</v>
      </c>
      <c r="BD30" s="232"/>
      <c r="BE30" s="110">
        <v>1</v>
      </c>
      <c r="BF30" s="227">
        <f t="shared" si="53"/>
        <v>1</v>
      </c>
      <c r="BG30" s="231">
        <v>3</v>
      </c>
      <c r="BH30" s="621">
        <f t="shared" si="58"/>
        <v>3</v>
      </c>
      <c r="BI30" s="622">
        <f t="shared" si="50"/>
        <v>0</v>
      </c>
      <c r="BJ30" s="232"/>
      <c r="BK30" s="110"/>
      <c r="BL30" s="227" t="str">
        <f t="shared" si="54"/>
        <v>-</v>
      </c>
      <c r="BM30" s="231"/>
      <c r="BN30" s="621" t="str">
        <f t="shared" si="59"/>
        <v>-</v>
      </c>
      <c r="BO30" s="622">
        <f t="shared" si="51"/>
        <v>0</v>
      </c>
      <c r="BP30" s="232"/>
      <c r="BQ30" s="110"/>
      <c r="BR30" s="227" t="str">
        <f t="shared" si="55"/>
        <v>-</v>
      </c>
      <c r="BS30" s="231"/>
      <c r="BT30" s="621" t="str">
        <f t="shared" si="60"/>
        <v>-</v>
      </c>
    </row>
    <row r="31" ht="14.25" customHeight="1" spans="1:72">
      <c r="A31" s="585"/>
      <c r="B31" s="108">
        <v>25</v>
      </c>
      <c r="C31" s="379">
        <f t="shared" si="24"/>
        <v>526</v>
      </c>
      <c r="D31" s="433">
        <f t="shared" si="36"/>
        <v>525</v>
      </c>
      <c r="E31" s="208">
        <f t="shared" si="37"/>
        <v>1</v>
      </c>
      <c r="F31" s="455">
        <f t="shared" si="38"/>
        <v>346</v>
      </c>
      <c r="G31" s="303">
        <f t="shared" si="16"/>
        <v>0.657794676806084</v>
      </c>
      <c r="H31" s="584">
        <f t="shared" si="39"/>
        <v>180</v>
      </c>
      <c r="I31" s="209">
        <f t="shared" si="40"/>
        <v>2298</v>
      </c>
      <c r="J31" s="210">
        <f t="shared" si="25"/>
        <v>2295</v>
      </c>
      <c r="K31" s="601">
        <f t="shared" si="41"/>
        <v>3</v>
      </c>
      <c r="L31" s="426">
        <f t="shared" si="1"/>
        <v>6.64161849710983</v>
      </c>
      <c r="M31" s="603">
        <f t="shared" si="26"/>
        <v>45</v>
      </c>
      <c r="N31" s="232">
        <v>9</v>
      </c>
      <c r="O31" s="110">
        <v>36</v>
      </c>
      <c r="P31" s="105">
        <f t="shared" si="42"/>
        <v>0.8</v>
      </c>
      <c r="Q31" s="231">
        <v>191</v>
      </c>
      <c r="R31" s="612">
        <f t="shared" si="2"/>
        <v>5.30555555555556</v>
      </c>
      <c r="S31" s="603">
        <f t="shared" si="56"/>
        <v>475</v>
      </c>
      <c r="T31" s="232">
        <v>169</v>
      </c>
      <c r="U31" s="110">
        <v>306</v>
      </c>
      <c r="V31" s="105">
        <f t="shared" si="43"/>
        <v>0.644210526315789</v>
      </c>
      <c r="W31" s="231">
        <v>2088</v>
      </c>
      <c r="X31" s="612">
        <f t="shared" si="3"/>
        <v>6.82352941176471</v>
      </c>
      <c r="Y31" s="603">
        <f t="shared" si="28"/>
        <v>1</v>
      </c>
      <c r="Z31" s="232">
        <v>1</v>
      </c>
      <c r="AA31" s="110"/>
      <c r="AB31" s="105" t="str">
        <f t="shared" si="44"/>
        <v>-</v>
      </c>
      <c r="AC31" s="231"/>
      <c r="AD31" s="612" t="str">
        <f t="shared" si="4"/>
        <v>-</v>
      </c>
      <c r="AE31" s="603">
        <f t="shared" si="29"/>
        <v>0</v>
      </c>
      <c r="AF31" s="232"/>
      <c r="AG31" s="110"/>
      <c r="AH31" s="105" t="str">
        <f t="shared" si="45"/>
        <v>-</v>
      </c>
      <c r="AI31" s="231"/>
      <c r="AJ31" s="612" t="str">
        <f t="shared" si="5"/>
        <v>-</v>
      </c>
      <c r="AK31" s="603">
        <f t="shared" si="30"/>
        <v>3</v>
      </c>
      <c r="AL31" s="232">
        <v>1</v>
      </c>
      <c r="AM31" s="110">
        <v>2</v>
      </c>
      <c r="AN31" s="105">
        <f t="shared" si="46"/>
        <v>0.666666666666667</v>
      </c>
      <c r="AO31" s="231">
        <v>13</v>
      </c>
      <c r="AP31" s="612">
        <f t="shared" si="6"/>
        <v>6.5</v>
      </c>
      <c r="AQ31" s="603">
        <f t="shared" si="31"/>
        <v>1</v>
      </c>
      <c r="AR31" s="232">
        <v>0</v>
      </c>
      <c r="AS31" s="110">
        <v>1</v>
      </c>
      <c r="AT31" s="105">
        <f t="shared" si="47"/>
        <v>1</v>
      </c>
      <c r="AU31" s="231">
        <v>3</v>
      </c>
      <c r="AV31" s="612">
        <f t="shared" si="7"/>
        <v>3</v>
      </c>
      <c r="AW31" s="622">
        <f t="shared" si="48"/>
        <v>0</v>
      </c>
      <c r="AX31" s="232"/>
      <c r="AY31" s="110"/>
      <c r="AZ31" s="227" t="str">
        <f t="shared" si="52"/>
        <v>-</v>
      </c>
      <c r="BA31" s="231"/>
      <c r="BB31" s="621" t="str">
        <f t="shared" si="57"/>
        <v>-</v>
      </c>
      <c r="BC31" s="622">
        <f t="shared" si="49"/>
        <v>1</v>
      </c>
      <c r="BD31" s="232"/>
      <c r="BE31" s="110">
        <v>1</v>
      </c>
      <c r="BF31" s="227">
        <f t="shared" si="53"/>
        <v>1</v>
      </c>
      <c r="BG31" s="231">
        <v>3</v>
      </c>
      <c r="BH31" s="621">
        <f t="shared" si="58"/>
        <v>3</v>
      </c>
      <c r="BI31" s="622">
        <f t="shared" si="50"/>
        <v>0</v>
      </c>
      <c r="BJ31" s="232"/>
      <c r="BK31" s="110"/>
      <c r="BL31" s="227" t="str">
        <f t="shared" si="54"/>
        <v>-</v>
      </c>
      <c r="BM31" s="231"/>
      <c r="BN31" s="621" t="str">
        <f t="shared" si="59"/>
        <v>-</v>
      </c>
      <c r="BO31" s="622">
        <f t="shared" si="51"/>
        <v>0</v>
      </c>
      <c r="BP31" s="232"/>
      <c r="BQ31" s="110"/>
      <c r="BR31" s="227" t="str">
        <f t="shared" si="55"/>
        <v>-</v>
      </c>
      <c r="BS31" s="231"/>
      <c r="BT31" s="621" t="str">
        <f t="shared" si="60"/>
        <v>-</v>
      </c>
    </row>
    <row r="32" ht="14.25" customHeight="1" spans="1:72">
      <c r="A32" s="585"/>
      <c r="B32" s="108">
        <v>26</v>
      </c>
      <c r="C32" s="379">
        <f t="shared" si="24"/>
        <v>541</v>
      </c>
      <c r="D32" s="433">
        <f t="shared" si="36"/>
        <v>540</v>
      </c>
      <c r="E32" s="208">
        <f t="shared" si="37"/>
        <v>1</v>
      </c>
      <c r="F32" s="455">
        <f t="shared" si="38"/>
        <v>367</v>
      </c>
      <c r="G32" s="303">
        <f t="shared" si="16"/>
        <v>0.678373382624769</v>
      </c>
      <c r="H32" s="584">
        <f t="shared" si="39"/>
        <v>174</v>
      </c>
      <c r="I32" s="209">
        <f t="shared" si="40"/>
        <v>2421</v>
      </c>
      <c r="J32" s="210">
        <f t="shared" si="25"/>
        <v>2418</v>
      </c>
      <c r="K32" s="601">
        <f t="shared" si="41"/>
        <v>3</v>
      </c>
      <c r="L32" s="426">
        <f t="shared" si="1"/>
        <v>6.59673024523161</v>
      </c>
      <c r="M32" s="603">
        <f t="shared" si="26"/>
        <v>40</v>
      </c>
      <c r="N32" s="232">
        <v>7</v>
      </c>
      <c r="O32" s="110">
        <v>33</v>
      </c>
      <c r="P32" s="105">
        <f t="shared" si="42"/>
        <v>0.825</v>
      </c>
      <c r="Q32" s="231">
        <v>174</v>
      </c>
      <c r="R32" s="612">
        <f t="shared" si="2"/>
        <v>5.27272727272727</v>
      </c>
      <c r="S32" s="603">
        <f t="shared" si="56"/>
        <v>482</v>
      </c>
      <c r="T32" s="232">
        <v>158</v>
      </c>
      <c r="U32" s="110">
        <v>324</v>
      </c>
      <c r="V32" s="105">
        <f t="shared" si="43"/>
        <v>0.672199170124481</v>
      </c>
      <c r="W32" s="231">
        <v>2179</v>
      </c>
      <c r="X32" s="612">
        <f t="shared" si="3"/>
        <v>6.72530864197531</v>
      </c>
      <c r="Y32" s="603">
        <f t="shared" si="28"/>
        <v>7</v>
      </c>
      <c r="Z32" s="232">
        <v>6</v>
      </c>
      <c r="AA32" s="110">
        <v>1</v>
      </c>
      <c r="AB32" s="105">
        <f t="shared" si="44"/>
        <v>0.142857142857143</v>
      </c>
      <c r="AC32" s="231">
        <v>30</v>
      </c>
      <c r="AD32" s="612">
        <f t="shared" si="4"/>
        <v>30</v>
      </c>
      <c r="AE32" s="603">
        <f t="shared" si="29"/>
        <v>0</v>
      </c>
      <c r="AF32" s="232"/>
      <c r="AG32" s="110"/>
      <c r="AH32" s="105" t="str">
        <f t="shared" si="45"/>
        <v>-</v>
      </c>
      <c r="AI32" s="231"/>
      <c r="AJ32" s="612" t="str">
        <f t="shared" si="5"/>
        <v>-</v>
      </c>
      <c r="AK32" s="603">
        <f t="shared" si="30"/>
        <v>9</v>
      </c>
      <c r="AL32" s="232">
        <v>3</v>
      </c>
      <c r="AM32" s="110">
        <v>6</v>
      </c>
      <c r="AN32" s="105">
        <f t="shared" si="46"/>
        <v>0.666666666666667</v>
      </c>
      <c r="AO32" s="231">
        <v>29</v>
      </c>
      <c r="AP32" s="612">
        <f t="shared" si="6"/>
        <v>4.83333333333333</v>
      </c>
      <c r="AQ32" s="603">
        <f t="shared" si="31"/>
        <v>2</v>
      </c>
      <c r="AR32" s="232">
        <v>0</v>
      </c>
      <c r="AS32" s="110">
        <v>2</v>
      </c>
      <c r="AT32" s="105">
        <f t="shared" si="47"/>
        <v>1</v>
      </c>
      <c r="AU32" s="231">
        <v>6</v>
      </c>
      <c r="AV32" s="612">
        <f t="shared" si="7"/>
        <v>3</v>
      </c>
      <c r="AW32" s="622">
        <f t="shared" si="48"/>
        <v>0</v>
      </c>
      <c r="AX32" s="232"/>
      <c r="AY32" s="110"/>
      <c r="AZ32" s="227" t="str">
        <f t="shared" si="52"/>
        <v>-</v>
      </c>
      <c r="BA32" s="231"/>
      <c r="BB32" s="621" t="str">
        <f t="shared" si="57"/>
        <v>-</v>
      </c>
      <c r="BC32" s="622">
        <f t="shared" si="49"/>
        <v>1</v>
      </c>
      <c r="BD32" s="232"/>
      <c r="BE32" s="110">
        <v>1</v>
      </c>
      <c r="BF32" s="227">
        <f t="shared" si="53"/>
        <v>1</v>
      </c>
      <c r="BG32" s="231">
        <v>3</v>
      </c>
      <c r="BH32" s="621">
        <f t="shared" si="58"/>
        <v>3</v>
      </c>
      <c r="BI32" s="622">
        <f t="shared" si="50"/>
        <v>0</v>
      </c>
      <c r="BJ32" s="232"/>
      <c r="BK32" s="110"/>
      <c r="BL32" s="227" t="str">
        <f t="shared" si="54"/>
        <v>-</v>
      </c>
      <c r="BM32" s="231"/>
      <c r="BN32" s="621" t="str">
        <f t="shared" si="59"/>
        <v>-</v>
      </c>
      <c r="BO32" s="622">
        <f t="shared" si="51"/>
        <v>0</v>
      </c>
      <c r="BP32" s="232"/>
      <c r="BQ32" s="110"/>
      <c r="BR32" s="227" t="str">
        <f t="shared" si="55"/>
        <v>-</v>
      </c>
      <c r="BS32" s="231"/>
      <c r="BT32" s="621" t="str">
        <f t="shared" si="60"/>
        <v>-</v>
      </c>
    </row>
    <row r="33" ht="14.25" customHeight="1" spans="1:72">
      <c r="A33" s="585"/>
      <c r="B33" s="108">
        <v>27</v>
      </c>
      <c r="C33" s="379">
        <f t="shared" si="24"/>
        <v>554</v>
      </c>
      <c r="D33" s="433">
        <f t="shared" si="36"/>
        <v>554</v>
      </c>
      <c r="E33" s="208">
        <f t="shared" si="37"/>
        <v>0</v>
      </c>
      <c r="F33" s="455">
        <f t="shared" si="38"/>
        <v>391</v>
      </c>
      <c r="G33" s="303">
        <f t="shared" si="16"/>
        <v>0.705776173285199</v>
      </c>
      <c r="H33" s="584">
        <f t="shared" si="39"/>
        <v>163</v>
      </c>
      <c r="I33" s="209">
        <f t="shared" si="40"/>
        <v>2621</v>
      </c>
      <c r="J33" s="210">
        <f t="shared" si="25"/>
        <v>2621</v>
      </c>
      <c r="K33" s="601">
        <f t="shared" si="41"/>
        <v>0</v>
      </c>
      <c r="L33" s="426">
        <f t="shared" si="1"/>
        <v>6.70332480818414</v>
      </c>
      <c r="M33" s="603">
        <f t="shared" si="26"/>
        <v>30</v>
      </c>
      <c r="N33" s="232">
        <v>6</v>
      </c>
      <c r="O33" s="110">
        <v>24</v>
      </c>
      <c r="P33" s="105">
        <f t="shared" si="42"/>
        <v>0.8</v>
      </c>
      <c r="Q33" s="231">
        <v>145</v>
      </c>
      <c r="R33" s="612">
        <f t="shared" si="2"/>
        <v>6.04166666666667</v>
      </c>
      <c r="S33" s="603">
        <f t="shared" si="56"/>
        <v>512</v>
      </c>
      <c r="T33" s="232">
        <v>153</v>
      </c>
      <c r="U33" s="110">
        <v>359</v>
      </c>
      <c r="V33" s="105">
        <f t="shared" si="43"/>
        <v>0.701171875</v>
      </c>
      <c r="W33" s="231">
        <v>2417</v>
      </c>
      <c r="X33" s="612">
        <f t="shared" si="3"/>
        <v>6.73259052924791</v>
      </c>
      <c r="Y33" s="603">
        <f t="shared" si="28"/>
        <v>7</v>
      </c>
      <c r="Z33" s="232">
        <v>3</v>
      </c>
      <c r="AA33" s="110">
        <v>4</v>
      </c>
      <c r="AB33" s="105">
        <f t="shared" si="44"/>
        <v>0.571428571428571</v>
      </c>
      <c r="AC33" s="231">
        <v>40</v>
      </c>
      <c r="AD33" s="612">
        <f t="shared" si="4"/>
        <v>10</v>
      </c>
      <c r="AE33" s="603">
        <f t="shared" si="29"/>
        <v>0</v>
      </c>
      <c r="AF33" s="232"/>
      <c r="AG33" s="110"/>
      <c r="AH33" s="105" t="str">
        <f t="shared" si="45"/>
        <v>-</v>
      </c>
      <c r="AI33" s="231"/>
      <c r="AJ33" s="612" t="str">
        <f t="shared" si="5"/>
        <v>-</v>
      </c>
      <c r="AK33" s="603">
        <f t="shared" si="30"/>
        <v>5</v>
      </c>
      <c r="AL33" s="232">
        <v>1</v>
      </c>
      <c r="AM33" s="110">
        <v>4</v>
      </c>
      <c r="AN33" s="105">
        <f t="shared" si="46"/>
        <v>0.8</v>
      </c>
      <c r="AO33" s="231">
        <v>19</v>
      </c>
      <c r="AP33" s="612">
        <f t="shared" si="6"/>
        <v>4.75</v>
      </c>
      <c r="AQ33" s="603">
        <f t="shared" si="31"/>
        <v>0</v>
      </c>
      <c r="AR33" s="232">
        <v>0</v>
      </c>
      <c r="AS33" s="110">
        <v>0</v>
      </c>
      <c r="AT33" s="105" t="str">
        <f t="shared" si="47"/>
        <v>-</v>
      </c>
      <c r="AU33" s="231"/>
      <c r="AV33" s="612" t="str">
        <f t="shared" si="7"/>
        <v>-</v>
      </c>
      <c r="AW33" s="622">
        <f t="shared" si="48"/>
        <v>0</v>
      </c>
      <c r="AX33" s="232"/>
      <c r="AY33" s="110"/>
      <c r="AZ33" s="227" t="str">
        <f t="shared" si="52"/>
        <v>-</v>
      </c>
      <c r="BA33" s="231"/>
      <c r="BB33" s="621" t="str">
        <f t="shared" si="57"/>
        <v>-</v>
      </c>
      <c r="BC33" s="622">
        <f t="shared" si="49"/>
        <v>0</v>
      </c>
      <c r="BD33" s="232"/>
      <c r="BE33" s="110">
        <v>0</v>
      </c>
      <c r="BF33" s="227" t="str">
        <f t="shared" si="53"/>
        <v>-</v>
      </c>
      <c r="BG33" s="231">
        <v>0</v>
      </c>
      <c r="BH33" s="621" t="str">
        <f t="shared" si="58"/>
        <v>-</v>
      </c>
      <c r="BI33" s="622">
        <f t="shared" si="50"/>
        <v>0</v>
      </c>
      <c r="BJ33" s="232"/>
      <c r="BK33" s="110"/>
      <c r="BL33" s="227" t="str">
        <f t="shared" si="54"/>
        <v>-</v>
      </c>
      <c r="BM33" s="231"/>
      <c r="BN33" s="621" t="str">
        <f t="shared" si="59"/>
        <v>-</v>
      </c>
      <c r="BO33" s="622">
        <f t="shared" si="51"/>
        <v>0</v>
      </c>
      <c r="BP33" s="232"/>
      <c r="BQ33" s="110"/>
      <c r="BR33" s="227" t="str">
        <f t="shared" si="55"/>
        <v>-</v>
      </c>
      <c r="BS33" s="231"/>
      <c r="BT33" s="621" t="str">
        <f t="shared" si="60"/>
        <v>-</v>
      </c>
    </row>
    <row r="34" ht="14.25" customHeight="1" spans="1:72">
      <c r="A34" s="585"/>
      <c r="B34" s="108">
        <v>28</v>
      </c>
      <c r="C34" s="379">
        <f t="shared" si="24"/>
        <v>527</v>
      </c>
      <c r="D34" s="433">
        <f t="shared" si="36"/>
        <v>526</v>
      </c>
      <c r="E34" s="208">
        <f t="shared" si="37"/>
        <v>1</v>
      </c>
      <c r="F34" s="455">
        <f t="shared" si="38"/>
        <v>376</v>
      </c>
      <c r="G34" s="303">
        <f t="shared" si="16"/>
        <v>0.713472485768501</v>
      </c>
      <c r="H34" s="584">
        <f t="shared" si="39"/>
        <v>151</v>
      </c>
      <c r="I34" s="209">
        <f t="shared" si="40"/>
        <v>2420</v>
      </c>
      <c r="J34" s="210">
        <f t="shared" si="25"/>
        <v>2417</v>
      </c>
      <c r="K34" s="601">
        <f t="shared" si="41"/>
        <v>3</v>
      </c>
      <c r="L34" s="426">
        <f t="shared" si="1"/>
        <v>6.43617021276596</v>
      </c>
      <c r="M34" s="603">
        <f t="shared" si="26"/>
        <v>53</v>
      </c>
      <c r="N34" s="232">
        <v>9</v>
      </c>
      <c r="O34" s="110">
        <v>44</v>
      </c>
      <c r="P34" s="105">
        <f t="shared" si="42"/>
        <v>0.830188679245283</v>
      </c>
      <c r="Q34" s="231">
        <v>299</v>
      </c>
      <c r="R34" s="612">
        <f t="shared" si="2"/>
        <v>6.79545454545455</v>
      </c>
      <c r="S34" s="603">
        <f t="shared" si="56"/>
        <v>457</v>
      </c>
      <c r="T34" s="232">
        <v>137</v>
      </c>
      <c r="U34" s="110">
        <v>320</v>
      </c>
      <c r="V34" s="105">
        <f t="shared" si="43"/>
        <v>0.700218818380744</v>
      </c>
      <c r="W34" s="231">
        <v>2053</v>
      </c>
      <c r="X34" s="612">
        <f t="shared" si="3"/>
        <v>6.415625</v>
      </c>
      <c r="Y34" s="603">
        <f t="shared" si="28"/>
        <v>6</v>
      </c>
      <c r="Z34" s="232">
        <v>4</v>
      </c>
      <c r="AA34" s="110">
        <v>2</v>
      </c>
      <c r="AB34" s="105">
        <f t="shared" si="44"/>
        <v>0.333333333333333</v>
      </c>
      <c r="AC34" s="231">
        <v>20</v>
      </c>
      <c r="AD34" s="612">
        <f t="shared" si="4"/>
        <v>10</v>
      </c>
      <c r="AE34" s="603">
        <f t="shared" si="29"/>
        <v>0</v>
      </c>
      <c r="AF34" s="232"/>
      <c r="AG34" s="110"/>
      <c r="AH34" s="105" t="str">
        <f t="shared" si="45"/>
        <v>-</v>
      </c>
      <c r="AI34" s="231"/>
      <c r="AJ34" s="612" t="str">
        <f t="shared" si="5"/>
        <v>-</v>
      </c>
      <c r="AK34" s="603">
        <f t="shared" si="30"/>
        <v>9</v>
      </c>
      <c r="AL34" s="232">
        <v>1</v>
      </c>
      <c r="AM34" s="110">
        <v>8</v>
      </c>
      <c r="AN34" s="105">
        <f t="shared" si="46"/>
        <v>0.888888888888889</v>
      </c>
      <c r="AO34" s="231">
        <v>42</v>
      </c>
      <c r="AP34" s="612">
        <f t="shared" si="6"/>
        <v>5.25</v>
      </c>
      <c r="AQ34" s="603">
        <f t="shared" si="31"/>
        <v>1</v>
      </c>
      <c r="AR34" s="232"/>
      <c r="AS34" s="110">
        <v>1</v>
      </c>
      <c r="AT34" s="105">
        <f t="shared" si="47"/>
        <v>1</v>
      </c>
      <c r="AU34" s="231">
        <v>3</v>
      </c>
      <c r="AV34" s="612">
        <f t="shared" si="7"/>
        <v>3</v>
      </c>
      <c r="AW34" s="622">
        <f t="shared" si="48"/>
        <v>0</v>
      </c>
      <c r="AX34" s="232"/>
      <c r="AY34" s="110"/>
      <c r="AZ34" s="227" t="str">
        <f t="shared" si="52"/>
        <v>-</v>
      </c>
      <c r="BA34" s="231"/>
      <c r="BB34" s="621" t="str">
        <f t="shared" si="57"/>
        <v>-</v>
      </c>
      <c r="BC34" s="622">
        <f t="shared" si="49"/>
        <v>1</v>
      </c>
      <c r="BD34" s="232"/>
      <c r="BE34" s="110">
        <v>1</v>
      </c>
      <c r="BF34" s="227">
        <f t="shared" si="53"/>
        <v>1</v>
      </c>
      <c r="BG34" s="231">
        <v>3</v>
      </c>
      <c r="BH34" s="621">
        <f t="shared" si="58"/>
        <v>3</v>
      </c>
      <c r="BI34" s="622">
        <f t="shared" si="50"/>
        <v>0</v>
      </c>
      <c r="BJ34" s="232"/>
      <c r="BK34" s="110"/>
      <c r="BL34" s="227" t="str">
        <f t="shared" si="54"/>
        <v>-</v>
      </c>
      <c r="BM34" s="231"/>
      <c r="BN34" s="621" t="str">
        <f t="shared" si="59"/>
        <v>-</v>
      </c>
      <c r="BO34" s="622">
        <f t="shared" si="51"/>
        <v>0</v>
      </c>
      <c r="BP34" s="232"/>
      <c r="BQ34" s="110"/>
      <c r="BR34" s="227" t="str">
        <f t="shared" si="55"/>
        <v>-</v>
      </c>
      <c r="BS34" s="231"/>
      <c r="BT34" s="621" t="str">
        <f t="shared" si="60"/>
        <v>-</v>
      </c>
    </row>
    <row r="35" ht="14.25" customHeight="1" spans="1:72">
      <c r="A35" s="585"/>
      <c r="B35" s="108">
        <v>29</v>
      </c>
      <c r="C35" s="379">
        <f t="shared" si="24"/>
        <v>557</v>
      </c>
      <c r="D35" s="433">
        <f t="shared" si="36"/>
        <v>555</v>
      </c>
      <c r="E35" s="208">
        <f t="shared" si="37"/>
        <v>2</v>
      </c>
      <c r="F35" s="455">
        <f t="shared" si="38"/>
        <v>398</v>
      </c>
      <c r="G35" s="303">
        <f t="shared" si="16"/>
        <v>0.714542190305206</v>
      </c>
      <c r="H35" s="584">
        <f t="shared" si="39"/>
        <v>159</v>
      </c>
      <c r="I35" s="209">
        <f t="shared" si="40"/>
        <v>2544</v>
      </c>
      <c r="J35" s="210">
        <f t="shared" si="25"/>
        <v>2538</v>
      </c>
      <c r="K35" s="601">
        <f t="shared" si="41"/>
        <v>6</v>
      </c>
      <c r="L35" s="426">
        <f t="shared" si="1"/>
        <v>6.39195979899498</v>
      </c>
      <c r="M35" s="603">
        <f t="shared" si="26"/>
        <v>38</v>
      </c>
      <c r="N35" s="232">
        <v>6</v>
      </c>
      <c r="O35" s="110">
        <v>32</v>
      </c>
      <c r="P35" s="105">
        <f t="shared" si="42"/>
        <v>0.842105263157895</v>
      </c>
      <c r="Q35" s="231">
        <v>166</v>
      </c>
      <c r="R35" s="612">
        <f t="shared" si="2"/>
        <v>5.1875</v>
      </c>
      <c r="S35" s="603">
        <f t="shared" si="56"/>
        <v>501</v>
      </c>
      <c r="T35" s="232">
        <v>150</v>
      </c>
      <c r="U35" s="110">
        <v>351</v>
      </c>
      <c r="V35" s="105">
        <f t="shared" si="43"/>
        <v>0.70059880239521</v>
      </c>
      <c r="W35" s="231">
        <v>2309</v>
      </c>
      <c r="X35" s="612">
        <f t="shared" si="3"/>
        <v>6.57834757834758</v>
      </c>
      <c r="Y35" s="603">
        <f t="shared" si="28"/>
        <v>3</v>
      </c>
      <c r="Z35" s="232">
        <v>3</v>
      </c>
      <c r="AA35" s="110"/>
      <c r="AB35" s="105" t="str">
        <f t="shared" si="44"/>
        <v>-</v>
      </c>
      <c r="AC35" s="231"/>
      <c r="AD35" s="612" t="str">
        <f t="shared" si="4"/>
        <v>-</v>
      </c>
      <c r="AE35" s="603">
        <f t="shared" si="29"/>
        <v>0</v>
      </c>
      <c r="AF35" s="232"/>
      <c r="AG35" s="110"/>
      <c r="AH35" s="105" t="str">
        <f t="shared" si="45"/>
        <v>-</v>
      </c>
      <c r="AI35" s="231"/>
      <c r="AJ35" s="612" t="str">
        <f t="shared" si="5"/>
        <v>-</v>
      </c>
      <c r="AK35" s="603">
        <f t="shared" si="30"/>
        <v>10</v>
      </c>
      <c r="AL35" s="232">
        <v>0</v>
      </c>
      <c r="AM35" s="110">
        <v>10</v>
      </c>
      <c r="AN35" s="105">
        <f t="shared" si="46"/>
        <v>1</v>
      </c>
      <c r="AO35" s="231">
        <v>50</v>
      </c>
      <c r="AP35" s="612">
        <f t="shared" si="6"/>
        <v>5</v>
      </c>
      <c r="AQ35" s="603">
        <f t="shared" si="31"/>
        <v>3</v>
      </c>
      <c r="AR35" s="232"/>
      <c r="AS35" s="110">
        <v>3</v>
      </c>
      <c r="AT35" s="105">
        <f t="shared" si="47"/>
        <v>1</v>
      </c>
      <c r="AU35" s="231">
        <v>13</v>
      </c>
      <c r="AV35" s="612">
        <f t="shared" si="7"/>
        <v>4.33333333333333</v>
      </c>
      <c r="AW35" s="622">
        <f t="shared" si="48"/>
        <v>0</v>
      </c>
      <c r="AX35" s="232"/>
      <c r="AY35" s="110"/>
      <c r="AZ35" s="227" t="str">
        <f t="shared" si="52"/>
        <v>-</v>
      </c>
      <c r="BA35" s="231"/>
      <c r="BB35" s="621" t="str">
        <f t="shared" si="57"/>
        <v>-</v>
      </c>
      <c r="BC35" s="622">
        <f t="shared" si="49"/>
        <v>2</v>
      </c>
      <c r="BD35" s="232"/>
      <c r="BE35" s="110">
        <v>2</v>
      </c>
      <c r="BF35" s="227">
        <f t="shared" si="53"/>
        <v>1</v>
      </c>
      <c r="BG35" s="231">
        <v>6</v>
      </c>
      <c r="BH35" s="621">
        <f t="shared" si="58"/>
        <v>3</v>
      </c>
      <c r="BI35" s="622">
        <f t="shared" si="50"/>
        <v>0</v>
      </c>
      <c r="BJ35" s="232"/>
      <c r="BK35" s="110"/>
      <c r="BL35" s="227" t="str">
        <f t="shared" si="54"/>
        <v>-</v>
      </c>
      <c r="BM35" s="231"/>
      <c r="BN35" s="621" t="str">
        <f t="shared" si="59"/>
        <v>-</v>
      </c>
      <c r="BO35" s="622">
        <f t="shared" si="51"/>
        <v>0</v>
      </c>
      <c r="BP35" s="232"/>
      <c r="BQ35" s="110"/>
      <c r="BR35" s="227" t="str">
        <f t="shared" si="55"/>
        <v>-</v>
      </c>
      <c r="BS35" s="231"/>
      <c r="BT35" s="621" t="str">
        <f t="shared" si="60"/>
        <v>-</v>
      </c>
    </row>
    <row r="36" ht="14.25" customHeight="1" spans="1:72">
      <c r="A36" s="585"/>
      <c r="B36" s="108">
        <v>30</v>
      </c>
      <c r="C36" s="379">
        <f t="shared" si="24"/>
        <v>542</v>
      </c>
      <c r="D36" s="433">
        <f t="shared" si="36"/>
        <v>538</v>
      </c>
      <c r="E36" s="208">
        <f t="shared" si="37"/>
        <v>4</v>
      </c>
      <c r="F36" s="455">
        <f t="shared" si="38"/>
        <v>366</v>
      </c>
      <c r="G36" s="303">
        <f t="shared" si="16"/>
        <v>0.675276752767528</v>
      </c>
      <c r="H36" s="584">
        <f t="shared" si="39"/>
        <v>176</v>
      </c>
      <c r="I36" s="209">
        <f t="shared" si="40"/>
        <v>2359</v>
      </c>
      <c r="J36" s="210">
        <f t="shared" si="25"/>
        <v>2347</v>
      </c>
      <c r="K36" s="601">
        <f t="shared" si="41"/>
        <v>12</v>
      </c>
      <c r="L36" s="426">
        <f t="shared" si="1"/>
        <v>6.44535519125683</v>
      </c>
      <c r="M36" s="603">
        <f t="shared" si="26"/>
        <v>37</v>
      </c>
      <c r="N36" s="232">
        <v>4</v>
      </c>
      <c r="O36" s="110">
        <v>33</v>
      </c>
      <c r="P36" s="105">
        <f t="shared" si="42"/>
        <v>0.891891891891892</v>
      </c>
      <c r="Q36" s="231">
        <v>189</v>
      </c>
      <c r="R36" s="612">
        <f t="shared" si="2"/>
        <v>5.72727272727273</v>
      </c>
      <c r="S36" s="603">
        <f t="shared" si="56"/>
        <v>491</v>
      </c>
      <c r="T36" s="232">
        <v>171</v>
      </c>
      <c r="U36" s="110">
        <v>320</v>
      </c>
      <c r="V36" s="105">
        <f t="shared" si="43"/>
        <v>0.65173116089613</v>
      </c>
      <c r="W36" s="231">
        <v>2108</v>
      </c>
      <c r="X36" s="612">
        <f t="shared" si="3"/>
        <v>6.5875</v>
      </c>
      <c r="Y36" s="603">
        <f t="shared" si="28"/>
        <v>0</v>
      </c>
      <c r="Z36" s="232"/>
      <c r="AA36" s="110">
        <v>0</v>
      </c>
      <c r="AB36" s="105" t="str">
        <f t="shared" si="44"/>
        <v>-</v>
      </c>
      <c r="AC36" s="231"/>
      <c r="AD36" s="612" t="str">
        <f t="shared" si="4"/>
        <v>-</v>
      </c>
      <c r="AE36" s="603">
        <f t="shared" si="29"/>
        <v>0</v>
      </c>
      <c r="AF36" s="232"/>
      <c r="AG36" s="110"/>
      <c r="AH36" s="105" t="str">
        <f t="shared" si="45"/>
        <v>-</v>
      </c>
      <c r="AI36" s="231"/>
      <c r="AJ36" s="612" t="str">
        <f t="shared" si="5"/>
        <v>-</v>
      </c>
      <c r="AK36" s="603">
        <f t="shared" si="30"/>
        <v>9</v>
      </c>
      <c r="AL36" s="232">
        <v>1</v>
      </c>
      <c r="AM36" s="110">
        <v>8</v>
      </c>
      <c r="AN36" s="105">
        <f t="shared" si="46"/>
        <v>0.888888888888889</v>
      </c>
      <c r="AO36" s="231">
        <v>40</v>
      </c>
      <c r="AP36" s="612">
        <f t="shared" si="6"/>
        <v>5</v>
      </c>
      <c r="AQ36" s="603">
        <f t="shared" si="31"/>
        <v>1</v>
      </c>
      <c r="AR36" s="232"/>
      <c r="AS36" s="110">
        <v>1</v>
      </c>
      <c r="AT36" s="105">
        <f t="shared" si="47"/>
        <v>1</v>
      </c>
      <c r="AU36" s="231">
        <v>10</v>
      </c>
      <c r="AV36" s="612">
        <f t="shared" si="7"/>
        <v>10</v>
      </c>
      <c r="AW36" s="622">
        <f t="shared" si="48"/>
        <v>0</v>
      </c>
      <c r="AX36" s="232"/>
      <c r="AY36" s="110"/>
      <c r="AZ36" s="227" t="str">
        <f t="shared" si="52"/>
        <v>-</v>
      </c>
      <c r="BA36" s="231"/>
      <c r="BB36" s="621" t="str">
        <f t="shared" si="57"/>
        <v>-</v>
      </c>
      <c r="BC36" s="622">
        <f t="shared" si="49"/>
        <v>4</v>
      </c>
      <c r="BD36" s="232"/>
      <c r="BE36" s="110">
        <v>4</v>
      </c>
      <c r="BF36" s="227">
        <f t="shared" si="53"/>
        <v>1</v>
      </c>
      <c r="BG36" s="231">
        <v>12</v>
      </c>
      <c r="BH36" s="621">
        <f t="shared" si="58"/>
        <v>3</v>
      </c>
      <c r="BI36" s="622">
        <f t="shared" si="50"/>
        <v>0</v>
      </c>
      <c r="BJ36" s="232"/>
      <c r="BK36" s="110"/>
      <c r="BL36" s="227" t="str">
        <f t="shared" si="54"/>
        <v>-</v>
      </c>
      <c r="BM36" s="231"/>
      <c r="BN36" s="621" t="str">
        <f t="shared" si="59"/>
        <v>-</v>
      </c>
      <c r="BO36" s="622">
        <f t="shared" si="51"/>
        <v>0</v>
      </c>
      <c r="BP36" s="232"/>
      <c r="BQ36" s="110"/>
      <c r="BR36" s="227" t="str">
        <f t="shared" si="55"/>
        <v>-</v>
      </c>
      <c r="BS36" s="231"/>
      <c r="BT36" s="621" t="str">
        <f t="shared" si="60"/>
        <v>-</v>
      </c>
    </row>
    <row r="37" ht="15" customHeight="1" spans="1:72">
      <c r="A37" s="587"/>
      <c r="B37" s="115">
        <v>31</v>
      </c>
      <c r="C37" s="380">
        <f t="shared" si="24"/>
        <v>529</v>
      </c>
      <c r="D37" s="588">
        <f t="shared" si="36"/>
        <v>527</v>
      </c>
      <c r="E37" s="208">
        <f t="shared" si="37"/>
        <v>2</v>
      </c>
      <c r="F37" s="456">
        <f t="shared" si="38"/>
        <v>341</v>
      </c>
      <c r="G37" s="303">
        <f t="shared" si="16"/>
        <v>0.64461247637051</v>
      </c>
      <c r="H37" s="584">
        <f t="shared" si="39"/>
        <v>188</v>
      </c>
      <c r="I37" s="209">
        <f t="shared" si="40"/>
        <v>2186</v>
      </c>
      <c r="J37" s="212">
        <f t="shared" si="25"/>
        <v>2180</v>
      </c>
      <c r="K37" s="601">
        <f t="shared" si="41"/>
        <v>6</v>
      </c>
      <c r="L37" s="430">
        <f t="shared" si="1"/>
        <v>6.41055718475073</v>
      </c>
      <c r="M37" s="604">
        <f t="shared" si="26"/>
        <v>38</v>
      </c>
      <c r="N37" s="239">
        <v>14</v>
      </c>
      <c r="O37" s="116">
        <v>24</v>
      </c>
      <c r="P37" s="105">
        <f t="shared" si="42"/>
        <v>0.631578947368421</v>
      </c>
      <c r="Q37" s="238">
        <v>135</v>
      </c>
      <c r="R37" s="613">
        <f t="shared" si="2"/>
        <v>5.625</v>
      </c>
      <c r="S37" s="604">
        <f t="shared" si="56"/>
        <v>476</v>
      </c>
      <c r="T37" s="239">
        <v>169</v>
      </c>
      <c r="U37" s="116">
        <v>307</v>
      </c>
      <c r="V37" s="105">
        <f t="shared" si="43"/>
        <v>0.644957983193277</v>
      </c>
      <c r="W37" s="238">
        <v>1984</v>
      </c>
      <c r="X37" s="613">
        <f t="shared" ref="X37:X68" si="61">IF(W37&lt;&gt;0,W37/U37,"-")</f>
        <v>6.46254071661238</v>
      </c>
      <c r="Y37" s="604">
        <f t="shared" si="28"/>
        <v>4</v>
      </c>
      <c r="Z37" s="239">
        <v>2</v>
      </c>
      <c r="AA37" s="116">
        <v>2</v>
      </c>
      <c r="AB37" s="105">
        <f t="shared" si="44"/>
        <v>0.5</v>
      </c>
      <c r="AC37" s="238">
        <v>20</v>
      </c>
      <c r="AD37" s="613">
        <f t="shared" si="4"/>
        <v>10</v>
      </c>
      <c r="AE37" s="604">
        <f t="shared" si="29"/>
        <v>0</v>
      </c>
      <c r="AF37" s="239"/>
      <c r="AG37" s="116"/>
      <c r="AH37" s="105" t="str">
        <f t="shared" si="45"/>
        <v>-</v>
      </c>
      <c r="AI37" s="238"/>
      <c r="AJ37" s="613" t="str">
        <f t="shared" si="5"/>
        <v>-</v>
      </c>
      <c r="AK37" s="604">
        <f t="shared" si="30"/>
        <v>8</v>
      </c>
      <c r="AL37" s="239">
        <v>3</v>
      </c>
      <c r="AM37" s="116">
        <v>5</v>
      </c>
      <c r="AN37" s="105">
        <f t="shared" si="46"/>
        <v>0.625</v>
      </c>
      <c r="AO37" s="238">
        <v>31</v>
      </c>
      <c r="AP37" s="613">
        <f t="shared" si="6"/>
        <v>6.2</v>
      </c>
      <c r="AQ37" s="604">
        <f t="shared" si="31"/>
        <v>1</v>
      </c>
      <c r="AR37" s="239"/>
      <c r="AS37" s="116">
        <v>1</v>
      </c>
      <c r="AT37" s="105">
        <f t="shared" si="47"/>
        <v>1</v>
      </c>
      <c r="AU37" s="238">
        <v>10</v>
      </c>
      <c r="AV37" s="613">
        <f t="shared" si="7"/>
        <v>10</v>
      </c>
      <c r="AW37" s="622">
        <f t="shared" si="48"/>
        <v>0</v>
      </c>
      <c r="AX37" s="239"/>
      <c r="AY37" s="116"/>
      <c r="AZ37" s="227" t="str">
        <f t="shared" si="52"/>
        <v>-</v>
      </c>
      <c r="BA37" s="238"/>
      <c r="BB37" s="621" t="str">
        <f t="shared" si="57"/>
        <v>-</v>
      </c>
      <c r="BC37" s="622">
        <f t="shared" si="49"/>
        <v>2</v>
      </c>
      <c r="BD37" s="239"/>
      <c r="BE37" s="116">
        <v>2</v>
      </c>
      <c r="BF37" s="227">
        <f t="shared" si="53"/>
        <v>1</v>
      </c>
      <c r="BG37" s="238">
        <v>6</v>
      </c>
      <c r="BH37" s="621">
        <f t="shared" si="58"/>
        <v>3</v>
      </c>
      <c r="BI37" s="622">
        <f t="shared" si="50"/>
        <v>0</v>
      </c>
      <c r="BJ37" s="239"/>
      <c r="BK37" s="116"/>
      <c r="BL37" s="227" t="str">
        <f t="shared" si="54"/>
        <v>-</v>
      </c>
      <c r="BM37" s="238"/>
      <c r="BN37" s="621" t="str">
        <f t="shared" si="59"/>
        <v>-</v>
      </c>
      <c r="BO37" s="622">
        <f t="shared" si="51"/>
        <v>0</v>
      </c>
      <c r="BP37" s="239"/>
      <c r="BQ37" s="116"/>
      <c r="BR37" s="227" t="str">
        <f t="shared" si="55"/>
        <v>-</v>
      </c>
      <c r="BS37" s="238"/>
      <c r="BT37" s="621" t="str">
        <f t="shared" si="60"/>
        <v>-</v>
      </c>
    </row>
    <row r="38" ht="16.5" customHeight="1" spans="1:72">
      <c r="A38" s="20" t="s">
        <v>47</v>
      </c>
      <c r="B38" s="21"/>
      <c r="C38" s="589">
        <f t="shared" ref="C38:K38" si="62">SUM(C39:C66)</f>
        <v>15739</v>
      </c>
      <c r="D38" s="590">
        <f t="shared" si="36"/>
        <v>15703</v>
      </c>
      <c r="E38" s="69">
        <f t="shared" si="62"/>
        <v>36</v>
      </c>
      <c r="F38" s="453">
        <f t="shared" si="38"/>
        <v>10564</v>
      </c>
      <c r="G38" s="303">
        <f t="shared" si="16"/>
        <v>0.671198932587839</v>
      </c>
      <c r="H38" s="584">
        <f t="shared" si="39"/>
        <v>5139</v>
      </c>
      <c r="I38" s="209">
        <f t="shared" si="40"/>
        <v>70873</v>
      </c>
      <c r="J38" s="187">
        <f t="shared" si="25"/>
        <v>70736</v>
      </c>
      <c r="K38" s="187">
        <f t="shared" si="62"/>
        <v>137</v>
      </c>
      <c r="L38" s="605">
        <f t="shared" si="1"/>
        <v>6.70891707686482</v>
      </c>
      <c r="M38" s="600">
        <f>SUM(M39:M66)</f>
        <v>1170</v>
      </c>
      <c r="N38" s="225">
        <f>SUM(N39:N66)</f>
        <v>239</v>
      </c>
      <c r="O38" s="225">
        <f>SUM(O39:O66)</f>
        <v>931</v>
      </c>
      <c r="P38" s="384">
        <f t="shared" si="42"/>
        <v>0.795726495726496</v>
      </c>
      <c r="Q38" s="224">
        <f>SUM(Q39:Q66)</f>
        <v>5588</v>
      </c>
      <c r="R38" s="614">
        <f t="shared" si="2"/>
        <v>6.00214822771214</v>
      </c>
      <c r="S38" s="600">
        <f>SUM(S39:S66)</f>
        <v>14125</v>
      </c>
      <c r="T38" s="225">
        <f>SUM(T39:T66)</f>
        <v>4784</v>
      </c>
      <c r="U38" s="225">
        <f>SUM(U39:U66)</f>
        <v>9341</v>
      </c>
      <c r="V38" s="384">
        <f t="shared" si="43"/>
        <v>0.661309734513274</v>
      </c>
      <c r="W38" s="224">
        <f>SUM(W39:W66)</f>
        <v>63067</v>
      </c>
      <c r="X38" s="614">
        <f t="shared" si="61"/>
        <v>6.7516325875174</v>
      </c>
      <c r="Y38" s="600">
        <f>SUM(Y39:Y66)</f>
        <v>118</v>
      </c>
      <c r="Z38" s="225">
        <f>SUM(Z39:Z66)</f>
        <v>74</v>
      </c>
      <c r="AA38" s="225">
        <f>SUM(AA39:AA66)</f>
        <v>44</v>
      </c>
      <c r="AB38" s="384">
        <f t="shared" si="44"/>
        <v>0.372881355932203</v>
      </c>
      <c r="AC38" s="224">
        <f>SUM(AC39:AC66)</f>
        <v>466</v>
      </c>
      <c r="AD38" s="614">
        <f t="shared" si="4"/>
        <v>10.5909090909091</v>
      </c>
      <c r="AE38" s="600">
        <f>SUM(AE39:AE66)</f>
        <v>0</v>
      </c>
      <c r="AF38" s="225">
        <f>SUM(AF39:AF66)</f>
        <v>0</v>
      </c>
      <c r="AG38" s="225">
        <f>SUM(AG39:AG66)</f>
        <v>0</v>
      </c>
      <c r="AH38" s="384" t="str">
        <f t="shared" si="45"/>
        <v>-</v>
      </c>
      <c r="AI38" s="224">
        <f>SUM(AI39:AI66)</f>
        <v>0</v>
      </c>
      <c r="AJ38" s="614" t="str">
        <f t="shared" si="5"/>
        <v>-</v>
      </c>
      <c r="AK38" s="600">
        <f>SUM(AK39:AK66)</f>
        <v>262</v>
      </c>
      <c r="AL38" s="225">
        <f>SUM(AL39:AL66)</f>
        <v>41</v>
      </c>
      <c r="AM38" s="225">
        <f>SUM(AM39:AM66)</f>
        <v>221</v>
      </c>
      <c r="AN38" s="384">
        <f t="shared" si="46"/>
        <v>0.843511450381679</v>
      </c>
      <c r="AO38" s="224">
        <f>SUM(AO39:AO66)</f>
        <v>1441</v>
      </c>
      <c r="AP38" s="614">
        <f t="shared" si="6"/>
        <v>6.52036199095023</v>
      </c>
      <c r="AQ38" s="600">
        <f>SUM(AQ39:AQ66)</f>
        <v>28</v>
      </c>
      <c r="AR38" s="225">
        <f>SUM(AR39:AR66)</f>
        <v>1</v>
      </c>
      <c r="AS38" s="225">
        <f>SUM(AS39:AS66)</f>
        <v>27</v>
      </c>
      <c r="AT38" s="384">
        <f t="shared" si="47"/>
        <v>0.964285714285714</v>
      </c>
      <c r="AU38" s="224">
        <f>SUM(AU39:AU66)</f>
        <v>174</v>
      </c>
      <c r="AV38" s="614">
        <f t="shared" si="7"/>
        <v>6.44444444444444</v>
      </c>
      <c r="AW38" s="619">
        <f>SUM(AW39:AW66)</f>
        <v>0</v>
      </c>
      <c r="AX38" s="363"/>
      <c r="AY38" s="363"/>
      <c r="AZ38" s="627" t="str">
        <f t="shared" si="52"/>
        <v>-</v>
      </c>
      <c r="BA38" s="217">
        <f t="shared" ref="BA38" si="63">SUM(BA39:BA66)</f>
        <v>0</v>
      </c>
      <c r="BB38" s="621" t="str">
        <f t="shared" si="57"/>
        <v>-</v>
      </c>
      <c r="BC38" s="619">
        <f>SUM(BC39:BC66)</f>
        <v>35</v>
      </c>
      <c r="BD38" s="363"/>
      <c r="BE38" s="363"/>
      <c r="BF38" s="627" t="str">
        <f t="shared" si="53"/>
        <v>-</v>
      </c>
      <c r="BG38" s="217">
        <f t="shared" ref="BG38" si="64">SUM(BG39:BG66)</f>
        <v>105</v>
      </c>
      <c r="BH38" s="621" t="e">
        <f t="shared" si="58"/>
        <v>#DIV/0!</v>
      </c>
      <c r="BI38" s="619">
        <f>SUM(BI39:BI66)</f>
        <v>1</v>
      </c>
      <c r="BJ38" s="363"/>
      <c r="BK38" s="363"/>
      <c r="BL38" s="627" t="str">
        <f t="shared" si="54"/>
        <v>-</v>
      </c>
      <c r="BM38" s="217">
        <f t="shared" ref="BM38" si="65">SUM(BM39:BM66)</f>
        <v>32</v>
      </c>
      <c r="BN38" s="621" t="e">
        <f t="shared" si="59"/>
        <v>#DIV/0!</v>
      </c>
      <c r="BO38" s="619">
        <f>SUM(BO39:BO66)</f>
        <v>0</v>
      </c>
      <c r="BP38" s="363"/>
      <c r="BQ38" s="363"/>
      <c r="BR38" s="627" t="str">
        <f t="shared" si="55"/>
        <v>-</v>
      </c>
      <c r="BS38" s="217">
        <f t="shared" ref="BS38" si="66">SUM(BS39:BS66)</f>
        <v>0</v>
      </c>
      <c r="BT38" s="621" t="str">
        <f t="shared" si="60"/>
        <v>-</v>
      </c>
    </row>
    <row r="39" ht="14.25" customHeight="1" spans="1:72">
      <c r="A39" s="101" t="s">
        <v>47</v>
      </c>
      <c r="B39" s="102">
        <v>1</v>
      </c>
      <c r="C39" s="306">
        <f>D39+E39</f>
        <v>498</v>
      </c>
      <c r="D39" s="591">
        <f t="shared" ref="D39:D102" si="67">M39+S39+Y39+AQ39+AE39+AK39</f>
        <v>497</v>
      </c>
      <c r="E39" s="208">
        <f t="shared" ref="E39:E66" si="68">AW39+BC39+BI39+BO39</f>
        <v>1</v>
      </c>
      <c r="F39" s="454">
        <f t="shared" si="38"/>
        <v>330</v>
      </c>
      <c r="G39" s="303">
        <f t="shared" si="16"/>
        <v>0.662650602409639</v>
      </c>
      <c r="H39" s="584">
        <f t="shared" si="39"/>
        <v>168</v>
      </c>
      <c r="I39" s="209">
        <f t="shared" si="40"/>
        <v>2261</v>
      </c>
      <c r="J39" s="190">
        <f t="shared" si="25"/>
        <v>2258</v>
      </c>
      <c r="K39" s="210">
        <f t="shared" ref="K39:K66" si="69">BA39+BG39+BM39+BS39</f>
        <v>3</v>
      </c>
      <c r="L39" s="425">
        <f t="shared" si="1"/>
        <v>6.85151515151515</v>
      </c>
      <c r="M39" s="602">
        <f t="shared" ref="M39:M66" si="70">N39+O39</f>
        <v>42</v>
      </c>
      <c r="N39" s="229">
        <v>9</v>
      </c>
      <c r="O39" s="104">
        <v>33</v>
      </c>
      <c r="P39" s="105">
        <f t="shared" si="42"/>
        <v>0.785714285714286</v>
      </c>
      <c r="Q39" s="228">
        <v>166</v>
      </c>
      <c r="R39" s="611">
        <f t="shared" si="2"/>
        <v>5.03030303030303</v>
      </c>
      <c r="S39" s="602">
        <f t="shared" ref="S39:S66" si="71">T39+U39</f>
        <v>441</v>
      </c>
      <c r="T39" s="229">
        <v>157</v>
      </c>
      <c r="U39" s="104">
        <v>284</v>
      </c>
      <c r="V39" s="105">
        <f t="shared" si="43"/>
        <v>0.643990929705215</v>
      </c>
      <c r="W39" s="228">
        <v>2008</v>
      </c>
      <c r="X39" s="611">
        <f t="shared" si="61"/>
        <v>7.07042253521127</v>
      </c>
      <c r="Y39" s="602">
        <f t="shared" ref="Y39:Y66" si="72">Z39+AA39</f>
        <v>2</v>
      </c>
      <c r="Z39" s="229">
        <v>0</v>
      </c>
      <c r="AA39" s="104">
        <v>2</v>
      </c>
      <c r="AB39" s="105">
        <f t="shared" si="44"/>
        <v>1</v>
      </c>
      <c r="AC39" s="228">
        <v>20</v>
      </c>
      <c r="AD39" s="611">
        <f t="shared" si="4"/>
        <v>10</v>
      </c>
      <c r="AE39" s="602">
        <f t="shared" ref="AE39:AE66" si="73">AF39+AG39</f>
        <v>0</v>
      </c>
      <c r="AF39" s="229"/>
      <c r="AG39" s="104"/>
      <c r="AH39" s="105" t="str">
        <f t="shared" si="45"/>
        <v>-</v>
      </c>
      <c r="AI39" s="228"/>
      <c r="AJ39" s="611" t="str">
        <f t="shared" si="5"/>
        <v>-</v>
      </c>
      <c r="AK39" s="602">
        <f t="shared" ref="AK39:AK66" si="74">AL39+AM39</f>
        <v>12</v>
      </c>
      <c r="AL39" s="229">
        <v>2</v>
      </c>
      <c r="AM39" s="104">
        <v>10</v>
      </c>
      <c r="AN39" s="105">
        <f t="shared" si="46"/>
        <v>0.833333333333333</v>
      </c>
      <c r="AO39" s="228">
        <v>64</v>
      </c>
      <c r="AP39" s="611">
        <f t="shared" si="6"/>
        <v>6.4</v>
      </c>
      <c r="AQ39" s="602">
        <f t="shared" ref="AQ39:AQ66" si="75">AR39+AS39</f>
        <v>0</v>
      </c>
      <c r="AR39" s="229"/>
      <c r="AS39" s="104">
        <v>0</v>
      </c>
      <c r="AT39" s="105" t="str">
        <f t="shared" si="47"/>
        <v>-</v>
      </c>
      <c r="AU39" s="228"/>
      <c r="AV39" s="611" t="str">
        <f t="shared" si="7"/>
        <v>-</v>
      </c>
      <c r="AW39" s="622">
        <f t="shared" ref="AW39:AW66" si="76">AX39+AY39</f>
        <v>0</v>
      </c>
      <c r="AX39" s="229"/>
      <c r="AY39" s="104"/>
      <c r="AZ39" s="227" t="str">
        <f t="shared" si="52"/>
        <v>-</v>
      </c>
      <c r="BA39" s="228">
        <v>0</v>
      </c>
      <c r="BB39" s="621" t="str">
        <f t="shared" si="57"/>
        <v>-</v>
      </c>
      <c r="BC39" s="622">
        <f t="shared" ref="BC39:BC66" si="77">BD39+BE39</f>
        <v>1</v>
      </c>
      <c r="BD39" s="229"/>
      <c r="BE39" s="104">
        <v>1</v>
      </c>
      <c r="BF39" s="227">
        <f t="shared" si="53"/>
        <v>1</v>
      </c>
      <c r="BG39" s="228">
        <v>3</v>
      </c>
      <c r="BH39" s="621">
        <f t="shared" si="58"/>
        <v>3</v>
      </c>
      <c r="BI39" s="622">
        <f t="shared" ref="BI39:BI66" si="78">BJ39+BK39</f>
        <v>0</v>
      </c>
      <c r="BJ39" s="229"/>
      <c r="BK39" s="104"/>
      <c r="BL39" s="227" t="str">
        <f t="shared" si="54"/>
        <v>-</v>
      </c>
      <c r="BM39" s="228">
        <v>0</v>
      </c>
      <c r="BN39" s="621" t="str">
        <f t="shared" si="59"/>
        <v>-</v>
      </c>
      <c r="BO39" s="622">
        <f t="shared" ref="BO39:BO66" si="79">BP39+BQ39</f>
        <v>0</v>
      </c>
      <c r="BP39" s="229"/>
      <c r="BQ39" s="104"/>
      <c r="BR39" s="227" t="str">
        <f t="shared" si="55"/>
        <v>-</v>
      </c>
      <c r="BS39" s="228">
        <v>0</v>
      </c>
      <c r="BT39" s="621" t="str">
        <f t="shared" si="60"/>
        <v>-</v>
      </c>
    </row>
    <row r="40" ht="14.25" customHeight="1" spans="1:72">
      <c r="A40" s="585"/>
      <c r="B40" s="108">
        <v>2</v>
      </c>
      <c r="C40" s="379">
        <f t="shared" ref="C40:C66" si="80">D40+E40</f>
        <v>501</v>
      </c>
      <c r="D40" s="433">
        <f t="shared" si="67"/>
        <v>500</v>
      </c>
      <c r="E40" s="592">
        <f t="shared" si="68"/>
        <v>1</v>
      </c>
      <c r="F40" s="455">
        <f t="shared" si="38"/>
        <v>330</v>
      </c>
      <c r="G40" s="303">
        <f t="shared" si="16"/>
        <v>0.658682634730539</v>
      </c>
      <c r="H40" s="584">
        <f t="shared" si="39"/>
        <v>171</v>
      </c>
      <c r="I40" s="209">
        <f t="shared" si="40"/>
        <v>2177</v>
      </c>
      <c r="J40" s="210">
        <f t="shared" si="25"/>
        <v>2174</v>
      </c>
      <c r="K40" s="210">
        <f t="shared" si="69"/>
        <v>3</v>
      </c>
      <c r="L40" s="426">
        <f t="shared" si="1"/>
        <v>6.5969696969697</v>
      </c>
      <c r="M40" s="603">
        <f t="shared" si="70"/>
        <v>27</v>
      </c>
      <c r="N40" s="232">
        <v>5</v>
      </c>
      <c r="O40" s="110">
        <v>22</v>
      </c>
      <c r="P40" s="105">
        <f t="shared" si="42"/>
        <v>0.814814814814815</v>
      </c>
      <c r="Q40" s="231">
        <v>142</v>
      </c>
      <c r="R40" s="612">
        <f t="shared" si="2"/>
        <v>6.45454545454545</v>
      </c>
      <c r="S40" s="603">
        <f t="shared" si="71"/>
        <v>460</v>
      </c>
      <c r="T40" s="232">
        <v>162</v>
      </c>
      <c r="U40" s="110">
        <v>298</v>
      </c>
      <c r="V40" s="105">
        <f t="shared" si="43"/>
        <v>0.647826086956522</v>
      </c>
      <c r="W40" s="231">
        <v>1961</v>
      </c>
      <c r="X40" s="612">
        <f t="shared" si="61"/>
        <v>6.58053691275168</v>
      </c>
      <c r="Y40" s="603">
        <f t="shared" si="72"/>
        <v>4</v>
      </c>
      <c r="Z40" s="232">
        <v>2</v>
      </c>
      <c r="AA40" s="110">
        <v>2</v>
      </c>
      <c r="AB40" s="105">
        <f t="shared" si="44"/>
        <v>0.5</v>
      </c>
      <c r="AC40" s="231">
        <v>20</v>
      </c>
      <c r="AD40" s="612">
        <f t="shared" si="4"/>
        <v>10</v>
      </c>
      <c r="AE40" s="603">
        <f t="shared" si="73"/>
        <v>0</v>
      </c>
      <c r="AF40" s="232"/>
      <c r="AG40" s="110"/>
      <c r="AH40" s="105" t="str">
        <f t="shared" si="45"/>
        <v>-</v>
      </c>
      <c r="AI40" s="231"/>
      <c r="AJ40" s="612" t="str">
        <f t="shared" si="5"/>
        <v>-</v>
      </c>
      <c r="AK40" s="603">
        <f t="shared" si="74"/>
        <v>9</v>
      </c>
      <c r="AL40" s="232">
        <v>2</v>
      </c>
      <c r="AM40" s="110">
        <v>7</v>
      </c>
      <c r="AN40" s="105">
        <f t="shared" si="46"/>
        <v>0.777777777777778</v>
      </c>
      <c r="AO40" s="231">
        <v>51</v>
      </c>
      <c r="AP40" s="612">
        <f t="shared" si="6"/>
        <v>7.28571428571429</v>
      </c>
      <c r="AQ40" s="603">
        <f t="shared" si="75"/>
        <v>0</v>
      </c>
      <c r="AR40" s="232"/>
      <c r="AS40" s="110">
        <v>0</v>
      </c>
      <c r="AT40" s="105" t="str">
        <f t="shared" si="47"/>
        <v>-</v>
      </c>
      <c r="AU40" s="231"/>
      <c r="AV40" s="612" t="str">
        <f t="shared" si="7"/>
        <v>-</v>
      </c>
      <c r="AW40" s="628">
        <f t="shared" si="76"/>
        <v>0</v>
      </c>
      <c r="AX40" s="232"/>
      <c r="AY40" s="110"/>
      <c r="AZ40" s="227" t="str">
        <f t="shared" si="52"/>
        <v>-</v>
      </c>
      <c r="BA40" s="231">
        <v>0</v>
      </c>
      <c r="BB40" s="621" t="str">
        <f t="shared" si="57"/>
        <v>-</v>
      </c>
      <c r="BC40" s="628">
        <f t="shared" si="77"/>
        <v>1</v>
      </c>
      <c r="BD40" s="232"/>
      <c r="BE40" s="110">
        <v>1</v>
      </c>
      <c r="BF40" s="227">
        <f t="shared" si="53"/>
        <v>1</v>
      </c>
      <c r="BG40" s="231">
        <v>3</v>
      </c>
      <c r="BH40" s="621">
        <f t="shared" si="58"/>
        <v>3</v>
      </c>
      <c r="BI40" s="628">
        <f t="shared" si="78"/>
        <v>0</v>
      </c>
      <c r="BJ40" s="232"/>
      <c r="BK40" s="110"/>
      <c r="BL40" s="227" t="str">
        <f t="shared" si="54"/>
        <v>-</v>
      </c>
      <c r="BM40" s="231">
        <v>0</v>
      </c>
      <c r="BN40" s="621" t="str">
        <f t="shared" si="59"/>
        <v>-</v>
      </c>
      <c r="BO40" s="628">
        <f t="shared" si="79"/>
        <v>0</v>
      </c>
      <c r="BP40" s="232"/>
      <c r="BQ40" s="110"/>
      <c r="BR40" s="227" t="str">
        <f t="shared" si="55"/>
        <v>-</v>
      </c>
      <c r="BS40" s="231">
        <v>0</v>
      </c>
      <c r="BT40" s="621" t="str">
        <f t="shared" si="60"/>
        <v>-</v>
      </c>
    </row>
    <row r="41" ht="14.25" customHeight="1" spans="1:72">
      <c r="A41" s="585"/>
      <c r="B41" s="108">
        <v>3</v>
      </c>
      <c r="C41" s="379">
        <f t="shared" si="80"/>
        <v>470</v>
      </c>
      <c r="D41" s="433">
        <f t="shared" si="67"/>
        <v>469</v>
      </c>
      <c r="E41" s="592">
        <f t="shared" si="68"/>
        <v>1</v>
      </c>
      <c r="F41" s="455">
        <f t="shared" si="38"/>
        <v>323</v>
      </c>
      <c r="G41" s="303">
        <f t="shared" si="16"/>
        <v>0.687234042553192</v>
      </c>
      <c r="H41" s="584">
        <f t="shared" si="39"/>
        <v>147</v>
      </c>
      <c r="I41" s="209">
        <f t="shared" si="40"/>
        <v>2091</v>
      </c>
      <c r="J41" s="210">
        <f t="shared" si="25"/>
        <v>2088</v>
      </c>
      <c r="K41" s="210">
        <f t="shared" si="69"/>
        <v>3</v>
      </c>
      <c r="L41" s="426">
        <f t="shared" si="1"/>
        <v>6.47368421052632</v>
      </c>
      <c r="M41" s="603">
        <f t="shared" si="70"/>
        <v>31</v>
      </c>
      <c r="N41" s="232">
        <v>7</v>
      </c>
      <c r="O41" s="110">
        <v>24</v>
      </c>
      <c r="P41" s="105">
        <f t="shared" si="42"/>
        <v>0.774193548387097</v>
      </c>
      <c r="Q41" s="231">
        <v>126</v>
      </c>
      <c r="R41" s="612">
        <f t="shared" si="2"/>
        <v>5.25</v>
      </c>
      <c r="S41" s="603">
        <f t="shared" si="71"/>
        <v>419</v>
      </c>
      <c r="T41" s="232">
        <v>134</v>
      </c>
      <c r="U41" s="110">
        <v>285</v>
      </c>
      <c r="V41" s="105">
        <f t="shared" si="43"/>
        <v>0.68019093078759</v>
      </c>
      <c r="W41" s="231">
        <v>1882</v>
      </c>
      <c r="X41" s="612">
        <f t="shared" si="61"/>
        <v>6.60350877192982</v>
      </c>
      <c r="Y41" s="603">
        <f t="shared" si="72"/>
        <v>4</v>
      </c>
      <c r="Z41" s="232">
        <v>2</v>
      </c>
      <c r="AA41" s="110">
        <v>2</v>
      </c>
      <c r="AB41" s="105">
        <f t="shared" si="44"/>
        <v>0.5</v>
      </c>
      <c r="AC41" s="231">
        <v>20</v>
      </c>
      <c r="AD41" s="612">
        <f t="shared" si="4"/>
        <v>10</v>
      </c>
      <c r="AE41" s="603">
        <f t="shared" si="73"/>
        <v>0</v>
      </c>
      <c r="AF41" s="232"/>
      <c r="AG41" s="110"/>
      <c r="AH41" s="105" t="str">
        <f t="shared" si="45"/>
        <v>-</v>
      </c>
      <c r="AI41" s="231"/>
      <c r="AJ41" s="612" t="str">
        <f t="shared" si="5"/>
        <v>-</v>
      </c>
      <c r="AK41" s="603">
        <f t="shared" si="74"/>
        <v>14</v>
      </c>
      <c r="AL41" s="232">
        <v>4</v>
      </c>
      <c r="AM41" s="110">
        <v>10</v>
      </c>
      <c r="AN41" s="105">
        <f t="shared" si="46"/>
        <v>0.714285714285714</v>
      </c>
      <c r="AO41" s="231">
        <v>50</v>
      </c>
      <c r="AP41" s="612">
        <f t="shared" si="6"/>
        <v>5</v>
      </c>
      <c r="AQ41" s="603">
        <f t="shared" si="75"/>
        <v>1</v>
      </c>
      <c r="AR41" s="232"/>
      <c r="AS41" s="110">
        <v>1</v>
      </c>
      <c r="AT41" s="105">
        <f t="shared" si="47"/>
        <v>1</v>
      </c>
      <c r="AU41" s="231">
        <v>10</v>
      </c>
      <c r="AV41" s="612">
        <f t="shared" si="7"/>
        <v>10</v>
      </c>
      <c r="AW41" s="628">
        <f t="shared" si="76"/>
        <v>0</v>
      </c>
      <c r="AX41" s="232"/>
      <c r="AY41" s="110"/>
      <c r="AZ41" s="227" t="str">
        <f t="shared" si="52"/>
        <v>-</v>
      </c>
      <c r="BA41" s="231">
        <v>0</v>
      </c>
      <c r="BB41" s="621" t="str">
        <f t="shared" si="57"/>
        <v>-</v>
      </c>
      <c r="BC41" s="628">
        <f t="shared" si="77"/>
        <v>1</v>
      </c>
      <c r="BD41" s="232"/>
      <c r="BE41" s="110">
        <v>1</v>
      </c>
      <c r="BF41" s="227">
        <f t="shared" si="53"/>
        <v>1</v>
      </c>
      <c r="BG41" s="231">
        <v>3</v>
      </c>
      <c r="BH41" s="621">
        <f t="shared" si="58"/>
        <v>3</v>
      </c>
      <c r="BI41" s="628">
        <f t="shared" si="78"/>
        <v>0</v>
      </c>
      <c r="BJ41" s="232"/>
      <c r="BK41" s="110"/>
      <c r="BL41" s="227" t="str">
        <f t="shared" si="54"/>
        <v>-</v>
      </c>
      <c r="BM41" s="231">
        <v>0</v>
      </c>
      <c r="BN41" s="621" t="str">
        <f t="shared" si="59"/>
        <v>-</v>
      </c>
      <c r="BO41" s="628">
        <f t="shared" si="79"/>
        <v>0</v>
      </c>
      <c r="BP41" s="232"/>
      <c r="BQ41" s="110"/>
      <c r="BR41" s="227" t="str">
        <f t="shared" si="55"/>
        <v>-</v>
      </c>
      <c r="BS41" s="231">
        <v>0</v>
      </c>
      <c r="BT41" s="621" t="str">
        <f t="shared" si="60"/>
        <v>-</v>
      </c>
    </row>
    <row r="42" ht="14.25" customHeight="1" spans="1:72">
      <c r="A42" s="585"/>
      <c r="B42" s="108">
        <v>4</v>
      </c>
      <c r="C42" s="379">
        <f t="shared" si="80"/>
        <v>377</v>
      </c>
      <c r="D42" s="433">
        <f t="shared" si="67"/>
        <v>377</v>
      </c>
      <c r="E42" s="592">
        <f t="shared" si="68"/>
        <v>0</v>
      </c>
      <c r="F42" s="455">
        <f t="shared" si="38"/>
        <v>251</v>
      </c>
      <c r="G42" s="303">
        <f t="shared" si="16"/>
        <v>0.6657824933687</v>
      </c>
      <c r="H42" s="584">
        <f t="shared" si="39"/>
        <v>126</v>
      </c>
      <c r="I42" s="209">
        <f t="shared" si="40"/>
        <v>1683</v>
      </c>
      <c r="J42" s="210">
        <f t="shared" si="25"/>
        <v>1683</v>
      </c>
      <c r="K42" s="210">
        <f t="shared" si="69"/>
        <v>0</v>
      </c>
      <c r="L42" s="426">
        <f t="shared" si="1"/>
        <v>6.70517928286853</v>
      </c>
      <c r="M42" s="603">
        <f t="shared" si="70"/>
        <v>16</v>
      </c>
      <c r="N42" s="232">
        <v>5</v>
      </c>
      <c r="O42" s="110">
        <v>11</v>
      </c>
      <c r="P42" s="105">
        <f t="shared" si="42"/>
        <v>0.6875</v>
      </c>
      <c r="Q42" s="231">
        <v>74</v>
      </c>
      <c r="R42" s="612">
        <f t="shared" si="2"/>
        <v>6.72727272727273</v>
      </c>
      <c r="S42" s="603">
        <f t="shared" si="71"/>
        <v>349</v>
      </c>
      <c r="T42" s="232">
        <v>115</v>
      </c>
      <c r="U42" s="110">
        <v>234</v>
      </c>
      <c r="V42" s="105">
        <f t="shared" si="43"/>
        <v>0.670487106017192</v>
      </c>
      <c r="W42" s="231">
        <v>1561</v>
      </c>
      <c r="X42" s="612">
        <f t="shared" si="61"/>
        <v>6.67094017094017</v>
      </c>
      <c r="Y42" s="603">
        <f t="shared" si="72"/>
        <v>4</v>
      </c>
      <c r="Z42" s="232">
        <v>3</v>
      </c>
      <c r="AA42" s="110">
        <v>1</v>
      </c>
      <c r="AB42" s="105">
        <f t="shared" si="44"/>
        <v>0.25</v>
      </c>
      <c r="AC42" s="231">
        <v>10</v>
      </c>
      <c r="AD42" s="612">
        <f t="shared" si="4"/>
        <v>10</v>
      </c>
      <c r="AE42" s="603">
        <f t="shared" si="73"/>
        <v>0</v>
      </c>
      <c r="AF42" s="232"/>
      <c r="AG42" s="110"/>
      <c r="AH42" s="105" t="str">
        <f t="shared" si="45"/>
        <v>-</v>
      </c>
      <c r="AI42" s="231"/>
      <c r="AJ42" s="612" t="str">
        <f t="shared" si="5"/>
        <v>-</v>
      </c>
      <c r="AK42" s="603">
        <f t="shared" si="74"/>
        <v>8</v>
      </c>
      <c r="AL42" s="232">
        <v>3</v>
      </c>
      <c r="AM42" s="110">
        <v>5</v>
      </c>
      <c r="AN42" s="105">
        <f t="shared" si="46"/>
        <v>0.625</v>
      </c>
      <c r="AO42" s="231">
        <v>38</v>
      </c>
      <c r="AP42" s="612">
        <f t="shared" si="6"/>
        <v>7.6</v>
      </c>
      <c r="AQ42" s="603">
        <f t="shared" si="75"/>
        <v>0</v>
      </c>
      <c r="AR42" s="232"/>
      <c r="AS42" s="110"/>
      <c r="AT42" s="105" t="str">
        <f t="shared" si="47"/>
        <v>-</v>
      </c>
      <c r="AU42" s="231"/>
      <c r="AV42" s="612" t="str">
        <f t="shared" si="7"/>
        <v>-</v>
      </c>
      <c r="AW42" s="628">
        <f t="shared" si="76"/>
        <v>0</v>
      </c>
      <c r="AX42" s="232"/>
      <c r="AY42" s="110"/>
      <c r="AZ42" s="227" t="str">
        <f t="shared" si="52"/>
        <v>-</v>
      </c>
      <c r="BA42" s="231">
        <v>0</v>
      </c>
      <c r="BB42" s="621" t="str">
        <f t="shared" si="57"/>
        <v>-</v>
      </c>
      <c r="BC42" s="628">
        <f t="shared" si="77"/>
        <v>0</v>
      </c>
      <c r="BD42" s="232"/>
      <c r="BE42" s="110"/>
      <c r="BF42" s="227" t="str">
        <f t="shared" si="53"/>
        <v>-</v>
      </c>
      <c r="BG42" s="231">
        <v>0</v>
      </c>
      <c r="BH42" s="621" t="str">
        <f t="shared" si="58"/>
        <v>-</v>
      </c>
      <c r="BI42" s="628">
        <f t="shared" si="78"/>
        <v>0</v>
      </c>
      <c r="BJ42" s="232"/>
      <c r="BK42" s="110"/>
      <c r="BL42" s="227" t="str">
        <f t="shared" si="54"/>
        <v>-</v>
      </c>
      <c r="BM42" s="231">
        <v>0</v>
      </c>
      <c r="BN42" s="621" t="str">
        <f t="shared" si="59"/>
        <v>-</v>
      </c>
      <c r="BO42" s="628">
        <f t="shared" si="79"/>
        <v>0</v>
      </c>
      <c r="BP42" s="232"/>
      <c r="BQ42" s="110"/>
      <c r="BR42" s="227" t="str">
        <f t="shared" si="55"/>
        <v>-</v>
      </c>
      <c r="BS42" s="231">
        <v>0</v>
      </c>
      <c r="BT42" s="621" t="str">
        <f t="shared" si="60"/>
        <v>-</v>
      </c>
    </row>
    <row r="43" ht="14.25" customHeight="1" spans="1:72">
      <c r="A43" s="585"/>
      <c r="B43" s="108">
        <v>5</v>
      </c>
      <c r="C43" s="379">
        <f t="shared" si="80"/>
        <v>463</v>
      </c>
      <c r="D43" s="433">
        <f t="shared" si="67"/>
        <v>462</v>
      </c>
      <c r="E43" s="592">
        <f t="shared" si="68"/>
        <v>1</v>
      </c>
      <c r="F43" s="455">
        <f t="shared" si="38"/>
        <v>273</v>
      </c>
      <c r="G43" s="303">
        <f t="shared" si="16"/>
        <v>0.58963282937365</v>
      </c>
      <c r="H43" s="584">
        <f t="shared" si="39"/>
        <v>190</v>
      </c>
      <c r="I43" s="209">
        <f t="shared" si="40"/>
        <v>1813</v>
      </c>
      <c r="J43" s="210">
        <f t="shared" si="25"/>
        <v>1781</v>
      </c>
      <c r="K43" s="210">
        <f t="shared" si="69"/>
        <v>32</v>
      </c>
      <c r="L43" s="426">
        <f t="shared" si="1"/>
        <v>6.64102564102564</v>
      </c>
      <c r="M43" s="603">
        <f t="shared" si="70"/>
        <v>29</v>
      </c>
      <c r="N43" s="232">
        <v>8</v>
      </c>
      <c r="O43" s="110">
        <v>21</v>
      </c>
      <c r="P43" s="105">
        <f t="shared" si="42"/>
        <v>0.724137931034483</v>
      </c>
      <c r="Q43" s="231">
        <v>126</v>
      </c>
      <c r="R43" s="612">
        <f t="shared" si="2"/>
        <v>6</v>
      </c>
      <c r="S43" s="603">
        <f t="shared" si="71"/>
        <v>420</v>
      </c>
      <c r="T43" s="232">
        <v>179</v>
      </c>
      <c r="U43" s="110">
        <v>241</v>
      </c>
      <c r="V43" s="105">
        <f t="shared" si="43"/>
        <v>0.573809523809524</v>
      </c>
      <c r="W43" s="231">
        <v>1589</v>
      </c>
      <c r="X43" s="612">
        <f t="shared" si="61"/>
        <v>6.59336099585062</v>
      </c>
      <c r="Y43" s="603">
        <f t="shared" si="72"/>
        <v>1</v>
      </c>
      <c r="Z43" s="232">
        <v>0</v>
      </c>
      <c r="AA43" s="110">
        <v>1</v>
      </c>
      <c r="AB43" s="105">
        <f t="shared" si="44"/>
        <v>1</v>
      </c>
      <c r="AC43" s="231">
        <v>10</v>
      </c>
      <c r="AD43" s="612">
        <f t="shared" si="4"/>
        <v>10</v>
      </c>
      <c r="AE43" s="603">
        <f t="shared" si="73"/>
        <v>0</v>
      </c>
      <c r="AF43" s="232"/>
      <c r="AG43" s="110"/>
      <c r="AH43" s="105" t="str">
        <f t="shared" si="45"/>
        <v>-</v>
      </c>
      <c r="AI43" s="231"/>
      <c r="AJ43" s="612" t="str">
        <f t="shared" si="5"/>
        <v>-</v>
      </c>
      <c r="AK43" s="603">
        <f t="shared" si="74"/>
        <v>10</v>
      </c>
      <c r="AL43" s="232">
        <v>2</v>
      </c>
      <c r="AM43" s="110">
        <v>8</v>
      </c>
      <c r="AN43" s="105">
        <f t="shared" si="46"/>
        <v>0.8</v>
      </c>
      <c r="AO43" s="231">
        <v>51</v>
      </c>
      <c r="AP43" s="612">
        <f t="shared" si="6"/>
        <v>6.375</v>
      </c>
      <c r="AQ43" s="603">
        <f t="shared" si="75"/>
        <v>2</v>
      </c>
      <c r="AR43" s="232">
        <v>1</v>
      </c>
      <c r="AS43" s="110">
        <v>1</v>
      </c>
      <c r="AT43" s="105">
        <f t="shared" si="47"/>
        <v>0.5</v>
      </c>
      <c r="AU43" s="231">
        <v>5</v>
      </c>
      <c r="AV43" s="612">
        <f t="shared" si="7"/>
        <v>5</v>
      </c>
      <c r="AW43" s="628">
        <f t="shared" si="76"/>
        <v>0</v>
      </c>
      <c r="AX43" s="232"/>
      <c r="AY43" s="110"/>
      <c r="AZ43" s="227" t="str">
        <f t="shared" si="52"/>
        <v>-</v>
      </c>
      <c r="BA43" s="231">
        <v>0</v>
      </c>
      <c r="BB43" s="621" t="str">
        <f t="shared" si="57"/>
        <v>-</v>
      </c>
      <c r="BC43" s="628">
        <f t="shared" si="77"/>
        <v>0</v>
      </c>
      <c r="BD43" s="232"/>
      <c r="BE43" s="110"/>
      <c r="BF43" s="227" t="str">
        <f t="shared" si="53"/>
        <v>-</v>
      </c>
      <c r="BG43" s="231">
        <v>0</v>
      </c>
      <c r="BH43" s="621" t="str">
        <f t="shared" si="58"/>
        <v>-</v>
      </c>
      <c r="BI43" s="628">
        <f t="shared" si="78"/>
        <v>1</v>
      </c>
      <c r="BJ43" s="232"/>
      <c r="BK43" s="110">
        <v>1</v>
      </c>
      <c r="BL43" s="227">
        <f t="shared" si="54"/>
        <v>1</v>
      </c>
      <c r="BM43" s="231">
        <v>32</v>
      </c>
      <c r="BN43" s="621">
        <f t="shared" si="59"/>
        <v>32</v>
      </c>
      <c r="BO43" s="628">
        <f t="shared" si="79"/>
        <v>0</v>
      </c>
      <c r="BP43" s="232"/>
      <c r="BQ43" s="110"/>
      <c r="BR43" s="227" t="str">
        <f t="shared" si="55"/>
        <v>-</v>
      </c>
      <c r="BS43" s="231">
        <v>0</v>
      </c>
      <c r="BT43" s="621" t="str">
        <f t="shared" si="60"/>
        <v>-</v>
      </c>
    </row>
    <row r="44" ht="14.25" customHeight="1" spans="1:72">
      <c r="A44" s="585"/>
      <c r="B44" s="108">
        <v>6</v>
      </c>
      <c r="C44" s="379">
        <f t="shared" si="80"/>
        <v>478</v>
      </c>
      <c r="D44" s="433">
        <f t="shared" si="67"/>
        <v>478</v>
      </c>
      <c r="E44" s="592">
        <f t="shared" si="68"/>
        <v>0</v>
      </c>
      <c r="F44" s="455">
        <f t="shared" si="38"/>
        <v>335</v>
      </c>
      <c r="G44" s="303">
        <f t="shared" si="16"/>
        <v>0.700836820083682</v>
      </c>
      <c r="H44" s="584">
        <f t="shared" si="39"/>
        <v>143</v>
      </c>
      <c r="I44" s="209">
        <f t="shared" si="40"/>
        <v>2291</v>
      </c>
      <c r="J44" s="210">
        <f t="shared" si="25"/>
        <v>2291</v>
      </c>
      <c r="K44" s="210">
        <f t="shared" si="69"/>
        <v>0</v>
      </c>
      <c r="L44" s="426">
        <f t="shared" si="1"/>
        <v>6.83880597014925</v>
      </c>
      <c r="M44" s="603">
        <f t="shared" si="70"/>
        <v>25</v>
      </c>
      <c r="N44" s="232">
        <v>6</v>
      </c>
      <c r="O44" s="110">
        <v>19</v>
      </c>
      <c r="P44" s="105">
        <f t="shared" si="42"/>
        <v>0.76</v>
      </c>
      <c r="Q44" s="231">
        <v>107</v>
      </c>
      <c r="R44" s="612">
        <f t="shared" si="2"/>
        <v>5.63157894736842</v>
      </c>
      <c r="S44" s="603">
        <f t="shared" si="71"/>
        <v>444</v>
      </c>
      <c r="T44" s="232">
        <v>136</v>
      </c>
      <c r="U44" s="110">
        <v>308</v>
      </c>
      <c r="V44" s="105">
        <f t="shared" si="43"/>
        <v>0.693693693693694</v>
      </c>
      <c r="W44" s="231">
        <v>2135</v>
      </c>
      <c r="X44" s="612">
        <f t="shared" si="61"/>
        <v>6.93181818181818</v>
      </c>
      <c r="Y44" s="603">
        <f t="shared" si="72"/>
        <v>0</v>
      </c>
      <c r="Z44" s="232"/>
      <c r="AA44" s="110">
        <v>0</v>
      </c>
      <c r="AB44" s="105" t="str">
        <f t="shared" si="44"/>
        <v>-</v>
      </c>
      <c r="AC44" s="231"/>
      <c r="AD44" s="612" t="str">
        <f t="shared" si="4"/>
        <v>-</v>
      </c>
      <c r="AE44" s="603">
        <f t="shared" si="73"/>
        <v>0</v>
      </c>
      <c r="AF44" s="232"/>
      <c r="AG44" s="110"/>
      <c r="AH44" s="105" t="str">
        <f t="shared" si="45"/>
        <v>-</v>
      </c>
      <c r="AI44" s="231"/>
      <c r="AJ44" s="612" t="str">
        <f t="shared" si="5"/>
        <v>-</v>
      </c>
      <c r="AK44" s="603">
        <f t="shared" si="74"/>
        <v>7</v>
      </c>
      <c r="AL44" s="232">
        <v>1</v>
      </c>
      <c r="AM44" s="110">
        <v>6</v>
      </c>
      <c r="AN44" s="105">
        <f t="shared" si="46"/>
        <v>0.857142857142857</v>
      </c>
      <c r="AO44" s="231">
        <v>36</v>
      </c>
      <c r="AP44" s="612">
        <f t="shared" si="6"/>
        <v>6</v>
      </c>
      <c r="AQ44" s="603">
        <f t="shared" si="75"/>
        <v>2</v>
      </c>
      <c r="AR44" s="232"/>
      <c r="AS44" s="110">
        <v>2</v>
      </c>
      <c r="AT44" s="105">
        <f t="shared" si="47"/>
        <v>1</v>
      </c>
      <c r="AU44" s="231">
        <v>13</v>
      </c>
      <c r="AV44" s="612">
        <f t="shared" si="7"/>
        <v>6.5</v>
      </c>
      <c r="AW44" s="628">
        <f t="shared" si="76"/>
        <v>0</v>
      </c>
      <c r="AX44" s="232"/>
      <c r="AY44" s="110"/>
      <c r="AZ44" s="227" t="str">
        <f t="shared" si="52"/>
        <v>-</v>
      </c>
      <c r="BA44" s="231">
        <v>0</v>
      </c>
      <c r="BB44" s="621" t="str">
        <f t="shared" si="57"/>
        <v>-</v>
      </c>
      <c r="BC44" s="628">
        <f t="shared" si="77"/>
        <v>0</v>
      </c>
      <c r="BD44" s="232"/>
      <c r="BE44" s="110"/>
      <c r="BF44" s="227" t="str">
        <f t="shared" si="53"/>
        <v>-</v>
      </c>
      <c r="BG44" s="231">
        <v>0</v>
      </c>
      <c r="BH44" s="621" t="str">
        <f t="shared" si="58"/>
        <v>-</v>
      </c>
      <c r="BI44" s="628">
        <f t="shared" si="78"/>
        <v>0</v>
      </c>
      <c r="BJ44" s="232"/>
      <c r="BK44" s="110"/>
      <c r="BL44" s="227" t="str">
        <f t="shared" si="54"/>
        <v>-</v>
      </c>
      <c r="BM44" s="231">
        <v>0</v>
      </c>
      <c r="BN44" s="621" t="str">
        <f t="shared" si="59"/>
        <v>-</v>
      </c>
      <c r="BO44" s="628">
        <f t="shared" si="79"/>
        <v>0</v>
      </c>
      <c r="BP44" s="232"/>
      <c r="BQ44" s="110"/>
      <c r="BR44" s="227" t="str">
        <f t="shared" si="55"/>
        <v>-</v>
      </c>
      <c r="BS44" s="231">
        <v>0</v>
      </c>
      <c r="BT44" s="621" t="str">
        <f t="shared" si="60"/>
        <v>-</v>
      </c>
    </row>
    <row r="45" ht="14.25" customHeight="1" spans="1:72">
      <c r="A45" s="585"/>
      <c r="B45" s="108">
        <v>7</v>
      </c>
      <c r="C45" s="379">
        <f t="shared" si="80"/>
        <v>480</v>
      </c>
      <c r="D45" s="433">
        <f t="shared" si="67"/>
        <v>479</v>
      </c>
      <c r="E45" s="592">
        <f t="shared" si="68"/>
        <v>1</v>
      </c>
      <c r="F45" s="455">
        <f t="shared" si="38"/>
        <v>324</v>
      </c>
      <c r="G45" s="303">
        <f t="shared" si="16"/>
        <v>0.675</v>
      </c>
      <c r="H45" s="584">
        <f t="shared" si="39"/>
        <v>156</v>
      </c>
      <c r="I45" s="209">
        <f t="shared" si="40"/>
        <v>2165</v>
      </c>
      <c r="J45" s="210">
        <f t="shared" si="25"/>
        <v>2162</v>
      </c>
      <c r="K45" s="210">
        <f t="shared" si="69"/>
        <v>3</v>
      </c>
      <c r="L45" s="426">
        <f t="shared" si="1"/>
        <v>6.6820987654321</v>
      </c>
      <c r="M45" s="603">
        <f t="shared" si="70"/>
        <v>23</v>
      </c>
      <c r="N45" s="232">
        <v>5</v>
      </c>
      <c r="O45" s="110">
        <v>18</v>
      </c>
      <c r="P45" s="105">
        <f t="shared" si="42"/>
        <v>0.782608695652174</v>
      </c>
      <c r="Q45" s="231">
        <v>130</v>
      </c>
      <c r="R45" s="612">
        <f t="shared" si="2"/>
        <v>7.22222222222222</v>
      </c>
      <c r="S45" s="603">
        <f t="shared" si="71"/>
        <v>442</v>
      </c>
      <c r="T45" s="232">
        <v>148</v>
      </c>
      <c r="U45" s="110">
        <v>294</v>
      </c>
      <c r="V45" s="105" t="s">
        <v>92</v>
      </c>
      <c r="W45" s="231">
        <v>1934</v>
      </c>
      <c r="X45" s="612">
        <f t="shared" si="61"/>
        <v>6.57823129251701</v>
      </c>
      <c r="Y45" s="603">
        <f t="shared" si="72"/>
        <v>4</v>
      </c>
      <c r="Z45" s="232">
        <v>2</v>
      </c>
      <c r="AA45" s="110">
        <v>2</v>
      </c>
      <c r="AB45" s="105">
        <f t="shared" si="44"/>
        <v>0.5</v>
      </c>
      <c r="AC45" s="231">
        <v>20</v>
      </c>
      <c r="AD45" s="612">
        <f t="shared" si="4"/>
        <v>10</v>
      </c>
      <c r="AE45" s="603">
        <f t="shared" si="73"/>
        <v>0</v>
      </c>
      <c r="AF45" s="232"/>
      <c r="AG45" s="110"/>
      <c r="AH45" s="105" t="str">
        <f t="shared" si="45"/>
        <v>-</v>
      </c>
      <c r="AI45" s="231"/>
      <c r="AJ45" s="612" t="str">
        <f t="shared" si="5"/>
        <v>-</v>
      </c>
      <c r="AK45" s="603">
        <f t="shared" si="74"/>
        <v>10</v>
      </c>
      <c r="AL45" s="232">
        <v>1</v>
      </c>
      <c r="AM45" s="110">
        <v>9</v>
      </c>
      <c r="AN45" s="105">
        <f t="shared" si="46"/>
        <v>0.9</v>
      </c>
      <c r="AO45" s="231">
        <v>78</v>
      </c>
      <c r="AP45" s="612">
        <f t="shared" si="6"/>
        <v>8.66666666666667</v>
      </c>
      <c r="AQ45" s="603">
        <f t="shared" si="75"/>
        <v>0</v>
      </c>
      <c r="AR45" s="232"/>
      <c r="AS45" s="110"/>
      <c r="AT45" s="105" t="str">
        <f t="shared" si="47"/>
        <v>-</v>
      </c>
      <c r="AU45" s="231"/>
      <c r="AV45" s="612" t="str">
        <f t="shared" si="7"/>
        <v>-</v>
      </c>
      <c r="AW45" s="628">
        <f t="shared" si="76"/>
        <v>0</v>
      </c>
      <c r="AX45" s="232"/>
      <c r="AY45" s="110"/>
      <c r="AZ45" s="227" t="str">
        <f t="shared" si="52"/>
        <v>-</v>
      </c>
      <c r="BA45" s="231">
        <v>0</v>
      </c>
      <c r="BB45" s="621" t="str">
        <f t="shared" si="57"/>
        <v>-</v>
      </c>
      <c r="BC45" s="628">
        <f t="shared" si="77"/>
        <v>1</v>
      </c>
      <c r="BD45" s="232"/>
      <c r="BE45" s="110">
        <v>1</v>
      </c>
      <c r="BF45" s="227">
        <f t="shared" si="53"/>
        <v>1</v>
      </c>
      <c r="BG45" s="231">
        <v>3</v>
      </c>
      <c r="BH45" s="621">
        <f t="shared" si="58"/>
        <v>3</v>
      </c>
      <c r="BI45" s="628">
        <f t="shared" si="78"/>
        <v>0</v>
      </c>
      <c r="BJ45" s="232"/>
      <c r="BK45" s="110"/>
      <c r="BL45" s="227" t="str">
        <f t="shared" si="54"/>
        <v>-</v>
      </c>
      <c r="BM45" s="231">
        <v>0</v>
      </c>
      <c r="BN45" s="621" t="str">
        <f t="shared" si="59"/>
        <v>-</v>
      </c>
      <c r="BO45" s="628">
        <f t="shared" si="79"/>
        <v>0</v>
      </c>
      <c r="BP45" s="232"/>
      <c r="BQ45" s="110"/>
      <c r="BR45" s="227" t="str">
        <f t="shared" si="55"/>
        <v>-</v>
      </c>
      <c r="BS45" s="231">
        <v>0</v>
      </c>
      <c r="BT45" s="621" t="str">
        <f t="shared" si="60"/>
        <v>-</v>
      </c>
    </row>
    <row r="46" ht="14.25" customHeight="1" spans="1:72">
      <c r="A46" s="585"/>
      <c r="B46" s="108">
        <v>8</v>
      </c>
      <c r="C46" s="379">
        <f t="shared" si="80"/>
        <v>559</v>
      </c>
      <c r="D46" s="433">
        <f t="shared" si="67"/>
        <v>557</v>
      </c>
      <c r="E46" s="592">
        <f t="shared" si="68"/>
        <v>2</v>
      </c>
      <c r="F46" s="455">
        <f t="shared" si="38"/>
        <v>382</v>
      </c>
      <c r="G46" s="303">
        <f t="shared" si="16"/>
        <v>0.683363148479428</v>
      </c>
      <c r="H46" s="584">
        <f t="shared" si="39"/>
        <v>177</v>
      </c>
      <c r="I46" s="209">
        <f t="shared" si="40"/>
        <v>2597</v>
      </c>
      <c r="J46" s="210">
        <f t="shared" si="25"/>
        <v>2591</v>
      </c>
      <c r="K46" s="210">
        <f t="shared" si="69"/>
        <v>6</v>
      </c>
      <c r="L46" s="426">
        <f t="shared" si="1"/>
        <v>6.79842931937173</v>
      </c>
      <c r="M46" s="603">
        <f t="shared" si="70"/>
        <v>25</v>
      </c>
      <c r="N46" s="232">
        <v>6</v>
      </c>
      <c r="O46" s="110">
        <v>19</v>
      </c>
      <c r="P46" s="105">
        <f t="shared" si="42"/>
        <v>0.76</v>
      </c>
      <c r="Q46" s="231">
        <v>133</v>
      </c>
      <c r="R46" s="612">
        <f t="shared" si="2"/>
        <v>7</v>
      </c>
      <c r="S46" s="603">
        <f t="shared" si="71"/>
        <v>523</v>
      </c>
      <c r="T46" s="232">
        <v>169</v>
      </c>
      <c r="U46" s="110">
        <v>354</v>
      </c>
      <c r="V46" s="105">
        <f t="shared" si="43"/>
        <v>0.676864244741874</v>
      </c>
      <c r="W46" s="231">
        <v>2407</v>
      </c>
      <c r="X46" s="612">
        <f t="shared" si="61"/>
        <v>6.79943502824859</v>
      </c>
      <c r="Y46" s="603">
        <f t="shared" si="72"/>
        <v>2</v>
      </c>
      <c r="Z46" s="232">
        <v>1</v>
      </c>
      <c r="AA46" s="110">
        <v>1</v>
      </c>
      <c r="AB46" s="105">
        <f t="shared" si="44"/>
        <v>0.5</v>
      </c>
      <c r="AC46" s="231">
        <v>10</v>
      </c>
      <c r="AD46" s="612">
        <f t="shared" si="4"/>
        <v>10</v>
      </c>
      <c r="AE46" s="603">
        <f t="shared" si="73"/>
        <v>0</v>
      </c>
      <c r="AF46" s="232"/>
      <c r="AG46" s="110"/>
      <c r="AH46" s="105" t="str">
        <f t="shared" si="45"/>
        <v>-</v>
      </c>
      <c r="AI46" s="231"/>
      <c r="AJ46" s="612" t="str">
        <f t="shared" si="5"/>
        <v>-</v>
      </c>
      <c r="AK46" s="603">
        <f t="shared" si="74"/>
        <v>6</v>
      </c>
      <c r="AL46" s="232">
        <v>1</v>
      </c>
      <c r="AM46" s="110">
        <v>5</v>
      </c>
      <c r="AN46" s="105">
        <f t="shared" si="46"/>
        <v>0.833333333333333</v>
      </c>
      <c r="AO46" s="231">
        <v>31</v>
      </c>
      <c r="AP46" s="612">
        <f t="shared" si="6"/>
        <v>6.2</v>
      </c>
      <c r="AQ46" s="603">
        <f t="shared" si="75"/>
        <v>1</v>
      </c>
      <c r="AR46" s="232"/>
      <c r="AS46" s="110">
        <v>1</v>
      </c>
      <c r="AT46" s="105">
        <f t="shared" si="47"/>
        <v>1</v>
      </c>
      <c r="AU46" s="231">
        <v>10</v>
      </c>
      <c r="AV46" s="612">
        <f t="shared" si="7"/>
        <v>10</v>
      </c>
      <c r="AW46" s="628">
        <f t="shared" si="76"/>
        <v>0</v>
      </c>
      <c r="AX46" s="232"/>
      <c r="AY46" s="110"/>
      <c r="AZ46" s="227" t="str">
        <f t="shared" si="52"/>
        <v>-</v>
      </c>
      <c r="BA46" s="231">
        <v>0</v>
      </c>
      <c r="BB46" s="621" t="str">
        <f t="shared" si="57"/>
        <v>-</v>
      </c>
      <c r="BC46" s="628">
        <f t="shared" si="77"/>
        <v>2</v>
      </c>
      <c r="BD46" s="232"/>
      <c r="BE46" s="110">
        <v>2</v>
      </c>
      <c r="BF46" s="227">
        <f t="shared" si="53"/>
        <v>1</v>
      </c>
      <c r="BG46" s="231">
        <v>6</v>
      </c>
      <c r="BH46" s="621">
        <f t="shared" si="58"/>
        <v>3</v>
      </c>
      <c r="BI46" s="628">
        <f t="shared" si="78"/>
        <v>0</v>
      </c>
      <c r="BJ46" s="232"/>
      <c r="BK46" s="110"/>
      <c r="BL46" s="227" t="str">
        <f t="shared" si="54"/>
        <v>-</v>
      </c>
      <c r="BM46" s="231">
        <v>0</v>
      </c>
      <c r="BN46" s="621" t="str">
        <f t="shared" si="59"/>
        <v>-</v>
      </c>
      <c r="BO46" s="628">
        <f t="shared" si="79"/>
        <v>0</v>
      </c>
      <c r="BP46" s="232"/>
      <c r="BQ46" s="110"/>
      <c r="BR46" s="227" t="str">
        <f t="shared" si="55"/>
        <v>-</v>
      </c>
      <c r="BS46" s="231">
        <v>0</v>
      </c>
      <c r="BT46" s="621" t="str">
        <f t="shared" si="60"/>
        <v>-</v>
      </c>
    </row>
    <row r="47" ht="14.25" customHeight="1" spans="1:72">
      <c r="A47" s="585"/>
      <c r="B47" s="108">
        <v>9</v>
      </c>
      <c r="C47" s="379">
        <f t="shared" si="80"/>
        <v>534</v>
      </c>
      <c r="D47" s="433">
        <f t="shared" si="67"/>
        <v>532</v>
      </c>
      <c r="E47" s="592">
        <f t="shared" si="68"/>
        <v>2</v>
      </c>
      <c r="F47" s="455">
        <f t="shared" si="38"/>
        <v>363</v>
      </c>
      <c r="G47" s="303">
        <f t="shared" si="16"/>
        <v>0.679775280898876</v>
      </c>
      <c r="H47" s="584">
        <f t="shared" si="39"/>
        <v>171</v>
      </c>
      <c r="I47" s="209">
        <f t="shared" si="40"/>
        <v>2448</v>
      </c>
      <c r="J47" s="210">
        <f t="shared" si="25"/>
        <v>2442</v>
      </c>
      <c r="K47" s="210">
        <f t="shared" si="69"/>
        <v>6</v>
      </c>
      <c r="L47" s="426">
        <f t="shared" si="1"/>
        <v>6.74380165289256</v>
      </c>
      <c r="M47" s="603">
        <f t="shared" si="70"/>
        <v>28</v>
      </c>
      <c r="N47" s="232">
        <v>7</v>
      </c>
      <c r="O47" s="110">
        <v>21</v>
      </c>
      <c r="P47" s="105">
        <f t="shared" si="42"/>
        <v>0.75</v>
      </c>
      <c r="Q47" s="231">
        <v>107</v>
      </c>
      <c r="R47" s="612">
        <f t="shared" si="2"/>
        <v>5.09523809523809</v>
      </c>
      <c r="S47" s="603">
        <f t="shared" si="71"/>
        <v>496</v>
      </c>
      <c r="T47" s="232">
        <v>163</v>
      </c>
      <c r="U47" s="110">
        <v>333</v>
      </c>
      <c r="V47" s="105">
        <f t="shared" si="43"/>
        <v>0.671370967741935</v>
      </c>
      <c r="W47" s="231">
        <v>2289</v>
      </c>
      <c r="X47" s="612">
        <f t="shared" si="61"/>
        <v>6.87387387387387</v>
      </c>
      <c r="Y47" s="603">
        <f t="shared" si="72"/>
        <v>3</v>
      </c>
      <c r="Z47" s="232">
        <v>1</v>
      </c>
      <c r="AA47" s="110">
        <v>2</v>
      </c>
      <c r="AB47" s="105">
        <f t="shared" si="44"/>
        <v>0.666666666666667</v>
      </c>
      <c r="AC47" s="231">
        <v>20</v>
      </c>
      <c r="AD47" s="612">
        <f t="shared" si="4"/>
        <v>10</v>
      </c>
      <c r="AE47" s="603">
        <f t="shared" si="73"/>
        <v>0</v>
      </c>
      <c r="AF47" s="232"/>
      <c r="AG47" s="110"/>
      <c r="AH47" s="105" t="str">
        <f t="shared" si="45"/>
        <v>-</v>
      </c>
      <c r="AI47" s="231"/>
      <c r="AJ47" s="612" t="str">
        <f t="shared" si="5"/>
        <v>-</v>
      </c>
      <c r="AK47" s="603">
        <f t="shared" si="74"/>
        <v>5</v>
      </c>
      <c r="AL47" s="232">
        <v>0</v>
      </c>
      <c r="AM47" s="110">
        <v>5</v>
      </c>
      <c r="AN47" s="105">
        <f t="shared" si="46"/>
        <v>1</v>
      </c>
      <c r="AO47" s="231">
        <v>26</v>
      </c>
      <c r="AP47" s="612">
        <f t="shared" si="6"/>
        <v>5.2</v>
      </c>
      <c r="AQ47" s="603">
        <f t="shared" si="75"/>
        <v>0</v>
      </c>
      <c r="AR47" s="232"/>
      <c r="AS47" s="110"/>
      <c r="AT47" s="105" t="str">
        <f t="shared" si="47"/>
        <v>-</v>
      </c>
      <c r="AU47" s="231"/>
      <c r="AV47" s="612" t="str">
        <f t="shared" si="7"/>
        <v>-</v>
      </c>
      <c r="AW47" s="628">
        <f t="shared" si="76"/>
        <v>0</v>
      </c>
      <c r="AX47" s="232"/>
      <c r="AY47" s="110"/>
      <c r="AZ47" s="227" t="str">
        <f t="shared" si="52"/>
        <v>-</v>
      </c>
      <c r="BA47" s="231">
        <v>0</v>
      </c>
      <c r="BB47" s="621" t="str">
        <f t="shared" si="57"/>
        <v>-</v>
      </c>
      <c r="BC47" s="628">
        <f t="shared" si="77"/>
        <v>2</v>
      </c>
      <c r="BD47" s="232"/>
      <c r="BE47" s="110">
        <v>2</v>
      </c>
      <c r="BF47" s="227">
        <f t="shared" si="53"/>
        <v>1</v>
      </c>
      <c r="BG47" s="231">
        <v>6</v>
      </c>
      <c r="BH47" s="621">
        <f t="shared" si="58"/>
        <v>3</v>
      </c>
      <c r="BI47" s="628">
        <f t="shared" si="78"/>
        <v>0</v>
      </c>
      <c r="BJ47" s="232"/>
      <c r="BK47" s="110"/>
      <c r="BL47" s="227" t="str">
        <f t="shared" si="54"/>
        <v>-</v>
      </c>
      <c r="BM47" s="231">
        <v>0</v>
      </c>
      <c r="BN47" s="621" t="str">
        <f t="shared" si="59"/>
        <v>-</v>
      </c>
      <c r="BO47" s="628">
        <f t="shared" si="79"/>
        <v>0</v>
      </c>
      <c r="BP47" s="232"/>
      <c r="BQ47" s="110"/>
      <c r="BR47" s="227" t="str">
        <f t="shared" si="55"/>
        <v>-</v>
      </c>
      <c r="BS47" s="231">
        <v>0</v>
      </c>
      <c r="BT47" s="621" t="str">
        <f t="shared" si="60"/>
        <v>-</v>
      </c>
    </row>
    <row r="48" ht="14.25" customHeight="1" spans="1:72">
      <c r="A48" s="585"/>
      <c r="B48" s="108">
        <v>10</v>
      </c>
      <c r="C48" s="379">
        <f t="shared" si="80"/>
        <v>559</v>
      </c>
      <c r="D48" s="433">
        <f t="shared" si="67"/>
        <v>559</v>
      </c>
      <c r="E48" s="592">
        <f t="shared" si="68"/>
        <v>0</v>
      </c>
      <c r="F48" s="455">
        <f t="shared" si="38"/>
        <v>365</v>
      </c>
      <c r="G48" s="303">
        <f t="shared" si="16"/>
        <v>0.652951699463327</v>
      </c>
      <c r="H48" s="584">
        <f t="shared" si="39"/>
        <v>194</v>
      </c>
      <c r="I48" s="209">
        <f t="shared" si="40"/>
        <v>2438</v>
      </c>
      <c r="J48" s="210">
        <f t="shared" si="25"/>
        <v>2438</v>
      </c>
      <c r="K48" s="210">
        <f t="shared" si="69"/>
        <v>0</v>
      </c>
      <c r="L48" s="426">
        <f t="shared" si="1"/>
        <v>6.67945205479452</v>
      </c>
      <c r="M48" s="603">
        <f t="shared" si="70"/>
        <v>18</v>
      </c>
      <c r="N48" s="232">
        <v>6</v>
      </c>
      <c r="O48" s="110">
        <v>12</v>
      </c>
      <c r="P48" s="105">
        <f t="shared" si="42"/>
        <v>0.666666666666667</v>
      </c>
      <c r="Q48" s="231">
        <v>79</v>
      </c>
      <c r="R48" s="612">
        <f t="shared" si="2"/>
        <v>6.58333333333333</v>
      </c>
      <c r="S48" s="603">
        <f t="shared" si="71"/>
        <v>537</v>
      </c>
      <c r="T48" s="232">
        <v>187</v>
      </c>
      <c r="U48" s="110">
        <v>350</v>
      </c>
      <c r="V48" s="105">
        <f t="shared" si="43"/>
        <v>0.651769087523277</v>
      </c>
      <c r="W48" s="231">
        <v>2341</v>
      </c>
      <c r="X48" s="612">
        <f t="shared" si="61"/>
        <v>6.68857142857143</v>
      </c>
      <c r="Y48" s="603">
        <f t="shared" si="72"/>
        <v>1</v>
      </c>
      <c r="Z48" s="232"/>
      <c r="AA48" s="110">
        <v>1</v>
      </c>
      <c r="AB48" s="105">
        <f t="shared" si="44"/>
        <v>1</v>
      </c>
      <c r="AC48" s="231">
        <v>10</v>
      </c>
      <c r="AD48" s="612">
        <f t="shared" si="4"/>
        <v>10</v>
      </c>
      <c r="AE48" s="603">
        <f t="shared" si="73"/>
        <v>0</v>
      </c>
      <c r="AF48" s="232"/>
      <c r="AG48" s="110"/>
      <c r="AH48" s="105" t="str">
        <f t="shared" si="45"/>
        <v>-</v>
      </c>
      <c r="AI48" s="231"/>
      <c r="AJ48" s="612" t="str">
        <f t="shared" si="5"/>
        <v>-</v>
      </c>
      <c r="AK48" s="603">
        <f t="shared" si="74"/>
        <v>2</v>
      </c>
      <c r="AL48" s="232">
        <v>1</v>
      </c>
      <c r="AM48" s="110">
        <v>1</v>
      </c>
      <c r="AN48" s="105">
        <f t="shared" si="46"/>
        <v>0.5</v>
      </c>
      <c r="AO48" s="231">
        <v>3</v>
      </c>
      <c r="AP48" s="612">
        <f t="shared" si="6"/>
        <v>3</v>
      </c>
      <c r="AQ48" s="603">
        <f t="shared" si="75"/>
        <v>1</v>
      </c>
      <c r="AR48" s="232"/>
      <c r="AS48" s="110">
        <v>1</v>
      </c>
      <c r="AT48" s="105">
        <f t="shared" si="47"/>
        <v>1</v>
      </c>
      <c r="AU48" s="231">
        <v>5</v>
      </c>
      <c r="AV48" s="612">
        <f t="shared" si="7"/>
        <v>5</v>
      </c>
      <c r="AW48" s="628">
        <f t="shared" si="76"/>
        <v>0</v>
      </c>
      <c r="AX48" s="232"/>
      <c r="AY48" s="110"/>
      <c r="AZ48" s="227" t="str">
        <f t="shared" si="52"/>
        <v>-</v>
      </c>
      <c r="BA48" s="231">
        <v>0</v>
      </c>
      <c r="BB48" s="621" t="str">
        <f t="shared" si="57"/>
        <v>-</v>
      </c>
      <c r="BC48" s="628">
        <f t="shared" si="77"/>
        <v>0</v>
      </c>
      <c r="BD48" s="232"/>
      <c r="BE48" s="110"/>
      <c r="BF48" s="227" t="str">
        <f t="shared" si="53"/>
        <v>-</v>
      </c>
      <c r="BG48" s="231">
        <v>0</v>
      </c>
      <c r="BH48" s="621" t="str">
        <f t="shared" si="58"/>
        <v>-</v>
      </c>
      <c r="BI48" s="628">
        <f t="shared" si="78"/>
        <v>0</v>
      </c>
      <c r="BJ48" s="232"/>
      <c r="BK48" s="110"/>
      <c r="BL48" s="227" t="str">
        <f t="shared" si="54"/>
        <v>-</v>
      </c>
      <c r="BM48" s="231">
        <v>0</v>
      </c>
      <c r="BN48" s="621" t="str">
        <f t="shared" si="59"/>
        <v>-</v>
      </c>
      <c r="BO48" s="628">
        <f t="shared" si="79"/>
        <v>0</v>
      </c>
      <c r="BP48" s="232"/>
      <c r="BQ48" s="110"/>
      <c r="BR48" s="227" t="str">
        <f t="shared" si="55"/>
        <v>-</v>
      </c>
      <c r="BS48" s="231">
        <v>0</v>
      </c>
      <c r="BT48" s="621" t="str">
        <f t="shared" si="60"/>
        <v>-</v>
      </c>
    </row>
    <row r="49" ht="14.25" customHeight="1" spans="1:72">
      <c r="A49" s="585"/>
      <c r="B49" s="108">
        <v>11</v>
      </c>
      <c r="C49" s="379">
        <f t="shared" si="80"/>
        <v>627</v>
      </c>
      <c r="D49" s="433">
        <f t="shared" si="67"/>
        <v>627</v>
      </c>
      <c r="E49" s="592">
        <f t="shared" si="68"/>
        <v>0</v>
      </c>
      <c r="F49" s="455">
        <f t="shared" si="38"/>
        <v>416</v>
      </c>
      <c r="G49" s="303">
        <f t="shared" si="16"/>
        <v>0.66347687400319</v>
      </c>
      <c r="H49" s="584">
        <f t="shared" si="39"/>
        <v>211</v>
      </c>
      <c r="I49" s="209">
        <f t="shared" si="40"/>
        <v>2888</v>
      </c>
      <c r="J49" s="210">
        <f t="shared" si="25"/>
        <v>2888</v>
      </c>
      <c r="K49" s="210">
        <f t="shared" si="69"/>
        <v>0</v>
      </c>
      <c r="L49" s="426">
        <f t="shared" si="1"/>
        <v>6.94230769230769</v>
      </c>
      <c r="M49" s="603">
        <f t="shared" si="70"/>
        <v>36</v>
      </c>
      <c r="N49" s="232">
        <v>13</v>
      </c>
      <c r="O49" s="110">
        <v>23</v>
      </c>
      <c r="P49" s="105">
        <f t="shared" si="42"/>
        <v>0.638888888888889</v>
      </c>
      <c r="Q49" s="231">
        <v>151</v>
      </c>
      <c r="R49" s="612">
        <f t="shared" si="2"/>
        <v>6.56521739130435</v>
      </c>
      <c r="S49" s="603">
        <f t="shared" si="71"/>
        <v>584</v>
      </c>
      <c r="T49" s="232">
        <v>196</v>
      </c>
      <c r="U49" s="110">
        <v>388</v>
      </c>
      <c r="V49" s="105">
        <f t="shared" si="43"/>
        <v>0.664383561643836</v>
      </c>
      <c r="W49" s="231">
        <v>2692</v>
      </c>
      <c r="X49" s="612">
        <f t="shared" si="61"/>
        <v>6.93814432989691</v>
      </c>
      <c r="Y49" s="603">
        <f t="shared" si="72"/>
        <v>0</v>
      </c>
      <c r="Z49" s="232">
        <v>0</v>
      </c>
      <c r="AA49" s="110">
        <v>0</v>
      </c>
      <c r="AB49" s="105" t="str">
        <f t="shared" si="44"/>
        <v>-</v>
      </c>
      <c r="AC49" s="231"/>
      <c r="AD49" s="612" t="str">
        <f t="shared" si="4"/>
        <v>-</v>
      </c>
      <c r="AE49" s="603">
        <f t="shared" si="73"/>
        <v>0</v>
      </c>
      <c r="AF49" s="232"/>
      <c r="AG49" s="110"/>
      <c r="AH49" s="105" t="str">
        <f t="shared" si="45"/>
        <v>-</v>
      </c>
      <c r="AI49" s="231"/>
      <c r="AJ49" s="612" t="str">
        <f t="shared" si="5"/>
        <v>-</v>
      </c>
      <c r="AK49" s="603">
        <f t="shared" si="74"/>
        <v>7</v>
      </c>
      <c r="AL49" s="232">
        <v>2</v>
      </c>
      <c r="AM49" s="110">
        <v>5</v>
      </c>
      <c r="AN49" s="105">
        <f t="shared" si="46"/>
        <v>0.714285714285714</v>
      </c>
      <c r="AO49" s="231">
        <v>45</v>
      </c>
      <c r="AP49" s="612">
        <f t="shared" si="6"/>
        <v>9</v>
      </c>
      <c r="AQ49" s="603">
        <f t="shared" si="75"/>
        <v>0</v>
      </c>
      <c r="AR49" s="232"/>
      <c r="AS49" s="110"/>
      <c r="AT49" s="105" t="str">
        <f t="shared" si="47"/>
        <v>-</v>
      </c>
      <c r="AU49" s="231"/>
      <c r="AV49" s="612" t="str">
        <f t="shared" si="7"/>
        <v>-</v>
      </c>
      <c r="AW49" s="628">
        <f t="shared" si="76"/>
        <v>0</v>
      </c>
      <c r="AX49" s="232"/>
      <c r="AY49" s="110"/>
      <c r="AZ49" s="227" t="str">
        <f t="shared" si="52"/>
        <v>-</v>
      </c>
      <c r="BA49" s="231">
        <v>0</v>
      </c>
      <c r="BB49" s="621" t="str">
        <f t="shared" si="57"/>
        <v>-</v>
      </c>
      <c r="BC49" s="628">
        <f t="shared" si="77"/>
        <v>0</v>
      </c>
      <c r="BD49" s="232"/>
      <c r="BE49" s="110"/>
      <c r="BF49" s="227" t="str">
        <f t="shared" si="53"/>
        <v>-</v>
      </c>
      <c r="BG49" s="231">
        <v>0</v>
      </c>
      <c r="BH49" s="621" t="str">
        <f t="shared" si="58"/>
        <v>-</v>
      </c>
      <c r="BI49" s="628">
        <f t="shared" si="78"/>
        <v>0</v>
      </c>
      <c r="BJ49" s="232"/>
      <c r="BK49" s="110"/>
      <c r="BL49" s="227" t="str">
        <f t="shared" si="54"/>
        <v>-</v>
      </c>
      <c r="BM49" s="231">
        <v>0</v>
      </c>
      <c r="BN49" s="621" t="str">
        <f t="shared" si="59"/>
        <v>-</v>
      </c>
      <c r="BO49" s="628">
        <f t="shared" si="79"/>
        <v>0</v>
      </c>
      <c r="BP49" s="232"/>
      <c r="BQ49" s="110"/>
      <c r="BR49" s="227" t="str">
        <f t="shared" si="55"/>
        <v>-</v>
      </c>
      <c r="BS49" s="231">
        <v>0</v>
      </c>
      <c r="BT49" s="621" t="str">
        <f t="shared" si="60"/>
        <v>-</v>
      </c>
    </row>
    <row r="50" ht="14.25" customHeight="1" spans="1:72">
      <c r="A50" s="585"/>
      <c r="B50" s="108">
        <v>12</v>
      </c>
      <c r="C50" s="379">
        <f t="shared" si="80"/>
        <v>637</v>
      </c>
      <c r="D50" s="433">
        <f t="shared" si="67"/>
        <v>635</v>
      </c>
      <c r="E50" s="592">
        <f t="shared" si="68"/>
        <v>2</v>
      </c>
      <c r="F50" s="455">
        <f t="shared" si="38"/>
        <v>447</v>
      </c>
      <c r="G50" s="303">
        <f t="shared" si="16"/>
        <v>0.701726844583987</v>
      </c>
      <c r="H50" s="584">
        <f t="shared" si="39"/>
        <v>190</v>
      </c>
      <c r="I50" s="209">
        <f t="shared" si="40"/>
        <v>2923</v>
      </c>
      <c r="J50" s="210">
        <f t="shared" si="25"/>
        <v>2917</v>
      </c>
      <c r="K50" s="210">
        <f t="shared" si="69"/>
        <v>6</v>
      </c>
      <c r="L50" s="426">
        <f t="shared" si="1"/>
        <v>6.53914988814318</v>
      </c>
      <c r="M50" s="603">
        <f t="shared" si="70"/>
        <v>48</v>
      </c>
      <c r="N50" s="232">
        <v>13</v>
      </c>
      <c r="O50" s="110">
        <v>35</v>
      </c>
      <c r="P50" s="105">
        <f t="shared" si="42"/>
        <v>0.729166666666667</v>
      </c>
      <c r="Q50" s="231">
        <v>204</v>
      </c>
      <c r="R50" s="612">
        <f t="shared" si="2"/>
        <v>5.82857142857143</v>
      </c>
      <c r="S50" s="603">
        <f t="shared" si="71"/>
        <v>584</v>
      </c>
      <c r="T50" s="232">
        <v>176</v>
      </c>
      <c r="U50" s="110">
        <v>408</v>
      </c>
      <c r="V50" s="105">
        <f t="shared" si="43"/>
        <v>0.698630136986301</v>
      </c>
      <c r="W50" s="231">
        <v>2700</v>
      </c>
      <c r="X50" s="612">
        <f t="shared" si="61"/>
        <v>6.61764705882353</v>
      </c>
      <c r="Y50" s="603">
        <f t="shared" si="72"/>
        <v>0</v>
      </c>
      <c r="Z50" s="232"/>
      <c r="AA50" s="110">
        <v>0</v>
      </c>
      <c r="AB50" s="105" t="str">
        <f t="shared" si="44"/>
        <v>-</v>
      </c>
      <c r="AC50" s="231"/>
      <c r="AD50" s="612" t="str">
        <f t="shared" si="4"/>
        <v>-</v>
      </c>
      <c r="AE50" s="603">
        <f t="shared" si="73"/>
        <v>0</v>
      </c>
      <c r="AF50" s="232"/>
      <c r="AG50" s="110"/>
      <c r="AH50" s="105" t="str">
        <f t="shared" si="45"/>
        <v>-</v>
      </c>
      <c r="AI50" s="231"/>
      <c r="AJ50" s="612" t="str">
        <f t="shared" si="5"/>
        <v>-</v>
      </c>
      <c r="AK50" s="603">
        <f t="shared" si="74"/>
        <v>3</v>
      </c>
      <c r="AL50" s="232">
        <v>1</v>
      </c>
      <c r="AM50" s="110">
        <v>2</v>
      </c>
      <c r="AN50" s="105">
        <f t="shared" si="46"/>
        <v>0.666666666666667</v>
      </c>
      <c r="AO50" s="231">
        <v>13</v>
      </c>
      <c r="AP50" s="612">
        <f t="shared" si="6"/>
        <v>6.5</v>
      </c>
      <c r="AQ50" s="603">
        <f t="shared" si="75"/>
        <v>0</v>
      </c>
      <c r="AR50" s="232"/>
      <c r="AS50" s="110">
        <v>0</v>
      </c>
      <c r="AT50" s="105" t="str">
        <f t="shared" si="47"/>
        <v>-</v>
      </c>
      <c r="AU50" s="231"/>
      <c r="AV50" s="612" t="str">
        <f t="shared" si="7"/>
        <v>-</v>
      </c>
      <c r="AW50" s="628">
        <f t="shared" si="76"/>
        <v>0</v>
      </c>
      <c r="AX50" s="232"/>
      <c r="AY50" s="110"/>
      <c r="AZ50" s="227" t="str">
        <f t="shared" si="52"/>
        <v>-</v>
      </c>
      <c r="BA50" s="231">
        <v>0</v>
      </c>
      <c r="BB50" s="621" t="str">
        <f t="shared" si="57"/>
        <v>-</v>
      </c>
      <c r="BC50" s="628">
        <f t="shared" si="77"/>
        <v>2</v>
      </c>
      <c r="BD50" s="232"/>
      <c r="BE50" s="110">
        <v>2</v>
      </c>
      <c r="BF50" s="227">
        <f t="shared" si="53"/>
        <v>1</v>
      </c>
      <c r="BG50" s="231">
        <v>6</v>
      </c>
      <c r="BH50" s="621">
        <f t="shared" si="58"/>
        <v>3</v>
      </c>
      <c r="BI50" s="628">
        <f t="shared" si="78"/>
        <v>0</v>
      </c>
      <c r="BJ50" s="232"/>
      <c r="BK50" s="110"/>
      <c r="BL50" s="227" t="str">
        <f t="shared" si="54"/>
        <v>-</v>
      </c>
      <c r="BM50" s="231">
        <v>0</v>
      </c>
      <c r="BN50" s="621" t="str">
        <f t="shared" si="59"/>
        <v>-</v>
      </c>
      <c r="BO50" s="628">
        <f t="shared" si="79"/>
        <v>0</v>
      </c>
      <c r="BP50" s="232"/>
      <c r="BQ50" s="110"/>
      <c r="BR50" s="227" t="str">
        <f t="shared" si="55"/>
        <v>-</v>
      </c>
      <c r="BS50" s="231">
        <v>0</v>
      </c>
      <c r="BT50" s="621" t="str">
        <f t="shared" si="60"/>
        <v>-</v>
      </c>
    </row>
    <row r="51" ht="14.25" customHeight="1" spans="1:72">
      <c r="A51" s="585"/>
      <c r="B51" s="108">
        <v>13</v>
      </c>
      <c r="C51" s="379">
        <f t="shared" si="80"/>
        <v>662</v>
      </c>
      <c r="D51" s="433">
        <f t="shared" si="67"/>
        <v>658</v>
      </c>
      <c r="E51" s="592">
        <f t="shared" si="68"/>
        <v>4</v>
      </c>
      <c r="F51" s="455">
        <f t="shared" si="38"/>
        <v>447</v>
      </c>
      <c r="G51" s="303">
        <f t="shared" si="16"/>
        <v>0.675226586102719</v>
      </c>
      <c r="H51" s="584">
        <f t="shared" si="39"/>
        <v>215</v>
      </c>
      <c r="I51" s="209">
        <f t="shared" si="40"/>
        <v>2964</v>
      </c>
      <c r="J51" s="210">
        <f t="shared" si="25"/>
        <v>2952</v>
      </c>
      <c r="K51" s="210">
        <f t="shared" si="69"/>
        <v>12</v>
      </c>
      <c r="L51" s="426">
        <f t="shared" si="1"/>
        <v>6.63087248322148</v>
      </c>
      <c r="M51" s="603">
        <f t="shared" si="70"/>
        <v>51</v>
      </c>
      <c r="N51" s="232">
        <v>11</v>
      </c>
      <c r="O51" s="110">
        <v>40</v>
      </c>
      <c r="P51" s="105">
        <f t="shared" si="42"/>
        <v>0.784313725490196</v>
      </c>
      <c r="Q51" s="231">
        <v>221</v>
      </c>
      <c r="R51" s="612">
        <f t="shared" si="2"/>
        <v>5.525</v>
      </c>
      <c r="S51" s="603">
        <f t="shared" si="71"/>
        <v>593</v>
      </c>
      <c r="T51" s="232">
        <v>198</v>
      </c>
      <c r="U51" s="110">
        <v>395</v>
      </c>
      <c r="V51" s="105">
        <f t="shared" si="43"/>
        <v>0.66610455311973</v>
      </c>
      <c r="W51" s="231">
        <v>2663</v>
      </c>
      <c r="X51" s="612">
        <f t="shared" si="61"/>
        <v>6.74177215189873</v>
      </c>
      <c r="Y51" s="603">
        <f t="shared" si="72"/>
        <v>9</v>
      </c>
      <c r="Z51" s="232">
        <v>6</v>
      </c>
      <c r="AA51" s="110">
        <v>3</v>
      </c>
      <c r="AB51" s="105">
        <f t="shared" si="44"/>
        <v>0.333333333333333</v>
      </c>
      <c r="AC51" s="231">
        <v>30</v>
      </c>
      <c r="AD51" s="612">
        <f t="shared" si="4"/>
        <v>10</v>
      </c>
      <c r="AE51" s="603">
        <f t="shared" si="73"/>
        <v>0</v>
      </c>
      <c r="AF51" s="232"/>
      <c r="AG51" s="110"/>
      <c r="AH51" s="105" t="str">
        <f t="shared" si="45"/>
        <v>-</v>
      </c>
      <c r="AI51" s="231"/>
      <c r="AJ51" s="612" t="str">
        <f t="shared" si="5"/>
        <v>-</v>
      </c>
      <c r="AK51" s="603">
        <f t="shared" si="74"/>
        <v>5</v>
      </c>
      <c r="AL51" s="232">
        <v>0</v>
      </c>
      <c r="AM51" s="110">
        <v>5</v>
      </c>
      <c r="AN51" s="105">
        <f t="shared" si="46"/>
        <v>1</v>
      </c>
      <c r="AO51" s="231">
        <v>38</v>
      </c>
      <c r="AP51" s="612">
        <f t="shared" si="6"/>
        <v>7.6</v>
      </c>
      <c r="AQ51" s="603">
        <f t="shared" si="75"/>
        <v>0</v>
      </c>
      <c r="AR51" s="232"/>
      <c r="AS51" s="110"/>
      <c r="AT51" s="105" t="str">
        <f t="shared" si="47"/>
        <v>-</v>
      </c>
      <c r="AU51" s="231"/>
      <c r="AV51" s="612" t="str">
        <f t="shared" si="7"/>
        <v>-</v>
      </c>
      <c r="AW51" s="628">
        <f t="shared" si="76"/>
        <v>0</v>
      </c>
      <c r="AX51" s="232"/>
      <c r="AY51" s="110"/>
      <c r="AZ51" s="227" t="str">
        <f t="shared" si="52"/>
        <v>-</v>
      </c>
      <c r="BA51" s="231">
        <v>0</v>
      </c>
      <c r="BB51" s="621" t="str">
        <f t="shared" si="57"/>
        <v>-</v>
      </c>
      <c r="BC51" s="628">
        <f t="shared" si="77"/>
        <v>4</v>
      </c>
      <c r="BD51" s="232"/>
      <c r="BE51" s="110">
        <v>4</v>
      </c>
      <c r="BF51" s="227">
        <f t="shared" si="53"/>
        <v>1</v>
      </c>
      <c r="BG51" s="231">
        <v>12</v>
      </c>
      <c r="BH51" s="621">
        <f t="shared" si="58"/>
        <v>3</v>
      </c>
      <c r="BI51" s="628">
        <f t="shared" si="78"/>
        <v>0</v>
      </c>
      <c r="BJ51" s="232"/>
      <c r="BK51" s="110"/>
      <c r="BL51" s="227" t="str">
        <f t="shared" si="54"/>
        <v>-</v>
      </c>
      <c r="BM51" s="231">
        <v>0</v>
      </c>
      <c r="BN51" s="621" t="str">
        <f t="shared" si="59"/>
        <v>-</v>
      </c>
      <c r="BO51" s="628">
        <f t="shared" si="79"/>
        <v>0</v>
      </c>
      <c r="BP51" s="232"/>
      <c r="BQ51" s="110"/>
      <c r="BR51" s="227" t="str">
        <f t="shared" si="55"/>
        <v>-</v>
      </c>
      <c r="BS51" s="231">
        <v>0</v>
      </c>
      <c r="BT51" s="621" t="str">
        <f t="shared" si="60"/>
        <v>-</v>
      </c>
    </row>
    <row r="52" ht="14.25" customHeight="1" spans="1:72">
      <c r="A52" s="585"/>
      <c r="B52" s="108">
        <v>14</v>
      </c>
      <c r="C52" s="379">
        <f t="shared" si="80"/>
        <v>609</v>
      </c>
      <c r="D52" s="433">
        <f t="shared" si="67"/>
        <v>608</v>
      </c>
      <c r="E52" s="592">
        <f t="shared" si="68"/>
        <v>1</v>
      </c>
      <c r="F52" s="455">
        <f t="shared" si="38"/>
        <v>404</v>
      </c>
      <c r="G52" s="303">
        <f t="shared" si="16"/>
        <v>0.663382594417077</v>
      </c>
      <c r="H52" s="584">
        <f t="shared" si="39"/>
        <v>205</v>
      </c>
      <c r="I52" s="209">
        <f t="shared" si="40"/>
        <v>2744</v>
      </c>
      <c r="J52" s="210">
        <f t="shared" si="25"/>
        <v>2741</v>
      </c>
      <c r="K52" s="210">
        <f t="shared" si="69"/>
        <v>3</v>
      </c>
      <c r="L52" s="426">
        <f t="shared" si="1"/>
        <v>6.79207920792079</v>
      </c>
      <c r="M52" s="603">
        <f t="shared" si="70"/>
        <v>42</v>
      </c>
      <c r="N52" s="232">
        <v>8</v>
      </c>
      <c r="O52" s="110">
        <v>34</v>
      </c>
      <c r="P52" s="105">
        <f t="shared" si="42"/>
        <v>0.80952380952381</v>
      </c>
      <c r="Q52" s="231">
        <v>218</v>
      </c>
      <c r="R52" s="612">
        <f t="shared" si="2"/>
        <v>6.41176470588235</v>
      </c>
      <c r="S52" s="603">
        <f t="shared" si="71"/>
        <v>551</v>
      </c>
      <c r="T52" s="232">
        <v>194</v>
      </c>
      <c r="U52" s="110">
        <v>357</v>
      </c>
      <c r="V52" s="105">
        <f t="shared" si="43"/>
        <v>0.647912885662432</v>
      </c>
      <c r="W52" s="231">
        <v>2441</v>
      </c>
      <c r="X52" s="612">
        <f t="shared" si="61"/>
        <v>6.8375350140056</v>
      </c>
      <c r="Y52" s="603">
        <f t="shared" si="72"/>
        <v>4</v>
      </c>
      <c r="Z52" s="232">
        <v>2</v>
      </c>
      <c r="AA52" s="110">
        <v>2</v>
      </c>
      <c r="AB52" s="105">
        <f t="shared" si="44"/>
        <v>0.5</v>
      </c>
      <c r="AC52" s="231">
        <v>20</v>
      </c>
      <c r="AD52" s="612">
        <f t="shared" si="4"/>
        <v>10</v>
      </c>
      <c r="AE52" s="603">
        <f t="shared" si="73"/>
        <v>0</v>
      </c>
      <c r="AF52" s="232"/>
      <c r="AG52" s="110"/>
      <c r="AH52" s="105" t="str">
        <f t="shared" si="45"/>
        <v>-</v>
      </c>
      <c r="AI52" s="231"/>
      <c r="AJ52" s="612" t="str">
        <f t="shared" si="5"/>
        <v>-</v>
      </c>
      <c r="AK52" s="603">
        <f t="shared" si="74"/>
        <v>11</v>
      </c>
      <c r="AL52" s="232">
        <v>1</v>
      </c>
      <c r="AM52" s="110">
        <v>10</v>
      </c>
      <c r="AN52" s="105">
        <f t="shared" si="46"/>
        <v>0.909090909090909</v>
      </c>
      <c r="AO52" s="231">
        <v>62</v>
      </c>
      <c r="AP52" s="612">
        <f t="shared" si="6"/>
        <v>6.2</v>
      </c>
      <c r="AQ52" s="603">
        <f t="shared" si="75"/>
        <v>0</v>
      </c>
      <c r="AR52" s="232"/>
      <c r="AS52" s="110">
        <v>0</v>
      </c>
      <c r="AT52" s="105" t="str">
        <f t="shared" si="47"/>
        <v>-</v>
      </c>
      <c r="AU52" s="231"/>
      <c r="AV52" s="612" t="str">
        <f t="shared" si="7"/>
        <v>-</v>
      </c>
      <c r="AW52" s="628">
        <f t="shared" si="76"/>
        <v>0</v>
      </c>
      <c r="AX52" s="232"/>
      <c r="AY52" s="110"/>
      <c r="AZ52" s="227" t="str">
        <f t="shared" si="52"/>
        <v>-</v>
      </c>
      <c r="BA52" s="231">
        <v>0</v>
      </c>
      <c r="BB52" s="621" t="str">
        <f t="shared" si="57"/>
        <v>-</v>
      </c>
      <c r="BC52" s="628">
        <f t="shared" si="77"/>
        <v>1</v>
      </c>
      <c r="BD52" s="232"/>
      <c r="BE52" s="110">
        <v>1</v>
      </c>
      <c r="BF52" s="227">
        <f t="shared" si="53"/>
        <v>1</v>
      </c>
      <c r="BG52" s="231">
        <v>3</v>
      </c>
      <c r="BH52" s="621">
        <f t="shared" si="58"/>
        <v>3</v>
      </c>
      <c r="BI52" s="628">
        <f t="shared" si="78"/>
        <v>0</v>
      </c>
      <c r="BJ52" s="232"/>
      <c r="BK52" s="110"/>
      <c r="BL52" s="227" t="str">
        <f t="shared" si="54"/>
        <v>-</v>
      </c>
      <c r="BM52" s="231"/>
      <c r="BN52" s="621" t="str">
        <f t="shared" si="59"/>
        <v>-</v>
      </c>
      <c r="BO52" s="628">
        <f t="shared" si="79"/>
        <v>0</v>
      </c>
      <c r="BP52" s="232"/>
      <c r="BQ52" s="110"/>
      <c r="BR52" s="227" t="str">
        <f t="shared" si="55"/>
        <v>-</v>
      </c>
      <c r="BS52" s="231">
        <v>0</v>
      </c>
      <c r="BT52" s="621" t="str">
        <f t="shared" si="60"/>
        <v>-</v>
      </c>
    </row>
    <row r="53" ht="14.25" customHeight="1" spans="1:72">
      <c r="A53" s="585"/>
      <c r="B53" s="108">
        <v>15</v>
      </c>
      <c r="C53" s="379">
        <f t="shared" si="80"/>
        <v>647</v>
      </c>
      <c r="D53" s="433">
        <f t="shared" si="67"/>
        <v>647</v>
      </c>
      <c r="E53" s="592">
        <f t="shared" si="68"/>
        <v>0</v>
      </c>
      <c r="F53" s="455">
        <f t="shared" si="38"/>
        <v>457</v>
      </c>
      <c r="G53" s="303">
        <f t="shared" si="16"/>
        <v>0.706336939721793</v>
      </c>
      <c r="H53" s="584">
        <f t="shared" si="39"/>
        <v>190</v>
      </c>
      <c r="I53" s="209">
        <f t="shared" si="40"/>
        <v>3147</v>
      </c>
      <c r="J53" s="210">
        <f t="shared" si="25"/>
        <v>3147</v>
      </c>
      <c r="K53" s="210">
        <f t="shared" si="69"/>
        <v>0</v>
      </c>
      <c r="L53" s="426">
        <f t="shared" si="1"/>
        <v>6.88621444201313</v>
      </c>
      <c r="M53" s="603">
        <f t="shared" si="70"/>
        <v>42</v>
      </c>
      <c r="N53" s="232">
        <v>6</v>
      </c>
      <c r="O53" s="110">
        <v>36</v>
      </c>
      <c r="P53" s="105">
        <f t="shared" si="42"/>
        <v>0.857142857142857</v>
      </c>
      <c r="Q53" s="231">
        <v>204</v>
      </c>
      <c r="R53" s="612">
        <f t="shared" si="2"/>
        <v>5.66666666666667</v>
      </c>
      <c r="S53" s="603">
        <f t="shared" si="71"/>
        <v>593</v>
      </c>
      <c r="T53" s="232">
        <v>182</v>
      </c>
      <c r="U53" s="110">
        <v>411</v>
      </c>
      <c r="V53" s="105">
        <f t="shared" si="43"/>
        <v>0.693086003372681</v>
      </c>
      <c r="W53" s="231">
        <v>2855</v>
      </c>
      <c r="X53" s="612">
        <f t="shared" si="61"/>
        <v>6.94647201946472</v>
      </c>
      <c r="Y53" s="603">
        <f t="shared" si="72"/>
        <v>2</v>
      </c>
      <c r="Z53" s="232">
        <v>1</v>
      </c>
      <c r="AA53" s="110">
        <v>1</v>
      </c>
      <c r="AB53" s="105">
        <f t="shared" si="44"/>
        <v>0.5</v>
      </c>
      <c r="AC53" s="231">
        <v>36</v>
      </c>
      <c r="AD53" s="612">
        <f t="shared" si="4"/>
        <v>36</v>
      </c>
      <c r="AE53" s="603">
        <f t="shared" si="73"/>
        <v>0</v>
      </c>
      <c r="AF53" s="232"/>
      <c r="AG53" s="110"/>
      <c r="AH53" s="105" t="str">
        <f t="shared" si="45"/>
        <v>-</v>
      </c>
      <c r="AI53" s="231"/>
      <c r="AJ53" s="612" t="str">
        <f t="shared" si="5"/>
        <v>-</v>
      </c>
      <c r="AK53" s="603">
        <f t="shared" si="74"/>
        <v>10</v>
      </c>
      <c r="AL53" s="232">
        <v>1</v>
      </c>
      <c r="AM53" s="110">
        <v>9</v>
      </c>
      <c r="AN53" s="105">
        <f t="shared" si="46"/>
        <v>0.9</v>
      </c>
      <c r="AO53" s="231">
        <v>52</v>
      </c>
      <c r="AP53" s="612">
        <f t="shared" si="6"/>
        <v>5.77777777777778</v>
      </c>
      <c r="AQ53" s="603">
        <f t="shared" si="75"/>
        <v>0</v>
      </c>
      <c r="AR53" s="232"/>
      <c r="AS53" s="110"/>
      <c r="AT53" s="105" t="str">
        <f t="shared" si="47"/>
        <v>-</v>
      </c>
      <c r="AU53" s="231"/>
      <c r="AV53" s="612" t="str">
        <f t="shared" si="7"/>
        <v>-</v>
      </c>
      <c r="AW53" s="628">
        <f t="shared" si="76"/>
        <v>0</v>
      </c>
      <c r="AX53" s="232"/>
      <c r="AY53" s="110"/>
      <c r="AZ53" s="227" t="str">
        <f t="shared" si="52"/>
        <v>-</v>
      </c>
      <c r="BA53" s="231">
        <v>0</v>
      </c>
      <c r="BB53" s="621" t="str">
        <f t="shared" si="57"/>
        <v>-</v>
      </c>
      <c r="BC53" s="628">
        <f t="shared" si="77"/>
        <v>0</v>
      </c>
      <c r="BD53" s="232"/>
      <c r="BE53" s="110"/>
      <c r="BF53" s="227" t="str">
        <f t="shared" si="53"/>
        <v>-</v>
      </c>
      <c r="BG53" s="231">
        <v>0</v>
      </c>
      <c r="BH53" s="621" t="str">
        <f t="shared" si="58"/>
        <v>-</v>
      </c>
      <c r="BI53" s="628">
        <f t="shared" si="78"/>
        <v>0</v>
      </c>
      <c r="BJ53" s="232"/>
      <c r="BK53" s="110"/>
      <c r="BL53" s="227" t="str">
        <f t="shared" si="54"/>
        <v>-</v>
      </c>
      <c r="BM53" s="231">
        <v>0</v>
      </c>
      <c r="BN53" s="621" t="str">
        <f t="shared" si="59"/>
        <v>-</v>
      </c>
      <c r="BO53" s="628">
        <f t="shared" si="79"/>
        <v>0</v>
      </c>
      <c r="BP53" s="232"/>
      <c r="BQ53" s="110"/>
      <c r="BR53" s="227" t="str">
        <f t="shared" si="55"/>
        <v>-</v>
      </c>
      <c r="BS53" s="231">
        <v>0</v>
      </c>
      <c r="BT53" s="621" t="str">
        <f t="shared" si="60"/>
        <v>-</v>
      </c>
    </row>
    <row r="54" ht="14.25" customHeight="1" spans="1:72">
      <c r="A54" s="585"/>
      <c r="B54" s="108">
        <v>16</v>
      </c>
      <c r="C54" s="379">
        <f t="shared" si="80"/>
        <v>630</v>
      </c>
      <c r="D54" s="433">
        <f t="shared" si="67"/>
        <v>629</v>
      </c>
      <c r="E54" s="592">
        <f t="shared" si="68"/>
        <v>1</v>
      </c>
      <c r="F54" s="455">
        <f t="shared" si="38"/>
        <v>421</v>
      </c>
      <c r="G54" s="303">
        <f t="shared" si="16"/>
        <v>0.668253968253968</v>
      </c>
      <c r="H54" s="584">
        <f t="shared" si="39"/>
        <v>209</v>
      </c>
      <c r="I54" s="209">
        <f t="shared" si="40"/>
        <v>2712</v>
      </c>
      <c r="J54" s="210">
        <f t="shared" si="25"/>
        <v>2709</v>
      </c>
      <c r="K54" s="210">
        <f t="shared" si="69"/>
        <v>3</v>
      </c>
      <c r="L54" s="426">
        <f t="shared" si="1"/>
        <v>6.44180522565321</v>
      </c>
      <c r="M54" s="603">
        <f t="shared" si="70"/>
        <v>34</v>
      </c>
      <c r="N54" s="232">
        <v>8</v>
      </c>
      <c r="O54" s="110">
        <v>26</v>
      </c>
      <c r="P54" s="105">
        <f t="shared" si="42"/>
        <v>0.764705882352941</v>
      </c>
      <c r="Q54" s="231">
        <v>167</v>
      </c>
      <c r="R54" s="612">
        <f t="shared" si="2"/>
        <v>6.42307692307692</v>
      </c>
      <c r="S54" s="603">
        <f t="shared" si="71"/>
        <v>573</v>
      </c>
      <c r="T54" s="232">
        <v>192</v>
      </c>
      <c r="U54" s="110">
        <v>381</v>
      </c>
      <c r="V54" s="105">
        <f t="shared" si="43"/>
        <v>0.664921465968586</v>
      </c>
      <c r="W54" s="231">
        <v>2443</v>
      </c>
      <c r="X54" s="612">
        <f t="shared" si="61"/>
        <v>6.41207349081365</v>
      </c>
      <c r="Y54" s="603">
        <f t="shared" si="72"/>
        <v>10</v>
      </c>
      <c r="Z54" s="232">
        <v>7</v>
      </c>
      <c r="AA54" s="110">
        <v>3</v>
      </c>
      <c r="AB54" s="105">
        <f t="shared" si="44"/>
        <v>0.3</v>
      </c>
      <c r="AC54" s="231">
        <v>30</v>
      </c>
      <c r="AD54" s="612">
        <f t="shared" si="4"/>
        <v>10</v>
      </c>
      <c r="AE54" s="603">
        <f t="shared" si="73"/>
        <v>0</v>
      </c>
      <c r="AF54" s="232"/>
      <c r="AG54" s="110"/>
      <c r="AH54" s="105" t="str">
        <f t="shared" si="45"/>
        <v>-</v>
      </c>
      <c r="AI54" s="231"/>
      <c r="AJ54" s="612" t="str">
        <f t="shared" si="5"/>
        <v>-</v>
      </c>
      <c r="AK54" s="603">
        <f t="shared" si="74"/>
        <v>11</v>
      </c>
      <c r="AL54" s="232">
        <v>2</v>
      </c>
      <c r="AM54" s="110">
        <v>9</v>
      </c>
      <c r="AN54" s="105">
        <f t="shared" si="46"/>
        <v>0.818181818181818</v>
      </c>
      <c r="AO54" s="231">
        <v>59</v>
      </c>
      <c r="AP54" s="612">
        <f t="shared" si="6"/>
        <v>6.55555555555556</v>
      </c>
      <c r="AQ54" s="603">
        <f t="shared" si="75"/>
        <v>1</v>
      </c>
      <c r="AR54" s="232"/>
      <c r="AS54" s="110">
        <v>1</v>
      </c>
      <c r="AT54" s="105">
        <f t="shared" si="47"/>
        <v>1</v>
      </c>
      <c r="AU54" s="231">
        <v>10</v>
      </c>
      <c r="AV54" s="612">
        <f t="shared" si="7"/>
        <v>10</v>
      </c>
      <c r="AW54" s="628">
        <f t="shared" si="76"/>
        <v>0</v>
      </c>
      <c r="AX54" s="232"/>
      <c r="AY54" s="110"/>
      <c r="AZ54" s="227" t="str">
        <f t="shared" si="52"/>
        <v>-</v>
      </c>
      <c r="BA54" s="231">
        <v>0</v>
      </c>
      <c r="BB54" s="621" t="str">
        <f t="shared" si="57"/>
        <v>-</v>
      </c>
      <c r="BC54" s="628">
        <f t="shared" si="77"/>
        <v>1</v>
      </c>
      <c r="BD54" s="232"/>
      <c r="BE54" s="110">
        <v>1</v>
      </c>
      <c r="BF54" s="227">
        <f t="shared" si="53"/>
        <v>1</v>
      </c>
      <c r="BG54" s="231">
        <v>3</v>
      </c>
      <c r="BH54" s="621">
        <f t="shared" ref="BH54:BH67" si="81">IF(BG54&lt;&gt;0,BG54/BE54,"-")</f>
        <v>3</v>
      </c>
      <c r="BI54" s="628">
        <f t="shared" si="78"/>
        <v>0</v>
      </c>
      <c r="BJ54" s="232"/>
      <c r="BK54" s="110"/>
      <c r="BL54" s="227" t="str">
        <f t="shared" si="54"/>
        <v>-</v>
      </c>
      <c r="BM54" s="231">
        <v>0</v>
      </c>
      <c r="BN54" s="621" t="str">
        <f t="shared" ref="BN54:BN67" si="82">IF(BM54&lt;&gt;0,BM54/BK54,"-")</f>
        <v>-</v>
      </c>
      <c r="BO54" s="628">
        <f t="shared" si="79"/>
        <v>0</v>
      </c>
      <c r="BP54" s="232"/>
      <c r="BQ54" s="110"/>
      <c r="BR54" s="227" t="str">
        <f t="shared" si="55"/>
        <v>-</v>
      </c>
      <c r="BS54" s="231">
        <v>0</v>
      </c>
      <c r="BT54" s="621" t="str">
        <f t="shared" ref="BT54:BT67" si="83">IF(BS54&lt;&gt;0,BS54/BQ54,"-")</f>
        <v>-</v>
      </c>
    </row>
    <row r="55" ht="14.25" customHeight="1" spans="1:72">
      <c r="A55" s="585"/>
      <c r="B55" s="108">
        <v>17</v>
      </c>
      <c r="C55" s="379">
        <f t="shared" si="80"/>
        <v>588</v>
      </c>
      <c r="D55" s="433">
        <f t="shared" si="67"/>
        <v>588</v>
      </c>
      <c r="E55" s="592">
        <f t="shared" si="68"/>
        <v>0</v>
      </c>
      <c r="F55" s="455">
        <f t="shared" si="38"/>
        <v>403</v>
      </c>
      <c r="G55" s="303">
        <f t="shared" si="16"/>
        <v>0.685374149659864</v>
      </c>
      <c r="H55" s="584">
        <f t="shared" si="39"/>
        <v>185</v>
      </c>
      <c r="I55" s="209">
        <f t="shared" si="40"/>
        <v>2724</v>
      </c>
      <c r="J55" s="210">
        <f t="shared" si="25"/>
        <v>2724</v>
      </c>
      <c r="K55" s="210">
        <f t="shared" si="69"/>
        <v>0</v>
      </c>
      <c r="L55" s="426">
        <f t="shared" si="1"/>
        <v>6.75930521091811</v>
      </c>
      <c r="M55" s="603">
        <f t="shared" si="70"/>
        <v>31</v>
      </c>
      <c r="N55" s="232">
        <v>6</v>
      </c>
      <c r="O55" s="110">
        <v>25</v>
      </c>
      <c r="P55" s="105">
        <f t="shared" si="42"/>
        <v>0.806451612903226</v>
      </c>
      <c r="Q55" s="231">
        <v>141</v>
      </c>
      <c r="R55" s="612">
        <f t="shared" si="2"/>
        <v>5.64</v>
      </c>
      <c r="S55" s="603">
        <f t="shared" si="71"/>
        <v>542</v>
      </c>
      <c r="T55" s="232">
        <v>172</v>
      </c>
      <c r="U55" s="110">
        <v>370</v>
      </c>
      <c r="V55" s="105">
        <f t="shared" si="43"/>
        <v>0.682656826568266</v>
      </c>
      <c r="W55" s="231">
        <v>2536</v>
      </c>
      <c r="X55" s="612">
        <f t="shared" si="61"/>
        <v>6.85405405405405</v>
      </c>
      <c r="Y55" s="603">
        <f t="shared" si="72"/>
        <v>6</v>
      </c>
      <c r="Z55" s="232">
        <v>6</v>
      </c>
      <c r="AA55" s="110"/>
      <c r="AB55" s="105" t="str">
        <f t="shared" si="44"/>
        <v>-</v>
      </c>
      <c r="AC55" s="231"/>
      <c r="AD55" s="612" t="str">
        <f t="shared" si="4"/>
        <v>-</v>
      </c>
      <c r="AE55" s="603">
        <f t="shared" si="73"/>
        <v>0</v>
      </c>
      <c r="AF55" s="232"/>
      <c r="AG55" s="110"/>
      <c r="AH55" s="105" t="str">
        <f t="shared" si="45"/>
        <v>-</v>
      </c>
      <c r="AI55" s="231"/>
      <c r="AJ55" s="612" t="str">
        <f t="shared" si="5"/>
        <v>-</v>
      </c>
      <c r="AK55" s="603">
        <f t="shared" si="74"/>
        <v>8</v>
      </c>
      <c r="AL55" s="232">
        <v>1</v>
      </c>
      <c r="AM55" s="110">
        <v>7</v>
      </c>
      <c r="AN55" s="105">
        <f t="shared" si="46"/>
        <v>0.875</v>
      </c>
      <c r="AO55" s="231">
        <v>44</v>
      </c>
      <c r="AP55" s="612">
        <f t="shared" si="6"/>
        <v>6.28571428571429</v>
      </c>
      <c r="AQ55" s="603">
        <f t="shared" si="75"/>
        <v>1</v>
      </c>
      <c r="AR55" s="232"/>
      <c r="AS55" s="110">
        <v>1</v>
      </c>
      <c r="AT55" s="105">
        <f t="shared" si="47"/>
        <v>1</v>
      </c>
      <c r="AU55" s="231">
        <v>3</v>
      </c>
      <c r="AV55" s="612">
        <f t="shared" si="7"/>
        <v>3</v>
      </c>
      <c r="AW55" s="628">
        <f t="shared" si="76"/>
        <v>0</v>
      </c>
      <c r="AX55" s="232"/>
      <c r="AY55" s="110"/>
      <c r="AZ55" s="227" t="str">
        <f t="shared" si="52"/>
        <v>-</v>
      </c>
      <c r="BA55" s="231">
        <v>0</v>
      </c>
      <c r="BB55" s="621" t="str">
        <f t="shared" si="57"/>
        <v>-</v>
      </c>
      <c r="BC55" s="628">
        <f t="shared" si="77"/>
        <v>0</v>
      </c>
      <c r="BD55" s="232"/>
      <c r="BE55" s="110"/>
      <c r="BF55" s="227" t="str">
        <f t="shared" si="53"/>
        <v>-</v>
      </c>
      <c r="BG55" s="231">
        <v>0</v>
      </c>
      <c r="BH55" s="621" t="str">
        <f t="shared" si="81"/>
        <v>-</v>
      </c>
      <c r="BI55" s="628">
        <f t="shared" si="78"/>
        <v>0</v>
      </c>
      <c r="BJ55" s="232"/>
      <c r="BK55" s="110"/>
      <c r="BL55" s="227" t="str">
        <f t="shared" si="54"/>
        <v>-</v>
      </c>
      <c r="BM55" s="231">
        <v>0</v>
      </c>
      <c r="BN55" s="621" t="str">
        <f t="shared" si="82"/>
        <v>-</v>
      </c>
      <c r="BO55" s="628">
        <f t="shared" si="79"/>
        <v>0</v>
      </c>
      <c r="BP55" s="232"/>
      <c r="BQ55" s="110"/>
      <c r="BR55" s="227" t="str">
        <f t="shared" si="55"/>
        <v>-</v>
      </c>
      <c r="BS55" s="231">
        <v>0</v>
      </c>
      <c r="BT55" s="621" t="str">
        <f t="shared" si="83"/>
        <v>-</v>
      </c>
    </row>
    <row r="56" ht="14.25" customHeight="1" spans="1:72">
      <c r="A56" s="585"/>
      <c r="B56" s="108">
        <v>18</v>
      </c>
      <c r="C56" s="379">
        <f t="shared" si="80"/>
        <v>624</v>
      </c>
      <c r="D56" s="433">
        <f t="shared" si="67"/>
        <v>622</v>
      </c>
      <c r="E56" s="592">
        <f t="shared" si="68"/>
        <v>2</v>
      </c>
      <c r="F56" s="455">
        <f t="shared" si="38"/>
        <v>440</v>
      </c>
      <c r="G56" s="303">
        <f t="shared" si="16"/>
        <v>0.705128205128205</v>
      </c>
      <c r="H56" s="584">
        <f t="shared" si="39"/>
        <v>184</v>
      </c>
      <c r="I56" s="209">
        <f t="shared" si="40"/>
        <v>3052</v>
      </c>
      <c r="J56" s="210">
        <f t="shared" si="25"/>
        <v>3046</v>
      </c>
      <c r="K56" s="210">
        <f t="shared" si="69"/>
        <v>6</v>
      </c>
      <c r="L56" s="426">
        <f t="shared" si="1"/>
        <v>6.93636363636364</v>
      </c>
      <c r="M56" s="603">
        <f t="shared" si="70"/>
        <v>68</v>
      </c>
      <c r="N56" s="232">
        <v>13</v>
      </c>
      <c r="O56" s="110">
        <v>55</v>
      </c>
      <c r="P56" s="105">
        <f t="shared" si="42"/>
        <v>0.808823529411765</v>
      </c>
      <c r="Q56" s="231">
        <v>377</v>
      </c>
      <c r="R56" s="612">
        <f t="shared" si="2"/>
        <v>6.85454545454545</v>
      </c>
      <c r="S56" s="603">
        <f t="shared" si="71"/>
        <v>527</v>
      </c>
      <c r="T56" s="232">
        <v>166</v>
      </c>
      <c r="U56" s="110">
        <v>361</v>
      </c>
      <c r="V56" s="105">
        <f t="shared" si="43"/>
        <v>0.685009487666034</v>
      </c>
      <c r="W56" s="231">
        <v>2495</v>
      </c>
      <c r="X56" s="612">
        <f t="shared" si="61"/>
        <v>6.91135734072022</v>
      </c>
      <c r="Y56" s="603">
        <f t="shared" si="72"/>
        <v>9</v>
      </c>
      <c r="Z56" s="232">
        <v>5</v>
      </c>
      <c r="AA56" s="110">
        <v>4</v>
      </c>
      <c r="AB56" s="105">
        <f t="shared" si="44"/>
        <v>0.444444444444444</v>
      </c>
      <c r="AC56" s="231">
        <v>40</v>
      </c>
      <c r="AD56" s="612">
        <f t="shared" si="4"/>
        <v>10</v>
      </c>
      <c r="AE56" s="603">
        <f t="shared" si="73"/>
        <v>0</v>
      </c>
      <c r="AF56" s="232"/>
      <c r="AG56" s="110"/>
      <c r="AH56" s="105" t="str">
        <f t="shared" si="45"/>
        <v>-</v>
      </c>
      <c r="AI56" s="231"/>
      <c r="AJ56" s="612" t="str">
        <f t="shared" si="5"/>
        <v>-</v>
      </c>
      <c r="AK56" s="603">
        <f t="shared" si="74"/>
        <v>13</v>
      </c>
      <c r="AL56" s="232">
        <v>0</v>
      </c>
      <c r="AM56" s="110">
        <v>13</v>
      </c>
      <c r="AN56" s="105">
        <f t="shared" si="46"/>
        <v>1</v>
      </c>
      <c r="AO56" s="231">
        <v>89</v>
      </c>
      <c r="AP56" s="612">
        <f t="shared" si="6"/>
        <v>6.84615384615385</v>
      </c>
      <c r="AQ56" s="603">
        <f t="shared" si="75"/>
        <v>5</v>
      </c>
      <c r="AR56" s="232"/>
      <c r="AS56" s="110">
        <v>5</v>
      </c>
      <c r="AT56" s="105">
        <f t="shared" si="47"/>
        <v>1</v>
      </c>
      <c r="AU56" s="231">
        <v>45</v>
      </c>
      <c r="AV56" s="612">
        <f t="shared" si="7"/>
        <v>9</v>
      </c>
      <c r="AW56" s="628">
        <f t="shared" si="76"/>
        <v>0</v>
      </c>
      <c r="AX56" s="232"/>
      <c r="AY56" s="110"/>
      <c r="AZ56" s="227" t="str">
        <f t="shared" si="52"/>
        <v>-</v>
      </c>
      <c r="BA56" s="231">
        <v>0</v>
      </c>
      <c r="BB56" s="621" t="str">
        <f t="shared" si="57"/>
        <v>-</v>
      </c>
      <c r="BC56" s="628">
        <f t="shared" si="77"/>
        <v>2</v>
      </c>
      <c r="BD56" s="232"/>
      <c r="BE56" s="110">
        <v>2</v>
      </c>
      <c r="BF56" s="227">
        <f t="shared" si="53"/>
        <v>1</v>
      </c>
      <c r="BG56" s="231">
        <v>6</v>
      </c>
      <c r="BH56" s="621">
        <f t="shared" si="81"/>
        <v>3</v>
      </c>
      <c r="BI56" s="628">
        <f t="shared" si="78"/>
        <v>0</v>
      </c>
      <c r="BJ56" s="232"/>
      <c r="BK56" s="110"/>
      <c r="BL56" s="227" t="str">
        <f t="shared" si="54"/>
        <v>-</v>
      </c>
      <c r="BM56" s="231">
        <v>0</v>
      </c>
      <c r="BN56" s="621" t="str">
        <f t="shared" si="82"/>
        <v>-</v>
      </c>
      <c r="BO56" s="628">
        <f t="shared" si="79"/>
        <v>0</v>
      </c>
      <c r="BP56" s="232"/>
      <c r="BQ56" s="110"/>
      <c r="BR56" s="227" t="str">
        <f t="shared" si="55"/>
        <v>-</v>
      </c>
      <c r="BS56" s="231">
        <v>0</v>
      </c>
      <c r="BT56" s="621" t="str">
        <f t="shared" si="83"/>
        <v>-</v>
      </c>
    </row>
    <row r="57" ht="14.25" customHeight="1" spans="1:72">
      <c r="A57" s="585"/>
      <c r="B57" s="108">
        <v>19</v>
      </c>
      <c r="C57" s="379">
        <f t="shared" si="80"/>
        <v>593</v>
      </c>
      <c r="D57" s="433">
        <f t="shared" si="67"/>
        <v>593</v>
      </c>
      <c r="E57" s="592">
        <f t="shared" si="68"/>
        <v>0</v>
      </c>
      <c r="F57" s="455">
        <f t="shared" si="38"/>
        <v>416</v>
      </c>
      <c r="G57" s="303">
        <f t="shared" si="16"/>
        <v>0.701517706576729</v>
      </c>
      <c r="H57" s="584">
        <f t="shared" si="39"/>
        <v>177</v>
      </c>
      <c r="I57" s="209">
        <f t="shared" si="40"/>
        <v>2688</v>
      </c>
      <c r="J57" s="210">
        <f t="shared" si="25"/>
        <v>2688</v>
      </c>
      <c r="K57" s="210">
        <f t="shared" si="69"/>
        <v>0</v>
      </c>
      <c r="L57" s="426">
        <f t="shared" si="1"/>
        <v>6.46153846153846</v>
      </c>
      <c r="M57" s="603">
        <f t="shared" si="70"/>
        <v>44</v>
      </c>
      <c r="N57" s="232">
        <v>4</v>
      </c>
      <c r="O57" s="110">
        <v>40</v>
      </c>
      <c r="P57" s="105">
        <f t="shared" si="42"/>
        <v>0.909090909090909</v>
      </c>
      <c r="Q57" s="231">
        <v>258</v>
      </c>
      <c r="R57" s="612">
        <f t="shared" si="2"/>
        <v>6.45</v>
      </c>
      <c r="S57" s="603">
        <f t="shared" si="71"/>
        <v>534</v>
      </c>
      <c r="T57" s="232">
        <v>172</v>
      </c>
      <c r="U57" s="110">
        <v>362</v>
      </c>
      <c r="V57" s="105">
        <f t="shared" si="43"/>
        <v>0.677902621722846</v>
      </c>
      <c r="W57" s="231">
        <v>2328</v>
      </c>
      <c r="X57" s="612">
        <f t="shared" si="61"/>
        <v>6.43093922651934</v>
      </c>
      <c r="Y57" s="603">
        <f t="shared" si="72"/>
        <v>4</v>
      </c>
      <c r="Z57" s="232">
        <v>1</v>
      </c>
      <c r="AA57" s="110">
        <v>3</v>
      </c>
      <c r="AB57" s="105">
        <f t="shared" si="44"/>
        <v>0.75</v>
      </c>
      <c r="AC57" s="231">
        <v>30</v>
      </c>
      <c r="AD57" s="612">
        <f t="shared" si="4"/>
        <v>10</v>
      </c>
      <c r="AE57" s="603">
        <f t="shared" si="73"/>
        <v>0</v>
      </c>
      <c r="AF57" s="232"/>
      <c r="AG57" s="110">
        <v>0</v>
      </c>
      <c r="AH57" s="105" t="str">
        <f t="shared" si="45"/>
        <v>-</v>
      </c>
      <c r="AI57" s="231"/>
      <c r="AJ57" s="612" t="str">
        <f t="shared" si="5"/>
        <v>-</v>
      </c>
      <c r="AK57" s="603">
        <f t="shared" si="74"/>
        <v>11</v>
      </c>
      <c r="AL57" s="232">
        <v>0</v>
      </c>
      <c r="AM57" s="110">
        <v>11</v>
      </c>
      <c r="AN57" s="105">
        <f t="shared" si="46"/>
        <v>1</v>
      </c>
      <c r="AO57" s="231">
        <v>72</v>
      </c>
      <c r="AP57" s="612">
        <f t="shared" si="6"/>
        <v>6.54545454545455</v>
      </c>
      <c r="AQ57" s="603">
        <f t="shared" si="75"/>
        <v>0</v>
      </c>
      <c r="AR57" s="232"/>
      <c r="AS57" s="110">
        <v>0</v>
      </c>
      <c r="AT57" s="105" t="str">
        <f t="shared" si="47"/>
        <v>-</v>
      </c>
      <c r="AU57" s="231"/>
      <c r="AV57" s="612" t="str">
        <f t="shared" si="7"/>
        <v>-</v>
      </c>
      <c r="AW57" s="628">
        <f t="shared" si="76"/>
        <v>0</v>
      </c>
      <c r="AX57" s="232"/>
      <c r="AY57" s="110"/>
      <c r="AZ57" s="227" t="str">
        <f t="shared" si="52"/>
        <v>-</v>
      </c>
      <c r="BA57" s="231">
        <v>0</v>
      </c>
      <c r="BB57" s="621" t="str">
        <f t="shared" si="57"/>
        <v>-</v>
      </c>
      <c r="BC57" s="628">
        <f t="shared" si="77"/>
        <v>0</v>
      </c>
      <c r="BD57" s="232"/>
      <c r="BE57" s="110"/>
      <c r="BF57" s="227" t="str">
        <f t="shared" si="53"/>
        <v>-</v>
      </c>
      <c r="BG57" s="231">
        <v>0</v>
      </c>
      <c r="BH57" s="621" t="str">
        <f t="shared" si="81"/>
        <v>-</v>
      </c>
      <c r="BI57" s="628">
        <f t="shared" si="78"/>
        <v>0</v>
      </c>
      <c r="BJ57" s="232"/>
      <c r="BK57" s="110"/>
      <c r="BL57" s="227" t="str">
        <f t="shared" si="54"/>
        <v>-</v>
      </c>
      <c r="BM57" s="231">
        <v>0</v>
      </c>
      <c r="BN57" s="621" t="str">
        <f t="shared" si="82"/>
        <v>-</v>
      </c>
      <c r="BO57" s="628">
        <f t="shared" si="79"/>
        <v>0</v>
      </c>
      <c r="BP57" s="232"/>
      <c r="BQ57" s="110"/>
      <c r="BR57" s="227" t="str">
        <f t="shared" si="55"/>
        <v>-</v>
      </c>
      <c r="BS57" s="231">
        <v>0</v>
      </c>
      <c r="BT57" s="621" t="str">
        <f t="shared" si="83"/>
        <v>-</v>
      </c>
    </row>
    <row r="58" ht="14.25" customHeight="1" spans="1:72">
      <c r="A58" s="585"/>
      <c r="B58" s="108">
        <v>20</v>
      </c>
      <c r="C58" s="379">
        <f t="shared" si="80"/>
        <v>579</v>
      </c>
      <c r="D58" s="433">
        <f t="shared" si="67"/>
        <v>575</v>
      </c>
      <c r="E58" s="592">
        <f t="shared" si="68"/>
        <v>4</v>
      </c>
      <c r="F58" s="455">
        <f t="shared" si="38"/>
        <v>393</v>
      </c>
      <c r="G58" s="303">
        <f t="shared" si="16"/>
        <v>0.678756476683938</v>
      </c>
      <c r="H58" s="584">
        <f t="shared" si="39"/>
        <v>186</v>
      </c>
      <c r="I58" s="209">
        <f t="shared" si="40"/>
        <v>2486</v>
      </c>
      <c r="J58" s="210">
        <f t="shared" si="25"/>
        <v>2474</v>
      </c>
      <c r="K58" s="210">
        <f t="shared" si="69"/>
        <v>12</v>
      </c>
      <c r="L58" s="426">
        <f t="shared" si="1"/>
        <v>6.32569974554707</v>
      </c>
      <c r="M58" s="603">
        <f t="shared" si="70"/>
        <v>61</v>
      </c>
      <c r="N58" s="232">
        <v>8</v>
      </c>
      <c r="O58" s="110">
        <v>53</v>
      </c>
      <c r="P58" s="105">
        <f t="shared" si="42"/>
        <v>0.868852459016393</v>
      </c>
      <c r="Q58" s="231">
        <v>280</v>
      </c>
      <c r="R58" s="612">
        <f t="shared" si="2"/>
        <v>5.28301886792453</v>
      </c>
      <c r="S58" s="603">
        <f t="shared" si="71"/>
        <v>496</v>
      </c>
      <c r="T58" s="232">
        <v>173</v>
      </c>
      <c r="U58" s="110">
        <v>323</v>
      </c>
      <c r="V58" s="105">
        <f t="shared" si="43"/>
        <v>0.651209677419355</v>
      </c>
      <c r="W58" s="231">
        <v>2135</v>
      </c>
      <c r="X58" s="612">
        <f t="shared" si="61"/>
        <v>6.60990712074303</v>
      </c>
      <c r="Y58" s="603">
        <f t="shared" si="72"/>
        <v>4</v>
      </c>
      <c r="Z58" s="232">
        <v>4</v>
      </c>
      <c r="AA58" s="110">
        <v>0</v>
      </c>
      <c r="AB58" s="105" t="str">
        <f t="shared" si="44"/>
        <v>-</v>
      </c>
      <c r="AC58" s="231"/>
      <c r="AD58" s="612" t="str">
        <f t="shared" si="4"/>
        <v>-</v>
      </c>
      <c r="AE58" s="603">
        <f t="shared" si="73"/>
        <v>0</v>
      </c>
      <c r="AF58" s="232"/>
      <c r="AG58" s="110">
        <v>0</v>
      </c>
      <c r="AH58" s="105" t="str">
        <f t="shared" si="45"/>
        <v>-</v>
      </c>
      <c r="AI58" s="231"/>
      <c r="AJ58" s="612" t="str">
        <f t="shared" si="5"/>
        <v>-</v>
      </c>
      <c r="AK58" s="603">
        <f t="shared" si="74"/>
        <v>13</v>
      </c>
      <c r="AL58" s="232">
        <v>1</v>
      </c>
      <c r="AM58" s="110">
        <v>12</v>
      </c>
      <c r="AN58" s="105">
        <f t="shared" si="46"/>
        <v>0.923076923076923</v>
      </c>
      <c r="AO58" s="231">
        <v>56</v>
      </c>
      <c r="AP58" s="612">
        <f t="shared" si="6"/>
        <v>4.66666666666667</v>
      </c>
      <c r="AQ58" s="603">
        <f t="shared" si="75"/>
        <v>1</v>
      </c>
      <c r="AR58" s="232"/>
      <c r="AS58" s="110">
        <v>1</v>
      </c>
      <c r="AT58" s="105">
        <f t="shared" si="47"/>
        <v>1</v>
      </c>
      <c r="AU58" s="231">
        <v>3</v>
      </c>
      <c r="AV58" s="612">
        <f t="shared" si="7"/>
        <v>3</v>
      </c>
      <c r="AW58" s="628">
        <f t="shared" si="76"/>
        <v>0</v>
      </c>
      <c r="AX58" s="232"/>
      <c r="AY58" s="110"/>
      <c r="AZ58" s="227" t="str">
        <f t="shared" si="52"/>
        <v>-</v>
      </c>
      <c r="BA58" s="231">
        <v>0</v>
      </c>
      <c r="BB58" s="621" t="str">
        <f t="shared" si="57"/>
        <v>-</v>
      </c>
      <c r="BC58" s="628">
        <f t="shared" si="77"/>
        <v>4</v>
      </c>
      <c r="BD58" s="232"/>
      <c r="BE58" s="110">
        <v>4</v>
      </c>
      <c r="BF58" s="227">
        <f t="shared" si="53"/>
        <v>1</v>
      </c>
      <c r="BG58" s="231">
        <v>12</v>
      </c>
      <c r="BH58" s="621">
        <f t="shared" si="81"/>
        <v>3</v>
      </c>
      <c r="BI58" s="628">
        <f t="shared" si="78"/>
        <v>0</v>
      </c>
      <c r="BJ58" s="232"/>
      <c r="BK58" s="110"/>
      <c r="BL58" s="227" t="str">
        <f t="shared" si="54"/>
        <v>-</v>
      </c>
      <c r="BM58" s="231">
        <v>0</v>
      </c>
      <c r="BN58" s="621" t="str">
        <f t="shared" si="82"/>
        <v>-</v>
      </c>
      <c r="BO58" s="628">
        <f t="shared" si="79"/>
        <v>0</v>
      </c>
      <c r="BP58" s="232"/>
      <c r="BQ58" s="110"/>
      <c r="BR58" s="227" t="str">
        <f t="shared" si="55"/>
        <v>-</v>
      </c>
      <c r="BS58" s="231">
        <v>0</v>
      </c>
      <c r="BT58" s="621" t="str">
        <f t="shared" si="83"/>
        <v>-</v>
      </c>
    </row>
    <row r="59" ht="14.25" customHeight="1" spans="1:72">
      <c r="A59" s="585"/>
      <c r="B59" s="108">
        <v>21</v>
      </c>
      <c r="C59" s="379">
        <f t="shared" si="80"/>
        <v>578</v>
      </c>
      <c r="D59" s="433">
        <f t="shared" si="67"/>
        <v>576</v>
      </c>
      <c r="E59" s="592">
        <f t="shared" si="68"/>
        <v>2</v>
      </c>
      <c r="F59" s="455">
        <f t="shared" si="38"/>
        <v>395</v>
      </c>
      <c r="G59" s="303">
        <f t="shared" si="16"/>
        <v>0.683391003460208</v>
      </c>
      <c r="H59" s="584">
        <f t="shared" si="39"/>
        <v>183</v>
      </c>
      <c r="I59" s="209">
        <f t="shared" si="40"/>
        <v>2585</v>
      </c>
      <c r="J59" s="210">
        <f t="shared" si="25"/>
        <v>2579</v>
      </c>
      <c r="K59" s="210">
        <f t="shared" si="69"/>
        <v>6</v>
      </c>
      <c r="L59" s="426">
        <f t="shared" si="1"/>
        <v>6.54430379746835</v>
      </c>
      <c r="M59" s="603">
        <f t="shared" si="70"/>
        <v>73</v>
      </c>
      <c r="N59" s="232">
        <v>13</v>
      </c>
      <c r="O59" s="110">
        <v>60</v>
      </c>
      <c r="P59" s="105">
        <f t="shared" si="42"/>
        <v>0.821917808219178</v>
      </c>
      <c r="Q59" s="231">
        <v>316</v>
      </c>
      <c r="R59" s="612">
        <f t="shared" si="2"/>
        <v>5.26666666666667</v>
      </c>
      <c r="S59" s="603">
        <f t="shared" si="71"/>
        <v>483</v>
      </c>
      <c r="T59" s="232">
        <v>163</v>
      </c>
      <c r="U59" s="110">
        <v>320</v>
      </c>
      <c r="V59" s="105">
        <f t="shared" si="43"/>
        <v>0.662525879917184</v>
      </c>
      <c r="W59" s="231">
        <v>2169</v>
      </c>
      <c r="X59" s="612">
        <f t="shared" si="61"/>
        <v>6.778125</v>
      </c>
      <c r="Y59" s="603">
        <f t="shared" si="72"/>
        <v>5</v>
      </c>
      <c r="Z59" s="232">
        <v>4</v>
      </c>
      <c r="AA59" s="110">
        <v>1</v>
      </c>
      <c r="AB59" s="105">
        <f t="shared" si="44"/>
        <v>0.2</v>
      </c>
      <c r="AC59" s="231">
        <v>10</v>
      </c>
      <c r="AD59" s="612">
        <f t="shared" si="4"/>
        <v>10</v>
      </c>
      <c r="AE59" s="603">
        <f t="shared" si="73"/>
        <v>0</v>
      </c>
      <c r="AF59" s="232"/>
      <c r="AG59" s="110">
        <v>0</v>
      </c>
      <c r="AH59" s="105" t="str">
        <f t="shared" si="45"/>
        <v>-</v>
      </c>
      <c r="AI59" s="231"/>
      <c r="AJ59" s="612" t="str">
        <f t="shared" si="5"/>
        <v>-</v>
      </c>
      <c r="AK59" s="603">
        <f t="shared" si="74"/>
        <v>15</v>
      </c>
      <c r="AL59" s="232">
        <v>3</v>
      </c>
      <c r="AM59" s="110">
        <v>12</v>
      </c>
      <c r="AN59" s="105">
        <f t="shared" si="46"/>
        <v>0.8</v>
      </c>
      <c r="AO59" s="231">
        <v>84</v>
      </c>
      <c r="AP59" s="612">
        <f t="shared" si="6"/>
        <v>7</v>
      </c>
      <c r="AQ59" s="603">
        <f t="shared" si="75"/>
        <v>0</v>
      </c>
      <c r="AR59" s="232"/>
      <c r="AS59" s="110">
        <v>0</v>
      </c>
      <c r="AT59" s="105" t="str">
        <f t="shared" si="47"/>
        <v>-</v>
      </c>
      <c r="AU59" s="231"/>
      <c r="AV59" s="612" t="str">
        <f t="shared" si="7"/>
        <v>-</v>
      </c>
      <c r="AW59" s="628">
        <f t="shared" si="76"/>
        <v>0</v>
      </c>
      <c r="AX59" s="232"/>
      <c r="AY59" s="110"/>
      <c r="AZ59" s="227" t="str">
        <f t="shared" si="52"/>
        <v>-</v>
      </c>
      <c r="BA59" s="231">
        <v>0</v>
      </c>
      <c r="BB59" s="621" t="str">
        <f t="shared" si="57"/>
        <v>-</v>
      </c>
      <c r="BC59" s="628">
        <f t="shared" si="77"/>
        <v>2</v>
      </c>
      <c r="BD59" s="232"/>
      <c r="BE59" s="110">
        <v>2</v>
      </c>
      <c r="BF59" s="227">
        <f t="shared" si="53"/>
        <v>1</v>
      </c>
      <c r="BG59" s="231">
        <v>6</v>
      </c>
      <c r="BH59" s="621">
        <f t="shared" si="81"/>
        <v>3</v>
      </c>
      <c r="BI59" s="628">
        <f t="shared" si="78"/>
        <v>0</v>
      </c>
      <c r="BJ59" s="232"/>
      <c r="BK59" s="110"/>
      <c r="BL59" s="227" t="str">
        <f t="shared" si="54"/>
        <v>-</v>
      </c>
      <c r="BM59" s="231">
        <v>0</v>
      </c>
      <c r="BN59" s="621" t="str">
        <f t="shared" si="82"/>
        <v>-</v>
      </c>
      <c r="BO59" s="628">
        <f t="shared" si="79"/>
        <v>0</v>
      </c>
      <c r="BP59" s="232"/>
      <c r="BQ59" s="110"/>
      <c r="BR59" s="227" t="str">
        <f t="shared" si="55"/>
        <v>-</v>
      </c>
      <c r="BS59" s="231">
        <v>0</v>
      </c>
      <c r="BT59" s="621" t="str">
        <f t="shared" si="83"/>
        <v>-</v>
      </c>
    </row>
    <row r="60" ht="14.25" customHeight="1" spans="1:72">
      <c r="A60" s="585"/>
      <c r="B60" s="108">
        <v>22</v>
      </c>
      <c r="C60" s="379">
        <f t="shared" si="80"/>
        <v>608</v>
      </c>
      <c r="D60" s="433">
        <f t="shared" si="67"/>
        <v>606</v>
      </c>
      <c r="E60" s="592">
        <f t="shared" si="68"/>
        <v>2</v>
      </c>
      <c r="F60" s="455">
        <f t="shared" si="38"/>
        <v>402</v>
      </c>
      <c r="G60" s="303">
        <f t="shared" si="16"/>
        <v>0.661184210526316</v>
      </c>
      <c r="H60" s="584">
        <f t="shared" si="39"/>
        <v>206</v>
      </c>
      <c r="I60" s="209">
        <f t="shared" si="40"/>
        <v>2770</v>
      </c>
      <c r="J60" s="210">
        <f t="shared" si="25"/>
        <v>2764</v>
      </c>
      <c r="K60" s="210">
        <f t="shared" si="69"/>
        <v>6</v>
      </c>
      <c r="L60" s="426">
        <f t="shared" si="1"/>
        <v>6.89054726368159</v>
      </c>
      <c r="M60" s="603">
        <f t="shared" si="70"/>
        <v>57</v>
      </c>
      <c r="N60" s="232">
        <v>10</v>
      </c>
      <c r="O60" s="110">
        <v>47</v>
      </c>
      <c r="P60" s="105">
        <f t="shared" si="42"/>
        <v>0.824561403508772</v>
      </c>
      <c r="Q60" s="231">
        <v>299</v>
      </c>
      <c r="R60" s="612">
        <f t="shared" si="2"/>
        <v>6.36170212765957</v>
      </c>
      <c r="S60" s="603">
        <f t="shared" si="71"/>
        <v>532</v>
      </c>
      <c r="T60" s="232">
        <v>189</v>
      </c>
      <c r="U60" s="110">
        <v>343</v>
      </c>
      <c r="V60" s="105">
        <f t="shared" si="43"/>
        <v>0.644736842105263</v>
      </c>
      <c r="W60" s="231">
        <v>2382</v>
      </c>
      <c r="X60" s="612">
        <f t="shared" si="61"/>
        <v>6.94460641399417</v>
      </c>
      <c r="Y60" s="603">
        <f t="shared" si="72"/>
        <v>9</v>
      </c>
      <c r="Z60" s="232">
        <v>7</v>
      </c>
      <c r="AA60" s="110">
        <v>2</v>
      </c>
      <c r="AB60" s="105">
        <f t="shared" si="44"/>
        <v>0.222222222222222</v>
      </c>
      <c r="AC60" s="231">
        <v>20</v>
      </c>
      <c r="AD60" s="612">
        <f t="shared" si="4"/>
        <v>10</v>
      </c>
      <c r="AE60" s="603">
        <f t="shared" si="73"/>
        <v>0</v>
      </c>
      <c r="AF60" s="232"/>
      <c r="AG60" s="110"/>
      <c r="AH60" s="105" t="str">
        <f t="shared" si="45"/>
        <v>-</v>
      </c>
      <c r="AI60" s="231"/>
      <c r="AJ60" s="612" t="str">
        <f t="shared" si="5"/>
        <v>-</v>
      </c>
      <c r="AK60" s="603">
        <f t="shared" si="74"/>
        <v>6</v>
      </c>
      <c r="AL60" s="232">
        <v>0</v>
      </c>
      <c r="AM60" s="110">
        <v>6</v>
      </c>
      <c r="AN60" s="105">
        <f t="shared" si="46"/>
        <v>1</v>
      </c>
      <c r="AO60" s="231">
        <v>50</v>
      </c>
      <c r="AP60" s="612">
        <f t="shared" si="6"/>
        <v>8.33333333333333</v>
      </c>
      <c r="AQ60" s="603">
        <f t="shared" si="75"/>
        <v>2</v>
      </c>
      <c r="AR60" s="232">
        <v>0</v>
      </c>
      <c r="AS60" s="110">
        <v>2</v>
      </c>
      <c r="AT60" s="105">
        <f t="shared" si="47"/>
        <v>1</v>
      </c>
      <c r="AU60" s="231">
        <v>13</v>
      </c>
      <c r="AV60" s="612">
        <f t="shared" si="7"/>
        <v>6.5</v>
      </c>
      <c r="AW60" s="628">
        <f t="shared" si="76"/>
        <v>0</v>
      </c>
      <c r="AX60" s="232"/>
      <c r="AY60" s="110"/>
      <c r="AZ60" s="227" t="str">
        <f t="shared" si="52"/>
        <v>-</v>
      </c>
      <c r="BA60" s="231">
        <v>0</v>
      </c>
      <c r="BB60" s="621" t="str">
        <f t="shared" si="57"/>
        <v>-</v>
      </c>
      <c r="BC60" s="628">
        <f t="shared" si="77"/>
        <v>2</v>
      </c>
      <c r="BD60" s="232"/>
      <c r="BE60" s="110">
        <v>2</v>
      </c>
      <c r="BF60" s="227">
        <f t="shared" si="53"/>
        <v>1</v>
      </c>
      <c r="BG60" s="231">
        <v>6</v>
      </c>
      <c r="BH60" s="621">
        <f t="shared" si="81"/>
        <v>3</v>
      </c>
      <c r="BI60" s="628">
        <f t="shared" si="78"/>
        <v>0</v>
      </c>
      <c r="BJ60" s="232"/>
      <c r="BK60" s="110"/>
      <c r="BL60" s="227" t="str">
        <f t="shared" si="54"/>
        <v>-</v>
      </c>
      <c r="BM60" s="231">
        <v>0</v>
      </c>
      <c r="BN60" s="621" t="str">
        <f t="shared" si="82"/>
        <v>-</v>
      </c>
      <c r="BO60" s="628">
        <f t="shared" si="79"/>
        <v>0</v>
      </c>
      <c r="BP60" s="232"/>
      <c r="BQ60" s="110"/>
      <c r="BR60" s="227" t="str">
        <f t="shared" si="55"/>
        <v>-</v>
      </c>
      <c r="BS60" s="231">
        <v>0</v>
      </c>
      <c r="BT60" s="621" t="str">
        <f t="shared" si="83"/>
        <v>-</v>
      </c>
    </row>
    <row r="61" ht="14.25" customHeight="1" spans="1:72">
      <c r="A61" s="585"/>
      <c r="B61" s="108">
        <v>23</v>
      </c>
      <c r="C61" s="379">
        <f t="shared" si="80"/>
        <v>563</v>
      </c>
      <c r="D61" s="433">
        <f t="shared" si="67"/>
        <v>563</v>
      </c>
      <c r="E61" s="592">
        <f t="shared" si="68"/>
        <v>0</v>
      </c>
      <c r="F61" s="455">
        <f t="shared" si="38"/>
        <v>362</v>
      </c>
      <c r="G61" s="303">
        <f t="shared" si="16"/>
        <v>0.642984014209592</v>
      </c>
      <c r="H61" s="584">
        <f t="shared" si="39"/>
        <v>201</v>
      </c>
      <c r="I61" s="209">
        <f t="shared" si="40"/>
        <v>2465</v>
      </c>
      <c r="J61" s="210">
        <f t="shared" si="25"/>
        <v>2465</v>
      </c>
      <c r="K61" s="210">
        <f t="shared" si="69"/>
        <v>0</v>
      </c>
      <c r="L61" s="426">
        <f t="shared" si="1"/>
        <v>6.80939226519337</v>
      </c>
      <c r="M61" s="603">
        <f t="shared" si="70"/>
        <v>46</v>
      </c>
      <c r="N61" s="232">
        <v>16</v>
      </c>
      <c r="O61" s="110">
        <v>30</v>
      </c>
      <c r="P61" s="105">
        <f t="shared" si="42"/>
        <v>0.652173913043478</v>
      </c>
      <c r="Q61" s="231">
        <v>197</v>
      </c>
      <c r="R61" s="612">
        <f t="shared" si="2"/>
        <v>6.56666666666667</v>
      </c>
      <c r="S61" s="603">
        <f t="shared" si="71"/>
        <v>503</v>
      </c>
      <c r="T61" s="232">
        <v>178</v>
      </c>
      <c r="U61" s="110">
        <v>325</v>
      </c>
      <c r="V61" s="105">
        <f t="shared" si="43"/>
        <v>0.646123260437376</v>
      </c>
      <c r="W61" s="231">
        <v>2217</v>
      </c>
      <c r="X61" s="612">
        <f t="shared" si="61"/>
        <v>6.82153846153846</v>
      </c>
      <c r="Y61" s="603">
        <f t="shared" si="72"/>
        <v>4</v>
      </c>
      <c r="Z61" s="232">
        <v>3</v>
      </c>
      <c r="AA61" s="110">
        <v>1</v>
      </c>
      <c r="AB61" s="105">
        <f t="shared" si="44"/>
        <v>0.25</v>
      </c>
      <c r="AC61" s="231">
        <v>10</v>
      </c>
      <c r="AD61" s="612">
        <f t="shared" si="4"/>
        <v>10</v>
      </c>
      <c r="AE61" s="603">
        <f t="shared" si="73"/>
        <v>0</v>
      </c>
      <c r="AF61" s="232"/>
      <c r="AG61" s="110"/>
      <c r="AH61" s="105" t="str">
        <f t="shared" si="45"/>
        <v>-</v>
      </c>
      <c r="AI61" s="231"/>
      <c r="AJ61" s="612" t="str">
        <f t="shared" si="5"/>
        <v>-</v>
      </c>
      <c r="AK61" s="603">
        <f t="shared" si="74"/>
        <v>10</v>
      </c>
      <c r="AL61" s="232">
        <v>4</v>
      </c>
      <c r="AM61" s="110">
        <v>6</v>
      </c>
      <c r="AN61" s="105">
        <f t="shared" si="46"/>
        <v>0.6</v>
      </c>
      <c r="AO61" s="231">
        <v>41</v>
      </c>
      <c r="AP61" s="612">
        <f t="shared" si="6"/>
        <v>6.83333333333333</v>
      </c>
      <c r="AQ61" s="603">
        <f t="shared" si="75"/>
        <v>0</v>
      </c>
      <c r="AR61" s="232"/>
      <c r="AS61" s="110"/>
      <c r="AT61" s="105" t="str">
        <f t="shared" si="47"/>
        <v>-</v>
      </c>
      <c r="AU61" s="231"/>
      <c r="AV61" s="612" t="str">
        <f t="shared" si="7"/>
        <v>-</v>
      </c>
      <c r="AW61" s="628">
        <f t="shared" si="76"/>
        <v>0</v>
      </c>
      <c r="AX61" s="232"/>
      <c r="AY61" s="110"/>
      <c r="AZ61" s="227" t="str">
        <f t="shared" si="52"/>
        <v>-</v>
      </c>
      <c r="BA61" s="231">
        <v>0</v>
      </c>
      <c r="BB61" s="621" t="str">
        <f t="shared" si="57"/>
        <v>-</v>
      </c>
      <c r="BC61" s="628">
        <f t="shared" si="77"/>
        <v>0</v>
      </c>
      <c r="BD61" s="232"/>
      <c r="BE61" s="110">
        <v>0</v>
      </c>
      <c r="BF61" s="227" t="str">
        <f t="shared" si="53"/>
        <v>-</v>
      </c>
      <c r="BG61" s="231">
        <v>0</v>
      </c>
      <c r="BH61" s="621" t="str">
        <f t="shared" si="81"/>
        <v>-</v>
      </c>
      <c r="BI61" s="628">
        <f t="shared" si="78"/>
        <v>0</v>
      </c>
      <c r="BJ61" s="232"/>
      <c r="BK61" s="110"/>
      <c r="BL61" s="227" t="str">
        <f t="shared" si="54"/>
        <v>-</v>
      </c>
      <c r="BM61" s="231">
        <v>0</v>
      </c>
      <c r="BN61" s="621" t="str">
        <f t="shared" si="82"/>
        <v>-</v>
      </c>
      <c r="BO61" s="628">
        <f t="shared" si="79"/>
        <v>0</v>
      </c>
      <c r="BP61" s="232"/>
      <c r="BQ61" s="110"/>
      <c r="BR61" s="227" t="str">
        <f t="shared" si="55"/>
        <v>-</v>
      </c>
      <c r="BS61" s="231">
        <v>0</v>
      </c>
      <c r="BT61" s="621" t="str">
        <f t="shared" si="83"/>
        <v>-</v>
      </c>
    </row>
    <row r="62" ht="14.25" customHeight="1" spans="1:72">
      <c r="A62" s="585"/>
      <c r="B62" s="108">
        <v>24</v>
      </c>
      <c r="C62" s="379">
        <f t="shared" si="80"/>
        <v>565</v>
      </c>
      <c r="D62" s="433">
        <f t="shared" si="67"/>
        <v>564</v>
      </c>
      <c r="E62" s="592">
        <f t="shared" si="68"/>
        <v>1</v>
      </c>
      <c r="F62" s="455">
        <f t="shared" si="38"/>
        <v>358</v>
      </c>
      <c r="G62" s="303">
        <f t="shared" si="16"/>
        <v>0.633628318584071</v>
      </c>
      <c r="H62" s="584">
        <f t="shared" si="39"/>
        <v>207</v>
      </c>
      <c r="I62" s="209">
        <f t="shared" si="40"/>
        <v>2294</v>
      </c>
      <c r="J62" s="210">
        <f t="shared" si="25"/>
        <v>2291</v>
      </c>
      <c r="K62" s="210">
        <f t="shared" si="69"/>
        <v>3</v>
      </c>
      <c r="L62" s="426">
        <f t="shared" si="1"/>
        <v>6.40782122905028</v>
      </c>
      <c r="M62" s="603">
        <f t="shared" si="70"/>
        <v>37</v>
      </c>
      <c r="N62" s="232">
        <v>7</v>
      </c>
      <c r="O62" s="110">
        <v>30</v>
      </c>
      <c r="P62" s="105">
        <f t="shared" si="42"/>
        <v>0.810810810810811</v>
      </c>
      <c r="Q62" s="231">
        <v>171</v>
      </c>
      <c r="R62" s="612">
        <f t="shared" si="2"/>
        <v>5.7</v>
      </c>
      <c r="S62" s="603">
        <f t="shared" si="71"/>
        <v>508</v>
      </c>
      <c r="T62" s="232">
        <v>195</v>
      </c>
      <c r="U62" s="110">
        <v>313</v>
      </c>
      <c r="V62" s="105">
        <f t="shared" si="43"/>
        <v>0.616141732283465</v>
      </c>
      <c r="W62" s="231">
        <v>2040</v>
      </c>
      <c r="X62" s="612">
        <f t="shared" si="61"/>
        <v>6.51757188498403</v>
      </c>
      <c r="Y62" s="603">
        <f t="shared" si="72"/>
        <v>5</v>
      </c>
      <c r="Z62" s="232">
        <v>4</v>
      </c>
      <c r="AA62" s="110">
        <v>1</v>
      </c>
      <c r="AB62" s="105">
        <f t="shared" si="44"/>
        <v>0.2</v>
      </c>
      <c r="AC62" s="231">
        <v>10</v>
      </c>
      <c r="AD62" s="612">
        <f t="shared" si="4"/>
        <v>10</v>
      </c>
      <c r="AE62" s="603">
        <f t="shared" si="73"/>
        <v>0</v>
      </c>
      <c r="AF62" s="232"/>
      <c r="AG62" s="110"/>
      <c r="AH62" s="105" t="str">
        <f t="shared" si="45"/>
        <v>-</v>
      </c>
      <c r="AI62" s="231"/>
      <c r="AJ62" s="612" t="str">
        <f t="shared" si="5"/>
        <v>-</v>
      </c>
      <c r="AK62" s="603">
        <f t="shared" si="74"/>
        <v>10</v>
      </c>
      <c r="AL62" s="232">
        <v>1</v>
      </c>
      <c r="AM62" s="110">
        <v>9</v>
      </c>
      <c r="AN62" s="105">
        <f t="shared" si="46"/>
        <v>0.9</v>
      </c>
      <c r="AO62" s="231">
        <v>54</v>
      </c>
      <c r="AP62" s="612">
        <f t="shared" si="6"/>
        <v>6</v>
      </c>
      <c r="AQ62" s="603">
        <f t="shared" si="75"/>
        <v>4</v>
      </c>
      <c r="AR62" s="232"/>
      <c r="AS62" s="110">
        <v>4</v>
      </c>
      <c r="AT62" s="105">
        <f t="shared" si="47"/>
        <v>1</v>
      </c>
      <c r="AU62" s="231">
        <v>16</v>
      </c>
      <c r="AV62" s="612">
        <f t="shared" si="7"/>
        <v>4</v>
      </c>
      <c r="AW62" s="628">
        <f t="shared" si="76"/>
        <v>0</v>
      </c>
      <c r="AX62" s="232"/>
      <c r="AY62" s="110"/>
      <c r="AZ62" s="227" t="str">
        <f t="shared" si="52"/>
        <v>-</v>
      </c>
      <c r="BA62" s="231">
        <v>0</v>
      </c>
      <c r="BB62" s="621" t="str">
        <f t="shared" si="57"/>
        <v>-</v>
      </c>
      <c r="BC62" s="628">
        <f t="shared" si="77"/>
        <v>1</v>
      </c>
      <c r="BD62" s="232"/>
      <c r="BE62" s="110">
        <v>1</v>
      </c>
      <c r="BF62" s="227">
        <f t="shared" si="53"/>
        <v>1</v>
      </c>
      <c r="BG62" s="231">
        <v>3</v>
      </c>
      <c r="BH62" s="621">
        <f t="shared" si="81"/>
        <v>3</v>
      </c>
      <c r="BI62" s="628">
        <f t="shared" si="78"/>
        <v>0</v>
      </c>
      <c r="BJ62" s="232"/>
      <c r="BK62" s="110"/>
      <c r="BL62" s="227" t="str">
        <f t="shared" si="54"/>
        <v>-</v>
      </c>
      <c r="BM62" s="231">
        <v>0</v>
      </c>
      <c r="BN62" s="621" t="str">
        <f t="shared" si="82"/>
        <v>-</v>
      </c>
      <c r="BO62" s="628">
        <f t="shared" si="79"/>
        <v>0</v>
      </c>
      <c r="BP62" s="232"/>
      <c r="BQ62" s="110"/>
      <c r="BR62" s="227" t="str">
        <f t="shared" si="55"/>
        <v>-</v>
      </c>
      <c r="BS62" s="231">
        <v>0</v>
      </c>
      <c r="BT62" s="621" t="str">
        <f t="shared" si="83"/>
        <v>-</v>
      </c>
    </row>
    <row r="63" ht="14.25" customHeight="1" spans="1:72">
      <c r="A63" s="585"/>
      <c r="B63" s="108">
        <v>25</v>
      </c>
      <c r="C63" s="379">
        <f t="shared" si="80"/>
        <v>600</v>
      </c>
      <c r="D63" s="433">
        <f t="shared" si="67"/>
        <v>599</v>
      </c>
      <c r="E63" s="592">
        <f t="shared" si="68"/>
        <v>1</v>
      </c>
      <c r="F63" s="455">
        <f t="shared" si="38"/>
        <v>403</v>
      </c>
      <c r="G63" s="303">
        <f t="shared" si="16"/>
        <v>0.671666666666667</v>
      </c>
      <c r="H63" s="584">
        <f t="shared" si="39"/>
        <v>197</v>
      </c>
      <c r="I63" s="209">
        <f t="shared" si="40"/>
        <v>2751</v>
      </c>
      <c r="J63" s="210">
        <f t="shared" si="25"/>
        <v>2748</v>
      </c>
      <c r="K63" s="210">
        <f t="shared" si="69"/>
        <v>3</v>
      </c>
      <c r="L63" s="426">
        <f t="shared" si="1"/>
        <v>6.82630272952854</v>
      </c>
      <c r="M63" s="603">
        <f t="shared" si="70"/>
        <v>60</v>
      </c>
      <c r="N63" s="232">
        <v>9</v>
      </c>
      <c r="O63" s="110">
        <v>51</v>
      </c>
      <c r="P63" s="105">
        <f t="shared" si="42"/>
        <v>0.85</v>
      </c>
      <c r="Q63" s="231">
        <v>354</v>
      </c>
      <c r="R63" s="612">
        <f t="shared" si="2"/>
        <v>6.94117647058824</v>
      </c>
      <c r="S63" s="603">
        <f t="shared" si="71"/>
        <v>520</v>
      </c>
      <c r="T63" s="232">
        <v>182</v>
      </c>
      <c r="U63" s="110">
        <v>338</v>
      </c>
      <c r="V63" s="105">
        <f t="shared" si="43"/>
        <v>0.65</v>
      </c>
      <c r="W63" s="231">
        <v>2293</v>
      </c>
      <c r="X63" s="612">
        <f t="shared" si="61"/>
        <v>6.78402366863905</v>
      </c>
      <c r="Y63" s="603">
        <f t="shared" si="72"/>
        <v>5</v>
      </c>
      <c r="Z63" s="232">
        <v>4</v>
      </c>
      <c r="AA63" s="110">
        <v>1</v>
      </c>
      <c r="AB63" s="105">
        <f t="shared" si="44"/>
        <v>0.2</v>
      </c>
      <c r="AC63" s="231">
        <v>10</v>
      </c>
      <c r="AD63" s="612">
        <f t="shared" si="4"/>
        <v>10</v>
      </c>
      <c r="AE63" s="603">
        <f t="shared" si="73"/>
        <v>0</v>
      </c>
      <c r="AF63" s="232"/>
      <c r="AG63" s="110"/>
      <c r="AH63" s="105" t="str">
        <f t="shared" si="45"/>
        <v>-</v>
      </c>
      <c r="AI63" s="231"/>
      <c r="AJ63" s="612" t="str">
        <f t="shared" si="5"/>
        <v>-</v>
      </c>
      <c r="AK63" s="603">
        <f t="shared" si="74"/>
        <v>11</v>
      </c>
      <c r="AL63" s="232">
        <v>2</v>
      </c>
      <c r="AM63" s="110">
        <v>9</v>
      </c>
      <c r="AN63" s="105">
        <f t="shared" si="46"/>
        <v>0.818181818181818</v>
      </c>
      <c r="AO63" s="231">
        <v>71</v>
      </c>
      <c r="AP63" s="612">
        <f t="shared" si="6"/>
        <v>7.88888888888889</v>
      </c>
      <c r="AQ63" s="603">
        <f t="shared" si="75"/>
        <v>3</v>
      </c>
      <c r="AR63" s="232">
        <v>0</v>
      </c>
      <c r="AS63" s="110">
        <v>3</v>
      </c>
      <c r="AT63" s="105">
        <f t="shared" si="47"/>
        <v>1</v>
      </c>
      <c r="AU63" s="231">
        <v>20</v>
      </c>
      <c r="AV63" s="612">
        <f t="shared" si="7"/>
        <v>6.66666666666667</v>
      </c>
      <c r="AW63" s="628">
        <f t="shared" si="76"/>
        <v>0</v>
      </c>
      <c r="AX63" s="232"/>
      <c r="AY63" s="110"/>
      <c r="AZ63" s="227" t="str">
        <f t="shared" si="52"/>
        <v>-</v>
      </c>
      <c r="BA63" s="231">
        <v>0</v>
      </c>
      <c r="BB63" s="621" t="str">
        <f t="shared" si="57"/>
        <v>-</v>
      </c>
      <c r="BC63" s="628">
        <f t="shared" si="77"/>
        <v>1</v>
      </c>
      <c r="BD63" s="232"/>
      <c r="BE63" s="110">
        <v>1</v>
      </c>
      <c r="BF63" s="227">
        <f t="shared" si="53"/>
        <v>1</v>
      </c>
      <c r="BG63" s="231">
        <v>3</v>
      </c>
      <c r="BH63" s="621">
        <f t="shared" si="81"/>
        <v>3</v>
      </c>
      <c r="BI63" s="628">
        <f t="shared" si="78"/>
        <v>0</v>
      </c>
      <c r="BJ63" s="232"/>
      <c r="BK63" s="110"/>
      <c r="BL63" s="227" t="str">
        <f t="shared" si="54"/>
        <v>-</v>
      </c>
      <c r="BM63" s="231">
        <v>0</v>
      </c>
      <c r="BN63" s="621" t="str">
        <f t="shared" si="82"/>
        <v>-</v>
      </c>
      <c r="BO63" s="628">
        <f t="shared" si="79"/>
        <v>0</v>
      </c>
      <c r="BP63" s="232"/>
      <c r="BQ63" s="110"/>
      <c r="BR63" s="227" t="str">
        <f t="shared" si="55"/>
        <v>-</v>
      </c>
      <c r="BS63" s="231">
        <v>0</v>
      </c>
      <c r="BT63" s="621" t="str">
        <f t="shared" si="83"/>
        <v>-</v>
      </c>
    </row>
    <row r="64" ht="14.25" customHeight="1" spans="1:72">
      <c r="A64" s="585"/>
      <c r="B64" s="108">
        <v>26</v>
      </c>
      <c r="C64" s="379">
        <f t="shared" si="80"/>
        <v>543</v>
      </c>
      <c r="D64" s="433">
        <f t="shared" si="67"/>
        <v>541</v>
      </c>
      <c r="E64" s="592">
        <f t="shared" si="68"/>
        <v>2</v>
      </c>
      <c r="F64" s="455">
        <f t="shared" si="38"/>
        <v>365</v>
      </c>
      <c r="G64" s="303">
        <f t="shared" si="16"/>
        <v>0.67219152854512</v>
      </c>
      <c r="H64" s="584">
        <f t="shared" si="39"/>
        <v>178</v>
      </c>
      <c r="I64" s="209">
        <f t="shared" si="40"/>
        <v>2424</v>
      </c>
      <c r="J64" s="210">
        <f t="shared" si="25"/>
        <v>2418</v>
      </c>
      <c r="K64" s="210">
        <f t="shared" si="69"/>
        <v>6</v>
      </c>
      <c r="L64" s="426">
        <f t="shared" si="1"/>
        <v>6.64109589041096</v>
      </c>
      <c r="M64" s="603">
        <f t="shared" si="70"/>
        <v>50</v>
      </c>
      <c r="N64" s="232">
        <v>8</v>
      </c>
      <c r="O64" s="110">
        <v>42</v>
      </c>
      <c r="P64" s="105">
        <f t="shared" si="42"/>
        <v>0.84</v>
      </c>
      <c r="Q64" s="231">
        <v>251</v>
      </c>
      <c r="R64" s="612">
        <f t="shared" si="2"/>
        <v>5.97619047619048</v>
      </c>
      <c r="S64" s="603">
        <f t="shared" si="71"/>
        <v>477</v>
      </c>
      <c r="T64" s="232">
        <v>167</v>
      </c>
      <c r="U64" s="110">
        <v>310</v>
      </c>
      <c r="V64" s="105">
        <f t="shared" si="43"/>
        <v>0.649895178197065</v>
      </c>
      <c r="W64" s="231">
        <v>2098</v>
      </c>
      <c r="X64" s="612">
        <f t="shared" si="61"/>
        <v>6.76774193548387</v>
      </c>
      <c r="Y64" s="603">
        <f t="shared" si="72"/>
        <v>4</v>
      </c>
      <c r="Z64" s="232">
        <v>1</v>
      </c>
      <c r="AA64" s="110">
        <v>3</v>
      </c>
      <c r="AB64" s="105">
        <f t="shared" si="44"/>
        <v>0.75</v>
      </c>
      <c r="AC64" s="231">
        <v>30</v>
      </c>
      <c r="AD64" s="612">
        <f t="shared" si="4"/>
        <v>10</v>
      </c>
      <c r="AE64" s="603">
        <f t="shared" si="73"/>
        <v>0</v>
      </c>
      <c r="AF64" s="232"/>
      <c r="AG64" s="110"/>
      <c r="AH64" s="105" t="str">
        <f t="shared" si="45"/>
        <v>-</v>
      </c>
      <c r="AI64" s="231"/>
      <c r="AJ64" s="612" t="str">
        <f t="shared" si="5"/>
        <v>-</v>
      </c>
      <c r="AK64" s="603">
        <f t="shared" si="74"/>
        <v>9</v>
      </c>
      <c r="AL64" s="232">
        <v>2</v>
      </c>
      <c r="AM64" s="110">
        <v>7</v>
      </c>
      <c r="AN64" s="105">
        <f t="shared" si="46"/>
        <v>0.777777777777778</v>
      </c>
      <c r="AO64" s="231">
        <v>36</v>
      </c>
      <c r="AP64" s="612">
        <f t="shared" si="6"/>
        <v>5.14285714285714</v>
      </c>
      <c r="AQ64" s="603">
        <f t="shared" si="75"/>
        <v>1</v>
      </c>
      <c r="AR64" s="232">
        <v>0</v>
      </c>
      <c r="AS64" s="110">
        <v>1</v>
      </c>
      <c r="AT64" s="105">
        <f t="shared" si="47"/>
        <v>1</v>
      </c>
      <c r="AU64" s="231">
        <v>3</v>
      </c>
      <c r="AV64" s="612">
        <f t="shared" si="7"/>
        <v>3</v>
      </c>
      <c r="AW64" s="628">
        <f t="shared" si="76"/>
        <v>0</v>
      </c>
      <c r="AX64" s="232"/>
      <c r="AY64" s="110"/>
      <c r="AZ64" s="227" t="str">
        <f t="shared" si="52"/>
        <v>-</v>
      </c>
      <c r="BA64" s="231">
        <v>0</v>
      </c>
      <c r="BB64" s="621" t="str">
        <f t="shared" si="57"/>
        <v>-</v>
      </c>
      <c r="BC64" s="628">
        <f t="shared" si="77"/>
        <v>2</v>
      </c>
      <c r="BD64" s="232"/>
      <c r="BE64" s="110">
        <v>2</v>
      </c>
      <c r="BF64" s="227">
        <f t="shared" si="53"/>
        <v>1</v>
      </c>
      <c r="BG64" s="231">
        <v>6</v>
      </c>
      <c r="BH64" s="621">
        <f t="shared" si="81"/>
        <v>3</v>
      </c>
      <c r="BI64" s="628">
        <f t="shared" si="78"/>
        <v>0</v>
      </c>
      <c r="BJ64" s="232"/>
      <c r="BK64" s="110"/>
      <c r="BL64" s="227" t="str">
        <f t="shared" si="54"/>
        <v>-</v>
      </c>
      <c r="BM64" s="231">
        <v>0</v>
      </c>
      <c r="BN64" s="621" t="str">
        <f t="shared" si="82"/>
        <v>-</v>
      </c>
      <c r="BO64" s="628">
        <f t="shared" si="79"/>
        <v>0</v>
      </c>
      <c r="BP64" s="232"/>
      <c r="BQ64" s="110"/>
      <c r="BR64" s="227" t="str">
        <f t="shared" si="55"/>
        <v>-</v>
      </c>
      <c r="BS64" s="231">
        <v>0</v>
      </c>
      <c r="BT64" s="621" t="str">
        <f t="shared" si="83"/>
        <v>-</v>
      </c>
    </row>
    <row r="65" ht="14.25" customHeight="1" spans="1:72">
      <c r="A65" s="585"/>
      <c r="B65" s="108">
        <v>27</v>
      </c>
      <c r="C65" s="379">
        <f t="shared" si="80"/>
        <v>597</v>
      </c>
      <c r="D65" s="433">
        <f t="shared" si="67"/>
        <v>595</v>
      </c>
      <c r="E65" s="592">
        <f t="shared" si="68"/>
        <v>2</v>
      </c>
      <c r="F65" s="455">
        <f t="shared" si="38"/>
        <v>403</v>
      </c>
      <c r="G65" s="303">
        <f t="shared" si="16"/>
        <v>0.675041876046901</v>
      </c>
      <c r="H65" s="584">
        <f t="shared" si="39"/>
        <v>194</v>
      </c>
      <c r="I65" s="209">
        <f t="shared" si="40"/>
        <v>2729</v>
      </c>
      <c r="J65" s="210">
        <f t="shared" si="25"/>
        <v>2723</v>
      </c>
      <c r="K65" s="210">
        <f t="shared" si="69"/>
        <v>6</v>
      </c>
      <c r="L65" s="426">
        <f t="shared" si="1"/>
        <v>6.77171215880893</v>
      </c>
      <c r="M65" s="603">
        <f t="shared" si="70"/>
        <v>59</v>
      </c>
      <c r="N65" s="232">
        <v>12</v>
      </c>
      <c r="O65" s="110">
        <v>47</v>
      </c>
      <c r="P65" s="105">
        <f t="shared" si="42"/>
        <v>0.796610169491525</v>
      </c>
      <c r="Q65" s="231">
        <v>262</v>
      </c>
      <c r="R65" s="612">
        <f t="shared" si="2"/>
        <v>5.57446808510638</v>
      </c>
      <c r="S65" s="603">
        <f t="shared" si="71"/>
        <v>512</v>
      </c>
      <c r="T65" s="232">
        <v>172</v>
      </c>
      <c r="U65" s="110">
        <v>340</v>
      </c>
      <c r="V65" s="105">
        <f t="shared" si="43"/>
        <v>0.6640625</v>
      </c>
      <c r="W65" s="231">
        <v>2354</v>
      </c>
      <c r="X65" s="612">
        <f t="shared" si="61"/>
        <v>6.92352941176471</v>
      </c>
      <c r="Y65" s="603">
        <f t="shared" si="72"/>
        <v>11</v>
      </c>
      <c r="Z65" s="232">
        <v>8</v>
      </c>
      <c r="AA65" s="110">
        <v>3</v>
      </c>
      <c r="AB65" s="105">
        <f t="shared" si="44"/>
        <v>0.272727272727273</v>
      </c>
      <c r="AC65" s="231">
        <v>30</v>
      </c>
      <c r="AD65" s="612">
        <f t="shared" si="4"/>
        <v>10</v>
      </c>
      <c r="AE65" s="603">
        <f t="shared" si="73"/>
        <v>0</v>
      </c>
      <c r="AF65" s="232"/>
      <c r="AG65" s="110"/>
      <c r="AH65" s="105" t="str">
        <f t="shared" si="45"/>
        <v>-</v>
      </c>
      <c r="AI65" s="231"/>
      <c r="AJ65" s="612" t="str">
        <f t="shared" si="5"/>
        <v>-</v>
      </c>
      <c r="AK65" s="603">
        <f t="shared" si="74"/>
        <v>13</v>
      </c>
      <c r="AL65" s="232">
        <v>2</v>
      </c>
      <c r="AM65" s="110">
        <v>11</v>
      </c>
      <c r="AN65" s="105">
        <f t="shared" si="46"/>
        <v>0.846153846153846</v>
      </c>
      <c r="AO65" s="231">
        <v>77</v>
      </c>
      <c r="AP65" s="612">
        <f t="shared" si="6"/>
        <v>7</v>
      </c>
      <c r="AQ65" s="603">
        <f t="shared" si="75"/>
        <v>0</v>
      </c>
      <c r="AR65" s="232"/>
      <c r="AS65" s="110">
        <v>0</v>
      </c>
      <c r="AT65" s="105" t="str">
        <f t="shared" si="47"/>
        <v>-</v>
      </c>
      <c r="AU65" s="231"/>
      <c r="AV65" s="612" t="str">
        <f t="shared" si="7"/>
        <v>-</v>
      </c>
      <c r="AW65" s="628">
        <f t="shared" si="76"/>
        <v>0</v>
      </c>
      <c r="AX65" s="232"/>
      <c r="AY65" s="110"/>
      <c r="AZ65" s="227" t="str">
        <f t="shared" si="52"/>
        <v>-</v>
      </c>
      <c r="BA65" s="231">
        <v>0</v>
      </c>
      <c r="BB65" s="621" t="str">
        <f t="shared" si="57"/>
        <v>-</v>
      </c>
      <c r="BC65" s="628">
        <f t="shared" si="77"/>
        <v>2</v>
      </c>
      <c r="BD65" s="232"/>
      <c r="BE65" s="110">
        <v>2</v>
      </c>
      <c r="BF65" s="227">
        <f t="shared" si="53"/>
        <v>1</v>
      </c>
      <c r="BG65" s="231">
        <v>6</v>
      </c>
      <c r="BH65" s="621">
        <f t="shared" si="81"/>
        <v>3</v>
      </c>
      <c r="BI65" s="628">
        <f t="shared" si="78"/>
        <v>0</v>
      </c>
      <c r="BJ65" s="232"/>
      <c r="BK65" s="110"/>
      <c r="BL65" s="227" t="str">
        <f t="shared" si="54"/>
        <v>-</v>
      </c>
      <c r="BM65" s="231">
        <v>0</v>
      </c>
      <c r="BN65" s="621" t="str">
        <f t="shared" si="82"/>
        <v>-</v>
      </c>
      <c r="BO65" s="628">
        <f t="shared" si="79"/>
        <v>0</v>
      </c>
      <c r="BP65" s="232"/>
      <c r="BQ65" s="110"/>
      <c r="BR65" s="227" t="str">
        <f t="shared" si="55"/>
        <v>-</v>
      </c>
      <c r="BS65" s="231">
        <v>0</v>
      </c>
      <c r="BT65" s="621" t="str">
        <f t="shared" si="83"/>
        <v>-</v>
      </c>
    </row>
    <row r="66" ht="15" customHeight="1" spans="1:72">
      <c r="A66" s="587"/>
      <c r="B66" s="115">
        <v>28</v>
      </c>
      <c r="C66" s="380">
        <f t="shared" si="80"/>
        <v>570</v>
      </c>
      <c r="D66" s="588">
        <f t="shared" si="67"/>
        <v>567</v>
      </c>
      <c r="E66" s="629">
        <f t="shared" si="68"/>
        <v>3</v>
      </c>
      <c r="F66" s="456">
        <f t="shared" si="38"/>
        <v>392</v>
      </c>
      <c r="G66" s="303">
        <f t="shared" si="16"/>
        <v>0.687719298245614</v>
      </c>
      <c r="H66" s="584">
        <f t="shared" si="39"/>
        <v>178</v>
      </c>
      <c r="I66" s="209">
        <f t="shared" si="40"/>
        <v>2563</v>
      </c>
      <c r="J66" s="212">
        <f t="shared" si="25"/>
        <v>2554</v>
      </c>
      <c r="K66" s="210">
        <f t="shared" si="69"/>
        <v>9</v>
      </c>
      <c r="L66" s="430">
        <f t="shared" si="1"/>
        <v>6.53826530612245</v>
      </c>
      <c r="M66" s="604">
        <f t="shared" si="70"/>
        <v>67</v>
      </c>
      <c r="N66" s="239">
        <v>10</v>
      </c>
      <c r="O66" s="116">
        <v>57</v>
      </c>
      <c r="P66" s="105">
        <f t="shared" si="42"/>
        <v>0.850746268656716</v>
      </c>
      <c r="Q66" s="238">
        <v>327</v>
      </c>
      <c r="R66" s="613">
        <f t="shared" si="2"/>
        <v>5.73684210526316</v>
      </c>
      <c r="S66" s="604">
        <f t="shared" si="71"/>
        <v>482</v>
      </c>
      <c r="T66" s="239">
        <v>167</v>
      </c>
      <c r="U66" s="116">
        <v>315</v>
      </c>
      <c r="V66" s="105">
        <f t="shared" si="43"/>
        <v>0.653526970954357</v>
      </c>
      <c r="W66" s="238">
        <v>2119</v>
      </c>
      <c r="X66" s="613">
        <f t="shared" si="61"/>
        <v>6.72698412698413</v>
      </c>
      <c r="Y66" s="604">
        <f t="shared" si="72"/>
        <v>2</v>
      </c>
      <c r="Z66" s="239"/>
      <c r="AA66" s="116">
        <v>2</v>
      </c>
      <c r="AB66" s="105">
        <f t="shared" si="44"/>
        <v>1</v>
      </c>
      <c r="AC66" s="238">
        <v>20</v>
      </c>
      <c r="AD66" s="613">
        <f t="shared" si="4"/>
        <v>10</v>
      </c>
      <c r="AE66" s="604">
        <f t="shared" si="73"/>
        <v>0</v>
      </c>
      <c r="AF66" s="239"/>
      <c r="AG66" s="116">
        <v>0</v>
      </c>
      <c r="AH66" s="105" t="str">
        <f t="shared" si="45"/>
        <v>-</v>
      </c>
      <c r="AI66" s="238"/>
      <c r="AJ66" s="613" t="str">
        <f t="shared" si="5"/>
        <v>-</v>
      </c>
      <c r="AK66" s="604">
        <f t="shared" si="74"/>
        <v>13</v>
      </c>
      <c r="AL66" s="239">
        <v>1</v>
      </c>
      <c r="AM66" s="116">
        <v>12</v>
      </c>
      <c r="AN66" s="105">
        <f t="shared" si="46"/>
        <v>0.923076923076923</v>
      </c>
      <c r="AO66" s="238">
        <v>70</v>
      </c>
      <c r="AP66" s="613">
        <f t="shared" si="6"/>
        <v>5.83333333333333</v>
      </c>
      <c r="AQ66" s="604">
        <f t="shared" si="75"/>
        <v>3</v>
      </c>
      <c r="AR66" s="239"/>
      <c r="AS66" s="116">
        <v>3</v>
      </c>
      <c r="AT66" s="105">
        <f t="shared" si="47"/>
        <v>1</v>
      </c>
      <c r="AU66" s="238">
        <v>18</v>
      </c>
      <c r="AV66" s="613">
        <f t="shared" si="7"/>
        <v>6</v>
      </c>
      <c r="AW66" s="641">
        <f t="shared" si="76"/>
        <v>0</v>
      </c>
      <c r="AX66" s="239"/>
      <c r="AY66" s="116"/>
      <c r="AZ66" s="227" t="str">
        <f t="shared" si="52"/>
        <v>-</v>
      </c>
      <c r="BA66" s="238">
        <v>0</v>
      </c>
      <c r="BB66" s="621" t="str">
        <f t="shared" si="57"/>
        <v>-</v>
      </c>
      <c r="BC66" s="641">
        <f t="shared" si="77"/>
        <v>3</v>
      </c>
      <c r="BD66" s="239"/>
      <c r="BE66" s="116">
        <v>3</v>
      </c>
      <c r="BF66" s="227">
        <f t="shared" si="53"/>
        <v>1</v>
      </c>
      <c r="BG66" s="238">
        <v>9</v>
      </c>
      <c r="BH66" s="621">
        <f t="shared" si="81"/>
        <v>3</v>
      </c>
      <c r="BI66" s="641">
        <f t="shared" si="78"/>
        <v>0</v>
      </c>
      <c r="BJ66" s="239"/>
      <c r="BK66" s="116"/>
      <c r="BL66" s="227" t="str">
        <f t="shared" si="54"/>
        <v>-</v>
      </c>
      <c r="BM66" s="238">
        <v>0</v>
      </c>
      <c r="BN66" s="621" t="str">
        <f t="shared" si="82"/>
        <v>-</v>
      </c>
      <c r="BO66" s="641">
        <f t="shared" si="79"/>
        <v>0</v>
      </c>
      <c r="BP66" s="239"/>
      <c r="BQ66" s="116"/>
      <c r="BR66" s="227" t="str">
        <f t="shared" si="55"/>
        <v>-</v>
      </c>
      <c r="BS66" s="238">
        <v>0</v>
      </c>
      <c r="BT66" s="621" t="str">
        <f t="shared" si="83"/>
        <v>-</v>
      </c>
    </row>
    <row r="67" ht="16.5" customHeight="1" spans="1:72">
      <c r="A67" s="20" t="s">
        <v>49</v>
      </c>
      <c r="B67" s="21"/>
      <c r="C67" s="376">
        <f t="shared" ref="C67:K67" si="84">SUM(C68:C98)</f>
        <v>1748</v>
      </c>
      <c r="D67" s="206">
        <f t="shared" si="67"/>
        <v>1746</v>
      </c>
      <c r="E67" s="69">
        <f t="shared" si="84"/>
        <v>2</v>
      </c>
      <c r="F67" s="453">
        <f t="shared" si="38"/>
        <v>1159</v>
      </c>
      <c r="G67" s="303">
        <f t="shared" si="16"/>
        <v>0.66304347826087</v>
      </c>
      <c r="H67" s="584">
        <f t="shared" si="39"/>
        <v>589</v>
      </c>
      <c r="I67" s="209">
        <f t="shared" si="40"/>
        <v>7734</v>
      </c>
      <c r="J67" s="187">
        <f t="shared" si="25"/>
        <v>7728</v>
      </c>
      <c r="K67" s="187">
        <f t="shared" si="84"/>
        <v>6</v>
      </c>
      <c r="L67" s="323">
        <f t="shared" si="1"/>
        <v>6.67299396031061</v>
      </c>
      <c r="M67" s="634">
        <f>SUM(M68:M98)</f>
        <v>128</v>
      </c>
      <c r="N67" s="259">
        <f>SUM(N68:N98)</f>
        <v>30</v>
      </c>
      <c r="O67" s="635">
        <f>SUM(O68:O98)</f>
        <v>98</v>
      </c>
      <c r="P67" s="384">
        <f t="shared" si="42"/>
        <v>0.765625</v>
      </c>
      <c r="Q67" s="258">
        <f>SUM(Q68:Q98)</f>
        <v>651</v>
      </c>
      <c r="R67" s="614">
        <f t="shared" si="2"/>
        <v>6.64285714285714</v>
      </c>
      <c r="S67" s="634">
        <f>SUM(S68:S98)</f>
        <v>1574</v>
      </c>
      <c r="T67" s="259">
        <f>SUM(T68:T98)</f>
        <v>545</v>
      </c>
      <c r="U67" s="635">
        <f>SUM(U68:U98)</f>
        <v>1029</v>
      </c>
      <c r="V67" s="384">
        <f t="shared" si="43"/>
        <v>0.653748411689962</v>
      </c>
      <c r="W67" s="258">
        <f>SUM(W68:W98)</f>
        <v>6842</v>
      </c>
      <c r="X67" s="614">
        <f t="shared" si="61"/>
        <v>6.6491739552964</v>
      </c>
      <c r="Y67" s="634">
        <f>SUM(Y68:Y98)</f>
        <v>12</v>
      </c>
      <c r="Z67" s="259">
        <f>SUM(Z68:Z98)</f>
        <v>8</v>
      </c>
      <c r="AA67" s="635">
        <f>SUM(AA68:AA98)</f>
        <v>4</v>
      </c>
      <c r="AB67" s="384">
        <f t="shared" si="44"/>
        <v>0.333333333333333</v>
      </c>
      <c r="AC67" s="258">
        <f>SUM(AC68:AC98)</f>
        <v>40</v>
      </c>
      <c r="AD67" s="614">
        <f t="shared" si="4"/>
        <v>10</v>
      </c>
      <c r="AE67" s="634">
        <f>SUM(AE68:AE98)</f>
        <v>0</v>
      </c>
      <c r="AF67" s="259">
        <f>SUM(AF68:AF98)</f>
        <v>0</v>
      </c>
      <c r="AG67" s="635">
        <f>SUM(AG68:AG98)</f>
        <v>0</v>
      </c>
      <c r="AH67" s="384" t="str">
        <f t="shared" si="45"/>
        <v>-</v>
      </c>
      <c r="AI67" s="258">
        <f>SUM(AI68:AI98)</f>
        <v>0</v>
      </c>
      <c r="AJ67" s="614" t="str">
        <f t="shared" si="5"/>
        <v>-</v>
      </c>
      <c r="AK67" s="634">
        <f>SUM(AK68:AK98)</f>
        <v>32</v>
      </c>
      <c r="AL67" s="259">
        <f>SUM(AL68:AL98)</f>
        <v>6</v>
      </c>
      <c r="AM67" s="635">
        <f>SUM(AM68:AM98)</f>
        <v>26</v>
      </c>
      <c r="AN67" s="384">
        <f t="shared" si="46"/>
        <v>0.8125</v>
      </c>
      <c r="AO67" s="258">
        <f>SUM(AO68:AO98)</f>
        <v>195</v>
      </c>
      <c r="AP67" s="614">
        <f t="shared" si="6"/>
        <v>7.5</v>
      </c>
      <c r="AQ67" s="634">
        <f>SUM(AQ68:AQ98)</f>
        <v>0</v>
      </c>
      <c r="AR67" s="259">
        <f>SUM(AR68:AR98)</f>
        <v>0</v>
      </c>
      <c r="AS67" s="635">
        <f>SUM(AS68:AS98)</f>
        <v>0</v>
      </c>
      <c r="AT67" s="384" t="str">
        <f t="shared" si="47"/>
        <v>-</v>
      </c>
      <c r="AU67" s="258">
        <f>SUM(AU68:AU98)</f>
        <v>0</v>
      </c>
      <c r="AV67" s="614" t="str">
        <f t="shared" si="7"/>
        <v>-</v>
      </c>
      <c r="AW67" s="619">
        <f>SUM(AW68:AW98)</f>
        <v>0</v>
      </c>
      <c r="AX67" s="363">
        <f t="shared" ref="AX67:BA67" si="85">SUM(AX68:AX98)</f>
        <v>0</v>
      </c>
      <c r="AY67" s="363">
        <f t="shared" si="85"/>
        <v>0</v>
      </c>
      <c r="AZ67" s="627" t="str">
        <f t="shared" si="52"/>
        <v>-</v>
      </c>
      <c r="BA67" s="217">
        <f t="shared" si="85"/>
        <v>0</v>
      </c>
      <c r="BB67" s="621" t="str">
        <f t="shared" si="57"/>
        <v>-</v>
      </c>
      <c r="BC67" s="619">
        <f>SUM(BC68:BC98)</f>
        <v>2</v>
      </c>
      <c r="BD67" s="363">
        <f t="shared" ref="BD67:BE67" si="86">SUM(BD68:BD98)</f>
        <v>0</v>
      </c>
      <c r="BE67" s="363">
        <f t="shared" si="86"/>
        <v>2</v>
      </c>
      <c r="BF67" s="627">
        <f t="shared" si="53"/>
        <v>1</v>
      </c>
      <c r="BG67" s="217">
        <f t="shared" ref="BG67" si="87">SUM(BG68:BG98)</f>
        <v>6</v>
      </c>
      <c r="BH67" s="621">
        <f t="shared" si="81"/>
        <v>3</v>
      </c>
      <c r="BI67" s="619">
        <f>SUM(BI68:BI98)</f>
        <v>0</v>
      </c>
      <c r="BJ67" s="363">
        <f t="shared" ref="BJ67:BK67" si="88">SUM(BJ68:BJ98)</f>
        <v>0</v>
      </c>
      <c r="BK67" s="363">
        <f t="shared" si="88"/>
        <v>0</v>
      </c>
      <c r="BL67" s="627" t="str">
        <f t="shared" si="54"/>
        <v>-</v>
      </c>
      <c r="BM67" s="217">
        <f t="shared" ref="BM67" si="89">SUM(BM68:BM98)</f>
        <v>0</v>
      </c>
      <c r="BN67" s="621" t="str">
        <f t="shared" si="82"/>
        <v>-</v>
      </c>
      <c r="BO67" s="619">
        <f>SUM(BO68:BO98)</f>
        <v>0</v>
      </c>
      <c r="BP67" s="363">
        <f t="shared" ref="BP67:BQ67" si="90">SUM(BP68:BP98)</f>
        <v>0</v>
      </c>
      <c r="BQ67" s="363">
        <f t="shared" si="90"/>
        <v>0</v>
      </c>
      <c r="BR67" s="627" t="str">
        <f t="shared" si="55"/>
        <v>-</v>
      </c>
      <c r="BS67" s="217">
        <f t="shared" ref="BS67" si="91">SUM(BS68:BS98)</f>
        <v>0</v>
      </c>
      <c r="BT67" s="621" t="str">
        <f t="shared" si="83"/>
        <v>-</v>
      </c>
    </row>
    <row r="68" ht="14.25" customHeight="1" spans="1:72">
      <c r="A68" s="101" t="s">
        <v>49</v>
      </c>
      <c r="B68" s="102">
        <v>1</v>
      </c>
      <c r="C68" s="630">
        <f>F68+H68</f>
        <v>562</v>
      </c>
      <c r="D68" s="630">
        <f t="shared" si="67"/>
        <v>560</v>
      </c>
      <c r="E68" s="630">
        <f t="shared" ref="E68:E98" si="92">AW68+BC68+BI68+BO68</f>
        <v>2</v>
      </c>
      <c r="F68" s="631">
        <f t="shared" si="38"/>
        <v>395</v>
      </c>
      <c r="G68" s="303">
        <f t="shared" si="16"/>
        <v>0.702846975088968</v>
      </c>
      <c r="H68" s="584">
        <f t="shared" si="39"/>
        <v>167</v>
      </c>
      <c r="I68" s="209">
        <f t="shared" si="40"/>
        <v>2626</v>
      </c>
      <c r="J68" s="190">
        <f t="shared" si="25"/>
        <v>2620</v>
      </c>
      <c r="K68" s="210">
        <f t="shared" ref="K68:K115" si="93">BA68+BG68+BM68+BS68</f>
        <v>6</v>
      </c>
      <c r="L68" s="425">
        <f t="shared" si="1"/>
        <v>6.64810126582278</v>
      </c>
      <c r="M68" s="602">
        <f t="shared" ref="M68:M98" si="94">N68+O68</f>
        <v>54</v>
      </c>
      <c r="N68" s="229">
        <v>12</v>
      </c>
      <c r="O68" s="104">
        <v>42</v>
      </c>
      <c r="P68" s="105">
        <f t="shared" si="42"/>
        <v>0.777777777777778</v>
      </c>
      <c r="Q68" s="228">
        <v>300</v>
      </c>
      <c r="R68" s="611">
        <f t="shared" si="2"/>
        <v>7.14285714285714</v>
      </c>
      <c r="S68" s="602">
        <f t="shared" ref="S68:S98" si="95">T68+U68</f>
        <v>488</v>
      </c>
      <c r="T68" s="229">
        <v>149</v>
      </c>
      <c r="U68" s="104">
        <v>339</v>
      </c>
      <c r="V68" s="105">
        <f t="shared" si="43"/>
        <v>0.694672131147541</v>
      </c>
      <c r="W68" s="228">
        <v>2222</v>
      </c>
      <c r="X68" s="611">
        <f t="shared" si="61"/>
        <v>6.55457227138643</v>
      </c>
      <c r="Y68" s="602">
        <f t="shared" ref="Y68:Y98" si="96">Z68+AA68</f>
        <v>6</v>
      </c>
      <c r="Z68" s="229">
        <v>3</v>
      </c>
      <c r="AA68" s="104">
        <v>3</v>
      </c>
      <c r="AB68" s="105">
        <f t="shared" si="44"/>
        <v>0.5</v>
      </c>
      <c r="AC68" s="228">
        <v>30</v>
      </c>
      <c r="AD68" s="611">
        <f t="shared" si="4"/>
        <v>10</v>
      </c>
      <c r="AE68" s="602">
        <f t="shared" ref="AE68:AE98" si="97">AF68+AG68</f>
        <v>0</v>
      </c>
      <c r="AF68" s="229"/>
      <c r="AG68" s="104">
        <v>0</v>
      </c>
      <c r="AH68" s="105" t="str">
        <f t="shared" si="45"/>
        <v>-</v>
      </c>
      <c r="AI68" s="228"/>
      <c r="AJ68" s="611" t="str">
        <f t="shared" si="5"/>
        <v>-</v>
      </c>
      <c r="AK68" s="602">
        <f t="shared" ref="AK68:AK98" si="98">AL68+AM68</f>
        <v>12</v>
      </c>
      <c r="AL68" s="229">
        <v>3</v>
      </c>
      <c r="AM68" s="104">
        <v>9</v>
      </c>
      <c r="AN68" s="105">
        <f t="shared" si="46"/>
        <v>0.75</v>
      </c>
      <c r="AO68" s="228">
        <v>68</v>
      </c>
      <c r="AP68" s="611">
        <f t="shared" si="6"/>
        <v>7.55555555555556</v>
      </c>
      <c r="AQ68" s="602">
        <f t="shared" ref="AQ68:AQ98" si="99">AR68+AS68</f>
        <v>0</v>
      </c>
      <c r="AR68" s="229"/>
      <c r="AS68" s="104">
        <v>0</v>
      </c>
      <c r="AT68" s="105" t="str">
        <f t="shared" si="47"/>
        <v>-</v>
      </c>
      <c r="AU68" s="228"/>
      <c r="AV68" s="611" t="str">
        <f t="shared" si="7"/>
        <v>-</v>
      </c>
      <c r="AW68" s="622">
        <f t="shared" ref="AW68:AW98" si="100">AX68+AY68</f>
        <v>0</v>
      </c>
      <c r="AX68" s="229"/>
      <c r="AY68" s="104"/>
      <c r="AZ68" s="227" t="str">
        <f t="shared" si="52"/>
        <v>-</v>
      </c>
      <c r="BA68" s="228"/>
      <c r="BB68" s="621" t="str">
        <f t="shared" si="57"/>
        <v>-</v>
      </c>
      <c r="BC68" s="622">
        <f t="shared" ref="BC68:BC98" si="101">BD68+BE68</f>
        <v>2</v>
      </c>
      <c r="BD68" s="229"/>
      <c r="BE68" s="104">
        <v>2</v>
      </c>
      <c r="BF68" s="227">
        <f t="shared" si="53"/>
        <v>1</v>
      </c>
      <c r="BG68" s="228">
        <v>6</v>
      </c>
      <c r="BH68" s="621">
        <f t="shared" ref="BH68:BH81" si="102">IF(BG68&lt;&gt;0,BG68/BE68,"-")</f>
        <v>3</v>
      </c>
      <c r="BI68" s="622">
        <f t="shared" ref="BI68:BI98" si="103">BJ68+BK68</f>
        <v>0</v>
      </c>
      <c r="BJ68" s="229"/>
      <c r="BK68" s="104"/>
      <c r="BL68" s="227" t="str">
        <f t="shared" si="54"/>
        <v>-</v>
      </c>
      <c r="BM68" s="228"/>
      <c r="BN68" s="621" t="str">
        <f t="shared" ref="BN68:BN81" si="104">IF(BM68&lt;&gt;0,BM68/BK68,"-")</f>
        <v>-</v>
      </c>
      <c r="BO68" s="622">
        <f t="shared" ref="BO68:BO98" si="105">BP68+BQ68</f>
        <v>0</v>
      </c>
      <c r="BP68" s="229"/>
      <c r="BQ68" s="104"/>
      <c r="BR68" s="227" t="str">
        <f t="shared" si="55"/>
        <v>-</v>
      </c>
      <c r="BS68" s="228"/>
      <c r="BT68" s="621" t="str">
        <f t="shared" ref="BT68:BT81" si="106">IF(BS68&lt;&gt;0,BS68/BQ68,"-")</f>
        <v>-</v>
      </c>
    </row>
    <row r="69" ht="14.25" customHeight="1" spans="1:72">
      <c r="A69" s="585"/>
      <c r="B69" s="108">
        <v>2</v>
      </c>
      <c r="C69" s="406">
        <f t="shared" ref="C69:C132" si="107">F69+H69</f>
        <v>581</v>
      </c>
      <c r="D69" s="406">
        <f t="shared" si="67"/>
        <v>581</v>
      </c>
      <c r="E69" s="406">
        <f t="shared" si="92"/>
        <v>0</v>
      </c>
      <c r="F69" s="382">
        <f t="shared" si="38"/>
        <v>359</v>
      </c>
      <c r="G69" s="303">
        <f t="shared" si="16"/>
        <v>0.61790017211704</v>
      </c>
      <c r="H69" s="584">
        <f t="shared" si="39"/>
        <v>222</v>
      </c>
      <c r="I69" s="209">
        <f t="shared" si="40"/>
        <v>2339</v>
      </c>
      <c r="J69" s="210">
        <f t="shared" si="25"/>
        <v>2339</v>
      </c>
      <c r="K69" s="210">
        <f t="shared" si="93"/>
        <v>0</v>
      </c>
      <c r="L69" s="426">
        <f t="shared" si="1"/>
        <v>6.51532033426184</v>
      </c>
      <c r="M69" s="603">
        <f t="shared" si="94"/>
        <v>27</v>
      </c>
      <c r="N69" s="232">
        <v>5</v>
      </c>
      <c r="O69" s="110">
        <v>22</v>
      </c>
      <c r="P69" s="105">
        <f t="shared" si="42"/>
        <v>0.814814814814815</v>
      </c>
      <c r="Q69" s="231">
        <v>139</v>
      </c>
      <c r="R69" s="612">
        <f t="shared" ref="R69:R98" si="108">IF(Q69&lt;&gt;0,Q69/O69,"-")</f>
        <v>6.31818181818182</v>
      </c>
      <c r="S69" s="603">
        <f t="shared" si="95"/>
        <v>542</v>
      </c>
      <c r="T69" s="232">
        <v>211</v>
      </c>
      <c r="U69" s="110">
        <v>331</v>
      </c>
      <c r="V69" s="105">
        <f t="shared" si="43"/>
        <v>0.61070110701107</v>
      </c>
      <c r="W69" s="231">
        <v>2147</v>
      </c>
      <c r="X69" s="612">
        <f t="shared" ref="X69:X98" si="109">IF(W69&lt;&gt;0,W69/U69,"-")</f>
        <v>6.48640483383686</v>
      </c>
      <c r="Y69" s="603">
        <f t="shared" si="96"/>
        <v>6</v>
      </c>
      <c r="Z69" s="232">
        <v>5</v>
      </c>
      <c r="AA69" s="110">
        <v>1</v>
      </c>
      <c r="AB69" s="105">
        <f t="shared" si="44"/>
        <v>0.166666666666667</v>
      </c>
      <c r="AC69" s="231">
        <v>10</v>
      </c>
      <c r="AD69" s="612">
        <f t="shared" ref="AD69:AD98" si="110">IF(AC69&lt;&gt;0,AC69/AA69,"-")</f>
        <v>10</v>
      </c>
      <c r="AE69" s="603">
        <f t="shared" si="97"/>
        <v>0</v>
      </c>
      <c r="AF69" s="232"/>
      <c r="AG69" s="110">
        <v>0</v>
      </c>
      <c r="AH69" s="105" t="str">
        <f t="shared" si="45"/>
        <v>-</v>
      </c>
      <c r="AI69" s="231"/>
      <c r="AJ69" s="612" t="str">
        <f t="shared" ref="AJ69:AJ98" si="111">IF(AI69&lt;&gt;0,AI69/AG69,"-")</f>
        <v>-</v>
      </c>
      <c r="AK69" s="603">
        <f t="shared" si="98"/>
        <v>6</v>
      </c>
      <c r="AL69" s="232">
        <v>1</v>
      </c>
      <c r="AM69" s="110">
        <v>5</v>
      </c>
      <c r="AN69" s="105">
        <f t="shared" si="46"/>
        <v>0.833333333333333</v>
      </c>
      <c r="AO69" s="231">
        <v>43</v>
      </c>
      <c r="AP69" s="612">
        <f t="shared" ref="AP69:AP98" si="112">IF(AO69&lt;&gt;0,AO69/AM69,"-")</f>
        <v>8.6</v>
      </c>
      <c r="AQ69" s="603">
        <f t="shared" si="99"/>
        <v>0</v>
      </c>
      <c r="AR69" s="232"/>
      <c r="AS69" s="110">
        <v>0</v>
      </c>
      <c r="AT69" s="105" t="str">
        <f t="shared" si="47"/>
        <v>-</v>
      </c>
      <c r="AU69" s="231"/>
      <c r="AV69" s="612" t="str">
        <f t="shared" ref="AV69:AV98" si="113">IF(AU69&lt;&gt;0,AU69/AS69,"-")</f>
        <v>-</v>
      </c>
      <c r="AW69" s="628">
        <f t="shared" si="100"/>
        <v>0</v>
      </c>
      <c r="AX69" s="232"/>
      <c r="AY69" s="110"/>
      <c r="AZ69" s="227" t="str">
        <f t="shared" si="52"/>
        <v>-</v>
      </c>
      <c r="BA69" s="231"/>
      <c r="BB69" s="621" t="str">
        <f t="shared" si="57"/>
        <v>-</v>
      </c>
      <c r="BC69" s="628">
        <f t="shared" si="101"/>
        <v>0</v>
      </c>
      <c r="BD69" s="232"/>
      <c r="BE69" s="110">
        <v>0</v>
      </c>
      <c r="BF69" s="227" t="str">
        <f t="shared" si="53"/>
        <v>-</v>
      </c>
      <c r="BG69" s="231"/>
      <c r="BH69" s="621" t="str">
        <f t="shared" si="102"/>
        <v>-</v>
      </c>
      <c r="BI69" s="628">
        <f t="shared" si="103"/>
        <v>0</v>
      </c>
      <c r="BJ69" s="232"/>
      <c r="BK69" s="110"/>
      <c r="BL69" s="227" t="str">
        <f t="shared" si="54"/>
        <v>-</v>
      </c>
      <c r="BM69" s="231"/>
      <c r="BN69" s="621" t="str">
        <f t="shared" si="104"/>
        <v>-</v>
      </c>
      <c r="BO69" s="628">
        <f t="shared" si="105"/>
        <v>0</v>
      </c>
      <c r="BP69" s="232"/>
      <c r="BQ69" s="110"/>
      <c r="BR69" s="227" t="str">
        <f t="shared" si="55"/>
        <v>-</v>
      </c>
      <c r="BS69" s="231"/>
      <c r="BT69" s="621" t="str">
        <f t="shared" si="106"/>
        <v>-</v>
      </c>
    </row>
    <row r="70" ht="14.25" customHeight="1" spans="1:72">
      <c r="A70" s="585"/>
      <c r="B70" s="108">
        <v>3</v>
      </c>
      <c r="C70" s="406">
        <f t="shared" si="107"/>
        <v>605</v>
      </c>
      <c r="D70" s="406">
        <f t="shared" si="67"/>
        <v>605</v>
      </c>
      <c r="E70" s="406">
        <f t="shared" si="92"/>
        <v>0</v>
      </c>
      <c r="F70" s="382">
        <f t="shared" si="38"/>
        <v>405</v>
      </c>
      <c r="G70" s="303">
        <f t="shared" ref="G70:G133" si="114">IF(F70&lt;&gt;0,F70/C70,"-")</f>
        <v>0.669421487603306</v>
      </c>
      <c r="H70" s="584">
        <f t="shared" si="39"/>
        <v>200</v>
      </c>
      <c r="I70" s="209">
        <f t="shared" si="40"/>
        <v>2769</v>
      </c>
      <c r="J70" s="210">
        <f t="shared" si="25"/>
        <v>2769</v>
      </c>
      <c r="K70" s="210">
        <f t="shared" si="93"/>
        <v>0</v>
      </c>
      <c r="L70" s="426">
        <f t="shared" ref="L70:L133" si="115">IF(I70&lt;&gt;0,I70/F70,"-")</f>
        <v>6.83703703703704</v>
      </c>
      <c r="M70" s="603">
        <f t="shared" si="94"/>
        <v>47</v>
      </c>
      <c r="N70" s="232">
        <v>13</v>
      </c>
      <c r="O70" s="110">
        <v>34</v>
      </c>
      <c r="P70" s="105">
        <f t="shared" si="42"/>
        <v>0.723404255319149</v>
      </c>
      <c r="Q70" s="231">
        <v>212</v>
      </c>
      <c r="R70" s="612">
        <f t="shared" si="108"/>
        <v>6.23529411764706</v>
      </c>
      <c r="S70" s="603">
        <f t="shared" si="95"/>
        <v>544</v>
      </c>
      <c r="T70" s="232">
        <v>185</v>
      </c>
      <c r="U70" s="110">
        <v>359</v>
      </c>
      <c r="V70" s="105">
        <f t="shared" si="43"/>
        <v>0.659926470588235</v>
      </c>
      <c r="W70" s="231">
        <v>2473</v>
      </c>
      <c r="X70" s="612">
        <f t="shared" si="109"/>
        <v>6.88857938718663</v>
      </c>
      <c r="Y70" s="603">
        <f t="shared" si="96"/>
        <v>0</v>
      </c>
      <c r="Z70" s="232">
        <v>0</v>
      </c>
      <c r="AA70" s="110">
        <v>0</v>
      </c>
      <c r="AB70" s="105" t="str">
        <f t="shared" si="44"/>
        <v>-</v>
      </c>
      <c r="AC70" s="231">
        <v>0</v>
      </c>
      <c r="AD70" s="612" t="str">
        <f t="shared" si="110"/>
        <v>-</v>
      </c>
      <c r="AE70" s="603">
        <f t="shared" si="97"/>
        <v>0</v>
      </c>
      <c r="AF70" s="232"/>
      <c r="AG70" s="110">
        <v>0</v>
      </c>
      <c r="AH70" s="105" t="str">
        <f t="shared" si="45"/>
        <v>-</v>
      </c>
      <c r="AI70" s="231"/>
      <c r="AJ70" s="612" t="str">
        <f t="shared" si="111"/>
        <v>-</v>
      </c>
      <c r="AK70" s="603">
        <f t="shared" si="98"/>
        <v>14</v>
      </c>
      <c r="AL70" s="232">
        <v>2</v>
      </c>
      <c r="AM70" s="110">
        <v>12</v>
      </c>
      <c r="AN70" s="105">
        <f t="shared" si="46"/>
        <v>0.857142857142857</v>
      </c>
      <c r="AO70" s="231">
        <v>84</v>
      </c>
      <c r="AP70" s="612">
        <f t="shared" si="112"/>
        <v>7</v>
      </c>
      <c r="AQ70" s="603">
        <f t="shared" si="99"/>
        <v>0</v>
      </c>
      <c r="AR70" s="232"/>
      <c r="AS70" s="110">
        <v>0</v>
      </c>
      <c r="AT70" s="105" t="str">
        <f t="shared" si="47"/>
        <v>-</v>
      </c>
      <c r="AU70" s="231"/>
      <c r="AV70" s="612" t="str">
        <f t="shared" si="113"/>
        <v>-</v>
      </c>
      <c r="AW70" s="628">
        <f t="shared" si="100"/>
        <v>0</v>
      </c>
      <c r="AX70" s="232"/>
      <c r="AY70" s="110"/>
      <c r="AZ70" s="227" t="str">
        <f t="shared" si="52"/>
        <v>-</v>
      </c>
      <c r="BA70" s="231"/>
      <c r="BB70" s="621" t="str">
        <f t="shared" si="57"/>
        <v>-</v>
      </c>
      <c r="BC70" s="628">
        <f t="shared" si="101"/>
        <v>0</v>
      </c>
      <c r="BD70" s="232"/>
      <c r="BE70" s="110">
        <v>0</v>
      </c>
      <c r="BF70" s="227" t="str">
        <f t="shared" si="53"/>
        <v>-</v>
      </c>
      <c r="BG70" s="231"/>
      <c r="BH70" s="621" t="str">
        <f t="shared" si="102"/>
        <v>-</v>
      </c>
      <c r="BI70" s="628">
        <f t="shared" si="103"/>
        <v>0</v>
      </c>
      <c r="BJ70" s="232"/>
      <c r="BK70" s="110"/>
      <c r="BL70" s="227" t="str">
        <f t="shared" si="54"/>
        <v>-</v>
      </c>
      <c r="BM70" s="231"/>
      <c r="BN70" s="621" t="str">
        <f t="shared" si="104"/>
        <v>-</v>
      </c>
      <c r="BO70" s="628">
        <f t="shared" si="105"/>
        <v>0</v>
      </c>
      <c r="BP70" s="232"/>
      <c r="BQ70" s="110"/>
      <c r="BR70" s="227" t="str">
        <f t="shared" si="55"/>
        <v>-</v>
      </c>
      <c r="BS70" s="231"/>
      <c r="BT70" s="621" t="str">
        <f t="shared" si="106"/>
        <v>-</v>
      </c>
    </row>
    <row r="71" ht="14.25" customHeight="1" spans="1:72">
      <c r="A71" s="585"/>
      <c r="B71" s="108">
        <v>4</v>
      </c>
      <c r="C71" s="406">
        <f t="shared" si="107"/>
        <v>0</v>
      </c>
      <c r="D71" s="406">
        <f t="shared" si="67"/>
        <v>0</v>
      </c>
      <c r="E71" s="406">
        <f t="shared" si="92"/>
        <v>0</v>
      </c>
      <c r="F71" s="382">
        <f t="shared" si="38"/>
        <v>0</v>
      </c>
      <c r="G71" s="303" t="str">
        <f t="shared" si="114"/>
        <v>-</v>
      </c>
      <c r="H71" s="584">
        <f t="shared" si="39"/>
        <v>0</v>
      </c>
      <c r="I71" s="209">
        <f t="shared" si="40"/>
        <v>0</v>
      </c>
      <c r="J71" s="210">
        <f t="shared" ref="J71:J101" si="116">Q71+W71+AC71+AU71+AI71+AO71</f>
        <v>0</v>
      </c>
      <c r="K71" s="210">
        <f t="shared" si="93"/>
        <v>0</v>
      </c>
      <c r="L71" s="426" t="str">
        <f t="shared" si="115"/>
        <v>-</v>
      </c>
      <c r="M71" s="603">
        <f t="shared" si="94"/>
        <v>0</v>
      </c>
      <c r="N71" s="232"/>
      <c r="O71" s="110"/>
      <c r="P71" s="105" t="str">
        <f t="shared" si="42"/>
        <v>-</v>
      </c>
      <c r="Q71" s="231"/>
      <c r="R71" s="612" t="str">
        <f t="shared" si="108"/>
        <v>-</v>
      </c>
      <c r="S71" s="603">
        <f t="shared" si="95"/>
        <v>0</v>
      </c>
      <c r="T71" s="232"/>
      <c r="U71" s="110"/>
      <c r="V71" s="105" t="str">
        <f t="shared" si="43"/>
        <v>-</v>
      </c>
      <c r="W71" s="231"/>
      <c r="X71" s="612" t="str">
        <f t="shared" si="109"/>
        <v>-</v>
      </c>
      <c r="Y71" s="603">
        <f t="shared" si="96"/>
        <v>0</v>
      </c>
      <c r="Z71" s="232"/>
      <c r="AA71" s="110"/>
      <c r="AB71" s="105" t="str">
        <f t="shared" si="44"/>
        <v>-</v>
      </c>
      <c r="AC71" s="231"/>
      <c r="AD71" s="612" t="str">
        <f t="shared" si="110"/>
        <v>-</v>
      </c>
      <c r="AE71" s="603">
        <f t="shared" si="97"/>
        <v>0</v>
      </c>
      <c r="AF71" s="232"/>
      <c r="AG71" s="110"/>
      <c r="AH71" s="105" t="str">
        <f t="shared" si="45"/>
        <v>-</v>
      </c>
      <c r="AI71" s="231"/>
      <c r="AJ71" s="612" t="str">
        <f t="shared" si="111"/>
        <v>-</v>
      </c>
      <c r="AK71" s="603">
        <f t="shared" si="98"/>
        <v>0</v>
      </c>
      <c r="AL71" s="232"/>
      <c r="AM71" s="110"/>
      <c r="AN71" s="105" t="str">
        <f t="shared" si="46"/>
        <v>-</v>
      </c>
      <c r="AO71" s="231"/>
      <c r="AP71" s="612" t="str">
        <f t="shared" si="112"/>
        <v>-</v>
      </c>
      <c r="AQ71" s="603">
        <f t="shared" si="99"/>
        <v>0</v>
      </c>
      <c r="AR71" s="232"/>
      <c r="AS71" s="110"/>
      <c r="AT71" s="105" t="str">
        <f t="shared" si="47"/>
        <v>-</v>
      </c>
      <c r="AU71" s="231"/>
      <c r="AV71" s="612" t="str">
        <f t="shared" si="113"/>
        <v>-</v>
      </c>
      <c r="AW71" s="628">
        <f t="shared" si="100"/>
        <v>0</v>
      </c>
      <c r="AX71" s="232"/>
      <c r="AY71" s="110"/>
      <c r="AZ71" s="227" t="str">
        <f t="shared" si="52"/>
        <v>-</v>
      </c>
      <c r="BA71" s="231"/>
      <c r="BB71" s="621" t="str">
        <f t="shared" si="57"/>
        <v>-</v>
      </c>
      <c r="BC71" s="628">
        <f t="shared" si="101"/>
        <v>0</v>
      </c>
      <c r="BD71" s="232"/>
      <c r="BE71" s="110"/>
      <c r="BF71" s="227" t="str">
        <f t="shared" si="53"/>
        <v>-</v>
      </c>
      <c r="BG71" s="231"/>
      <c r="BH71" s="621" t="str">
        <f t="shared" si="102"/>
        <v>-</v>
      </c>
      <c r="BI71" s="628">
        <f t="shared" si="103"/>
        <v>0</v>
      </c>
      <c r="BJ71" s="232"/>
      <c r="BK71" s="110"/>
      <c r="BL71" s="227" t="str">
        <f t="shared" si="54"/>
        <v>-</v>
      </c>
      <c r="BM71" s="231"/>
      <c r="BN71" s="621" t="str">
        <f t="shared" si="104"/>
        <v>-</v>
      </c>
      <c r="BO71" s="628">
        <f t="shared" si="105"/>
        <v>0</v>
      </c>
      <c r="BP71" s="232"/>
      <c r="BQ71" s="110"/>
      <c r="BR71" s="227" t="str">
        <f t="shared" si="55"/>
        <v>-</v>
      </c>
      <c r="BS71" s="231"/>
      <c r="BT71" s="621" t="str">
        <f t="shared" si="106"/>
        <v>-</v>
      </c>
    </row>
    <row r="72" ht="14.25" customHeight="1" spans="1:72">
      <c r="A72" s="585"/>
      <c r="B72" s="108">
        <v>5</v>
      </c>
      <c r="C72" s="406">
        <f t="shared" si="107"/>
        <v>0</v>
      </c>
      <c r="D72" s="406">
        <f t="shared" si="67"/>
        <v>0</v>
      </c>
      <c r="E72" s="406">
        <f t="shared" si="92"/>
        <v>0</v>
      </c>
      <c r="F72" s="382">
        <f t="shared" ref="F72:F135" si="117">O72+U72+AA72+AS72+AG72+AM72+AY72+BE72+BK72+BQ72</f>
        <v>0</v>
      </c>
      <c r="G72" s="303" t="str">
        <f t="shared" si="114"/>
        <v>-</v>
      </c>
      <c r="H72" s="584">
        <f t="shared" ref="H72:H135" si="118">N72+T72+Z72+AR72+AF72+AL72+AX72+BD72+BJ72+BP72</f>
        <v>0</v>
      </c>
      <c r="I72" s="209">
        <f t="shared" ref="I72:I135" si="119">J72+K72</f>
        <v>0</v>
      </c>
      <c r="J72" s="210">
        <f t="shared" si="116"/>
        <v>0</v>
      </c>
      <c r="K72" s="210">
        <f t="shared" si="93"/>
        <v>0</v>
      </c>
      <c r="L72" s="426" t="str">
        <f t="shared" si="115"/>
        <v>-</v>
      </c>
      <c r="M72" s="603">
        <f t="shared" si="94"/>
        <v>0</v>
      </c>
      <c r="N72" s="232"/>
      <c r="O72" s="110"/>
      <c r="P72" s="105" t="str">
        <f t="shared" ref="P72:P135" si="120">IF(O72&lt;&gt;0,O72/M72,"-")</f>
        <v>-</v>
      </c>
      <c r="Q72" s="231"/>
      <c r="R72" s="612" t="str">
        <f t="shared" si="108"/>
        <v>-</v>
      </c>
      <c r="S72" s="603">
        <f t="shared" si="95"/>
        <v>0</v>
      </c>
      <c r="T72" s="232"/>
      <c r="U72" s="110"/>
      <c r="V72" s="105" t="str">
        <f t="shared" ref="V72:V135" si="121">IF(U72&lt;&gt;0,U72/S72,"-")</f>
        <v>-</v>
      </c>
      <c r="W72" s="231"/>
      <c r="X72" s="612" t="str">
        <f t="shared" si="109"/>
        <v>-</v>
      </c>
      <c r="Y72" s="603">
        <f t="shared" si="96"/>
        <v>0</v>
      </c>
      <c r="Z72" s="232"/>
      <c r="AA72" s="110"/>
      <c r="AB72" s="105" t="str">
        <f t="shared" ref="AB72:AB135" si="122">IF(AA72&lt;&gt;0,AA72/Y72,"-")</f>
        <v>-</v>
      </c>
      <c r="AC72" s="231"/>
      <c r="AD72" s="612" t="str">
        <f t="shared" si="110"/>
        <v>-</v>
      </c>
      <c r="AE72" s="603">
        <f t="shared" si="97"/>
        <v>0</v>
      </c>
      <c r="AF72" s="232"/>
      <c r="AG72" s="110"/>
      <c r="AH72" s="105" t="str">
        <f t="shared" ref="AH72:AH135" si="123">IF(AG72&lt;&gt;0,AG72/AE72,"-")</f>
        <v>-</v>
      </c>
      <c r="AI72" s="231"/>
      <c r="AJ72" s="612" t="str">
        <f t="shared" si="111"/>
        <v>-</v>
      </c>
      <c r="AK72" s="603">
        <f t="shared" si="98"/>
        <v>0</v>
      </c>
      <c r="AL72" s="232"/>
      <c r="AM72" s="110"/>
      <c r="AN72" s="105" t="str">
        <f t="shared" ref="AN72:AN135" si="124">IF(AM72&lt;&gt;0,AM72/AK72,"-")</f>
        <v>-</v>
      </c>
      <c r="AO72" s="231"/>
      <c r="AP72" s="612" t="str">
        <f t="shared" si="112"/>
        <v>-</v>
      </c>
      <c r="AQ72" s="603">
        <f t="shared" si="99"/>
        <v>0</v>
      </c>
      <c r="AR72" s="232"/>
      <c r="AS72" s="110"/>
      <c r="AT72" s="105" t="str">
        <f t="shared" ref="AT72:AT135" si="125">IF(AS72&lt;&gt;0,AS72/AQ72,"-")</f>
        <v>-</v>
      </c>
      <c r="AU72" s="231"/>
      <c r="AV72" s="612" t="str">
        <f t="shared" si="113"/>
        <v>-</v>
      </c>
      <c r="AW72" s="628">
        <f t="shared" si="100"/>
        <v>0</v>
      </c>
      <c r="AX72" s="232"/>
      <c r="AY72" s="110"/>
      <c r="AZ72" s="227" t="str">
        <f t="shared" si="52"/>
        <v>-</v>
      </c>
      <c r="BA72" s="231"/>
      <c r="BB72" s="621" t="str">
        <f t="shared" si="57"/>
        <v>-</v>
      </c>
      <c r="BC72" s="628">
        <f t="shared" si="101"/>
        <v>0</v>
      </c>
      <c r="BD72" s="232"/>
      <c r="BE72" s="110"/>
      <c r="BF72" s="227" t="str">
        <f t="shared" si="53"/>
        <v>-</v>
      </c>
      <c r="BG72" s="231"/>
      <c r="BH72" s="621" t="str">
        <f t="shared" si="102"/>
        <v>-</v>
      </c>
      <c r="BI72" s="628">
        <f t="shared" si="103"/>
        <v>0</v>
      </c>
      <c r="BJ72" s="232"/>
      <c r="BK72" s="110"/>
      <c r="BL72" s="227" t="str">
        <f t="shared" si="54"/>
        <v>-</v>
      </c>
      <c r="BM72" s="231"/>
      <c r="BN72" s="621" t="str">
        <f t="shared" si="104"/>
        <v>-</v>
      </c>
      <c r="BO72" s="628">
        <f t="shared" si="105"/>
        <v>0</v>
      </c>
      <c r="BP72" s="232"/>
      <c r="BQ72" s="110"/>
      <c r="BR72" s="227" t="str">
        <f t="shared" si="55"/>
        <v>-</v>
      </c>
      <c r="BS72" s="231"/>
      <c r="BT72" s="621" t="str">
        <f t="shared" si="106"/>
        <v>-</v>
      </c>
    </row>
    <row r="73" ht="14.25" customHeight="1" spans="1:72">
      <c r="A73" s="585"/>
      <c r="B73" s="108">
        <v>6</v>
      </c>
      <c r="C73" s="406">
        <f t="shared" si="107"/>
        <v>0</v>
      </c>
      <c r="D73" s="406">
        <f t="shared" si="67"/>
        <v>0</v>
      </c>
      <c r="E73" s="406">
        <f t="shared" si="92"/>
        <v>0</v>
      </c>
      <c r="F73" s="382">
        <f t="shared" si="117"/>
        <v>0</v>
      </c>
      <c r="G73" s="303" t="str">
        <f t="shared" si="114"/>
        <v>-</v>
      </c>
      <c r="H73" s="584">
        <f t="shared" si="118"/>
        <v>0</v>
      </c>
      <c r="I73" s="209">
        <f t="shared" si="119"/>
        <v>0</v>
      </c>
      <c r="J73" s="210">
        <f t="shared" si="116"/>
        <v>0</v>
      </c>
      <c r="K73" s="210">
        <f t="shared" si="93"/>
        <v>0</v>
      </c>
      <c r="L73" s="426" t="str">
        <f t="shared" si="115"/>
        <v>-</v>
      </c>
      <c r="M73" s="603">
        <f t="shared" si="94"/>
        <v>0</v>
      </c>
      <c r="N73" s="232"/>
      <c r="O73" s="110"/>
      <c r="P73" s="105" t="str">
        <f t="shared" si="120"/>
        <v>-</v>
      </c>
      <c r="Q73" s="231"/>
      <c r="R73" s="612" t="str">
        <f t="shared" si="108"/>
        <v>-</v>
      </c>
      <c r="S73" s="603">
        <f t="shared" si="95"/>
        <v>0</v>
      </c>
      <c r="T73" s="232"/>
      <c r="U73" s="110"/>
      <c r="V73" s="105" t="str">
        <f t="shared" si="121"/>
        <v>-</v>
      </c>
      <c r="W73" s="231"/>
      <c r="X73" s="612" t="str">
        <f t="shared" si="109"/>
        <v>-</v>
      </c>
      <c r="Y73" s="603">
        <f t="shared" si="96"/>
        <v>0</v>
      </c>
      <c r="Z73" s="232"/>
      <c r="AA73" s="110"/>
      <c r="AB73" s="105" t="str">
        <f t="shared" si="122"/>
        <v>-</v>
      </c>
      <c r="AC73" s="231"/>
      <c r="AD73" s="612" t="str">
        <f t="shared" si="110"/>
        <v>-</v>
      </c>
      <c r="AE73" s="603">
        <f t="shared" si="97"/>
        <v>0</v>
      </c>
      <c r="AF73" s="232"/>
      <c r="AG73" s="110"/>
      <c r="AH73" s="105" t="str">
        <f t="shared" si="123"/>
        <v>-</v>
      </c>
      <c r="AI73" s="231"/>
      <c r="AJ73" s="612" t="str">
        <f t="shared" si="111"/>
        <v>-</v>
      </c>
      <c r="AK73" s="603">
        <f t="shared" si="98"/>
        <v>0</v>
      </c>
      <c r="AL73" s="232"/>
      <c r="AM73" s="110"/>
      <c r="AN73" s="105" t="str">
        <f t="shared" si="124"/>
        <v>-</v>
      </c>
      <c r="AO73" s="231"/>
      <c r="AP73" s="612" t="str">
        <f t="shared" si="112"/>
        <v>-</v>
      </c>
      <c r="AQ73" s="603">
        <f t="shared" si="99"/>
        <v>0</v>
      </c>
      <c r="AR73" s="232"/>
      <c r="AS73" s="110"/>
      <c r="AT73" s="105" t="str">
        <f t="shared" si="125"/>
        <v>-</v>
      </c>
      <c r="AU73" s="231"/>
      <c r="AV73" s="612" t="str">
        <f t="shared" si="113"/>
        <v>-</v>
      </c>
      <c r="AW73" s="628">
        <f t="shared" si="100"/>
        <v>0</v>
      </c>
      <c r="AX73" s="232"/>
      <c r="AY73" s="110"/>
      <c r="AZ73" s="227" t="str">
        <f t="shared" ref="AZ73" si="126">IF(AY73&lt;&gt;0,AY73/AW73,"-")</f>
        <v>-</v>
      </c>
      <c r="BA73" s="231"/>
      <c r="BB73" s="621" t="str">
        <f t="shared" si="57"/>
        <v>-</v>
      </c>
      <c r="BC73" s="628">
        <f t="shared" si="101"/>
        <v>0</v>
      </c>
      <c r="BD73" s="232"/>
      <c r="BE73" s="110"/>
      <c r="BF73" s="227" t="str">
        <f t="shared" ref="BF73:BF136" si="127">IF(BE73&lt;&gt;0,BE73/BC73,"-")</f>
        <v>-</v>
      </c>
      <c r="BG73" s="231"/>
      <c r="BH73" s="621" t="str">
        <f t="shared" si="102"/>
        <v>-</v>
      </c>
      <c r="BI73" s="628">
        <f t="shared" si="103"/>
        <v>0</v>
      </c>
      <c r="BJ73" s="232"/>
      <c r="BK73" s="110"/>
      <c r="BL73" s="227" t="str">
        <f t="shared" ref="BL73:BL136" si="128">IF(BK73&lt;&gt;0,BK73/BI73,"-")</f>
        <v>-</v>
      </c>
      <c r="BM73" s="231"/>
      <c r="BN73" s="621" t="str">
        <f t="shared" si="104"/>
        <v>-</v>
      </c>
      <c r="BO73" s="628">
        <f t="shared" si="105"/>
        <v>0</v>
      </c>
      <c r="BP73" s="232"/>
      <c r="BQ73" s="110"/>
      <c r="BR73" s="227" t="str">
        <f t="shared" ref="BR73:BR136" si="129">IF(BQ73&lt;&gt;0,BQ73/BO73,"-")</f>
        <v>-</v>
      </c>
      <c r="BS73" s="231"/>
      <c r="BT73" s="621" t="str">
        <f t="shared" si="106"/>
        <v>-</v>
      </c>
    </row>
    <row r="74" ht="14.25" customHeight="1" spans="1:72">
      <c r="A74" s="585"/>
      <c r="B74" s="108">
        <v>7</v>
      </c>
      <c r="C74" s="406">
        <f t="shared" si="107"/>
        <v>0</v>
      </c>
      <c r="D74" s="406">
        <f t="shared" si="67"/>
        <v>0</v>
      </c>
      <c r="E74" s="406">
        <f t="shared" si="92"/>
        <v>0</v>
      </c>
      <c r="F74" s="382">
        <f t="shared" si="117"/>
        <v>0</v>
      </c>
      <c r="G74" s="303" t="str">
        <f t="shared" si="114"/>
        <v>-</v>
      </c>
      <c r="H74" s="584">
        <f t="shared" si="118"/>
        <v>0</v>
      </c>
      <c r="I74" s="209">
        <f t="shared" si="119"/>
        <v>0</v>
      </c>
      <c r="J74" s="210">
        <f t="shared" si="116"/>
        <v>0</v>
      </c>
      <c r="K74" s="210">
        <f t="shared" si="93"/>
        <v>0</v>
      </c>
      <c r="L74" s="426" t="str">
        <f t="shared" si="115"/>
        <v>-</v>
      </c>
      <c r="M74" s="603">
        <f t="shared" si="94"/>
        <v>0</v>
      </c>
      <c r="N74" s="232"/>
      <c r="O74" s="110"/>
      <c r="P74" s="105" t="str">
        <f t="shared" si="120"/>
        <v>-</v>
      </c>
      <c r="Q74" s="231"/>
      <c r="R74" s="612" t="str">
        <f t="shared" si="108"/>
        <v>-</v>
      </c>
      <c r="S74" s="603">
        <f t="shared" si="95"/>
        <v>0</v>
      </c>
      <c r="T74" s="232"/>
      <c r="U74" s="110"/>
      <c r="V74" s="105" t="str">
        <f t="shared" si="121"/>
        <v>-</v>
      </c>
      <c r="W74" s="231"/>
      <c r="X74" s="612" t="str">
        <f t="shared" si="109"/>
        <v>-</v>
      </c>
      <c r="Y74" s="603">
        <f t="shared" si="96"/>
        <v>0</v>
      </c>
      <c r="Z74" s="232"/>
      <c r="AA74" s="110"/>
      <c r="AB74" s="105" t="str">
        <f t="shared" si="122"/>
        <v>-</v>
      </c>
      <c r="AC74" s="231"/>
      <c r="AD74" s="612" t="str">
        <f t="shared" si="110"/>
        <v>-</v>
      </c>
      <c r="AE74" s="603">
        <f t="shared" si="97"/>
        <v>0</v>
      </c>
      <c r="AF74" s="232"/>
      <c r="AG74" s="110"/>
      <c r="AH74" s="105" t="str">
        <f t="shared" si="123"/>
        <v>-</v>
      </c>
      <c r="AI74" s="231"/>
      <c r="AJ74" s="612" t="str">
        <f t="shared" si="111"/>
        <v>-</v>
      </c>
      <c r="AK74" s="603">
        <f t="shared" si="98"/>
        <v>0</v>
      </c>
      <c r="AL74" s="232"/>
      <c r="AM74" s="110"/>
      <c r="AN74" s="105" t="str">
        <f t="shared" si="124"/>
        <v>-</v>
      </c>
      <c r="AO74" s="231"/>
      <c r="AP74" s="612" t="str">
        <f t="shared" si="112"/>
        <v>-</v>
      </c>
      <c r="AQ74" s="603">
        <f t="shared" si="99"/>
        <v>0</v>
      </c>
      <c r="AR74" s="232"/>
      <c r="AS74" s="110"/>
      <c r="AT74" s="105" t="str">
        <f t="shared" si="125"/>
        <v>-</v>
      </c>
      <c r="AU74" s="231"/>
      <c r="AV74" s="612" t="str">
        <f t="shared" si="113"/>
        <v>-</v>
      </c>
      <c r="AW74" s="628">
        <f t="shared" si="100"/>
        <v>0</v>
      </c>
      <c r="AX74" s="232"/>
      <c r="AY74" s="110"/>
      <c r="AZ74" s="227" t="str">
        <f t="shared" si="52"/>
        <v>-</v>
      </c>
      <c r="BA74" s="231">
        <v>0</v>
      </c>
      <c r="BB74" s="621" t="str">
        <f t="shared" si="57"/>
        <v>-</v>
      </c>
      <c r="BC74" s="628">
        <f t="shared" si="101"/>
        <v>0</v>
      </c>
      <c r="BD74" s="232"/>
      <c r="BE74" s="110"/>
      <c r="BF74" s="227" t="str">
        <f t="shared" si="127"/>
        <v>-</v>
      </c>
      <c r="BG74" s="231">
        <v>0</v>
      </c>
      <c r="BH74" s="621" t="str">
        <f t="shared" si="102"/>
        <v>-</v>
      </c>
      <c r="BI74" s="628">
        <f t="shared" si="103"/>
        <v>0</v>
      </c>
      <c r="BJ74" s="232"/>
      <c r="BK74" s="110"/>
      <c r="BL74" s="227" t="str">
        <f t="shared" si="128"/>
        <v>-</v>
      </c>
      <c r="BM74" s="231">
        <v>0</v>
      </c>
      <c r="BN74" s="621" t="str">
        <f t="shared" si="104"/>
        <v>-</v>
      </c>
      <c r="BO74" s="628">
        <f t="shared" si="105"/>
        <v>0</v>
      </c>
      <c r="BP74" s="232"/>
      <c r="BQ74" s="110"/>
      <c r="BR74" s="227" t="str">
        <f t="shared" si="129"/>
        <v>-</v>
      </c>
      <c r="BS74" s="231">
        <v>0</v>
      </c>
      <c r="BT74" s="621" t="str">
        <f t="shared" si="106"/>
        <v>-</v>
      </c>
    </row>
    <row r="75" ht="14.25" customHeight="1" spans="1:72">
      <c r="A75" s="585"/>
      <c r="B75" s="108">
        <v>8</v>
      </c>
      <c r="C75" s="406">
        <f t="shared" si="107"/>
        <v>0</v>
      </c>
      <c r="D75" s="406">
        <f t="shared" si="67"/>
        <v>0</v>
      </c>
      <c r="E75" s="406">
        <f t="shared" si="92"/>
        <v>0</v>
      </c>
      <c r="F75" s="382">
        <f t="shared" si="117"/>
        <v>0</v>
      </c>
      <c r="G75" s="303" t="str">
        <f t="shared" si="114"/>
        <v>-</v>
      </c>
      <c r="H75" s="584">
        <f t="shared" si="118"/>
        <v>0</v>
      </c>
      <c r="I75" s="209">
        <f t="shared" si="119"/>
        <v>0</v>
      </c>
      <c r="J75" s="210">
        <f t="shared" si="116"/>
        <v>0</v>
      </c>
      <c r="K75" s="210">
        <f t="shared" si="93"/>
        <v>0</v>
      </c>
      <c r="L75" s="426" t="str">
        <f t="shared" si="115"/>
        <v>-</v>
      </c>
      <c r="M75" s="603">
        <f t="shared" si="94"/>
        <v>0</v>
      </c>
      <c r="N75" s="232"/>
      <c r="O75" s="110"/>
      <c r="P75" s="105" t="str">
        <f t="shared" si="120"/>
        <v>-</v>
      </c>
      <c r="Q75" s="231"/>
      <c r="R75" s="612" t="str">
        <f t="shared" si="108"/>
        <v>-</v>
      </c>
      <c r="S75" s="603">
        <f t="shared" si="95"/>
        <v>0</v>
      </c>
      <c r="T75" s="232"/>
      <c r="U75" s="110"/>
      <c r="V75" s="105" t="str">
        <f t="shared" si="121"/>
        <v>-</v>
      </c>
      <c r="W75" s="231"/>
      <c r="X75" s="612" t="str">
        <f t="shared" si="109"/>
        <v>-</v>
      </c>
      <c r="Y75" s="603">
        <f t="shared" si="96"/>
        <v>0</v>
      </c>
      <c r="Z75" s="232"/>
      <c r="AA75" s="110"/>
      <c r="AB75" s="105" t="str">
        <f t="shared" si="122"/>
        <v>-</v>
      </c>
      <c r="AC75" s="231"/>
      <c r="AD75" s="612" t="str">
        <f t="shared" si="110"/>
        <v>-</v>
      </c>
      <c r="AE75" s="603">
        <f t="shared" si="97"/>
        <v>0</v>
      </c>
      <c r="AF75" s="232"/>
      <c r="AG75" s="110"/>
      <c r="AH75" s="105" t="str">
        <f t="shared" si="123"/>
        <v>-</v>
      </c>
      <c r="AI75" s="231"/>
      <c r="AJ75" s="612" t="str">
        <f t="shared" si="111"/>
        <v>-</v>
      </c>
      <c r="AK75" s="603">
        <f t="shared" si="98"/>
        <v>0</v>
      </c>
      <c r="AL75" s="232"/>
      <c r="AM75" s="110"/>
      <c r="AN75" s="105" t="str">
        <f t="shared" si="124"/>
        <v>-</v>
      </c>
      <c r="AO75" s="231"/>
      <c r="AP75" s="612" t="str">
        <f t="shared" si="112"/>
        <v>-</v>
      </c>
      <c r="AQ75" s="603">
        <f t="shared" si="99"/>
        <v>0</v>
      </c>
      <c r="AR75" s="232"/>
      <c r="AS75" s="110"/>
      <c r="AT75" s="105" t="str">
        <f t="shared" si="125"/>
        <v>-</v>
      </c>
      <c r="AU75" s="231"/>
      <c r="AV75" s="612" t="str">
        <f t="shared" si="113"/>
        <v>-</v>
      </c>
      <c r="AW75" s="628">
        <f t="shared" si="100"/>
        <v>0</v>
      </c>
      <c r="AX75" s="232"/>
      <c r="AY75" s="110"/>
      <c r="AZ75" s="227" t="str">
        <f t="shared" ref="AZ75:AZ138" si="130">IF(AY75&lt;&gt;0,AY75/AW75,"-")</f>
        <v>-</v>
      </c>
      <c r="BA75" s="231">
        <v>0</v>
      </c>
      <c r="BB75" s="621" t="str">
        <f t="shared" si="57"/>
        <v>-</v>
      </c>
      <c r="BC75" s="628">
        <f t="shared" si="101"/>
        <v>0</v>
      </c>
      <c r="BD75" s="232"/>
      <c r="BE75" s="110"/>
      <c r="BF75" s="227" t="str">
        <f t="shared" si="127"/>
        <v>-</v>
      </c>
      <c r="BG75" s="231">
        <v>0</v>
      </c>
      <c r="BH75" s="621" t="str">
        <f t="shared" si="102"/>
        <v>-</v>
      </c>
      <c r="BI75" s="628">
        <f t="shared" si="103"/>
        <v>0</v>
      </c>
      <c r="BJ75" s="232"/>
      <c r="BK75" s="110"/>
      <c r="BL75" s="227" t="str">
        <f t="shared" si="128"/>
        <v>-</v>
      </c>
      <c r="BM75" s="231">
        <v>0</v>
      </c>
      <c r="BN75" s="621" t="str">
        <f t="shared" si="104"/>
        <v>-</v>
      </c>
      <c r="BO75" s="628">
        <f t="shared" si="105"/>
        <v>0</v>
      </c>
      <c r="BP75" s="232"/>
      <c r="BQ75" s="110"/>
      <c r="BR75" s="227" t="str">
        <f t="shared" si="129"/>
        <v>-</v>
      </c>
      <c r="BS75" s="231">
        <v>0</v>
      </c>
      <c r="BT75" s="621" t="str">
        <f t="shared" si="106"/>
        <v>-</v>
      </c>
    </row>
    <row r="76" ht="14.25" customHeight="1" spans="1:72">
      <c r="A76" s="585"/>
      <c r="B76" s="108">
        <v>9</v>
      </c>
      <c r="C76" s="406">
        <f t="shared" si="107"/>
        <v>0</v>
      </c>
      <c r="D76" s="406">
        <f t="shared" si="67"/>
        <v>0</v>
      </c>
      <c r="E76" s="406">
        <f t="shared" si="92"/>
        <v>0</v>
      </c>
      <c r="F76" s="382">
        <f t="shared" si="117"/>
        <v>0</v>
      </c>
      <c r="G76" s="303" t="str">
        <f t="shared" si="114"/>
        <v>-</v>
      </c>
      <c r="H76" s="584">
        <f t="shared" si="118"/>
        <v>0</v>
      </c>
      <c r="I76" s="209">
        <f t="shared" si="119"/>
        <v>0</v>
      </c>
      <c r="J76" s="210">
        <f t="shared" si="116"/>
        <v>0</v>
      </c>
      <c r="K76" s="210">
        <f t="shared" si="93"/>
        <v>0</v>
      </c>
      <c r="L76" s="426" t="str">
        <f t="shared" si="115"/>
        <v>-</v>
      </c>
      <c r="M76" s="603">
        <f t="shared" si="94"/>
        <v>0</v>
      </c>
      <c r="N76" s="232"/>
      <c r="O76" s="110"/>
      <c r="P76" s="105" t="str">
        <f t="shared" si="120"/>
        <v>-</v>
      </c>
      <c r="Q76" s="231"/>
      <c r="R76" s="612" t="str">
        <f t="shared" si="108"/>
        <v>-</v>
      </c>
      <c r="S76" s="603">
        <f t="shared" si="95"/>
        <v>0</v>
      </c>
      <c r="T76" s="232"/>
      <c r="U76" s="110"/>
      <c r="V76" s="105" t="str">
        <f t="shared" si="121"/>
        <v>-</v>
      </c>
      <c r="W76" s="231"/>
      <c r="X76" s="612" t="str">
        <f t="shared" si="109"/>
        <v>-</v>
      </c>
      <c r="Y76" s="603">
        <f t="shared" si="96"/>
        <v>0</v>
      </c>
      <c r="Z76" s="232"/>
      <c r="AA76" s="110"/>
      <c r="AB76" s="105" t="str">
        <f t="shared" si="122"/>
        <v>-</v>
      </c>
      <c r="AC76" s="231"/>
      <c r="AD76" s="612" t="str">
        <f t="shared" si="110"/>
        <v>-</v>
      </c>
      <c r="AE76" s="603">
        <f t="shared" si="97"/>
        <v>0</v>
      </c>
      <c r="AF76" s="232"/>
      <c r="AG76" s="110"/>
      <c r="AH76" s="105" t="str">
        <f t="shared" si="123"/>
        <v>-</v>
      </c>
      <c r="AI76" s="231"/>
      <c r="AJ76" s="612" t="str">
        <f t="shared" si="111"/>
        <v>-</v>
      </c>
      <c r="AK76" s="603">
        <f t="shared" si="98"/>
        <v>0</v>
      </c>
      <c r="AL76" s="232"/>
      <c r="AM76" s="110"/>
      <c r="AN76" s="105" t="str">
        <f t="shared" si="124"/>
        <v>-</v>
      </c>
      <c r="AO76" s="231"/>
      <c r="AP76" s="612" t="str">
        <f t="shared" si="112"/>
        <v>-</v>
      </c>
      <c r="AQ76" s="603">
        <f t="shared" si="99"/>
        <v>0</v>
      </c>
      <c r="AR76" s="232"/>
      <c r="AS76" s="110"/>
      <c r="AT76" s="105" t="str">
        <f t="shared" si="125"/>
        <v>-</v>
      </c>
      <c r="AU76" s="231"/>
      <c r="AV76" s="612" t="str">
        <f t="shared" si="113"/>
        <v>-</v>
      </c>
      <c r="AW76" s="628">
        <f t="shared" si="100"/>
        <v>0</v>
      </c>
      <c r="AX76" s="232"/>
      <c r="AY76" s="110"/>
      <c r="AZ76" s="227" t="str">
        <f t="shared" si="130"/>
        <v>-</v>
      </c>
      <c r="BA76" s="231">
        <v>0</v>
      </c>
      <c r="BB76" s="621" t="str">
        <f t="shared" si="57"/>
        <v>-</v>
      </c>
      <c r="BC76" s="628">
        <f t="shared" si="101"/>
        <v>0</v>
      </c>
      <c r="BD76" s="232"/>
      <c r="BE76" s="110"/>
      <c r="BF76" s="227" t="str">
        <f t="shared" si="127"/>
        <v>-</v>
      </c>
      <c r="BG76" s="231">
        <v>0</v>
      </c>
      <c r="BH76" s="621" t="str">
        <f t="shared" si="102"/>
        <v>-</v>
      </c>
      <c r="BI76" s="628">
        <f t="shared" si="103"/>
        <v>0</v>
      </c>
      <c r="BJ76" s="232"/>
      <c r="BK76" s="110"/>
      <c r="BL76" s="227" t="str">
        <f t="shared" si="128"/>
        <v>-</v>
      </c>
      <c r="BM76" s="231">
        <v>0</v>
      </c>
      <c r="BN76" s="621" t="str">
        <f t="shared" si="104"/>
        <v>-</v>
      </c>
      <c r="BO76" s="628">
        <f t="shared" si="105"/>
        <v>0</v>
      </c>
      <c r="BP76" s="232"/>
      <c r="BQ76" s="110"/>
      <c r="BR76" s="227" t="str">
        <f t="shared" si="129"/>
        <v>-</v>
      </c>
      <c r="BS76" s="231">
        <v>0</v>
      </c>
      <c r="BT76" s="621" t="str">
        <f t="shared" si="106"/>
        <v>-</v>
      </c>
    </row>
    <row r="77" ht="14.25" customHeight="1" spans="1:72">
      <c r="A77" s="585"/>
      <c r="B77" s="108">
        <v>10</v>
      </c>
      <c r="C77" s="406">
        <f t="shared" si="107"/>
        <v>0</v>
      </c>
      <c r="D77" s="406">
        <f t="shared" si="67"/>
        <v>0</v>
      </c>
      <c r="E77" s="406">
        <f t="shared" si="92"/>
        <v>0</v>
      </c>
      <c r="F77" s="382">
        <f t="shared" si="117"/>
        <v>0</v>
      </c>
      <c r="G77" s="303" t="str">
        <f t="shared" si="114"/>
        <v>-</v>
      </c>
      <c r="H77" s="584">
        <f t="shared" si="118"/>
        <v>0</v>
      </c>
      <c r="I77" s="209">
        <f t="shared" si="119"/>
        <v>0</v>
      </c>
      <c r="J77" s="210">
        <f t="shared" si="116"/>
        <v>0</v>
      </c>
      <c r="K77" s="210">
        <f t="shared" si="93"/>
        <v>0</v>
      </c>
      <c r="L77" s="426" t="str">
        <f t="shared" si="115"/>
        <v>-</v>
      </c>
      <c r="M77" s="603">
        <f t="shared" si="94"/>
        <v>0</v>
      </c>
      <c r="N77" s="232"/>
      <c r="O77" s="110"/>
      <c r="P77" s="105" t="str">
        <f t="shared" si="120"/>
        <v>-</v>
      </c>
      <c r="Q77" s="231"/>
      <c r="R77" s="612" t="str">
        <f t="shared" si="108"/>
        <v>-</v>
      </c>
      <c r="S77" s="603">
        <f t="shared" si="95"/>
        <v>0</v>
      </c>
      <c r="T77" s="232"/>
      <c r="U77" s="110"/>
      <c r="V77" s="105" t="str">
        <f t="shared" si="121"/>
        <v>-</v>
      </c>
      <c r="W77" s="231"/>
      <c r="X77" s="612" t="str">
        <f t="shared" si="109"/>
        <v>-</v>
      </c>
      <c r="Y77" s="603">
        <f t="shared" si="96"/>
        <v>0</v>
      </c>
      <c r="Z77" s="232"/>
      <c r="AA77" s="110"/>
      <c r="AB77" s="105" t="str">
        <f t="shared" si="122"/>
        <v>-</v>
      </c>
      <c r="AC77" s="231"/>
      <c r="AD77" s="612" t="str">
        <f t="shared" si="110"/>
        <v>-</v>
      </c>
      <c r="AE77" s="603">
        <f t="shared" si="97"/>
        <v>0</v>
      </c>
      <c r="AF77" s="232"/>
      <c r="AG77" s="110"/>
      <c r="AH77" s="105" t="str">
        <f t="shared" si="123"/>
        <v>-</v>
      </c>
      <c r="AI77" s="231"/>
      <c r="AJ77" s="612" t="str">
        <f t="shared" si="111"/>
        <v>-</v>
      </c>
      <c r="AK77" s="603">
        <f t="shared" si="98"/>
        <v>0</v>
      </c>
      <c r="AL77" s="232"/>
      <c r="AM77" s="110"/>
      <c r="AN77" s="105" t="str">
        <f t="shared" si="124"/>
        <v>-</v>
      </c>
      <c r="AO77" s="231"/>
      <c r="AP77" s="612" t="str">
        <f t="shared" si="112"/>
        <v>-</v>
      </c>
      <c r="AQ77" s="603">
        <f t="shared" si="99"/>
        <v>0</v>
      </c>
      <c r="AR77" s="232"/>
      <c r="AS77" s="110"/>
      <c r="AT77" s="105" t="str">
        <f t="shared" si="125"/>
        <v>-</v>
      </c>
      <c r="AU77" s="231"/>
      <c r="AV77" s="612" t="str">
        <f t="shared" si="113"/>
        <v>-</v>
      </c>
      <c r="AW77" s="628">
        <f t="shared" si="100"/>
        <v>0</v>
      </c>
      <c r="AX77" s="232"/>
      <c r="AY77" s="110"/>
      <c r="AZ77" s="227" t="str">
        <f t="shared" si="130"/>
        <v>-</v>
      </c>
      <c r="BA77" s="231">
        <v>0</v>
      </c>
      <c r="BB77" s="621" t="str">
        <f t="shared" si="57"/>
        <v>-</v>
      </c>
      <c r="BC77" s="628">
        <f t="shared" si="101"/>
        <v>0</v>
      </c>
      <c r="BD77" s="232"/>
      <c r="BE77" s="110"/>
      <c r="BF77" s="227" t="str">
        <f t="shared" si="127"/>
        <v>-</v>
      </c>
      <c r="BG77" s="231">
        <v>0</v>
      </c>
      <c r="BH77" s="621" t="str">
        <f t="shared" si="102"/>
        <v>-</v>
      </c>
      <c r="BI77" s="628">
        <f t="shared" si="103"/>
        <v>0</v>
      </c>
      <c r="BJ77" s="232"/>
      <c r="BK77" s="110"/>
      <c r="BL77" s="227" t="str">
        <f t="shared" si="128"/>
        <v>-</v>
      </c>
      <c r="BM77" s="231">
        <v>0</v>
      </c>
      <c r="BN77" s="621" t="str">
        <f t="shared" si="104"/>
        <v>-</v>
      </c>
      <c r="BO77" s="628">
        <f t="shared" si="105"/>
        <v>0</v>
      </c>
      <c r="BP77" s="232"/>
      <c r="BQ77" s="110"/>
      <c r="BR77" s="227" t="str">
        <f t="shared" si="129"/>
        <v>-</v>
      </c>
      <c r="BS77" s="231">
        <v>0</v>
      </c>
      <c r="BT77" s="621" t="str">
        <f t="shared" si="106"/>
        <v>-</v>
      </c>
    </row>
    <row r="78" ht="14.25" customHeight="1" spans="1:72">
      <c r="A78" s="585"/>
      <c r="B78" s="108">
        <v>11</v>
      </c>
      <c r="C78" s="406">
        <f t="shared" si="107"/>
        <v>0</v>
      </c>
      <c r="D78" s="406">
        <f t="shared" si="67"/>
        <v>0</v>
      </c>
      <c r="E78" s="406">
        <f t="shared" si="92"/>
        <v>0</v>
      </c>
      <c r="F78" s="382">
        <f t="shared" si="117"/>
        <v>0</v>
      </c>
      <c r="G78" s="303" t="str">
        <f t="shared" si="114"/>
        <v>-</v>
      </c>
      <c r="H78" s="584">
        <f t="shared" si="118"/>
        <v>0</v>
      </c>
      <c r="I78" s="209">
        <f t="shared" si="119"/>
        <v>0</v>
      </c>
      <c r="J78" s="210">
        <f t="shared" si="116"/>
        <v>0</v>
      </c>
      <c r="K78" s="210">
        <f t="shared" si="93"/>
        <v>0</v>
      </c>
      <c r="L78" s="426" t="str">
        <f t="shared" si="115"/>
        <v>-</v>
      </c>
      <c r="M78" s="603">
        <f t="shared" si="94"/>
        <v>0</v>
      </c>
      <c r="N78" s="232"/>
      <c r="O78" s="110"/>
      <c r="P78" s="105" t="str">
        <f t="shared" si="120"/>
        <v>-</v>
      </c>
      <c r="Q78" s="231"/>
      <c r="R78" s="612" t="str">
        <f t="shared" si="108"/>
        <v>-</v>
      </c>
      <c r="S78" s="603">
        <f t="shared" si="95"/>
        <v>0</v>
      </c>
      <c r="T78" s="232"/>
      <c r="U78" s="110"/>
      <c r="V78" s="105" t="str">
        <f t="shared" si="121"/>
        <v>-</v>
      </c>
      <c r="W78" s="231"/>
      <c r="X78" s="612" t="str">
        <f t="shared" si="109"/>
        <v>-</v>
      </c>
      <c r="Y78" s="603">
        <f t="shared" si="96"/>
        <v>0</v>
      </c>
      <c r="Z78" s="232"/>
      <c r="AA78" s="110"/>
      <c r="AB78" s="105" t="str">
        <f t="shared" si="122"/>
        <v>-</v>
      </c>
      <c r="AC78" s="231"/>
      <c r="AD78" s="612" t="str">
        <f t="shared" si="110"/>
        <v>-</v>
      </c>
      <c r="AE78" s="603">
        <f t="shared" si="97"/>
        <v>0</v>
      </c>
      <c r="AF78" s="232"/>
      <c r="AG78" s="110"/>
      <c r="AH78" s="105" t="str">
        <f t="shared" si="123"/>
        <v>-</v>
      </c>
      <c r="AI78" s="231"/>
      <c r="AJ78" s="612" t="str">
        <f t="shared" si="111"/>
        <v>-</v>
      </c>
      <c r="AK78" s="603">
        <f t="shared" si="98"/>
        <v>0</v>
      </c>
      <c r="AL78" s="232"/>
      <c r="AM78" s="110"/>
      <c r="AN78" s="105" t="str">
        <f t="shared" si="124"/>
        <v>-</v>
      </c>
      <c r="AO78" s="231"/>
      <c r="AP78" s="612" t="str">
        <f t="shared" si="112"/>
        <v>-</v>
      </c>
      <c r="AQ78" s="603">
        <f t="shared" si="99"/>
        <v>0</v>
      </c>
      <c r="AR78" s="232"/>
      <c r="AS78" s="110"/>
      <c r="AT78" s="105" t="str">
        <f t="shared" si="125"/>
        <v>-</v>
      </c>
      <c r="AU78" s="231"/>
      <c r="AV78" s="612" t="str">
        <f t="shared" si="113"/>
        <v>-</v>
      </c>
      <c r="AW78" s="628">
        <f t="shared" si="100"/>
        <v>0</v>
      </c>
      <c r="AX78" s="232"/>
      <c r="AY78" s="110"/>
      <c r="AZ78" s="227" t="str">
        <f t="shared" si="130"/>
        <v>-</v>
      </c>
      <c r="BA78" s="231">
        <v>0</v>
      </c>
      <c r="BB78" s="621" t="str">
        <f t="shared" si="57"/>
        <v>-</v>
      </c>
      <c r="BC78" s="628">
        <f t="shared" si="101"/>
        <v>0</v>
      </c>
      <c r="BD78" s="232"/>
      <c r="BE78" s="110"/>
      <c r="BF78" s="227" t="str">
        <f t="shared" si="127"/>
        <v>-</v>
      </c>
      <c r="BG78" s="231">
        <v>0</v>
      </c>
      <c r="BH78" s="621" t="str">
        <f t="shared" si="102"/>
        <v>-</v>
      </c>
      <c r="BI78" s="628">
        <f t="shared" si="103"/>
        <v>0</v>
      </c>
      <c r="BJ78" s="232"/>
      <c r="BK78" s="110"/>
      <c r="BL78" s="227" t="str">
        <f t="shared" si="128"/>
        <v>-</v>
      </c>
      <c r="BM78" s="231">
        <v>0</v>
      </c>
      <c r="BN78" s="621" t="str">
        <f t="shared" si="104"/>
        <v>-</v>
      </c>
      <c r="BO78" s="628">
        <f t="shared" si="105"/>
        <v>0</v>
      </c>
      <c r="BP78" s="232"/>
      <c r="BQ78" s="110"/>
      <c r="BR78" s="227" t="str">
        <f t="shared" si="129"/>
        <v>-</v>
      </c>
      <c r="BS78" s="231">
        <v>0</v>
      </c>
      <c r="BT78" s="621" t="str">
        <f t="shared" si="106"/>
        <v>-</v>
      </c>
    </row>
    <row r="79" ht="14.25" customHeight="1" spans="1:72">
      <c r="A79" s="585"/>
      <c r="B79" s="108">
        <v>12</v>
      </c>
      <c r="C79" s="406">
        <f t="shared" si="107"/>
        <v>0</v>
      </c>
      <c r="D79" s="406">
        <f t="shared" si="67"/>
        <v>0</v>
      </c>
      <c r="E79" s="406">
        <f t="shared" si="92"/>
        <v>0</v>
      </c>
      <c r="F79" s="382">
        <f t="shared" si="117"/>
        <v>0</v>
      </c>
      <c r="G79" s="303" t="str">
        <f t="shared" si="114"/>
        <v>-</v>
      </c>
      <c r="H79" s="584">
        <f t="shared" si="118"/>
        <v>0</v>
      </c>
      <c r="I79" s="209">
        <f t="shared" si="119"/>
        <v>0</v>
      </c>
      <c r="J79" s="210">
        <f t="shared" si="116"/>
        <v>0</v>
      </c>
      <c r="K79" s="210">
        <f t="shared" si="93"/>
        <v>0</v>
      </c>
      <c r="L79" s="426" t="str">
        <f t="shared" si="115"/>
        <v>-</v>
      </c>
      <c r="M79" s="603">
        <f t="shared" si="94"/>
        <v>0</v>
      </c>
      <c r="N79" s="232"/>
      <c r="O79" s="110"/>
      <c r="P79" s="105" t="str">
        <f t="shared" si="120"/>
        <v>-</v>
      </c>
      <c r="Q79" s="231"/>
      <c r="R79" s="612" t="str">
        <f t="shared" si="108"/>
        <v>-</v>
      </c>
      <c r="S79" s="603">
        <f t="shared" si="95"/>
        <v>0</v>
      </c>
      <c r="T79" s="232"/>
      <c r="U79" s="110"/>
      <c r="V79" s="105" t="str">
        <f t="shared" si="121"/>
        <v>-</v>
      </c>
      <c r="W79" s="231"/>
      <c r="X79" s="612" t="str">
        <f t="shared" si="109"/>
        <v>-</v>
      </c>
      <c r="Y79" s="603">
        <f t="shared" si="96"/>
        <v>0</v>
      </c>
      <c r="Z79" s="232"/>
      <c r="AA79" s="110"/>
      <c r="AB79" s="105" t="str">
        <f t="shared" si="122"/>
        <v>-</v>
      </c>
      <c r="AC79" s="231"/>
      <c r="AD79" s="612" t="str">
        <f t="shared" si="110"/>
        <v>-</v>
      </c>
      <c r="AE79" s="603">
        <f t="shared" si="97"/>
        <v>0</v>
      </c>
      <c r="AF79" s="232"/>
      <c r="AG79" s="110"/>
      <c r="AH79" s="105" t="str">
        <f t="shared" si="123"/>
        <v>-</v>
      </c>
      <c r="AI79" s="231"/>
      <c r="AJ79" s="612" t="str">
        <f t="shared" si="111"/>
        <v>-</v>
      </c>
      <c r="AK79" s="603">
        <f t="shared" si="98"/>
        <v>0</v>
      </c>
      <c r="AL79" s="232"/>
      <c r="AM79" s="110"/>
      <c r="AN79" s="105" t="str">
        <f t="shared" si="124"/>
        <v>-</v>
      </c>
      <c r="AO79" s="231"/>
      <c r="AP79" s="612" t="str">
        <f t="shared" si="112"/>
        <v>-</v>
      </c>
      <c r="AQ79" s="603">
        <f t="shared" si="99"/>
        <v>0</v>
      </c>
      <c r="AR79" s="232"/>
      <c r="AS79" s="110"/>
      <c r="AT79" s="105" t="str">
        <f t="shared" si="125"/>
        <v>-</v>
      </c>
      <c r="AU79" s="231"/>
      <c r="AV79" s="612" t="str">
        <f t="shared" si="113"/>
        <v>-</v>
      </c>
      <c r="AW79" s="628">
        <f t="shared" si="100"/>
        <v>0</v>
      </c>
      <c r="AX79" s="232"/>
      <c r="AY79" s="110"/>
      <c r="AZ79" s="227" t="str">
        <f t="shared" si="130"/>
        <v>-</v>
      </c>
      <c r="BA79" s="231">
        <v>0</v>
      </c>
      <c r="BB79" s="621" t="str">
        <f t="shared" si="57"/>
        <v>-</v>
      </c>
      <c r="BC79" s="628">
        <f t="shared" si="101"/>
        <v>0</v>
      </c>
      <c r="BD79" s="232"/>
      <c r="BE79" s="110"/>
      <c r="BF79" s="227" t="str">
        <f t="shared" si="127"/>
        <v>-</v>
      </c>
      <c r="BG79" s="231">
        <v>0</v>
      </c>
      <c r="BH79" s="621" t="str">
        <f t="shared" si="102"/>
        <v>-</v>
      </c>
      <c r="BI79" s="628">
        <f t="shared" si="103"/>
        <v>0</v>
      </c>
      <c r="BJ79" s="232"/>
      <c r="BK79" s="110"/>
      <c r="BL79" s="227" t="str">
        <f t="shared" si="128"/>
        <v>-</v>
      </c>
      <c r="BM79" s="231">
        <v>0</v>
      </c>
      <c r="BN79" s="621" t="str">
        <f t="shared" si="104"/>
        <v>-</v>
      </c>
      <c r="BO79" s="628">
        <f t="shared" si="105"/>
        <v>0</v>
      </c>
      <c r="BP79" s="232"/>
      <c r="BQ79" s="110"/>
      <c r="BR79" s="227" t="str">
        <f t="shared" si="129"/>
        <v>-</v>
      </c>
      <c r="BS79" s="231">
        <v>0</v>
      </c>
      <c r="BT79" s="621" t="str">
        <f t="shared" si="106"/>
        <v>-</v>
      </c>
    </row>
    <row r="80" ht="14.25" customHeight="1" spans="1:72">
      <c r="A80" s="585"/>
      <c r="B80" s="108">
        <v>13</v>
      </c>
      <c r="C80" s="406">
        <f t="shared" si="107"/>
        <v>0</v>
      </c>
      <c r="D80" s="406">
        <f t="shared" si="67"/>
        <v>0</v>
      </c>
      <c r="E80" s="406">
        <f t="shared" si="92"/>
        <v>0</v>
      </c>
      <c r="F80" s="382">
        <f t="shared" si="117"/>
        <v>0</v>
      </c>
      <c r="G80" s="303" t="str">
        <f t="shared" si="114"/>
        <v>-</v>
      </c>
      <c r="H80" s="584">
        <f t="shared" si="118"/>
        <v>0</v>
      </c>
      <c r="I80" s="209">
        <f t="shared" si="119"/>
        <v>0</v>
      </c>
      <c r="J80" s="210">
        <f t="shared" si="116"/>
        <v>0</v>
      </c>
      <c r="K80" s="210">
        <f t="shared" si="93"/>
        <v>0</v>
      </c>
      <c r="L80" s="426" t="str">
        <f t="shared" si="115"/>
        <v>-</v>
      </c>
      <c r="M80" s="603">
        <f t="shared" si="94"/>
        <v>0</v>
      </c>
      <c r="N80" s="232"/>
      <c r="O80" s="110"/>
      <c r="P80" s="105" t="str">
        <f t="shared" si="120"/>
        <v>-</v>
      </c>
      <c r="Q80" s="231"/>
      <c r="R80" s="612" t="str">
        <f t="shared" si="108"/>
        <v>-</v>
      </c>
      <c r="S80" s="603">
        <f t="shared" si="95"/>
        <v>0</v>
      </c>
      <c r="T80" s="232"/>
      <c r="U80" s="110"/>
      <c r="V80" s="105" t="str">
        <f t="shared" si="121"/>
        <v>-</v>
      </c>
      <c r="W80" s="231"/>
      <c r="X80" s="612" t="str">
        <f t="shared" si="109"/>
        <v>-</v>
      </c>
      <c r="Y80" s="603">
        <f t="shared" si="96"/>
        <v>0</v>
      </c>
      <c r="Z80" s="232"/>
      <c r="AA80" s="110"/>
      <c r="AB80" s="105" t="str">
        <f t="shared" si="122"/>
        <v>-</v>
      </c>
      <c r="AC80" s="231"/>
      <c r="AD80" s="612" t="str">
        <f t="shared" si="110"/>
        <v>-</v>
      </c>
      <c r="AE80" s="603">
        <f t="shared" si="97"/>
        <v>0</v>
      </c>
      <c r="AF80" s="232"/>
      <c r="AG80" s="110"/>
      <c r="AH80" s="105" t="str">
        <f t="shared" si="123"/>
        <v>-</v>
      </c>
      <c r="AI80" s="231"/>
      <c r="AJ80" s="612" t="str">
        <f t="shared" si="111"/>
        <v>-</v>
      </c>
      <c r="AK80" s="603">
        <f t="shared" si="98"/>
        <v>0</v>
      </c>
      <c r="AL80" s="232"/>
      <c r="AM80" s="110"/>
      <c r="AN80" s="105" t="str">
        <f t="shared" si="124"/>
        <v>-</v>
      </c>
      <c r="AO80" s="231"/>
      <c r="AP80" s="612" t="str">
        <f t="shared" si="112"/>
        <v>-</v>
      </c>
      <c r="AQ80" s="603">
        <f t="shared" si="99"/>
        <v>0</v>
      </c>
      <c r="AR80" s="232"/>
      <c r="AS80" s="110"/>
      <c r="AT80" s="105" t="str">
        <f t="shared" si="125"/>
        <v>-</v>
      </c>
      <c r="AU80" s="231"/>
      <c r="AV80" s="612" t="str">
        <f t="shared" si="113"/>
        <v>-</v>
      </c>
      <c r="AW80" s="628">
        <f t="shared" si="100"/>
        <v>0</v>
      </c>
      <c r="AX80" s="232"/>
      <c r="AY80" s="110"/>
      <c r="AZ80" s="227" t="str">
        <f t="shared" si="130"/>
        <v>-</v>
      </c>
      <c r="BA80" s="231">
        <v>0</v>
      </c>
      <c r="BB80" s="621" t="str">
        <f t="shared" si="57"/>
        <v>-</v>
      </c>
      <c r="BC80" s="628">
        <f t="shared" si="101"/>
        <v>0</v>
      </c>
      <c r="BD80" s="232"/>
      <c r="BE80" s="110"/>
      <c r="BF80" s="227" t="str">
        <f t="shared" si="127"/>
        <v>-</v>
      </c>
      <c r="BG80" s="231">
        <v>0</v>
      </c>
      <c r="BH80" s="621" t="str">
        <f t="shared" si="102"/>
        <v>-</v>
      </c>
      <c r="BI80" s="628">
        <f t="shared" si="103"/>
        <v>0</v>
      </c>
      <c r="BJ80" s="232"/>
      <c r="BK80" s="110"/>
      <c r="BL80" s="227" t="str">
        <f t="shared" si="128"/>
        <v>-</v>
      </c>
      <c r="BM80" s="231">
        <v>0</v>
      </c>
      <c r="BN80" s="621" t="str">
        <f t="shared" si="104"/>
        <v>-</v>
      </c>
      <c r="BO80" s="628">
        <f t="shared" si="105"/>
        <v>0</v>
      </c>
      <c r="BP80" s="232"/>
      <c r="BQ80" s="110"/>
      <c r="BR80" s="227" t="str">
        <f t="shared" si="129"/>
        <v>-</v>
      </c>
      <c r="BS80" s="231">
        <v>0</v>
      </c>
      <c r="BT80" s="621" t="str">
        <f t="shared" si="106"/>
        <v>-</v>
      </c>
    </row>
    <row r="81" ht="14.25" customHeight="1" spans="1:72">
      <c r="A81" s="585"/>
      <c r="B81" s="108">
        <v>14</v>
      </c>
      <c r="C81" s="406">
        <f t="shared" si="107"/>
        <v>0</v>
      </c>
      <c r="D81" s="406">
        <f t="shared" si="67"/>
        <v>0</v>
      </c>
      <c r="E81" s="406">
        <f t="shared" si="92"/>
        <v>0</v>
      </c>
      <c r="F81" s="382">
        <f t="shared" si="117"/>
        <v>0</v>
      </c>
      <c r="G81" s="303" t="str">
        <f t="shared" si="114"/>
        <v>-</v>
      </c>
      <c r="H81" s="584">
        <f t="shared" si="118"/>
        <v>0</v>
      </c>
      <c r="I81" s="209">
        <f t="shared" si="119"/>
        <v>0</v>
      </c>
      <c r="J81" s="210">
        <f t="shared" si="116"/>
        <v>0</v>
      </c>
      <c r="K81" s="210">
        <f t="shared" si="93"/>
        <v>0</v>
      </c>
      <c r="L81" s="426" t="str">
        <f t="shared" si="115"/>
        <v>-</v>
      </c>
      <c r="M81" s="603">
        <f t="shared" si="94"/>
        <v>0</v>
      </c>
      <c r="N81" s="232"/>
      <c r="O81" s="110"/>
      <c r="P81" s="105" t="str">
        <f t="shared" si="120"/>
        <v>-</v>
      </c>
      <c r="Q81" s="231"/>
      <c r="R81" s="612" t="str">
        <f t="shared" si="108"/>
        <v>-</v>
      </c>
      <c r="S81" s="603">
        <f t="shared" si="95"/>
        <v>0</v>
      </c>
      <c r="T81" s="232"/>
      <c r="U81" s="110"/>
      <c r="V81" s="105" t="str">
        <f t="shared" si="121"/>
        <v>-</v>
      </c>
      <c r="W81" s="231"/>
      <c r="X81" s="612" t="str">
        <f t="shared" si="109"/>
        <v>-</v>
      </c>
      <c r="Y81" s="603">
        <f t="shared" si="96"/>
        <v>0</v>
      </c>
      <c r="Z81" s="232"/>
      <c r="AA81" s="110"/>
      <c r="AB81" s="105" t="str">
        <f t="shared" si="122"/>
        <v>-</v>
      </c>
      <c r="AC81" s="231"/>
      <c r="AD81" s="612" t="str">
        <f t="shared" si="110"/>
        <v>-</v>
      </c>
      <c r="AE81" s="603">
        <f t="shared" si="97"/>
        <v>0</v>
      </c>
      <c r="AF81" s="232"/>
      <c r="AG81" s="110"/>
      <c r="AH81" s="105" t="str">
        <f t="shared" si="123"/>
        <v>-</v>
      </c>
      <c r="AI81" s="231"/>
      <c r="AJ81" s="612" t="str">
        <f t="shared" si="111"/>
        <v>-</v>
      </c>
      <c r="AK81" s="603">
        <f t="shared" si="98"/>
        <v>0</v>
      </c>
      <c r="AL81" s="232"/>
      <c r="AM81" s="110"/>
      <c r="AN81" s="105" t="str">
        <f t="shared" si="124"/>
        <v>-</v>
      </c>
      <c r="AO81" s="231"/>
      <c r="AP81" s="612" t="str">
        <f t="shared" si="112"/>
        <v>-</v>
      </c>
      <c r="AQ81" s="603">
        <f t="shared" si="99"/>
        <v>0</v>
      </c>
      <c r="AR81" s="232"/>
      <c r="AS81" s="110"/>
      <c r="AT81" s="105" t="str">
        <f t="shared" si="125"/>
        <v>-</v>
      </c>
      <c r="AU81" s="231"/>
      <c r="AV81" s="612" t="str">
        <f t="shared" si="113"/>
        <v>-</v>
      </c>
      <c r="AW81" s="628">
        <f t="shared" si="100"/>
        <v>0</v>
      </c>
      <c r="AX81" s="232"/>
      <c r="AY81" s="110"/>
      <c r="AZ81" s="227" t="str">
        <f t="shared" si="130"/>
        <v>-</v>
      </c>
      <c r="BA81" s="231">
        <v>0</v>
      </c>
      <c r="BB81" s="621" t="str">
        <f t="shared" si="57"/>
        <v>-</v>
      </c>
      <c r="BC81" s="628">
        <f t="shared" si="101"/>
        <v>0</v>
      </c>
      <c r="BD81" s="232"/>
      <c r="BE81" s="110"/>
      <c r="BF81" s="227" t="str">
        <f t="shared" si="127"/>
        <v>-</v>
      </c>
      <c r="BG81" s="231">
        <v>0</v>
      </c>
      <c r="BH81" s="621" t="str">
        <f t="shared" si="102"/>
        <v>-</v>
      </c>
      <c r="BI81" s="628">
        <f t="shared" si="103"/>
        <v>0</v>
      </c>
      <c r="BJ81" s="232"/>
      <c r="BK81" s="110"/>
      <c r="BL81" s="227" t="str">
        <f t="shared" si="128"/>
        <v>-</v>
      </c>
      <c r="BM81" s="231">
        <v>0</v>
      </c>
      <c r="BN81" s="621" t="str">
        <f t="shared" si="104"/>
        <v>-</v>
      </c>
      <c r="BO81" s="628">
        <f t="shared" si="105"/>
        <v>0</v>
      </c>
      <c r="BP81" s="232"/>
      <c r="BQ81" s="110"/>
      <c r="BR81" s="227" t="str">
        <f t="shared" si="129"/>
        <v>-</v>
      </c>
      <c r="BS81" s="231">
        <v>0</v>
      </c>
      <c r="BT81" s="621" t="str">
        <f t="shared" si="106"/>
        <v>-</v>
      </c>
    </row>
    <row r="82" ht="14.25" customHeight="1" spans="1:72">
      <c r="A82" s="585"/>
      <c r="B82" s="108">
        <v>15</v>
      </c>
      <c r="C82" s="406">
        <f t="shared" si="107"/>
        <v>0</v>
      </c>
      <c r="D82" s="406">
        <f t="shared" si="67"/>
        <v>0</v>
      </c>
      <c r="E82" s="406">
        <f t="shared" si="92"/>
        <v>0</v>
      </c>
      <c r="F82" s="382">
        <f t="shared" si="117"/>
        <v>0</v>
      </c>
      <c r="G82" s="303" t="str">
        <f t="shared" si="114"/>
        <v>-</v>
      </c>
      <c r="H82" s="584">
        <f t="shared" si="118"/>
        <v>0</v>
      </c>
      <c r="I82" s="209">
        <f t="shared" si="119"/>
        <v>0</v>
      </c>
      <c r="J82" s="210">
        <f t="shared" si="116"/>
        <v>0</v>
      </c>
      <c r="K82" s="210">
        <f t="shared" si="93"/>
        <v>0</v>
      </c>
      <c r="L82" s="426" t="str">
        <f t="shared" si="115"/>
        <v>-</v>
      </c>
      <c r="M82" s="603">
        <f t="shared" si="94"/>
        <v>0</v>
      </c>
      <c r="N82" s="232"/>
      <c r="O82" s="110"/>
      <c r="P82" s="105" t="str">
        <f t="shared" si="120"/>
        <v>-</v>
      </c>
      <c r="Q82" s="231"/>
      <c r="R82" s="612" t="str">
        <f t="shared" si="108"/>
        <v>-</v>
      </c>
      <c r="S82" s="603">
        <f t="shared" si="95"/>
        <v>0</v>
      </c>
      <c r="T82" s="232"/>
      <c r="U82" s="110"/>
      <c r="V82" s="105" t="str">
        <f t="shared" si="121"/>
        <v>-</v>
      </c>
      <c r="W82" s="231"/>
      <c r="X82" s="612" t="str">
        <f t="shared" si="109"/>
        <v>-</v>
      </c>
      <c r="Y82" s="603">
        <f t="shared" si="96"/>
        <v>0</v>
      </c>
      <c r="Z82" s="232"/>
      <c r="AA82" s="110"/>
      <c r="AB82" s="105" t="str">
        <f t="shared" si="122"/>
        <v>-</v>
      </c>
      <c r="AC82" s="231"/>
      <c r="AD82" s="612" t="str">
        <f t="shared" si="110"/>
        <v>-</v>
      </c>
      <c r="AE82" s="603">
        <f t="shared" si="97"/>
        <v>0</v>
      </c>
      <c r="AF82" s="232"/>
      <c r="AG82" s="110"/>
      <c r="AH82" s="105" t="str">
        <f t="shared" si="123"/>
        <v>-</v>
      </c>
      <c r="AI82" s="231"/>
      <c r="AJ82" s="612" t="str">
        <f t="shared" si="111"/>
        <v>-</v>
      </c>
      <c r="AK82" s="603">
        <f t="shared" si="98"/>
        <v>0</v>
      </c>
      <c r="AL82" s="232"/>
      <c r="AM82" s="110"/>
      <c r="AN82" s="105" t="str">
        <f t="shared" si="124"/>
        <v>-</v>
      </c>
      <c r="AO82" s="231"/>
      <c r="AP82" s="612" t="str">
        <f t="shared" si="112"/>
        <v>-</v>
      </c>
      <c r="AQ82" s="603">
        <f t="shared" si="99"/>
        <v>0</v>
      </c>
      <c r="AR82" s="232"/>
      <c r="AS82" s="110"/>
      <c r="AT82" s="105" t="str">
        <f t="shared" si="125"/>
        <v>-</v>
      </c>
      <c r="AU82" s="231"/>
      <c r="AV82" s="612" t="str">
        <f t="shared" si="113"/>
        <v>-</v>
      </c>
      <c r="AW82" s="628">
        <f t="shared" si="100"/>
        <v>0</v>
      </c>
      <c r="AX82" s="232"/>
      <c r="AY82" s="110"/>
      <c r="AZ82" s="227" t="str">
        <f t="shared" si="130"/>
        <v>-</v>
      </c>
      <c r="BA82" s="231">
        <v>0</v>
      </c>
      <c r="BB82" s="621" t="str">
        <f t="shared" si="57"/>
        <v>-</v>
      </c>
      <c r="BC82" s="628">
        <f t="shared" si="101"/>
        <v>0</v>
      </c>
      <c r="BD82" s="232"/>
      <c r="BE82" s="110"/>
      <c r="BF82" s="227" t="str">
        <f t="shared" si="127"/>
        <v>-</v>
      </c>
      <c r="BG82" s="231">
        <v>0</v>
      </c>
      <c r="BH82" s="621" t="str">
        <f t="shared" ref="BH82:BH145" si="131">IF(BG82&lt;&gt;0,BG82/BE82,"-")</f>
        <v>-</v>
      </c>
      <c r="BI82" s="628">
        <f t="shared" si="103"/>
        <v>0</v>
      </c>
      <c r="BJ82" s="232"/>
      <c r="BK82" s="110"/>
      <c r="BL82" s="227" t="str">
        <f t="shared" si="128"/>
        <v>-</v>
      </c>
      <c r="BM82" s="231">
        <v>0</v>
      </c>
      <c r="BN82" s="621" t="str">
        <f t="shared" ref="BN82:BN145" si="132">IF(BM82&lt;&gt;0,BM82/BK82,"-")</f>
        <v>-</v>
      </c>
      <c r="BO82" s="628">
        <f t="shared" si="105"/>
        <v>0</v>
      </c>
      <c r="BP82" s="232"/>
      <c r="BQ82" s="110"/>
      <c r="BR82" s="227" t="str">
        <f t="shared" si="129"/>
        <v>-</v>
      </c>
      <c r="BS82" s="231">
        <v>0</v>
      </c>
      <c r="BT82" s="621" t="str">
        <f t="shared" ref="BT82:BT145" si="133">IF(BS82&lt;&gt;0,BS82/BQ82,"-")</f>
        <v>-</v>
      </c>
    </row>
    <row r="83" ht="14.25" customHeight="1" spans="1:72">
      <c r="A83" s="585"/>
      <c r="B83" s="108">
        <v>16</v>
      </c>
      <c r="C83" s="406">
        <f t="shared" si="107"/>
        <v>0</v>
      </c>
      <c r="D83" s="406">
        <f t="shared" si="67"/>
        <v>0</v>
      </c>
      <c r="E83" s="406">
        <f t="shared" si="92"/>
        <v>0</v>
      </c>
      <c r="F83" s="382">
        <f t="shared" si="117"/>
        <v>0</v>
      </c>
      <c r="G83" s="303" t="str">
        <f t="shared" si="114"/>
        <v>-</v>
      </c>
      <c r="H83" s="584">
        <f t="shared" si="118"/>
        <v>0</v>
      </c>
      <c r="I83" s="209">
        <f t="shared" si="119"/>
        <v>0</v>
      </c>
      <c r="J83" s="210">
        <f t="shared" si="116"/>
        <v>0</v>
      </c>
      <c r="K83" s="210">
        <f t="shared" si="93"/>
        <v>0</v>
      </c>
      <c r="L83" s="426" t="str">
        <f t="shared" si="115"/>
        <v>-</v>
      </c>
      <c r="M83" s="603">
        <f t="shared" si="94"/>
        <v>0</v>
      </c>
      <c r="N83" s="232"/>
      <c r="O83" s="110"/>
      <c r="P83" s="105" t="str">
        <f t="shared" si="120"/>
        <v>-</v>
      </c>
      <c r="Q83" s="231"/>
      <c r="R83" s="612" t="str">
        <f t="shared" si="108"/>
        <v>-</v>
      </c>
      <c r="S83" s="603">
        <f t="shared" si="95"/>
        <v>0</v>
      </c>
      <c r="T83" s="232"/>
      <c r="U83" s="110"/>
      <c r="V83" s="105" t="str">
        <f t="shared" si="121"/>
        <v>-</v>
      </c>
      <c r="W83" s="231"/>
      <c r="X83" s="612" t="str">
        <f t="shared" si="109"/>
        <v>-</v>
      </c>
      <c r="Y83" s="603">
        <f t="shared" si="96"/>
        <v>0</v>
      </c>
      <c r="Z83" s="232"/>
      <c r="AA83" s="110"/>
      <c r="AB83" s="105" t="str">
        <f t="shared" si="122"/>
        <v>-</v>
      </c>
      <c r="AC83" s="231"/>
      <c r="AD83" s="612" t="str">
        <f t="shared" si="110"/>
        <v>-</v>
      </c>
      <c r="AE83" s="603">
        <f t="shared" si="97"/>
        <v>0</v>
      </c>
      <c r="AF83" s="232"/>
      <c r="AG83" s="110"/>
      <c r="AH83" s="105" t="str">
        <f t="shared" si="123"/>
        <v>-</v>
      </c>
      <c r="AI83" s="231"/>
      <c r="AJ83" s="612" t="str">
        <f t="shared" si="111"/>
        <v>-</v>
      </c>
      <c r="AK83" s="603">
        <f t="shared" si="98"/>
        <v>0</v>
      </c>
      <c r="AL83" s="232"/>
      <c r="AM83" s="110"/>
      <c r="AN83" s="105" t="str">
        <f t="shared" si="124"/>
        <v>-</v>
      </c>
      <c r="AO83" s="231"/>
      <c r="AP83" s="612" t="str">
        <f t="shared" si="112"/>
        <v>-</v>
      </c>
      <c r="AQ83" s="603">
        <f t="shared" si="99"/>
        <v>0</v>
      </c>
      <c r="AR83" s="232"/>
      <c r="AS83" s="110"/>
      <c r="AT83" s="105" t="str">
        <f t="shared" si="125"/>
        <v>-</v>
      </c>
      <c r="AU83" s="231"/>
      <c r="AV83" s="612" t="str">
        <f t="shared" si="113"/>
        <v>-</v>
      </c>
      <c r="AW83" s="628">
        <f t="shared" si="100"/>
        <v>0</v>
      </c>
      <c r="AX83" s="232"/>
      <c r="AY83" s="110"/>
      <c r="AZ83" s="227" t="str">
        <f t="shared" si="130"/>
        <v>-</v>
      </c>
      <c r="BA83" s="231">
        <v>0</v>
      </c>
      <c r="BB83" s="621" t="str">
        <f t="shared" si="57"/>
        <v>-</v>
      </c>
      <c r="BC83" s="628">
        <f t="shared" si="101"/>
        <v>0</v>
      </c>
      <c r="BD83" s="232"/>
      <c r="BE83" s="110"/>
      <c r="BF83" s="227" t="str">
        <f t="shared" si="127"/>
        <v>-</v>
      </c>
      <c r="BG83" s="231">
        <v>0</v>
      </c>
      <c r="BH83" s="621" t="str">
        <f t="shared" si="131"/>
        <v>-</v>
      </c>
      <c r="BI83" s="628">
        <f t="shared" si="103"/>
        <v>0</v>
      </c>
      <c r="BJ83" s="232"/>
      <c r="BK83" s="110"/>
      <c r="BL83" s="227" t="str">
        <f t="shared" si="128"/>
        <v>-</v>
      </c>
      <c r="BM83" s="231">
        <v>0</v>
      </c>
      <c r="BN83" s="621" t="str">
        <f t="shared" si="132"/>
        <v>-</v>
      </c>
      <c r="BO83" s="628">
        <f t="shared" si="105"/>
        <v>0</v>
      </c>
      <c r="BP83" s="232"/>
      <c r="BQ83" s="110"/>
      <c r="BR83" s="227" t="str">
        <f t="shared" si="129"/>
        <v>-</v>
      </c>
      <c r="BS83" s="231">
        <v>0</v>
      </c>
      <c r="BT83" s="621" t="str">
        <f t="shared" si="133"/>
        <v>-</v>
      </c>
    </row>
    <row r="84" ht="14.25" customHeight="1" spans="1:72">
      <c r="A84" s="585"/>
      <c r="B84" s="108">
        <v>17</v>
      </c>
      <c r="C84" s="406">
        <f t="shared" si="107"/>
        <v>0</v>
      </c>
      <c r="D84" s="406">
        <f t="shared" si="67"/>
        <v>0</v>
      </c>
      <c r="E84" s="406">
        <f t="shared" si="92"/>
        <v>0</v>
      </c>
      <c r="F84" s="382">
        <f t="shared" si="117"/>
        <v>0</v>
      </c>
      <c r="G84" s="303" t="str">
        <f t="shared" si="114"/>
        <v>-</v>
      </c>
      <c r="H84" s="584">
        <f t="shared" si="118"/>
        <v>0</v>
      </c>
      <c r="I84" s="209">
        <f t="shared" si="119"/>
        <v>0</v>
      </c>
      <c r="J84" s="210">
        <f t="shared" si="116"/>
        <v>0</v>
      </c>
      <c r="K84" s="210">
        <f t="shared" si="93"/>
        <v>0</v>
      </c>
      <c r="L84" s="426" t="str">
        <f t="shared" si="115"/>
        <v>-</v>
      </c>
      <c r="M84" s="603">
        <f t="shared" si="94"/>
        <v>0</v>
      </c>
      <c r="N84" s="232"/>
      <c r="O84" s="110"/>
      <c r="P84" s="105" t="str">
        <f t="shared" si="120"/>
        <v>-</v>
      </c>
      <c r="Q84" s="231"/>
      <c r="R84" s="612" t="str">
        <f t="shared" si="108"/>
        <v>-</v>
      </c>
      <c r="S84" s="603">
        <f t="shared" si="95"/>
        <v>0</v>
      </c>
      <c r="T84" s="232"/>
      <c r="U84" s="110"/>
      <c r="V84" s="105" t="str">
        <f t="shared" si="121"/>
        <v>-</v>
      </c>
      <c r="W84" s="231"/>
      <c r="X84" s="612" t="str">
        <f t="shared" si="109"/>
        <v>-</v>
      </c>
      <c r="Y84" s="603">
        <f t="shared" si="96"/>
        <v>0</v>
      </c>
      <c r="Z84" s="232"/>
      <c r="AA84" s="110"/>
      <c r="AB84" s="105" t="str">
        <f t="shared" si="122"/>
        <v>-</v>
      </c>
      <c r="AC84" s="231"/>
      <c r="AD84" s="612" t="str">
        <f t="shared" si="110"/>
        <v>-</v>
      </c>
      <c r="AE84" s="603">
        <f t="shared" si="97"/>
        <v>0</v>
      </c>
      <c r="AF84" s="232"/>
      <c r="AG84" s="110"/>
      <c r="AH84" s="105" t="str">
        <f t="shared" si="123"/>
        <v>-</v>
      </c>
      <c r="AI84" s="231"/>
      <c r="AJ84" s="612" t="str">
        <f t="shared" si="111"/>
        <v>-</v>
      </c>
      <c r="AK84" s="603">
        <f t="shared" si="98"/>
        <v>0</v>
      </c>
      <c r="AL84" s="232"/>
      <c r="AM84" s="110"/>
      <c r="AN84" s="105" t="str">
        <f t="shared" si="124"/>
        <v>-</v>
      </c>
      <c r="AO84" s="231"/>
      <c r="AP84" s="612" t="str">
        <f t="shared" si="112"/>
        <v>-</v>
      </c>
      <c r="AQ84" s="603">
        <f t="shared" si="99"/>
        <v>0</v>
      </c>
      <c r="AR84" s="232"/>
      <c r="AS84" s="110"/>
      <c r="AT84" s="105" t="str">
        <f t="shared" si="125"/>
        <v>-</v>
      </c>
      <c r="AU84" s="231"/>
      <c r="AV84" s="612" t="str">
        <f t="shared" si="113"/>
        <v>-</v>
      </c>
      <c r="AW84" s="628">
        <f t="shared" si="100"/>
        <v>0</v>
      </c>
      <c r="AX84" s="232"/>
      <c r="AY84" s="110"/>
      <c r="AZ84" s="227" t="str">
        <f t="shared" si="130"/>
        <v>-</v>
      </c>
      <c r="BA84" s="231">
        <v>0</v>
      </c>
      <c r="BB84" s="621" t="str">
        <f t="shared" si="57"/>
        <v>-</v>
      </c>
      <c r="BC84" s="628">
        <f t="shared" si="101"/>
        <v>0</v>
      </c>
      <c r="BD84" s="232"/>
      <c r="BE84" s="110"/>
      <c r="BF84" s="227" t="str">
        <f t="shared" si="127"/>
        <v>-</v>
      </c>
      <c r="BG84" s="231">
        <v>0</v>
      </c>
      <c r="BH84" s="621" t="str">
        <f t="shared" si="131"/>
        <v>-</v>
      </c>
      <c r="BI84" s="628">
        <f t="shared" si="103"/>
        <v>0</v>
      </c>
      <c r="BJ84" s="232"/>
      <c r="BK84" s="110"/>
      <c r="BL84" s="227" t="str">
        <f t="shared" si="128"/>
        <v>-</v>
      </c>
      <c r="BM84" s="231">
        <v>0</v>
      </c>
      <c r="BN84" s="621" t="str">
        <f t="shared" si="132"/>
        <v>-</v>
      </c>
      <c r="BO84" s="628">
        <f t="shared" si="105"/>
        <v>0</v>
      </c>
      <c r="BP84" s="232"/>
      <c r="BQ84" s="110"/>
      <c r="BR84" s="227" t="str">
        <f t="shared" si="129"/>
        <v>-</v>
      </c>
      <c r="BS84" s="231">
        <v>0</v>
      </c>
      <c r="BT84" s="621" t="str">
        <f t="shared" si="133"/>
        <v>-</v>
      </c>
    </row>
    <row r="85" ht="14.25" customHeight="1" spans="1:72">
      <c r="A85" s="585"/>
      <c r="B85" s="108">
        <v>18</v>
      </c>
      <c r="C85" s="406">
        <f t="shared" si="107"/>
        <v>0</v>
      </c>
      <c r="D85" s="406">
        <f t="shared" si="67"/>
        <v>0</v>
      </c>
      <c r="E85" s="406">
        <f t="shared" si="92"/>
        <v>0</v>
      </c>
      <c r="F85" s="382">
        <f t="shared" si="117"/>
        <v>0</v>
      </c>
      <c r="G85" s="303" t="str">
        <f t="shared" si="114"/>
        <v>-</v>
      </c>
      <c r="H85" s="584">
        <f t="shared" si="118"/>
        <v>0</v>
      </c>
      <c r="I85" s="209">
        <f t="shared" si="119"/>
        <v>0</v>
      </c>
      <c r="J85" s="210">
        <f t="shared" si="116"/>
        <v>0</v>
      </c>
      <c r="K85" s="210">
        <f t="shared" si="93"/>
        <v>0</v>
      </c>
      <c r="L85" s="426" t="str">
        <f t="shared" si="115"/>
        <v>-</v>
      </c>
      <c r="M85" s="603">
        <f t="shared" si="94"/>
        <v>0</v>
      </c>
      <c r="N85" s="232"/>
      <c r="O85" s="110"/>
      <c r="P85" s="105" t="str">
        <f t="shared" si="120"/>
        <v>-</v>
      </c>
      <c r="Q85" s="231"/>
      <c r="R85" s="612" t="str">
        <f t="shared" si="108"/>
        <v>-</v>
      </c>
      <c r="S85" s="603">
        <f t="shared" si="95"/>
        <v>0</v>
      </c>
      <c r="T85" s="232"/>
      <c r="U85" s="110"/>
      <c r="V85" s="105" t="str">
        <f t="shared" si="121"/>
        <v>-</v>
      </c>
      <c r="W85" s="231"/>
      <c r="X85" s="612" t="str">
        <f t="shared" si="109"/>
        <v>-</v>
      </c>
      <c r="Y85" s="603">
        <f t="shared" si="96"/>
        <v>0</v>
      </c>
      <c r="Z85" s="232"/>
      <c r="AA85" s="110"/>
      <c r="AB85" s="105" t="str">
        <f t="shared" si="122"/>
        <v>-</v>
      </c>
      <c r="AC85" s="231"/>
      <c r="AD85" s="612" t="str">
        <f t="shared" si="110"/>
        <v>-</v>
      </c>
      <c r="AE85" s="603">
        <f t="shared" si="97"/>
        <v>0</v>
      </c>
      <c r="AF85" s="232"/>
      <c r="AG85" s="110"/>
      <c r="AH85" s="105" t="str">
        <f t="shared" si="123"/>
        <v>-</v>
      </c>
      <c r="AI85" s="231"/>
      <c r="AJ85" s="612" t="str">
        <f t="shared" si="111"/>
        <v>-</v>
      </c>
      <c r="AK85" s="603">
        <f t="shared" si="98"/>
        <v>0</v>
      </c>
      <c r="AL85" s="232"/>
      <c r="AM85" s="110"/>
      <c r="AN85" s="105" t="str">
        <f t="shared" si="124"/>
        <v>-</v>
      </c>
      <c r="AO85" s="231"/>
      <c r="AP85" s="612" t="str">
        <f t="shared" si="112"/>
        <v>-</v>
      </c>
      <c r="AQ85" s="603">
        <f t="shared" si="99"/>
        <v>0</v>
      </c>
      <c r="AR85" s="232"/>
      <c r="AS85" s="110"/>
      <c r="AT85" s="105" t="str">
        <f t="shared" si="125"/>
        <v>-</v>
      </c>
      <c r="AU85" s="231"/>
      <c r="AV85" s="612" t="str">
        <f t="shared" si="113"/>
        <v>-</v>
      </c>
      <c r="AW85" s="628">
        <f t="shared" si="100"/>
        <v>0</v>
      </c>
      <c r="AX85" s="232"/>
      <c r="AY85" s="110"/>
      <c r="AZ85" s="227" t="str">
        <f t="shared" si="130"/>
        <v>-</v>
      </c>
      <c r="BA85" s="231">
        <v>0</v>
      </c>
      <c r="BB85" s="621" t="str">
        <f t="shared" si="57"/>
        <v>-</v>
      </c>
      <c r="BC85" s="628">
        <f t="shared" si="101"/>
        <v>0</v>
      </c>
      <c r="BD85" s="232"/>
      <c r="BE85" s="110"/>
      <c r="BF85" s="227" t="str">
        <f t="shared" si="127"/>
        <v>-</v>
      </c>
      <c r="BG85" s="231">
        <v>0</v>
      </c>
      <c r="BH85" s="621" t="str">
        <f t="shared" si="131"/>
        <v>-</v>
      </c>
      <c r="BI85" s="628">
        <f t="shared" si="103"/>
        <v>0</v>
      </c>
      <c r="BJ85" s="232"/>
      <c r="BK85" s="110"/>
      <c r="BL85" s="227" t="str">
        <f t="shared" si="128"/>
        <v>-</v>
      </c>
      <c r="BM85" s="231">
        <v>0</v>
      </c>
      <c r="BN85" s="621" t="str">
        <f t="shared" si="132"/>
        <v>-</v>
      </c>
      <c r="BO85" s="628">
        <f t="shared" si="105"/>
        <v>0</v>
      </c>
      <c r="BP85" s="232"/>
      <c r="BQ85" s="110"/>
      <c r="BR85" s="227" t="str">
        <f t="shared" si="129"/>
        <v>-</v>
      </c>
      <c r="BS85" s="231">
        <v>0</v>
      </c>
      <c r="BT85" s="621" t="str">
        <f t="shared" si="133"/>
        <v>-</v>
      </c>
    </row>
    <row r="86" ht="14.25" customHeight="1" spans="1:72">
      <c r="A86" s="585"/>
      <c r="B86" s="108">
        <v>19</v>
      </c>
      <c r="C86" s="406">
        <f t="shared" si="107"/>
        <v>0</v>
      </c>
      <c r="D86" s="406">
        <f t="shared" si="67"/>
        <v>0</v>
      </c>
      <c r="E86" s="406">
        <f t="shared" si="92"/>
        <v>0</v>
      </c>
      <c r="F86" s="382">
        <f t="shared" si="117"/>
        <v>0</v>
      </c>
      <c r="G86" s="303" t="str">
        <f t="shared" si="114"/>
        <v>-</v>
      </c>
      <c r="H86" s="584">
        <f t="shared" si="118"/>
        <v>0</v>
      </c>
      <c r="I86" s="209">
        <f t="shared" si="119"/>
        <v>0</v>
      </c>
      <c r="J86" s="210">
        <f t="shared" si="116"/>
        <v>0</v>
      </c>
      <c r="K86" s="210">
        <f t="shared" si="93"/>
        <v>0</v>
      </c>
      <c r="L86" s="426" t="str">
        <f t="shared" si="115"/>
        <v>-</v>
      </c>
      <c r="M86" s="603">
        <f t="shared" si="94"/>
        <v>0</v>
      </c>
      <c r="N86" s="232"/>
      <c r="O86" s="110"/>
      <c r="P86" s="105" t="str">
        <f t="shared" si="120"/>
        <v>-</v>
      </c>
      <c r="Q86" s="231"/>
      <c r="R86" s="612" t="str">
        <f t="shared" si="108"/>
        <v>-</v>
      </c>
      <c r="S86" s="603">
        <f t="shared" si="95"/>
        <v>0</v>
      </c>
      <c r="T86" s="232"/>
      <c r="U86" s="110"/>
      <c r="V86" s="105" t="str">
        <f t="shared" si="121"/>
        <v>-</v>
      </c>
      <c r="W86" s="231"/>
      <c r="X86" s="612" t="str">
        <f t="shared" si="109"/>
        <v>-</v>
      </c>
      <c r="Y86" s="603">
        <f t="shared" si="96"/>
        <v>0</v>
      </c>
      <c r="Z86" s="232"/>
      <c r="AA86" s="110"/>
      <c r="AB86" s="105" t="str">
        <f t="shared" si="122"/>
        <v>-</v>
      </c>
      <c r="AC86" s="231"/>
      <c r="AD86" s="612" t="str">
        <f t="shared" si="110"/>
        <v>-</v>
      </c>
      <c r="AE86" s="603">
        <f t="shared" si="97"/>
        <v>0</v>
      </c>
      <c r="AF86" s="232"/>
      <c r="AG86" s="110"/>
      <c r="AH86" s="105" t="str">
        <f t="shared" si="123"/>
        <v>-</v>
      </c>
      <c r="AI86" s="231"/>
      <c r="AJ86" s="612" t="str">
        <f t="shared" si="111"/>
        <v>-</v>
      </c>
      <c r="AK86" s="603">
        <f t="shared" si="98"/>
        <v>0</v>
      </c>
      <c r="AL86" s="232"/>
      <c r="AM86" s="110"/>
      <c r="AN86" s="105" t="str">
        <f t="shared" si="124"/>
        <v>-</v>
      </c>
      <c r="AO86" s="231"/>
      <c r="AP86" s="612" t="str">
        <f t="shared" si="112"/>
        <v>-</v>
      </c>
      <c r="AQ86" s="603">
        <f t="shared" si="99"/>
        <v>0</v>
      </c>
      <c r="AR86" s="232"/>
      <c r="AS86" s="110"/>
      <c r="AT86" s="105" t="str">
        <f t="shared" si="125"/>
        <v>-</v>
      </c>
      <c r="AU86" s="231"/>
      <c r="AV86" s="612" t="str">
        <f t="shared" si="113"/>
        <v>-</v>
      </c>
      <c r="AW86" s="628">
        <f t="shared" si="100"/>
        <v>0</v>
      </c>
      <c r="AX86" s="232"/>
      <c r="AY86" s="110"/>
      <c r="AZ86" s="227" t="str">
        <f t="shared" si="130"/>
        <v>-</v>
      </c>
      <c r="BA86" s="231">
        <v>0</v>
      </c>
      <c r="BB86" s="621" t="str">
        <f t="shared" si="57"/>
        <v>-</v>
      </c>
      <c r="BC86" s="628">
        <f t="shared" si="101"/>
        <v>0</v>
      </c>
      <c r="BD86" s="232"/>
      <c r="BE86" s="110"/>
      <c r="BF86" s="227" t="str">
        <f t="shared" si="127"/>
        <v>-</v>
      </c>
      <c r="BG86" s="231">
        <v>0</v>
      </c>
      <c r="BH86" s="621" t="str">
        <f t="shared" si="131"/>
        <v>-</v>
      </c>
      <c r="BI86" s="628">
        <f t="shared" si="103"/>
        <v>0</v>
      </c>
      <c r="BJ86" s="232"/>
      <c r="BK86" s="110"/>
      <c r="BL86" s="227" t="str">
        <f t="shared" si="128"/>
        <v>-</v>
      </c>
      <c r="BM86" s="231">
        <v>0</v>
      </c>
      <c r="BN86" s="621" t="str">
        <f t="shared" si="132"/>
        <v>-</v>
      </c>
      <c r="BO86" s="628">
        <f t="shared" si="105"/>
        <v>0</v>
      </c>
      <c r="BP86" s="232"/>
      <c r="BQ86" s="110"/>
      <c r="BR86" s="227" t="str">
        <f t="shared" si="129"/>
        <v>-</v>
      </c>
      <c r="BS86" s="231">
        <v>0</v>
      </c>
      <c r="BT86" s="621" t="str">
        <f t="shared" si="133"/>
        <v>-</v>
      </c>
    </row>
    <row r="87" ht="14.25" customHeight="1" spans="1:72">
      <c r="A87" s="585"/>
      <c r="B87" s="108">
        <v>20</v>
      </c>
      <c r="C87" s="406">
        <f t="shared" si="107"/>
        <v>0</v>
      </c>
      <c r="D87" s="406">
        <f t="shared" si="67"/>
        <v>0</v>
      </c>
      <c r="E87" s="406">
        <f t="shared" si="92"/>
        <v>0</v>
      </c>
      <c r="F87" s="382">
        <f t="shared" si="117"/>
        <v>0</v>
      </c>
      <c r="G87" s="303" t="str">
        <f t="shared" si="114"/>
        <v>-</v>
      </c>
      <c r="H87" s="584">
        <f t="shared" si="118"/>
        <v>0</v>
      </c>
      <c r="I87" s="209">
        <f t="shared" si="119"/>
        <v>0</v>
      </c>
      <c r="J87" s="210">
        <f t="shared" si="116"/>
        <v>0</v>
      </c>
      <c r="K87" s="210">
        <f t="shared" si="93"/>
        <v>0</v>
      </c>
      <c r="L87" s="426" t="str">
        <f t="shared" si="115"/>
        <v>-</v>
      </c>
      <c r="M87" s="603">
        <f t="shared" si="94"/>
        <v>0</v>
      </c>
      <c r="N87" s="232"/>
      <c r="O87" s="110"/>
      <c r="P87" s="105" t="str">
        <f t="shared" si="120"/>
        <v>-</v>
      </c>
      <c r="Q87" s="231"/>
      <c r="R87" s="612" t="str">
        <f t="shared" si="108"/>
        <v>-</v>
      </c>
      <c r="S87" s="603">
        <f t="shared" si="95"/>
        <v>0</v>
      </c>
      <c r="T87" s="232"/>
      <c r="U87" s="110"/>
      <c r="V87" s="105" t="str">
        <f t="shared" si="121"/>
        <v>-</v>
      </c>
      <c r="W87" s="231"/>
      <c r="X87" s="612" t="str">
        <f t="shared" si="109"/>
        <v>-</v>
      </c>
      <c r="Y87" s="603">
        <f t="shared" si="96"/>
        <v>0</v>
      </c>
      <c r="Z87" s="232"/>
      <c r="AA87" s="110"/>
      <c r="AB87" s="105" t="str">
        <f t="shared" si="122"/>
        <v>-</v>
      </c>
      <c r="AC87" s="231"/>
      <c r="AD87" s="612" t="str">
        <f t="shared" si="110"/>
        <v>-</v>
      </c>
      <c r="AE87" s="603">
        <f t="shared" si="97"/>
        <v>0</v>
      </c>
      <c r="AF87" s="232"/>
      <c r="AG87" s="110"/>
      <c r="AH87" s="105" t="str">
        <f t="shared" si="123"/>
        <v>-</v>
      </c>
      <c r="AI87" s="231"/>
      <c r="AJ87" s="612" t="str">
        <f t="shared" si="111"/>
        <v>-</v>
      </c>
      <c r="AK87" s="603">
        <f t="shared" si="98"/>
        <v>0</v>
      </c>
      <c r="AL87" s="232"/>
      <c r="AM87" s="110"/>
      <c r="AN87" s="105" t="str">
        <f t="shared" si="124"/>
        <v>-</v>
      </c>
      <c r="AO87" s="231"/>
      <c r="AP87" s="612" t="str">
        <f t="shared" si="112"/>
        <v>-</v>
      </c>
      <c r="AQ87" s="603">
        <f t="shared" si="99"/>
        <v>0</v>
      </c>
      <c r="AR87" s="232"/>
      <c r="AS87" s="110"/>
      <c r="AT87" s="105" t="str">
        <f t="shared" si="125"/>
        <v>-</v>
      </c>
      <c r="AU87" s="231"/>
      <c r="AV87" s="612" t="str">
        <f t="shared" si="113"/>
        <v>-</v>
      </c>
      <c r="AW87" s="628">
        <f t="shared" si="100"/>
        <v>0</v>
      </c>
      <c r="AX87" s="232"/>
      <c r="AY87" s="110"/>
      <c r="AZ87" s="227" t="str">
        <f t="shared" si="130"/>
        <v>-</v>
      </c>
      <c r="BA87" s="231">
        <v>0</v>
      </c>
      <c r="BB87" s="621" t="str">
        <f t="shared" si="57"/>
        <v>-</v>
      </c>
      <c r="BC87" s="628">
        <f t="shared" si="101"/>
        <v>0</v>
      </c>
      <c r="BD87" s="232"/>
      <c r="BE87" s="110"/>
      <c r="BF87" s="227" t="str">
        <f t="shared" si="127"/>
        <v>-</v>
      </c>
      <c r="BG87" s="231">
        <v>0</v>
      </c>
      <c r="BH87" s="621" t="str">
        <f t="shared" si="131"/>
        <v>-</v>
      </c>
      <c r="BI87" s="628">
        <f t="shared" si="103"/>
        <v>0</v>
      </c>
      <c r="BJ87" s="232"/>
      <c r="BK87" s="110"/>
      <c r="BL87" s="227" t="str">
        <f t="shared" si="128"/>
        <v>-</v>
      </c>
      <c r="BM87" s="231">
        <v>0</v>
      </c>
      <c r="BN87" s="621" t="str">
        <f t="shared" si="132"/>
        <v>-</v>
      </c>
      <c r="BO87" s="628">
        <f t="shared" si="105"/>
        <v>0</v>
      </c>
      <c r="BP87" s="232"/>
      <c r="BQ87" s="110"/>
      <c r="BR87" s="227" t="str">
        <f t="shared" si="129"/>
        <v>-</v>
      </c>
      <c r="BS87" s="231">
        <v>0</v>
      </c>
      <c r="BT87" s="621" t="str">
        <f t="shared" si="133"/>
        <v>-</v>
      </c>
    </row>
    <row r="88" ht="14.25" customHeight="1" spans="1:72">
      <c r="A88" s="585"/>
      <c r="B88" s="108">
        <v>21</v>
      </c>
      <c r="C88" s="406">
        <f t="shared" si="107"/>
        <v>0</v>
      </c>
      <c r="D88" s="406">
        <f t="shared" si="67"/>
        <v>0</v>
      </c>
      <c r="E88" s="406">
        <f t="shared" si="92"/>
        <v>0</v>
      </c>
      <c r="F88" s="382">
        <f t="shared" si="117"/>
        <v>0</v>
      </c>
      <c r="G88" s="303" t="str">
        <f t="shared" si="114"/>
        <v>-</v>
      </c>
      <c r="H88" s="584">
        <f t="shared" si="118"/>
        <v>0</v>
      </c>
      <c r="I88" s="209">
        <f t="shared" si="119"/>
        <v>0</v>
      </c>
      <c r="J88" s="210">
        <f t="shared" si="116"/>
        <v>0</v>
      </c>
      <c r="K88" s="210">
        <f t="shared" si="93"/>
        <v>0</v>
      </c>
      <c r="L88" s="426" t="str">
        <f t="shared" si="115"/>
        <v>-</v>
      </c>
      <c r="M88" s="603">
        <f t="shared" si="94"/>
        <v>0</v>
      </c>
      <c r="N88" s="232"/>
      <c r="O88" s="110"/>
      <c r="P88" s="105" t="str">
        <f t="shared" si="120"/>
        <v>-</v>
      </c>
      <c r="Q88" s="231"/>
      <c r="R88" s="612" t="str">
        <f t="shared" si="108"/>
        <v>-</v>
      </c>
      <c r="S88" s="603">
        <f t="shared" si="95"/>
        <v>0</v>
      </c>
      <c r="T88" s="232"/>
      <c r="U88" s="110"/>
      <c r="V88" s="105" t="str">
        <f t="shared" si="121"/>
        <v>-</v>
      </c>
      <c r="W88" s="231"/>
      <c r="X88" s="612" t="str">
        <f t="shared" si="109"/>
        <v>-</v>
      </c>
      <c r="Y88" s="603">
        <f t="shared" si="96"/>
        <v>0</v>
      </c>
      <c r="Z88" s="232"/>
      <c r="AA88" s="110"/>
      <c r="AB88" s="105" t="str">
        <f t="shared" si="122"/>
        <v>-</v>
      </c>
      <c r="AC88" s="231"/>
      <c r="AD88" s="612" t="str">
        <f t="shared" si="110"/>
        <v>-</v>
      </c>
      <c r="AE88" s="603">
        <f t="shared" si="97"/>
        <v>0</v>
      </c>
      <c r="AF88" s="232"/>
      <c r="AG88" s="110"/>
      <c r="AH88" s="105" t="str">
        <f t="shared" si="123"/>
        <v>-</v>
      </c>
      <c r="AI88" s="231"/>
      <c r="AJ88" s="612" t="str">
        <f t="shared" si="111"/>
        <v>-</v>
      </c>
      <c r="AK88" s="603">
        <f t="shared" si="98"/>
        <v>0</v>
      </c>
      <c r="AL88" s="232"/>
      <c r="AM88" s="110"/>
      <c r="AN88" s="105" t="str">
        <f t="shared" si="124"/>
        <v>-</v>
      </c>
      <c r="AO88" s="231"/>
      <c r="AP88" s="612" t="str">
        <f t="shared" si="112"/>
        <v>-</v>
      </c>
      <c r="AQ88" s="603">
        <f t="shared" si="99"/>
        <v>0</v>
      </c>
      <c r="AR88" s="232"/>
      <c r="AS88" s="110"/>
      <c r="AT88" s="105" t="str">
        <f t="shared" si="125"/>
        <v>-</v>
      </c>
      <c r="AU88" s="231"/>
      <c r="AV88" s="612" t="str">
        <f t="shared" si="113"/>
        <v>-</v>
      </c>
      <c r="AW88" s="628">
        <f t="shared" si="100"/>
        <v>0</v>
      </c>
      <c r="AX88" s="232"/>
      <c r="AY88" s="110"/>
      <c r="AZ88" s="227" t="str">
        <f t="shared" si="130"/>
        <v>-</v>
      </c>
      <c r="BA88" s="231">
        <v>0</v>
      </c>
      <c r="BB88" s="621" t="str">
        <f t="shared" si="57"/>
        <v>-</v>
      </c>
      <c r="BC88" s="628">
        <f t="shared" si="101"/>
        <v>0</v>
      </c>
      <c r="BD88" s="232"/>
      <c r="BE88" s="110"/>
      <c r="BF88" s="227" t="str">
        <f t="shared" si="127"/>
        <v>-</v>
      </c>
      <c r="BG88" s="231">
        <v>0</v>
      </c>
      <c r="BH88" s="621" t="str">
        <f t="shared" si="131"/>
        <v>-</v>
      </c>
      <c r="BI88" s="628">
        <f t="shared" si="103"/>
        <v>0</v>
      </c>
      <c r="BJ88" s="232"/>
      <c r="BK88" s="110"/>
      <c r="BL88" s="227" t="str">
        <f t="shared" si="128"/>
        <v>-</v>
      </c>
      <c r="BM88" s="231">
        <v>0</v>
      </c>
      <c r="BN88" s="621" t="str">
        <f t="shared" si="132"/>
        <v>-</v>
      </c>
      <c r="BO88" s="628">
        <f t="shared" si="105"/>
        <v>0</v>
      </c>
      <c r="BP88" s="232"/>
      <c r="BQ88" s="110"/>
      <c r="BR88" s="227" t="str">
        <f t="shared" si="129"/>
        <v>-</v>
      </c>
      <c r="BS88" s="231">
        <v>0</v>
      </c>
      <c r="BT88" s="621" t="str">
        <f t="shared" si="133"/>
        <v>-</v>
      </c>
    </row>
    <row r="89" ht="14.25" customHeight="1" spans="1:72">
      <c r="A89" s="585"/>
      <c r="B89" s="108">
        <v>22</v>
      </c>
      <c r="C89" s="406">
        <f t="shared" si="107"/>
        <v>0</v>
      </c>
      <c r="D89" s="406">
        <f t="shared" si="67"/>
        <v>0</v>
      </c>
      <c r="E89" s="406">
        <f t="shared" si="92"/>
        <v>0</v>
      </c>
      <c r="F89" s="382">
        <f t="shared" si="117"/>
        <v>0</v>
      </c>
      <c r="G89" s="303" t="str">
        <f t="shared" si="114"/>
        <v>-</v>
      </c>
      <c r="H89" s="584">
        <f t="shared" si="118"/>
        <v>0</v>
      </c>
      <c r="I89" s="209">
        <f t="shared" si="119"/>
        <v>0</v>
      </c>
      <c r="J89" s="210">
        <f t="shared" si="116"/>
        <v>0</v>
      </c>
      <c r="K89" s="210">
        <f t="shared" si="93"/>
        <v>0</v>
      </c>
      <c r="L89" s="426" t="str">
        <f t="shared" si="115"/>
        <v>-</v>
      </c>
      <c r="M89" s="603">
        <f t="shared" si="94"/>
        <v>0</v>
      </c>
      <c r="N89" s="232"/>
      <c r="O89" s="110"/>
      <c r="P89" s="105" t="str">
        <f t="shared" si="120"/>
        <v>-</v>
      </c>
      <c r="Q89" s="231"/>
      <c r="R89" s="612" t="str">
        <f t="shared" si="108"/>
        <v>-</v>
      </c>
      <c r="S89" s="603">
        <f t="shared" si="95"/>
        <v>0</v>
      </c>
      <c r="T89" s="232"/>
      <c r="U89" s="110"/>
      <c r="V89" s="105" t="str">
        <f t="shared" si="121"/>
        <v>-</v>
      </c>
      <c r="W89" s="231"/>
      <c r="X89" s="612" t="str">
        <f t="shared" si="109"/>
        <v>-</v>
      </c>
      <c r="Y89" s="603">
        <f t="shared" si="96"/>
        <v>0</v>
      </c>
      <c r="Z89" s="232"/>
      <c r="AA89" s="110"/>
      <c r="AB89" s="105" t="str">
        <f t="shared" si="122"/>
        <v>-</v>
      </c>
      <c r="AC89" s="231"/>
      <c r="AD89" s="612" t="str">
        <f t="shared" si="110"/>
        <v>-</v>
      </c>
      <c r="AE89" s="603">
        <f t="shared" si="97"/>
        <v>0</v>
      </c>
      <c r="AF89" s="232"/>
      <c r="AG89" s="110"/>
      <c r="AH89" s="105" t="str">
        <f t="shared" si="123"/>
        <v>-</v>
      </c>
      <c r="AI89" s="231"/>
      <c r="AJ89" s="612" t="str">
        <f t="shared" si="111"/>
        <v>-</v>
      </c>
      <c r="AK89" s="603">
        <f t="shared" si="98"/>
        <v>0</v>
      </c>
      <c r="AL89" s="232"/>
      <c r="AM89" s="110"/>
      <c r="AN89" s="105" t="str">
        <f t="shared" si="124"/>
        <v>-</v>
      </c>
      <c r="AO89" s="231"/>
      <c r="AP89" s="612" t="str">
        <f t="shared" si="112"/>
        <v>-</v>
      </c>
      <c r="AQ89" s="603">
        <f t="shared" si="99"/>
        <v>0</v>
      </c>
      <c r="AR89" s="232"/>
      <c r="AS89" s="110"/>
      <c r="AT89" s="105" t="str">
        <f t="shared" si="125"/>
        <v>-</v>
      </c>
      <c r="AU89" s="231"/>
      <c r="AV89" s="612" t="str">
        <f t="shared" si="113"/>
        <v>-</v>
      </c>
      <c r="AW89" s="628">
        <f t="shared" si="100"/>
        <v>0</v>
      </c>
      <c r="AX89" s="232"/>
      <c r="AY89" s="110"/>
      <c r="AZ89" s="227" t="str">
        <f t="shared" si="130"/>
        <v>-</v>
      </c>
      <c r="BA89" s="231">
        <v>0</v>
      </c>
      <c r="BB89" s="621" t="str">
        <f t="shared" si="57"/>
        <v>-</v>
      </c>
      <c r="BC89" s="628">
        <f t="shared" si="101"/>
        <v>0</v>
      </c>
      <c r="BD89" s="232"/>
      <c r="BE89" s="110"/>
      <c r="BF89" s="227" t="str">
        <f t="shared" si="127"/>
        <v>-</v>
      </c>
      <c r="BG89" s="231">
        <v>0</v>
      </c>
      <c r="BH89" s="621" t="str">
        <f t="shared" si="131"/>
        <v>-</v>
      </c>
      <c r="BI89" s="628">
        <f t="shared" si="103"/>
        <v>0</v>
      </c>
      <c r="BJ89" s="232"/>
      <c r="BK89" s="110"/>
      <c r="BL89" s="227" t="str">
        <f t="shared" si="128"/>
        <v>-</v>
      </c>
      <c r="BM89" s="231">
        <v>0</v>
      </c>
      <c r="BN89" s="621" t="str">
        <f t="shared" si="132"/>
        <v>-</v>
      </c>
      <c r="BO89" s="628">
        <f t="shared" si="105"/>
        <v>0</v>
      </c>
      <c r="BP89" s="232"/>
      <c r="BQ89" s="110"/>
      <c r="BR89" s="227" t="str">
        <f t="shared" si="129"/>
        <v>-</v>
      </c>
      <c r="BS89" s="231">
        <v>0</v>
      </c>
      <c r="BT89" s="621" t="str">
        <f t="shared" si="133"/>
        <v>-</v>
      </c>
    </row>
    <row r="90" ht="14.25" customHeight="1" spans="1:72">
      <c r="A90" s="585"/>
      <c r="B90" s="108">
        <v>23</v>
      </c>
      <c r="C90" s="406">
        <f t="shared" si="107"/>
        <v>0</v>
      </c>
      <c r="D90" s="406">
        <f t="shared" si="67"/>
        <v>0</v>
      </c>
      <c r="E90" s="406">
        <f t="shared" si="92"/>
        <v>0</v>
      </c>
      <c r="F90" s="382">
        <f t="shared" si="117"/>
        <v>0</v>
      </c>
      <c r="G90" s="303" t="str">
        <f t="shared" si="114"/>
        <v>-</v>
      </c>
      <c r="H90" s="584">
        <f t="shared" si="118"/>
        <v>0</v>
      </c>
      <c r="I90" s="209">
        <f t="shared" si="119"/>
        <v>0</v>
      </c>
      <c r="J90" s="210">
        <f t="shared" si="116"/>
        <v>0</v>
      </c>
      <c r="K90" s="210">
        <f t="shared" si="93"/>
        <v>0</v>
      </c>
      <c r="L90" s="426" t="str">
        <f t="shared" si="115"/>
        <v>-</v>
      </c>
      <c r="M90" s="603">
        <f t="shared" si="94"/>
        <v>0</v>
      </c>
      <c r="N90" s="232"/>
      <c r="O90" s="110"/>
      <c r="P90" s="105" t="str">
        <f t="shared" si="120"/>
        <v>-</v>
      </c>
      <c r="Q90" s="231"/>
      <c r="R90" s="612" t="str">
        <f t="shared" si="108"/>
        <v>-</v>
      </c>
      <c r="S90" s="603">
        <f t="shared" si="95"/>
        <v>0</v>
      </c>
      <c r="T90" s="232"/>
      <c r="U90" s="110"/>
      <c r="V90" s="105" t="str">
        <f t="shared" si="121"/>
        <v>-</v>
      </c>
      <c r="W90" s="231"/>
      <c r="X90" s="612" t="str">
        <f t="shared" si="109"/>
        <v>-</v>
      </c>
      <c r="Y90" s="603">
        <f t="shared" si="96"/>
        <v>0</v>
      </c>
      <c r="Z90" s="232"/>
      <c r="AA90" s="110"/>
      <c r="AB90" s="105" t="str">
        <f t="shared" si="122"/>
        <v>-</v>
      </c>
      <c r="AC90" s="231"/>
      <c r="AD90" s="612" t="str">
        <f t="shared" si="110"/>
        <v>-</v>
      </c>
      <c r="AE90" s="603">
        <f t="shared" si="97"/>
        <v>0</v>
      </c>
      <c r="AF90" s="232"/>
      <c r="AG90" s="110"/>
      <c r="AH90" s="105" t="str">
        <f t="shared" si="123"/>
        <v>-</v>
      </c>
      <c r="AI90" s="231"/>
      <c r="AJ90" s="612" t="str">
        <f t="shared" si="111"/>
        <v>-</v>
      </c>
      <c r="AK90" s="603">
        <f t="shared" si="98"/>
        <v>0</v>
      </c>
      <c r="AL90" s="232"/>
      <c r="AM90" s="110"/>
      <c r="AN90" s="105" t="str">
        <f t="shared" si="124"/>
        <v>-</v>
      </c>
      <c r="AO90" s="231"/>
      <c r="AP90" s="612" t="str">
        <f t="shared" si="112"/>
        <v>-</v>
      </c>
      <c r="AQ90" s="603">
        <f t="shared" si="99"/>
        <v>0</v>
      </c>
      <c r="AR90" s="232"/>
      <c r="AS90" s="110"/>
      <c r="AT90" s="105" t="str">
        <f t="shared" si="125"/>
        <v>-</v>
      </c>
      <c r="AU90" s="231"/>
      <c r="AV90" s="612" t="str">
        <f t="shared" si="113"/>
        <v>-</v>
      </c>
      <c r="AW90" s="628">
        <f t="shared" si="100"/>
        <v>0</v>
      </c>
      <c r="AX90" s="232"/>
      <c r="AY90" s="110"/>
      <c r="AZ90" s="227" t="str">
        <f t="shared" si="130"/>
        <v>-</v>
      </c>
      <c r="BA90" s="231">
        <v>0</v>
      </c>
      <c r="BB90" s="621" t="str">
        <f t="shared" si="57"/>
        <v>-</v>
      </c>
      <c r="BC90" s="628">
        <f t="shared" si="101"/>
        <v>0</v>
      </c>
      <c r="BD90" s="232"/>
      <c r="BE90" s="110"/>
      <c r="BF90" s="227" t="str">
        <f t="shared" si="127"/>
        <v>-</v>
      </c>
      <c r="BG90" s="231">
        <v>0</v>
      </c>
      <c r="BH90" s="621" t="str">
        <f t="shared" si="131"/>
        <v>-</v>
      </c>
      <c r="BI90" s="628">
        <f t="shared" si="103"/>
        <v>0</v>
      </c>
      <c r="BJ90" s="232"/>
      <c r="BK90" s="110"/>
      <c r="BL90" s="227" t="str">
        <f t="shared" si="128"/>
        <v>-</v>
      </c>
      <c r="BM90" s="231">
        <v>0</v>
      </c>
      <c r="BN90" s="621" t="str">
        <f t="shared" si="132"/>
        <v>-</v>
      </c>
      <c r="BO90" s="628">
        <f t="shared" si="105"/>
        <v>0</v>
      </c>
      <c r="BP90" s="232"/>
      <c r="BQ90" s="110"/>
      <c r="BR90" s="227" t="str">
        <f t="shared" si="129"/>
        <v>-</v>
      </c>
      <c r="BS90" s="231">
        <v>0</v>
      </c>
      <c r="BT90" s="621" t="str">
        <f t="shared" si="133"/>
        <v>-</v>
      </c>
    </row>
    <row r="91" ht="14.25" customHeight="1" spans="1:72">
      <c r="A91" s="585"/>
      <c r="B91" s="108">
        <v>24</v>
      </c>
      <c r="C91" s="406">
        <f t="shared" si="107"/>
        <v>0</v>
      </c>
      <c r="D91" s="406">
        <f t="shared" si="67"/>
        <v>0</v>
      </c>
      <c r="E91" s="406">
        <f t="shared" si="92"/>
        <v>0</v>
      </c>
      <c r="F91" s="382">
        <f t="shared" si="117"/>
        <v>0</v>
      </c>
      <c r="G91" s="303" t="str">
        <f t="shared" si="114"/>
        <v>-</v>
      </c>
      <c r="H91" s="584">
        <f t="shared" si="118"/>
        <v>0</v>
      </c>
      <c r="I91" s="209">
        <f t="shared" si="119"/>
        <v>0</v>
      </c>
      <c r="J91" s="210">
        <f t="shared" si="116"/>
        <v>0</v>
      </c>
      <c r="K91" s="210">
        <f t="shared" si="93"/>
        <v>0</v>
      </c>
      <c r="L91" s="426" t="str">
        <f t="shared" si="115"/>
        <v>-</v>
      </c>
      <c r="M91" s="603">
        <f t="shared" si="94"/>
        <v>0</v>
      </c>
      <c r="N91" s="232"/>
      <c r="O91" s="110"/>
      <c r="P91" s="105" t="str">
        <f t="shared" si="120"/>
        <v>-</v>
      </c>
      <c r="Q91" s="231"/>
      <c r="R91" s="612" t="str">
        <f t="shared" si="108"/>
        <v>-</v>
      </c>
      <c r="S91" s="603">
        <f t="shared" si="95"/>
        <v>0</v>
      </c>
      <c r="T91" s="232"/>
      <c r="U91" s="110"/>
      <c r="V91" s="105" t="str">
        <f t="shared" si="121"/>
        <v>-</v>
      </c>
      <c r="W91" s="231"/>
      <c r="X91" s="612" t="str">
        <f t="shared" si="109"/>
        <v>-</v>
      </c>
      <c r="Y91" s="603">
        <f t="shared" si="96"/>
        <v>0</v>
      </c>
      <c r="Z91" s="232"/>
      <c r="AA91" s="110"/>
      <c r="AB91" s="105" t="str">
        <f t="shared" si="122"/>
        <v>-</v>
      </c>
      <c r="AC91" s="231"/>
      <c r="AD91" s="612" t="str">
        <f t="shared" si="110"/>
        <v>-</v>
      </c>
      <c r="AE91" s="603">
        <f t="shared" si="97"/>
        <v>0</v>
      </c>
      <c r="AF91" s="232"/>
      <c r="AG91" s="110"/>
      <c r="AH91" s="105" t="str">
        <f t="shared" si="123"/>
        <v>-</v>
      </c>
      <c r="AI91" s="231"/>
      <c r="AJ91" s="612" t="str">
        <f t="shared" si="111"/>
        <v>-</v>
      </c>
      <c r="AK91" s="603">
        <f t="shared" si="98"/>
        <v>0</v>
      </c>
      <c r="AL91" s="232"/>
      <c r="AM91" s="110"/>
      <c r="AN91" s="105" t="str">
        <f t="shared" si="124"/>
        <v>-</v>
      </c>
      <c r="AO91" s="231"/>
      <c r="AP91" s="612" t="str">
        <f t="shared" si="112"/>
        <v>-</v>
      </c>
      <c r="AQ91" s="603">
        <f t="shared" si="99"/>
        <v>0</v>
      </c>
      <c r="AR91" s="232"/>
      <c r="AS91" s="110"/>
      <c r="AT91" s="105" t="str">
        <f t="shared" si="125"/>
        <v>-</v>
      </c>
      <c r="AU91" s="231"/>
      <c r="AV91" s="612" t="str">
        <f t="shared" si="113"/>
        <v>-</v>
      </c>
      <c r="AW91" s="628">
        <f t="shared" si="100"/>
        <v>0</v>
      </c>
      <c r="AX91" s="232"/>
      <c r="AY91" s="110"/>
      <c r="AZ91" s="227" t="str">
        <f t="shared" si="130"/>
        <v>-</v>
      </c>
      <c r="BA91" s="231">
        <v>0</v>
      </c>
      <c r="BB91" s="621" t="str">
        <f t="shared" si="57"/>
        <v>-</v>
      </c>
      <c r="BC91" s="628">
        <f t="shared" si="101"/>
        <v>0</v>
      </c>
      <c r="BD91" s="232"/>
      <c r="BE91" s="110"/>
      <c r="BF91" s="227" t="str">
        <f t="shared" si="127"/>
        <v>-</v>
      </c>
      <c r="BG91" s="231">
        <v>0</v>
      </c>
      <c r="BH91" s="621" t="str">
        <f t="shared" si="131"/>
        <v>-</v>
      </c>
      <c r="BI91" s="628">
        <f t="shared" si="103"/>
        <v>0</v>
      </c>
      <c r="BJ91" s="232"/>
      <c r="BK91" s="110"/>
      <c r="BL91" s="227" t="str">
        <f t="shared" si="128"/>
        <v>-</v>
      </c>
      <c r="BM91" s="231">
        <v>0</v>
      </c>
      <c r="BN91" s="621" t="str">
        <f t="shared" si="132"/>
        <v>-</v>
      </c>
      <c r="BO91" s="628">
        <f t="shared" si="105"/>
        <v>0</v>
      </c>
      <c r="BP91" s="232"/>
      <c r="BQ91" s="110"/>
      <c r="BR91" s="227" t="str">
        <f t="shared" si="129"/>
        <v>-</v>
      </c>
      <c r="BS91" s="231">
        <v>0</v>
      </c>
      <c r="BT91" s="621" t="str">
        <f t="shared" si="133"/>
        <v>-</v>
      </c>
    </row>
    <row r="92" ht="14.25" customHeight="1" spans="1:72">
      <c r="A92" s="585"/>
      <c r="B92" s="108">
        <v>25</v>
      </c>
      <c r="C92" s="406">
        <f t="shared" si="107"/>
        <v>0</v>
      </c>
      <c r="D92" s="406">
        <f t="shared" si="67"/>
        <v>0</v>
      </c>
      <c r="E92" s="406">
        <f t="shared" si="92"/>
        <v>0</v>
      </c>
      <c r="F92" s="382">
        <f t="shared" si="117"/>
        <v>0</v>
      </c>
      <c r="G92" s="303" t="str">
        <f t="shared" si="114"/>
        <v>-</v>
      </c>
      <c r="H92" s="584">
        <f t="shared" si="118"/>
        <v>0</v>
      </c>
      <c r="I92" s="209">
        <f t="shared" si="119"/>
        <v>0</v>
      </c>
      <c r="J92" s="210">
        <f t="shared" si="116"/>
        <v>0</v>
      </c>
      <c r="K92" s="210">
        <f t="shared" si="93"/>
        <v>0</v>
      </c>
      <c r="L92" s="426" t="str">
        <f t="shared" si="115"/>
        <v>-</v>
      </c>
      <c r="M92" s="603">
        <f t="shared" si="94"/>
        <v>0</v>
      </c>
      <c r="N92" s="232"/>
      <c r="O92" s="110"/>
      <c r="P92" s="105" t="str">
        <f t="shared" si="120"/>
        <v>-</v>
      </c>
      <c r="Q92" s="231"/>
      <c r="R92" s="612" t="str">
        <f t="shared" si="108"/>
        <v>-</v>
      </c>
      <c r="S92" s="603">
        <f t="shared" si="95"/>
        <v>0</v>
      </c>
      <c r="T92" s="232"/>
      <c r="U92" s="110"/>
      <c r="V92" s="105" t="str">
        <f t="shared" si="121"/>
        <v>-</v>
      </c>
      <c r="W92" s="231"/>
      <c r="X92" s="612" t="str">
        <f t="shared" si="109"/>
        <v>-</v>
      </c>
      <c r="Y92" s="603">
        <f t="shared" si="96"/>
        <v>0</v>
      </c>
      <c r="Z92" s="232"/>
      <c r="AA92" s="110"/>
      <c r="AB92" s="105" t="str">
        <f t="shared" si="122"/>
        <v>-</v>
      </c>
      <c r="AC92" s="231"/>
      <c r="AD92" s="612" t="str">
        <f t="shared" si="110"/>
        <v>-</v>
      </c>
      <c r="AE92" s="603">
        <f t="shared" si="97"/>
        <v>0</v>
      </c>
      <c r="AF92" s="232"/>
      <c r="AG92" s="110"/>
      <c r="AH92" s="105" t="str">
        <f t="shared" si="123"/>
        <v>-</v>
      </c>
      <c r="AI92" s="231"/>
      <c r="AJ92" s="612" t="str">
        <f t="shared" si="111"/>
        <v>-</v>
      </c>
      <c r="AK92" s="603">
        <f t="shared" si="98"/>
        <v>0</v>
      </c>
      <c r="AL92" s="232"/>
      <c r="AM92" s="110"/>
      <c r="AN92" s="105" t="str">
        <f t="shared" si="124"/>
        <v>-</v>
      </c>
      <c r="AO92" s="231"/>
      <c r="AP92" s="612" t="str">
        <f t="shared" si="112"/>
        <v>-</v>
      </c>
      <c r="AQ92" s="603">
        <f t="shared" si="99"/>
        <v>0</v>
      </c>
      <c r="AR92" s="232"/>
      <c r="AS92" s="110"/>
      <c r="AT92" s="105" t="str">
        <f t="shared" si="125"/>
        <v>-</v>
      </c>
      <c r="AU92" s="231"/>
      <c r="AV92" s="612" t="str">
        <f t="shared" si="113"/>
        <v>-</v>
      </c>
      <c r="AW92" s="628">
        <f t="shared" si="100"/>
        <v>0</v>
      </c>
      <c r="AX92" s="232"/>
      <c r="AY92" s="110"/>
      <c r="AZ92" s="227" t="str">
        <f t="shared" si="130"/>
        <v>-</v>
      </c>
      <c r="BA92" s="231">
        <v>0</v>
      </c>
      <c r="BB92" s="621" t="str">
        <f t="shared" ref="BB92:BB93" si="134">IF(BA92&lt;&gt;0,BA92/AY92,"-")</f>
        <v>-</v>
      </c>
      <c r="BC92" s="628">
        <f t="shared" si="101"/>
        <v>0</v>
      </c>
      <c r="BD92" s="232"/>
      <c r="BE92" s="110"/>
      <c r="BF92" s="227" t="str">
        <f t="shared" si="127"/>
        <v>-</v>
      </c>
      <c r="BG92" s="231">
        <v>0</v>
      </c>
      <c r="BH92" s="621" t="str">
        <f t="shared" si="131"/>
        <v>-</v>
      </c>
      <c r="BI92" s="628">
        <f t="shared" si="103"/>
        <v>0</v>
      </c>
      <c r="BJ92" s="232"/>
      <c r="BK92" s="110"/>
      <c r="BL92" s="227" t="str">
        <f t="shared" si="128"/>
        <v>-</v>
      </c>
      <c r="BM92" s="231">
        <v>0</v>
      </c>
      <c r="BN92" s="621" t="str">
        <f t="shared" si="132"/>
        <v>-</v>
      </c>
      <c r="BO92" s="628">
        <f t="shared" si="105"/>
        <v>0</v>
      </c>
      <c r="BP92" s="232"/>
      <c r="BQ92" s="110"/>
      <c r="BR92" s="227" t="str">
        <f t="shared" si="129"/>
        <v>-</v>
      </c>
      <c r="BS92" s="231">
        <v>0</v>
      </c>
      <c r="BT92" s="621" t="str">
        <f t="shared" si="133"/>
        <v>-</v>
      </c>
    </row>
    <row r="93" ht="14.25" customHeight="1" spans="1:72">
      <c r="A93" s="585"/>
      <c r="B93" s="108">
        <v>26</v>
      </c>
      <c r="C93" s="406">
        <f t="shared" si="107"/>
        <v>0</v>
      </c>
      <c r="D93" s="406">
        <f t="shared" si="67"/>
        <v>0</v>
      </c>
      <c r="E93" s="406">
        <f t="shared" si="92"/>
        <v>0</v>
      </c>
      <c r="F93" s="382">
        <f t="shared" si="117"/>
        <v>0</v>
      </c>
      <c r="G93" s="303" t="str">
        <f t="shared" si="114"/>
        <v>-</v>
      </c>
      <c r="H93" s="584">
        <f t="shared" si="118"/>
        <v>0</v>
      </c>
      <c r="I93" s="209">
        <f t="shared" si="119"/>
        <v>0</v>
      </c>
      <c r="J93" s="210">
        <f t="shared" si="116"/>
        <v>0</v>
      </c>
      <c r="K93" s="210">
        <f t="shared" si="93"/>
        <v>0</v>
      </c>
      <c r="L93" s="426" t="str">
        <f t="shared" si="115"/>
        <v>-</v>
      </c>
      <c r="M93" s="603">
        <f t="shared" si="94"/>
        <v>0</v>
      </c>
      <c r="N93" s="232"/>
      <c r="O93" s="110"/>
      <c r="P93" s="105" t="str">
        <f t="shared" si="120"/>
        <v>-</v>
      </c>
      <c r="Q93" s="231"/>
      <c r="R93" s="612" t="str">
        <f t="shared" si="108"/>
        <v>-</v>
      </c>
      <c r="S93" s="603">
        <f t="shared" si="95"/>
        <v>0</v>
      </c>
      <c r="T93" s="232"/>
      <c r="U93" s="110"/>
      <c r="V93" s="105" t="str">
        <f t="shared" si="121"/>
        <v>-</v>
      </c>
      <c r="W93" s="231"/>
      <c r="X93" s="612" t="str">
        <f t="shared" si="109"/>
        <v>-</v>
      </c>
      <c r="Y93" s="603">
        <f t="shared" si="96"/>
        <v>0</v>
      </c>
      <c r="Z93" s="232"/>
      <c r="AA93" s="110"/>
      <c r="AB93" s="105" t="str">
        <f t="shared" si="122"/>
        <v>-</v>
      </c>
      <c r="AC93" s="231"/>
      <c r="AD93" s="612" t="str">
        <f t="shared" si="110"/>
        <v>-</v>
      </c>
      <c r="AE93" s="603">
        <f t="shared" si="97"/>
        <v>0</v>
      </c>
      <c r="AF93" s="232"/>
      <c r="AG93" s="110"/>
      <c r="AH93" s="105" t="str">
        <f t="shared" si="123"/>
        <v>-</v>
      </c>
      <c r="AI93" s="231"/>
      <c r="AJ93" s="612" t="str">
        <f t="shared" si="111"/>
        <v>-</v>
      </c>
      <c r="AK93" s="603">
        <f t="shared" si="98"/>
        <v>0</v>
      </c>
      <c r="AL93" s="232"/>
      <c r="AM93" s="110"/>
      <c r="AN93" s="105" t="str">
        <f t="shared" si="124"/>
        <v>-</v>
      </c>
      <c r="AO93" s="231"/>
      <c r="AP93" s="612" t="str">
        <f t="shared" si="112"/>
        <v>-</v>
      </c>
      <c r="AQ93" s="603">
        <f t="shared" si="99"/>
        <v>0</v>
      </c>
      <c r="AR93" s="232"/>
      <c r="AS93" s="110"/>
      <c r="AT93" s="105" t="str">
        <f t="shared" si="125"/>
        <v>-</v>
      </c>
      <c r="AU93" s="231"/>
      <c r="AV93" s="612" t="str">
        <f t="shared" si="113"/>
        <v>-</v>
      </c>
      <c r="AW93" s="628">
        <f t="shared" si="100"/>
        <v>0</v>
      </c>
      <c r="AX93" s="232"/>
      <c r="AY93" s="110"/>
      <c r="AZ93" s="227" t="str">
        <f t="shared" si="130"/>
        <v>-</v>
      </c>
      <c r="BA93" s="231">
        <v>0</v>
      </c>
      <c r="BB93" s="621" t="str">
        <f t="shared" si="134"/>
        <v>-</v>
      </c>
      <c r="BC93" s="628">
        <f t="shared" si="101"/>
        <v>0</v>
      </c>
      <c r="BD93" s="232"/>
      <c r="BE93" s="110"/>
      <c r="BF93" s="227" t="str">
        <f t="shared" si="127"/>
        <v>-</v>
      </c>
      <c r="BG93" s="231">
        <v>0</v>
      </c>
      <c r="BH93" s="621" t="str">
        <f t="shared" si="131"/>
        <v>-</v>
      </c>
      <c r="BI93" s="628">
        <f t="shared" si="103"/>
        <v>0</v>
      </c>
      <c r="BJ93" s="232"/>
      <c r="BK93" s="110"/>
      <c r="BL93" s="227" t="str">
        <f t="shared" si="128"/>
        <v>-</v>
      </c>
      <c r="BM93" s="231">
        <v>0</v>
      </c>
      <c r="BN93" s="621" t="str">
        <f t="shared" si="132"/>
        <v>-</v>
      </c>
      <c r="BO93" s="628">
        <f t="shared" si="105"/>
        <v>0</v>
      </c>
      <c r="BP93" s="232"/>
      <c r="BQ93" s="110"/>
      <c r="BR93" s="227" t="str">
        <f t="shared" si="129"/>
        <v>-</v>
      </c>
      <c r="BS93" s="231">
        <v>0</v>
      </c>
      <c r="BT93" s="621" t="str">
        <f t="shared" si="133"/>
        <v>-</v>
      </c>
    </row>
    <row r="94" ht="14.25" customHeight="1" spans="1:72">
      <c r="A94" s="585"/>
      <c r="B94" s="108">
        <v>27</v>
      </c>
      <c r="C94" s="406">
        <f t="shared" si="107"/>
        <v>0</v>
      </c>
      <c r="D94" s="406">
        <f t="shared" si="67"/>
        <v>0</v>
      </c>
      <c r="E94" s="406">
        <f t="shared" si="92"/>
        <v>0</v>
      </c>
      <c r="F94" s="382">
        <f t="shared" si="117"/>
        <v>0</v>
      </c>
      <c r="G94" s="303" t="str">
        <f t="shared" si="114"/>
        <v>-</v>
      </c>
      <c r="H94" s="584">
        <f t="shared" si="118"/>
        <v>0</v>
      </c>
      <c r="I94" s="209">
        <f t="shared" si="119"/>
        <v>0</v>
      </c>
      <c r="J94" s="210">
        <f t="shared" si="116"/>
        <v>0</v>
      </c>
      <c r="K94" s="210">
        <f t="shared" si="93"/>
        <v>0</v>
      </c>
      <c r="L94" s="426" t="str">
        <f t="shared" si="115"/>
        <v>-</v>
      </c>
      <c r="M94" s="603">
        <f t="shared" si="94"/>
        <v>0</v>
      </c>
      <c r="N94" s="232"/>
      <c r="O94" s="110"/>
      <c r="P94" s="105" t="str">
        <f t="shared" si="120"/>
        <v>-</v>
      </c>
      <c r="Q94" s="231"/>
      <c r="R94" s="612" t="str">
        <f t="shared" si="108"/>
        <v>-</v>
      </c>
      <c r="S94" s="603">
        <f t="shared" si="95"/>
        <v>0</v>
      </c>
      <c r="T94" s="232"/>
      <c r="U94" s="110"/>
      <c r="V94" s="105" t="str">
        <f t="shared" si="121"/>
        <v>-</v>
      </c>
      <c r="W94" s="231"/>
      <c r="X94" s="612" t="str">
        <f t="shared" si="109"/>
        <v>-</v>
      </c>
      <c r="Y94" s="603">
        <f t="shared" si="96"/>
        <v>0</v>
      </c>
      <c r="Z94" s="232"/>
      <c r="AA94" s="110"/>
      <c r="AB94" s="105" t="str">
        <f t="shared" si="122"/>
        <v>-</v>
      </c>
      <c r="AC94" s="231"/>
      <c r="AD94" s="612" t="str">
        <f t="shared" si="110"/>
        <v>-</v>
      </c>
      <c r="AE94" s="603">
        <f t="shared" si="97"/>
        <v>0</v>
      </c>
      <c r="AF94" s="232"/>
      <c r="AG94" s="110"/>
      <c r="AH94" s="105" t="str">
        <f t="shared" si="123"/>
        <v>-</v>
      </c>
      <c r="AI94" s="231"/>
      <c r="AJ94" s="612" t="str">
        <f t="shared" si="111"/>
        <v>-</v>
      </c>
      <c r="AK94" s="603">
        <f t="shared" si="98"/>
        <v>0</v>
      </c>
      <c r="AL94" s="232"/>
      <c r="AM94" s="110"/>
      <c r="AN94" s="105" t="str">
        <f t="shared" si="124"/>
        <v>-</v>
      </c>
      <c r="AO94" s="231"/>
      <c r="AP94" s="612" t="str">
        <f t="shared" si="112"/>
        <v>-</v>
      </c>
      <c r="AQ94" s="603">
        <f t="shared" si="99"/>
        <v>0</v>
      </c>
      <c r="AR94" s="232"/>
      <c r="AS94" s="110"/>
      <c r="AT94" s="105" t="str">
        <f t="shared" si="125"/>
        <v>-</v>
      </c>
      <c r="AU94" s="231"/>
      <c r="AV94" s="612" t="str">
        <f t="shared" si="113"/>
        <v>-</v>
      </c>
      <c r="AW94" s="628">
        <f t="shared" si="100"/>
        <v>0</v>
      </c>
      <c r="AX94" s="232"/>
      <c r="AY94" s="110"/>
      <c r="AZ94" s="227" t="str">
        <f t="shared" si="130"/>
        <v>-</v>
      </c>
      <c r="BA94" s="231">
        <v>0</v>
      </c>
      <c r="BB94" s="642" t="str">
        <f t="shared" ref="BB94:BB101" si="135">IF(BA94&lt;&gt;0,BA94/AY94,"-")</f>
        <v>-</v>
      </c>
      <c r="BC94" s="628">
        <f t="shared" si="101"/>
        <v>0</v>
      </c>
      <c r="BD94" s="232"/>
      <c r="BE94" s="110"/>
      <c r="BF94" s="227" t="str">
        <f t="shared" si="127"/>
        <v>-</v>
      </c>
      <c r="BG94" s="231">
        <v>0</v>
      </c>
      <c r="BH94" s="642" t="str">
        <f t="shared" si="131"/>
        <v>-</v>
      </c>
      <c r="BI94" s="628">
        <f t="shared" si="103"/>
        <v>0</v>
      </c>
      <c r="BJ94" s="232"/>
      <c r="BK94" s="110"/>
      <c r="BL94" s="227" t="str">
        <f t="shared" si="128"/>
        <v>-</v>
      </c>
      <c r="BM94" s="231">
        <v>0</v>
      </c>
      <c r="BN94" s="642" t="str">
        <f t="shared" si="132"/>
        <v>-</v>
      </c>
      <c r="BO94" s="628">
        <f t="shared" si="105"/>
        <v>0</v>
      </c>
      <c r="BP94" s="232"/>
      <c r="BQ94" s="110"/>
      <c r="BR94" s="227" t="str">
        <f t="shared" si="129"/>
        <v>-</v>
      </c>
      <c r="BS94" s="231">
        <v>0</v>
      </c>
      <c r="BT94" s="642" t="str">
        <f t="shared" si="133"/>
        <v>-</v>
      </c>
    </row>
    <row r="95" ht="14.25" customHeight="1" spans="1:72">
      <c r="A95" s="585"/>
      <c r="B95" s="108">
        <v>28</v>
      </c>
      <c r="C95" s="406">
        <f t="shared" si="107"/>
        <v>0</v>
      </c>
      <c r="D95" s="406">
        <f t="shared" si="67"/>
        <v>0</v>
      </c>
      <c r="E95" s="406">
        <f t="shared" si="92"/>
        <v>0</v>
      </c>
      <c r="F95" s="382">
        <f t="shared" si="117"/>
        <v>0</v>
      </c>
      <c r="G95" s="303" t="str">
        <f t="shared" si="114"/>
        <v>-</v>
      </c>
      <c r="H95" s="584">
        <f t="shared" si="118"/>
        <v>0</v>
      </c>
      <c r="I95" s="209">
        <f t="shared" si="119"/>
        <v>0</v>
      </c>
      <c r="J95" s="210">
        <f t="shared" si="116"/>
        <v>0</v>
      </c>
      <c r="K95" s="210">
        <f t="shared" si="93"/>
        <v>0</v>
      </c>
      <c r="L95" s="426" t="str">
        <f t="shared" si="115"/>
        <v>-</v>
      </c>
      <c r="M95" s="603">
        <f t="shared" si="94"/>
        <v>0</v>
      </c>
      <c r="N95" s="232"/>
      <c r="O95" s="110"/>
      <c r="P95" s="105" t="str">
        <f t="shared" si="120"/>
        <v>-</v>
      </c>
      <c r="Q95" s="231"/>
      <c r="R95" s="612" t="str">
        <f t="shared" si="108"/>
        <v>-</v>
      </c>
      <c r="S95" s="603">
        <f t="shared" si="95"/>
        <v>0</v>
      </c>
      <c r="T95" s="232"/>
      <c r="U95" s="110"/>
      <c r="V95" s="105" t="str">
        <f t="shared" si="121"/>
        <v>-</v>
      </c>
      <c r="W95" s="231"/>
      <c r="X95" s="612" t="str">
        <f t="shared" si="109"/>
        <v>-</v>
      </c>
      <c r="Y95" s="603">
        <f t="shared" si="96"/>
        <v>0</v>
      </c>
      <c r="Z95" s="232"/>
      <c r="AA95" s="110"/>
      <c r="AB95" s="105" t="str">
        <f t="shared" si="122"/>
        <v>-</v>
      </c>
      <c r="AC95" s="231"/>
      <c r="AD95" s="612" t="str">
        <f t="shared" si="110"/>
        <v>-</v>
      </c>
      <c r="AE95" s="603">
        <f t="shared" si="97"/>
        <v>0</v>
      </c>
      <c r="AF95" s="232"/>
      <c r="AG95" s="110"/>
      <c r="AH95" s="105" t="str">
        <f t="shared" si="123"/>
        <v>-</v>
      </c>
      <c r="AI95" s="231"/>
      <c r="AJ95" s="612" t="str">
        <f t="shared" si="111"/>
        <v>-</v>
      </c>
      <c r="AK95" s="603">
        <f t="shared" si="98"/>
        <v>0</v>
      </c>
      <c r="AL95" s="232"/>
      <c r="AM95" s="110"/>
      <c r="AN95" s="105" t="str">
        <f t="shared" si="124"/>
        <v>-</v>
      </c>
      <c r="AO95" s="231"/>
      <c r="AP95" s="612" t="str">
        <f t="shared" si="112"/>
        <v>-</v>
      </c>
      <c r="AQ95" s="603">
        <f t="shared" si="99"/>
        <v>0</v>
      </c>
      <c r="AR95" s="232"/>
      <c r="AS95" s="110"/>
      <c r="AT95" s="105" t="str">
        <f t="shared" si="125"/>
        <v>-</v>
      </c>
      <c r="AU95" s="231"/>
      <c r="AV95" s="612" t="str">
        <f t="shared" si="113"/>
        <v>-</v>
      </c>
      <c r="AW95" s="628">
        <f t="shared" si="100"/>
        <v>0</v>
      </c>
      <c r="AX95" s="232"/>
      <c r="AY95" s="110"/>
      <c r="AZ95" s="227" t="str">
        <f t="shared" si="130"/>
        <v>-</v>
      </c>
      <c r="BA95" s="231">
        <v>0</v>
      </c>
      <c r="BB95" s="642" t="str">
        <f t="shared" si="135"/>
        <v>-</v>
      </c>
      <c r="BC95" s="628">
        <f t="shared" si="101"/>
        <v>0</v>
      </c>
      <c r="BD95" s="232"/>
      <c r="BE95" s="110"/>
      <c r="BF95" s="227" t="str">
        <f t="shared" si="127"/>
        <v>-</v>
      </c>
      <c r="BG95" s="231">
        <v>0</v>
      </c>
      <c r="BH95" s="642" t="str">
        <f t="shared" si="131"/>
        <v>-</v>
      </c>
      <c r="BI95" s="628">
        <f t="shared" si="103"/>
        <v>0</v>
      </c>
      <c r="BJ95" s="232"/>
      <c r="BK95" s="110"/>
      <c r="BL95" s="227" t="str">
        <f t="shared" si="128"/>
        <v>-</v>
      </c>
      <c r="BM95" s="231">
        <v>0</v>
      </c>
      <c r="BN95" s="642" t="str">
        <f t="shared" si="132"/>
        <v>-</v>
      </c>
      <c r="BO95" s="628">
        <f t="shared" si="105"/>
        <v>0</v>
      </c>
      <c r="BP95" s="232"/>
      <c r="BQ95" s="110"/>
      <c r="BR95" s="227" t="str">
        <f t="shared" si="129"/>
        <v>-</v>
      </c>
      <c r="BS95" s="231">
        <v>0</v>
      </c>
      <c r="BT95" s="642" t="str">
        <f t="shared" si="133"/>
        <v>-</v>
      </c>
    </row>
    <row r="96" ht="14.25" customHeight="1" spans="1:72">
      <c r="A96" s="585"/>
      <c r="B96" s="108">
        <v>29</v>
      </c>
      <c r="C96" s="406">
        <f t="shared" si="107"/>
        <v>0</v>
      </c>
      <c r="D96" s="406">
        <f t="shared" si="67"/>
        <v>0</v>
      </c>
      <c r="E96" s="406">
        <f t="shared" si="92"/>
        <v>0</v>
      </c>
      <c r="F96" s="382">
        <f t="shared" si="117"/>
        <v>0</v>
      </c>
      <c r="G96" s="303" t="str">
        <f t="shared" si="114"/>
        <v>-</v>
      </c>
      <c r="H96" s="584">
        <f t="shared" si="118"/>
        <v>0</v>
      </c>
      <c r="I96" s="209">
        <f t="shared" si="119"/>
        <v>0</v>
      </c>
      <c r="J96" s="210">
        <f t="shared" si="116"/>
        <v>0</v>
      </c>
      <c r="K96" s="210">
        <f t="shared" si="93"/>
        <v>0</v>
      </c>
      <c r="L96" s="426" t="str">
        <f t="shared" si="115"/>
        <v>-</v>
      </c>
      <c r="M96" s="603">
        <f t="shared" si="94"/>
        <v>0</v>
      </c>
      <c r="N96" s="232"/>
      <c r="O96" s="110"/>
      <c r="P96" s="105" t="str">
        <f t="shared" si="120"/>
        <v>-</v>
      </c>
      <c r="Q96" s="231"/>
      <c r="R96" s="612" t="str">
        <f t="shared" si="108"/>
        <v>-</v>
      </c>
      <c r="S96" s="603">
        <f t="shared" si="95"/>
        <v>0</v>
      </c>
      <c r="T96" s="232"/>
      <c r="U96" s="110"/>
      <c r="V96" s="105" t="str">
        <f t="shared" si="121"/>
        <v>-</v>
      </c>
      <c r="W96" s="231"/>
      <c r="X96" s="612" t="str">
        <f t="shared" si="109"/>
        <v>-</v>
      </c>
      <c r="Y96" s="603">
        <f t="shared" si="96"/>
        <v>0</v>
      </c>
      <c r="Z96" s="232"/>
      <c r="AA96" s="110"/>
      <c r="AB96" s="105" t="str">
        <f t="shared" si="122"/>
        <v>-</v>
      </c>
      <c r="AC96" s="231"/>
      <c r="AD96" s="612" t="str">
        <f t="shared" si="110"/>
        <v>-</v>
      </c>
      <c r="AE96" s="603">
        <f t="shared" si="97"/>
        <v>0</v>
      </c>
      <c r="AF96" s="232"/>
      <c r="AG96" s="110"/>
      <c r="AH96" s="105" t="str">
        <f t="shared" si="123"/>
        <v>-</v>
      </c>
      <c r="AI96" s="231"/>
      <c r="AJ96" s="612" t="str">
        <f t="shared" si="111"/>
        <v>-</v>
      </c>
      <c r="AK96" s="603">
        <f t="shared" si="98"/>
        <v>0</v>
      </c>
      <c r="AL96" s="232"/>
      <c r="AM96" s="110"/>
      <c r="AN96" s="105" t="str">
        <f t="shared" si="124"/>
        <v>-</v>
      </c>
      <c r="AO96" s="231"/>
      <c r="AP96" s="612" t="str">
        <f t="shared" si="112"/>
        <v>-</v>
      </c>
      <c r="AQ96" s="603">
        <f t="shared" si="99"/>
        <v>0</v>
      </c>
      <c r="AR96" s="232"/>
      <c r="AS96" s="110"/>
      <c r="AT96" s="105" t="str">
        <f t="shared" si="125"/>
        <v>-</v>
      </c>
      <c r="AU96" s="231"/>
      <c r="AV96" s="612" t="str">
        <f t="shared" si="113"/>
        <v>-</v>
      </c>
      <c r="AW96" s="628">
        <f t="shared" si="100"/>
        <v>0</v>
      </c>
      <c r="AX96" s="232"/>
      <c r="AY96" s="110"/>
      <c r="AZ96" s="227" t="str">
        <f t="shared" si="130"/>
        <v>-</v>
      </c>
      <c r="BA96" s="231">
        <v>0</v>
      </c>
      <c r="BB96" s="642" t="str">
        <f t="shared" si="135"/>
        <v>-</v>
      </c>
      <c r="BC96" s="628">
        <f t="shared" si="101"/>
        <v>0</v>
      </c>
      <c r="BD96" s="232"/>
      <c r="BE96" s="110"/>
      <c r="BF96" s="227" t="str">
        <f t="shared" si="127"/>
        <v>-</v>
      </c>
      <c r="BG96" s="231">
        <v>0</v>
      </c>
      <c r="BH96" s="642" t="str">
        <f t="shared" si="131"/>
        <v>-</v>
      </c>
      <c r="BI96" s="628">
        <f t="shared" si="103"/>
        <v>0</v>
      </c>
      <c r="BJ96" s="232"/>
      <c r="BK96" s="110"/>
      <c r="BL96" s="227" t="str">
        <f t="shared" si="128"/>
        <v>-</v>
      </c>
      <c r="BM96" s="231">
        <v>0</v>
      </c>
      <c r="BN96" s="642" t="str">
        <f t="shared" si="132"/>
        <v>-</v>
      </c>
      <c r="BO96" s="628">
        <f t="shared" si="105"/>
        <v>0</v>
      </c>
      <c r="BP96" s="232"/>
      <c r="BQ96" s="110"/>
      <c r="BR96" s="227" t="str">
        <f t="shared" si="129"/>
        <v>-</v>
      </c>
      <c r="BS96" s="231">
        <v>0</v>
      </c>
      <c r="BT96" s="642" t="str">
        <f t="shared" si="133"/>
        <v>-</v>
      </c>
    </row>
    <row r="97" ht="14.25" customHeight="1" spans="1:72">
      <c r="A97" s="585"/>
      <c r="B97" s="108">
        <v>30</v>
      </c>
      <c r="C97" s="406">
        <f t="shared" si="107"/>
        <v>0</v>
      </c>
      <c r="D97" s="406">
        <f t="shared" si="67"/>
        <v>0</v>
      </c>
      <c r="E97" s="406">
        <f t="shared" si="92"/>
        <v>0</v>
      </c>
      <c r="F97" s="382">
        <f t="shared" si="117"/>
        <v>0</v>
      </c>
      <c r="G97" s="303" t="str">
        <f t="shared" si="114"/>
        <v>-</v>
      </c>
      <c r="H97" s="584">
        <f t="shared" si="118"/>
        <v>0</v>
      </c>
      <c r="I97" s="209">
        <f t="shared" si="119"/>
        <v>0</v>
      </c>
      <c r="J97" s="210">
        <f t="shared" si="116"/>
        <v>0</v>
      </c>
      <c r="K97" s="210">
        <f t="shared" si="93"/>
        <v>0</v>
      </c>
      <c r="L97" s="426" t="str">
        <f t="shared" si="115"/>
        <v>-</v>
      </c>
      <c r="M97" s="603">
        <f t="shared" si="94"/>
        <v>0</v>
      </c>
      <c r="N97" s="232"/>
      <c r="O97" s="110"/>
      <c r="P97" s="105" t="str">
        <f t="shared" si="120"/>
        <v>-</v>
      </c>
      <c r="Q97" s="231"/>
      <c r="R97" s="612" t="str">
        <f t="shared" si="108"/>
        <v>-</v>
      </c>
      <c r="S97" s="603">
        <f t="shared" si="95"/>
        <v>0</v>
      </c>
      <c r="T97" s="232"/>
      <c r="U97" s="110"/>
      <c r="V97" s="105" t="str">
        <f t="shared" si="121"/>
        <v>-</v>
      </c>
      <c r="W97" s="231"/>
      <c r="X97" s="612" t="str">
        <f t="shared" si="109"/>
        <v>-</v>
      </c>
      <c r="Y97" s="603">
        <f t="shared" si="96"/>
        <v>0</v>
      </c>
      <c r="Z97" s="232"/>
      <c r="AA97" s="110"/>
      <c r="AB97" s="105" t="str">
        <f t="shared" si="122"/>
        <v>-</v>
      </c>
      <c r="AC97" s="231"/>
      <c r="AD97" s="612" t="str">
        <f t="shared" si="110"/>
        <v>-</v>
      </c>
      <c r="AE97" s="603">
        <f t="shared" si="97"/>
        <v>0</v>
      </c>
      <c r="AF97" s="232"/>
      <c r="AG97" s="110"/>
      <c r="AH97" s="105" t="str">
        <f t="shared" si="123"/>
        <v>-</v>
      </c>
      <c r="AI97" s="231"/>
      <c r="AJ97" s="612" t="str">
        <f t="shared" si="111"/>
        <v>-</v>
      </c>
      <c r="AK97" s="603">
        <f t="shared" si="98"/>
        <v>0</v>
      </c>
      <c r="AL97" s="232"/>
      <c r="AM97" s="110"/>
      <c r="AN97" s="105" t="str">
        <f t="shared" si="124"/>
        <v>-</v>
      </c>
      <c r="AO97" s="231"/>
      <c r="AP97" s="612" t="str">
        <f t="shared" si="112"/>
        <v>-</v>
      </c>
      <c r="AQ97" s="603">
        <f t="shared" si="99"/>
        <v>0</v>
      </c>
      <c r="AR97" s="232"/>
      <c r="AS97" s="110"/>
      <c r="AT97" s="105" t="str">
        <f t="shared" si="125"/>
        <v>-</v>
      </c>
      <c r="AU97" s="231"/>
      <c r="AV97" s="612" t="str">
        <f t="shared" si="113"/>
        <v>-</v>
      </c>
      <c r="AW97" s="628">
        <f t="shared" si="100"/>
        <v>0</v>
      </c>
      <c r="AX97" s="232"/>
      <c r="AY97" s="110"/>
      <c r="AZ97" s="227" t="str">
        <f t="shared" si="130"/>
        <v>-</v>
      </c>
      <c r="BA97" s="231">
        <v>0</v>
      </c>
      <c r="BB97" s="642" t="str">
        <f t="shared" si="135"/>
        <v>-</v>
      </c>
      <c r="BC97" s="628">
        <f t="shared" si="101"/>
        <v>0</v>
      </c>
      <c r="BD97" s="232"/>
      <c r="BE97" s="110"/>
      <c r="BF97" s="227" t="str">
        <f t="shared" si="127"/>
        <v>-</v>
      </c>
      <c r="BG97" s="231">
        <v>0</v>
      </c>
      <c r="BH97" s="642" t="str">
        <f t="shared" si="131"/>
        <v>-</v>
      </c>
      <c r="BI97" s="628">
        <f t="shared" si="103"/>
        <v>0</v>
      </c>
      <c r="BJ97" s="232"/>
      <c r="BK97" s="110"/>
      <c r="BL97" s="227" t="str">
        <f t="shared" si="128"/>
        <v>-</v>
      </c>
      <c r="BM97" s="231">
        <v>0</v>
      </c>
      <c r="BN97" s="642" t="str">
        <f t="shared" si="132"/>
        <v>-</v>
      </c>
      <c r="BO97" s="628">
        <f t="shared" si="105"/>
        <v>0</v>
      </c>
      <c r="BP97" s="232"/>
      <c r="BQ97" s="110"/>
      <c r="BR97" s="227" t="str">
        <f t="shared" si="129"/>
        <v>-</v>
      </c>
      <c r="BS97" s="231">
        <v>0</v>
      </c>
      <c r="BT97" s="642" t="str">
        <f t="shared" si="133"/>
        <v>-</v>
      </c>
    </row>
    <row r="98" ht="15" customHeight="1" spans="1:72">
      <c r="A98" s="587"/>
      <c r="B98" s="108">
        <v>31</v>
      </c>
      <c r="C98" s="632">
        <f t="shared" si="107"/>
        <v>0</v>
      </c>
      <c r="D98" s="632">
        <f t="shared" si="67"/>
        <v>0</v>
      </c>
      <c r="E98" s="632">
        <f t="shared" si="92"/>
        <v>0</v>
      </c>
      <c r="F98" s="633">
        <f t="shared" si="117"/>
        <v>0</v>
      </c>
      <c r="G98" s="303" t="str">
        <f t="shared" si="114"/>
        <v>-</v>
      </c>
      <c r="H98" s="584">
        <f t="shared" si="118"/>
        <v>0</v>
      </c>
      <c r="I98" s="209">
        <f t="shared" si="119"/>
        <v>0</v>
      </c>
      <c r="J98" s="212">
        <f t="shared" si="116"/>
        <v>0</v>
      </c>
      <c r="K98" s="210">
        <f t="shared" si="93"/>
        <v>0</v>
      </c>
      <c r="L98" s="430" t="str">
        <f t="shared" si="115"/>
        <v>-</v>
      </c>
      <c r="M98" s="604">
        <f t="shared" si="94"/>
        <v>0</v>
      </c>
      <c r="N98" s="239"/>
      <c r="O98" s="116"/>
      <c r="P98" s="105" t="str">
        <f t="shared" si="120"/>
        <v>-</v>
      </c>
      <c r="Q98" s="238"/>
      <c r="R98" s="613" t="str">
        <f t="shared" si="108"/>
        <v>-</v>
      </c>
      <c r="S98" s="604">
        <f t="shared" si="95"/>
        <v>0</v>
      </c>
      <c r="T98" s="239"/>
      <c r="U98" s="116"/>
      <c r="V98" s="105" t="str">
        <f t="shared" si="121"/>
        <v>-</v>
      </c>
      <c r="W98" s="238"/>
      <c r="X98" s="613" t="str">
        <f t="shared" si="109"/>
        <v>-</v>
      </c>
      <c r="Y98" s="604">
        <f t="shared" si="96"/>
        <v>0</v>
      </c>
      <c r="Z98" s="239"/>
      <c r="AA98" s="116"/>
      <c r="AB98" s="105" t="str">
        <f t="shared" si="122"/>
        <v>-</v>
      </c>
      <c r="AC98" s="238"/>
      <c r="AD98" s="613" t="str">
        <f t="shared" si="110"/>
        <v>-</v>
      </c>
      <c r="AE98" s="604">
        <f t="shared" si="97"/>
        <v>0</v>
      </c>
      <c r="AF98" s="239"/>
      <c r="AG98" s="116"/>
      <c r="AH98" s="105" t="str">
        <f t="shared" si="123"/>
        <v>-</v>
      </c>
      <c r="AI98" s="238"/>
      <c r="AJ98" s="613" t="str">
        <f t="shared" si="111"/>
        <v>-</v>
      </c>
      <c r="AK98" s="604">
        <f t="shared" si="98"/>
        <v>0</v>
      </c>
      <c r="AL98" s="239"/>
      <c r="AM98" s="116"/>
      <c r="AN98" s="105" t="str">
        <f t="shared" si="124"/>
        <v>-</v>
      </c>
      <c r="AO98" s="238"/>
      <c r="AP98" s="613" t="str">
        <f t="shared" si="112"/>
        <v>-</v>
      </c>
      <c r="AQ98" s="604">
        <f t="shared" si="99"/>
        <v>0</v>
      </c>
      <c r="AR98" s="239"/>
      <c r="AS98" s="116"/>
      <c r="AT98" s="105" t="str">
        <f t="shared" si="125"/>
        <v>-</v>
      </c>
      <c r="AU98" s="238"/>
      <c r="AV98" s="613" t="str">
        <f t="shared" si="113"/>
        <v>-</v>
      </c>
      <c r="AW98" s="641">
        <f t="shared" si="100"/>
        <v>0</v>
      </c>
      <c r="AX98" s="239"/>
      <c r="AY98" s="116"/>
      <c r="AZ98" s="227" t="str">
        <f t="shared" si="130"/>
        <v>-</v>
      </c>
      <c r="BA98" s="238">
        <v>0</v>
      </c>
      <c r="BB98" s="643" t="str">
        <f t="shared" si="135"/>
        <v>-</v>
      </c>
      <c r="BC98" s="641">
        <f t="shared" si="101"/>
        <v>0</v>
      </c>
      <c r="BD98" s="239"/>
      <c r="BE98" s="116"/>
      <c r="BF98" s="227" t="str">
        <f t="shared" si="127"/>
        <v>-</v>
      </c>
      <c r="BG98" s="238">
        <v>0</v>
      </c>
      <c r="BH98" s="643" t="str">
        <f t="shared" si="131"/>
        <v>-</v>
      </c>
      <c r="BI98" s="641">
        <f t="shared" si="103"/>
        <v>0</v>
      </c>
      <c r="BJ98" s="239"/>
      <c r="BK98" s="116"/>
      <c r="BL98" s="227" t="str">
        <f t="shared" si="128"/>
        <v>-</v>
      </c>
      <c r="BM98" s="238">
        <v>0</v>
      </c>
      <c r="BN98" s="643" t="str">
        <f t="shared" si="132"/>
        <v>-</v>
      </c>
      <c r="BO98" s="641">
        <f t="shared" si="105"/>
        <v>0</v>
      </c>
      <c r="BP98" s="239"/>
      <c r="BQ98" s="116"/>
      <c r="BR98" s="227" t="str">
        <f t="shared" si="129"/>
        <v>-</v>
      </c>
      <c r="BS98" s="238">
        <v>0</v>
      </c>
      <c r="BT98" s="643" t="str">
        <f t="shared" si="133"/>
        <v>-</v>
      </c>
    </row>
    <row r="99" ht="15" customHeight="1" spans="1:72">
      <c r="A99" s="381" t="s">
        <v>50</v>
      </c>
      <c r="B99" s="57"/>
      <c r="C99" s="632">
        <f t="shared" si="107"/>
        <v>0</v>
      </c>
      <c r="D99" s="206">
        <f t="shared" si="67"/>
        <v>0</v>
      </c>
      <c r="E99" s="184">
        <f>E163+E131+E100</f>
        <v>0</v>
      </c>
      <c r="F99" s="377">
        <f t="shared" si="117"/>
        <v>0</v>
      </c>
      <c r="G99" s="303" t="str">
        <f t="shared" si="114"/>
        <v>-</v>
      </c>
      <c r="H99" s="584">
        <f t="shared" si="118"/>
        <v>0</v>
      </c>
      <c r="I99" s="209">
        <f t="shared" si="119"/>
        <v>0</v>
      </c>
      <c r="J99" s="636">
        <f t="shared" si="116"/>
        <v>0</v>
      </c>
      <c r="K99" s="636">
        <f t="shared" si="93"/>
        <v>0</v>
      </c>
      <c r="L99" s="637" t="str">
        <f t="shared" si="115"/>
        <v>-</v>
      </c>
      <c r="M99" s="634">
        <f>M163+M131+M100</f>
        <v>0</v>
      </c>
      <c r="N99" s="638">
        <f>N163+N131+N100</f>
        <v>0</v>
      </c>
      <c r="O99" s="639">
        <f>O163+O131+O100</f>
        <v>0</v>
      </c>
      <c r="P99" s="384" t="str">
        <f t="shared" si="120"/>
        <v>-</v>
      </c>
      <c r="Q99" s="640">
        <f>Q163+Q131+Q100</f>
        <v>0</v>
      </c>
      <c r="R99" s="614" t="str">
        <f>IF(OR(COUNTIF(R101:R130,"&lt;&gt;-"),COUNTIF(R132:R162,"&lt;&gt;-"),COUNTIF(R164:R193,"&lt;&gt;-")),AVERAGE(R101:R130,R132:R162,R164:R193),"-")</f>
        <v>-</v>
      </c>
      <c r="S99" s="634">
        <f>S163+S131+S100</f>
        <v>0</v>
      </c>
      <c r="T99" s="638">
        <f>T163+T131+T100</f>
        <v>0</v>
      </c>
      <c r="U99" s="639">
        <f>U163+U131+U100</f>
        <v>0</v>
      </c>
      <c r="V99" s="384" t="str">
        <f t="shared" si="121"/>
        <v>-</v>
      </c>
      <c r="W99" s="640">
        <f>W163+W131+W100</f>
        <v>0</v>
      </c>
      <c r="X99" s="614" t="str">
        <f>IF(OR(COUNTIF(X101:X130,"&lt;&gt;-"),COUNTIF(X132:X162,"&lt;&gt;-"),COUNTIF(X164:X193,"&lt;&gt;-")),AVERAGE(X101:X130,X132:X162,X164:X193),"-")</f>
        <v>-</v>
      </c>
      <c r="Y99" s="634">
        <f>Y163+Y131+Y100</f>
        <v>0</v>
      </c>
      <c r="Z99" s="638">
        <f>Z163+Z131+Z100</f>
        <v>0</v>
      </c>
      <c r="AA99" s="639">
        <f>AA163+AA131+AA100</f>
        <v>0</v>
      </c>
      <c r="AB99" s="384" t="str">
        <f t="shared" si="122"/>
        <v>-</v>
      </c>
      <c r="AC99" s="640">
        <f>AC163+AC131+AC100</f>
        <v>0</v>
      </c>
      <c r="AD99" s="614" t="str">
        <f>IF(OR(COUNTIF(AD101:AD130,"&lt;&gt;-"),COUNTIF(AD132:AD162,"&lt;&gt;-"),COUNTIF(AD164:AD193,"&lt;&gt;-")),AVERAGE(AD101:AD130,AD132:AD162,AD164:AD193),"-")</f>
        <v>-</v>
      </c>
      <c r="AE99" s="634">
        <f>AE163+AE131+AE100</f>
        <v>0</v>
      </c>
      <c r="AF99" s="638">
        <f>AF163+AF131+AF100</f>
        <v>0</v>
      </c>
      <c r="AG99" s="639">
        <f>AG163+AG131+AG100</f>
        <v>0</v>
      </c>
      <c r="AH99" s="384" t="str">
        <f t="shared" si="123"/>
        <v>-</v>
      </c>
      <c r="AI99" s="640">
        <f>AI163+AI131+AI100</f>
        <v>0</v>
      </c>
      <c r="AJ99" s="614" t="str">
        <f>IF(OR(COUNTIF(AJ101:AJ130,"&lt;&gt;-"),COUNTIF(AJ132:AJ162,"&lt;&gt;-"),COUNTIF(AJ164:AJ193,"&lt;&gt;-")),AVERAGE(AJ101:AJ130,AJ132:AJ162,AJ164:AJ193),"-")</f>
        <v>-</v>
      </c>
      <c r="AK99" s="634">
        <f>AK163+AK131+AK100</f>
        <v>0</v>
      </c>
      <c r="AL99" s="638">
        <f>AL163+AL131+AL100</f>
        <v>0</v>
      </c>
      <c r="AM99" s="639">
        <f>AM163+AM131+AM100</f>
        <v>0</v>
      </c>
      <c r="AN99" s="384" t="str">
        <f t="shared" si="124"/>
        <v>-</v>
      </c>
      <c r="AO99" s="640">
        <f>AO163+AO131+AO100</f>
        <v>0</v>
      </c>
      <c r="AP99" s="614" t="str">
        <f>IF(OR(COUNTIF(AP101:AP130,"&lt;&gt;-"),COUNTIF(AP132:AP162,"&lt;&gt;-"),COUNTIF(AP164:AP193,"&lt;&gt;-")),AVERAGE(AP101:AP130,AP132:AP162,AP164:AP193),"-")</f>
        <v>-</v>
      </c>
      <c r="AQ99" s="634">
        <f>AQ163+AQ131+AQ100</f>
        <v>0</v>
      </c>
      <c r="AR99" s="638">
        <f>AR163+AR131+AR100</f>
        <v>0</v>
      </c>
      <c r="AS99" s="639">
        <f>AS163+AS131+AS100</f>
        <v>0</v>
      </c>
      <c r="AT99" s="384" t="str">
        <f t="shared" si="125"/>
        <v>-</v>
      </c>
      <c r="AU99" s="640">
        <f>AU163+AU131+AU100</f>
        <v>0</v>
      </c>
      <c r="AV99" s="614" t="str">
        <f>IF(OR(COUNTIF(AV101:AV130,"&lt;&gt;-"),COUNTIF(AV132:AV162,"&lt;&gt;-"),COUNTIF(AV164:AV193,"&lt;&gt;-")),AVERAGE(AV101:AV130,AV132:AV162,AV164:AV193),"-")</f>
        <v>-</v>
      </c>
      <c r="AW99" s="644">
        <f>AW163+AW131+AW100</f>
        <v>0</v>
      </c>
      <c r="AX99" s="645">
        <f t="shared" ref="AX99:BA99" si="136">AX163+AX131+AX100</f>
        <v>0</v>
      </c>
      <c r="AY99" s="646">
        <f t="shared" si="136"/>
        <v>0</v>
      </c>
      <c r="AZ99" s="275" t="str">
        <f t="shared" si="130"/>
        <v>-</v>
      </c>
      <c r="BA99" s="647">
        <f t="shared" si="136"/>
        <v>0</v>
      </c>
      <c r="BB99" s="648" t="str">
        <f t="shared" si="135"/>
        <v>-</v>
      </c>
      <c r="BC99" s="644">
        <f>BC163+BC131+BC100</f>
        <v>0</v>
      </c>
      <c r="BD99" s="645">
        <f t="shared" ref="BD99:BE99" si="137">BD163+BD131+BD100</f>
        <v>0</v>
      </c>
      <c r="BE99" s="646">
        <f t="shared" si="137"/>
        <v>0</v>
      </c>
      <c r="BF99" s="275" t="str">
        <f t="shared" si="127"/>
        <v>-</v>
      </c>
      <c r="BG99" s="647">
        <f t="shared" ref="BG99" si="138">BG163+BG131+BG100</f>
        <v>0</v>
      </c>
      <c r="BH99" s="648" t="str">
        <f t="shared" si="131"/>
        <v>-</v>
      </c>
      <c r="BI99" s="644">
        <f>BI163+BI131+BI100</f>
        <v>0</v>
      </c>
      <c r="BJ99" s="645">
        <f t="shared" ref="BJ99:BK99" si="139">BJ163+BJ131+BJ100</f>
        <v>0</v>
      </c>
      <c r="BK99" s="646">
        <f t="shared" si="139"/>
        <v>0</v>
      </c>
      <c r="BL99" s="275" t="str">
        <f t="shared" si="128"/>
        <v>-</v>
      </c>
      <c r="BM99" s="647">
        <f t="shared" ref="BM99" si="140">BM163+BM131+BM100</f>
        <v>0</v>
      </c>
      <c r="BN99" s="648" t="str">
        <f t="shared" si="132"/>
        <v>-</v>
      </c>
      <c r="BO99" s="644">
        <f>BO163+BO131+BO100</f>
        <v>0</v>
      </c>
      <c r="BP99" s="645">
        <f t="shared" ref="BP99:BQ99" si="141">BP163+BP131+BP100</f>
        <v>0</v>
      </c>
      <c r="BQ99" s="646">
        <f t="shared" si="141"/>
        <v>0</v>
      </c>
      <c r="BR99" s="275" t="str">
        <f t="shared" si="129"/>
        <v>-</v>
      </c>
      <c r="BS99" s="647">
        <f t="shared" ref="BS99" si="142">BS163+BS131+BS100</f>
        <v>0</v>
      </c>
      <c r="BT99" s="648" t="str">
        <f t="shared" si="133"/>
        <v>-</v>
      </c>
    </row>
    <row r="100" ht="16.5" customHeight="1" spans="1:72">
      <c r="A100" s="20" t="s">
        <v>51</v>
      </c>
      <c r="B100" s="21"/>
      <c r="C100" s="632">
        <f t="shared" si="107"/>
        <v>0</v>
      </c>
      <c r="D100" s="206">
        <f t="shared" si="67"/>
        <v>0</v>
      </c>
      <c r="E100" s="69">
        <f>SUM(E101:E130)</f>
        <v>0</v>
      </c>
      <c r="F100" s="377">
        <f t="shared" si="117"/>
        <v>0</v>
      </c>
      <c r="G100" s="303" t="str">
        <f t="shared" si="114"/>
        <v>-</v>
      </c>
      <c r="H100" s="584">
        <f t="shared" si="118"/>
        <v>0</v>
      </c>
      <c r="I100" s="209">
        <f t="shared" si="119"/>
        <v>0</v>
      </c>
      <c r="J100" s="187">
        <f t="shared" si="116"/>
        <v>0</v>
      </c>
      <c r="K100" s="187">
        <f>SUM(K101:K131)</f>
        <v>0</v>
      </c>
      <c r="L100" s="605" t="str">
        <f t="shared" si="115"/>
        <v>-</v>
      </c>
      <c r="M100" s="600">
        <f>SUM(M101:M130)</f>
        <v>0</v>
      </c>
      <c r="N100" s="225">
        <f>SUM(N101:N130)</f>
        <v>0</v>
      </c>
      <c r="O100" s="225">
        <f>SUM(O101:O130)</f>
        <v>0</v>
      </c>
      <c r="P100" s="333" t="str">
        <f t="shared" si="120"/>
        <v>-</v>
      </c>
      <c r="Q100" s="224">
        <f>SUM(Q101:Q130)</f>
        <v>0</v>
      </c>
      <c r="R100" s="614" t="str">
        <f t="shared" ref="R100:R163" si="143">IF(Q100&lt;&gt;0,Q100/O100,"-")</f>
        <v>-</v>
      </c>
      <c r="S100" s="600">
        <f>SUM(S101:S130)</f>
        <v>0</v>
      </c>
      <c r="T100" s="225">
        <f>SUM(T101:T130)</f>
        <v>0</v>
      </c>
      <c r="U100" s="225">
        <f>SUM(U101:U130)</f>
        <v>0</v>
      </c>
      <c r="V100" s="333" t="str">
        <f t="shared" si="121"/>
        <v>-</v>
      </c>
      <c r="W100" s="224">
        <f>SUM(W101:W130)</f>
        <v>0</v>
      </c>
      <c r="X100" s="614" t="str">
        <f t="shared" ref="X100:X131" si="144">IF(W100&lt;&gt;0,W100/U100,"-")</f>
        <v>-</v>
      </c>
      <c r="Y100" s="600">
        <f>SUM(Y101:Y130)</f>
        <v>0</v>
      </c>
      <c r="Z100" s="225">
        <f>SUM(Z101:Z130)</f>
        <v>0</v>
      </c>
      <c r="AA100" s="225">
        <f>SUM(AA101:AA130)</f>
        <v>0</v>
      </c>
      <c r="AB100" s="333" t="str">
        <f t="shared" si="122"/>
        <v>-</v>
      </c>
      <c r="AC100" s="224">
        <f>SUM(AC101:AC130)</f>
        <v>0</v>
      </c>
      <c r="AD100" s="614" t="str">
        <f t="shared" ref="AD100:AD163" si="145">IF(AC100&lt;&gt;0,AC100/AA100,"-")</f>
        <v>-</v>
      </c>
      <c r="AE100" s="600">
        <f>SUM(AE101:AE130)</f>
        <v>0</v>
      </c>
      <c r="AF100" s="225">
        <f>SUM(AF101:AF130)</f>
        <v>0</v>
      </c>
      <c r="AG100" s="225">
        <f>SUM(AG101:AG130)</f>
        <v>0</v>
      </c>
      <c r="AH100" s="333" t="str">
        <f t="shared" si="123"/>
        <v>-</v>
      </c>
      <c r="AI100" s="224">
        <f>SUM(AI101:AI130)</f>
        <v>0</v>
      </c>
      <c r="AJ100" s="614" t="str">
        <f t="shared" ref="AJ100:AJ163" si="146">IF(AI100&lt;&gt;0,AI100/AG100,"-")</f>
        <v>-</v>
      </c>
      <c r="AK100" s="600">
        <f>SUM(AK101:AK130)</f>
        <v>0</v>
      </c>
      <c r="AL100" s="225">
        <f>SUM(AL101:AL130)</f>
        <v>0</v>
      </c>
      <c r="AM100" s="225">
        <f>SUM(AM101:AM130)</f>
        <v>0</v>
      </c>
      <c r="AN100" s="333" t="str">
        <f t="shared" si="124"/>
        <v>-</v>
      </c>
      <c r="AO100" s="224">
        <f>SUM(AO101:AO130)</f>
        <v>0</v>
      </c>
      <c r="AP100" s="614" t="str">
        <f t="shared" ref="AP100:AP163" si="147">IF(AO100&lt;&gt;0,AO100/AM100,"-")</f>
        <v>-</v>
      </c>
      <c r="AQ100" s="600">
        <f>SUM(AQ101:AQ130)</f>
        <v>0</v>
      </c>
      <c r="AR100" s="225">
        <f>SUM(AR101:AR130)</f>
        <v>0</v>
      </c>
      <c r="AS100" s="225">
        <f>SUM(AS101:AS130)</f>
        <v>0</v>
      </c>
      <c r="AT100" s="333" t="str">
        <f t="shared" si="125"/>
        <v>-</v>
      </c>
      <c r="AU100" s="224">
        <f>SUM(AU101:AU130)</f>
        <v>0</v>
      </c>
      <c r="AV100" s="614" t="str">
        <f t="shared" ref="AV100:AV163" si="148">IF(AU100&lt;&gt;0,AU100/AS100,"-")</f>
        <v>-</v>
      </c>
      <c r="AW100" s="619">
        <f>SUM(AW101:AW130)</f>
        <v>0</v>
      </c>
      <c r="AX100" s="363">
        <f t="shared" ref="AX100:BA100" si="149">SUM(AX101:AX130)</f>
        <v>0</v>
      </c>
      <c r="AY100" s="363">
        <f t="shared" si="149"/>
        <v>0</v>
      </c>
      <c r="AZ100" s="627" t="str">
        <f t="shared" si="130"/>
        <v>-</v>
      </c>
      <c r="BA100" s="217">
        <f t="shared" si="149"/>
        <v>0</v>
      </c>
      <c r="BB100" s="621" t="str">
        <f t="shared" si="135"/>
        <v>-</v>
      </c>
      <c r="BC100" s="619">
        <f>SUM(BC101:BC130)</f>
        <v>0</v>
      </c>
      <c r="BD100" s="363">
        <f t="shared" ref="BD100:BE100" si="150">SUM(BD101:BD130)</f>
        <v>0</v>
      </c>
      <c r="BE100" s="363">
        <f t="shared" si="150"/>
        <v>0</v>
      </c>
      <c r="BF100" s="627" t="str">
        <f t="shared" si="127"/>
        <v>-</v>
      </c>
      <c r="BG100" s="217">
        <f t="shared" ref="BG100" si="151">SUM(BG101:BG130)</f>
        <v>0</v>
      </c>
      <c r="BH100" s="621" t="str">
        <f t="shared" si="131"/>
        <v>-</v>
      </c>
      <c r="BI100" s="619">
        <f>SUM(BI101:BI130)</f>
        <v>0</v>
      </c>
      <c r="BJ100" s="363">
        <f t="shared" ref="BJ100:BK100" si="152">SUM(BJ101:BJ130)</f>
        <v>0</v>
      </c>
      <c r="BK100" s="363">
        <f t="shared" si="152"/>
        <v>0</v>
      </c>
      <c r="BL100" s="627" t="str">
        <f t="shared" si="128"/>
        <v>-</v>
      </c>
      <c r="BM100" s="217">
        <f t="shared" ref="BM100" si="153">SUM(BM101:BM130)</f>
        <v>0</v>
      </c>
      <c r="BN100" s="621" t="str">
        <f t="shared" si="132"/>
        <v>-</v>
      </c>
      <c r="BO100" s="619">
        <f>SUM(BO101:BO130)</f>
        <v>0</v>
      </c>
      <c r="BP100" s="363">
        <f t="shared" ref="BP100:BQ100" si="154">SUM(BP101:BP130)</f>
        <v>0</v>
      </c>
      <c r="BQ100" s="363">
        <f t="shared" si="154"/>
        <v>0</v>
      </c>
      <c r="BR100" s="627" t="str">
        <f t="shared" si="129"/>
        <v>-</v>
      </c>
      <c r="BS100" s="217">
        <f t="shared" ref="BS100" si="155">SUM(BS101:BS130)</f>
        <v>0</v>
      </c>
      <c r="BT100" s="621" t="str">
        <f t="shared" si="133"/>
        <v>-</v>
      </c>
    </row>
    <row r="101" ht="14.25" customHeight="1" spans="1:72">
      <c r="A101" s="101" t="s">
        <v>51</v>
      </c>
      <c r="B101" s="102">
        <v>1</v>
      </c>
      <c r="C101" s="632">
        <f t="shared" si="107"/>
        <v>0</v>
      </c>
      <c r="D101" s="591">
        <f t="shared" si="67"/>
        <v>0</v>
      </c>
      <c r="E101" s="632">
        <f t="shared" ref="E101:E111" si="156">AW101+BC101+BI101+BO101</f>
        <v>0</v>
      </c>
      <c r="F101" s="378">
        <f t="shared" si="117"/>
        <v>0</v>
      </c>
      <c r="G101" s="303" t="str">
        <f t="shared" si="114"/>
        <v>-</v>
      </c>
      <c r="H101" s="584">
        <f t="shared" si="118"/>
        <v>0</v>
      </c>
      <c r="I101" s="209">
        <f t="shared" si="119"/>
        <v>0</v>
      </c>
      <c r="J101" s="190">
        <f t="shared" si="116"/>
        <v>0</v>
      </c>
      <c r="K101" s="210">
        <f t="shared" si="93"/>
        <v>0</v>
      </c>
      <c r="L101" s="425" t="str">
        <f t="shared" si="115"/>
        <v>-</v>
      </c>
      <c r="M101" s="602">
        <f t="shared" ref="M101:M130" si="157">N101+O101</f>
        <v>0</v>
      </c>
      <c r="N101" s="229"/>
      <c r="O101" s="104"/>
      <c r="P101" s="105" t="str">
        <f t="shared" si="120"/>
        <v>-</v>
      </c>
      <c r="Q101" s="228"/>
      <c r="R101" s="611" t="str">
        <f t="shared" si="143"/>
        <v>-</v>
      </c>
      <c r="S101" s="602">
        <f t="shared" ref="S101:S130" si="158">T101+U101</f>
        <v>0</v>
      </c>
      <c r="T101" s="229"/>
      <c r="U101" s="104"/>
      <c r="V101" s="105" t="str">
        <f t="shared" si="121"/>
        <v>-</v>
      </c>
      <c r="W101" s="228"/>
      <c r="X101" s="611" t="str">
        <f t="shared" si="144"/>
        <v>-</v>
      </c>
      <c r="Y101" s="602">
        <f t="shared" ref="Y101:Y130" si="159">Z101+AA101</f>
        <v>0</v>
      </c>
      <c r="Z101" s="229"/>
      <c r="AA101" s="104"/>
      <c r="AB101" s="105" t="str">
        <f t="shared" si="122"/>
        <v>-</v>
      </c>
      <c r="AC101" s="228"/>
      <c r="AD101" s="611" t="str">
        <f t="shared" si="145"/>
        <v>-</v>
      </c>
      <c r="AE101" s="602">
        <f t="shared" ref="AE101:AE130" si="160">AF101+AG101</f>
        <v>0</v>
      </c>
      <c r="AF101" s="229"/>
      <c r="AG101" s="104"/>
      <c r="AH101" s="105" t="str">
        <f t="shared" si="123"/>
        <v>-</v>
      </c>
      <c r="AI101" s="228"/>
      <c r="AJ101" s="611" t="str">
        <f t="shared" si="146"/>
        <v>-</v>
      </c>
      <c r="AK101" s="602">
        <f t="shared" ref="AK101:AK130" si="161">AL101+AM101</f>
        <v>0</v>
      </c>
      <c r="AL101" s="229"/>
      <c r="AM101" s="104"/>
      <c r="AN101" s="105" t="str">
        <f t="shared" si="124"/>
        <v>-</v>
      </c>
      <c r="AO101" s="228"/>
      <c r="AP101" s="611" t="str">
        <f t="shared" si="147"/>
        <v>-</v>
      </c>
      <c r="AQ101" s="602">
        <f t="shared" ref="AQ101:AQ130" si="162">AR101+AS101</f>
        <v>0</v>
      </c>
      <c r="AR101" s="229"/>
      <c r="AS101" s="104"/>
      <c r="AT101" s="105" t="str">
        <f t="shared" si="125"/>
        <v>-</v>
      </c>
      <c r="AU101" s="228"/>
      <c r="AV101" s="611" t="str">
        <f t="shared" si="148"/>
        <v>-</v>
      </c>
      <c r="AW101" s="622">
        <f t="shared" ref="AW101:AW128" si="163">AX101+AY101</f>
        <v>0</v>
      </c>
      <c r="AX101" s="229"/>
      <c r="AY101" s="104"/>
      <c r="AZ101" s="227" t="str">
        <f t="shared" si="130"/>
        <v>-</v>
      </c>
      <c r="BA101" s="228">
        <v>0</v>
      </c>
      <c r="BB101" s="649" t="str">
        <f t="shared" si="135"/>
        <v>-</v>
      </c>
      <c r="BC101" s="622">
        <f t="shared" ref="BC101:BC128" si="164">BD101+BE101</f>
        <v>0</v>
      </c>
      <c r="BD101" s="229"/>
      <c r="BE101" s="104"/>
      <c r="BF101" s="227" t="str">
        <f t="shared" si="127"/>
        <v>-</v>
      </c>
      <c r="BG101" s="228">
        <v>0</v>
      </c>
      <c r="BH101" s="649" t="str">
        <f t="shared" si="131"/>
        <v>-</v>
      </c>
      <c r="BI101" s="622">
        <f t="shared" ref="BI101:BI128" si="165">BJ101+BK101</f>
        <v>0</v>
      </c>
      <c r="BJ101" s="229"/>
      <c r="BK101" s="104"/>
      <c r="BL101" s="227" t="str">
        <f t="shared" si="128"/>
        <v>-</v>
      </c>
      <c r="BM101" s="228">
        <v>0</v>
      </c>
      <c r="BN101" s="649" t="str">
        <f t="shared" si="132"/>
        <v>-</v>
      </c>
      <c r="BO101" s="622">
        <f t="shared" ref="BO101:BO128" si="166">BP101+BQ101</f>
        <v>0</v>
      </c>
      <c r="BP101" s="229"/>
      <c r="BQ101" s="104"/>
      <c r="BR101" s="227" t="str">
        <f t="shared" si="129"/>
        <v>-</v>
      </c>
      <c r="BS101" s="228">
        <v>0</v>
      </c>
      <c r="BT101" s="649" t="str">
        <f t="shared" si="133"/>
        <v>-</v>
      </c>
    </row>
    <row r="102" ht="14.25" customHeight="1" spans="1:72">
      <c r="A102" s="585"/>
      <c r="B102" s="108">
        <v>2</v>
      </c>
      <c r="C102" s="632">
        <f t="shared" si="107"/>
        <v>0</v>
      </c>
      <c r="D102" s="433">
        <f t="shared" si="67"/>
        <v>0</v>
      </c>
      <c r="E102" s="632">
        <f t="shared" si="156"/>
        <v>0</v>
      </c>
      <c r="F102" s="454">
        <f t="shared" si="117"/>
        <v>0</v>
      </c>
      <c r="G102" s="303" t="str">
        <f t="shared" si="114"/>
        <v>-</v>
      </c>
      <c r="H102" s="584">
        <f t="shared" si="118"/>
        <v>0</v>
      </c>
      <c r="I102" s="209">
        <f t="shared" si="119"/>
        <v>0</v>
      </c>
      <c r="J102" s="190">
        <f t="shared" ref="J102:J132" si="167">Q102+W102+AC102+AU102+AI102+AO102</f>
        <v>0</v>
      </c>
      <c r="K102" s="210">
        <f t="shared" si="93"/>
        <v>0</v>
      </c>
      <c r="L102" s="426" t="str">
        <f t="shared" si="115"/>
        <v>-</v>
      </c>
      <c r="M102" s="603">
        <f t="shared" si="157"/>
        <v>0</v>
      </c>
      <c r="N102" s="232"/>
      <c r="O102" s="110"/>
      <c r="P102" s="105" t="str">
        <f t="shared" si="120"/>
        <v>-</v>
      </c>
      <c r="Q102" s="231"/>
      <c r="R102" s="612" t="str">
        <f t="shared" si="143"/>
        <v>-</v>
      </c>
      <c r="S102" s="603">
        <f t="shared" si="158"/>
        <v>0</v>
      </c>
      <c r="T102" s="232"/>
      <c r="U102" s="110"/>
      <c r="V102" s="105" t="str">
        <f t="shared" si="121"/>
        <v>-</v>
      </c>
      <c r="W102" s="231"/>
      <c r="X102" s="612" t="str">
        <f t="shared" si="144"/>
        <v>-</v>
      </c>
      <c r="Y102" s="603">
        <f t="shared" si="159"/>
        <v>0</v>
      </c>
      <c r="Z102" s="232"/>
      <c r="AA102" s="110"/>
      <c r="AB102" s="105" t="str">
        <f t="shared" si="122"/>
        <v>-</v>
      </c>
      <c r="AC102" s="231"/>
      <c r="AD102" s="612" t="str">
        <f t="shared" si="145"/>
        <v>-</v>
      </c>
      <c r="AE102" s="603">
        <f t="shared" si="160"/>
        <v>0</v>
      </c>
      <c r="AF102" s="232"/>
      <c r="AG102" s="110"/>
      <c r="AH102" s="105" t="str">
        <f t="shared" si="123"/>
        <v>-</v>
      </c>
      <c r="AI102" s="231"/>
      <c r="AJ102" s="612" t="str">
        <f t="shared" si="146"/>
        <v>-</v>
      </c>
      <c r="AK102" s="603">
        <f t="shared" si="161"/>
        <v>0</v>
      </c>
      <c r="AL102" s="232"/>
      <c r="AM102" s="110"/>
      <c r="AN102" s="105" t="str">
        <f t="shared" si="124"/>
        <v>-</v>
      </c>
      <c r="AO102" s="231"/>
      <c r="AP102" s="612" t="str">
        <f t="shared" si="147"/>
        <v>-</v>
      </c>
      <c r="AQ102" s="603">
        <f t="shared" si="162"/>
        <v>0</v>
      </c>
      <c r="AR102" s="232"/>
      <c r="AS102" s="110"/>
      <c r="AT102" s="105" t="str">
        <f t="shared" si="125"/>
        <v>-</v>
      </c>
      <c r="AU102" s="231"/>
      <c r="AV102" s="612" t="str">
        <f t="shared" si="148"/>
        <v>-</v>
      </c>
      <c r="AW102" s="628">
        <f t="shared" si="163"/>
        <v>0</v>
      </c>
      <c r="AX102" s="232"/>
      <c r="AY102" s="110"/>
      <c r="AZ102" s="227" t="str">
        <f t="shared" si="130"/>
        <v>-</v>
      </c>
      <c r="BA102" s="231">
        <v>0</v>
      </c>
      <c r="BB102" s="642" t="str">
        <f t="shared" ref="BB102:BB164" si="168">IF(BA102&lt;&gt;0,BA102/AY102,"-")</f>
        <v>-</v>
      </c>
      <c r="BC102" s="628">
        <f t="shared" si="164"/>
        <v>0</v>
      </c>
      <c r="BD102" s="232"/>
      <c r="BE102" s="110"/>
      <c r="BF102" s="227" t="str">
        <f t="shared" si="127"/>
        <v>-</v>
      </c>
      <c r="BG102" s="231">
        <v>0</v>
      </c>
      <c r="BH102" s="642" t="str">
        <f t="shared" si="131"/>
        <v>-</v>
      </c>
      <c r="BI102" s="628">
        <f t="shared" si="165"/>
        <v>0</v>
      </c>
      <c r="BJ102" s="232"/>
      <c r="BK102" s="110"/>
      <c r="BL102" s="227" t="str">
        <f t="shared" si="128"/>
        <v>-</v>
      </c>
      <c r="BM102" s="231">
        <v>0</v>
      </c>
      <c r="BN102" s="642" t="str">
        <f t="shared" si="132"/>
        <v>-</v>
      </c>
      <c r="BO102" s="628">
        <f t="shared" si="166"/>
        <v>0</v>
      </c>
      <c r="BP102" s="232"/>
      <c r="BQ102" s="110"/>
      <c r="BR102" s="227" t="str">
        <f t="shared" si="129"/>
        <v>-</v>
      </c>
      <c r="BS102" s="231">
        <v>0</v>
      </c>
      <c r="BT102" s="642" t="str">
        <f t="shared" si="133"/>
        <v>-</v>
      </c>
    </row>
    <row r="103" ht="14.25" customHeight="1" spans="1:72">
      <c r="A103" s="585"/>
      <c r="B103" s="108">
        <v>3</v>
      </c>
      <c r="C103" s="632">
        <f t="shared" si="107"/>
        <v>0</v>
      </c>
      <c r="D103" s="433">
        <f t="shared" ref="D103:D164" si="169">M103+S103+Y103+AQ103+AE103+AK103</f>
        <v>0</v>
      </c>
      <c r="E103" s="632">
        <f t="shared" si="156"/>
        <v>0</v>
      </c>
      <c r="F103" s="454">
        <f t="shared" si="117"/>
        <v>0</v>
      </c>
      <c r="G103" s="303" t="str">
        <f t="shared" si="114"/>
        <v>-</v>
      </c>
      <c r="H103" s="584">
        <f t="shared" si="118"/>
        <v>0</v>
      </c>
      <c r="I103" s="209">
        <f t="shared" si="119"/>
        <v>0</v>
      </c>
      <c r="J103" s="190">
        <f t="shared" si="167"/>
        <v>0</v>
      </c>
      <c r="K103" s="210">
        <f t="shared" si="93"/>
        <v>0</v>
      </c>
      <c r="L103" s="426" t="str">
        <f t="shared" si="115"/>
        <v>-</v>
      </c>
      <c r="M103" s="603">
        <f t="shared" si="157"/>
        <v>0</v>
      </c>
      <c r="N103" s="232"/>
      <c r="O103" s="110"/>
      <c r="P103" s="105" t="str">
        <f t="shared" si="120"/>
        <v>-</v>
      </c>
      <c r="Q103" s="231"/>
      <c r="R103" s="612" t="str">
        <f t="shared" si="143"/>
        <v>-</v>
      </c>
      <c r="S103" s="603">
        <f t="shared" si="158"/>
        <v>0</v>
      </c>
      <c r="T103" s="232"/>
      <c r="U103" s="110"/>
      <c r="V103" s="105" t="str">
        <f t="shared" si="121"/>
        <v>-</v>
      </c>
      <c r="W103" s="231"/>
      <c r="X103" s="612" t="str">
        <f t="shared" si="144"/>
        <v>-</v>
      </c>
      <c r="Y103" s="603">
        <f t="shared" si="159"/>
        <v>0</v>
      </c>
      <c r="Z103" s="232"/>
      <c r="AA103" s="110"/>
      <c r="AB103" s="105" t="str">
        <f t="shared" si="122"/>
        <v>-</v>
      </c>
      <c r="AC103" s="231"/>
      <c r="AD103" s="612" t="str">
        <f t="shared" si="145"/>
        <v>-</v>
      </c>
      <c r="AE103" s="603">
        <f t="shared" si="160"/>
        <v>0</v>
      </c>
      <c r="AF103" s="232"/>
      <c r="AG103" s="110"/>
      <c r="AH103" s="105" t="str">
        <f t="shared" si="123"/>
        <v>-</v>
      </c>
      <c r="AI103" s="231"/>
      <c r="AJ103" s="612" t="str">
        <f t="shared" si="146"/>
        <v>-</v>
      </c>
      <c r="AK103" s="603">
        <f t="shared" si="161"/>
        <v>0</v>
      </c>
      <c r="AL103" s="232"/>
      <c r="AM103" s="110"/>
      <c r="AN103" s="105" t="str">
        <f t="shared" si="124"/>
        <v>-</v>
      </c>
      <c r="AO103" s="231"/>
      <c r="AP103" s="612" t="str">
        <f t="shared" si="147"/>
        <v>-</v>
      </c>
      <c r="AQ103" s="603">
        <f t="shared" si="162"/>
        <v>0</v>
      </c>
      <c r="AR103" s="232"/>
      <c r="AS103" s="110"/>
      <c r="AT103" s="105" t="str">
        <f t="shared" si="125"/>
        <v>-</v>
      </c>
      <c r="AU103" s="231"/>
      <c r="AV103" s="612" t="str">
        <f t="shared" si="148"/>
        <v>-</v>
      </c>
      <c r="AW103" s="628">
        <f t="shared" si="163"/>
        <v>0</v>
      </c>
      <c r="AX103" s="232"/>
      <c r="AY103" s="110"/>
      <c r="AZ103" s="227" t="str">
        <f t="shared" si="130"/>
        <v>-</v>
      </c>
      <c r="BA103" s="231">
        <v>0</v>
      </c>
      <c r="BB103" s="642" t="str">
        <f t="shared" si="168"/>
        <v>-</v>
      </c>
      <c r="BC103" s="628">
        <f t="shared" si="164"/>
        <v>0</v>
      </c>
      <c r="BD103" s="232"/>
      <c r="BE103" s="110"/>
      <c r="BF103" s="227" t="str">
        <f t="shared" si="127"/>
        <v>-</v>
      </c>
      <c r="BG103" s="231">
        <v>0</v>
      </c>
      <c r="BH103" s="642" t="str">
        <f t="shared" si="131"/>
        <v>-</v>
      </c>
      <c r="BI103" s="628">
        <f t="shared" si="165"/>
        <v>0</v>
      </c>
      <c r="BJ103" s="232"/>
      <c r="BK103" s="110"/>
      <c r="BL103" s="227" t="str">
        <f t="shared" si="128"/>
        <v>-</v>
      </c>
      <c r="BM103" s="231">
        <v>0</v>
      </c>
      <c r="BN103" s="642" t="str">
        <f t="shared" si="132"/>
        <v>-</v>
      </c>
      <c r="BO103" s="628">
        <f t="shared" si="166"/>
        <v>0</v>
      </c>
      <c r="BP103" s="232"/>
      <c r="BQ103" s="110"/>
      <c r="BR103" s="227" t="str">
        <f t="shared" si="129"/>
        <v>-</v>
      </c>
      <c r="BS103" s="231">
        <v>0</v>
      </c>
      <c r="BT103" s="642" t="str">
        <f t="shared" si="133"/>
        <v>-</v>
      </c>
    </row>
    <row r="104" ht="14.25" customHeight="1" spans="1:72">
      <c r="A104" s="585"/>
      <c r="B104" s="108">
        <v>4</v>
      </c>
      <c r="C104" s="632">
        <f t="shared" si="107"/>
        <v>0</v>
      </c>
      <c r="D104" s="433">
        <f t="shared" si="169"/>
        <v>0</v>
      </c>
      <c r="E104" s="632">
        <f t="shared" si="156"/>
        <v>0</v>
      </c>
      <c r="F104" s="454">
        <f t="shared" si="117"/>
        <v>0</v>
      </c>
      <c r="G104" s="303" t="str">
        <f t="shared" si="114"/>
        <v>-</v>
      </c>
      <c r="H104" s="584">
        <f t="shared" si="118"/>
        <v>0</v>
      </c>
      <c r="I104" s="209">
        <f t="shared" si="119"/>
        <v>0</v>
      </c>
      <c r="J104" s="190">
        <f t="shared" si="167"/>
        <v>0</v>
      </c>
      <c r="K104" s="210">
        <f t="shared" si="93"/>
        <v>0</v>
      </c>
      <c r="L104" s="426" t="str">
        <f t="shared" si="115"/>
        <v>-</v>
      </c>
      <c r="M104" s="603">
        <f t="shared" si="157"/>
        <v>0</v>
      </c>
      <c r="N104" s="232"/>
      <c r="O104" s="110"/>
      <c r="P104" s="105" t="str">
        <f t="shared" si="120"/>
        <v>-</v>
      </c>
      <c r="Q104" s="231"/>
      <c r="R104" s="612" t="str">
        <f t="shared" si="143"/>
        <v>-</v>
      </c>
      <c r="S104" s="603">
        <f t="shared" si="158"/>
        <v>0</v>
      </c>
      <c r="T104" s="232"/>
      <c r="U104" s="110"/>
      <c r="V104" s="105" t="str">
        <f t="shared" si="121"/>
        <v>-</v>
      </c>
      <c r="W104" s="231"/>
      <c r="X104" s="612" t="str">
        <f t="shared" si="144"/>
        <v>-</v>
      </c>
      <c r="Y104" s="603">
        <f t="shared" si="159"/>
        <v>0</v>
      </c>
      <c r="Z104" s="232"/>
      <c r="AA104" s="110"/>
      <c r="AB104" s="105" t="str">
        <f t="shared" si="122"/>
        <v>-</v>
      </c>
      <c r="AC104" s="231"/>
      <c r="AD104" s="612" t="str">
        <f t="shared" si="145"/>
        <v>-</v>
      </c>
      <c r="AE104" s="603">
        <f t="shared" si="160"/>
        <v>0</v>
      </c>
      <c r="AF104" s="232"/>
      <c r="AG104" s="110"/>
      <c r="AH104" s="105" t="str">
        <f t="shared" si="123"/>
        <v>-</v>
      </c>
      <c r="AI104" s="231"/>
      <c r="AJ104" s="612" t="str">
        <f t="shared" si="146"/>
        <v>-</v>
      </c>
      <c r="AK104" s="603">
        <f t="shared" si="161"/>
        <v>0</v>
      </c>
      <c r="AL104" s="232"/>
      <c r="AM104" s="110"/>
      <c r="AN104" s="105" t="str">
        <f t="shared" si="124"/>
        <v>-</v>
      </c>
      <c r="AO104" s="231"/>
      <c r="AP104" s="612" t="str">
        <f t="shared" si="147"/>
        <v>-</v>
      </c>
      <c r="AQ104" s="603">
        <f t="shared" si="162"/>
        <v>0</v>
      </c>
      <c r="AR104" s="232"/>
      <c r="AS104" s="110"/>
      <c r="AT104" s="105" t="str">
        <f t="shared" si="125"/>
        <v>-</v>
      </c>
      <c r="AU104" s="231"/>
      <c r="AV104" s="612" t="str">
        <f t="shared" si="148"/>
        <v>-</v>
      </c>
      <c r="AW104" s="628">
        <f t="shared" si="163"/>
        <v>0</v>
      </c>
      <c r="AX104" s="232"/>
      <c r="AY104" s="110"/>
      <c r="AZ104" s="227" t="str">
        <f t="shared" si="130"/>
        <v>-</v>
      </c>
      <c r="BA104" s="231">
        <v>0</v>
      </c>
      <c r="BB104" s="642" t="str">
        <f t="shared" si="168"/>
        <v>-</v>
      </c>
      <c r="BC104" s="628">
        <f t="shared" si="164"/>
        <v>0</v>
      </c>
      <c r="BD104" s="232"/>
      <c r="BE104" s="110"/>
      <c r="BF104" s="227" t="str">
        <f t="shared" si="127"/>
        <v>-</v>
      </c>
      <c r="BG104" s="231">
        <v>0</v>
      </c>
      <c r="BH104" s="642" t="str">
        <f t="shared" si="131"/>
        <v>-</v>
      </c>
      <c r="BI104" s="628">
        <f t="shared" si="165"/>
        <v>0</v>
      </c>
      <c r="BJ104" s="232"/>
      <c r="BK104" s="110"/>
      <c r="BL104" s="227" t="str">
        <f t="shared" si="128"/>
        <v>-</v>
      </c>
      <c r="BM104" s="231">
        <v>0</v>
      </c>
      <c r="BN104" s="642" t="str">
        <f t="shared" si="132"/>
        <v>-</v>
      </c>
      <c r="BO104" s="628">
        <f t="shared" si="166"/>
        <v>0</v>
      </c>
      <c r="BP104" s="232"/>
      <c r="BQ104" s="110"/>
      <c r="BR104" s="227" t="str">
        <f t="shared" si="129"/>
        <v>-</v>
      </c>
      <c r="BS104" s="231">
        <v>0</v>
      </c>
      <c r="BT104" s="642" t="str">
        <f t="shared" si="133"/>
        <v>-</v>
      </c>
    </row>
    <row r="105" ht="14.25" customHeight="1" spans="1:72">
      <c r="A105" s="585"/>
      <c r="B105" s="108">
        <v>5</v>
      </c>
      <c r="C105" s="632">
        <f t="shared" si="107"/>
        <v>0</v>
      </c>
      <c r="D105" s="433">
        <f t="shared" si="169"/>
        <v>0</v>
      </c>
      <c r="E105" s="632">
        <f t="shared" si="156"/>
        <v>0</v>
      </c>
      <c r="F105" s="454">
        <f t="shared" si="117"/>
        <v>0</v>
      </c>
      <c r="G105" s="303" t="str">
        <f t="shared" si="114"/>
        <v>-</v>
      </c>
      <c r="H105" s="584">
        <f t="shared" si="118"/>
        <v>0</v>
      </c>
      <c r="I105" s="209">
        <f t="shared" si="119"/>
        <v>0</v>
      </c>
      <c r="J105" s="190">
        <f t="shared" si="167"/>
        <v>0</v>
      </c>
      <c r="K105" s="210">
        <f t="shared" si="93"/>
        <v>0</v>
      </c>
      <c r="L105" s="426" t="str">
        <f t="shared" si="115"/>
        <v>-</v>
      </c>
      <c r="M105" s="603">
        <f t="shared" si="157"/>
        <v>0</v>
      </c>
      <c r="N105" s="232"/>
      <c r="O105" s="110"/>
      <c r="P105" s="105" t="str">
        <f t="shared" si="120"/>
        <v>-</v>
      </c>
      <c r="Q105" s="231"/>
      <c r="R105" s="612" t="str">
        <f t="shared" si="143"/>
        <v>-</v>
      </c>
      <c r="S105" s="603">
        <f t="shared" si="158"/>
        <v>0</v>
      </c>
      <c r="T105" s="232"/>
      <c r="U105" s="110"/>
      <c r="V105" s="105" t="str">
        <f t="shared" si="121"/>
        <v>-</v>
      </c>
      <c r="W105" s="231"/>
      <c r="X105" s="612" t="str">
        <f t="shared" si="144"/>
        <v>-</v>
      </c>
      <c r="Y105" s="603">
        <f t="shared" si="159"/>
        <v>0</v>
      </c>
      <c r="Z105" s="232"/>
      <c r="AA105" s="110"/>
      <c r="AB105" s="105" t="str">
        <f t="shared" si="122"/>
        <v>-</v>
      </c>
      <c r="AC105" s="231"/>
      <c r="AD105" s="612" t="str">
        <f t="shared" si="145"/>
        <v>-</v>
      </c>
      <c r="AE105" s="603">
        <f t="shared" si="160"/>
        <v>0</v>
      </c>
      <c r="AF105" s="232"/>
      <c r="AG105" s="110"/>
      <c r="AH105" s="105" t="str">
        <f t="shared" si="123"/>
        <v>-</v>
      </c>
      <c r="AI105" s="231"/>
      <c r="AJ105" s="612" t="str">
        <f t="shared" si="146"/>
        <v>-</v>
      </c>
      <c r="AK105" s="603">
        <f t="shared" si="161"/>
        <v>0</v>
      </c>
      <c r="AL105" s="232"/>
      <c r="AM105" s="110"/>
      <c r="AN105" s="105" t="str">
        <f t="shared" si="124"/>
        <v>-</v>
      </c>
      <c r="AO105" s="231"/>
      <c r="AP105" s="612" t="str">
        <f t="shared" si="147"/>
        <v>-</v>
      </c>
      <c r="AQ105" s="603">
        <f t="shared" si="162"/>
        <v>0</v>
      </c>
      <c r="AR105" s="232"/>
      <c r="AS105" s="110"/>
      <c r="AT105" s="105" t="str">
        <f t="shared" si="125"/>
        <v>-</v>
      </c>
      <c r="AU105" s="231"/>
      <c r="AV105" s="612" t="str">
        <f t="shared" si="148"/>
        <v>-</v>
      </c>
      <c r="AW105" s="628">
        <f t="shared" si="163"/>
        <v>0</v>
      </c>
      <c r="AX105" s="232"/>
      <c r="AY105" s="110"/>
      <c r="AZ105" s="227" t="str">
        <f t="shared" si="130"/>
        <v>-</v>
      </c>
      <c r="BA105" s="231">
        <v>0</v>
      </c>
      <c r="BB105" s="642" t="str">
        <f t="shared" si="168"/>
        <v>-</v>
      </c>
      <c r="BC105" s="628">
        <f t="shared" si="164"/>
        <v>0</v>
      </c>
      <c r="BD105" s="232"/>
      <c r="BE105" s="110"/>
      <c r="BF105" s="227" t="str">
        <f t="shared" si="127"/>
        <v>-</v>
      </c>
      <c r="BG105" s="231">
        <v>0</v>
      </c>
      <c r="BH105" s="642" t="str">
        <f t="shared" si="131"/>
        <v>-</v>
      </c>
      <c r="BI105" s="628">
        <f t="shared" si="165"/>
        <v>0</v>
      </c>
      <c r="BJ105" s="232"/>
      <c r="BK105" s="110"/>
      <c r="BL105" s="227" t="str">
        <f t="shared" si="128"/>
        <v>-</v>
      </c>
      <c r="BM105" s="231">
        <v>0</v>
      </c>
      <c r="BN105" s="642" t="str">
        <f t="shared" si="132"/>
        <v>-</v>
      </c>
      <c r="BO105" s="628">
        <f t="shared" si="166"/>
        <v>0</v>
      </c>
      <c r="BP105" s="232"/>
      <c r="BQ105" s="110"/>
      <c r="BR105" s="227" t="str">
        <f t="shared" si="129"/>
        <v>-</v>
      </c>
      <c r="BS105" s="231">
        <v>0</v>
      </c>
      <c r="BT105" s="642" t="str">
        <f t="shared" si="133"/>
        <v>-</v>
      </c>
    </row>
    <row r="106" ht="14.25" customHeight="1" spans="1:72">
      <c r="A106" s="585"/>
      <c r="B106" s="108">
        <v>6</v>
      </c>
      <c r="C106" s="632">
        <f t="shared" si="107"/>
        <v>0</v>
      </c>
      <c r="D106" s="433">
        <f t="shared" si="169"/>
        <v>0</v>
      </c>
      <c r="E106" s="632">
        <f t="shared" si="156"/>
        <v>0</v>
      </c>
      <c r="F106" s="454">
        <f t="shared" si="117"/>
        <v>0</v>
      </c>
      <c r="G106" s="303" t="str">
        <f t="shared" si="114"/>
        <v>-</v>
      </c>
      <c r="H106" s="584">
        <f t="shared" si="118"/>
        <v>0</v>
      </c>
      <c r="I106" s="209">
        <f t="shared" si="119"/>
        <v>0</v>
      </c>
      <c r="J106" s="190">
        <f t="shared" si="167"/>
        <v>0</v>
      </c>
      <c r="K106" s="210">
        <f t="shared" si="93"/>
        <v>0</v>
      </c>
      <c r="L106" s="426" t="str">
        <f t="shared" si="115"/>
        <v>-</v>
      </c>
      <c r="M106" s="603">
        <f t="shared" si="157"/>
        <v>0</v>
      </c>
      <c r="N106" s="232"/>
      <c r="O106" s="110"/>
      <c r="P106" s="105" t="str">
        <f t="shared" si="120"/>
        <v>-</v>
      </c>
      <c r="Q106" s="231"/>
      <c r="R106" s="612" t="str">
        <f t="shared" si="143"/>
        <v>-</v>
      </c>
      <c r="S106" s="603">
        <f t="shared" si="158"/>
        <v>0</v>
      </c>
      <c r="T106" s="232"/>
      <c r="U106" s="110"/>
      <c r="V106" s="105" t="str">
        <f t="shared" si="121"/>
        <v>-</v>
      </c>
      <c r="W106" s="231"/>
      <c r="X106" s="612" t="str">
        <f t="shared" si="144"/>
        <v>-</v>
      </c>
      <c r="Y106" s="603">
        <f t="shared" si="159"/>
        <v>0</v>
      </c>
      <c r="Z106" s="232"/>
      <c r="AA106" s="110"/>
      <c r="AB106" s="105" t="str">
        <f t="shared" si="122"/>
        <v>-</v>
      </c>
      <c r="AC106" s="231"/>
      <c r="AD106" s="612" t="str">
        <f t="shared" si="145"/>
        <v>-</v>
      </c>
      <c r="AE106" s="603">
        <f t="shared" si="160"/>
        <v>0</v>
      </c>
      <c r="AF106" s="232"/>
      <c r="AG106" s="110"/>
      <c r="AH106" s="105" t="str">
        <f t="shared" si="123"/>
        <v>-</v>
      </c>
      <c r="AI106" s="231"/>
      <c r="AJ106" s="612" t="str">
        <f t="shared" si="146"/>
        <v>-</v>
      </c>
      <c r="AK106" s="603">
        <f t="shared" si="161"/>
        <v>0</v>
      </c>
      <c r="AL106" s="232"/>
      <c r="AM106" s="110"/>
      <c r="AN106" s="105" t="str">
        <f t="shared" si="124"/>
        <v>-</v>
      </c>
      <c r="AO106" s="231"/>
      <c r="AP106" s="612" t="str">
        <f t="shared" si="147"/>
        <v>-</v>
      </c>
      <c r="AQ106" s="603">
        <f t="shared" si="162"/>
        <v>0</v>
      </c>
      <c r="AR106" s="232"/>
      <c r="AS106" s="110"/>
      <c r="AT106" s="105" t="str">
        <f t="shared" si="125"/>
        <v>-</v>
      </c>
      <c r="AU106" s="231"/>
      <c r="AV106" s="612" t="str">
        <f t="shared" si="148"/>
        <v>-</v>
      </c>
      <c r="AW106" s="628">
        <f t="shared" si="163"/>
        <v>0</v>
      </c>
      <c r="AX106" s="232"/>
      <c r="AY106" s="110"/>
      <c r="AZ106" s="227" t="str">
        <f t="shared" si="130"/>
        <v>-</v>
      </c>
      <c r="BA106" s="231">
        <v>0</v>
      </c>
      <c r="BB106" s="642" t="str">
        <f t="shared" si="168"/>
        <v>-</v>
      </c>
      <c r="BC106" s="628">
        <f t="shared" si="164"/>
        <v>0</v>
      </c>
      <c r="BD106" s="232"/>
      <c r="BE106" s="110"/>
      <c r="BF106" s="227" t="str">
        <f t="shared" si="127"/>
        <v>-</v>
      </c>
      <c r="BG106" s="231">
        <v>0</v>
      </c>
      <c r="BH106" s="642" t="str">
        <f t="shared" si="131"/>
        <v>-</v>
      </c>
      <c r="BI106" s="628">
        <f t="shared" si="165"/>
        <v>0</v>
      </c>
      <c r="BJ106" s="232"/>
      <c r="BK106" s="110"/>
      <c r="BL106" s="227" t="str">
        <f t="shared" si="128"/>
        <v>-</v>
      </c>
      <c r="BM106" s="231">
        <v>0</v>
      </c>
      <c r="BN106" s="642" t="str">
        <f t="shared" si="132"/>
        <v>-</v>
      </c>
      <c r="BO106" s="628">
        <f t="shared" si="166"/>
        <v>0</v>
      </c>
      <c r="BP106" s="232"/>
      <c r="BQ106" s="110"/>
      <c r="BR106" s="227" t="str">
        <f t="shared" si="129"/>
        <v>-</v>
      </c>
      <c r="BS106" s="231">
        <v>0</v>
      </c>
      <c r="BT106" s="642" t="str">
        <f t="shared" si="133"/>
        <v>-</v>
      </c>
    </row>
    <row r="107" ht="14.25" customHeight="1" spans="1:72">
      <c r="A107" s="585"/>
      <c r="B107" s="108">
        <v>7</v>
      </c>
      <c r="C107" s="632">
        <f t="shared" si="107"/>
        <v>0</v>
      </c>
      <c r="D107" s="433">
        <f t="shared" si="169"/>
        <v>0</v>
      </c>
      <c r="E107" s="632">
        <f t="shared" si="156"/>
        <v>0</v>
      </c>
      <c r="F107" s="454">
        <f t="shared" si="117"/>
        <v>0</v>
      </c>
      <c r="G107" s="303" t="str">
        <f t="shared" si="114"/>
        <v>-</v>
      </c>
      <c r="H107" s="584">
        <f t="shared" si="118"/>
        <v>0</v>
      </c>
      <c r="I107" s="209">
        <f t="shared" si="119"/>
        <v>0</v>
      </c>
      <c r="J107" s="190">
        <f t="shared" si="167"/>
        <v>0</v>
      </c>
      <c r="K107" s="210">
        <f t="shared" si="93"/>
        <v>0</v>
      </c>
      <c r="L107" s="426" t="str">
        <f t="shared" si="115"/>
        <v>-</v>
      </c>
      <c r="M107" s="603">
        <f t="shared" si="157"/>
        <v>0</v>
      </c>
      <c r="N107" s="232"/>
      <c r="O107" s="110"/>
      <c r="P107" s="105" t="str">
        <f t="shared" si="120"/>
        <v>-</v>
      </c>
      <c r="Q107" s="231"/>
      <c r="R107" s="612" t="str">
        <f t="shared" si="143"/>
        <v>-</v>
      </c>
      <c r="S107" s="603">
        <f t="shared" si="158"/>
        <v>0</v>
      </c>
      <c r="T107" s="232"/>
      <c r="U107" s="110"/>
      <c r="V107" s="105" t="str">
        <f t="shared" si="121"/>
        <v>-</v>
      </c>
      <c r="W107" s="231"/>
      <c r="X107" s="612" t="str">
        <f t="shared" si="144"/>
        <v>-</v>
      </c>
      <c r="Y107" s="603">
        <f t="shared" si="159"/>
        <v>0</v>
      </c>
      <c r="Z107" s="232"/>
      <c r="AA107" s="110"/>
      <c r="AB107" s="105" t="str">
        <f t="shared" si="122"/>
        <v>-</v>
      </c>
      <c r="AC107" s="231"/>
      <c r="AD107" s="612" t="str">
        <f t="shared" si="145"/>
        <v>-</v>
      </c>
      <c r="AE107" s="603">
        <f t="shared" si="160"/>
        <v>0</v>
      </c>
      <c r="AF107" s="232"/>
      <c r="AG107" s="110"/>
      <c r="AH107" s="105" t="str">
        <f t="shared" si="123"/>
        <v>-</v>
      </c>
      <c r="AI107" s="231"/>
      <c r="AJ107" s="612" t="str">
        <f t="shared" si="146"/>
        <v>-</v>
      </c>
      <c r="AK107" s="603">
        <f t="shared" si="161"/>
        <v>0</v>
      </c>
      <c r="AL107" s="232"/>
      <c r="AM107" s="110"/>
      <c r="AN107" s="105" t="str">
        <f t="shared" si="124"/>
        <v>-</v>
      </c>
      <c r="AO107" s="231"/>
      <c r="AP107" s="612" t="str">
        <f t="shared" si="147"/>
        <v>-</v>
      </c>
      <c r="AQ107" s="603">
        <f t="shared" si="162"/>
        <v>0</v>
      </c>
      <c r="AR107" s="232"/>
      <c r="AS107" s="110"/>
      <c r="AT107" s="105" t="str">
        <f t="shared" si="125"/>
        <v>-</v>
      </c>
      <c r="AU107" s="231"/>
      <c r="AV107" s="612" t="str">
        <f t="shared" si="148"/>
        <v>-</v>
      </c>
      <c r="AW107" s="628">
        <f t="shared" si="163"/>
        <v>0</v>
      </c>
      <c r="AX107" s="232"/>
      <c r="AY107" s="110"/>
      <c r="AZ107" s="227" t="str">
        <f t="shared" si="130"/>
        <v>-</v>
      </c>
      <c r="BA107" s="231">
        <v>0</v>
      </c>
      <c r="BB107" s="642" t="str">
        <f t="shared" si="168"/>
        <v>-</v>
      </c>
      <c r="BC107" s="628">
        <f t="shared" si="164"/>
        <v>0</v>
      </c>
      <c r="BD107" s="232"/>
      <c r="BE107" s="110"/>
      <c r="BF107" s="227" t="str">
        <f t="shared" si="127"/>
        <v>-</v>
      </c>
      <c r="BG107" s="231">
        <v>0</v>
      </c>
      <c r="BH107" s="642" t="str">
        <f t="shared" si="131"/>
        <v>-</v>
      </c>
      <c r="BI107" s="628">
        <f t="shared" si="165"/>
        <v>0</v>
      </c>
      <c r="BJ107" s="232"/>
      <c r="BK107" s="110"/>
      <c r="BL107" s="227" t="str">
        <f t="shared" si="128"/>
        <v>-</v>
      </c>
      <c r="BM107" s="231">
        <v>0</v>
      </c>
      <c r="BN107" s="642" t="str">
        <f t="shared" si="132"/>
        <v>-</v>
      </c>
      <c r="BO107" s="628">
        <f t="shared" si="166"/>
        <v>0</v>
      </c>
      <c r="BP107" s="232"/>
      <c r="BQ107" s="110"/>
      <c r="BR107" s="227" t="str">
        <f t="shared" si="129"/>
        <v>-</v>
      </c>
      <c r="BS107" s="231">
        <v>0</v>
      </c>
      <c r="BT107" s="642" t="str">
        <f t="shared" si="133"/>
        <v>-</v>
      </c>
    </row>
    <row r="108" ht="14.25" customHeight="1" spans="1:72">
      <c r="A108" s="585"/>
      <c r="B108" s="108">
        <v>8</v>
      </c>
      <c r="C108" s="632">
        <f t="shared" si="107"/>
        <v>0</v>
      </c>
      <c r="D108" s="433">
        <f t="shared" si="169"/>
        <v>0</v>
      </c>
      <c r="E108" s="632">
        <f t="shared" si="156"/>
        <v>0</v>
      </c>
      <c r="F108" s="454">
        <f t="shared" si="117"/>
        <v>0</v>
      </c>
      <c r="G108" s="303" t="str">
        <f t="shared" si="114"/>
        <v>-</v>
      </c>
      <c r="H108" s="584">
        <f t="shared" si="118"/>
        <v>0</v>
      </c>
      <c r="I108" s="209">
        <f t="shared" si="119"/>
        <v>0</v>
      </c>
      <c r="J108" s="190">
        <f t="shared" si="167"/>
        <v>0</v>
      </c>
      <c r="K108" s="210">
        <f t="shared" si="93"/>
        <v>0</v>
      </c>
      <c r="L108" s="426" t="str">
        <f t="shared" si="115"/>
        <v>-</v>
      </c>
      <c r="M108" s="603">
        <f t="shared" si="157"/>
        <v>0</v>
      </c>
      <c r="N108" s="232"/>
      <c r="O108" s="110"/>
      <c r="P108" s="105" t="str">
        <f t="shared" si="120"/>
        <v>-</v>
      </c>
      <c r="Q108" s="231"/>
      <c r="R108" s="612" t="str">
        <f t="shared" si="143"/>
        <v>-</v>
      </c>
      <c r="S108" s="603">
        <f t="shared" si="158"/>
        <v>0</v>
      </c>
      <c r="T108" s="232"/>
      <c r="U108" s="110"/>
      <c r="V108" s="105" t="str">
        <f t="shared" si="121"/>
        <v>-</v>
      </c>
      <c r="W108" s="231"/>
      <c r="X108" s="612" t="str">
        <f t="shared" si="144"/>
        <v>-</v>
      </c>
      <c r="Y108" s="603">
        <f t="shared" si="159"/>
        <v>0</v>
      </c>
      <c r="Z108" s="232"/>
      <c r="AA108" s="110"/>
      <c r="AB108" s="105" t="str">
        <f t="shared" si="122"/>
        <v>-</v>
      </c>
      <c r="AC108" s="231"/>
      <c r="AD108" s="612" t="str">
        <f t="shared" si="145"/>
        <v>-</v>
      </c>
      <c r="AE108" s="603">
        <f t="shared" si="160"/>
        <v>0</v>
      </c>
      <c r="AF108" s="232"/>
      <c r="AG108" s="110"/>
      <c r="AH108" s="105" t="str">
        <f t="shared" si="123"/>
        <v>-</v>
      </c>
      <c r="AI108" s="231"/>
      <c r="AJ108" s="612" t="str">
        <f t="shared" si="146"/>
        <v>-</v>
      </c>
      <c r="AK108" s="603">
        <f t="shared" si="161"/>
        <v>0</v>
      </c>
      <c r="AL108" s="232"/>
      <c r="AM108" s="110"/>
      <c r="AN108" s="105" t="str">
        <f t="shared" si="124"/>
        <v>-</v>
      </c>
      <c r="AO108" s="231"/>
      <c r="AP108" s="612" t="str">
        <f t="shared" si="147"/>
        <v>-</v>
      </c>
      <c r="AQ108" s="603">
        <f t="shared" si="162"/>
        <v>0</v>
      </c>
      <c r="AR108" s="232"/>
      <c r="AS108" s="110"/>
      <c r="AT108" s="105" t="str">
        <f t="shared" si="125"/>
        <v>-</v>
      </c>
      <c r="AU108" s="231"/>
      <c r="AV108" s="612" t="str">
        <f t="shared" si="148"/>
        <v>-</v>
      </c>
      <c r="AW108" s="628">
        <f t="shared" si="163"/>
        <v>0</v>
      </c>
      <c r="AX108" s="232"/>
      <c r="AY108" s="110"/>
      <c r="AZ108" s="227" t="str">
        <f t="shared" si="130"/>
        <v>-</v>
      </c>
      <c r="BA108" s="231">
        <v>0</v>
      </c>
      <c r="BB108" s="642" t="str">
        <f t="shared" si="168"/>
        <v>-</v>
      </c>
      <c r="BC108" s="628">
        <f t="shared" si="164"/>
        <v>0</v>
      </c>
      <c r="BD108" s="232"/>
      <c r="BE108" s="110"/>
      <c r="BF108" s="227" t="str">
        <f t="shared" si="127"/>
        <v>-</v>
      </c>
      <c r="BG108" s="231">
        <v>0</v>
      </c>
      <c r="BH108" s="642" t="str">
        <f t="shared" si="131"/>
        <v>-</v>
      </c>
      <c r="BI108" s="628">
        <f t="shared" si="165"/>
        <v>0</v>
      </c>
      <c r="BJ108" s="232"/>
      <c r="BK108" s="110"/>
      <c r="BL108" s="227" t="str">
        <f t="shared" si="128"/>
        <v>-</v>
      </c>
      <c r="BM108" s="231">
        <v>0</v>
      </c>
      <c r="BN108" s="642" t="str">
        <f t="shared" si="132"/>
        <v>-</v>
      </c>
      <c r="BO108" s="628">
        <f t="shared" si="166"/>
        <v>0</v>
      </c>
      <c r="BP108" s="232"/>
      <c r="BQ108" s="110"/>
      <c r="BR108" s="227" t="str">
        <f t="shared" si="129"/>
        <v>-</v>
      </c>
      <c r="BS108" s="231">
        <v>0</v>
      </c>
      <c r="BT108" s="642" t="str">
        <f t="shared" si="133"/>
        <v>-</v>
      </c>
    </row>
    <row r="109" ht="14.25" customHeight="1" spans="1:72">
      <c r="A109" s="585"/>
      <c r="B109" s="108">
        <v>9</v>
      </c>
      <c r="C109" s="632">
        <f t="shared" si="107"/>
        <v>0</v>
      </c>
      <c r="D109" s="433">
        <f t="shared" si="169"/>
        <v>0</v>
      </c>
      <c r="E109" s="632">
        <f t="shared" si="156"/>
        <v>0</v>
      </c>
      <c r="F109" s="454">
        <f t="shared" si="117"/>
        <v>0</v>
      </c>
      <c r="G109" s="303" t="str">
        <f t="shared" si="114"/>
        <v>-</v>
      </c>
      <c r="H109" s="584">
        <f t="shared" si="118"/>
        <v>0</v>
      </c>
      <c r="I109" s="209">
        <f t="shared" si="119"/>
        <v>0</v>
      </c>
      <c r="J109" s="190">
        <f t="shared" si="167"/>
        <v>0</v>
      </c>
      <c r="K109" s="210">
        <f t="shared" si="93"/>
        <v>0</v>
      </c>
      <c r="L109" s="426" t="str">
        <f t="shared" si="115"/>
        <v>-</v>
      </c>
      <c r="M109" s="603">
        <f t="shared" si="157"/>
        <v>0</v>
      </c>
      <c r="N109" s="232"/>
      <c r="O109" s="110"/>
      <c r="P109" s="105" t="str">
        <f t="shared" si="120"/>
        <v>-</v>
      </c>
      <c r="Q109" s="231"/>
      <c r="R109" s="612" t="str">
        <f t="shared" si="143"/>
        <v>-</v>
      </c>
      <c r="S109" s="603">
        <f t="shared" si="158"/>
        <v>0</v>
      </c>
      <c r="T109" s="232"/>
      <c r="U109" s="110"/>
      <c r="V109" s="105" t="str">
        <f t="shared" si="121"/>
        <v>-</v>
      </c>
      <c r="W109" s="231"/>
      <c r="X109" s="612" t="str">
        <f t="shared" si="144"/>
        <v>-</v>
      </c>
      <c r="Y109" s="603">
        <f t="shared" si="159"/>
        <v>0</v>
      </c>
      <c r="Z109" s="232"/>
      <c r="AA109" s="110"/>
      <c r="AB109" s="105" t="str">
        <f t="shared" si="122"/>
        <v>-</v>
      </c>
      <c r="AC109" s="231"/>
      <c r="AD109" s="612" t="str">
        <f t="shared" si="145"/>
        <v>-</v>
      </c>
      <c r="AE109" s="603">
        <f t="shared" si="160"/>
        <v>0</v>
      </c>
      <c r="AF109" s="232"/>
      <c r="AG109" s="110"/>
      <c r="AH109" s="105" t="str">
        <f t="shared" si="123"/>
        <v>-</v>
      </c>
      <c r="AI109" s="231"/>
      <c r="AJ109" s="612" t="str">
        <f t="shared" si="146"/>
        <v>-</v>
      </c>
      <c r="AK109" s="603">
        <f t="shared" si="161"/>
        <v>0</v>
      </c>
      <c r="AL109" s="232"/>
      <c r="AM109" s="110"/>
      <c r="AN109" s="105" t="str">
        <f t="shared" si="124"/>
        <v>-</v>
      </c>
      <c r="AO109" s="231"/>
      <c r="AP109" s="612" t="str">
        <f t="shared" si="147"/>
        <v>-</v>
      </c>
      <c r="AQ109" s="603">
        <f t="shared" si="162"/>
        <v>0</v>
      </c>
      <c r="AR109" s="232"/>
      <c r="AS109" s="110"/>
      <c r="AT109" s="105" t="str">
        <f t="shared" si="125"/>
        <v>-</v>
      </c>
      <c r="AU109" s="231"/>
      <c r="AV109" s="612" t="str">
        <f t="shared" si="148"/>
        <v>-</v>
      </c>
      <c r="AW109" s="628">
        <f t="shared" si="163"/>
        <v>0</v>
      </c>
      <c r="AX109" s="232"/>
      <c r="AY109" s="110"/>
      <c r="AZ109" s="227" t="str">
        <f t="shared" si="130"/>
        <v>-</v>
      </c>
      <c r="BA109" s="231">
        <v>0</v>
      </c>
      <c r="BB109" s="642" t="str">
        <f t="shared" si="168"/>
        <v>-</v>
      </c>
      <c r="BC109" s="628">
        <f t="shared" si="164"/>
        <v>0</v>
      </c>
      <c r="BD109" s="232"/>
      <c r="BE109" s="110"/>
      <c r="BF109" s="227" t="str">
        <f t="shared" si="127"/>
        <v>-</v>
      </c>
      <c r="BG109" s="231">
        <v>0</v>
      </c>
      <c r="BH109" s="642" t="str">
        <f t="shared" si="131"/>
        <v>-</v>
      </c>
      <c r="BI109" s="628">
        <f t="shared" si="165"/>
        <v>0</v>
      </c>
      <c r="BJ109" s="232"/>
      <c r="BK109" s="110"/>
      <c r="BL109" s="227" t="str">
        <f t="shared" si="128"/>
        <v>-</v>
      </c>
      <c r="BM109" s="231">
        <v>0</v>
      </c>
      <c r="BN109" s="642" t="str">
        <f t="shared" si="132"/>
        <v>-</v>
      </c>
      <c r="BO109" s="628">
        <f t="shared" si="166"/>
        <v>0</v>
      </c>
      <c r="BP109" s="232"/>
      <c r="BQ109" s="110"/>
      <c r="BR109" s="227" t="str">
        <f t="shared" si="129"/>
        <v>-</v>
      </c>
      <c r="BS109" s="231">
        <v>0</v>
      </c>
      <c r="BT109" s="642" t="str">
        <f t="shared" si="133"/>
        <v>-</v>
      </c>
    </row>
    <row r="110" ht="14.25" customHeight="1" spans="1:72">
      <c r="A110" s="585"/>
      <c r="B110" s="108">
        <v>10</v>
      </c>
      <c r="C110" s="632">
        <f t="shared" si="107"/>
        <v>0</v>
      </c>
      <c r="D110" s="433">
        <f t="shared" si="169"/>
        <v>0</v>
      </c>
      <c r="E110" s="632">
        <f t="shared" si="156"/>
        <v>0</v>
      </c>
      <c r="F110" s="454">
        <f t="shared" si="117"/>
        <v>0</v>
      </c>
      <c r="G110" s="303" t="str">
        <f t="shared" si="114"/>
        <v>-</v>
      </c>
      <c r="H110" s="584">
        <f t="shared" si="118"/>
        <v>0</v>
      </c>
      <c r="I110" s="209">
        <f t="shared" si="119"/>
        <v>0</v>
      </c>
      <c r="J110" s="190">
        <f t="shared" si="167"/>
        <v>0</v>
      </c>
      <c r="K110" s="210">
        <f t="shared" si="93"/>
        <v>0</v>
      </c>
      <c r="L110" s="426" t="str">
        <f t="shared" si="115"/>
        <v>-</v>
      </c>
      <c r="M110" s="603">
        <f t="shared" si="157"/>
        <v>0</v>
      </c>
      <c r="N110" s="232"/>
      <c r="O110" s="110"/>
      <c r="P110" s="105" t="str">
        <f t="shared" si="120"/>
        <v>-</v>
      </c>
      <c r="Q110" s="231"/>
      <c r="R110" s="612" t="str">
        <f t="shared" si="143"/>
        <v>-</v>
      </c>
      <c r="S110" s="603">
        <f t="shared" si="158"/>
        <v>0</v>
      </c>
      <c r="T110" s="232"/>
      <c r="U110" s="110"/>
      <c r="V110" s="105" t="str">
        <f t="shared" si="121"/>
        <v>-</v>
      </c>
      <c r="W110" s="231"/>
      <c r="X110" s="612" t="str">
        <f t="shared" si="144"/>
        <v>-</v>
      </c>
      <c r="Y110" s="603">
        <f t="shared" si="159"/>
        <v>0</v>
      </c>
      <c r="Z110" s="232"/>
      <c r="AA110" s="110"/>
      <c r="AB110" s="105" t="str">
        <f t="shared" si="122"/>
        <v>-</v>
      </c>
      <c r="AC110" s="231"/>
      <c r="AD110" s="612" t="str">
        <f t="shared" si="145"/>
        <v>-</v>
      </c>
      <c r="AE110" s="603">
        <f t="shared" si="160"/>
        <v>0</v>
      </c>
      <c r="AF110" s="232"/>
      <c r="AG110" s="110"/>
      <c r="AH110" s="105" t="str">
        <f t="shared" si="123"/>
        <v>-</v>
      </c>
      <c r="AI110" s="231"/>
      <c r="AJ110" s="612" t="str">
        <f t="shared" si="146"/>
        <v>-</v>
      </c>
      <c r="AK110" s="603">
        <f t="shared" si="161"/>
        <v>0</v>
      </c>
      <c r="AL110" s="232"/>
      <c r="AM110" s="110"/>
      <c r="AN110" s="105" t="str">
        <f t="shared" si="124"/>
        <v>-</v>
      </c>
      <c r="AO110" s="231"/>
      <c r="AP110" s="612" t="str">
        <f t="shared" si="147"/>
        <v>-</v>
      </c>
      <c r="AQ110" s="603">
        <f t="shared" si="162"/>
        <v>0</v>
      </c>
      <c r="AR110" s="232"/>
      <c r="AS110" s="110"/>
      <c r="AT110" s="105" t="str">
        <f t="shared" si="125"/>
        <v>-</v>
      </c>
      <c r="AU110" s="231"/>
      <c r="AV110" s="612" t="str">
        <f t="shared" si="148"/>
        <v>-</v>
      </c>
      <c r="AW110" s="628">
        <f t="shared" si="163"/>
        <v>0</v>
      </c>
      <c r="AX110" s="232"/>
      <c r="AY110" s="110"/>
      <c r="AZ110" s="227" t="str">
        <f t="shared" si="130"/>
        <v>-</v>
      </c>
      <c r="BA110" s="231">
        <v>0</v>
      </c>
      <c r="BB110" s="642" t="str">
        <f t="shared" si="168"/>
        <v>-</v>
      </c>
      <c r="BC110" s="628">
        <f t="shared" si="164"/>
        <v>0</v>
      </c>
      <c r="BD110" s="232"/>
      <c r="BE110" s="110"/>
      <c r="BF110" s="227" t="str">
        <f t="shared" si="127"/>
        <v>-</v>
      </c>
      <c r="BG110" s="231">
        <v>0</v>
      </c>
      <c r="BH110" s="642" t="str">
        <f t="shared" si="131"/>
        <v>-</v>
      </c>
      <c r="BI110" s="628">
        <f t="shared" si="165"/>
        <v>0</v>
      </c>
      <c r="BJ110" s="232"/>
      <c r="BK110" s="110"/>
      <c r="BL110" s="227" t="str">
        <f t="shared" si="128"/>
        <v>-</v>
      </c>
      <c r="BM110" s="231">
        <v>0</v>
      </c>
      <c r="BN110" s="642" t="str">
        <f t="shared" si="132"/>
        <v>-</v>
      </c>
      <c r="BO110" s="628">
        <f t="shared" si="166"/>
        <v>0</v>
      </c>
      <c r="BP110" s="232"/>
      <c r="BQ110" s="110"/>
      <c r="BR110" s="227" t="str">
        <f t="shared" si="129"/>
        <v>-</v>
      </c>
      <c r="BS110" s="231">
        <v>0</v>
      </c>
      <c r="BT110" s="642" t="str">
        <f t="shared" si="133"/>
        <v>-</v>
      </c>
    </row>
    <row r="111" ht="14.25" customHeight="1" spans="1:72">
      <c r="A111" s="585"/>
      <c r="B111" s="108">
        <v>11</v>
      </c>
      <c r="C111" s="632">
        <f t="shared" si="107"/>
        <v>0</v>
      </c>
      <c r="D111" s="433">
        <f t="shared" si="169"/>
        <v>0</v>
      </c>
      <c r="E111" s="592">
        <f t="shared" si="156"/>
        <v>0</v>
      </c>
      <c r="F111" s="454">
        <f t="shared" si="117"/>
        <v>0</v>
      </c>
      <c r="G111" s="303" t="str">
        <f t="shared" si="114"/>
        <v>-</v>
      </c>
      <c r="H111" s="584">
        <f t="shared" si="118"/>
        <v>0</v>
      </c>
      <c r="I111" s="209">
        <f t="shared" si="119"/>
        <v>0</v>
      </c>
      <c r="J111" s="190">
        <f t="shared" si="167"/>
        <v>0</v>
      </c>
      <c r="K111" s="210">
        <f t="shared" si="93"/>
        <v>0</v>
      </c>
      <c r="L111" s="426" t="str">
        <f t="shared" si="115"/>
        <v>-</v>
      </c>
      <c r="M111" s="603">
        <f t="shared" si="157"/>
        <v>0</v>
      </c>
      <c r="N111" s="232"/>
      <c r="O111" s="110"/>
      <c r="P111" s="105" t="str">
        <f t="shared" si="120"/>
        <v>-</v>
      </c>
      <c r="Q111" s="231"/>
      <c r="R111" s="612" t="str">
        <f t="shared" si="143"/>
        <v>-</v>
      </c>
      <c r="S111" s="603">
        <f t="shared" si="158"/>
        <v>0</v>
      </c>
      <c r="T111" s="232"/>
      <c r="U111" s="110"/>
      <c r="V111" s="105" t="str">
        <f t="shared" si="121"/>
        <v>-</v>
      </c>
      <c r="W111" s="231"/>
      <c r="X111" s="612" t="str">
        <f t="shared" si="144"/>
        <v>-</v>
      </c>
      <c r="Y111" s="603">
        <f t="shared" si="159"/>
        <v>0</v>
      </c>
      <c r="Z111" s="232"/>
      <c r="AA111" s="110"/>
      <c r="AB111" s="105" t="str">
        <f t="shared" si="122"/>
        <v>-</v>
      </c>
      <c r="AC111" s="231"/>
      <c r="AD111" s="612" t="str">
        <f t="shared" si="145"/>
        <v>-</v>
      </c>
      <c r="AE111" s="603">
        <f t="shared" si="160"/>
        <v>0</v>
      </c>
      <c r="AF111" s="232"/>
      <c r="AG111" s="110"/>
      <c r="AH111" s="105" t="str">
        <f t="shared" si="123"/>
        <v>-</v>
      </c>
      <c r="AI111" s="231"/>
      <c r="AJ111" s="612" t="str">
        <f t="shared" si="146"/>
        <v>-</v>
      </c>
      <c r="AK111" s="603">
        <f t="shared" si="161"/>
        <v>0</v>
      </c>
      <c r="AL111" s="232"/>
      <c r="AM111" s="110"/>
      <c r="AN111" s="105" t="str">
        <f t="shared" si="124"/>
        <v>-</v>
      </c>
      <c r="AO111" s="231"/>
      <c r="AP111" s="612" t="str">
        <f t="shared" si="147"/>
        <v>-</v>
      </c>
      <c r="AQ111" s="603">
        <f t="shared" si="162"/>
        <v>0</v>
      </c>
      <c r="AR111" s="232"/>
      <c r="AS111" s="110"/>
      <c r="AT111" s="105" t="str">
        <f t="shared" si="125"/>
        <v>-</v>
      </c>
      <c r="AU111" s="231"/>
      <c r="AV111" s="612" t="str">
        <f t="shared" si="148"/>
        <v>-</v>
      </c>
      <c r="AW111" s="628">
        <f t="shared" si="163"/>
        <v>0</v>
      </c>
      <c r="AX111" s="232"/>
      <c r="AY111" s="110"/>
      <c r="AZ111" s="227" t="str">
        <f t="shared" si="130"/>
        <v>-</v>
      </c>
      <c r="BA111" s="231">
        <v>0</v>
      </c>
      <c r="BB111" s="642" t="str">
        <f t="shared" si="168"/>
        <v>-</v>
      </c>
      <c r="BC111" s="628">
        <f t="shared" si="164"/>
        <v>0</v>
      </c>
      <c r="BD111" s="232"/>
      <c r="BE111" s="110"/>
      <c r="BF111" s="227" t="str">
        <f t="shared" si="127"/>
        <v>-</v>
      </c>
      <c r="BG111" s="231">
        <v>0</v>
      </c>
      <c r="BH111" s="642" t="str">
        <f t="shared" si="131"/>
        <v>-</v>
      </c>
      <c r="BI111" s="628">
        <f t="shared" si="165"/>
        <v>0</v>
      </c>
      <c r="BJ111" s="232"/>
      <c r="BK111" s="110"/>
      <c r="BL111" s="227" t="str">
        <f t="shared" si="128"/>
        <v>-</v>
      </c>
      <c r="BM111" s="231">
        <v>0</v>
      </c>
      <c r="BN111" s="642" t="str">
        <f t="shared" si="132"/>
        <v>-</v>
      </c>
      <c r="BO111" s="628">
        <f t="shared" si="166"/>
        <v>0</v>
      </c>
      <c r="BP111" s="232"/>
      <c r="BQ111" s="110"/>
      <c r="BR111" s="227" t="str">
        <f t="shared" si="129"/>
        <v>-</v>
      </c>
      <c r="BS111" s="231">
        <v>0</v>
      </c>
      <c r="BT111" s="642" t="str">
        <f t="shared" si="133"/>
        <v>-</v>
      </c>
    </row>
    <row r="112" ht="14.25" customHeight="1" spans="1:72">
      <c r="A112" s="585"/>
      <c r="B112" s="108">
        <v>12</v>
      </c>
      <c r="C112" s="632">
        <f t="shared" si="107"/>
        <v>0</v>
      </c>
      <c r="D112" s="433">
        <f t="shared" si="169"/>
        <v>0</v>
      </c>
      <c r="E112" s="592">
        <f t="shared" ref="E112:E122" si="170">AW112+BC112+BI112+BO112</f>
        <v>0</v>
      </c>
      <c r="F112" s="454">
        <f t="shared" si="117"/>
        <v>0</v>
      </c>
      <c r="G112" s="303" t="str">
        <f t="shared" si="114"/>
        <v>-</v>
      </c>
      <c r="H112" s="584">
        <f t="shared" si="118"/>
        <v>0</v>
      </c>
      <c r="I112" s="209">
        <f t="shared" si="119"/>
        <v>0</v>
      </c>
      <c r="J112" s="190">
        <f t="shared" si="167"/>
        <v>0</v>
      </c>
      <c r="K112" s="210">
        <f t="shared" si="93"/>
        <v>0</v>
      </c>
      <c r="L112" s="426" t="str">
        <f t="shared" si="115"/>
        <v>-</v>
      </c>
      <c r="M112" s="603">
        <f t="shared" si="157"/>
        <v>0</v>
      </c>
      <c r="N112" s="232"/>
      <c r="O112" s="110"/>
      <c r="P112" s="105" t="str">
        <f t="shared" si="120"/>
        <v>-</v>
      </c>
      <c r="Q112" s="231"/>
      <c r="R112" s="612" t="str">
        <f t="shared" si="143"/>
        <v>-</v>
      </c>
      <c r="S112" s="603">
        <f t="shared" si="158"/>
        <v>0</v>
      </c>
      <c r="T112" s="232"/>
      <c r="U112" s="110"/>
      <c r="V112" s="105" t="str">
        <f t="shared" si="121"/>
        <v>-</v>
      </c>
      <c r="W112" s="231"/>
      <c r="X112" s="612" t="str">
        <f t="shared" si="144"/>
        <v>-</v>
      </c>
      <c r="Y112" s="603">
        <f t="shared" si="159"/>
        <v>0</v>
      </c>
      <c r="Z112" s="232"/>
      <c r="AA112" s="110"/>
      <c r="AB112" s="105" t="str">
        <f t="shared" si="122"/>
        <v>-</v>
      </c>
      <c r="AC112" s="231"/>
      <c r="AD112" s="612" t="str">
        <f t="shared" si="145"/>
        <v>-</v>
      </c>
      <c r="AE112" s="603">
        <f t="shared" si="160"/>
        <v>0</v>
      </c>
      <c r="AF112" s="232"/>
      <c r="AG112" s="110"/>
      <c r="AH112" s="105" t="str">
        <f t="shared" si="123"/>
        <v>-</v>
      </c>
      <c r="AI112" s="231"/>
      <c r="AJ112" s="612" t="str">
        <f t="shared" si="146"/>
        <v>-</v>
      </c>
      <c r="AK112" s="603">
        <f t="shared" si="161"/>
        <v>0</v>
      </c>
      <c r="AL112" s="232"/>
      <c r="AM112" s="110"/>
      <c r="AN112" s="105" t="str">
        <f t="shared" si="124"/>
        <v>-</v>
      </c>
      <c r="AO112" s="231"/>
      <c r="AP112" s="612" t="str">
        <f t="shared" si="147"/>
        <v>-</v>
      </c>
      <c r="AQ112" s="603">
        <f t="shared" si="162"/>
        <v>0</v>
      </c>
      <c r="AR112" s="232"/>
      <c r="AS112" s="110"/>
      <c r="AT112" s="105" t="str">
        <f t="shared" si="125"/>
        <v>-</v>
      </c>
      <c r="AU112" s="231"/>
      <c r="AV112" s="612" t="str">
        <f t="shared" si="148"/>
        <v>-</v>
      </c>
      <c r="AW112" s="628">
        <f t="shared" si="163"/>
        <v>0</v>
      </c>
      <c r="AX112" s="232"/>
      <c r="AY112" s="110"/>
      <c r="AZ112" s="227" t="str">
        <f t="shared" si="130"/>
        <v>-</v>
      </c>
      <c r="BA112" s="231">
        <v>0</v>
      </c>
      <c r="BB112" s="642" t="str">
        <f t="shared" si="168"/>
        <v>-</v>
      </c>
      <c r="BC112" s="628">
        <f t="shared" si="164"/>
        <v>0</v>
      </c>
      <c r="BD112" s="232"/>
      <c r="BE112" s="110"/>
      <c r="BF112" s="227" t="str">
        <f t="shared" si="127"/>
        <v>-</v>
      </c>
      <c r="BG112" s="231">
        <v>0</v>
      </c>
      <c r="BH112" s="642" t="str">
        <f t="shared" si="131"/>
        <v>-</v>
      </c>
      <c r="BI112" s="628">
        <f t="shared" si="165"/>
        <v>0</v>
      </c>
      <c r="BJ112" s="232"/>
      <c r="BK112" s="110"/>
      <c r="BL112" s="227" t="str">
        <f t="shared" si="128"/>
        <v>-</v>
      </c>
      <c r="BM112" s="231">
        <v>0</v>
      </c>
      <c r="BN112" s="642" t="str">
        <f t="shared" si="132"/>
        <v>-</v>
      </c>
      <c r="BO112" s="628">
        <f t="shared" si="166"/>
        <v>0</v>
      </c>
      <c r="BP112" s="232"/>
      <c r="BQ112" s="110"/>
      <c r="BR112" s="227" t="str">
        <f t="shared" si="129"/>
        <v>-</v>
      </c>
      <c r="BS112" s="231">
        <v>0</v>
      </c>
      <c r="BT112" s="642" t="str">
        <f t="shared" si="133"/>
        <v>-</v>
      </c>
    </row>
    <row r="113" ht="14.25" customHeight="1" spans="1:72">
      <c r="A113" s="585"/>
      <c r="B113" s="108">
        <v>13</v>
      </c>
      <c r="C113" s="632">
        <f t="shared" si="107"/>
        <v>0</v>
      </c>
      <c r="D113" s="433">
        <f t="shared" si="169"/>
        <v>0</v>
      </c>
      <c r="E113" s="592">
        <f t="shared" si="170"/>
        <v>0</v>
      </c>
      <c r="F113" s="454">
        <f t="shared" si="117"/>
        <v>0</v>
      </c>
      <c r="G113" s="303" t="str">
        <f t="shared" si="114"/>
        <v>-</v>
      </c>
      <c r="H113" s="584">
        <f t="shared" si="118"/>
        <v>0</v>
      </c>
      <c r="I113" s="209">
        <f t="shared" si="119"/>
        <v>0</v>
      </c>
      <c r="J113" s="190">
        <f t="shared" si="167"/>
        <v>0</v>
      </c>
      <c r="K113" s="210">
        <f t="shared" si="93"/>
        <v>0</v>
      </c>
      <c r="L113" s="426" t="str">
        <f t="shared" si="115"/>
        <v>-</v>
      </c>
      <c r="M113" s="603">
        <f t="shared" si="157"/>
        <v>0</v>
      </c>
      <c r="N113" s="232"/>
      <c r="O113" s="110"/>
      <c r="P113" s="105" t="str">
        <f t="shared" si="120"/>
        <v>-</v>
      </c>
      <c r="Q113" s="231"/>
      <c r="R113" s="612" t="str">
        <f t="shared" si="143"/>
        <v>-</v>
      </c>
      <c r="S113" s="603">
        <f t="shared" si="158"/>
        <v>0</v>
      </c>
      <c r="T113" s="232"/>
      <c r="U113" s="110"/>
      <c r="V113" s="105" t="str">
        <f t="shared" si="121"/>
        <v>-</v>
      </c>
      <c r="W113" s="231"/>
      <c r="X113" s="612" t="str">
        <f t="shared" si="144"/>
        <v>-</v>
      </c>
      <c r="Y113" s="603">
        <f t="shared" si="159"/>
        <v>0</v>
      </c>
      <c r="Z113" s="232"/>
      <c r="AA113" s="110"/>
      <c r="AB113" s="105" t="str">
        <f t="shared" si="122"/>
        <v>-</v>
      </c>
      <c r="AC113" s="231"/>
      <c r="AD113" s="612" t="str">
        <f t="shared" si="145"/>
        <v>-</v>
      </c>
      <c r="AE113" s="603">
        <f t="shared" si="160"/>
        <v>0</v>
      </c>
      <c r="AF113" s="232"/>
      <c r="AG113" s="110"/>
      <c r="AH113" s="105" t="str">
        <f t="shared" si="123"/>
        <v>-</v>
      </c>
      <c r="AI113" s="231"/>
      <c r="AJ113" s="612" t="str">
        <f t="shared" si="146"/>
        <v>-</v>
      </c>
      <c r="AK113" s="603">
        <f t="shared" si="161"/>
        <v>0</v>
      </c>
      <c r="AL113" s="232"/>
      <c r="AM113" s="110"/>
      <c r="AN113" s="105" t="str">
        <f t="shared" si="124"/>
        <v>-</v>
      </c>
      <c r="AO113" s="231"/>
      <c r="AP113" s="612" t="str">
        <f t="shared" si="147"/>
        <v>-</v>
      </c>
      <c r="AQ113" s="603">
        <f t="shared" si="162"/>
        <v>0</v>
      </c>
      <c r="AR113" s="232"/>
      <c r="AS113" s="110"/>
      <c r="AT113" s="105" t="str">
        <f t="shared" si="125"/>
        <v>-</v>
      </c>
      <c r="AU113" s="231"/>
      <c r="AV113" s="612" t="str">
        <f t="shared" si="148"/>
        <v>-</v>
      </c>
      <c r="AW113" s="628">
        <f t="shared" si="163"/>
        <v>0</v>
      </c>
      <c r="AX113" s="232"/>
      <c r="AY113" s="110"/>
      <c r="AZ113" s="227" t="str">
        <f t="shared" si="130"/>
        <v>-</v>
      </c>
      <c r="BA113" s="231">
        <v>0</v>
      </c>
      <c r="BB113" s="642" t="str">
        <f t="shared" si="168"/>
        <v>-</v>
      </c>
      <c r="BC113" s="628">
        <f t="shared" si="164"/>
        <v>0</v>
      </c>
      <c r="BD113" s="232"/>
      <c r="BE113" s="110"/>
      <c r="BF113" s="227" t="str">
        <f t="shared" si="127"/>
        <v>-</v>
      </c>
      <c r="BG113" s="231">
        <v>0</v>
      </c>
      <c r="BH113" s="642" t="str">
        <f t="shared" si="131"/>
        <v>-</v>
      </c>
      <c r="BI113" s="628">
        <f t="shared" si="165"/>
        <v>0</v>
      </c>
      <c r="BJ113" s="232"/>
      <c r="BK113" s="110"/>
      <c r="BL113" s="227" t="str">
        <f t="shared" si="128"/>
        <v>-</v>
      </c>
      <c r="BM113" s="231">
        <v>0</v>
      </c>
      <c r="BN113" s="642" t="str">
        <f t="shared" si="132"/>
        <v>-</v>
      </c>
      <c r="BO113" s="628">
        <f t="shared" si="166"/>
        <v>0</v>
      </c>
      <c r="BP113" s="232"/>
      <c r="BQ113" s="110"/>
      <c r="BR113" s="227" t="str">
        <f t="shared" si="129"/>
        <v>-</v>
      </c>
      <c r="BS113" s="231">
        <v>0</v>
      </c>
      <c r="BT113" s="642" t="str">
        <f t="shared" si="133"/>
        <v>-</v>
      </c>
    </row>
    <row r="114" ht="14.25" customHeight="1" spans="1:72">
      <c r="A114" s="585"/>
      <c r="B114" s="108">
        <v>14</v>
      </c>
      <c r="C114" s="306">
        <f t="shared" si="107"/>
        <v>0</v>
      </c>
      <c r="D114" s="433">
        <f t="shared" si="169"/>
        <v>0</v>
      </c>
      <c r="E114" s="592">
        <f t="shared" si="170"/>
        <v>0</v>
      </c>
      <c r="F114" s="454">
        <f t="shared" si="117"/>
        <v>0</v>
      </c>
      <c r="G114" s="303" t="str">
        <f t="shared" si="114"/>
        <v>-</v>
      </c>
      <c r="H114" s="584">
        <f t="shared" si="118"/>
        <v>0</v>
      </c>
      <c r="I114" s="209">
        <f t="shared" si="119"/>
        <v>0</v>
      </c>
      <c r="J114" s="190">
        <f t="shared" si="167"/>
        <v>0</v>
      </c>
      <c r="K114" s="210">
        <f t="shared" si="93"/>
        <v>0</v>
      </c>
      <c r="L114" s="426" t="str">
        <f t="shared" si="115"/>
        <v>-</v>
      </c>
      <c r="M114" s="603">
        <f t="shared" si="157"/>
        <v>0</v>
      </c>
      <c r="N114" s="232"/>
      <c r="O114" s="110"/>
      <c r="P114" s="105" t="str">
        <f t="shared" si="120"/>
        <v>-</v>
      </c>
      <c r="Q114" s="231"/>
      <c r="R114" s="612" t="str">
        <f t="shared" si="143"/>
        <v>-</v>
      </c>
      <c r="S114" s="603">
        <f t="shared" si="158"/>
        <v>0</v>
      </c>
      <c r="T114" s="232"/>
      <c r="U114" s="110"/>
      <c r="V114" s="105" t="str">
        <f t="shared" si="121"/>
        <v>-</v>
      </c>
      <c r="W114" s="231"/>
      <c r="X114" s="612" t="str">
        <f t="shared" si="144"/>
        <v>-</v>
      </c>
      <c r="Y114" s="603">
        <f t="shared" si="159"/>
        <v>0</v>
      </c>
      <c r="Z114" s="232"/>
      <c r="AA114" s="110"/>
      <c r="AB114" s="105" t="str">
        <f t="shared" si="122"/>
        <v>-</v>
      </c>
      <c r="AC114" s="231"/>
      <c r="AD114" s="612" t="str">
        <f t="shared" si="145"/>
        <v>-</v>
      </c>
      <c r="AE114" s="603">
        <f t="shared" si="160"/>
        <v>0</v>
      </c>
      <c r="AF114" s="232"/>
      <c r="AG114" s="110"/>
      <c r="AH114" s="105" t="str">
        <f t="shared" si="123"/>
        <v>-</v>
      </c>
      <c r="AI114" s="231"/>
      <c r="AJ114" s="612" t="str">
        <f t="shared" si="146"/>
        <v>-</v>
      </c>
      <c r="AK114" s="603">
        <f t="shared" si="161"/>
        <v>0</v>
      </c>
      <c r="AL114" s="232"/>
      <c r="AM114" s="110"/>
      <c r="AN114" s="105" t="str">
        <f t="shared" si="124"/>
        <v>-</v>
      </c>
      <c r="AO114" s="231"/>
      <c r="AP114" s="612" t="str">
        <f t="shared" si="147"/>
        <v>-</v>
      </c>
      <c r="AQ114" s="603">
        <f t="shared" si="162"/>
        <v>0</v>
      </c>
      <c r="AR114" s="232"/>
      <c r="AS114" s="110"/>
      <c r="AT114" s="105" t="str">
        <f t="shared" si="125"/>
        <v>-</v>
      </c>
      <c r="AU114" s="231"/>
      <c r="AV114" s="612" t="str">
        <f t="shared" si="148"/>
        <v>-</v>
      </c>
      <c r="AW114" s="628">
        <f t="shared" si="163"/>
        <v>0</v>
      </c>
      <c r="AX114" s="232"/>
      <c r="AY114" s="110"/>
      <c r="AZ114" s="227" t="str">
        <f t="shared" si="130"/>
        <v>-</v>
      </c>
      <c r="BA114" s="231">
        <v>0</v>
      </c>
      <c r="BB114" s="642" t="str">
        <f t="shared" si="168"/>
        <v>-</v>
      </c>
      <c r="BC114" s="628">
        <f t="shared" si="164"/>
        <v>0</v>
      </c>
      <c r="BD114" s="232"/>
      <c r="BE114" s="110"/>
      <c r="BF114" s="227" t="str">
        <f t="shared" si="127"/>
        <v>-</v>
      </c>
      <c r="BG114" s="231">
        <v>0</v>
      </c>
      <c r="BH114" s="642" t="str">
        <f t="shared" si="131"/>
        <v>-</v>
      </c>
      <c r="BI114" s="628">
        <f t="shared" si="165"/>
        <v>0</v>
      </c>
      <c r="BJ114" s="232"/>
      <c r="BK114" s="110"/>
      <c r="BL114" s="227" t="str">
        <f t="shared" si="128"/>
        <v>-</v>
      </c>
      <c r="BM114" s="231">
        <v>0</v>
      </c>
      <c r="BN114" s="642" t="str">
        <f t="shared" si="132"/>
        <v>-</v>
      </c>
      <c r="BO114" s="628">
        <f t="shared" si="166"/>
        <v>0</v>
      </c>
      <c r="BP114" s="232"/>
      <c r="BQ114" s="110"/>
      <c r="BR114" s="227" t="str">
        <f t="shared" si="129"/>
        <v>-</v>
      </c>
      <c r="BS114" s="231">
        <v>0</v>
      </c>
      <c r="BT114" s="642" t="str">
        <f t="shared" si="133"/>
        <v>-</v>
      </c>
    </row>
    <row r="115" ht="14.25" customHeight="1" spans="1:72">
      <c r="A115" s="585"/>
      <c r="B115" s="108">
        <v>15</v>
      </c>
      <c r="C115" s="306">
        <f t="shared" si="107"/>
        <v>0</v>
      </c>
      <c r="D115" s="433">
        <f t="shared" si="169"/>
        <v>0</v>
      </c>
      <c r="E115" s="592">
        <f t="shared" si="170"/>
        <v>0</v>
      </c>
      <c r="F115" s="454">
        <f t="shared" si="117"/>
        <v>0</v>
      </c>
      <c r="G115" s="303" t="str">
        <f t="shared" si="114"/>
        <v>-</v>
      </c>
      <c r="H115" s="584">
        <f t="shared" si="118"/>
        <v>0</v>
      </c>
      <c r="I115" s="209">
        <f t="shared" si="119"/>
        <v>0</v>
      </c>
      <c r="J115" s="190">
        <f t="shared" si="167"/>
        <v>0</v>
      </c>
      <c r="K115" s="210">
        <f t="shared" si="93"/>
        <v>0</v>
      </c>
      <c r="L115" s="426" t="str">
        <f t="shared" si="115"/>
        <v>-</v>
      </c>
      <c r="M115" s="603">
        <f t="shared" si="157"/>
        <v>0</v>
      </c>
      <c r="N115" s="232"/>
      <c r="O115" s="110"/>
      <c r="P115" s="105" t="str">
        <f t="shared" si="120"/>
        <v>-</v>
      </c>
      <c r="Q115" s="231"/>
      <c r="R115" s="612" t="str">
        <f t="shared" si="143"/>
        <v>-</v>
      </c>
      <c r="S115" s="603">
        <f t="shared" si="158"/>
        <v>0</v>
      </c>
      <c r="T115" s="232"/>
      <c r="U115" s="110"/>
      <c r="V115" s="105" t="str">
        <f t="shared" si="121"/>
        <v>-</v>
      </c>
      <c r="W115" s="231"/>
      <c r="X115" s="612" t="str">
        <f t="shared" si="144"/>
        <v>-</v>
      </c>
      <c r="Y115" s="603">
        <f t="shared" si="159"/>
        <v>0</v>
      </c>
      <c r="Z115" s="232"/>
      <c r="AA115" s="110"/>
      <c r="AB115" s="105" t="str">
        <f t="shared" si="122"/>
        <v>-</v>
      </c>
      <c r="AC115" s="231"/>
      <c r="AD115" s="612" t="str">
        <f t="shared" si="145"/>
        <v>-</v>
      </c>
      <c r="AE115" s="603">
        <f t="shared" si="160"/>
        <v>0</v>
      </c>
      <c r="AF115" s="232"/>
      <c r="AG115" s="110"/>
      <c r="AH115" s="105" t="str">
        <f t="shared" si="123"/>
        <v>-</v>
      </c>
      <c r="AI115" s="231"/>
      <c r="AJ115" s="612" t="str">
        <f t="shared" si="146"/>
        <v>-</v>
      </c>
      <c r="AK115" s="603">
        <f t="shared" si="161"/>
        <v>0</v>
      </c>
      <c r="AL115" s="232"/>
      <c r="AM115" s="110"/>
      <c r="AN115" s="105" t="str">
        <f t="shared" si="124"/>
        <v>-</v>
      </c>
      <c r="AO115" s="231"/>
      <c r="AP115" s="612" t="str">
        <f t="shared" si="147"/>
        <v>-</v>
      </c>
      <c r="AQ115" s="603">
        <f t="shared" si="162"/>
        <v>0</v>
      </c>
      <c r="AR115" s="232"/>
      <c r="AS115" s="110"/>
      <c r="AT115" s="105" t="str">
        <f t="shared" si="125"/>
        <v>-</v>
      </c>
      <c r="AU115" s="231"/>
      <c r="AV115" s="612" t="str">
        <f t="shared" si="148"/>
        <v>-</v>
      </c>
      <c r="AW115" s="628">
        <f t="shared" si="163"/>
        <v>0</v>
      </c>
      <c r="AX115" s="232"/>
      <c r="AY115" s="110"/>
      <c r="AZ115" s="227" t="str">
        <f t="shared" si="130"/>
        <v>-</v>
      </c>
      <c r="BA115" s="231">
        <v>0</v>
      </c>
      <c r="BB115" s="642" t="str">
        <f t="shared" si="168"/>
        <v>-</v>
      </c>
      <c r="BC115" s="628">
        <f t="shared" si="164"/>
        <v>0</v>
      </c>
      <c r="BD115" s="232"/>
      <c r="BE115" s="110"/>
      <c r="BF115" s="227" t="str">
        <f t="shared" si="127"/>
        <v>-</v>
      </c>
      <c r="BG115" s="231">
        <v>0</v>
      </c>
      <c r="BH115" s="642" t="str">
        <f t="shared" si="131"/>
        <v>-</v>
      </c>
      <c r="BI115" s="628">
        <f t="shared" si="165"/>
        <v>0</v>
      </c>
      <c r="BJ115" s="232"/>
      <c r="BK115" s="110"/>
      <c r="BL115" s="227" t="str">
        <f t="shared" si="128"/>
        <v>-</v>
      </c>
      <c r="BM115" s="231">
        <v>0</v>
      </c>
      <c r="BN115" s="642" t="str">
        <f t="shared" si="132"/>
        <v>-</v>
      </c>
      <c r="BO115" s="628">
        <f t="shared" si="166"/>
        <v>0</v>
      </c>
      <c r="BP115" s="232"/>
      <c r="BQ115" s="110"/>
      <c r="BR115" s="227" t="str">
        <f t="shared" si="129"/>
        <v>-</v>
      </c>
      <c r="BS115" s="231">
        <v>0</v>
      </c>
      <c r="BT115" s="642" t="str">
        <f t="shared" si="133"/>
        <v>-</v>
      </c>
    </row>
    <row r="116" ht="14.25" customHeight="1" spans="1:72">
      <c r="A116" s="585"/>
      <c r="B116" s="108">
        <v>16</v>
      </c>
      <c r="C116" s="306">
        <f t="shared" si="107"/>
        <v>0</v>
      </c>
      <c r="D116" s="433">
        <f t="shared" si="169"/>
        <v>0</v>
      </c>
      <c r="E116" s="592">
        <f t="shared" si="170"/>
        <v>0</v>
      </c>
      <c r="F116" s="454">
        <f t="shared" si="117"/>
        <v>0</v>
      </c>
      <c r="G116" s="303" t="str">
        <f t="shared" si="114"/>
        <v>-</v>
      </c>
      <c r="H116" s="584">
        <f t="shared" si="118"/>
        <v>0</v>
      </c>
      <c r="I116" s="209">
        <f t="shared" si="119"/>
        <v>0</v>
      </c>
      <c r="J116" s="190">
        <f t="shared" si="167"/>
        <v>0</v>
      </c>
      <c r="K116" s="210">
        <f t="shared" ref="K116:K130" si="171">BA116+BG116+BM116+BS116</f>
        <v>0</v>
      </c>
      <c r="L116" s="426" t="str">
        <f t="shared" si="115"/>
        <v>-</v>
      </c>
      <c r="M116" s="603">
        <f t="shared" si="157"/>
        <v>0</v>
      </c>
      <c r="N116" s="232"/>
      <c r="O116" s="110"/>
      <c r="P116" s="105" t="str">
        <f t="shared" si="120"/>
        <v>-</v>
      </c>
      <c r="Q116" s="231"/>
      <c r="R116" s="612" t="str">
        <f t="shared" si="143"/>
        <v>-</v>
      </c>
      <c r="S116" s="603">
        <f t="shared" si="158"/>
        <v>0</v>
      </c>
      <c r="T116" s="232"/>
      <c r="U116" s="110"/>
      <c r="V116" s="105" t="str">
        <f t="shared" si="121"/>
        <v>-</v>
      </c>
      <c r="W116" s="231"/>
      <c r="X116" s="612" t="str">
        <f t="shared" si="144"/>
        <v>-</v>
      </c>
      <c r="Y116" s="603">
        <f t="shared" si="159"/>
        <v>0</v>
      </c>
      <c r="Z116" s="232"/>
      <c r="AA116" s="110"/>
      <c r="AB116" s="105" t="str">
        <f t="shared" si="122"/>
        <v>-</v>
      </c>
      <c r="AC116" s="231"/>
      <c r="AD116" s="612" t="str">
        <f t="shared" si="145"/>
        <v>-</v>
      </c>
      <c r="AE116" s="603">
        <f t="shared" si="160"/>
        <v>0</v>
      </c>
      <c r="AF116" s="232"/>
      <c r="AG116" s="110"/>
      <c r="AH116" s="105" t="str">
        <f t="shared" si="123"/>
        <v>-</v>
      </c>
      <c r="AI116" s="231"/>
      <c r="AJ116" s="612" t="str">
        <f t="shared" si="146"/>
        <v>-</v>
      </c>
      <c r="AK116" s="603">
        <f t="shared" si="161"/>
        <v>0</v>
      </c>
      <c r="AL116" s="232"/>
      <c r="AM116" s="110"/>
      <c r="AN116" s="105" t="str">
        <f t="shared" si="124"/>
        <v>-</v>
      </c>
      <c r="AO116" s="231"/>
      <c r="AP116" s="612" t="str">
        <f t="shared" si="147"/>
        <v>-</v>
      </c>
      <c r="AQ116" s="603">
        <f t="shared" si="162"/>
        <v>0</v>
      </c>
      <c r="AR116" s="232"/>
      <c r="AS116" s="110"/>
      <c r="AT116" s="105" t="str">
        <f t="shared" si="125"/>
        <v>-</v>
      </c>
      <c r="AU116" s="231"/>
      <c r="AV116" s="612" t="str">
        <f t="shared" si="148"/>
        <v>-</v>
      </c>
      <c r="AW116" s="628">
        <f t="shared" si="163"/>
        <v>0</v>
      </c>
      <c r="AX116" s="232"/>
      <c r="AY116" s="110"/>
      <c r="AZ116" s="227" t="str">
        <f t="shared" si="130"/>
        <v>-</v>
      </c>
      <c r="BA116" s="231">
        <v>0</v>
      </c>
      <c r="BB116" s="642" t="str">
        <f t="shared" si="168"/>
        <v>-</v>
      </c>
      <c r="BC116" s="628">
        <f t="shared" si="164"/>
        <v>0</v>
      </c>
      <c r="BD116" s="232"/>
      <c r="BE116" s="110"/>
      <c r="BF116" s="227" t="str">
        <f t="shared" si="127"/>
        <v>-</v>
      </c>
      <c r="BG116" s="231">
        <v>0</v>
      </c>
      <c r="BH116" s="642" t="str">
        <f t="shared" si="131"/>
        <v>-</v>
      </c>
      <c r="BI116" s="628">
        <f t="shared" si="165"/>
        <v>0</v>
      </c>
      <c r="BJ116" s="232"/>
      <c r="BK116" s="110"/>
      <c r="BL116" s="227" t="str">
        <f t="shared" si="128"/>
        <v>-</v>
      </c>
      <c r="BM116" s="231">
        <v>0</v>
      </c>
      <c r="BN116" s="642" t="str">
        <f t="shared" si="132"/>
        <v>-</v>
      </c>
      <c r="BO116" s="628">
        <f t="shared" si="166"/>
        <v>0</v>
      </c>
      <c r="BP116" s="232"/>
      <c r="BQ116" s="110"/>
      <c r="BR116" s="227" t="str">
        <f t="shared" si="129"/>
        <v>-</v>
      </c>
      <c r="BS116" s="231">
        <v>0</v>
      </c>
      <c r="BT116" s="642" t="str">
        <f t="shared" si="133"/>
        <v>-</v>
      </c>
    </row>
    <row r="117" ht="14.25" customHeight="1" spans="1:72">
      <c r="A117" s="585"/>
      <c r="B117" s="108">
        <v>17</v>
      </c>
      <c r="C117" s="306">
        <f t="shared" si="107"/>
        <v>0</v>
      </c>
      <c r="D117" s="433">
        <f t="shared" si="169"/>
        <v>0</v>
      </c>
      <c r="E117" s="592">
        <f t="shared" si="170"/>
        <v>0</v>
      </c>
      <c r="F117" s="454">
        <f t="shared" si="117"/>
        <v>0</v>
      </c>
      <c r="G117" s="303" t="str">
        <f t="shared" si="114"/>
        <v>-</v>
      </c>
      <c r="H117" s="584">
        <f t="shared" si="118"/>
        <v>0</v>
      </c>
      <c r="I117" s="209">
        <f t="shared" si="119"/>
        <v>0</v>
      </c>
      <c r="J117" s="190">
        <f t="shared" si="167"/>
        <v>0</v>
      </c>
      <c r="K117" s="210">
        <f t="shared" si="171"/>
        <v>0</v>
      </c>
      <c r="L117" s="426" t="str">
        <f t="shared" si="115"/>
        <v>-</v>
      </c>
      <c r="M117" s="603">
        <f t="shared" si="157"/>
        <v>0</v>
      </c>
      <c r="N117" s="232"/>
      <c r="O117" s="110"/>
      <c r="P117" s="105" t="str">
        <f t="shared" si="120"/>
        <v>-</v>
      </c>
      <c r="Q117" s="231"/>
      <c r="R117" s="612" t="str">
        <f t="shared" si="143"/>
        <v>-</v>
      </c>
      <c r="S117" s="603">
        <f t="shared" si="158"/>
        <v>0</v>
      </c>
      <c r="T117" s="232"/>
      <c r="U117" s="110"/>
      <c r="V117" s="105" t="str">
        <f t="shared" si="121"/>
        <v>-</v>
      </c>
      <c r="W117" s="231"/>
      <c r="X117" s="612" t="str">
        <f t="shared" si="144"/>
        <v>-</v>
      </c>
      <c r="Y117" s="603">
        <f t="shared" si="159"/>
        <v>0</v>
      </c>
      <c r="Z117" s="232"/>
      <c r="AA117" s="110"/>
      <c r="AB117" s="105" t="str">
        <f t="shared" si="122"/>
        <v>-</v>
      </c>
      <c r="AC117" s="231"/>
      <c r="AD117" s="612" t="str">
        <f t="shared" si="145"/>
        <v>-</v>
      </c>
      <c r="AE117" s="603">
        <f t="shared" si="160"/>
        <v>0</v>
      </c>
      <c r="AF117" s="232"/>
      <c r="AG117" s="110"/>
      <c r="AH117" s="105" t="str">
        <f t="shared" si="123"/>
        <v>-</v>
      </c>
      <c r="AI117" s="231"/>
      <c r="AJ117" s="612" t="str">
        <f t="shared" si="146"/>
        <v>-</v>
      </c>
      <c r="AK117" s="603">
        <f t="shared" si="161"/>
        <v>0</v>
      </c>
      <c r="AL117" s="232"/>
      <c r="AM117" s="110"/>
      <c r="AN117" s="105" t="str">
        <f t="shared" si="124"/>
        <v>-</v>
      </c>
      <c r="AO117" s="231"/>
      <c r="AP117" s="612" t="str">
        <f t="shared" si="147"/>
        <v>-</v>
      </c>
      <c r="AQ117" s="603">
        <f t="shared" si="162"/>
        <v>0</v>
      </c>
      <c r="AR117" s="232"/>
      <c r="AS117" s="110"/>
      <c r="AT117" s="105" t="str">
        <f t="shared" si="125"/>
        <v>-</v>
      </c>
      <c r="AU117" s="231"/>
      <c r="AV117" s="612" t="str">
        <f t="shared" si="148"/>
        <v>-</v>
      </c>
      <c r="AW117" s="628">
        <f t="shared" si="163"/>
        <v>0</v>
      </c>
      <c r="AX117" s="232"/>
      <c r="AY117" s="110"/>
      <c r="AZ117" s="227" t="str">
        <f t="shared" si="130"/>
        <v>-</v>
      </c>
      <c r="BA117" s="231">
        <v>0</v>
      </c>
      <c r="BB117" s="642" t="str">
        <f t="shared" si="168"/>
        <v>-</v>
      </c>
      <c r="BC117" s="628">
        <f t="shared" si="164"/>
        <v>0</v>
      </c>
      <c r="BD117" s="232"/>
      <c r="BE117" s="110"/>
      <c r="BF117" s="227" t="str">
        <f t="shared" si="127"/>
        <v>-</v>
      </c>
      <c r="BG117" s="231">
        <v>0</v>
      </c>
      <c r="BH117" s="642" t="str">
        <f t="shared" si="131"/>
        <v>-</v>
      </c>
      <c r="BI117" s="628">
        <f t="shared" si="165"/>
        <v>0</v>
      </c>
      <c r="BJ117" s="232"/>
      <c r="BK117" s="110"/>
      <c r="BL117" s="227" t="str">
        <f t="shared" si="128"/>
        <v>-</v>
      </c>
      <c r="BM117" s="231">
        <v>0</v>
      </c>
      <c r="BN117" s="642" t="str">
        <f t="shared" si="132"/>
        <v>-</v>
      </c>
      <c r="BO117" s="628">
        <f t="shared" si="166"/>
        <v>0</v>
      </c>
      <c r="BP117" s="232"/>
      <c r="BQ117" s="110"/>
      <c r="BR117" s="227" t="str">
        <f t="shared" si="129"/>
        <v>-</v>
      </c>
      <c r="BS117" s="231">
        <v>0</v>
      </c>
      <c r="BT117" s="642" t="str">
        <f t="shared" si="133"/>
        <v>-</v>
      </c>
    </row>
    <row r="118" ht="14.25" customHeight="1" spans="1:72">
      <c r="A118" s="585"/>
      <c r="B118" s="108">
        <v>18</v>
      </c>
      <c r="C118" s="306">
        <f t="shared" si="107"/>
        <v>0</v>
      </c>
      <c r="D118" s="433">
        <f t="shared" si="169"/>
        <v>0</v>
      </c>
      <c r="E118" s="592">
        <f t="shared" si="170"/>
        <v>0</v>
      </c>
      <c r="F118" s="454">
        <f t="shared" si="117"/>
        <v>0</v>
      </c>
      <c r="G118" s="303" t="str">
        <f t="shared" si="114"/>
        <v>-</v>
      </c>
      <c r="H118" s="584">
        <f t="shared" si="118"/>
        <v>0</v>
      </c>
      <c r="I118" s="209">
        <f t="shared" si="119"/>
        <v>0</v>
      </c>
      <c r="J118" s="190">
        <f t="shared" si="167"/>
        <v>0</v>
      </c>
      <c r="K118" s="210">
        <f t="shared" si="171"/>
        <v>0</v>
      </c>
      <c r="L118" s="426" t="str">
        <f t="shared" si="115"/>
        <v>-</v>
      </c>
      <c r="M118" s="603">
        <f t="shared" si="157"/>
        <v>0</v>
      </c>
      <c r="N118" s="232"/>
      <c r="O118" s="110"/>
      <c r="P118" s="105" t="str">
        <f t="shared" si="120"/>
        <v>-</v>
      </c>
      <c r="Q118" s="231"/>
      <c r="R118" s="612" t="str">
        <f t="shared" si="143"/>
        <v>-</v>
      </c>
      <c r="S118" s="603">
        <f t="shared" si="158"/>
        <v>0</v>
      </c>
      <c r="T118" s="232"/>
      <c r="U118" s="110"/>
      <c r="V118" s="105" t="str">
        <f t="shared" si="121"/>
        <v>-</v>
      </c>
      <c r="W118" s="231"/>
      <c r="X118" s="612" t="str">
        <f t="shared" si="144"/>
        <v>-</v>
      </c>
      <c r="Y118" s="603">
        <f t="shared" si="159"/>
        <v>0</v>
      </c>
      <c r="Z118" s="232"/>
      <c r="AA118" s="110"/>
      <c r="AB118" s="105" t="str">
        <f t="shared" si="122"/>
        <v>-</v>
      </c>
      <c r="AC118" s="231"/>
      <c r="AD118" s="612" t="str">
        <f t="shared" si="145"/>
        <v>-</v>
      </c>
      <c r="AE118" s="603">
        <f t="shared" si="160"/>
        <v>0</v>
      </c>
      <c r="AF118" s="232"/>
      <c r="AG118" s="110"/>
      <c r="AH118" s="105" t="str">
        <f t="shared" si="123"/>
        <v>-</v>
      </c>
      <c r="AI118" s="231"/>
      <c r="AJ118" s="612" t="str">
        <f t="shared" si="146"/>
        <v>-</v>
      </c>
      <c r="AK118" s="603">
        <f t="shared" si="161"/>
        <v>0</v>
      </c>
      <c r="AL118" s="232"/>
      <c r="AM118" s="110"/>
      <c r="AN118" s="105" t="str">
        <f t="shared" si="124"/>
        <v>-</v>
      </c>
      <c r="AO118" s="231"/>
      <c r="AP118" s="612" t="str">
        <f t="shared" si="147"/>
        <v>-</v>
      </c>
      <c r="AQ118" s="603">
        <f t="shared" si="162"/>
        <v>0</v>
      </c>
      <c r="AR118" s="232"/>
      <c r="AS118" s="110"/>
      <c r="AT118" s="105" t="str">
        <f t="shared" si="125"/>
        <v>-</v>
      </c>
      <c r="AU118" s="231"/>
      <c r="AV118" s="612" t="str">
        <f t="shared" si="148"/>
        <v>-</v>
      </c>
      <c r="AW118" s="628">
        <f t="shared" si="163"/>
        <v>0</v>
      </c>
      <c r="AX118" s="232"/>
      <c r="AY118" s="110"/>
      <c r="AZ118" s="227" t="str">
        <f t="shared" si="130"/>
        <v>-</v>
      </c>
      <c r="BA118" s="231">
        <v>0</v>
      </c>
      <c r="BB118" s="642" t="str">
        <f t="shared" si="168"/>
        <v>-</v>
      </c>
      <c r="BC118" s="628">
        <f t="shared" si="164"/>
        <v>0</v>
      </c>
      <c r="BD118" s="232"/>
      <c r="BE118" s="110"/>
      <c r="BF118" s="227" t="str">
        <f t="shared" si="127"/>
        <v>-</v>
      </c>
      <c r="BG118" s="231">
        <v>0</v>
      </c>
      <c r="BH118" s="642" t="str">
        <f t="shared" si="131"/>
        <v>-</v>
      </c>
      <c r="BI118" s="628">
        <f t="shared" si="165"/>
        <v>0</v>
      </c>
      <c r="BJ118" s="232"/>
      <c r="BK118" s="110"/>
      <c r="BL118" s="227" t="str">
        <f t="shared" si="128"/>
        <v>-</v>
      </c>
      <c r="BM118" s="231">
        <v>0</v>
      </c>
      <c r="BN118" s="642" t="str">
        <f t="shared" si="132"/>
        <v>-</v>
      </c>
      <c r="BO118" s="628">
        <f t="shared" si="166"/>
        <v>0</v>
      </c>
      <c r="BP118" s="232"/>
      <c r="BQ118" s="110"/>
      <c r="BR118" s="227" t="str">
        <f t="shared" si="129"/>
        <v>-</v>
      </c>
      <c r="BS118" s="231">
        <v>0</v>
      </c>
      <c r="BT118" s="642" t="str">
        <f t="shared" si="133"/>
        <v>-</v>
      </c>
    </row>
    <row r="119" ht="14.25" customHeight="1" spans="1:72">
      <c r="A119" s="585"/>
      <c r="B119" s="108">
        <v>19</v>
      </c>
      <c r="C119" s="306">
        <f t="shared" si="107"/>
        <v>0</v>
      </c>
      <c r="D119" s="433">
        <f t="shared" si="169"/>
        <v>0</v>
      </c>
      <c r="E119" s="592">
        <f t="shared" si="170"/>
        <v>0</v>
      </c>
      <c r="F119" s="454">
        <f t="shared" si="117"/>
        <v>0</v>
      </c>
      <c r="G119" s="303" t="str">
        <f t="shared" si="114"/>
        <v>-</v>
      </c>
      <c r="H119" s="584">
        <f t="shared" si="118"/>
        <v>0</v>
      </c>
      <c r="I119" s="209">
        <f t="shared" si="119"/>
        <v>0</v>
      </c>
      <c r="J119" s="190">
        <f t="shared" si="167"/>
        <v>0</v>
      </c>
      <c r="K119" s="210">
        <f t="shared" si="171"/>
        <v>0</v>
      </c>
      <c r="L119" s="426" t="str">
        <f t="shared" si="115"/>
        <v>-</v>
      </c>
      <c r="M119" s="603">
        <f t="shared" si="157"/>
        <v>0</v>
      </c>
      <c r="N119" s="232"/>
      <c r="O119" s="110"/>
      <c r="P119" s="105" t="str">
        <f t="shared" si="120"/>
        <v>-</v>
      </c>
      <c r="Q119" s="231"/>
      <c r="R119" s="612" t="str">
        <f t="shared" si="143"/>
        <v>-</v>
      </c>
      <c r="S119" s="603">
        <f t="shared" si="158"/>
        <v>0</v>
      </c>
      <c r="T119" s="232"/>
      <c r="U119" s="110"/>
      <c r="V119" s="105" t="str">
        <f t="shared" si="121"/>
        <v>-</v>
      </c>
      <c r="W119" s="231"/>
      <c r="X119" s="612" t="str">
        <f t="shared" si="144"/>
        <v>-</v>
      </c>
      <c r="Y119" s="603">
        <f t="shared" si="159"/>
        <v>0</v>
      </c>
      <c r="Z119" s="232"/>
      <c r="AA119" s="110"/>
      <c r="AB119" s="105" t="str">
        <f t="shared" si="122"/>
        <v>-</v>
      </c>
      <c r="AC119" s="231"/>
      <c r="AD119" s="612" t="str">
        <f t="shared" si="145"/>
        <v>-</v>
      </c>
      <c r="AE119" s="603">
        <f t="shared" si="160"/>
        <v>0</v>
      </c>
      <c r="AF119" s="232"/>
      <c r="AG119" s="110"/>
      <c r="AH119" s="105" t="str">
        <f t="shared" si="123"/>
        <v>-</v>
      </c>
      <c r="AI119" s="231"/>
      <c r="AJ119" s="612" t="str">
        <f t="shared" si="146"/>
        <v>-</v>
      </c>
      <c r="AK119" s="603">
        <f t="shared" si="161"/>
        <v>0</v>
      </c>
      <c r="AL119" s="232"/>
      <c r="AM119" s="110"/>
      <c r="AN119" s="105" t="str">
        <f t="shared" si="124"/>
        <v>-</v>
      </c>
      <c r="AO119" s="231"/>
      <c r="AP119" s="612" t="str">
        <f t="shared" si="147"/>
        <v>-</v>
      </c>
      <c r="AQ119" s="603">
        <f t="shared" si="162"/>
        <v>0</v>
      </c>
      <c r="AR119" s="232"/>
      <c r="AS119" s="110"/>
      <c r="AT119" s="105" t="str">
        <f t="shared" si="125"/>
        <v>-</v>
      </c>
      <c r="AU119" s="231"/>
      <c r="AV119" s="612" t="str">
        <f t="shared" si="148"/>
        <v>-</v>
      </c>
      <c r="AW119" s="628">
        <f t="shared" si="163"/>
        <v>0</v>
      </c>
      <c r="AX119" s="232"/>
      <c r="AY119" s="110"/>
      <c r="AZ119" s="227" t="str">
        <f t="shared" si="130"/>
        <v>-</v>
      </c>
      <c r="BA119" s="231">
        <v>0</v>
      </c>
      <c r="BB119" s="642" t="str">
        <f t="shared" si="168"/>
        <v>-</v>
      </c>
      <c r="BC119" s="628">
        <f t="shared" si="164"/>
        <v>0</v>
      </c>
      <c r="BD119" s="232"/>
      <c r="BE119" s="110"/>
      <c r="BF119" s="227" t="str">
        <f t="shared" si="127"/>
        <v>-</v>
      </c>
      <c r="BG119" s="231">
        <v>0</v>
      </c>
      <c r="BH119" s="642" t="str">
        <f t="shared" si="131"/>
        <v>-</v>
      </c>
      <c r="BI119" s="628">
        <f t="shared" si="165"/>
        <v>0</v>
      </c>
      <c r="BJ119" s="232"/>
      <c r="BK119" s="110"/>
      <c r="BL119" s="227" t="str">
        <f t="shared" si="128"/>
        <v>-</v>
      </c>
      <c r="BM119" s="231">
        <v>0</v>
      </c>
      <c r="BN119" s="642" t="str">
        <f t="shared" si="132"/>
        <v>-</v>
      </c>
      <c r="BO119" s="628">
        <f t="shared" si="166"/>
        <v>0</v>
      </c>
      <c r="BP119" s="232"/>
      <c r="BQ119" s="110"/>
      <c r="BR119" s="227" t="str">
        <f t="shared" si="129"/>
        <v>-</v>
      </c>
      <c r="BS119" s="231">
        <v>0</v>
      </c>
      <c r="BT119" s="642" t="str">
        <f t="shared" si="133"/>
        <v>-</v>
      </c>
    </row>
    <row r="120" ht="14.25" customHeight="1" spans="1:72">
      <c r="A120" s="585"/>
      <c r="B120" s="108">
        <v>20</v>
      </c>
      <c r="C120" s="306">
        <f t="shared" si="107"/>
        <v>0</v>
      </c>
      <c r="D120" s="433">
        <f t="shared" si="169"/>
        <v>0</v>
      </c>
      <c r="E120" s="592">
        <f t="shared" si="170"/>
        <v>0</v>
      </c>
      <c r="F120" s="454">
        <f t="shared" si="117"/>
        <v>0</v>
      </c>
      <c r="G120" s="303" t="str">
        <f t="shared" si="114"/>
        <v>-</v>
      </c>
      <c r="H120" s="584">
        <f t="shared" si="118"/>
        <v>0</v>
      </c>
      <c r="I120" s="209">
        <f t="shared" si="119"/>
        <v>0</v>
      </c>
      <c r="J120" s="190">
        <f t="shared" si="167"/>
        <v>0</v>
      </c>
      <c r="K120" s="210">
        <f t="shared" si="171"/>
        <v>0</v>
      </c>
      <c r="L120" s="426" t="str">
        <f t="shared" si="115"/>
        <v>-</v>
      </c>
      <c r="M120" s="603">
        <f t="shared" si="157"/>
        <v>0</v>
      </c>
      <c r="N120" s="232"/>
      <c r="O120" s="110"/>
      <c r="P120" s="105" t="str">
        <f t="shared" si="120"/>
        <v>-</v>
      </c>
      <c r="Q120" s="231"/>
      <c r="R120" s="612" t="str">
        <f t="shared" si="143"/>
        <v>-</v>
      </c>
      <c r="S120" s="603">
        <f t="shared" si="158"/>
        <v>0</v>
      </c>
      <c r="T120" s="232"/>
      <c r="U120" s="110"/>
      <c r="V120" s="105" t="str">
        <f t="shared" si="121"/>
        <v>-</v>
      </c>
      <c r="W120" s="231"/>
      <c r="X120" s="612" t="str">
        <f t="shared" si="144"/>
        <v>-</v>
      </c>
      <c r="Y120" s="603">
        <f t="shared" si="159"/>
        <v>0</v>
      </c>
      <c r="Z120" s="232"/>
      <c r="AA120" s="110"/>
      <c r="AB120" s="105" t="str">
        <f t="shared" si="122"/>
        <v>-</v>
      </c>
      <c r="AC120" s="231"/>
      <c r="AD120" s="612" t="str">
        <f t="shared" si="145"/>
        <v>-</v>
      </c>
      <c r="AE120" s="603">
        <f t="shared" si="160"/>
        <v>0</v>
      </c>
      <c r="AF120" s="232"/>
      <c r="AG120" s="110"/>
      <c r="AH120" s="105" t="str">
        <f t="shared" si="123"/>
        <v>-</v>
      </c>
      <c r="AI120" s="231"/>
      <c r="AJ120" s="612" t="str">
        <f t="shared" si="146"/>
        <v>-</v>
      </c>
      <c r="AK120" s="603">
        <f t="shared" si="161"/>
        <v>0</v>
      </c>
      <c r="AL120" s="232"/>
      <c r="AM120" s="110"/>
      <c r="AN120" s="105" t="str">
        <f t="shared" si="124"/>
        <v>-</v>
      </c>
      <c r="AO120" s="231"/>
      <c r="AP120" s="612" t="str">
        <f t="shared" si="147"/>
        <v>-</v>
      </c>
      <c r="AQ120" s="603">
        <f t="shared" si="162"/>
        <v>0</v>
      </c>
      <c r="AR120" s="232"/>
      <c r="AS120" s="110"/>
      <c r="AT120" s="105" t="str">
        <f t="shared" si="125"/>
        <v>-</v>
      </c>
      <c r="AU120" s="231"/>
      <c r="AV120" s="612" t="str">
        <f t="shared" si="148"/>
        <v>-</v>
      </c>
      <c r="AW120" s="628">
        <f t="shared" si="163"/>
        <v>0</v>
      </c>
      <c r="AX120" s="232"/>
      <c r="AY120" s="110"/>
      <c r="AZ120" s="227" t="str">
        <f t="shared" si="130"/>
        <v>-</v>
      </c>
      <c r="BA120" s="231">
        <v>0</v>
      </c>
      <c r="BB120" s="642" t="str">
        <f t="shared" si="168"/>
        <v>-</v>
      </c>
      <c r="BC120" s="628">
        <f t="shared" si="164"/>
        <v>0</v>
      </c>
      <c r="BD120" s="232"/>
      <c r="BE120" s="110"/>
      <c r="BF120" s="227" t="str">
        <f t="shared" si="127"/>
        <v>-</v>
      </c>
      <c r="BG120" s="231">
        <v>0</v>
      </c>
      <c r="BH120" s="642" t="str">
        <f t="shared" si="131"/>
        <v>-</v>
      </c>
      <c r="BI120" s="628">
        <f t="shared" si="165"/>
        <v>0</v>
      </c>
      <c r="BJ120" s="232"/>
      <c r="BK120" s="110"/>
      <c r="BL120" s="227" t="str">
        <f t="shared" si="128"/>
        <v>-</v>
      </c>
      <c r="BM120" s="231">
        <v>0</v>
      </c>
      <c r="BN120" s="642" t="str">
        <f t="shared" si="132"/>
        <v>-</v>
      </c>
      <c r="BO120" s="628">
        <f t="shared" si="166"/>
        <v>0</v>
      </c>
      <c r="BP120" s="232"/>
      <c r="BQ120" s="110"/>
      <c r="BR120" s="227" t="str">
        <f t="shared" si="129"/>
        <v>-</v>
      </c>
      <c r="BS120" s="231">
        <v>0</v>
      </c>
      <c r="BT120" s="642" t="str">
        <f t="shared" si="133"/>
        <v>-</v>
      </c>
    </row>
    <row r="121" ht="14.25" customHeight="1" spans="1:72">
      <c r="A121" s="585"/>
      <c r="B121" s="108">
        <v>21</v>
      </c>
      <c r="C121" s="306">
        <f t="shared" si="107"/>
        <v>0</v>
      </c>
      <c r="D121" s="433">
        <f t="shared" si="169"/>
        <v>0</v>
      </c>
      <c r="E121" s="592">
        <f t="shared" si="170"/>
        <v>0</v>
      </c>
      <c r="F121" s="454">
        <f t="shared" si="117"/>
        <v>0</v>
      </c>
      <c r="G121" s="303" t="str">
        <f t="shared" si="114"/>
        <v>-</v>
      </c>
      <c r="H121" s="584">
        <f t="shared" si="118"/>
        <v>0</v>
      </c>
      <c r="I121" s="209">
        <f t="shared" si="119"/>
        <v>0</v>
      </c>
      <c r="J121" s="190">
        <f t="shared" si="167"/>
        <v>0</v>
      </c>
      <c r="K121" s="210">
        <f t="shared" si="171"/>
        <v>0</v>
      </c>
      <c r="L121" s="426" t="str">
        <f t="shared" si="115"/>
        <v>-</v>
      </c>
      <c r="M121" s="603">
        <f t="shared" si="157"/>
        <v>0</v>
      </c>
      <c r="N121" s="232"/>
      <c r="O121" s="110"/>
      <c r="P121" s="105" t="str">
        <f t="shared" si="120"/>
        <v>-</v>
      </c>
      <c r="Q121" s="231"/>
      <c r="R121" s="612" t="str">
        <f t="shared" si="143"/>
        <v>-</v>
      </c>
      <c r="S121" s="603">
        <f t="shared" si="158"/>
        <v>0</v>
      </c>
      <c r="T121" s="232"/>
      <c r="U121" s="110"/>
      <c r="V121" s="105" t="str">
        <f t="shared" si="121"/>
        <v>-</v>
      </c>
      <c r="W121" s="231"/>
      <c r="X121" s="612" t="str">
        <f t="shared" si="144"/>
        <v>-</v>
      </c>
      <c r="Y121" s="603">
        <f t="shared" si="159"/>
        <v>0</v>
      </c>
      <c r="Z121" s="232"/>
      <c r="AA121" s="110"/>
      <c r="AB121" s="105" t="str">
        <f t="shared" si="122"/>
        <v>-</v>
      </c>
      <c r="AC121" s="231"/>
      <c r="AD121" s="612" t="str">
        <f t="shared" si="145"/>
        <v>-</v>
      </c>
      <c r="AE121" s="603">
        <f t="shared" si="160"/>
        <v>0</v>
      </c>
      <c r="AF121" s="232"/>
      <c r="AG121" s="110"/>
      <c r="AH121" s="105" t="str">
        <f t="shared" si="123"/>
        <v>-</v>
      </c>
      <c r="AI121" s="231"/>
      <c r="AJ121" s="612" t="str">
        <f t="shared" si="146"/>
        <v>-</v>
      </c>
      <c r="AK121" s="603">
        <f t="shared" si="161"/>
        <v>0</v>
      </c>
      <c r="AL121" s="232"/>
      <c r="AM121" s="110"/>
      <c r="AN121" s="105" t="str">
        <f t="shared" si="124"/>
        <v>-</v>
      </c>
      <c r="AO121" s="231"/>
      <c r="AP121" s="612" t="str">
        <f t="shared" si="147"/>
        <v>-</v>
      </c>
      <c r="AQ121" s="603">
        <f t="shared" si="162"/>
        <v>0</v>
      </c>
      <c r="AR121" s="232"/>
      <c r="AS121" s="110"/>
      <c r="AT121" s="105" t="str">
        <f t="shared" si="125"/>
        <v>-</v>
      </c>
      <c r="AU121" s="231"/>
      <c r="AV121" s="612" t="str">
        <f t="shared" si="148"/>
        <v>-</v>
      </c>
      <c r="AW121" s="628">
        <f t="shared" si="163"/>
        <v>0</v>
      </c>
      <c r="AX121" s="232"/>
      <c r="AY121" s="110"/>
      <c r="AZ121" s="227" t="str">
        <f t="shared" si="130"/>
        <v>-</v>
      </c>
      <c r="BA121" s="231">
        <v>0</v>
      </c>
      <c r="BB121" s="642" t="str">
        <f t="shared" si="168"/>
        <v>-</v>
      </c>
      <c r="BC121" s="628">
        <f t="shared" si="164"/>
        <v>0</v>
      </c>
      <c r="BD121" s="232"/>
      <c r="BE121" s="110"/>
      <c r="BF121" s="227" t="str">
        <f t="shared" si="127"/>
        <v>-</v>
      </c>
      <c r="BG121" s="231">
        <v>0</v>
      </c>
      <c r="BH121" s="642" t="str">
        <f t="shared" si="131"/>
        <v>-</v>
      </c>
      <c r="BI121" s="628">
        <f t="shared" si="165"/>
        <v>0</v>
      </c>
      <c r="BJ121" s="232"/>
      <c r="BK121" s="110"/>
      <c r="BL121" s="227" t="str">
        <f t="shared" si="128"/>
        <v>-</v>
      </c>
      <c r="BM121" s="231">
        <v>0</v>
      </c>
      <c r="BN121" s="642" t="str">
        <f t="shared" si="132"/>
        <v>-</v>
      </c>
      <c r="BO121" s="628">
        <f t="shared" si="166"/>
        <v>0</v>
      </c>
      <c r="BP121" s="232"/>
      <c r="BQ121" s="110"/>
      <c r="BR121" s="227" t="str">
        <f t="shared" si="129"/>
        <v>-</v>
      </c>
      <c r="BS121" s="231">
        <v>0</v>
      </c>
      <c r="BT121" s="642" t="str">
        <f t="shared" si="133"/>
        <v>-</v>
      </c>
    </row>
    <row r="122" ht="14.25" customHeight="1" spans="1:72">
      <c r="A122" s="585"/>
      <c r="B122" s="108">
        <v>22</v>
      </c>
      <c r="C122" s="306">
        <f t="shared" si="107"/>
        <v>0</v>
      </c>
      <c r="D122" s="433">
        <f t="shared" si="169"/>
        <v>0</v>
      </c>
      <c r="E122" s="592">
        <f t="shared" si="170"/>
        <v>0</v>
      </c>
      <c r="F122" s="454">
        <f t="shared" si="117"/>
        <v>0</v>
      </c>
      <c r="G122" s="303" t="str">
        <f t="shared" si="114"/>
        <v>-</v>
      </c>
      <c r="H122" s="584">
        <f t="shared" si="118"/>
        <v>0</v>
      </c>
      <c r="I122" s="209">
        <f t="shared" si="119"/>
        <v>0</v>
      </c>
      <c r="J122" s="190">
        <f t="shared" si="167"/>
        <v>0</v>
      </c>
      <c r="K122" s="210">
        <f t="shared" si="171"/>
        <v>0</v>
      </c>
      <c r="L122" s="426" t="str">
        <f t="shared" si="115"/>
        <v>-</v>
      </c>
      <c r="M122" s="603">
        <f t="shared" si="157"/>
        <v>0</v>
      </c>
      <c r="N122" s="232"/>
      <c r="O122" s="110"/>
      <c r="P122" s="105" t="str">
        <f t="shared" si="120"/>
        <v>-</v>
      </c>
      <c r="Q122" s="231"/>
      <c r="R122" s="612" t="str">
        <f t="shared" si="143"/>
        <v>-</v>
      </c>
      <c r="S122" s="603">
        <f t="shared" si="158"/>
        <v>0</v>
      </c>
      <c r="T122" s="232"/>
      <c r="U122" s="110"/>
      <c r="V122" s="105" t="str">
        <f t="shared" si="121"/>
        <v>-</v>
      </c>
      <c r="W122" s="231"/>
      <c r="X122" s="612" t="str">
        <f t="shared" si="144"/>
        <v>-</v>
      </c>
      <c r="Y122" s="603">
        <f t="shared" si="159"/>
        <v>0</v>
      </c>
      <c r="Z122" s="232"/>
      <c r="AA122" s="110"/>
      <c r="AB122" s="105" t="str">
        <f t="shared" si="122"/>
        <v>-</v>
      </c>
      <c r="AC122" s="231"/>
      <c r="AD122" s="612" t="str">
        <f t="shared" si="145"/>
        <v>-</v>
      </c>
      <c r="AE122" s="603">
        <f t="shared" si="160"/>
        <v>0</v>
      </c>
      <c r="AF122" s="232"/>
      <c r="AG122" s="110"/>
      <c r="AH122" s="105" t="str">
        <f t="shared" si="123"/>
        <v>-</v>
      </c>
      <c r="AI122" s="231"/>
      <c r="AJ122" s="612" t="str">
        <f t="shared" si="146"/>
        <v>-</v>
      </c>
      <c r="AK122" s="603">
        <f t="shared" si="161"/>
        <v>0</v>
      </c>
      <c r="AL122" s="232"/>
      <c r="AM122" s="110"/>
      <c r="AN122" s="105" t="str">
        <f t="shared" si="124"/>
        <v>-</v>
      </c>
      <c r="AO122" s="231"/>
      <c r="AP122" s="612" t="str">
        <f t="shared" si="147"/>
        <v>-</v>
      </c>
      <c r="AQ122" s="603">
        <f t="shared" si="162"/>
        <v>0</v>
      </c>
      <c r="AR122" s="232"/>
      <c r="AS122" s="110"/>
      <c r="AT122" s="105" t="str">
        <f t="shared" si="125"/>
        <v>-</v>
      </c>
      <c r="AU122" s="231"/>
      <c r="AV122" s="612" t="str">
        <f t="shared" si="148"/>
        <v>-</v>
      </c>
      <c r="AW122" s="628">
        <f t="shared" si="163"/>
        <v>0</v>
      </c>
      <c r="AX122" s="232"/>
      <c r="AY122" s="110"/>
      <c r="AZ122" s="227" t="str">
        <f t="shared" si="130"/>
        <v>-</v>
      </c>
      <c r="BA122" s="231">
        <v>0</v>
      </c>
      <c r="BB122" s="642" t="str">
        <f t="shared" si="168"/>
        <v>-</v>
      </c>
      <c r="BC122" s="628">
        <f t="shared" si="164"/>
        <v>0</v>
      </c>
      <c r="BD122" s="232"/>
      <c r="BE122" s="110"/>
      <c r="BF122" s="227" t="str">
        <f t="shared" si="127"/>
        <v>-</v>
      </c>
      <c r="BG122" s="231">
        <v>0</v>
      </c>
      <c r="BH122" s="642" t="str">
        <f t="shared" si="131"/>
        <v>-</v>
      </c>
      <c r="BI122" s="628">
        <f t="shared" si="165"/>
        <v>0</v>
      </c>
      <c r="BJ122" s="232"/>
      <c r="BK122" s="110"/>
      <c r="BL122" s="227" t="str">
        <f t="shared" si="128"/>
        <v>-</v>
      </c>
      <c r="BM122" s="231">
        <v>0</v>
      </c>
      <c r="BN122" s="642" t="str">
        <f t="shared" si="132"/>
        <v>-</v>
      </c>
      <c r="BO122" s="628">
        <f t="shared" si="166"/>
        <v>0</v>
      </c>
      <c r="BP122" s="232"/>
      <c r="BQ122" s="110"/>
      <c r="BR122" s="227" t="str">
        <f t="shared" si="129"/>
        <v>-</v>
      </c>
      <c r="BS122" s="231">
        <v>0</v>
      </c>
      <c r="BT122" s="642" t="str">
        <f t="shared" si="133"/>
        <v>-</v>
      </c>
    </row>
    <row r="123" ht="14.25" customHeight="1" spans="1:72">
      <c r="A123" s="585"/>
      <c r="B123" s="108">
        <v>23</v>
      </c>
      <c r="C123" s="306">
        <f t="shared" si="107"/>
        <v>0</v>
      </c>
      <c r="D123" s="433">
        <f t="shared" si="169"/>
        <v>0</v>
      </c>
      <c r="E123" s="592">
        <f t="shared" ref="E123:E130" si="172">AW123+BC123+BI123+BO123</f>
        <v>0</v>
      </c>
      <c r="F123" s="454">
        <f t="shared" si="117"/>
        <v>0</v>
      </c>
      <c r="G123" s="303" t="str">
        <f t="shared" si="114"/>
        <v>-</v>
      </c>
      <c r="H123" s="584">
        <f t="shared" si="118"/>
        <v>0</v>
      </c>
      <c r="I123" s="209">
        <f t="shared" si="119"/>
        <v>0</v>
      </c>
      <c r="J123" s="190">
        <f t="shared" si="167"/>
        <v>0</v>
      </c>
      <c r="K123" s="210">
        <f t="shared" si="171"/>
        <v>0</v>
      </c>
      <c r="L123" s="426" t="str">
        <f t="shared" si="115"/>
        <v>-</v>
      </c>
      <c r="M123" s="603">
        <f t="shared" si="157"/>
        <v>0</v>
      </c>
      <c r="N123" s="232"/>
      <c r="O123" s="110"/>
      <c r="P123" s="105" t="str">
        <f t="shared" si="120"/>
        <v>-</v>
      </c>
      <c r="Q123" s="231"/>
      <c r="R123" s="612" t="str">
        <f t="shared" si="143"/>
        <v>-</v>
      </c>
      <c r="S123" s="603">
        <f t="shared" si="158"/>
        <v>0</v>
      </c>
      <c r="T123" s="232"/>
      <c r="U123" s="110"/>
      <c r="V123" s="105" t="str">
        <f t="shared" si="121"/>
        <v>-</v>
      </c>
      <c r="W123" s="231"/>
      <c r="X123" s="612" t="str">
        <f t="shared" si="144"/>
        <v>-</v>
      </c>
      <c r="Y123" s="603">
        <f t="shared" si="159"/>
        <v>0</v>
      </c>
      <c r="Z123" s="232"/>
      <c r="AA123" s="110"/>
      <c r="AB123" s="105" t="str">
        <f t="shared" si="122"/>
        <v>-</v>
      </c>
      <c r="AC123" s="231"/>
      <c r="AD123" s="612" t="str">
        <f t="shared" si="145"/>
        <v>-</v>
      </c>
      <c r="AE123" s="603">
        <f t="shared" si="160"/>
        <v>0</v>
      </c>
      <c r="AF123" s="232"/>
      <c r="AG123" s="110"/>
      <c r="AH123" s="105" t="str">
        <f t="shared" si="123"/>
        <v>-</v>
      </c>
      <c r="AI123" s="231"/>
      <c r="AJ123" s="612" t="str">
        <f t="shared" si="146"/>
        <v>-</v>
      </c>
      <c r="AK123" s="603">
        <f t="shared" si="161"/>
        <v>0</v>
      </c>
      <c r="AL123" s="232"/>
      <c r="AM123" s="110"/>
      <c r="AN123" s="105" t="str">
        <f t="shared" si="124"/>
        <v>-</v>
      </c>
      <c r="AO123" s="231"/>
      <c r="AP123" s="612" t="str">
        <f t="shared" si="147"/>
        <v>-</v>
      </c>
      <c r="AQ123" s="603">
        <f t="shared" si="162"/>
        <v>0</v>
      </c>
      <c r="AR123" s="232"/>
      <c r="AS123" s="110"/>
      <c r="AT123" s="105" t="str">
        <f t="shared" si="125"/>
        <v>-</v>
      </c>
      <c r="AU123" s="231"/>
      <c r="AV123" s="612" t="str">
        <f t="shared" si="148"/>
        <v>-</v>
      </c>
      <c r="AW123" s="628">
        <f t="shared" si="163"/>
        <v>0</v>
      </c>
      <c r="AX123" s="232"/>
      <c r="AY123" s="110"/>
      <c r="AZ123" s="227" t="str">
        <f t="shared" si="130"/>
        <v>-</v>
      </c>
      <c r="BA123" s="231">
        <v>0</v>
      </c>
      <c r="BB123" s="642" t="str">
        <f t="shared" si="168"/>
        <v>-</v>
      </c>
      <c r="BC123" s="628">
        <f t="shared" si="164"/>
        <v>0</v>
      </c>
      <c r="BD123" s="232"/>
      <c r="BE123" s="110"/>
      <c r="BF123" s="227" t="str">
        <f t="shared" si="127"/>
        <v>-</v>
      </c>
      <c r="BG123" s="231">
        <v>0</v>
      </c>
      <c r="BH123" s="642" t="str">
        <f t="shared" si="131"/>
        <v>-</v>
      </c>
      <c r="BI123" s="628">
        <f t="shared" si="165"/>
        <v>0</v>
      </c>
      <c r="BJ123" s="232"/>
      <c r="BK123" s="110"/>
      <c r="BL123" s="227" t="str">
        <f t="shared" si="128"/>
        <v>-</v>
      </c>
      <c r="BM123" s="231">
        <v>0</v>
      </c>
      <c r="BN123" s="642" t="str">
        <f t="shared" si="132"/>
        <v>-</v>
      </c>
      <c r="BO123" s="628">
        <f t="shared" si="166"/>
        <v>0</v>
      </c>
      <c r="BP123" s="232"/>
      <c r="BQ123" s="110"/>
      <c r="BR123" s="227" t="str">
        <f t="shared" si="129"/>
        <v>-</v>
      </c>
      <c r="BS123" s="231">
        <v>0</v>
      </c>
      <c r="BT123" s="642" t="str">
        <f t="shared" si="133"/>
        <v>-</v>
      </c>
    </row>
    <row r="124" ht="14.25" customHeight="1" spans="1:72">
      <c r="A124" s="585"/>
      <c r="B124" s="108">
        <v>24</v>
      </c>
      <c r="C124" s="306">
        <f t="shared" si="107"/>
        <v>0</v>
      </c>
      <c r="D124" s="433">
        <f t="shared" si="169"/>
        <v>0</v>
      </c>
      <c r="E124" s="592">
        <f t="shared" si="172"/>
        <v>0</v>
      </c>
      <c r="F124" s="454">
        <f t="shared" si="117"/>
        <v>0</v>
      </c>
      <c r="G124" s="303" t="str">
        <f t="shared" si="114"/>
        <v>-</v>
      </c>
      <c r="H124" s="584">
        <f t="shared" si="118"/>
        <v>0</v>
      </c>
      <c r="I124" s="209">
        <f t="shared" si="119"/>
        <v>0</v>
      </c>
      <c r="J124" s="190">
        <f t="shared" si="167"/>
        <v>0</v>
      </c>
      <c r="K124" s="210">
        <f t="shared" si="171"/>
        <v>0</v>
      </c>
      <c r="L124" s="426" t="str">
        <f t="shared" si="115"/>
        <v>-</v>
      </c>
      <c r="M124" s="603">
        <f t="shared" si="157"/>
        <v>0</v>
      </c>
      <c r="N124" s="232"/>
      <c r="O124" s="110"/>
      <c r="P124" s="105" t="str">
        <f t="shared" si="120"/>
        <v>-</v>
      </c>
      <c r="Q124" s="231"/>
      <c r="R124" s="612" t="str">
        <f t="shared" si="143"/>
        <v>-</v>
      </c>
      <c r="S124" s="603">
        <f t="shared" si="158"/>
        <v>0</v>
      </c>
      <c r="T124" s="232"/>
      <c r="U124" s="110"/>
      <c r="V124" s="105" t="str">
        <f t="shared" si="121"/>
        <v>-</v>
      </c>
      <c r="W124" s="231"/>
      <c r="X124" s="612" t="str">
        <f t="shared" si="144"/>
        <v>-</v>
      </c>
      <c r="Y124" s="603">
        <f t="shared" si="159"/>
        <v>0</v>
      </c>
      <c r="Z124" s="232"/>
      <c r="AA124" s="110"/>
      <c r="AB124" s="105" t="str">
        <f t="shared" si="122"/>
        <v>-</v>
      </c>
      <c r="AC124" s="231"/>
      <c r="AD124" s="612" t="str">
        <f t="shared" si="145"/>
        <v>-</v>
      </c>
      <c r="AE124" s="603">
        <f t="shared" si="160"/>
        <v>0</v>
      </c>
      <c r="AF124" s="232"/>
      <c r="AG124" s="110"/>
      <c r="AH124" s="105" t="str">
        <f t="shared" si="123"/>
        <v>-</v>
      </c>
      <c r="AI124" s="231"/>
      <c r="AJ124" s="612" t="str">
        <f t="shared" si="146"/>
        <v>-</v>
      </c>
      <c r="AK124" s="603">
        <f t="shared" si="161"/>
        <v>0</v>
      </c>
      <c r="AL124" s="232"/>
      <c r="AM124" s="110"/>
      <c r="AN124" s="105" t="str">
        <f t="shared" si="124"/>
        <v>-</v>
      </c>
      <c r="AO124" s="231"/>
      <c r="AP124" s="612" t="str">
        <f t="shared" si="147"/>
        <v>-</v>
      </c>
      <c r="AQ124" s="603">
        <f t="shared" si="162"/>
        <v>0</v>
      </c>
      <c r="AR124" s="232"/>
      <c r="AS124" s="110"/>
      <c r="AT124" s="105" t="str">
        <f t="shared" si="125"/>
        <v>-</v>
      </c>
      <c r="AU124" s="231"/>
      <c r="AV124" s="612" t="str">
        <f t="shared" si="148"/>
        <v>-</v>
      </c>
      <c r="AW124" s="628">
        <f t="shared" si="163"/>
        <v>0</v>
      </c>
      <c r="AX124" s="232"/>
      <c r="AY124" s="110"/>
      <c r="AZ124" s="227" t="str">
        <f t="shared" si="130"/>
        <v>-</v>
      </c>
      <c r="BA124" s="231">
        <v>0</v>
      </c>
      <c r="BB124" s="642" t="str">
        <f t="shared" si="168"/>
        <v>-</v>
      </c>
      <c r="BC124" s="628">
        <f t="shared" si="164"/>
        <v>0</v>
      </c>
      <c r="BD124" s="232"/>
      <c r="BE124" s="110"/>
      <c r="BF124" s="227" t="str">
        <f t="shared" si="127"/>
        <v>-</v>
      </c>
      <c r="BG124" s="231">
        <v>0</v>
      </c>
      <c r="BH124" s="642" t="str">
        <f t="shared" si="131"/>
        <v>-</v>
      </c>
      <c r="BI124" s="628">
        <f t="shared" si="165"/>
        <v>0</v>
      </c>
      <c r="BJ124" s="232"/>
      <c r="BK124" s="110"/>
      <c r="BL124" s="227" t="str">
        <f t="shared" si="128"/>
        <v>-</v>
      </c>
      <c r="BM124" s="231">
        <v>0</v>
      </c>
      <c r="BN124" s="642" t="str">
        <f t="shared" si="132"/>
        <v>-</v>
      </c>
      <c r="BO124" s="628">
        <f t="shared" si="166"/>
        <v>0</v>
      </c>
      <c r="BP124" s="232"/>
      <c r="BQ124" s="110"/>
      <c r="BR124" s="227" t="str">
        <f t="shared" si="129"/>
        <v>-</v>
      </c>
      <c r="BS124" s="231">
        <v>0</v>
      </c>
      <c r="BT124" s="642" t="str">
        <f t="shared" si="133"/>
        <v>-</v>
      </c>
    </row>
    <row r="125" ht="14.25" customHeight="1" spans="1:72">
      <c r="A125" s="585"/>
      <c r="B125" s="108">
        <v>25</v>
      </c>
      <c r="C125" s="306">
        <f t="shared" si="107"/>
        <v>0</v>
      </c>
      <c r="D125" s="433">
        <f t="shared" si="169"/>
        <v>0</v>
      </c>
      <c r="E125" s="592">
        <f t="shared" si="172"/>
        <v>0</v>
      </c>
      <c r="F125" s="454">
        <f t="shared" si="117"/>
        <v>0</v>
      </c>
      <c r="G125" s="303" t="str">
        <f t="shared" si="114"/>
        <v>-</v>
      </c>
      <c r="H125" s="584">
        <f t="shared" si="118"/>
        <v>0</v>
      </c>
      <c r="I125" s="209">
        <f t="shared" si="119"/>
        <v>0</v>
      </c>
      <c r="J125" s="190">
        <f t="shared" si="167"/>
        <v>0</v>
      </c>
      <c r="K125" s="210">
        <f t="shared" si="171"/>
        <v>0</v>
      </c>
      <c r="L125" s="426" t="str">
        <f t="shared" si="115"/>
        <v>-</v>
      </c>
      <c r="M125" s="603">
        <f t="shared" si="157"/>
        <v>0</v>
      </c>
      <c r="N125" s="232"/>
      <c r="O125" s="110"/>
      <c r="P125" s="105" t="str">
        <f t="shared" si="120"/>
        <v>-</v>
      </c>
      <c r="Q125" s="231"/>
      <c r="R125" s="612" t="str">
        <f t="shared" si="143"/>
        <v>-</v>
      </c>
      <c r="S125" s="603">
        <f t="shared" si="158"/>
        <v>0</v>
      </c>
      <c r="T125" s="232"/>
      <c r="U125" s="110"/>
      <c r="V125" s="105" t="str">
        <f t="shared" si="121"/>
        <v>-</v>
      </c>
      <c r="W125" s="231"/>
      <c r="X125" s="612" t="str">
        <f t="shared" si="144"/>
        <v>-</v>
      </c>
      <c r="Y125" s="603">
        <f t="shared" si="159"/>
        <v>0</v>
      </c>
      <c r="Z125" s="232"/>
      <c r="AA125" s="110"/>
      <c r="AB125" s="105" t="str">
        <f t="shared" si="122"/>
        <v>-</v>
      </c>
      <c r="AC125" s="231"/>
      <c r="AD125" s="612" t="str">
        <f t="shared" si="145"/>
        <v>-</v>
      </c>
      <c r="AE125" s="603">
        <f t="shared" si="160"/>
        <v>0</v>
      </c>
      <c r="AF125" s="232"/>
      <c r="AG125" s="110"/>
      <c r="AH125" s="105" t="str">
        <f t="shared" si="123"/>
        <v>-</v>
      </c>
      <c r="AI125" s="231"/>
      <c r="AJ125" s="612" t="str">
        <f t="shared" si="146"/>
        <v>-</v>
      </c>
      <c r="AK125" s="603">
        <f t="shared" si="161"/>
        <v>0</v>
      </c>
      <c r="AL125" s="232"/>
      <c r="AM125" s="110"/>
      <c r="AN125" s="105" t="str">
        <f t="shared" si="124"/>
        <v>-</v>
      </c>
      <c r="AO125" s="231"/>
      <c r="AP125" s="612" t="str">
        <f t="shared" si="147"/>
        <v>-</v>
      </c>
      <c r="AQ125" s="603">
        <f t="shared" si="162"/>
        <v>0</v>
      </c>
      <c r="AR125" s="232"/>
      <c r="AS125" s="110"/>
      <c r="AT125" s="105" t="str">
        <f t="shared" si="125"/>
        <v>-</v>
      </c>
      <c r="AU125" s="231"/>
      <c r="AV125" s="612" t="str">
        <f t="shared" si="148"/>
        <v>-</v>
      </c>
      <c r="AW125" s="628">
        <f t="shared" si="163"/>
        <v>0</v>
      </c>
      <c r="AX125" s="232"/>
      <c r="AY125" s="110"/>
      <c r="AZ125" s="227" t="str">
        <f t="shared" si="130"/>
        <v>-</v>
      </c>
      <c r="BA125" s="231">
        <v>0</v>
      </c>
      <c r="BB125" s="642" t="str">
        <f t="shared" si="168"/>
        <v>-</v>
      </c>
      <c r="BC125" s="628">
        <f t="shared" si="164"/>
        <v>0</v>
      </c>
      <c r="BD125" s="232"/>
      <c r="BE125" s="110"/>
      <c r="BF125" s="227" t="str">
        <f t="shared" si="127"/>
        <v>-</v>
      </c>
      <c r="BG125" s="231">
        <v>0</v>
      </c>
      <c r="BH125" s="642" t="str">
        <f t="shared" si="131"/>
        <v>-</v>
      </c>
      <c r="BI125" s="628">
        <f t="shared" si="165"/>
        <v>0</v>
      </c>
      <c r="BJ125" s="232"/>
      <c r="BK125" s="110"/>
      <c r="BL125" s="227" t="str">
        <f t="shared" si="128"/>
        <v>-</v>
      </c>
      <c r="BM125" s="231">
        <v>0</v>
      </c>
      <c r="BN125" s="642" t="str">
        <f t="shared" si="132"/>
        <v>-</v>
      </c>
      <c r="BO125" s="628">
        <f t="shared" si="166"/>
        <v>0</v>
      </c>
      <c r="BP125" s="232"/>
      <c r="BQ125" s="110"/>
      <c r="BR125" s="227" t="str">
        <f t="shared" si="129"/>
        <v>-</v>
      </c>
      <c r="BS125" s="231">
        <v>0</v>
      </c>
      <c r="BT125" s="642" t="str">
        <f t="shared" si="133"/>
        <v>-</v>
      </c>
    </row>
    <row r="126" ht="14.25" customHeight="1" spans="1:72">
      <c r="A126" s="585"/>
      <c r="B126" s="108">
        <v>26</v>
      </c>
      <c r="C126" s="306">
        <f t="shared" si="107"/>
        <v>0</v>
      </c>
      <c r="D126" s="433">
        <f t="shared" si="169"/>
        <v>0</v>
      </c>
      <c r="E126" s="592">
        <f t="shared" si="172"/>
        <v>0</v>
      </c>
      <c r="F126" s="454">
        <f t="shared" si="117"/>
        <v>0</v>
      </c>
      <c r="G126" s="303" t="str">
        <f t="shared" si="114"/>
        <v>-</v>
      </c>
      <c r="H126" s="584">
        <f t="shared" si="118"/>
        <v>0</v>
      </c>
      <c r="I126" s="209">
        <f t="shared" si="119"/>
        <v>0</v>
      </c>
      <c r="J126" s="190">
        <f t="shared" si="167"/>
        <v>0</v>
      </c>
      <c r="K126" s="210">
        <f t="shared" si="171"/>
        <v>0</v>
      </c>
      <c r="L126" s="426" t="str">
        <f t="shared" si="115"/>
        <v>-</v>
      </c>
      <c r="M126" s="603">
        <f t="shared" si="157"/>
        <v>0</v>
      </c>
      <c r="N126" s="232"/>
      <c r="O126" s="110"/>
      <c r="P126" s="105" t="str">
        <f t="shared" si="120"/>
        <v>-</v>
      </c>
      <c r="Q126" s="231"/>
      <c r="R126" s="612" t="str">
        <f t="shared" si="143"/>
        <v>-</v>
      </c>
      <c r="S126" s="603">
        <f t="shared" si="158"/>
        <v>0</v>
      </c>
      <c r="T126" s="232"/>
      <c r="U126" s="110"/>
      <c r="V126" s="105" t="str">
        <f t="shared" si="121"/>
        <v>-</v>
      </c>
      <c r="W126" s="231"/>
      <c r="X126" s="612" t="str">
        <f t="shared" si="144"/>
        <v>-</v>
      </c>
      <c r="Y126" s="603">
        <f t="shared" si="159"/>
        <v>0</v>
      </c>
      <c r="Z126" s="232"/>
      <c r="AA126" s="110"/>
      <c r="AB126" s="105" t="str">
        <f t="shared" si="122"/>
        <v>-</v>
      </c>
      <c r="AC126" s="231"/>
      <c r="AD126" s="612" t="str">
        <f t="shared" si="145"/>
        <v>-</v>
      </c>
      <c r="AE126" s="603">
        <f t="shared" si="160"/>
        <v>0</v>
      </c>
      <c r="AF126" s="232"/>
      <c r="AG126" s="110"/>
      <c r="AH126" s="105" t="str">
        <f t="shared" si="123"/>
        <v>-</v>
      </c>
      <c r="AI126" s="231"/>
      <c r="AJ126" s="612" t="str">
        <f t="shared" si="146"/>
        <v>-</v>
      </c>
      <c r="AK126" s="603">
        <f t="shared" si="161"/>
        <v>0</v>
      </c>
      <c r="AL126" s="232"/>
      <c r="AM126" s="110"/>
      <c r="AN126" s="105" t="str">
        <f t="shared" si="124"/>
        <v>-</v>
      </c>
      <c r="AO126" s="231"/>
      <c r="AP126" s="612" t="str">
        <f t="shared" si="147"/>
        <v>-</v>
      </c>
      <c r="AQ126" s="603">
        <f t="shared" si="162"/>
        <v>0</v>
      </c>
      <c r="AR126" s="232"/>
      <c r="AS126" s="110"/>
      <c r="AT126" s="105" t="str">
        <f t="shared" si="125"/>
        <v>-</v>
      </c>
      <c r="AU126" s="231"/>
      <c r="AV126" s="612" t="str">
        <f t="shared" si="148"/>
        <v>-</v>
      </c>
      <c r="AW126" s="628">
        <f t="shared" si="163"/>
        <v>0</v>
      </c>
      <c r="AX126" s="232"/>
      <c r="AY126" s="110"/>
      <c r="AZ126" s="227" t="str">
        <f t="shared" si="130"/>
        <v>-</v>
      </c>
      <c r="BA126" s="231">
        <v>0</v>
      </c>
      <c r="BB126" s="642" t="str">
        <f t="shared" si="168"/>
        <v>-</v>
      </c>
      <c r="BC126" s="628">
        <f t="shared" si="164"/>
        <v>0</v>
      </c>
      <c r="BD126" s="232"/>
      <c r="BE126" s="110"/>
      <c r="BF126" s="227" t="str">
        <f t="shared" si="127"/>
        <v>-</v>
      </c>
      <c r="BG126" s="231">
        <v>0</v>
      </c>
      <c r="BH126" s="642" t="str">
        <f t="shared" si="131"/>
        <v>-</v>
      </c>
      <c r="BI126" s="628">
        <f t="shared" si="165"/>
        <v>0</v>
      </c>
      <c r="BJ126" s="232"/>
      <c r="BK126" s="110"/>
      <c r="BL126" s="227" t="str">
        <f t="shared" si="128"/>
        <v>-</v>
      </c>
      <c r="BM126" s="231">
        <v>0</v>
      </c>
      <c r="BN126" s="642" t="str">
        <f t="shared" si="132"/>
        <v>-</v>
      </c>
      <c r="BO126" s="628">
        <f t="shared" si="166"/>
        <v>0</v>
      </c>
      <c r="BP126" s="232"/>
      <c r="BQ126" s="110"/>
      <c r="BR126" s="227" t="str">
        <f t="shared" si="129"/>
        <v>-</v>
      </c>
      <c r="BS126" s="231">
        <v>0</v>
      </c>
      <c r="BT126" s="642" t="str">
        <f t="shared" si="133"/>
        <v>-</v>
      </c>
    </row>
    <row r="127" ht="14.25" customHeight="1" spans="1:72">
      <c r="A127" s="585"/>
      <c r="B127" s="108">
        <v>27</v>
      </c>
      <c r="C127" s="306">
        <f t="shared" si="107"/>
        <v>0</v>
      </c>
      <c r="D127" s="433">
        <f t="shared" si="169"/>
        <v>0</v>
      </c>
      <c r="E127" s="592">
        <f t="shared" si="172"/>
        <v>0</v>
      </c>
      <c r="F127" s="454">
        <f t="shared" si="117"/>
        <v>0</v>
      </c>
      <c r="G127" s="303" t="str">
        <f t="shared" si="114"/>
        <v>-</v>
      </c>
      <c r="H127" s="584">
        <f t="shared" si="118"/>
        <v>0</v>
      </c>
      <c r="I127" s="209">
        <f t="shared" si="119"/>
        <v>0</v>
      </c>
      <c r="J127" s="190">
        <f t="shared" si="167"/>
        <v>0</v>
      </c>
      <c r="K127" s="210">
        <f t="shared" si="171"/>
        <v>0</v>
      </c>
      <c r="L127" s="426" t="str">
        <f t="shared" si="115"/>
        <v>-</v>
      </c>
      <c r="M127" s="603">
        <f t="shared" si="157"/>
        <v>0</v>
      </c>
      <c r="N127" s="232"/>
      <c r="O127" s="110"/>
      <c r="P127" s="105" t="str">
        <f t="shared" si="120"/>
        <v>-</v>
      </c>
      <c r="Q127" s="231"/>
      <c r="R127" s="612" t="str">
        <f t="shared" si="143"/>
        <v>-</v>
      </c>
      <c r="S127" s="603">
        <f t="shared" si="158"/>
        <v>0</v>
      </c>
      <c r="T127" s="232"/>
      <c r="U127" s="110"/>
      <c r="V127" s="105" t="str">
        <f t="shared" si="121"/>
        <v>-</v>
      </c>
      <c r="W127" s="231"/>
      <c r="X127" s="612" t="str">
        <f t="shared" si="144"/>
        <v>-</v>
      </c>
      <c r="Y127" s="603">
        <f t="shared" si="159"/>
        <v>0</v>
      </c>
      <c r="Z127" s="232"/>
      <c r="AA127" s="110"/>
      <c r="AB127" s="105" t="str">
        <f t="shared" si="122"/>
        <v>-</v>
      </c>
      <c r="AC127" s="231"/>
      <c r="AD127" s="612" t="str">
        <f t="shared" si="145"/>
        <v>-</v>
      </c>
      <c r="AE127" s="603">
        <f t="shared" si="160"/>
        <v>0</v>
      </c>
      <c r="AF127" s="232"/>
      <c r="AG127" s="110"/>
      <c r="AH127" s="105" t="str">
        <f t="shared" si="123"/>
        <v>-</v>
      </c>
      <c r="AI127" s="231"/>
      <c r="AJ127" s="612" t="str">
        <f t="shared" si="146"/>
        <v>-</v>
      </c>
      <c r="AK127" s="603">
        <f t="shared" si="161"/>
        <v>0</v>
      </c>
      <c r="AL127" s="232"/>
      <c r="AM127" s="110"/>
      <c r="AN127" s="105" t="str">
        <f t="shared" si="124"/>
        <v>-</v>
      </c>
      <c r="AO127" s="231"/>
      <c r="AP127" s="612" t="str">
        <f t="shared" si="147"/>
        <v>-</v>
      </c>
      <c r="AQ127" s="603">
        <f t="shared" si="162"/>
        <v>0</v>
      </c>
      <c r="AR127" s="232"/>
      <c r="AS127" s="110"/>
      <c r="AT127" s="105" t="str">
        <f t="shared" si="125"/>
        <v>-</v>
      </c>
      <c r="AU127" s="231"/>
      <c r="AV127" s="612" t="str">
        <f t="shared" si="148"/>
        <v>-</v>
      </c>
      <c r="AW127" s="628">
        <f t="shared" si="163"/>
        <v>0</v>
      </c>
      <c r="AX127" s="232"/>
      <c r="AY127" s="110"/>
      <c r="AZ127" s="227" t="str">
        <f t="shared" si="130"/>
        <v>-</v>
      </c>
      <c r="BA127" s="231">
        <v>0</v>
      </c>
      <c r="BB127" s="642" t="str">
        <f t="shared" si="168"/>
        <v>-</v>
      </c>
      <c r="BC127" s="628">
        <f t="shared" si="164"/>
        <v>0</v>
      </c>
      <c r="BD127" s="232"/>
      <c r="BE127" s="110"/>
      <c r="BF127" s="227" t="str">
        <f t="shared" si="127"/>
        <v>-</v>
      </c>
      <c r="BG127" s="231">
        <v>0</v>
      </c>
      <c r="BH127" s="642" t="str">
        <f t="shared" si="131"/>
        <v>-</v>
      </c>
      <c r="BI127" s="628">
        <f t="shared" si="165"/>
        <v>0</v>
      </c>
      <c r="BJ127" s="232"/>
      <c r="BK127" s="110"/>
      <c r="BL127" s="227" t="str">
        <f t="shared" si="128"/>
        <v>-</v>
      </c>
      <c r="BM127" s="231">
        <v>0</v>
      </c>
      <c r="BN127" s="642" t="str">
        <f t="shared" si="132"/>
        <v>-</v>
      </c>
      <c r="BO127" s="628">
        <f t="shared" si="166"/>
        <v>0</v>
      </c>
      <c r="BP127" s="232"/>
      <c r="BQ127" s="110"/>
      <c r="BR127" s="227" t="str">
        <f t="shared" si="129"/>
        <v>-</v>
      </c>
      <c r="BS127" s="231">
        <v>0</v>
      </c>
      <c r="BT127" s="642" t="str">
        <f t="shared" si="133"/>
        <v>-</v>
      </c>
    </row>
    <row r="128" ht="14.25" customHeight="1" spans="1:72">
      <c r="A128" s="585"/>
      <c r="B128" s="108">
        <v>28</v>
      </c>
      <c r="C128" s="306">
        <f t="shared" si="107"/>
        <v>0</v>
      </c>
      <c r="D128" s="433">
        <f t="shared" si="169"/>
        <v>0</v>
      </c>
      <c r="E128" s="592">
        <f t="shared" si="172"/>
        <v>0</v>
      </c>
      <c r="F128" s="454">
        <f t="shared" si="117"/>
        <v>0</v>
      </c>
      <c r="G128" s="303" t="str">
        <f t="shared" si="114"/>
        <v>-</v>
      </c>
      <c r="H128" s="584">
        <f t="shared" si="118"/>
        <v>0</v>
      </c>
      <c r="I128" s="209">
        <f t="shared" si="119"/>
        <v>0</v>
      </c>
      <c r="J128" s="190">
        <f t="shared" si="167"/>
        <v>0</v>
      </c>
      <c r="K128" s="210">
        <f t="shared" si="171"/>
        <v>0</v>
      </c>
      <c r="L128" s="426" t="str">
        <f t="shared" si="115"/>
        <v>-</v>
      </c>
      <c r="M128" s="603">
        <f t="shared" si="157"/>
        <v>0</v>
      </c>
      <c r="N128" s="232"/>
      <c r="O128" s="110"/>
      <c r="P128" s="105" t="str">
        <f t="shared" si="120"/>
        <v>-</v>
      </c>
      <c r="Q128" s="231"/>
      <c r="R128" s="612" t="str">
        <f t="shared" si="143"/>
        <v>-</v>
      </c>
      <c r="S128" s="603">
        <f t="shared" si="158"/>
        <v>0</v>
      </c>
      <c r="T128" s="232"/>
      <c r="U128" s="110"/>
      <c r="V128" s="105" t="str">
        <f t="shared" si="121"/>
        <v>-</v>
      </c>
      <c r="W128" s="231"/>
      <c r="X128" s="612" t="str">
        <f t="shared" si="144"/>
        <v>-</v>
      </c>
      <c r="Y128" s="603">
        <f t="shared" si="159"/>
        <v>0</v>
      </c>
      <c r="Z128" s="232"/>
      <c r="AA128" s="110"/>
      <c r="AB128" s="105" t="str">
        <f t="shared" si="122"/>
        <v>-</v>
      </c>
      <c r="AC128" s="231"/>
      <c r="AD128" s="612" t="str">
        <f t="shared" si="145"/>
        <v>-</v>
      </c>
      <c r="AE128" s="603">
        <f t="shared" si="160"/>
        <v>0</v>
      </c>
      <c r="AF128" s="232"/>
      <c r="AG128" s="110"/>
      <c r="AH128" s="105" t="str">
        <f t="shared" si="123"/>
        <v>-</v>
      </c>
      <c r="AI128" s="231"/>
      <c r="AJ128" s="612" t="str">
        <f t="shared" si="146"/>
        <v>-</v>
      </c>
      <c r="AK128" s="603">
        <f t="shared" si="161"/>
        <v>0</v>
      </c>
      <c r="AL128" s="232"/>
      <c r="AM128" s="110"/>
      <c r="AN128" s="105" t="str">
        <f t="shared" si="124"/>
        <v>-</v>
      </c>
      <c r="AO128" s="231"/>
      <c r="AP128" s="612" t="str">
        <f t="shared" si="147"/>
        <v>-</v>
      </c>
      <c r="AQ128" s="603">
        <f t="shared" si="162"/>
        <v>0</v>
      </c>
      <c r="AR128" s="232"/>
      <c r="AS128" s="110"/>
      <c r="AT128" s="105" t="str">
        <f t="shared" si="125"/>
        <v>-</v>
      </c>
      <c r="AU128" s="231"/>
      <c r="AV128" s="612" t="str">
        <f t="shared" si="148"/>
        <v>-</v>
      </c>
      <c r="AW128" s="628">
        <f t="shared" si="163"/>
        <v>0</v>
      </c>
      <c r="AX128" s="232"/>
      <c r="AY128" s="110"/>
      <c r="AZ128" s="227" t="str">
        <f t="shared" si="130"/>
        <v>-</v>
      </c>
      <c r="BA128" s="231">
        <v>0</v>
      </c>
      <c r="BB128" s="642" t="str">
        <f t="shared" si="168"/>
        <v>-</v>
      </c>
      <c r="BC128" s="628">
        <f t="shared" si="164"/>
        <v>0</v>
      </c>
      <c r="BD128" s="232"/>
      <c r="BE128" s="110"/>
      <c r="BF128" s="227" t="str">
        <f t="shared" si="127"/>
        <v>-</v>
      </c>
      <c r="BG128" s="231">
        <v>0</v>
      </c>
      <c r="BH128" s="642" t="str">
        <f t="shared" si="131"/>
        <v>-</v>
      </c>
      <c r="BI128" s="628">
        <f t="shared" si="165"/>
        <v>0</v>
      </c>
      <c r="BJ128" s="232"/>
      <c r="BK128" s="110"/>
      <c r="BL128" s="227" t="str">
        <f t="shared" si="128"/>
        <v>-</v>
      </c>
      <c r="BM128" s="231">
        <v>0</v>
      </c>
      <c r="BN128" s="642" t="str">
        <f t="shared" si="132"/>
        <v>-</v>
      </c>
      <c r="BO128" s="628">
        <f t="shared" si="166"/>
        <v>0</v>
      </c>
      <c r="BP128" s="232"/>
      <c r="BQ128" s="110"/>
      <c r="BR128" s="227" t="str">
        <f t="shared" si="129"/>
        <v>-</v>
      </c>
      <c r="BS128" s="231">
        <v>0</v>
      </c>
      <c r="BT128" s="642" t="str">
        <f t="shared" si="133"/>
        <v>-</v>
      </c>
    </row>
    <row r="129" ht="14.25" customHeight="1" spans="1:72">
      <c r="A129" s="585"/>
      <c r="B129" s="108">
        <v>29</v>
      </c>
      <c r="C129" s="306">
        <f t="shared" si="107"/>
        <v>0</v>
      </c>
      <c r="D129" s="433">
        <f t="shared" si="169"/>
        <v>0</v>
      </c>
      <c r="E129" s="592">
        <f t="shared" si="172"/>
        <v>0</v>
      </c>
      <c r="F129" s="454">
        <f t="shared" si="117"/>
        <v>0</v>
      </c>
      <c r="G129" s="303" t="str">
        <f t="shared" si="114"/>
        <v>-</v>
      </c>
      <c r="H129" s="584">
        <f t="shared" si="118"/>
        <v>0</v>
      </c>
      <c r="I129" s="209">
        <f t="shared" si="119"/>
        <v>0</v>
      </c>
      <c r="J129" s="190">
        <f t="shared" si="167"/>
        <v>0</v>
      </c>
      <c r="K129" s="210">
        <f t="shared" si="171"/>
        <v>0</v>
      </c>
      <c r="L129" s="426" t="str">
        <f t="shared" si="115"/>
        <v>-</v>
      </c>
      <c r="M129" s="603">
        <f t="shared" si="157"/>
        <v>0</v>
      </c>
      <c r="N129" s="232"/>
      <c r="O129" s="110"/>
      <c r="P129" s="105" t="str">
        <f t="shared" si="120"/>
        <v>-</v>
      </c>
      <c r="Q129" s="231"/>
      <c r="R129" s="612" t="str">
        <f t="shared" si="143"/>
        <v>-</v>
      </c>
      <c r="S129" s="603">
        <f t="shared" si="158"/>
        <v>0</v>
      </c>
      <c r="T129" s="232"/>
      <c r="U129" s="110"/>
      <c r="V129" s="105" t="str">
        <f t="shared" si="121"/>
        <v>-</v>
      </c>
      <c r="W129" s="231"/>
      <c r="X129" s="612" t="str">
        <f t="shared" si="144"/>
        <v>-</v>
      </c>
      <c r="Y129" s="603">
        <f t="shared" si="159"/>
        <v>0</v>
      </c>
      <c r="Z129" s="232"/>
      <c r="AA129" s="110"/>
      <c r="AB129" s="105" t="str">
        <f t="shared" si="122"/>
        <v>-</v>
      </c>
      <c r="AC129" s="231"/>
      <c r="AD129" s="612" t="str">
        <f t="shared" si="145"/>
        <v>-</v>
      </c>
      <c r="AE129" s="603">
        <f t="shared" si="160"/>
        <v>0</v>
      </c>
      <c r="AF129" s="232"/>
      <c r="AG129" s="110"/>
      <c r="AH129" s="105" t="str">
        <f t="shared" si="123"/>
        <v>-</v>
      </c>
      <c r="AI129" s="231"/>
      <c r="AJ129" s="612" t="str">
        <f t="shared" si="146"/>
        <v>-</v>
      </c>
      <c r="AK129" s="603">
        <f t="shared" si="161"/>
        <v>0</v>
      </c>
      <c r="AL129" s="232"/>
      <c r="AM129" s="110"/>
      <c r="AN129" s="105" t="str">
        <f t="shared" si="124"/>
        <v>-</v>
      </c>
      <c r="AO129" s="231"/>
      <c r="AP129" s="612" t="str">
        <f t="shared" si="147"/>
        <v>-</v>
      </c>
      <c r="AQ129" s="603">
        <f t="shared" si="162"/>
        <v>0</v>
      </c>
      <c r="AR129" s="232"/>
      <c r="AS129" s="110"/>
      <c r="AT129" s="105" t="str">
        <f t="shared" si="125"/>
        <v>-</v>
      </c>
      <c r="AU129" s="231"/>
      <c r="AV129" s="612" t="str">
        <f t="shared" si="148"/>
        <v>-</v>
      </c>
      <c r="AW129" s="628">
        <f>SUM(AW130:AW157)</f>
        <v>0</v>
      </c>
      <c r="AX129" s="232"/>
      <c r="AY129" s="232"/>
      <c r="AZ129" s="227" t="str">
        <f t="shared" si="130"/>
        <v>-</v>
      </c>
      <c r="BA129" s="231">
        <f>SUM(BA130:BA157)</f>
        <v>0</v>
      </c>
      <c r="BB129" s="642" t="str">
        <f t="shared" si="168"/>
        <v>-</v>
      </c>
      <c r="BC129" s="628">
        <f>SUM(BC130:BC157)</f>
        <v>0</v>
      </c>
      <c r="BD129" s="232"/>
      <c r="BE129" s="232"/>
      <c r="BF129" s="227" t="str">
        <f t="shared" si="127"/>
        <v>-</v>
      </c>
      <c r="BG129" s="231">
        <f>SUM(BG130:BG157)</f>
        <v>0</v>
      </c>
      <c r="BH129" s="642" t="str">
        <f t="shared" si="131"/>
        <v>-</v>
      </c>
      <c r="BI129" s="628">
        <f>SUM(BI130:BI157)</f>
        <v>0</v>
      </c>
      <c r="BJ129" s="232"/>
      <c r="BK129" s="232"/>
      <c r="BL129" s="227" t="str">
        <f t="shared" si="128"/>
        <v>-</v>
      </c>
      <c r="BM129" s="231">
        <f>SUM(BM130:BM157)</f>
        <v>0</v>
      </c>
      <c r="BN129" s="642" t="str">
        <f t="shared" si="132"/>
        <v>-</v>
      </c>
      <c r="BO129" s="628">
        <f>SUM(BO130:BO157)</f>
        <v>0</v>
      </c>
      <c r="BP129" s="232"/>
      <c r="BQ129" s="232"/>
      <c r="BR129" s="227" t="str">
        <f t="shared" si="129"/>
        <v>-</v>
      </c>
      <c r="BS129" s="231">
        <f>SUM(BS130:BS157)</f>
        <v>0</v>
      </c>
      <c r="BT129" s="642" t="str">
        <f t="shared" si="133"/>
        <v>-</v>
      </c>
    </row>
    <row r="130" ht="15" customHeight="1" spans="1:72">
      <c r="A130" s="587"/>
      <c r="B130" s="115">
        <v>30</v>
      </c>
      <c r="C130" s="306">
        <f t="shared" si="107"/>
        <v>0</v>
      </c>
      <c r="D130" s="433">
        <f t="shared" si="169"/>
        <v>0</v>
      </c>
      <c r="E130" s="592">
        <f t="shared" si="172"/>
        <v>0</v>
      </c>
      <c r="F130" s="454">
        <f t="shared" si="117"/>
        <v>0</v>
      </c>
      <c r="G130" s="303" t="str">
        <f t="shared" si="114"/>
        <v>-</v>
      </c>
      <c r="H130" s="584">
        <f t="shared" si="118"/>
        <v>0</v>
      </c>
      <c r="I130" s="209">
        <f t="shared" si="119"/>
        <v>0</v>
      </c>
      <c r="J130" s="190">
        <f t="shared" si="167"/>
        <v>0</v>
      </c>
      <c r="K130" s="210">
        <f t="shared" si="171"/>
        <v>0</v>
      </c>
      <c r="L130" s="430" t="str">
        <f t="shared" si="115"/>
        <v>-</v>
      </c>
      <c r="M130" s="604">
        <f t="shared" si="157"/>
        <v>0</v>
      </c>
      <c r="N130" s="239"/>
      <c r="O130" s="116"/>
      <c r="P130" s="105" t="str">
        <f t="shared" si="120"/>
        <v>-</v>
      </c>
      <c r="Q130" s="238"/>
      <c r="R130" s="613" t="str">
        <f t="shared" si="143"/>
        <v>-</v>
      </c>
      <c r="S130" s="604">
        <f t="shared" si="158"/>
        <v>0</v>
      </c>
      <c r="T130" s="239"/>
      <c r="U130" s="116"/>
      <c r="V130" s="105" t="str">
        <f t="shared" si="121"/>
        <v>-</v>
      </c>
      <c r="W130" s="238"/>
      <c r="X130" s="613" t="str">
        <f t="shared" si="144"/>
        <v>-</v>
      </c>
      <c r="Y130" s="604">
        <f t="shared" si="159"/>
        <v>0</v>
      </c>
      <c r="Z130" s="239"/>
      <c r="AA130" s="116"/>
      <c r="AB130" s="105" t="str">
        <f t="shared" si="122"/>
        <v>-</v>
      </c>
      <c r="AC130" s="238"/>
      <c r="AD130" s="613" t="str">
        <f t="shared" si="145"/>
        <v>-</v>
      </c>
      <c r="AE130" s="604">
        <f t="shared" si="160"/>
        <v>0</v>
      </c>
      <c r="AF130" s="239"/>
      <c r="AG130" s="116"/>
      <c r="AH130" s="105" t="str">
        <f t="shared" si="123"/>
        <v>-</v>
      </c>
      <c r="AI130" s="238"/>
      <c r="AJ130" s="613" t="str">
        <f t="shared" si="146"/>
        <v>-</v>
      </c>
      <c r="AK130" s="604">
        <f t="shared" si="161"/>
        <v>0</v>
      </c>
      <c r="AL130" s="239"/>
      <c r="AM130" s="116"/>
      <c r="AN130" s="105" t="str">
        <f t="shared" si="124"/>
        <v>-</v>
      </c>
      <c r="AO130" s="238"/>
      <c r="AP130" s="613" t="str">
        <f t="shared" si="147"/>
        <v>-</v>
      </c>
      <c r="AQ130" s="604">
        <f t="shared" si="162"/>
        <v>0</v>
      </c>
      <c r="AR130" s="239"/>
      <c r="AS130" s="116"/>
      <c r="AT130" s="105" t="str">
        <f t="shared" si="125"/>
        <v>-</v>
      </c>
      <c r="AU130" s="238"/>
      <c r="AV130" s="613" t="str">
        <f t="shared" si="148"/>
        <v>-</v>
      </c>
      <c r="AW130" s="641">
        <f>AX130+AY130</f>
        <v>0</v>
      </c>
      <c r="AX130" s="239"/>
      <c r="AY130" s="116"/>
      <c r="AZ130" s="227" t="str">
        <f t="shared" si="130"/>
        <v>-</v>
      </c>
      <c r="BA130" s="238">
        <v>0</v>
      </c>
      <c r="BB130" s="643" t="str">
        <f t="shared" si="168"/>
        <v>-</v>
      </c>
      <c r="BC130" s="641">
        <f>BD130+BE130</f>
        <v>0</v>
      </c>
      <c r="BD130" s="239"/>
      <c r="BE130" s="116"/>
      <c r="BF130" s="227" t="str">
        <f t="shared" si="127"/>
        <v>-</v>
      </c>
      <c r="BG130" s="238">
        <v>0</v>
      </c>
      <c r="BH130" s="643" t="str">
        <f t="shared" si="131"/>
        <v>-</v>
      </c>
      <c r="BI130" s="641">
        <f>BJ130+BK130</f>
        <v>0</v>
      </c>
      <c r="BJ130" s="239"/>
      <c r="BK130" s="116"/>
      <c r="BL130" s="227" t="str">
        <f t="shared" si="128"/>
        <v>-</v>
      </c>
      <c r="BM130" s="238">
        <v>0</v>
      </c>
      <c r="BN130" s="643" t="str">
        <f t="shared" si="132"/>
        <v>-</v>
      </c>
      <c r="BO130" s="641">
        <f>BP130+BQ130</f>
        <v>0</v>
      </c>
      <c r="BP130" s="239"/>
      <c r="BQ130" s="116"/>
      <c r="BR130" s="227" t="str">
        <f t="shared" si="129"/>
        <v>-</v>
      </c>
      <c r="BS130" s="238">
        <v>0</v>
      </c>
      <c r="BT130" s="643" t="str">
        <f t="shared" si="133"/>
        <v>-</v>
      </c>
    </row>
    <row r="131" ht="16.5" customHeight="1" spans="1:72">
      <c r="A131" s="20" t="s">
        <v>52</v>
      </c>
      <c r="B131" s="21"/>
      <c r="C131" s="632">
        <f t="shared" si="107"/>
        <v>0</v>
      </c>
      <c r="D131" s="206">
        <f t="shared" si="169"/>
        <v>0</v>
      </c>
      <c r="E131" s="69">
        <f>SUM(E132:E162)</f>
        <v>0</v>
      </c>
      <c r="F131" s="454">
        <f t="shared" si="117"/>
        <v>0</v>
      </c>
      <c r="G131" s="303" t="str">
        <f t="shared" si="114"/>
        <v>-</v>
      </c>
      <c r="H131" s="584">
        <f t="shared" si="118"/>
        <v>0</v>
      </c>
      <c r="I131" s="209">
        <f t="shared" si="119"/>
        <v>0</v>
      </c>
      <c r="J131" s="187">
        <f t="shared" si="167"/>
        <v>0</v>
      </c>
      <c r="K131" s="187">
        <f>SUM(K132:K162)</f>
        <v>0</v>
      </c>
      <c r="L131" s="605" t="str">
        <f t="shared" si="115"/>
        <v>-</v>
      </c>
      <c r="M131" s="634">
        <f>SUM(M132:M162)</f>
        <v>0</v>
      </c>
      <c r="N131" s="259">
        <f>SUM(N132:N162)</f>
        <v>0</v>
      </c>
      <c r="O131" s="635">
        <f>SUM(O132:O162)</f>
        <v>0</v>
      </c>
      <c r="P131" s="333" t="str">
        <f t="shared" si="120"/>
        <v>-</v>
      </c>
      <c r="Q131" s="258">
        <f>SUM(Q132:Q162)</f>
        <v>0</v>
      </c>
      <c r="R131" s="614" t="str">
        <f t="shared" si="143"/>
        <v>-</v>
      </c>
      <c r="S131" s="634">
        <f>SUM(S132:S162)</f>
        <v>0</v>
      </c>
      <c r="T131" s="259">
        <f>SUM(T132:T162)</f>
        <v>0</v>
      </c>
      <c r="U131" s="635">
        <f>SUM(U132:U162)</f>
        <v>0</v>
      </c>
      <c r="V131" s="333" t="str">
        <f t="shared" si="121"/>
        <v>-</v>
      </c>
      <c r="W131" s="258">
        <f>SUM(W132:W162)</f>
        <v>0</v>
      </c>
      <c r="X131" s="614" t="str">
        <f t="shared" si="144"/>
        <v>-</v>
      </c>
      <c r="Y131" s="634">
        <f>SUM(Y132:Y162)</f>
        <v>0</v>
      </c>
      <c r="Z131" s="259">
        <f>SUM(Z132:Z162)</f>
        <v>0</v>
      </c>
      <c r="AA131" s="635">
        <f>SUM(AA132:AA162)</f>
        <v>0</v>
      </c>
      <c r="AB131" s="333" t="str">
        <f t="shared" si="122"/>
        <v>-</v>
      </c>
      <c r="AC131" s="258">
        <f>SUM(AC132:AC162)</f>
        <v>0</v>
      </c>
      <c r="AD131" s="614" t="str">
        <f t="shared" si="145"/>
        <v>-</v>
      </c>
      <c r="AE131" s="634">
        <f>SUM(AE132:AE162)</f>
        <v>0</v>
      </c>
      <c r="AF131" s="259">
        <f>SUM(AF132:AF162)</f>
        <v>0</v>
      </c>
      <c r="AG131" s="635">
        <f>SUM(AG132:AG162)</f>
        <v>0</v>
      </c>
      <c r="AH131" s="333" t="str">
        <f t="shared" si="123"/>
        <v>-</v>
      </c>
      <c r="AI131" s="258">
        <f>SUM(AI132:AI162)</f>
        <v>0</v>
      </c>
      <c r="AJ131" s="614" t="str">
        <f t="shared" si="146"/>
        <v>-</v>
      </c>
      <c r="AK131" s="634">
        <f>SUM(AK132:AK162)</f>
        <v>0</v>
      </c>
      <c r="AL131" s="259">
        <f>SUM(AL132:AL162)</f>
        <v>0</v>
      </c>
      <c r="AM131" s="635">
        <f>SUM(AM132:AM162)</f>
        <v>0</v>
      </c>
      <c r="AN131" s="333" t="str">
        <f t="shared" si="124"/>
        <v>-</v>
      </c>
      <c r="AO131" s="258">
        <f>SUM(AO132:AO162)</f>
        <v>0</v>
      </c>
      <c r="AP131" s="614" t="str">
        <f t="shared" si="147"/>
        <v>-</v>
      </c>
      <c r="AQ131" s="634">
        <f>SUM(AQ132:AQ162)</f>
        <v>0</v>
      </c>
      <c r="AR131" s="259">
        <f>SUM(AR132:AR162)</f>
        <v>0</v>
      </c>
      <c r="AS131" s="635">
        <f>SUM(AS132:AS162)</f>
        <v>0</v>
      </c>
      <c r="AT131" s="333" t="str">
        <f t="shared" si="125"/>
        <v>-</v>
      </c>
      <c r="AU131" s="258">
        <f>SUM(AU132:AU162)</f>
        <v>0</v>
      </c>
      <c r="AV131" s="614" t="str">
        <f t="shared" si="148"/>
        <v>-</v>
      </c>
      <c r="AW131" s="619">
        <f>SUM(AW132:AW162)</f>
        <v>0</v>
      </c>
      <c r="AX131" s="363">
        <f t="shared" ref="AX131:BA131" si="173">SUM(AX132:AX162)</f>
        <v>0</v>
      </c>
      <c r="AY131" s="363">
        <f t="shared" si="173"/>
        <v>0</v>
      </c>
      <c r="AZ131" s="627" t="str">
        <f t="shared" si="130"/>
        <v>-</v>
      </c>
      <c r="BA131" s="217">
        <f t="shared" si="173"/>
        <v>0</v>
      </c>
      <c r="BB131" s="621" t="str">
        <f t="shared" si="168"/>
        <v>-</v>
      </c>
      <c r="BC131" s="619">
        <f>SUM(BC132:BC162)</f>
        <v>0</v>
      </c>
      <c r="BD131" s="363">
        <f t="shared" ref="BD131:BE131" si="174">SUM(BD132:BD162)</f>
        <v>0</v>
      </c>
      <c r="BE131" s="363">
        <f t="shared" si="174"/>
        <v>0</v>
      </c>
      <c r="BF131" s="627" t="str">
        <f t="shared" si="127"/>
        <v>-</v>
      </c>
      <c r="BG131" s="217">
        <f t="shared" ref="BG131" si="175">SUM(BG132:BG162)</f>
        <v>0</v>
      </c>
      <c r="BH131" s="621" t="str">
        <f t="shared" si="131"/>
        <v>-</v>
      </c>
      <c r="BI131" s="619">
        <f>SUM(BI132:BI162)</f>
        <v>0</v>
      </c>
      <c r="BJ131" s="363">
        <f t="shared" ref="BJ131:BK131" si="176">SUM(BJ132:BJ162)</f>
        <v>0</v>
      </c>
      <c r="BK131" s="363">
        <f t="shared" si="176"/>
        <v>0</v>
      </c>
      <c r="BL131" s="627" t="str">
        <f t="shared" si="128"/>
        <v>-</v>
      </c>
      <c r="BM131" s="217">
        <f t="shared" ref="BM131" si="177">SUM(BM132:BM162)</f>
        <v>0</v>
      </c>
      <c r="BN131" s="621" t="str">
        <f t="shared" si="132"/>
        <v>-</v>
      </c>
      <c r="BO131" s="619">
        <f>SUM(BO132:BO162)</f>
        <v>0</v>
      </c>
      <c r="BP131" s="363">
        <f t="shared" ref="BP131:BQ131" si="178">SUM(BP132:BP162)</f>
        <v>0</v>
      </c>
      <c r="BQ131" s="363">
        <f t="shared" si="178"/>
        <v>0</v>
      </c>
      <c r="BR131" s="627" t="str">
        <f t="shared" si="129"/>
        <v>-</v>
      </c>
      <c r="BS131" s="217">
        <f t="shared" ref="BS131" si="179">SUM(BS132:BS162)</f>
        <v>0</v>
      </c>
      <c r="BT131" s="621" t="str">
        <f t="shared" si="133"/>
        <v>-</v>
      </c>
    </row>
    <row r="132" ht="14.25" customHeight="1" spans="1:72">
      <c r="A132" s="101" t="s">
        <v>52</v>
      </c>
      <c r="B132" s="102">
        <v>1</v>
      </c>
      <c r="C132" s="306">
        <f t="shared" si="107"/>
        <v>0</v>
      </c>
      <c r="D132" s="433">
        <f t="shared" si="169"/>
        <v>0</v>
      </c>
      <c r="E132" s="592">
        <f>AW132+BC132+BI132+BO132</f>
        <v>0</v>
      </c>
      <c r="F132" s="454">
        <f t="shared" si="117"/>
        <v>0</v>
      </c>
      <c r="G132" s="303" t="str">
        <f t="shared" si="114"/>
        <v>-</v>
      </c>
      <c r="H132" s="584">
        <f t="shared" si="118"/>
        <v>0</v>
      </c>
      <c r="I132" s="209">
        <f t="shared" si="119"/>
        <v>0</v>
      </c>
      <c r="J132" s="190">
        <f t="shared" si="167"/>
        <v>0</v>
      </c>
      <c r="K132" s="210">
        <f>BA132+BG132+BM132+BS132</f>
        <v>0</v>
      </c>
      <c r="L132" s="425" t="str">
        <f t="shared" si="115"/>
        <v>-</v>
      </c>
      <c r="M132" s="602">
        <f t="shared" ref="M132:M162" si="180">N132+O132</f>
        <v>0</v>
      </c>
      <c r="N132" s="229"/>
      <c r="O132" s="104"/>
      <c r="P132" s="105" t="str">
        <f t="shared" si="120"/>
        <v>-</v>
      </c>
      <c r="Q132" s="228"/>
      <c r="R132" s="611" t="str">
        <f t="shared" si="143"/>
        <v>-</v>
      </c>
      <c r="S132" s="602">
        <f t="shared" ref="S132:S162" si="181">T132+U132</f>
        <v>0</v>
      </c>
      <c r="T132" s="229"/>
      <c r="U132" s="104"/>
      <c r="V132" s="105" t="str">
        <f t="shared" si="121"/>
        <v>-</v>
      </c>
      <c r="W132" s="228"/>
      <c r="X132" s="611" t="str">
        <f t="shared" ref="X132:X164" si="182">IF(W132&lt;&gt;0,W132/U132,"-")</f>
        <v>-</v>
      </c>
      <c r="Y132" s="602">
        <f t="shared" ref="Y132:Y162" si="183">Z132+AA132</f>
        <v>0</v>
      </c>
      <c r="Z132" s="229"/>
      <c r="AA132" s="104"/>
      <c r="AB132" s="105" t="str">
        <f t="shared" si="122"/>
        <v>-</v>
      </c>
      <c r="AC132" s="228"/>
      <c r="AD132" s="611" t="str">
        <f t="shared" si="145"/>
        <v>-</v>
      </c>
      <c r="AE132" s="602">
        <f t="shared" ref="AE132:AE162" si="184">AF132+AG132</f>
        <v>0</v>
      </c>
      <c r="AF132" s="229"/>
      <c r="AG132" s="104"/>
      <c r="AH132" s="105" t="str">
        <f t="shared" si="123"/>
        <v>-</v>
      </c>
      <c r="AI132" s="228"/>
      <c r="AJ132" s="611" t="str">
        <f t="shared" si="146"/>
        <v>-</v>
      </c>
      <c r="AK132" s="602">
        <f t="shared" ref="AK132:AK162" si="185">AL132+AM132</f>
        <v>0</v>
      </c>
      <c r="AL132" s="229"/>
      <c r="AM132" s="104"/>
      <c r="AN132" s="105" t="str">
        <f t="shared" si="124"/>
        <v>-</v>
      </c>
      <c r="AO132" s="228"/>
      <c r="AP132" s="611" t="str">
        <f t="shared" si="147"/>
        <v>-</v>
      </c>
      <c r="AQ132" s="602">
        <f t="shared" ref="AQ132:AQ162" si="186">AR132+AS132</f>
        <v>0</v>
      </c>
      <c r="AR132" s="229"/>
      <c r="AS132" s="104"/>
      <c r="AT132" s="105" t="str">
        <f t="shared" si="125"/>
        <v>-</v>
      </c>
      <c r="AU132" s="228"/>
      <c r="AV132" s="611" t="str">
        <f t="shared" si="148"/>
        <v>-</v>
      </c>
      <c r="AW132" s="622">
        <f t="shared" ref="AW132:AW162" si="187">AX132+AY132</f>
        <v>0</v>
      </c>
      <c r="AX132" s="229"/>
      <c r="AY132" s="104"/>
      <c r="AZ132" s="227" t="str">
        <f t="shared" si="130"/>
        <v>-</v>
      </c>
      <c r="BA132" s="228">
        <v>0</v>
      </c>
      <c r="BB132" s="649" t="str">
        <f t="shared" si="168"/>
        <v>-</v>
      </c>
      <c r="BC132" s="622">
        <f t="shared" ref="BC132:BC162" si="188">BD132+BE132</f>
        <v>0</v>
      </c>
      <c r="BD132" s="229"/>
      <c r="BE132" s="104"/>
      <c r="BF132" s="227" t="str">
        <f t="shared" si="127"/>
        <v>-</v>
      </c>
      <c r="BG132" s="228">
        <v>0</v>
      </c>
      <c r="BH132" s="649" t="str">
        <f t="shared" si="131"/>
        <v>-</v>
      </c>
      <c r="BI132" s="622">
        <f t="shared" ref="BI132:BI162" si="189">BJ132+BK132</f>
        <v>0</v>
      </c>
      <c r="BJ132" s="229"/>
      <c r="BK132" s="104"/>
      <c r="BL132" s="227" t="str">
        <f t="shared" si="128"/>
        <v>-</v>
      </c>
      <c r="BM132" s="228">
        <v>0</v>
      </c>
      <c r="BN132" s="649" t="str">
        <f t="shared" si="132"/>
        <v>-</v>
      </c>
      <c r="BO132" s="622">
        <f t="shared" ref="BO132:BO162" si="190">BP132+BQ132</f>
        <v>0</v>
      </c>
      <c r="BP132" s="229"/>
      <c r="BQ132" s="104"/>
      <c r="BR132" s="227" t="str">
        <f t="shared" si="129"/>
        <v>-</v>
      </c>
      <c r="BS132" s="228">
        <v>0</v>
      </c>
      <c r="BT132" s="649" t="str">
        <f t="shared" si="133"/>
        <v>-</v>
      </c>
    </row>
    <row r="133" ht="14.25" customHeight="1" spans="1:72">
      <c r="A133" s="585"/>
      <c r="B133" s="108">
        <v>2</v>
      </c>
      <c r="C133" s="306">
        <f t="shared" ref="C133:C164" si="191">F133+H133</f>
        <v>0</v>
      </c>
      <c r="D133" s="433">
        <f t="shared" si="169"/>
        <v>0</v>
      </c>
      <c r="E133" s="592">
        <f t="shared" ref="E133:E162" si="192">AW133+BC133+BI133+BO133</f>
        <v>0</v>
      </c>
      <c r="F133" s="454">
        <f t="shared" si="117"/>
        <v>0</v>
      </c>
      <c r="G133" s="303" t="str">
        <f t="shared" si="114"/>
        <v>-</v>
      </c>
      <c r="H133" s="584">
        <f t="shared" si="118"/>
        <v>0</v>
      </c>
      <c r="I133" s="209">
        <f t="shared" si="119"/>
        <v>0</v>
      </c>
      <c r="J133" s="190">
        <f t="shared" ref="J133:J164" si="193">Q133+W133+AC133+AU133+AI133+AO133</f>
        <v>0</v>
      </c>
      <c r="K133" s="210">
        <f t="shared" ref="K133:K162" si="194">BA133+BG133+BM133+BS133</f>
        <v>0</v>
      </c>
      <c r="L133" s="426" t="str">
        <f t="shared" si="115"/>
        <v>-</v>
      </c>
      <c r="M133" s="603">
        <f t="shared" si="180"/>
        <v>0</v>
      </c>
      <c r="N133" s="232"/>
      <c r="O133" s="110"/>
      <c r="P133" s="105" t="str">
        <f t="shared" si="120"/>
        <v>-</v>
      </c>
      <c r="Q133" s="231"/>
      <c r="R133" s="612" t="str">
        <f t="shared" si="143"/>
        <v>-</v>
      </c>
      <c r="S133" s="603">
        <f t="shared" si="181"/>
        <v>0</v>
      </c>
      <c r="T133" s="232"/>
      <c r="U133" s="110"/>
      <c r="V133" s="105" t="str">
        <f t="shared" si="121"/>
        <v>-</v>
      </c>
      <c r="W133" s="231"/>
      <c r="X133" s="612" t="str">
        <f t="shared" si="182"/>
        <v>-</v>
      </c>
      <c r="Y133" s="603">
        <f t="shared" si="183"/>
        <v>0</v>
      </c>
      <c r="Z133" s="232"/>
      <c r="AA133" s="110"/>
      <c r="AB133" s="105" t="str">
        <f t="shared" si="122"/>
        <v>-</v>
      </c>
      <c r="AC133" s="231"/>
      <c r="AD133" s="612" t="str">
        <f t="shared" si="145"/>
        <v>-</v>
      </c>
      <c r="AE133" s="603">
        <f t="shared" si="184"/>
        <v>0</v>
      </c>
      <c r="AF133" s="232"/>
      <c r="AG133" s="110"/>
      <c r="AH133" s="105" t="str">
        <f t="shared" si="123"/>
        <v>-</v>
      </c>
      <c r="AI133" s="231"/>
      <c r="AJ133" s="612" t="str">
        <f t="shared" si="146"/>
        <v>-</v>
      </c>
      <c r="AK133" s="603">
        <f t="shared" si="185"/>
        <v>0</v>
      </c>
      <c r="AL133" s="232"/>
      <c r="AM133" s="110"/>
      <c r="AN133" s="105" t="str">
        <f t="shared" si="124"/>
        <v>-</v>
      </c>
      <c r="AO133" s="231"/>
      <c r="AP133" s="612" t="str">
        <f t="shared" si="147"/>
        <v>-</v>
      </c>
      <c r="AQ133" s="603">
        <f t="shared" si="186"/>
        <v>0</v>
      </c>
      <c r="AR133" s="232"/>
      <c r="AS133" s="110"/>
      <c r="AT133" s="105" t="str">
        <f t="shared" si="125"/>
        <v>-</v>
      </c>
      <c r="AU133" s="231"/>
      <c r="AV133" s="612" t="str">
        <f t="shared" si="148"/>
        <v>-</v>
      </c>
      <c r="AW133" s="628">
        <f t="shared" si="187"/>
        <v>0</v>
      </c>
      <c r="AX133" s="232"/>
      <c r="AY133" s="110"/>
      <c r="AZ133" s="227" t="str">
        <f t="shared" si="130"/>
        <v>-</v>
      </c>
      <c r="BA133" s="231">
        <v>0</v>
      </c>
      <c r="BB133" s="642" t="str">
        <f t="shared" si="168"/>
        <v>-</v>
      </c>
      <c r="BC133" s="628">
        <f t="shared" si="188"/>
        <v>0</v>
      </c>
      <c r="BD133" s="232"/>
      <c r="BE133" s="110"/>
      <c r="BF133" s="227" t="str">
        <f t="shared" si="127"/>
        <v>-</v>
      </c>
      <c r="BG133" s="231">
        <v>0</v>
      </c>
      <c r="BH133" s="642" t="str">
        <f t="shared" si="131"/>
        <v>-</v>
      </c>
      <c r="BI133" s="628">
        <f t="shared" si="189"/>
        <v>0</v>
      </c>
      <c r="BJ133" s="232"/>
      <c r="BK133" s="110"/>
      <c r="BL133" s="227" t="str">
        <f t="shared" si="128"/>
        <v>-</v>
      </c>
      <c r="BM133" s="231">
        <v>0</v>
      </c>
      <c r="BN133" s="642" t="str">
        <f t="shared" si="132"/>
        <v>-</v>
      </c>
      <c r="BO133" s="628">
        <f t="shared" si="190"/>
        <v>0</v>
      </c>
      <c r="BP133" s="232"/>
      <c r="BQ133" s="110"/>
      <c r="BR133" s="227" t="str">
        <f t="shared" si="129"/>
        <v>-</v>
      </c>
      <c r="BS133" s="231">
        <v>0</v>
      </c>
      <c r="BT133" s="642" t="str">
        <f t="shared" si="133"/>
        <v>-</v>
      </c>
    </row>
    <row r="134" ht="14.25" customHeight="1" spans="1:72">
      <c r="A134" s="585"/>
      <c r="B134" s="108">
        <v>3</v>
      </c>
      <c r="C134" s="306">
        <f t="shared" si="191"/>
        <v>0</v>
      </c>
      <c r="D134" s="433">
        <f t="shared" si="169"/>
        <v>0</v>
      </c>
      <c r="E134" s="592">
        <f t="shared" si="192"/>
        <v>0</v>
      </c>
      <c r="F134" s="454">
        <f t="shared" si="117"/>
        <v>0</v>
      </c>
      <c r="G134" s="303" t="str">
        <f t="shared" ref="G134:G197" si="195">IF(F134&lt;&gt;0,F134/C134,"-")</f>
        <v>-</v>
      </c>
      <c r="H134" s="584">
        <f t="shared" si="118"/>
        <v>0</v>
      </c>
      <c r="I134" s="209">
        <f t="shared" si="119"/>
        <v>0</v>
      </c>
      <c r="J134" s="190">
        <f t="shared" si="193"/>
        <v>0</v>
      </c>
      <c r="K134" s="210">
        <f t="shared" si="194"/>
        <v>0</v>
      </c>
      <c r="L134" s="426" t="str">
        <f t="shared" ref="L134:L196" si="196">IF(I134&lt;&gt;0,I134/F134,"-")</f>
        <v>-</v>
      </c>
      <c r="M134" s="603">
        <f t="shared" si="180"/>
        <v>0</v>
      </c>
      <c r="N134" s="232"/>
      <c r="O134" s="110"/>
      <c r="P134" s="105" t="str">
        <f t="shared" si="120"/>
        <v>-</v>
      </c>
      <c r="Q134" s="231"/>
      <c r="R134" s="612" t="str">
        <f t="shared" si="143"/>
        <v>-</v>
      </c>
      <c r="S134" s="603">
        <f t="shared" si="181"/>
        <v>0</v>
      </c>
      <c r="T134" s="232"/>
      <c r="U134" s="110"/>
      <c r="V134" s="105" t="str">
        <f t="shared" si="121"/>
        <v>-</v>
      </c>
      <c r="W134" s="231"/>
      <c r="X134" s="612" t="str">
        <f t="shared" si="182"/>
        <v>-</v>
      </c>
      <c r="Y134" s="603">
        <f t="shared" si="183"/>
        <v>0</v>
      </c>
      <c r="Z134" s="232"/>
      <c r="AA134" s="110"/>
      <c r="AB134" s="105" t="str">
        <f t="shared" si="122"/>
        <v>-</v>
      </c>
      <c r="AC134" s="231"/>
      <c r="AD134" s="612" t="str">
        <f t="shared" si="145"/>
        <v>-</v>
      </c>
      <c r="AE134" s="603">
        <f t="shared" si="184"/>
        <v>0</v>
      </c>
      <c r="AF134" s="232"/>
      <c r="AG134" s="110"/>
      <c r="AH134" s="105" t="str">
        <f t="shared" si="123"/>
        <v>-</v>
      </c>
      <c r="AI134" s="231"/>
      <c r="AJ134" s="612" t="str">
        <f t="shared" si="146"/>
        <v>-</v>
      </c>
      <c r="AK134" s="603">
        <f t="shared" si="185"/>
        <v>0</v>
      </c>
      <c r="AL134" s="232"/>
      <c r="AM134" s="110"/>
      <c r="AN134" s="105" t="str">
        <f t="shared" si="124"/>
        <v>-</v>
      </c>
      <c r="AO134" s="231"/>
      <c r="AP134" s="612" t="str">
        <f t="shared" si="147"/>
        <v>-</v>
      </c>
      <c r="AQ134" s="603">
        <f t="shared" si="186"/>
        <v>0</v>
      </c>
      <c r="AR134" s="232"/>
      <c r="AS134" s="110"/>
      <c r="AT134" s="105" t="str">
        <f t="shared" si="125"/>
        <v>-</v>
      </c>
      <c r="AU134" s="231"/>
      <c r="AV134" s="612" t="str">
        <f t="shared" si="148"/>
        <v>-</v>
      </c>
      <c r="AW134" s="628">
        <f t="shared" si="187"/>
        <v>0</v>
      </c>
      <c r="AX134" s="232"/>
      <c r="AY134" s="110"/>
      <c r="AZ134" s="227" t="str">
        <f t="shared" si="130"/>
        <v>-</v>
      </c>
      <c r="BA134" s="231">
        <v>0</v>
      </c>
      <c r="BB134" s="642" t="str">
        <f t="shared" si="168"/>
        <v>-</v>
      </c>
      <c r="BC134" s="628">
        <f t="shared" si="188"/>
        <v>0</v>
      </c>
      <c r="BD134" s="232"/>
      <c r="BE134" s="110"/>
      <c r="BF134" s="227" t="str">
        <f t="shared" si="127"/>
        <v>-</v>
      </c>
      <c r="BG134" s="231">
        <v>0</v>
      </c>
      <c r="BH134" s="642" t="str">
        <f t="shared" si="131"/>
        <v>-</v>
      </c>
      <c r="BI134" s="628">
        <f t="shared" si="189"/>
        <v>0</v>
      </c>
      <c r="BJ134" s="232"/>
      <c r="BK134" s="110"/>
      <c r="BL134" s="227" t="str">
        <f t="shared" si="128"/>
        <v>-</v>
      </c>
      <c r="BM134" s="231">
        <v>0</v>
      </c>
      <c r="BN134" s="642" t="str">
        <f t="shared" si="132"/>
        <v>-</v>
      </c>
      <c r="BO134" s="628">
        <f t="shared" si="190"/>
        <v>0</v>
      </c>
      <c r="BP134" s="232"/>
      <c r="BQ134" s="110"/>
      <c r="BR134" s="227" t="str">
        <f t="shared" si="129"/>
        <v>-</v>
      </c>
      <c r="BS134" s="231">
        <v>0</v>
      </c>
      <c r="BT134" s="642" t="str">
        <f t="shared" si="133"/>
        <v>-</v>
      </c>
    </row>
    <row r="135" ht="14.25" customHeight="1" spans="1:72">
      <c r="A135" s="585"/>
      <c r="B135" s="108">
        <v>4</v>
      </c>
      <c r="C135" s="306">
        <f t="shared" si="191"/>
        <v>0</v>
      </c>
      <c r="D135" s="433">
        <f t="shared" si="169"/>
        <v>0</v>
      </c>
      <c r="E135" s="592">
        <f t="shared" si="192"/>
        <v>0</v>
      </c>
      <c r="F135" s="454">
        <f t="shared" si="117"/>
        <v>0</v>
      </c>
      <c r="G135" s="303" t="str">
        <f t="shared" si="195"/>
        <v>-</v>
      </c>
      <c r="H135" s="584">
        <f t="shared" si="118"/>
        <v>0</v>
      </c>
      <c r="I135" s="209">
        <f t="shared" si="119"/>
        <v>0</v>
      </c>
      <c r="J135" s="190">
        <f t="shared" si="193"/>
        <v>0</v>
      </c>
      <c r="K135" s="210">
        <f t="shared" si="194"/>
        <v>0</v>
      </c>
      <c r="L135" s="426" t="str">
        <f t="shared" si="196"/>
        <v>-</v>
      </c>
      <c r="M135" s="603">
        <f t="shared" si="180"/>
        <v>0</v>
      </c>
      <c r="N135" s="232"/>
      <c r="O135" s="110"/>
      <c r="P135" s="105" t="str">
        <f t="shared" si="120"/>
        <v>-</v>
      </c>
      <c r="Q135" s="231"/>
      <c r="R135" s="612" t="str">
        <f t="shared" si="143"/>
        <v>-</v>
      </c>
      <c r="S135" s="603">
        <f t="shared" si="181"/>
        <v>0</v>
      </c>
      <c r="T135" s="232"/>
      <c r="U135" s="110"/>
      <c r="V135" s="105" t="str">
        <f t="shared" si="121"/>
        <v>-</v>
      </c>
      <c r="W135" s="231"/>
      <c r="X135" s="612" t="str">
        <f t="shared" si="182"/>
        <v>-</v>
      </c>
      <c r="Y135" s="603">
        <f t="shared" si="183"/>
        <v>0</v>
      </c>
      <c r="Z135" s="232"/>
      <c r="AA135" s="110"/>
      <c r="AB135" s="105" t="str">
        <f t="shared" si="122"/>
        <v>-</v>
      </c>
      <c r="AC135" s="231"/>
      <c r="AD135" s="612" t="str">
        <f t="shared" si="145"/>
        <v>-</v>
      </c>
      <c r="AE135" s="603">
        <f t="shared" si="184"/>
        <v>0</v>
      </c>
      <c r="AF135" s="232"/>
      <c r="AG135" s="110"/>
      <c r="AH135" s="105" t="str">
        <f t="shared" si="123"/>
        <v>-</v>
      </c>
      <c r="AI135" s="231"/>
      <c r="AJ135" s="612" t="str">
        <f t="shared" si="146"/>
        <v>-</v>
      </c>
      <c r="AK135" s="603">
        <f t="shared" si="185"/>
        <v>0</v>
      </c>
      <c r="AL135" s="232"/>
      <c r="AM135" s="110"/>
      <c r="AN135" s="105" t="str">
        <f t="shared" si="124"/>
        <v>-</v>
      </c>
      <c r="AO135" s="231"/>
      <c r="AP135" s="612" t="str">
        <f t="shared" si="147"/>
        <v>-</v>
      </c>
      <c r="AQ135" s="603">
        <f t="shared" si="186"/>
        <v>0</v>
      </c>
      <c r="AR135" s="232"/>
      <c r="AS135" s="110"/>
      <c r="AT135" s="105" t="str">
        <f t="shared" si="125"/>
        <v>-</v>
      </c>
      <c r="AU135" s="231"/>
      <c r="AV135" s="612" t="str">
        <f t="shared" si="148"/>
        <v>-</v>
      </c>
      <c r="AW135" s="628">
        <f t="shared" si="187"/>
        <v>0</v>
      </c>
      <c r="AX135" s="232"/>
      <c r="AY135" s="110"/>
      <c r="AZ135" s="227" t="str">
        <f t="shared" si="130"/>
        <v>-</v>
      </c>
      <c r="BA135" s="231">
        <v>0</v>
      </c>
      <c r="BB135" s="642" t="str">
        <f t="shared" si="168"/>
        <v>-</v>
      </c>
      <c r="BC135" s="628">
        <f t="shared" si="188"/>
        <v>0</v>
      </c>
      <c r="BD135" s="232"/>
      <c r="BE135" s="110"/>
      <c r="BF135" s="227" t="str">
        <f t="shared" si="127"/>
        <v>-</v>
      </c>
      <c r="BG135" s="231">
        <v>0</v>
      </c>
      <c r="BH135" s="642" t="str">
        <f t="shared" si="131"/>
        <v>-</v>
      </c>
      <c r="BI135" s="628">
        <f t="shared" si="189"/>
        <v>0</v>
      </c>
      <c r="BJ135" s="232"/>
      <c r="BK135" s="110"/>
      <c r="BL135" s="227" t="str">
        <f t="shared" si="128"/>
        <v>-</v>
      </c>
      <c r="BM135" s="231">
        <v>0</v>
      </c>
      <c r="BN135" s="642" t="str">
        <f t="shared" si="132"/>
        <v>-</v>
      </c>
      <c r="BO135" s="628">
        <f t="shared" si="190"/>
        <v>0</v>
      </c>
      <c r="BP135" s="232"/>
      <c r="BQ135" s="110"/>
      <c r="BR135" s="227" t="str">
        <f t="shared" si="129"/>
        <v>-</v>
      </c>
      <c r="BS135" s="231">
        <v>0</v>
      </c>
      <c r="BT135" s="642" t="str">
        <f t="shared" si="133"/>
        <v>-</v>
      </c>
    </row>
    <row r="136" ht="14.25" customHeight="1" spans="1:72">
      <c r="A136" s="585"/>
      <c r="B136" s="108">
        <v>5</v>
      </c>
      <c r="C136" s="306">
        <f t="shared" si="191"/>
        <v>0</v>
      </c>
      <c r="D136" s="433">
        <f t="shared" si="169"/>
        <v>0</v>
      </c>
      <c r="E136" s="592">
        <f t="shared" si="192"/>
        <v>0</v>
      </c>
      <c r="F136" s="454">
        <f t="shared" ref="F136:F164" si="197">O136+U136+AA136+AS136+AG136+AM136+AY136+BE136+BK136+BQ136</f>
        <v>0</v>
      </c>
      <c r="G136" s="303" t="str">
        <f t="shared" si="195"/>
        <v>-</v>
      </c>
      <c r="H136" s="584">
        <f t="shared" ref="H136:H199" si="198">N136+T136+Z136+AR136+AF136+AL136+AX136+BD136+BJ136+BP136</f>
        <v>0</v>
      </c>
      <c r="I136" s="209">
        <f t="shared" ref="I136:I199" si="199">J136+K136</f>
        <v>0</v>
      </c>
      <c r="J136" s="190">
        <f t="shared" si="193"/>
        <v>0</v>
      </c>
      <c r="K136" s="210">
        <f t="shared" si="194"/>
        <v>0</v>
      </c>
      <c r="L136" s="426" t="str">
        <f t="shared" si="196"/>
        <v>-</v>
      </c>
      <c r="M136" s="603">
        <f t="shared" si="180"/>
        <v>0</v>
      </c>
      <c r="N136" s="232"/>
      <c r="O136" s="110"/>
      <c r="P136" s="105" t="str">
        <f t="shared" ref="P136:P199" si="200">IF(O136&lt;&gt;0,O136/M136,"-")</f>
        <v>-</v>
      </c>
      <c r="Q136" s="231"/>
      <c r="R136" s="612" t="str">
        <f t="shared" si="143"/>
        <v>-</v>
      </c>
      <c r="S136" s="603">
        <f t="shared" si="181"/>
        <v>0</v>
      </c>
      <c r="T136" s="232"/>
      <c r="U136" s="110"/>
      <c r="V136" s="105" t="str">
        <f t="shared" ref="V136:V199" si="201">IF(U136&lt;&gt;0,U136/S136,"-")</f>
        <v>-</v>
      </c>
      <c r="W136" s="231"/>
      <c r="X136" s="612" t="str">
        <f t="shared" si="182"/>
        <v>-</v>
      </c>
      <c r="Y136" s="603">
        <f t="shared" si="183"/>
        <v>0</v>
      </c>
      <c r="Z136" s="232"/>
      <c r="AA136" s="110"/>
      <c r="AB136" s="105" t="str">
        <f t="shared" ref="AB136:AB199" si="202">IF(AA136&lt;&gt;0,AA136/Y136,"-")</f>
        <v>-</v>
      </c>
      <c r="AC136" s="231"/>
      <c r="AD136" s="612" t="str">
        <f t="shared" si="145"/>
        <v>-</v>
      </c>
      <c r="AE136" s="603">
        <f t="shared" si="184"/>
        <v>0</v>
      </c>
      <c r="AF136" s="232"/>
      <c r="AG136" s="110"/>
      <c r="AH136" s="105" t="str">
        <f t="shared" ref="AH136:AH199" si="203">IF(AG136&lt;&gt;0,AG136/AE136,"-")</f>
        <v>-</v>
      </c>
      <c r="AI136" s="231"/>
      <c r="AJ136" s="612" t="str">
        <f t="shared" si="146"/>
        <v>-</v>
      </c>
      <c r="AK136" s="603">
        <f t="shared" si="185"/>
        <v>0</v>
      </c>
      <c r="AL136" s="232"/>
      <c r="AM136" s="110"/>
      <c r="AN136" s="105" t="str">
        <f t="shared" ref="AN136:AN199" si="204">IF(AM136&lt;&gt;0,AM136/AK136,"-")</f>
        <v>-</v>
      </c>
      <c r="AO136" s="231"/>
      <c r="AP136" s="612" t="str">
        <f t="shared" si="147"/>
        <v>-</v>
      </c>
      <c r="AQ136" s="603">
        <f t="shared" si="186"/>
        <v>0</v>
      </c>
      <c r="AR136" s="232"/>
      <c r="AS136" s="110"/>
      <c r="AT136" s="105" t="str">
        <f t="shared" ref="AT136:AT199" si="205">IF(AS136&lt;&gt;0,AS136/AQ136,"-")</f>
        <v>-</v>
      </c>
      <c r="AU136" s="231"/>
      <c r="AV136" s="612" t="str">
        <f t="shared" si="148"/>
        <v>-</v>
      </c>
      <c r="AW136" s="628">
        <f t="shared" si="187"/>
        <v>0</v>
      </c>
      <c r="AX136" s="232"/>
      <c r="AY136" s="110"/>
      <c r="AZ136" s="227" t="str">
        <f t="shared" si="130"/>
        <v>-</v>
      </c>
      <c r="BA136" s="231">
        <v>0</v>
      </c>
      <c r="BB136" s="642" t="str">
        <f t="shared" si="168"/>
        <v>-</v>
      </c>
      <c r="BC136" s="628">
        <f t="shared" si="188"/>
        <v>0</v>
      </c>
      <c r="BD136" s="232"/>
      <c r="BE136" s="110"/>
      <c r="BF136" s="227" t="str">
        <f t="shared" si="127"/>
        <v>-</v>
      </c>
      <c r="BG136" s="231">
        <v>0</v>
      </c>
      <c r="BH136" s="642" t="str">
        <f t="shared" si="131"/>
        <v>-</v>
      </c>
      <c r="BI136" s="628">
        <f t="shared" si="189"/>
        <v>0</v>
      </c>
      <c r="BJ136" s="232"/>
      <c r="BK136" s="110"/>
      <c r="BL136" s="227" t="str">
        <f t="shared" si="128"/>
        <v>-</v>
      </c>
      <c r="BM136" s="231">
        <v>0</v>
      </c>
      <c r="BN136" s="642" t="str">
        <f t="shared" si="132"/>
        <v>-</v>
      </c>
      <c r="BO136" s="628">
        <f t="shared" si="190"/>
        <v>0</v>
      </c>
      <c r="BP136" s="232"/>
      <c r="BQ136" s="110"/>
      <c r="BR136" s="227" t="str">
        <f t="shared" si="129"/>
        <v>-</v>
      </c>
      <c r="BS136" s="231">
        <v>0</v>
      </c>
      <c r="BT136" s="642" t="str">
        <f t="shared" si="133"/>
        <v>-</v>
      </c>
    </row>
    <row r="137" ht="14.25" customHeight="1" spans="1:72">
      <c r="A137" s="585"/>
      <c r="B137" s="108">
        <v>6</v>
      </c>
      <c r="C137" s="306">
        <f t="shared" si="191"/>
        <v>0</v>
      </c>
      <c r="D137" s="433">
        <f t="shared" si="169"/>
        <v>0</v>
      </c>
      <c r="E137" s="592">
        <f t="shared" si="192"/>
        <v>0</v>
      </c>
      <c r="F137" s="454">
        <f t="shared" si="197"/>
        <v>0</v>
      </c>
      <c r="G137" s="303" t="str">
        <f t="shared" si="195"/>
        <v>-</v>
      </c>
      <c r="H137" s="584">
        <f t="shared" si="198"/>
        <v>0</v>
      </c>
      <c r="I137" s="209">
        <f t="shared" si="199"/>
        <v>0</v>
      </c>
      <c r="J137" s="190">
        <f t="shared" si="193"/>
        <v>0</v>
      </c>
      <c r="K137" s="210">
        <f t="shared" si="194"/>
        <v>0</v>
      </c>
      <c r="L137" s="426" t="str">
        <f t="shared" si="196"/>
        <v>-</v>
      </c>
      <c r="M137" s="603">
        <f t="shared" si="180"/>
        <v>0</v>
      </c>
      <c r="N137" s="232"/>
      <c r="O137" s="110"/>
      <c r="P137" s="105" t="str">
        <f t="shared" si="200"/>
        <v>-</v>
      </c>
      <c r="Q137" s="231"/>
      <c r="R137" s="612" t="str">
        <f t="shared" si="143"/>
        <v>-</v>
      </c>
      <c r="S137" s="603">
        <f t="shared" si="181"/>
        <v>0</v>
      </c>
      <c r="T137" s="232"/>
      <c r="U137" s="110"/>
      <c r="V137" s="105" t="str">
        <f t="shared" si="201"/>
        <v>-</v>
      </c>
      <c r="W137" s="231"/>
      <c r="X137" s="612" t="str">
        <f t="shared" si="182"/>
        <v>-</v>
      </c>
      <c r="Y137" s="603">
        <f t="shared" si="183"/>
        <v>0</v>
      </c>
      <c r="Z137" s="232"/>
      <c r="AA137" s="110"/>
      <c r="AB137" s="105" t="str">
        <f t="shared" si="202"/>
        <v>-</v>
      </c>
      <c r="AC137" s="231"/>
      <c r="AD137" s="612" t="str">
        <f t="shared" si="145"/>
        <v>-</v>
      </c>
      <c r="AE137" s="603">
        <f t="shared" si="184"/>
        <v>0</v>
      </c>
      <c r="AF137" s="232"/>
      <c r="AG137" s="110"/>
      <c r="AH137" s="105" t="str">
        <f t="shared" si="203"/>
        <v>-</v>
      </c>
      <c r="AI137" s="231"/>
      <c r="AJ137" s="612" t="str">
        <f t="shared" si="146"/>
        <v>-</v>
      </c>
      <c r="AK137" s="603">
        <f t="shared" si="185"/>
        <v>0</v>
      </c>
      <c r="AL137" s="232"/>
      <c r="AM137" s="110"/>
      <c r="AN137" s="105" t="str">
        <f t="shared" si="204"/>
        <v>-</v>
      </c>
      <c r="AO137" s="231"/>
      <c r="AP137" s="612" t="str">
        <f t="shared" si="147"/>
        <v>-</v>
      </c>
      <c r="AQ137" s="603">
        <f t="shared" si="186"/>
        <v>0</v>
      </c>
      <c r="AR137" s="232"/>
      <c r="AS137" s="110"/>
      <c r="AT137" s="105" t="str">
        <f t="shared" si="205"/>
        <v>-</v>
      </c>
      <c r="AU137" s="231"/>
      <c r="AV137" s="612" t="str">
        <f t="shared" si="148"/>
        <v>-</v>
      </c>
      <c r="AW137" s="628">
        <f t="shared" si="187"/>
        <v>0</v>
      </c>
      <c r="AX137" s="232"/>
      <c r="AY137" s="110"/>
      <c r="AZ137" s="227" t="str">
        <f t="shared" si="130"/>
        <v>-</v>
      </c>
      <c r="BA137" s="231">
        <v>0</v>
      </c>
      <c r="BB137" s="642" t="str">
        <f t="shared" si="168"/>
        <v>-</v>
      </c>
      <c r="BC137" s="628">
        <f t="shared" si="188"/>
        <v>0</v>
      </c>
      <c r="BD137" s="232"/>
      <c r="BE137" s="110"/>
      <c r="BF137" s="227" t="str">
        <f t="shared" ref="BF137:BF200" si="206">IF(BE137&lt;&gt;0,BE137/BC137,"-")</f>
        <v>-</v>
      </c>
      <c r="BG137" s="231">
        <v>0</v>
      </c>
      <c r="BH137" s="642" t="str">
        <f t="shared" si="131"/>
        <v>-</v>
      </c>
      <c r="BI137" s="628">
        <f t="shared" si="189"/>
        <v>0</v>
      </c>
      <c r="BJ137" s="232"/>
      <c r="BK137" s="110"/>
      <c r="BL137" s="227" t="str">
        <f t="shared" ref="BL137:BL200" si="207">IF(BK137&lt;&gt;0,BK137/BI137,"-")</f>
        <v>-</v>
      </c>
      <c r="BM137" s="231">
        <v>0</v>
      </c>
      <c r="BN137" s="642" t="str">
        <f t="shared" si="132"/>
        <v>-</v>
      </c>
      <c r="BO137" s="628">
        <f t="shared" si="190"/>
        <v>0</v>
      </c>
      <c r="BP137" s="232"/>
      <c r="BQ137" s="110"/>
      <c r="BR137" s="227" t="str">
        <f t="shared" ref="BR137:BR200" si="208">IF(BQ137&lt;&gt;0,BQ137/BO137,"-")</f>
        <v>-</v>
      </c>
      <c r="BS137" s="231">
        <v>0</v>
      </c>
      <c r="BT137" s="642" t="str">
        <f t="shared" si="133"/>
        <v>-</v>
      </c>
    </row>
    <row r="138" ht="14.25" customHeight="1" spans="1:72">
      <c r="A138" s="585"/>
      <c r="B138" s="108">
        <v>7</v>
      </c>
      <c r="C138" s="306">
        <f t="shared" si="191"/>
        <v>0</v>
      </c>
      <c r="D138" s="433">
        <f t="shared" si="169"/>
        <v>0</v>
      </c>
      <c r="E138" s="592">
        <f t="shared" si="192"/>
        <v>0</v>
      </c>
      <c r="F138" s="454">
        <f t="shared" si="197"/>
        <v>0</v>
      </c>
      <c r="G138" s="303" t="str">
        <f t="shared" si="195"/>
        <v>-</v>
      </c>
      <c r="H138" s="584">
        <f t="shared" si="198"/>
        <v>0</v>
      </c>
      <c r="I138" s="209">
        <f t="shared" si="199"/>
        <v>0</v>
      </c>
      <c r="J138" s="190">
        <f t="shared" si="193"/>
        <v>0</v>
      </c>
      <c r="K138" s="210">
        <f t="shared" si="194"/>
        <v>0</v>
      </c>
      <c r="L138" s="426" t="str">
        <f t="shared" si="196"/>
        <v>-</v>
      </c>
      <c r="M138" s="603">
        <f t="shared" si="180"/>
        <v>0</v>
      </c>
      <c r="N138" s="232"/>
      <c r="O138" s="110"/>
      <c r="P138" s="105" t="str">
        <f t="shared" si="200"/>
        <v>-</v>
      </c>
      <c r="Q138" s="231"/>
      <c r="R138" s="612" t="str">
        <f t="shared" si="143"/>
        <v>-</v>
      </c>
      <c r="S138" s="603">
        <f t="shared" si="181"/>
        <v>0</v>
      </c>
      <c r="T138" s="232"/>
      <c r="U138" s="110"/>
      <c r="V138" s="105" t="str">
        <f t="shared" si="201"/>
        <v>-</v>
      </c>
      <c r="W138" s="231"/>
      <c r="X138" s="612" t="str">
        <f t="shared" si="182"/>
        <v>-</v>
      </c>
      <c r="Y138" s="603">
        <f t="shared" si="183"/>
        <v>0</v>
      </c>
      <c r="Z138" s="232"/>
      <c r="AA138" s="110"/>
      <c r="AB138" s="105" t="str">
        <f t="shared" si="202"/>
        <v>-</v>
      </c>
      <c r="AC138" s="231"/>
      <c r="AD138" s="612" t="str">
        <f t="shared" si="145"/>
        <v>-</v>
      </c>
      <c r="AE138" s="603">
        <f t="shared" si="184"/>
        <v>0</v>
      </c>
      <c r="AF138" s="232"/>
      <c r="AG138" s="110"/>
      <c r="AH138" s="105" t="str">
        <f t="shared" si="203"/>
        <v>-</v>
      </c>
      <c r="AI138" s="231"/>
      <c r="AJ138" s="612" t="str">
        <f t="shared" si="146"/>
        <v>-</v>
      </c>
      <c r="AK138" s="603">
        <f t="shared" si="185"/>
        <v>0</v>
      </c>
      <c r="AL138" s="232"/>
      <c r="AM138" s="110"/>
      <c r="AN138" s="105" t="str">
        <f t="shared" si="204"/>
        <v>-</v>
      </c>
      <c r="AO138" s="231"/>
      <c r="AP138" s="612" t="str">
        <f t="shared" si="147"/>
        <v>-</v>
      </c>
      <c r="AQ138" s="603">
        <f t="shared" si="186"/>
        <v>0</v>
      </c>
      <c r="AR138" s="232"/>
      <c r="AS138" s="110"/>
      <c r="AT138" s="105" t="str">
        <f t="shared" si="205"/>
        <v>-</v>
      </c>
      <c r="AU138" s="231"/>
      <c r="AV138" s="612" t="str">
        <f t="shared" si="148"/>
        <v>-</v>
      </c>
      <c r="AW138" s="628">
        <f t="shared" si="187"/>
        <v>0</v>
      </c>
      <c r="AX138" s="232"/>
      <c r="AY138" s="110"/>
      <c r="AZ138" s="227" t="str">
        <f t="shared" si="130"/>
        <v>-</v>
      </c>
      <c r="BA138" s="231">
        <v>0</v>
      </c>
      <c r="BB138" s="642" t="str">
        <f t="shared" si="168"/>
        <v>-</v>
      </c>
      <c r="BC138" s="628">
        <f t="shared" si="188"/>
        <v>0</v>
      </c>
      <c r="BD138" s="232"/>
      <c r="BE138" s="110"/>
      <c r="BF138" s="227" t="str">
        <f t="shared" si="206"/>
        <v>-</v>
      </c>
      <c r="BG138" s="231">
        <v>0</v>
      </c>
      <c r="BH138" s="642" t="str">
        <f t="shared" si="131"/>
        <v>-</v>
      </c>
      <c r="BI138" s="628">
        <f t="shared" si="189"/>
        <v>0</v>
      </c>
      <c r="BJ138" s="232"/>
      <c r="BK138" s="110"/>
      <c r="BL138" s="227" t="str">
        <f t="shared" si="207"/>
        <v>-</v>
      </c>
      <c r="BM138" s="231">
        <v>0</v>
      </c>
      <c r="BN138" s="642" t="str">
        <f t="shared" si="132"/>
        <v>-</v>
      </c>
      <c r="BO138" s="628">
        <f t="shared" si="190"/>
        <v>0</v>
      </c>
      <c r="BP138" s="232"/>
      <c r="BQ138" s="110"/>
      <c r="BR138" s="227" t="str">
        <f t="shared" si="208"/>
        <v>-</v>
      </c>
      <c r="BS138" s="231">
        <v>0</v>
      </c>
      <c r="BT138" s="642" t="str">
        <f t="shared" si="133"/>
        <v>-</v>
      </c>
    </row>
    <row r="139" ht="14.25" customHeight="1" spans="1:72">
      <c r="A139" s="585"/>
      <c r="B139" s="108">
        <v>8</v>
      </c>
      <c r="C139" s="306">
        <f t="shared" si="191"/>
        <v>0</v>
      </c>
      <c r="D139" s="433">
        <f t="shared" si="169"/>
        <v>0</v>
      </c>
      <c r="E139" s="592">
        <f t="shared" si="192"/>
        <v>0</v>
      </c>
      <c r="F139" s="454">
        <f t="shared" si="197"/>
        <v>0</v>
      </c>
      <c r="G139" s="303" t="str">
        <f t="shared" si="195"/>
        <v>-</v>
      </c>
      <c r="H139" s="584">
        <f t="shared" si="198"/>
        <v>0</v>
      </c>
      <c r="I139" s="209">
        <f t="shared" si="199"/>
        <v>0</v>
      </c>
      <c r="J139" s="190">
        <f t="shared" si="193"/>
        <v>0</v>
      </c>
      <c r="K139" s="210">
        <f t="shared" si="194"/>
        <v>0</v>
      </c>
      <c r="L139" s="426" t="str">
        <f t="shared" si="196"/>
        <v>-</v>
      </c>
      <c r="M139" s="603">
        <f t="shared" si="180"/>
        <v>0</v>
      </c>
      <c r="N139" s="232"/>
      <c r="O139" s="110"/>
      <c r="P139" s="105" t="str">
        <f t="shared" si="200"/>
        <v>-</v>
      </c>
      <c r="Q139" s="231"/>
      <c r="R139" s="612" t="str">
        <f t="shared" si="143"/>
        <v>-</v>
      </c>
      <c r="S139" s="603">
        <f t="shared" si="181"/>
        <v>0</v>
      </c>
      <c r="T139" s="232"/>
      <c r="U139" s="110"/>
      <c r="V139" s="105" t="str">
        <f t="shared" si="201"/>
        <v>-</v>
      </c>
      <c r="W139" s="231"/>
      <c r="X139" s="612" t="str">
        <f t="shared" si="182"/>
        <v>-</v>
      </c>
      <c r="Y139" s="603">
        <f t="shared" si="183"/>
        <v>0</v>
      </c>
      <c r="Z139" s="232"/>
      <c r="AA139" s="110"/>
      <c r="AB139" s="105" t="str">
        <f t="shared" si="202"/>
        <v>-</v>
      </c>
      <c r="AC139" s="231"/>
      <c r="AD139" s="612" t="str">
        <f t="shared" si="145"/>
        <v>-</v>
      </c>
      <c r="AE139" s="603">
        <f t="shared" si="184"/>
        <v>0</v>
      </c>
      <c r="AF139" s="232"/>
      <c r="AG139" s="110"/>
      <c r="AH139" s="105" t="str">
        <f t="shared" si="203"/>
        <v>-</v>
      </c>
      <c r="AI139" s="231"/>
      <c r="AJ139" s="612" t="str">
        <f t="shared" si="146"/>
        <v>-</v>
      </c>
      <c r="AK139" s="603">
        <f t="shared" si="185"/>
        <v>0</v>
      </c>
      <c r="AL139" s="232"/>
      <c r="AM139" s="110"/>
      <c r="AN139" s="105" t="str">
        <f t="shared" si="204"/>
        <v>-</v>
      </c>
      <c r="AO139" s="231"/>
      <c r="AP139" s="612" t="str">
        <f t="shared" si="147"/>
        <v>-</v>
      </c>
      <c r="AQ139" s="603">
        <f t="shared" si="186"/>
        <v>0</v>
      </c>
      <c r="AR139" s="232"/>
      <c r="AS139" s="110"/>
      <c r="AT139" s="105" t="str">
        <f t="shared" si="205"/>
        <v>-</v>
      </c>
      <c r="AU139" s="231"/>
      <c r="AV139" s="612" t="str">
        <f t="shared" si="148"/>
        <v>-</v>
      </c>
      <c r="AW139" s="628">
        <f t="shared" si="187"/>
        <v>0</v>
      </c>
      <c r="AX139" s="232"/>
      <c r="AY139" s="110"/>
      <c r="AZ139" s="227" t="str">
        <f t="shared" ref="AZ139:AZ202" si="209">IF(AY139&lt;&gt;0,AY139/AW139,"-")</f>
        <v>-</v>
      </c>
      <c r="BA139" s="231">
        <v>0</v>
      </c>
      <c r="BB139" s="642" t="str">
        <f t="shared" si="168"/>
        <v>-</v>
      </c>
      <c r="BC139" s="628">
        <f t="shared" si="188"/>
        <v>0</v>
      </c>
      <c r="BD139" s="232"/>
      <c r="BE139" s="110"/>
      <c r="BF139" s="227" t="str">
        <f t="shared" si="206"/>
        <v>-</v>
      </c>
      <c r="BG139" s="231">
        <v>0</v>
      </c>
      <c r="BH139" s="642" t="str">
        <f t="shared" si="131"/>
        <v>-</v>
      </c>
      <c r="BI139" s="628">
        <f t="shared" si="189"/>
        <v>0</v>
      </c>
      <c r="BJ139" s="232"/>
      <c r="BK139" s="110"/>
      <c r="BL139" s="227" t="str">
        <f t="shared" si="207"/>
        <v>-</v>
      </c>
      <c r="BM139" s="231">
        <v>0</v>
      </c>
      <c r="BN139" s="642" t="str">
        <f t="shared" si="132"/>
        <v>-</v>
      </c>
      <c r="BO139" s="628">
        <f t="shared" si="190"/>
        <v>0</v>
      </c>
      <c r="BP139" s="232"/>
      <c r="BQ139" s="110"/>
      <c r="BR139" s="227" t="str">
        <f t="shared" si="208"/>
        <v>-</v>
      </c>
      <c r="BS139" s="231">
        <v>0</v>
      </c>
      <c r="BT139" s="642" t="str">
        <f t="shared" si="133"/>
        <v>-</v>
      </c>
    </row>
    <row r="140" ht="14.25" customHeight="1" spans="1:72">
      <c r="A140" s="585"/>
      <c r="B140" s="108">
        <v>9</v>
      </c>
      <c r="C140" s="306">
        <f t="shared" si="191"/>
        <v>0</v>
      </c>
      <c r="D140" s="433">
        <f t="shared" si="169"/>
        <v>0</v>
      </c>
      <c r="E140" s="592">
        <f t="shared" si="192"/>
        <v>0</v>
      </c>
      <c r="F140" s="454">
        <f t="shared" si="197"/>
        <v>0</v>
      </c>
      <c r="G140" s="303" t="str">
        <f t="shared" si="195"/>
        <v>-</v>
      </c>
      <c r="H140" s="584">
        <f t="shared" si="198"/>
        <v>0</v>
      </c>
      <c r="I140" s="209">
        <f t="shared" si="199"/>
        <v>0</v>
      </c>
      <c r="J140" s="190">
        <f t="shared" si="193"/>
        <v>0</v>
      </c>
      <c r="K140" s="210">
        <f t="shared" si="194"/>
        <v>0</v>
      </c>
      <c r="L140" s="426" t="str">
        <f t="shared" si="196"/>
        <v>-</v>
      </c>
      <c r="M140" s="603">
        <f t="shared" si="180"/>
        <v>0</v>
      </c>
      <c r="N140" s="232"/>
      <c r="O140" s="110"/>
      <c r="P140" s="105" t="str">
        <f t="shared" si="200"/>
        <v>-</v>
      </c>
      <c r="Q140" s="231"/>
      <c r="R140" s="612" t="str">
        <f t="shared" si="143"/>
        <v>-</v>
      </c>
      <c r="S140" s="603">
        <f t="shared" si="181"/>
        <v>0</v>
      </c>
      <c r="T140" s="232"/>
      <c r="U140" s="110"/>
      <c r="V140" s="105" t="str">
        <f t="shared" si="201"/>
        <v>-</v>
      </c>
      <c r="W140" s="231"/>
      <c r="X140" s="612" t="str">
        <f t="shared" si="182"/>
        <v>-</v>
      </c>
      <c r="Y140" s="603">
        <f t="shared" si="183"/>
        <v>0</v>
      </c>
      <c r="Z140" s="232"/>
      <c r="AA140" s="110"/>
      <c r="AB140" s="105" t="str">
        <f t="shared" si="202"/>
        <v>-</v>
      </c>
      <c r="AC140" s="231"/>
      <c r="AD140" s="612" t="str">
        <f t="shared" si="145"/>
        <v>-</v>
      </c>
      <c r="AE140" s="603">
        <f t="shared" si="184"/>
        <v>0</v>
      </c>
      <c r="AF140" s="232"/>
      <c r="AG140" s="110"/>
      <c r="AH140" s="105" t="str">
        <f t="shared" si="203"/>
        <v>-</v>
      </c>
      <c r="AI140" s="231"/>
      <c r="AJ140" s="612" t="str">
        <f t="shared" si="146"/>
        <v>-</v>
      </c>
      <c r="AK140" s="603">
        <f t="shared" si="185"/>
        <v>0</v>
      </c>
      <c r="AL140" s="232"/>
      <c r="AM140" s="110"/>
      <c r="AN140" s="105" t="str">
        <f t="shared" si="204"/>
        <v>-</v>
      </c>
      <c r="AO140" s="231"/>
      <c r="AP140" s="612" t="str">
        <f t="shared" si="147"/>
        <v>-</v>
      </c>
      <c r="AQ140" s="603">
        <f t="shared" si="186"/>
        <v>0</v>
      </c>
      <c r="AR140" s="232"/>
      <c r="AS140" s="110"/>
      <c r="AT140" s="105" t="str">
        <f t="shared" si="205"/>
        <v>-</v>
      </c>
      <c r="AU140" s="231"/>
      <c r="AV140" s="612" t="str">
        <f t="shared" si="148"/>
        <v>-</v>
      </c>
      <c r="AW140" s="628">
        <f t="shared" si="187"/>
        <v>0</v>
      </c>
      <c r="AX140" s="232"/>
      <c r="AY140" s="110"/>
      <c r="AZ140" s="227" t="str">
        <f t="shared" si="209"/>
        <v>-</v>
      </c>
      <c r="BA140" s="231">
        <v>0</v>
      </c>
      <c r="BB140" s="642" t="str">
        <f t="shared" si="168"/>
        <v>-</v>
      </c>
      <c r="BC140" s="628">
        <f t="shared" si="188"/>
        <v>0</v>
      </c>
      <c r="BD140" s="232"/>
      <c r="BE140" s="110"/>
      <c r="BF140" s="227" t="str">
        <f t="shared" si="206"/>
        <v>-</v>
      </c>
      <c r="BG140" s="231">
        <v>0</v>
      </c>
      <c r="BH140" s="642" t="str">
        <f t="shared" si="131"/>
        <v>-</v>
      </c>
      <c r="BI140" s="628">
        <f t="shared" si="189"/>
        <v>0</v>
      </c>
      <c r="BJ140" s="232"/>
      <c r="BK140" s="110"/>
      <c r="BL140" s="227" t="str">
        <f t="shared" si="207"/>
        <v>-</v>
      </c>
      <c r="BM140" s="231">
        <v>0</v>
      </c>
      <c r="BN140" s="642" t="str">
        <f t="shared" si="132"/>
        <v>-</v>
      </c>
      <c r="BO140" s="628">
        <f t="shared" si="190"/>
        <v>0</v>
      </c>
      <c r="BP140" s="232"/>
      <c r="BQ140" s="110"/>
      <c r="BR140" s="227" t="str">
        <f t="shared" si="208"/>
        <v>-</v>
      </c>
      <c r="BS140" s="231">
        <v>0</v>
      </c>
      <c r="BT140" s="642" t="str">
        <f t="shared" si="133"/>
        <v>-</v>
      </c>
    </row>
    <row r="141" ht="14.25" customHeight="1" spans="1:72">
      <c r="A141" s="585"/>
      <c r="B141" s="108">
        <v>10</v>
      </c>
      <c r="C141" s="306">
        <f t="shared" si="191"/>
        <v>0</v>
      </c>
      <c r="D141" s="433">
        <f t="shared" si="169"/>
        <v>0</v>
      </c>
      <c r="E141" s="592">
        <f t="shared" si="192"/>
        <v>0</v>
      </c>
      <c r="F141" s="454">
        <f t="shared" si="197"/>
        <v>0</v>
      </c>
      <c r="G141" s="303" t="str">
        <f t="shared" si="195"/>
        <v>-</v>
      </c>
      <c r="H141" s="584">
        <f t="shared" si="198"/>
        <v>0</v>
      </c>
      <c r="I141" s="209">
        <f t="shared" si="199"/>
        <v>0</v>
      </c>
      <c r="J141" s="190">
        <f t="shared" si="193"/>
        <v>0</v>
      </c>
      <c r="K141" s="210">
        <f t="shared" si="194"/>
        <v>0</v>
      </c>
      <c r="L141" s="426" t="str">
        <f t="shared" si="196"/>
        <v>-</v>
      </c>
      <c r="M141" s="603">
        <f t="shared" si="180"/>
        <v>0</v>
      </c>
      <c r="N141" s="232"/>
      <c r="O141" s="110"/>
      <c r="P141" s="105" t="str">
        <f t="shared" si="200"/>
        <v>-</v>
      </c>
      <c r="Q141" s="231"/>
      <c r="R141" s="612" t="str">
        <f t="shared" si="143"/>
        <v>-</v>
      </c>
      <c r="S141" s="603">
        <f t="shared" si="181"/>
        <v>0</v>
      </c>
      <c r="T141" s="232"/>
      <c r="U141" s="110"/>
      <c r="V141" s="105" t="str">
        <f t="shared" si="201"/>
        <v>-</v>
      </c>
      <c r="W141" s="231"/>
      <c r="X141" s="612" t="str">
        <f t="shared" si="182"/>
        <v>-</v>
      </c>
      <c r="Y141" s="603">
        <f t="shared" si="183"/>
        <v>0</v>
      </c>
      <c r="Z141" s="232"/>
      <c r="AA141" s="110"/>
      <c r="AB141" s="105" t="str">
        <f t="shared" si="202"/>
        <v>-</v>
      </c>
      <c r="AC141" s="231"/>
      <c r="AD141" s="612" t="str">
        <f t="shared" si="145"/>
        <v>-</v>
      </c>
      <c r="AE141" s="603">
        <f t="shared" si="184"/>
        <v>0</v>
      </c>
      <c r="AF141" s="232"/>
      <c r="AG141" s="110"/>
      <c r="AH141" s="105" t="str">
        <f t="shared" si="203"/>
        <v>-</v>
      </c>
      <c r="AI141" s="231"/>
      <c r="AJ141" s="612" t="str">
        <f t="shared" si="146"/>
        <v>-</v>
      </c>
      <c r="AK141" s="603">
        <f t="shared" si="185"/>
        <v>0</v>
      </c>
      <c r="AL141" s="232"/>
      <c r="AM141" s="110"/>
      <c r="AN141" s="105" t="str">
        <f t="shared" si="204"/>
        <v>-</v>
      </c>
      <c r="AO141" s="231"/>
      <c r="AP141" s="612" t="str">
        <f t="shared" si="147"/>
        <v>-</v>
      </c>
      <c r="AQ141" s="603">
        <f t="shared" si="186"/>
        <v>0</v>
      </c>
      <c r="AR141" s="232"/>
      <c r="AS141" s="110"/>
      <c r="AT141" s="105" t="str">
        <f t="shared" si="205"/>
        <v>-</v>
      </c>
      <c r="AU141" s="231"/>
      <c r="AV141" s="612" t="str">
        <f t="shared" si="148"/>
        <v>-</v>
      </c>
      <c r="AW141" s="628">
        <f t="shared" si="187"/>
        <v>0</v>
      </c>
      <c r="AX141" s="232"/>
      <c r="AY141" s="110"/>
      <c r="AZ141" s="227" t="str">
        <f t="shared" si="209"/>
        <v>-</v>
      </c>
      <c r="BA141" s="231">
        <v>0</v>
      </c>
      <c r="BB141" s="642" t="str">
        <f t="shared" si="168"/>
        <v>-</v>
      </c>
      <c r="BC141" s="628">
        <f t="shared" si="188"/>
        <v>0</v>
      </c>
      <c r="BD141" s="232"/>
      <c r="BE141" s="110"/>
      <c r="BF141" s="227" t="str">
        <f t="shared" si="206"/>
        <v>-</v>
      </c>
      <c r="BG141" s="231">
        <v>0</v>
      </c>
      <c r="BH141" s="642" t="str">
        <f t="shared" si="131"/>
        <v>-</v>
      </c>
      <c r="BI141" s="628">
        <f t="shared" si="189"/>
        <v>0</v>
      </c>
      <c r="BJ141" s="232"/>
      <c r="BK141" s="110"/>
      <c r="BL141" s="227" t="str">
        <f t="shared" si="207"/>
        <v>-</v>
      </c>
      <c r="BM141" s="231">
        <v>0</v>
      </c>
      <c r="BN141" s="642" t="str">
        <f t="shared" si="132"/>
        <v>-</v>
      </c>
      <c r="BO141" s="628">
        <f t="shared" si="190"/>
        <v>0</v>
      </c>
      <c r="BP141" s="232"/>
      <c r="BQ141" s="110"/>
      <c r="BR141" s="227" t="str">
        <f t="shared" si="208"/>
        <v>-</v>
      </c>
      <c r="BS141" s="231">
        <v>0</v>
      </c>
      <c r="BT141" s="642" t="str">
        <f t="shared" si="133"/>
        <v>-</v>
      </c>
    </row>
    <row r="142" ht="14.25" customHeight="1" spans="1:72">
      <c r="A142" s="585"/>
      <c r="B142" s="108">
        <v>11</v>
      </c>
      <c r="C142" s="306">
        <f t="shared" si="191"/>
        <v>0</v>
      </c>
      <c r="D142" s="433">
        <f t="shared" si="169"/>
        <v>0</v>
      </c>
      <c r="E142" s="592">
        <f t="shared" si="192"/>
        <v>0</v>
      </c>
      <c r="F142" s="454">
        <f t="shared" si="197"/>
        <v>0</v>
      </c>
      <c r="G142" s="303" t="str">
        <f t="shared" si="195"/>
        <v>-</v>
      </c>
      <c r="H142" s="584">
        <f t="shared" si="198"/>
        <v>0</v>
      </c>
      <c r="I142" s="209">
        <f t="shared" si="199"/>
        <v>0</v>
      </c>
      <c r="J142" s="190">
        <f t="shared" si="193"/>
        <v>0</v>
      </c>
      <c r="K142" s="210">
        <f t="shared" si="194"/>
        <v>0</v>
      </c>
      <c r="L142" s="426" t="str">
        <f t="shared" si="196"/>
        <v>-</v>
      </c>
      <c r="M142" s="603">
        <f t="shared" si="180"/>
        <v>0</v>
      </c>
      <c r="N142" s="232"/>
      <c r="O142" s="110"/>
      <c r="P142" s="105" t="str">
        <f t="shared" si="200"/>
        <v>-</v>
      </c>
      <c r="Q142" s="231"/>
      <c r="R142" s="612" t="str">
        <f t="shared" si="143"/>
        <v>-</v>
      </c>
      <c r="S142" s="603">
        <f t="shared" si="181"/>
        <v>0</v>
      </c>
      <c r="T142" s="232"/>
      <c r="U142" s="110"/>
      <c r="V142" s="105" t="str">
        <f t="shared" si="201"/>
        <v>-</v>
      </c>
      <c r="W142" s="231"/>
      <c r="X142" s="612" t="str">
        <f t="shared" si="182"/>
        <v>-</v>
      </c>
      <c r="Y142" s="603">
        <f t="shared" si="183"/>
        <v>0</v>
      </c>
      <c r="Z142" s="232"/>
      <c r="AA142" s="110"/>
      <c r="AB142" s="105" t="str">
        <f t="shared" si="202"/>
        <v>-</v>
      </c>
      <c r="AC142" s="231"/>
      <c r="AD142" s="612" t="str">
        <f t="shared" si="145"/>
        <v>-</v>
      </c>
      <c r="AE142" s="603">
        <f t="shared" si="184"/>
        <v>0</v>
      </c>
      <c r="AF142" s="232"/>
      <c r="AG142" s="110"/>
      <c r="AH142" s="105" t="str">
        <f t="shared" si="203"/>
        <v>-</v>
      </c>
      <c r="AI142" s="231"/>
      <c r="AJ142" s="612" t="str">
        <f t="shared" si="146"/>
        <v>-</v>
      </c>
      <c r="AK142" s="603">
        <f t="shared" si="185"/>
        <v>0</v>
      </c>
      <c r="AL142" s="232"/>
      <c r="AM142" s="110"/>
      <c r="AN142" s="105" t="str">
        <f t="shared" si="204"/>
        <v>-</v>
      </c>
      <c r="AO142" s="231"/>
      <c r="AP142" s="612" t="str">
        <f t="shared" si="147"/>
        <v>-</v>
      </c>
      <c r="AQ142" s="603">
        <f t="shared" si="186"/>
        <v>0</v>
      </c>
      <c r="AR142" s="232"/>
      <c r="AS142" s="110"/>
      <c r="AT142" s="105" t="str">
        <f t="shared" si="205"/>
        <v>-</v>
      </c>
      <c r="AU142" s="231"/>
      <c r="AV142" s="612" t="str">
        <f t="shared" si="148"/>
        <v>-</v>
      </c>
      <c r="AW142" s="628">
        <f t="shared" si="187"/>
        <v>0</v>
      </c>
      <c r="AX142" s="232"/>
      <c r="AY142" s="110"/>
      <c r="AZ142" s="227" t="str">
        <f t="shared" si="209"/>
        <v>-</v>
      </c>
      <c r="BA142" s="231">
        <v>0</v>
      </c>
      <c r="BB142" s="642" t="str">
        <f t="shared" si="168"/>
        <v>-</v>
      </c>
      <c r="BC142" s="628">
        <f t="shared" si="188"/>
        <v>0</v>
      </c>
      <c r="BD142" s="232"/>
      <c r="BE142" s="110"/>
      <c r="BF142" s="227" t="str">
        <f t="shared" si="206"/>
        <v>-</v>
      </c>
      <c r="BG142" s="231">
        <v>0</v>
      </c>
      <c r="BH142" s="642" t="str">
        <f t="shared" si="131"/>
        <v>-</v>
      </c>
      <c r="BI142" s="628">
        <f t="shared" si="189"/>
        <v>0</v>
      </c>
      <c r="BJ142" s="232"/>
      <c r="BK142" s="110"/>
      <c r="BL142" s="227" t="str">
        <f t="shared" si="207"/>
        <v>-</v>
      </c>
      <c r="BM142" s="231">
        <v>0</v>
      </c>
      <c r="BN142" s="642" t="str">
        <f t="shared" si="132"/>
        <v>-</v>
      </c>
      <c r="BO142" s="628">
        <f t="shared" si="190"/>
        <v>0</v>
      </c>
      <c r="BP142" s="232"/>
      <c r="BQ142" s="110"/>
      <c r="BR142" s="227" t="str">
        <f t="shared" si="208"/>
        <v>-</v>
      </c>
      <c r="BS142" s="231">
        <v>0</v>
      </c>
      <c r="BT142" s="642" t="str">
        <f t="shared" si="133"/>
        <v>-</v>
      </c>
    </row>
    <row r="143" ht="14.25" customHeight="1" spans="1:72">
      <c r="A143" s="585"/>
      <c r="B143" s="108">
        <v>12</v>
      </c>
      <c r="C143" s="306">
        <f t="shared" si="191"/>
        <v>0</v>
      </c>
      <c r="D143" s="433">
        <f t="shared" si="169"/>
        <v>0</v>
      </c>
      <c r="E143" s="592">
        <f t="shared" si="192"/>
        <v>0</v>
      </c>
      <c r="F143" s="454">
        <f t="shared" si="197"/>
        <v>0</v>
      </c>
      <c r="G143" s="303" t="str">
        <f t="shared" si="195"/>
        <v>-</v>
      </c>
      <c r="H143" s="584">
        <f t="shared" si="198"/>
        <v>0</v>
      </c>
      <c r="I143" s="209">
        <f t="shared" si="199"/>
        <v>0</v>
      </c>
      <c r="J143" s="190">
        <f t="shared" si="193"/>
        <v>0</v>
      </c>
      <c r="K143" s="210">
        <f t="shared" si="194"/>
        <v>0</v>
      </c>
      <c r="L143" s="426" t="str">
        <f t="shared" si="196"/>
        <v>-</v>
      </c>
      <c r="M143" s="603">
        <f t="shared" si="180"/>
        <v>0</v>
      </c>
      <c r="N143" s="232"/>
      <c r="O143" s="110"/>
      <c r="P143" s="105" t="str">
        <f t="shared" si="200"/>
        <v>-</v>
      </c>
      <c r="Q143" s="231"/>
      <c r="R143" s="612" t="str">
        <f t="shared" si="143"/>
        <v>-</v>
      </c>
      <c r="S143" s="603">
        <f t="shared" si="181"/>
        <v>0</v>
      </c>
      <c r="T143" s="232"/>
      <c r="U143" s="110"/>
      <c r="V143" s="105" t="str">
        <f t="shared" si="201"/>
        <v>-</v>
      </c>
      <c r="W143" s="231"/>
      <c r="X143" s="612" t="str">
        <f t="shared" si="182"/>
        <v>-</v>
      </c>
      <c r="Y143" s="603">
        <f t="shared" si="183"/>
        <v>0</v>
      </c>
      <c r="Z143" s="232"/>
      <c r="AA143" s="110"/>
      <c r="AB143" s="105" t="str">
        <f t="shared" si="202"/>
        <v>-</v>
      </c>
      <c r="AC143" s="231"/>
      <c r="AD143" s="612" t="str">
        <f t="shared" si="145"/>
        <v>-</v>
      </c>
      <c r="AE143" s="603">
        <f t="shared" si="184"/>
        <v>0</v>
      </c>
      <c r="AF143" s="232"/>
      <c r="AG143" s="110"/>
      <c r="AH143" s="105" t="str">
        <f t="shared" si="203"/>
        <v>-</v>
      </c>
      <c r="AI143" s="231"/>
      <c r="AJ143" s="612" t="str">
        <f t="shared" si="146"/>
        <v>-</v>
      </c>
      <c r="AK143" s="603">
        <f t="shared" si="185"/>
        <v>0</v>
      </c>
      <c r="AL143" s="232"/>
      <c r="AM143" s="110"/>
      <c r="AN143" s="105" t="str">
        <f t="shared" si="204"/>
        <v>-</v>
      </c>
      <c r="AO143" s="231"/>
      <c r="AP143" s="612" t="str">
        <f t="shared" si="147"/>
        <v>-</v>
      </c>
      <c r="AQ143" s="603">
        <f t="shared" si="186"/>
        <v>0</v>
      </c>
      <c r="AR143" s="232"/>
      <c r="AS143" s="110"/>
      <c r="AT143" s="105" t="str">
        <f t="shared" si="205"/>
        <v>-</v>
      </c>
      <c r="AU143" s="231"/>
      <c r="AV143" s="612" t="str">
        <f t="shared" si="148"/>
        <v>-</v>
      </c>
      <c r="AW143" s="628">
        <f t="shared" si="187"/>
        <v>0</v>
      </c>
      <c r="AX143" s="232"/>
      <c r="AY143" s="110"/>
      <c r="AZ143" s="227" t="str">
        <f t="shared" si="209"/>
        <v>-</v>
      </c>
      <c r="BA143" s="231">
        <v>0</v>
      </c>
      <c r="BB143" s="642" t="str">
        <f t="shared" si="168"/>
        <v>-</v>
      </c>
      <c r="BC143" s="628">
        <f t="shared" si="188"/>
        <v>0</v>
      </c>
      <c r="BD143" s="232"/>
      <c r="BE143" s="110"/>
      <c r="BF143" s="227" t="str">
        <f t="shared" si="206"/>
        <v>-</v>
      </c>
      <c r="BG143" s="231">
        <v>0</v>
      </c>
      <c r="BH143" s="642" t="str">
        <f t="shared" si="131"/>
        <v>-</v>
      </c>
      <c r="BI143" s="628">
        <f t="shared" si="189"/>
        <v>0</v>
      </c>
      <c r="BJ143" s="232"/>
      <c r="BK143" s="110"/>
      <c r="BL143" s="227" t="str">
        <f t="shared" si="207"/>
        <v>-</v>
      </c>
      <c r="BM143" s="231">
        <v>0</v>
      </c>
      <c r="BN143" s="642" t="str">
        <f t="shared" si="132"/>
        <v>-</v>
      </c>
      <c r="BO143" s="628">
        <f t="shared" si="190"/>
        <v>0</v>
      </c>
      <c r="BP143" s="232"/>
      <c r="BQ143" s="110"/>
      <c r="BR143" s="227" t="str">
        <f t="shared" si="208"/>
        <v>-</v>
      </c>
      <c r="BS143" s="231">
        <v>0</v>
      </c>
      <c r="BT143" s="642" t="str">
        <f t="shared" si="133"/>
        <v>-</v>
      </c>
    </row>
    <row r="144" ht="14.25" customHeight="1" spans="1:72">
      <c r="A144" s="585"/>
      <c r="B144" s="108">
        <v>13</v>
      </c>
      <c r="C144" s="306">
        <f t="shared" si="191"/>
        <v>0</v>
      </c>
      <c r="D144" s="433">
        <f t="shared" si="169"/>
        <v>0</v>
      </c>
      <c r="E144" s="592">
        <f t="shared" si="192"/>
        <v>0</v>
      </c>
      <c r="F144" s="454">
        <f t="shared" si="197"/>
        <v>0</v>
      </c>
      <c r="G144" s="303" t="str">
        <f t="shared" si="195"/>
        <v>-</v>
      </c>
      <c r="H144" s="584">
        <f t="shared" si="198"/>
        <v>0</v>
      </c>
      <c r="I144" s="209">
        <f t="shared" si="199"/>
        <v>0</v>
      </c>
      <c r="J144" s="190">
        <f t="shared" si="193"/>
        <v>0</v>
      </c>
      <c r="K144" s="210">
        <f t="shared" si="194"/>
        <v>0</v>
      </c>
      <c r="L144" s="426" t="str">
        <f t="shared" si="196"/>
        <v>-</v>
      </c>
      <c r="M144" s="603">
        <f t="shared" si="180"/>
        <v>0</v>
      </c>
      <c r="N144" s="232"/>
      <c r="O144" s="110"/>
      <c r="P144" s="105" t="str">
        <f t="shared" si="200"/>
        <v>-</v>
      </c>
      <c r="Q144" s="231"/>
      <c r="R144" s="612" t="str">
        <f t="shared" si="143"/>
        <v>-</v>
      </c>
      <c r="S144" s="603">
        <f t="shared" si="181"/>
        <v>0</v>
      </c>
      <c r="T144" s="232"/>
      <c r="U144" s="110"/>
      <c r="V144" s="105" t="str">
        <f t="shared" si="201"/>
        <v>-</v>
      </c>
      <c r="W144" s="231"/>
      <c r="X144" s="612" t="str">
        <f t="shared" si="182"/>
        <v>-</v>
      </c>
      <c r="Y144" s="603">
        <f t="shared" si="183"/>
        <v>0</v>
      </c>
      <c r="Z144" s="232"/>
      <c r="AA144" s="110"/>
      <c r="AB144" s="105" t="str">
        <f t="shared" si="202"/>
        <v>-</v>
      </c>
      <c r="AC144" s="231"/>
      <c r="AD144" s="612" t="str">
        <f t="shared" si="145"/>
        <v>-</v>
      </c>
      <c r="AE144" s="603">
        <f t="shared" si="184"/>
        <v>0</v>
      </c>
      <c r="AF144" s="232"/>
      <c r="AG144" s="110"/>
      <c r="AH144" s="105" t="str">
        <f t="shared" si="203"/>
        <v>-</v>
      </c>
      <c r="AI144" s="231"/>
      <c r="AJ144" s="612" t="str">
        <f t="shared" si="146"/>
        <v>-</v>
      </c>
      <c r="AK144" s="603">
        <f t="shared" si="185"/>
        <v>0</v>
      </c>
      <c r="AL144" s="232"/>
      <c r="AM144" s="110"/>
      <c r="AN144" s="105" t="str">
        <f t="shared" si="204"/>
        <v>-</v>
      </c>
      <c r="AO144" s="231"/>
      <c r="AP144" s="612" t="str">
        <f t="shared" si="147"/>
        <v>-</v>
      </c>
      <c r="AQ144" s="603">
        <f t="shared" si="186"/>
        <v>0</v>
      </c>
      <c r="AR144" s="232"/>
      <c r="AS144" s="110"/>
      <c r="AT144" s="105" t="str">
        <f t="shared" si="205"/>
        <v>-</v>
      </c>
      <c r="AU144" s="231"/>
      <c r="AV144" s="612" t="str">
        <f t="shared" si="148"/>
        <v>-</v>
      </c>
      <c r="AW144" s="628">
        <f t="shared" si="187"/>
        <v>0</v>
      </c>
      <c r="AX144" s="232"/>
      <c r="AY144" s="110"/>
      <c r="AZ144" s="227" t="str">
        <f t="shared" si="209"/>
        <v>-</v>
      </c>
      <c r="BA144" s="231">
        <v>0</v>
      </c>
      <c r="BB144" s="642" t="str">
        <f t="shared" si="168"/>
        <v>-</v>
      </c>
      <c r="BC144" s="628">
        <f t="shared" si="188"/>
        <v>0</v>
      </c>
      <c r="BD144" s="232"/>
      <c r="BE144" s="110"/>
      <c r="BF144" s="227" t="str">
        <f t="shared" si="206"/>
        <v>-</v>
      </c>
      <c r="BG144" s="231">
        <v>0</v>
      </c>
      <c r="BH144" s="642" t="str">
        <f t="shared" si="131"/>
        <v>-</v>
      </c>
      <c r="BI144" s="628">
        <f t="shared" si="189"/>
        <v>0</v>
      </c>
      <c r="BJ144" s="232"/>
      <c r="BK144" s="110"/>
      <c r="BL144" s="227" t="str">
        <f t="shared" si="207"/>
        <v>-</v>
      </c>
      <c r="BM144" s="231">
        <v>0</v>
      </c>
      <c r="BN144" s="642" t="str">
        <f t="shared" si="132"/>
        <v>-</v>
      </c>
      <c r="BO144" s="628">
        <f t="shared" si="190"/>
        <v>0</v>
      </c>
      <c r="BP144" s="232"/>
      <c r="BQ144" s="110"/>
      <c r="BR144" s="227" t="str">
        <f t="shared" si="208"/>
        <v>-</v>
      </c>
      <c r="BS144" s="231">
        <v>0</v>
      </c>
      <c r="BT144" s="642" t="str">
        <f t="shared" si="133"/>
        <v>-</v>
      </c>
    </row>
    <row r="145" ht="14.25" customHeight="1" spans="1:72">
      <c r="A145" s="585"/>
      <c r="B145" s="108">
        <v>14</v>
      </c>
      <c r="C145" s="306">
        <f t="shared" si="191"/>
        <v>0</v>
      </c>
      <c r="D145" s="433">
        <f t="shared" si="169"/>
        <v>0</v>
      </c>
      <c r="E145" s="592">
        <f t="shared" si="192"/>
        <v>0</v>
      </c>
      <c r="F145" s="454">
        <f t="shared" si="197"/>
        <v>0</v>
      </c>
      <c r="G145" s="303" t="str">
        <f t="shared" si="195"/>
        <v>-</v>
      </c>
      <c r="H145" s="584">
        <f t="shared" si="198"/>
        <v>0</v>
      </c>
      <c r="I145" s="209">
        <f t="shared" si="199"/>
        <v>0</v>
      </c>
      <c r="J145" s="190">
        <f t="shared" si="193"/>
        <v>0</v>
      </c>
      <c r="K145" s="210">
        <f t="shared" si="194"/>
        <v>0</v>
      </c>
      <c r="L145" s="426" t="str">
        <f t="shared" si="196"/>
        <v>-</v>
      </c>
      <c r="M145" s="603">
        <f t="shared" si="180"/>
        <v>0</v>
      </c>
      <c r="N145" s="232"/>
      <c r="O145" s="110"/>
      <c r="P145" s="105" t="str">
        <f t="shared" si="200"/>
        <v>-</v>
      </c>
      <c r="Q145" s="231"/>
      <c r="R145" s="612" t="str">
        <f t="shared" si="143"/>
        <v>-</v>
      </c>
      <c r="S145" s="603">
        <f t="shared" si="181"/>
        <v>0</v>
      </c>
      <c r="T145" s="232"/>
      <c r="U145" s="110"/>
      <c r="V145" s="105" t="str">
        <f t="shared" si="201"/>
        <v>-</v>
      </c>
      <c r="W145" s="231"/>
      <c r="X145" s="612" t="str">
        <f t="shared" si="182"/>
        <v>-</v>
      </c>
      <c r="Y145" s="603">
        <f t="shared" si="183"/>
        <v>0</v>
      </c>
      <c r="Z145" s="232"/>
      <c r="AA145" s="110"/>
      <c r="AB145" s="105" t="str">
        <f t="shared" si="202"/>
        <v>-</v>
      </c>
      <c r="AC145" s="231"/>
      <c r="AD145" s="612" t="str">
        <f t="shared" si="145"/>
        <v>-</v>
      </c>
      <c r="AE145" s="603">
        <f t="shared" si="184"/>
        <v>0</v>
      </c>
      <c r="AF145" s="232"/>
      <c r="AG145" s="110"/>
      <c r="AH145" s="105" t="str">
        <f t="shared" si="203"/>
        <v>-</v>
      </c>
      <c r="AI145" s="231"/>
      <c r="AJ145" s="612" t="str">
        <f t="shared" si="146"/>
        <v>-</v>
      </c>
      <c r="AK145" s="603">
        <f t="shared" si="185"/>
        <v>0</v>
      </c>
      <c r="AL145" s="232"/>
      <c r="AM145" s="110"/>
      <c r="AN145" s="105" t="str">
        <f t="shared" si="204"/>
        <v>-</v>
      </c>
      <c r="AO145" s="231"/>
      <c r="AP145" s="612" t="str">
        <f t="shared" si="147"/>
        <v>-</v>
      </c>
      <c r="AQ145" s="603">
        <f t="shared" si="186"/>
        <v>0</v>
      </c>
      <c r="AR145" s="232"/>
      <c r="AS145" s="110"/>
      <c r="AT145" s="105" t="str">
        <f t="shared" si="205"/>
        <v>-</v>
      </c>
      <c r="AU145" s="231"/>
      <c r="AV145" s="612" t="str">
        <f t="shared" si="148"/>
        <v>-</v>
      </c>
      <c r="AW145" s="628">
        <f t="shared" si="187"/>
        <v>0</v>
      </c>
      <c r="AX145" s="232"/>
      <c r="AY145" s="110"/>
      <c r="AZ145" s="227" t="str">
        <f t="shared" si="209"/>
        <v>-</v>
      </c>
      <c r="BA145" s="231">
        <v>0</v>
      </c>
      <c r="BB145" s="642" t="str">
        <f t="shared" si="168"/>
        <v>-</v>
      </c>
      <c r="BC145" s="628">
        <f t="shared" si="188"/>
        <v>0</v>
      </c>
      <c r="BD145" s="232"/>
      <c r="BE145" s="110"/>
      <c r="BF145" s="227" t="str">
        <f t="shared" si="206"/>
        <v>-</v>
      </c>
      <c r="BG145" s="231">
        <v>0</v>
      </c>
      <c r="BH145" s="642" t="str">
        <f t="shared" si="131"/>
        <v>-</v>
      </c>
      <c r="BI145" s="628">
        <f t="shared" si="189"/>
        <v>0</v>
      </c>
      <c r="BJ145" s="232"/>
      <c r="BK145" s="110"/>
      <c r="BL145" s="227" t="str">
        <f t="shared" si="207"/>
        <v>-</v>
      </c>
      <c r="BM145" s="231">
        <v>0</v>
      </c>
      <c r="BN145" s="642" t="str">
        <f t="shared" si="132"/>
        <v>-</v>
      </c>
      <c r="BO145" s="628">
        <f t="shared" si="190"/>
        <v>0</v>
      </c>
      <c r="BP145" s="232"/>
      <c r="BQ145" s="110"/>
      <c r="BR145" s="227" t="str">
        <f t="shared" si="208"/>
        <v>-</v>
      </c>
      <c r="BS145" s="231">
        <v>0</v>
      </c>
      <c r="BT145" s="642" t="str">
        <f t="shared" si="133"/>
        <v>-</v>
      </c>
    </row>
    <row r="146" ht="14.25" customHeight="1" spans="1:72">
      <c r="A146" s="585"/>
      <c r="B146" s="108">
        <v>15</v>
      </c>
      <c r="C146" s="306">
        <f t="shared" si="191"/>
        <v>0</v>
      </c>
      <c r="D146" s="433">
        <f t="shared" si="169"/>
        <v>0</v>
      </c>
      <c r="E146" s="592">
        <f t="shared" si="192"/>
        <v>0</v>
      </c>
      <c r="F146" s="454">
        <f t="shared" si="197"/>
        <v>0</v>
      </c>
      <c r="G146" s="303" t="str">
        <f t="shared" si="195"/>
        <v>-</v>
      </c>
      <c r="H146" s="584">
        <f t="shared" si="198"/>
        <v>0</v>
      </c>
      <c r="I146" s="209">
        <f t="shared" si="199"/>
        <v>0</v>
      </c>
      <c r="J146" s="190">
        <f t="shared" si="193"/>
        <v>0</v>
      </c>
      <c r="K146" s="210">
        <f t="shared" si="194"/>
        <v>0</v>
      </c>
      <c r="L146" s="426" t="str">
        <f t="shared" si="196"/>
        <v>-</v>
      </c>
      <c r="M146" s="603">
        <f t="shared" si="180"/>
        <v>0</v>
      </c>
      <c r="N146" s="232"/>
      <c r="O146" s="110"/>
      <c r="P146" s="105" t="str">
        <f t="shared" si="200"/>
        <v>-</v>
      </c>
      <c r="Q146" s="231"/>
      <c r="R146" s="612" t="str">
        <f t="shared" si="143"/>
        <v>-</v>
      </c>
      <c r="S146" s="603">
        <f t="shared" si="181"/>
        <v>0</v>
      </c>
      <c r="T146" s="232"/>
      <c r="U146" s="110"/>
      <c r="V146" s="105" t="str">
        <f t="shared" si="201"/>
        <v>-</v>
      </c>
      <c r="W146" s="231"/>
      <c r="X146" s="612" t="str">
        <f t="shared" si="182"/>
        <v>-</v>
      </c>
      <c r="Y146" s="603">
        <f t="shared" si="183"/>
        <v>0</v>
      </c>
      <c r="Z146" s="232"/>
      <c r="AA146" s="110"/>
      <c r="AB146" s="105" t="str">
        <f t="shared" si="202"/>
        <v>-</v>
      </c>
      <c r="AC146" s="231"/>
      <c r="AD146" s="612" t="str">
        <f t="shared" si="145"/>
        <v>-</v>
      </c>
      <c r="AE146" s="603">
        <f t="shared" si="184"/>
        <v>0</v>
      </c>
      <c r="AF146" s="232"/>
      <c r="AG146" s="110"/>
      <c r="AH146" s="105" t="str">
        <f t="shared" si="203"/>
        <v>-</v>
      </c>
      <c r="AI146" s="231"/>
      <c r="AJ146" s="612" t="str">
        <f t="shared" si="146"/>
        <v>-</v>
      </c>
      <c r="AK146" s="603">
        <f t="shared" si="185"/>
        <v>0</v>
      </c>
      <c r="AL146" s="232"/>
      <c r="AM146" s="110"/>
      <c r="AN146" s="105" t="str">
        <f t="shared" si="204"/>
        <v>-</v>
      </c>
      <c r="AO146" s="231"/>
      <c r="AP146" s="612" t="str">
        <f t="shared" si="147"/>
        <v>-</v>
      </c>
      <c r="AQ146" s="603">
        <f t="shared" si="186"/>
        <v>0</v>
      </c>
      <c r="AR146" s="232"/>
      <c r="AS146" s="110"/>
      <c r="AT146" s="105" t="str">
        <f t="shared" si="205"/>
        <v>-</v>
      </c>
      <c r="AU146" s="231"/>
      <c r="AV146" s="612" t="str">
        <f t="shared" si="148"/>
        <v>-</v>
      </c>
      <c r="AW146" s="628">
        <f t="shared" si="187"/>
        <v>0</v>
      </c>
      <c r="AX146" s="232"/>
      <c r="AY146" s="110"/>
      <c r="AZ146" s="227" t="str">
        <f t="shared" si="209"/>
        <v>-</v>
      </c>
      <c r="BA146" s="231">
        <v>0</v>
      </c>
      <c r="BB146" s="642" t="str">
        <f t="shared" si="168"/>
        <v>-</v>
      </c>
      <c r="BC146" s="628">
        <f t="shared" si="188"/>
        <v>0</v>
      </c>
      <c r="BD146" s="232"/>
      <c r="BE146" s="110"/>
      <c r="BF146" s="227" t="str">
        <f t="shared" si="206"/>
        <v>-</v>
      </c>
      <c r="BG146" s="231">
        <v>0</v>
      </c>
      <c r="BH146" s="642" t="str">
        <f t="shared" ref="BH146:BH209" si="210">IF(BG146&lt;&gt;0,BG146/BE146,"-")</f>
        <v>-</v>
      </c>
      <c r="BI146" s="628">
        <f t="shared" si="189"/>
        <v>0</v>
      </c>
      <c r="BJ146" s="232"/>
      <c r="BK146" s="110"/>
      <c r="BL146" s="227" t="str">
        <f t="shared" si="207"/>
        <v>-</v>
      </c>
      <c r="BM146" s="231">
        <v>0</v>
      </c>
      <c r="BN146" s="642" t="str">
        <f t="shared" ref="BN146:BN209" si="211">IF(BM146&lt;&gt;0,BM146/BK146,"-")</f>
        <v>-</v>
      </c>
      <c r="BO146" s="628">
        <f t="shared" si="190"/>
        <v>0</v>
      </c>
      <c r="BP146" s="232"/>
      <c r="BQ146" s="110"/>
      <c r="BR146" s="227" t="str">
        <f t="shared" si="208"/>
        <v>-</v>
      </c>
      <c r="BS146" s="231">
        <v>0</v>
      </c>
      <c r="BT146" s="642" t="str">
        <f t="shared" ref="BT146:BT209" si="212">IF(BS146&lt;&gt;0,BS146/BQ146,"-")</f>
        <v>-</v>
      </c>
    </row>
    <row r="147" ht="14.25" customHeight="1" spans="1:72">
      <c r="A147" s="585"/>
      <c r="B147" s="108">
        <v>16</v>
      </c>
      <c r="C147" s="306">
        <f t="shared" si="191"/>
        <v>0</v>
      </c>
      <c r="D147" s="433">
        <f t="shared" si="169"/>
        <v>0</v>
      </c>
      <c r="E147" s="592">
        <f t="shared" si="192"/>
        <v>0</v>
      </c>
      <c r="F147" s="454">
        <f t="shared" si="197"/>
        <v>0</v>
      </c>
      <c r="G147" s="303" t="str">
        <f t="shared" si="195"/>
        <v>-</v>
      </c>
      <c r="H147" s="584">
        <f t="shared" si="198"/>
        <v>0</v>
      </c>
      <c r="I147" s="209">
        <f t="shared" si="199"/>
        <v>0</v>
      </c>
      <c r="J147" s="190">
        <f t="shared" si="193"/>
        <v>0</v>
      </c>
      <c r="K147" s="210">
        <f t="shared" si="194"/>
        <v>0</v>
      </c>
      <c r="L147" s="426" t="str">
        <f t="shared" si="196"/>
        <v>-</v>
      </c>
      <c r="M147" s="603">
        <f t="shared" si="180"/>
        <v>0</v>
      </c>
      <c r="N147" s="232"/>
      <c r="O147" s="110"/>
      <c r="P147" s="105" t="str">
        <f t="shared" si="200"/>
        <v>-</v>
      </c>
      <c r="Q147" s="231"/>
      <c r="R147" s="612" t="str">
        <f t="shared" si="143"/>
        <v>-</v>
      </c>
      <c r="S147" s="603">
        <f t="shared" si="181"/>
        <v>0</v>
      </c>
      <c r="T147" s="232"/>
      <c r="U147" s="110"/>
      <c r="V147" s="105" t="str">
        <f t="shared" si="201"/>
        <v>-</v>
      </c>
      <c r="W147" s="231"/>
      <c r="X147" s="612" t="str">
        <f t="shared" si="182"/>
        <v>-</v>
      </c>
      <c r="Y147" s="603">
        <f t="shared" si="183"/>
        <v>0</v>
      </c>
      <c r="Z147" s="232"/>
      <c r="AA147" s="110"/>
      <c r="AB147" s="105" t="str">
        <f t="shared" si="202"/>
        <v>-</v>
      </c>
      <c r="AC147" s="231"/>
      <c r="AD147" s="612" t="str">
        <f t="shared" si="145"/>
        <v>-</v>
      </c>
      <c r="AE147" s="603">
        <f t="shared" si="184"/>
        <v>0</v>
      </c>
      <c r="AF147" s="232"/>
      <c r="AG147" s="110"/>
      <c r="AH147" s="105" t="str">
        <f t="shared" si="203"/>
        <v>-</v>
      </c>
      <c r="AI147" s="231"/>
      <c r="AJ147" s="612" t="str">
        <f t="shared" si="146"/>
        <v>-</v>
      </c>
      <c r="AK147" s="603">
        <f t="shared" si="185"/>
        <v>0</v>
      </c>
      <c r="AL147" s="232"/>
      <c r="AM147" s="110"/>
      <c r="AN147" s="105" t="str">
        <f t="shared" si="204"/>
        <v>-</v>
      </c>
      <c r="AO147" s="231"/>
      <c r="AP147" s="612" t="str">
        <f t="shared" si="147"/>
        <v>-</v>
      </c>
      <c r="AQ147" s="603">
        <f t="shared" si="186"/>
        <v>0</v>
      </c>
      <c r="AR147" s="232"/>
      <c r="AS147" s="110"/>
      <c r="AT147" s="105" t="str">
        <f t="shared" si="205"/>
        <v>-</v>
      </c>
      <c r="AU147" s="231"/>
      <c r="AV147" s="612" t="str">
        <f t="shared" si="148"/>
        <v>-</v>
      </c>
      <c r="AW147" s="628">
        <f t="shared" si="187"/>
        <v>0</v>
      </c>
      <c r="AX147" s="232"/>
      <c r="AY147" s="110"/>
      <c r="AZ147" s="227" t="str">
        <f t="shared" si="209"/>
        <v>-</v>
      </c>
      <c r="BA147" s="231">
        <v>0</v>
      </c>
      <c r="BB147" s="642" t="str">
        <f t="shared" si="168"/>
        <v>-</v>
      </c>
      <c r="BC147" s="628">
        <f t="shared" si="188"/>
        <v>0</v>
      </c>
      <c r="BD147" s="232"/>
      <c r="BE147" s="110"/>
      <c r="BF147" s="227" t="str">
        <f t="shared" si="206"/>
        <v>-</v>
      </c>
      <c r="BG147" s="231">
        <v>0</v>
      </c>
      <c r="BH147" s="642" t="str">
        <f t="shared" si="210"/>
        <v>-</v>
      </c>
      <c r="BI147" s="628">
        <f t="shared" si="189"/>
        <v>0</v>
      </c>
      <c r="BJ147" s="232"/>
      <c r="BK147" s="110"/>
      <c r="BL147" s="227" t="str">
        <f t="shared" si="207"/>
        <v>-</v>
      </c>
      <c r="BM147" s="231">
        <v>0</v>
      </c>
      <c r="BN147" s="642" t="str">
        <f t="shared" si="211"/>
        <v>-</v>
      </c>
      <c r="BO147" s="628">
        <f t="shared" si="190"/>
        <v>0</v>
      </c>
      <c r="BP147" s="232"/>
      <c r="BQ147" s="110"/>
      <c r="BR147" s="227" t="str">
        <f t="shared" si="208"/>
        <v>-</v>
      </c>
      <c r="BS147" s="231">
        <v>0</v>
      </c>
      <c r="BT147" s="642" t="str">
        <f t="shared" si="212"/>
        <v>-</v>
      </c>
    </row>
    <row r="148" ht="14.25" customHeight="1" spans="1:72">
      <c r="A148" s="585"/>
      <c r="B148" s="108">
        <v>17</v>
      </c>
      <c r="C148" s="306">
        <f t="shared" si="191"/>
        <v>0</v>
      </c>
      <c r="D148" s="433">
        <f t="shared" si="169"/>
        <v>0</v>
      </c>
      <c r="E148" s="592">
        <f t="shared" si="192"/>
        <v>0</v>
      </c>
      <c r="F148" s="454">
        <f t="shared" si="197"/>
        <v>0</v>
      </c>
      <c r="G148" s="303" t="str">
        <f t="shared" si="195"/>
        <v>-</v>
      </c>
      <c r="H148" s="584">
        <f t="shared" si="198"/>
        <v>0</v>
      </c>
      <c r="I148" s="209">
        <f t="shared" si="199"/>
        <v>0</v>
      </c>
      <c r="J148" s="190">
        <f t="shared" si="193"/>
        <v>0</v>
      </c>
      <c r="K148" s="210">
        <f t="shared" si="194"/>
        <v>0</v>
      </c>
      <c r="L148" s="426" t="str">
        <f t="shared" si="196"/>
        <v>-</v>
      </c>
      <c r="M148" s="603">
        <f t="shared" si="180"/>
        <v>0</v>
      </c>
      <c r="N148" s="232"/>
      <c r="O148" s="110"/>
      <c r="P148" s="105" t="str">
        <f t="shared" si="200"/>
        <v>-</v>
      </c>
      <c r="Q148" s="231"/>
      <c r="R148" s="612" t="str">
        <f t="shared" si="143"/>
        <v>-</v>
      </c>
      <c r="S148" s="603">
        <f t="shared" si="181"/>
        <v>0</v>
      </c>
      <c r="T148" s="232"/>
      <c r="U148" s="110"/>
      <c r="V148" s="105" t="str">
        <f t="shared" si="201"/>
        <v>-</v>
      </c>
      <c r="W148" s="231"/>
      <c r="X148" s="612" t="str">
        <f t="shared" si="182"/>
        <v>-</v>
      </c>
      <c r="Y148" s="603">
        <f t="shared" si="183"/>
        <v>0</v>
      </c>
      <c r="Z148" s="232"/>
      <c r="AA148" s="110"/>
      <c r="AB148" s="105" t="str">
        <f t="shared" si="202"/>
        <v>-</v>
      </c>
      <c r="AC148" s="231"/>
      <c r="AD148" s="612" t="str">
        <f t="shared" si="145"/>
        <v>-</v>
      </c>
      <c r="AE148" s="603">
        <f t="shared" si="184"/>
        <v>0</v>
      </c>
      <c r="AF148" s="232"/>
      <c r="AG148" s="110"/>
      <c r="AH148" s="105" t="str">
        <f t="shared" si="203"/>
        <v>-</v>
      </c>
      <c r="AI148" s="231"/>
      <c r="AJ148" s="612" t="str">
        <f t="shared" si="146"/>
        <v>-</v>
      </c>
      <c r="AK148" s="603">
        <f t="shared" si="185"/>
        <v>0</v>
      </c>
      <c r="AL148" s="232"/>
      <c r="AM148" s="110"/>
      <c r="AN148" s="105" t="str">
        <f t="shared" si="204"/>
        <v>-</v>
      </c>
      <c r="AO148" s="231"/>
      <c r="AP148" s="612" t="str">
        <f t="shared" si="147"/>
        <v>-</v>
      </c>
      <c r="AQ148" s="603">
        <f t="shared" si="186"/>
        <v>0</v>
      </c>
      <c r="AR148" s="232"/>
      <c r="AS148" s="110"/>
      <c r="AT148" s="105" t="str">
        <f t="shared" si="205"/>
        <v>-</v>
      </c>
      <c r="AU148" s="231"/>
      <c r="AV148" s="612" t="str">
        <f t="shared" si="148"/>
        <v>-</v>
      </c>
      <c r="AW148" s="628">
        <f t="shared" si="187"/>
        <v>0</v>
      </c>
      <c r="AX148" s="232"/>
      <c r="AY148" s="110"/>
      <c r="AZ148" s="227" t="str">
        <f t="shared" si="209"/>
        <v>-</v>
      </c>
      <c r="BA148" s="231">
        <v>0</v>
      </c>
      <c r="BB148" s="642" t="str">
        <f t="shared" si="168"/>
        <v>-</v>
      </c>
      <c r="BC148" s="628">
        <f t="shared" si="188"/>
        <v>0</v>
      </c>
      <c r="BD148" s="232"/>
      <c r="BE148" s="110"/>
      <c r="BF148" s="227" t="str">
        <f t="shared" si="206"/>
        <v>-</v>
      </c>
      <c r="BG148" s="231">
        <v>0</v>
      </c>
      <c r="BH148" s="642" t="str">
        <f t="shared" si="210"/>
        <v>-</v>
      </c>
      <c r="BI148" s="628">
        <f t="shared" si="189"/>
        <v>0</v>
      </c>
      <c r="BJ148" s="232"/>
      <c r="BK148" s="110"/>
      <c r="BL148" s="227" t="str">
        <f t="shared" si="207"/>
        <v>-</v>
      </c>
      <c r="BM148" s="231">
        <v>0</v>
      </c>
      <c r="BN148" s="642" t="str">
        <f t="shared" si="211"/>
        <v>-</v>
      </c>
      <c r="BO148" s="628">
        <f t="shared" si="190"/>
        <v>0</v>
      </c>
      <c r="BP148" s="232"/>
      <c r="BQ148" s="110"/>
      <c r="BR148" s="227" t="str">
        <f t="shared" si="208"/>
        <v>-</v>
      </c>
      <c r="BS148" s="231">
        <v>0</v>
      </c>
      <c r="BT148" s="642" t="str">
        <f t="shared" si="212"/>
        <v>-</v>
      </c>
    </row>
    <row r="149" ht="14.25" customHeight="1" spans="1:72">
      <c r="A149" s="585"/>
      <c r="B149" s="108">
        <v>18</v>
      </c>
      <c r="C149" s="306">
        <f t="shared" si="191"/>
        <v>0</v>
      </c>
      <c r="D149" s="433">
        <f t="shared" si="169"/>
        <v>0</v>
      </c>
      <c r="E149" s="592">
        <f t="shared" si="192"/>
        <v>0</v>
      </c>
      <c r="F149" s="454">
        <f t="shared" si="197"/>
        <v>0</v>
      </c>
      <c r="G149" s="303" t="str">
        <f t="shared" si="195"/>
        <v>-</v>
      </c>
      <c r="H149" s="584">
        <f t="shared" si="198"/>
        <v>0</v>
      </c>
      <c r="I149" s="209">
        <f t="shared" si="199"/>
        <v>0</v>
      </c>
      <c r="J149" s="190">
        <f t="shared" si="193"/>
        <v>0</v>
      </c>
      <c r="K149" s="210">
        <f t="shared" si="194"/>
        <v>0</v>
      </c>
      <c r="L149" s="426" t="str">
        <f t="shared" si="196"/>
        <v>-</v>
      </c>
      <c r="M149" s="603">
        <f t="shared" si="180"/>
        <v>0</v>
      </c>
      <c r="N149" s="232"/>
      <c r="O149" s="110"/>
      <c r="P149" s="105" t="str">
        <f t="shared" si="200"/>
        <v>-</v>
      </c>
      <c r="Q149" s="231"/>
      <c r="R149" s="612" t="str">
        <f t="shared" si="143"/>
        <v>-</v>
      </c>
      <c r="S149" s="603">
        <f t="shared" si="181"/>
        <v>0</v>
      </c>
      <c r="T149" s="232"/>
      <c r="U149" s="110"/>
      <c r="V149" s="105" t="str">
        <f t="shared" si="201"/>
        <v>-</v>
      </c>
      <c r="W149" s="231"/>
      <c r="X149" s="612" t="str">
        <f t="shared" si="182"/>
        <v>-</v>
      </c>
      <c r="Y149" s="603">
        <f t="shared" si="183"/>
        <v>0</v>
      </c>
      <c r="Z149" s="232"/>
      <c r="AA149" s="110"/>
      <c r="AB149" s="105" t="str">
        <f t="shared" si="202"/>
        <v>-</v>
      </c>
      <c r="AC149" s="231"/>
      <c r="AD149" s="612" t="str">
        <f t="shared" si="145"/>
        <v>-</v>
      </c>
      <c r="AE149" s="603">
        <f t="shared" si="184"/>
        <v>0</v>
      </c>
      <c r="AF149" s="232"/>
      <c r="AG149" s="110"/>
      <c r="AH149" s="105" t="str">
        <f t="shared" si="203"/>
        <v>-</v>
      </c>
      <c r="AI149" s="231"/>
      <c r="AJ149" s="612" t="str">
        <f t="shared" si="146"/>
        <v>-</v>
      </c>
      <c r="AK149" s="603">
        <f t="shared" si="185"/>
        <v>0</v>
      </c>
      <c r="AL149" s="232"/>
      <c r="AM149" s="110"/>
      <c r="AN149" s="105" t="str">
        <f t="shared" si="204"/>
        <v>-</v>
      </c>
      <c r="AO149" s="231"/>
      <c r="AP149" s="612" t="str">
        <f t="shared" si="147"/>
        <v>-</v>
      </c>
      <c r="AQ149" s="603">
        <f t="shared" si="186"/>
        <v>0</v>
      </c>
      <c r="AR149" s="232"/>
      <c r="AS149" s="110"/>
      <c r="AT149" s="105" t="str">
        <f t="shared" si="205"/>
        <v>-</v>
      </c>
      <c r="AU149" s="231"/>
      <c r="AV149" s="612" t="str">
        <f t="shared" si="148"/>
        <v>-</v>
      </c>
      <c r="AW149" s="628">
        <f t="shared" si="187"/>
        <v>0</v>
      </c>
      <c r="AX149" s="232"/>
      <c r="AY149" s="110"/>
      <c r="AZ149" s="227" t="str">
        <f t="shared" si="209"/>
        <v>-</v>
      </c>
      <c r="BA149" s="231">
        <v>0</v>
      </c>
      <c r="BB149" s="642" t="str">
        <f t="shared" si="168"/>
        <v>-</v>
      </c>
      <c r="BC149" s="628">
        <f t="shared" si="188"/>
        <v>0</v>
      </c>
      <c r="BD149" s="232"/>
      <c r="BE149" s="110"/>
      <c r="BF149" s="227" t="str">
        <f t="shared" si="206"/>
        <v>-</v>
      </c>
      <c r="BG149" s="231">
        <v>0</v>
      </c>
      <c r="BH149" s="642" t="str">
        <f t="shared" si="210"/>
        <v>-</v>
      </c>
      <c r="BI149" s="628">
        <f t="shared" si="189"/>
        <v>0</v>
      </c>
      <c r="BJ149" s="232"/>
      <c r="BK149" s="110"/>
      <c r="BL149" s="227" t="str">
        <f t="shared" si="207"/>
        <v>-</v>
      </c>
      <c r="BM149" s="231">
        <v>0</v>
      </c>
      <c r="BN149" s="642" t="str">
        <f t="shared" si="211"/>
        <v>-</v>
      </c>
      <c r="BO149" s="628">
        <f t="shared" si="190"/>
        <v>0</v>
      </c>
      <c r="BP149" s="232"/>
      <c r="BQ149" s="110"/>
      <c r="BR149" s="227" t="str">
        <f t="shared" si="208"/>
        <v>-</v>
      </c>
      <c r="BS149" s="231">
        <v>0</v>
      </c>
      <c r="BT149" s="642" t="str">
        <f t="shared" si="212"/>
        <v>-</v>
      </c>
    </row>
    <row r="150" ht="14.25" customHeight="1" spans="1:72">
      <c r="A150" s="585"/>
      <c r="B150" s="108">
        <v>19</v>
      </c>
      <c r="C150" s="306">
        <f t="shared" si="191"/>
        <v>0</v>
      </c>
      <c r="D150" s="433">
        <f t="shared" si="169"/>
        <v>0</v>
      </c>
      <c r="E150" s="592">
        <f t="shared" si="192"/>
        <v>0</v>
      </c>
      <c r="F150" s="454">
        <f t="shared" si="197"/>
        <v>0</v>
      </c>
      <c r="G150" s="303" t="str">
        <f t="shared" si="195"/>
        <v>-</v>
      </c>
      <c r="H150" s="584">
        <f t="shared" si="198"/>
        <v>0</v>
      </c>
      <c r="I150" s="209">
        <f t="shared" si="199"/>
        <v>0</v>
      </c>
      <c r="J150" s="190">
        <f t="shared" si="193"/>
        <v>0</v>
      </c>
      <c r="K150" s="210">
        <f t="shared" si="194"/>
        <v>0</v>
      </c>
      <c r="L150" s="426" t="str">
        <f t="shared" si="196"/>
        <v>-</v>
      </c>
      <c r="M150" s="603">
        <f t="shared" si="180"/>
        <v>0</v>
      </c>
      <c r="N150" s="232"/>
      <c r="O150" s="110"/>
      <c r="P150" s="105" t="str">
        <f t="shared" si="200"/>
        <v>-</v>
      </c>
      <c r="Q150" s="231"/>
      <c r="R150" s="612" t="str">
        <f t="shared" si="143"/>
        <v>-</v>
      </c>
      <c r="S150" s="603">
        <f t="shared" si="181"/>
        <v>0</v>
      </c>
      <c r="T150" s="232"/>
      <c r="U150" s="110"/>
      <c r="V150" s="105" t="str">
        <f t="shared" si="201"/>
        <v>-</v>
      </c>
      <c r="W150" s="231"/>
      <c r="X150" s="612" t="str">
        <f t="shared" si="182"/>
        <v>-</v>
      </c>
      <c r="Y150" s="603">
        <f t="shared" si="183"/>
        <v>0</v>
      </c>
      <c r="Z150" s="232"/>
      <c r="AA150" s="110"/>
      <c r="AB150" s="105" t="str">
        <f t="shared" si="202"/>
        <v>-</v>
      </c>
      <c r="AC150" s="231"/>
      <c r="AD150" s="612" t="str">
        <f t="shared" si="145"/>
        <v>-</v>
      </c>
      <c r="AE150" s="603">
        <f t="shared" si="184"/>
        <v>0</v>
      </c>
      <c r="AF150" s="232"/>
      <c r="AG150" s="110"/>
      <c r="AH150" s="105" t="str">
        <f t="shared" si="203"/>
        <v>-</v>
      </c>
      <c r="AI150" s="231"/>
      <c r="AJ150" s="612" t="str">
        <f t="shared" si="146"/>
        <v>-</v>
      </c>
      <c r="AK150" s="603">
        <f t="shared" si="185"/>
        <v>0</v>
      </c>
      <c r="AL150" s="232"/>
      <c r="AM150" s="110"/>
      <c r="AN150" s="105" t="str">
        <f t="shared" si="204"/>
        <v>-</v>
      </c>
      <c r="AO150" s="231"/>
      <c r="AP150" s="612" t="str">
        <f t="shared" si="147"/>
        <v>-</v>
      </c>
      <c r="AQ150" s="603">
        <f t="shared" si="186"/>
        <v>0</v>
      </c>
      <c r="AR150" s="232"/>
      <c r="AS150" s="110"/>
      <c r="AT150" s="105" t="str">
        <f t="shared" si="205"/>
        <v>-</v>
      </c>
      <c r="AU150" s="231"/>
      <c r="AV150" s="612" t="str">
        <f t="shared" si="148"/>
        <v>-</v>
      </c>
      <c r="AW150" s="628">
        <f t="shared" si="187"/>
        <v>0</v>
      </c>
      <c r="AX150" s="232"/>
      <c r="AY150" s="110"/>
      <c r="AZ150" s="227" t="str">
        <f t="shared" si="209"/>
        <v>-</v>
      </c>
      <c r="BA150" s="231">
        <v>0</v>
      </c>
      <c r="BB150" s="642" t="str">
        <f t="shared" si="168"/>
        <v>-</v>
      </c>
      <c r="BC150" s="628">
        <f t="shared" si="188"/>
        <v>0</v>
      </c>
      <c r="BD150" s="232"/>
      <c r="BE150" s="110"/>
      <c r="BF150" s="227" t="str">
        <f t="shared" si="206"/>
        <v>-</v>
      </c>
      <c r="BG150" s="231">
        <v>0</v>
      </c>
      <c r="BH150" s="642" t="str">
        <f t="shared" si="210"/>
        <v>-</v>
      </c>
      <c r="BI150" s="628">
        <f t="shared" si="189"/>
        <v>0</v>
      </c>
      <c r="BJ150" s="232"/>
      <c r="BK150" s="110"/>
      <c r="BL150" s="227" t="str">
        <f t="shared" si="207"/>
        <v>-</v>
      </c>
      <c r="BM150" s="231">
        <v>0</v>
      </c>
      <c r="BN150" s="642" t="str">
        <f t="shared" si="211"/>
        <v>-</v>
      </c>
      <c r="BO150" s="628">
        <f t="shared" si="190"/>
        <v>0</v>
      </c>
      <c r="BP150" s="232"/>
      <c r="BQ150" s="110"/>
      <c r="BR150" s="227" t="str">
        <f t="shared" si="208"/>
        <v>-</v>
      </c>
      <c r="BS150" s="231">
        <v>0</v>
      </c>
      <c r="BT150" s="642" t="str">
        <f t="shared" si="212"/>
        <v>-</v>
      </c>
    </row>
    <row r="151" ht="14.25" customHeight="1" spans="1:72">
      <c r="A151" s="585"/>
      <c r="B151" s="108">
        <v>20</v>
      </c>
      <c r="C151" s="306">
        <f t="shared" si="191"/>
        <v>0</v>
      </c>
      <c r="D151" s="433">
        <f t="shared" si="169"/>
        <v>0</v>
      </c>
      <c r="E151" s="592">
        <f t="shared" si="192"/>
        <v>0</v>
      </c>
      <c r="F151" s="454">
        <f t="shared" si="197"/>
        <v>0</v>
      </c>
      <c r="G151" s="303" t="str">
        <f t="shared" si="195"/>
        <v>-</v>
      </c>
      <c r="H151" s="584">
        <f t="shared" si="198"/>
        <v>0</v>
      </c>
      <c r="I151" s="209">
        <f t="shared" si="199"/>
        <v>0</v>
      </c>
      <c r="J151" s="190">
        <f t="shared" si="193"/>
        <v>0</v>
      </c>
      <c r="K151" s="210">
        <f t="shared" si="194"/>
        <v>0</v>
      </c>
      <c r="L151" s="426" t="str">
        <f t="shared" si="196"/>
        <v>-</v>
      </c>
      <c r="M151" s="603">
        <f t="shared" si="180"/>
        <v>0</v>
      </c>
      <c r="N151" s="232"/>
      <c r="O151" s="110"/>
      <c r="P151" s="105" t="str">
        <f t="shared" si="200"/>
        <v>-</v>
      </c>
      <c r="Q151" s="231"/>
      <c r="R151" s="612" t="str">
        <f t="shared" si="143"/>
        <v>-</v>
      </c>
      <c r="S151" s="603">
        <f t="shared" si="181"/>
        <v>0</v>
      </c>
      <c r="T151" s="232"/>
      <c r="U151" s="110"/>
      <c r="V151" s="105" t="str">
        <f t="shared" si="201"/>
        <v>-</v>
      </c>
      <c r="W151" s="231"/>
      <c r="X151" s="612" t="str">
        <f t="shared" si="182"/>
        <v>-</v>
      </c>
      <c r="Y151" s="603">
        <f t="shared" si="183"/>
        <v>0</v>
      </c>
      <c r="Z151" s="232"/>
      <c r="AA151" s="110"/>
      <c r="AB151" s="105" t="str">
        <f t="shared" si="202"/>
        <v>-</v>
      </c>
      <c r="AC151" s="231"/>
      <c r="AD151" s="612" t="str">
        <f t="shared" si="145"/>
        <v>-</v>
      </c>
      <c r="AE151" s="603">
        <f t="shared" si="184"/>
        <v>0</v>
      </c>
      <c r="AF151" s="232"/>
      <c r="AG151" s="110"/>
      <c r="AH151" s="105" t="str">
        <f t="shared" si="203"/>
        <v>-</v>
      </c>
      <c r="AI151" s="231"/>
      <c r="AJ151" s="612" t="str">
        <f t="shared" si="146"/>
        <v>-</v>
      </c>
      <c r="AK151" s="603">
        <f t="shared" si="185"/>
        <v>0</v>
      </c>
      <c r="AL151" s="232"/>
      <c r="AM151" s="110"/>
      <c r="AN151" s="105" t="str">
        <f t="shared" si="204"/>
        <v>-</v>
      </c>
      <c r="AO151" s="231"/>
      <c r="AP151" s="612" t="str">
        <f t="shared" si="147"/>
        <v>-</v>
      </c>
      <c r="AQ151" s="603">
        <f t="shared" si="186"/>
        <v>0</v>
      </c>
      <c r="AR151" s="232"/>
      <c r="AS151" s="110"/>
      <c r="AT151" s="105" t="str">
        <f t="shared" si="205"/>
        <v>-</v>
      </c>
      <c r="AU151" s="231"/>
      <c r="AV151" s="612" t="str">
        <f t="shared" si="148"/>
        <v>-</v>
      </c>
      <c r="AW151" s="628">
        <f t="shared" si="187"/>
        <v>0</v>
      </c>
      <c r="AX151" s="232"/>
      <c r="AY151" s="110"/>
      <c r="AZ151" s="227" t="str">
        <f t="shared" si="209"/>
        <v>-</v>
      </c>
      <c r="BA151" s="231">
        <v>0</v>
      </c>
      <c r="BB151" s="642" t="str">
        <f t="shared" si="168"/>
        <v>-</v>
      </c>
      <c r="BC151" s="628">
        <f t="shared" si="188"/>
        <v>0</v>
      </c>
      <c r="BD151" s="232"/>
      <c r="BE151" s="110"/>
      <c r="BF151" s="227" t="str">
        <f t="shared" si="206"/>
        <v>-</v>
      </c>
      <c r="BG151" s="231">
        <v>0</v>
      </c>
      <c r="BH151" s="642" t="str">
        <f t="shared" si="210"/>
        <v>-</v>
      </c>
      <c r="BI151" s="628">
        <f t="shared" si="189"/>
        <v>0</v>
      </c>
      <c r="BJ151" s="232"/>
      <c r="BK151" s="110"/>
      <c r="BL151" s="227" t="str">
        <f t="shared" si="207"/>
        <v>-</v>
      </c>
      <c r="BM151" s="231">
        <v>0</v>
      </c>
      <c r="BN151" s="642" t="str">
        <f t="shared" si="211"/>
        <v>-</v>
      </c>
      <c r="BO151" s="628">
        <f t="shared" si="190"/>
        <v>0</v>
      </c>
      <c r="BP151" s="232"/>
      <c r="BQ151" s="110"/>
      <c r="BR151" s="227" t="str">
        <f t="shared" si="208"/>
        <v>-</v>
      </c>
      <c r="BS151" s="231">
        <v>0</v>
      </c>
      <c r="BT151" s="642" t="str">
        <f t="shared" si="212"/>
        <v>-</v>
      </c>
    </row>
    <row r="152" ht="14.25" customHeight="1" spans="1:72">
      <c r="A152" s="585"/>
      <c r="B152" s="108">
        <v>21</v>
      </c>
      <c r="C152" s="306">
        <f t="shared" si="191"/>
        <v>0</v>
      </c>
      <c r="D152" s="433">
        <f t="shared" si="169"/>
        <v>0</v>
      </c>
      <c r="E152" s="592">
        <f t="shared" si="192"/>
        <v>0</v>
      </c>
      <c r="F152" s="454">
        <f t="shared" si="197"/>
        <v>0</v>
      </c>
      <c r="G152" s="303" t="str">
        <f t="shared" si="195"/>
        <v>-</v>
      </c>
      <c r="H152" s="584">
        <f t="shared" si="198"/>
        <v>0</v>
      </c>
      <c r="I152" s="209">
        <f t="shared" si="199"/>
        <v>0</v>
      </c>
      <c r="J152" s="190">
        <f t="shared" si="193"/>
        <v>0</v>
      </c>
      <c r="K152" s="210">
        <f t="shared" si="194"/>
        <v>0</v>
      </c>
      <c r="L152" s="426" t="str">
        <f t="shared" si="196"/>
        <v>-</v>
      </c>
      <c r="M152" s="603">
        <f t="shared" si="180"/>
        <v>0</v>
      </c>
      <c r="N152" s="232"/>
      <c r="O152" s="110"/>
      <c r="P152" s="105" t="str">
        <f t="shared" si="200"/>
        <v>-</v>
      </c>
      <c r="Q152" s="231"/>
      <c r="R152" s="612" t="str">
        <f t="shared" si="143"/>
        <v>-</v>
      </c>
      <c r="S152" s="603">
        <f t="shared" si="181"/>
        <v>0</v>
      </c>
      <c r="T152" s="232"/>
      <c r="U152" s="110"/>
      <c r="V152" s="105" t="str">
        <f t="shared" si="201"/>
        <v>-</v>
      </c>
      <c r="W152" s="231"/>
      <c r="X152" s="612" t="str">
        <f t="shared" si="182"/>
        <v>-</v>
      </c>
      <c r="Y152" s="603">
        <f t="shared" si="183"/>
        <v>0</v>
      </c>
      <c r="Z152" s="232"/>
      <c r="AA152" s="110"/>
      <c r="AB152" s="105" t="str">
        <f t="shared" si="202"/>
        <v>-</v>
      </c>
      <c r="AC152" s="231"/>
      <c r="AD152" s="612" t="str">
        <f t="shared" si="145"/>
        <v>-</v>
      </c>
      <c r="AE152" s="603">
        <f t="shared" si="184"/>
        <v>0</v>
      </c>
      <c r="AF152" s="232"/>
      <c r="AG152" s="110"/>
      <c r="AH152" s="105" t="str">
        <f t="shared" si="203"/>
        <v>-</v>
      </c>
      <c r="AI152" s="231"/>
      <c r="AJ152" s="612" t="str">
        <f t="shared" si="146"/>
        <v>-</v>
      </c>
      <c r="AK152" s="603">
        <f t="shared" si="185"/>
        <v>0</v>
      </c>
      <c r="AL152" s="232"/>
      <c r="AM152" s="110"/>
      <c r="AN152" s="105" t="str">
        <f t="shared" si="204"/>
        <v>-</v>
      </c>
      <c r="AO152" s="231"/>
      <c r="AP152" s="612" t="str">
        <f t="shared" si="147"/>
        <v>-</v>
      </c>
      <c r="AQ152" s="603">
        <f t="shared" si="186"/>
        <v>0</v>
      </c>
      <c r="AR152" s="232"/>
      <c r="AS152" s="110"/>
      <c r="AT152" s="105" t="str">
        <f t="shared" si="205"/>
        <v>-</v>
      </c>
      <c r="AU152" s="231"/>
      <c r="AV152" s="612" t="str">
        <f t="shared" si="148"/>
        <v>-</v>
      </c>
      <c r="AW152" s="628">
        <f t="shared" si="187"/>
        <v>0</v>
      </c>
      <c r="AX152" s="232"/>
      <c r="AY152" s="110"/>
      <c r="AZ152" s="227" t="str">
        <f t="shared" si="209"/>
        <v>-</v>
      </c>
      <c r="BA152" s="231">
        <v>0</v>
      </c>
      <c r="BB152" s="642" t="str">
        <f t="shared" si="168"/>
        <v>-</v>
      </c>
      <c r="BC152" s="628">
        <f t="shared" si="188"/>
        <v>0</v>
      </c>
      <c r="BD152" s="232"/>
      <c r="BE152" s="110"/>
      <c r="BF152" s="227" t="str">
        <f t="shared" si="206"/>
        <v>-</v>
      </c>
      <c r="BG152" s="231">
        <v>0</v>
      </c>
      <c r="BH152" s="642" t="str">
        <f t="shared" si="210"/>
        <v>-</v>
      </c>
      <c r="BI152" s="628">
        <f t="shared" si="189"/>
        <v>0</v>
      </c>
      <c r="BJ152" s="232"/>
      <c r="BK152" s="110"/>
      <c r="BL152" s="227" t="str">
        <f t="shared" si="207"/>
        <v>-</v>
      </c>
      <c r="BM152" s="231">
        <v>0</v>
      </c>
      <c r="BN152" s="642" t="str">
        <f t="shared" si="211"/>
        <v>-</v>
      </c>
      <c r="BO152" s="628">
        <f t="shared" si="190"/>
        <v>0</v>
      </c>
      <c r="BP152" s="232"/>
      <c r="BQ152" s="110"/>
      <c r="BR152" s="227" t="str">
        <f t="shared" si="208"/>
        <v>-</v>
      </c>
      <c r="BS152" s="231">
        <v>0</v>
      </c>
      <c r="BT152" s="642" t="str">
        <f t="shared" si="212"/>
        <v>-</v>
      </c>
    </row>
    <row r="153" ht="14.25" customHeight="1" spans="1:72">
      <c r="A153" s="585"/>
      <c r="B153" s="108">
        <v>22</v>
      </c>
      <c r="C153" s="306">
        <f t="shared" si="191"/>
        <v>0</v>
      </c>
      <c r="D153" s="433">
        <f t="shared" si="169"/>
        <v>0</v>
      </c>
      <c r="E153" s="592">
        <f t="shared" si="192"/>
        <v>0</v>
      </c>
      <c r="F153" s="454">
        <f t="shared" si="197"/>
        <v>0</v>
      </c>
      <c r="G153" s="303" t="str">
        <f t="shared" si="195"/>
        <v>-</v>
      </c>
      <c r="H153" s="584">
        <f t="shared" si="198"/>
        <v>0</v>
      </c>
      <c r="I153" s="209">
        <f t="shared" si="199"/>
        <v>0</v>
      </c>
      <c r="J153" s="190">
        <f t="shared" si="193"/>
        <v>0</v>
      </c>
      <c r="K153" s="210">
        <f t="shared" si="194"/>
        <v>0</v>
      </c>
      <c r="L153" s="426" t="str">
        <f t="shared" si="196"/>
        <v>-</v>
      </c>
      <c r="M153" s="603">
        <f t="shared" si="180"/>
        <v>0</v>
      </c>
      <c r="N153" s="232"/>
      <c r="O153" s="110"/>
      <c r="P153" s="105" t="str">
        <f t="shared" si="200"/>
        <v>-</v>
      </c>
      <c r="Q153" s="231"/>
      <c r="R153" s="612" t="str">
        <f t="shared" si="143"/>
        <v>-</v>
      </c>
      <c r="S153" s="603">
        <f t="shared" si="181"/>
        <v>0</v>
      </c>
      <c r="T153" s="232"/>
      <c r="U153" s="110"/>
      <c r="V153" s="105" t="str">
        <f t="shared" si="201"/>
        <v>-</v>
      </c>
      <c r="W153" s="231"/>
      <c r="X153" s="612" t="str">
        <f t="shared" si="182"/>
        <v>-</v>
      </c>
      <c r="Y153" s="603">
        <f t="shared" si="183"/>
        <v>0</v>
      </c>
      <c r="Z153" s="232"/>
      <c r="AA153" s="110"/>
      <c r="AB153" s="105" t="str">
        <f t="shared" si="202"/>
        <v>-</v>
      </c>
      <c r="AC153" s="231"/>
      <c r="AD153" s="612" t="str">
        <f t="shared" si="145"/>
        <v>-</v>
      </c>
      <c r="AE153" s="603">
        <f t="shared" si="184"/>
        <v>0</v>
      </c>
      <c r="AF153" s="232"/>
      <c r="AG153" s="110"/>
      <c r="AH153" s="105" t="str">
        <f t="shared" si="203"/>
        <v>-</v>
      </c>
      <c r="AI153" s="231"/>
      <c r="AJ153" s="612" t="str">
        <f t="shared" si="146"/>
        <v>-</v>
      </c>
      <c r="AK153" s="603">
        <f t="shared" si="185"/>
        <v>0</v>
      </c>
      <c r="AL153" s="232"/>
      <c r="AM153" s="110"/>
      <c r="AN153" s="105" t="str">
        <f t="shared" si="204"/>
        <v>-</v>
      </c>
      <c r="AO153" s="231"/>
      <c r="AP153" s="612" t="str">
        <f t="shared" si="147"/>
        <v>-</v>
      </c>
      <c r="AQ153" s="603">
        <f t="shared" si="186"/>
        <v>0</v>
      </c>
      <c r="AR153" s="232"/>
      <c r="AS153" s="110"/>
      <c r="AT153" s="105" t="str">
        <f t="shared" si="205"/>
        <v>-</v>
      </c>
      <c r="AU153" s="231"/>
      <c r="AV153" s="612" t="str">
        <f t="shared" si="148"/>
        <v>-</v>
      </c>
      <c r="AW153" s="628">
        <f t="shared" si="187"/>
        <v>0</v>
      </c>
      <c r="AX153" s="232"/>
      <c r="AY153" s="110"/>
      <c r="AZ153" s="227" t="str">
        <f t="shared" si="209"/>
        <v>-</v>
      </c>
      <c r="BA153" s="231">
        <v>0</v>
      </c>
      <c r="BB153" s="642" t="str">
        <f t="shared" si="168"/>
        <v>-</v>
      </c>
      <c r="BC153" s="628">
        <f t="shared" si="188"/>
        <v>0</v>
      </c>
      <c r="BD153" s="232"/>
      <c r="BE153" s="110"/>
      <c r="BF153" s="227" t="str">
        <f t="shared" si="206"/>
        <v>-</v>
      </c>
      <c r="BG153" s="231">
        <v>0</v>
      </c>
      <c r="BH153" s="642" t="str">
        <f t="shared" si="210"/>
        <v>-</v>
      </c>
      <c r="BI153" s="628">
        <f t="shared" si="189"/>
        <v>0</v>
      </c>
      <c r="BJ153" s="232"/>
      <c r="BK153" s="110"/>
      <c r="BL153" s="227" t="str">
        <f t="shared" si="207"/>
        <v>-</v>
      </c>
      <c r="BM153" s="231">
        <v>0</v>
      </c>
      <c r="BN153" s="642" t="str">
        <f t="shared" si="211"/>
        <v>-</v>
      </c>
      <c r="BO153" s="628">
        <f t="shared" si="190"/>
        <v>0</v>
      </c>
      <c r="BP153" s="232"/>
      <c r="BQ153" s="110"/>
      <c r="BR153" s="227" t="str">
        <f t="shared" si="208"/>
        <v>-</v>
      </c>
      <c r="BS153" s="231">
        <v>0</v>
      </c>
      <c r="BT153" s="642" t="str">
        <f t="shared" si="212"/>
        <v>-</v>
      </c>
    </row>
    <row r="154" ht="14.25" customHeight="1" spans="1:72">
      <c r="A154" s="585"/>
      <c r="B154" s="108">
        <v>23</v>
      </c>
      <c r="C154" s="306">
        <f t="shared" si="191"/>
        <v>0</v>
      </c>
      <c r="D154" s="433">
        <f t="shared" si="169"/>
        <v>0</v>
      </c>
      <c r="E154" s="592">
        <f t="shared" si="192"/>
        <v>0</v>
      </c>
      <c r="F154" s="454">
        <f t="shared" si="197"/>
        <v>0</v>
      </c>
      <c r="G154" s="303" t="str">
        <f t="shared" si="195"/>
        <v>-</v>
      </c>
      <c r="H154" s="584">
        <f t="shared" si="198"/>
        <v>0</v>
      </c>
      <c r="I154" s="209">
        <f t="shared" si="199"/>
        <v>0</v>
      </c>
      <c r="J154" s="190">
        <f t="shared" si="193"/>
        <v>0</v>
      </c>
      <c r="K154" s="210">
        <f t="shared" si="194"/>
        <v>0</v>
      </c>
      <c r="L154" s="426" t="str">
        <f t="shared" si="196"/>
        <v>-</v>
      </c>
      <c r="M154" s="603">
        <f t="shared" si="180"/>
        <v>0</v>
      </c>
      <c r="N154" s="232"/>
      <c r="O154" s="110"/>
      <c r="P154" s="105" t="str">
        <f t="shared" si="200"/>
        <v>-</v>
      </c>
      <c r="Q154" s="231"/>
      <c r="R154" s="612" t="str">
        <f t="shared" si="143"/>
        <v>-</v>
      </c>
      <c r="S154" s="603">
        <f t="shared" si="181"/>
        <v>0</v>
      </c>
      <c r="T154" s="232"/>
      <c r="U154" s="110"/>
      <c r="V154" s="105" t="str">
        <f t="shared" si="201"/>
        <v>-</v>
      </c>
      <c r="W154" s="231"/>
      <c r="X154" s="612" t="str">
        <f t="shared" si="182"/>
        <v>-</v>
      </c>
      <c r="Y154" s="603">
        <f t="shared" si="183"/>
        <v>0</v>
      </c>
      <c r="Z154" s="232"/>
      <c r="AA154" s="110"/>
      <c r="AB154" s="105" t="str">
        <f t="shared" si="202"/>
        <v>-</v>
      </c>
      <c r="AC154" s="231"/>
      <c r="AD154" s="612" t="str">
        <f t="shared" si="145"/>
        <v>-</v>
      </c>
      <c r="AE154" s="603">
        <f t="shared" si="184"/>
        <v>0</v>
      </c>
      <c r="AF154" s="232"/>
      <c r="AG154" s="110"/>
      <c r="AH154" s="105" t="str">
        <f t="shared" si="203"/>
        <v>-</v>
      </c>
      <c r="AI154" s="231"/>
      <c r="AJ154" s="612" t="str">
        <f t="shared" si="146"/>
        <v>-</v>
      </c>
      <c r="AK154" s="603">
        <f t="shared" si="185"/>
        <v>0</v>
      </c>
      <c r="AL154" s="232"/>
      <c r="AM154" s="110"/>
      <c r="AN154" s="105" t="str">
        <f t="shared" si="204"/>
        <v>-</v>
      </c>
      <c r="AO154" s="231"/>
      <c r="AP154" s="612" t="str">
        <f t="shared" si="147"/>
        <v>-</v>
      </c>
      <c r="AQ154" s="603">
        <f t="shared" si="186"/>
        <v>0</v>
      </c>
      <c r="AR154" s="232"/>
      <c r="AS154" s="110"/>
      <c r="AT154" s="105" t="str">
        <f t="shared" si="205"/>
        <v>-</v>
      </c>
      <c r="AU154" s="231"/>
      <c r="AV154" s="612" t="str">
        <f t="shared" si="148"/>
        <v>-</v>
      </c>
      <c r="AW154" s="628">
        <f t="shared" si="187"/>
        <v>0</v>
      </c>
      <c r="AX154" s="232"/>
      <c r="AY154" s="110"/>
      <c r="AZ154" s="227" t="str">
        <f t="shared" si="209"/>
        <v>-</v>
      </c>
      <c r="BA154" s="231">
        <v>0</v>
      </c>
      <c r="BB154" s="642" t="str">
        <f t="shared" si="168"/>
        <v>-</v>
      </c>
      <c r="BC154" s="628">
        <f t="shared" si="188"/>
        <v>0</v>
      </c>
      <c r="BD154" s="232"/>
      <c r="BE154" s="110"/>
      <c r="BF154" s="227" t="str">
        <f t="shared" si="206"/>
        <v>-</v>
      </c>
      <c r="BG154" s="231">
        <v>0</v>
      </c>
      <c r="BH154" s="642" t="str">
        <f t="shared" si="210"/>
        <v>-</v>
      </c>
      <c r="BI154" s="628">
        <f t="shared" si="189"/>
        <v>0</v>
      </c>
      <c r="BJ154" s="232"/>
      <c r="BK154" s="110"/>
      <c r="BL154" s="227" t="str">
        <f t="shared" si="207"/>
        <v>-</v>
      </c>
      <c r="BM154" s="231">
        <v>0</v>
      </c>
      <c r="BN154" s="642" t="str">
        <f t="shared" si="211"/>
        <v>-</v>
      </c>
      <c r="BO154" s="628">
        <f t="shared" si="190"/>
        <v>0</v>
      </c>
      <c r="BP154" s="232"/>
      <c r="BQ154" s="110"/>
      <c r="BR154" s="227" t="str">
        <f t="shared" si="208"/>
        <v>-</v>
      </c>
      <c r="BS154" s="231">
        <v>0</v>
      </c>
      <c r="BT154" s="642" t="str">
        <f t="shared" si="212"/>
        <v>-</v>
      </c>
    </row>
    <row r="155" ht="14.25" customHeight="1" spans="1:72">
      <c r="A155" s="585"/>
      <c r="B155" s="108">
        <v>24</v>
      </c>
      <c r="C155" s="306">
        <f t="shared" si="191"/>
        <v>0</v>
      </c>
      <c r="D155" s="433">
        <f t="shared" si="169"/>
        <v>0</v>
      </c>
      <c r="E155" s="592">
        <f t="shared" si="192"/>
        <v>0</v>
      </c>
      <c r="F155" s="454">
        <f t="shared" si="197"/>
        <v>0</v>
      </c>
      <c r="G155" s="303" t="str">
        <f t="shared" si="195"/>
        <v>-</v>
      </c>
      <c r="H155" s="584">
        <f t="shared" si="198"/>
        <v>0</v>
      </c>
      <c r="I155" s="209">
        <f t="shared" si="199"/>
        <v>0</v>
      </c>
      <c r="J155" s="190">
        <f t="shared" si="193"/>
        <v>0</v>
      </c>
      <c r="K155" s="210">
        <f t="shared" si="194"/>
        <v>0</v>
      </c>
      <c r="L155" s="426" t="str">
        <f t="shared" si="196"/>
        <v>-</v>
      </c>
      <c r="M155" s="603">
        <f t="shared" si="180"/>
        <v>0</v>
      </c>
      <c r="N155" s="232"/>
      <c r="O155" s="110"/>
      <c r="P155" s="105" t="str">
        <f t="shared" si="200"/>
        <v>-</v>
      </c>
      <c r="Q155" s="231"/>
      <c r="R155" s="612" t="str">
        <f t="shared" si="143"/>
        <v>-</v>
      </c>
      <c r="S155" s="603">
        <f t="shared" si="181"/>
        <v>0</v>
      </c>
      <c r="T155" s="232"/>
      <c r="U155" s="110"/>
      <c r="V155" s="105" t="str">
        <f t="shared" si="201"/>
        <v>-</v>
      </c>
      <c r="W155" s="231"/>
      <c r="X155" s="612" t="str">
        <f t="shared" si="182"/>
        <v>-</v>
      </c>
      <c r="Y155" s="603">
        <f t="shared" si="183"/>
        <v>0</v>
      </c>
      <c r="Z155" s="232"/>
      <c r="AA155" s="110"/>
      <c r="AB155" s="105" t="str">
        <f t="shared" si="202"/>
        <v>-</v>
      </c>
      <c r="AC155" s="231"/>
      <c r="AD155" s="612" t="str">
        <f t="shared" si="145"/>
        <v>-</v>
      </c>
      <c r="AE155" s="603">
        <f t="shared" si="184"/>
        <v>0</v>
      </c>
      <c r="AF155" s="232"/>
      <c r="AG155" s="110"/>
      <c r="AH155" s="105" t="str">
        <f t="shared" si="203"/>
        <v>-</v>
      </c>
      <c r="AI155" s="231"/>
      <c r="AJ155" s="612" t="str">
        <f t="shared" si="146"/>
        <v>-</v>
      </c>
      <c r="AK155" s="603">
        <f t="shared" si="185"/>
        <v>0</v>
      </c>
      <c r="AL155" s="232"/>
      <c r="AM155" s="110"/>
      <c r="AN155" s="105" t="str">
        <f t="shared" si="204"/>
        <v>-</v>
      </c>
      <c r="AO155" s="231"/>
      <c r="AP155" s="612" t="str">
        <f t="shared" si="147"/>
        <v>-</v>
      </c>
      <c r="AQ155" s="603">
        <f t="shared" si="186"/>
        <v>0</v>
      </c>
      <c r="AR155" s="232"/>
      <c r="AS155" s="110"/>
      <c r="AT155" s="105" t="str">
        <f t="shared" si="205"/>
        <v>-</v>
      </c>
      <c r="AU155" s="231"/>
      <c r="AV155" s="612" t="str">
        <f t="shared" si="148"/>
        <v>-</v>
      </c>
      <c r="AW155" s="628">
        <f t="shared" si="187"/>
        <v>0</v>
      </c>
      <c r="AX155" s="232"/>
      <c r="AY155" s="110"/>
      <c r="AZ155" s="227" t="str">
        <f t="shared" si="209"/>
        <v>-</v>
      </c>
      <c r="BA155" s="231">
        <v>0</v>
      </c>
      <c r="BB155" s="642" t="str">
        <f t="shared" si="168"/>
        <v>-</v>
      </c>
      <c r="BC155" s="628">
        <f t="shared" si="188"/>
        <v>0</v>
      </c>
      <c r="BD155" s="232"/>
      <c r="BE155" s="110"/>
      <c r="BF155" s="227" t="str">
        <f t="shared" si="206"/>
        <v>-</v>
      </c>
      <c r="BG155" s="231">
        <v>0</v>
      </c>
      <c r="BH155" s="642" t="str">
        <f t="shared" si="210"/>
        <v>-</v>
      </c>
      <c r="BI155" s="628">
        <f t="shared" si="189"/>
        <v>0</v>
      </c>
      <c r="BJ155" s="232"/>
      <c r="BK155" s="110"/>
      <c r="BL155" s="227" t="str">
        <f t="shared" si="207"/>
        <v>-</v>
      </c>
      <c r="BM155" s="231">
        <v>0</v>
      </c>
      <c r="BN155" s="642" t="str">
        <f t="shared" si="211"/>
        <v>-</v>
      </c>
      <c r="BO155" s="628">
        <f t="shared" si="190"/>
        <v>0</v>
      </c>
      <c r="BP155" s="232"/>
      <c r="BQ155" s="110"/>
      <c r="BR155" s="227" t="str">
        <f t="shared" si="208"/>
        <v>-</v>
      </c>
      <c r="BS155" s="231">
        <v>0</v>
      </c>
      <c r="BT155" s="642" t="str">
        <f t="shared" si="212"/>
        <v>-</v>
      </c>
    </row>
    <row r="156" ht="14.25" customHeight="1" spans="1:72">
      <c r="A156" s="585"/>
      <c r="B156" s="108">
        <v>25</v>
      </c>
      <c r="C156" s="306">
        <f t="shared" si="191"/>
        <v>0</v>
      </c>
      <c r="D156" s="433">
        <f t="shared" si="169"/>
        <v>0</v>
      </c>
      <c r="E156" s="592">
        <f t="shared" si="192"/>
        <v>0</v>
      </c>
      <c r="F156" s="454">
        <f t="shared" si="197"/>
        <v>0</v>
      </c>
      <c r="G156" s="303" t="str">
        <f t="shared" si="195"/>
        <v>-</v>
      </c>
      <c r="H156" s="584">
        <f t="shared" si="198"/>
        <v>0</v>
      </c>
      <c r="I156" s="209">
        <f t="shared" si="199"/>
        <v>0</v>
      </c>
      <c r="J156" s="190">
        <f t="shared" si="193"/>
        <v>0</v>
      </c>
      <c r="K156" s="210">
        <f t="shared" si="194"/>
        <v>0</v>
      </c>
      <c r="L156" s="426" t="str">
        <f t="shared" si="196"/>
        <v>-</v>
      </c>
      <c r="M156" s="603">
        <f t="shared" si="180"/>
        <v>0</v>
      </c>
      <c r="N156" s="232"/>
      <c r="O156" s="110"/>
      <c r="P156" s="105" t="str">
        <f t="shared" si="200"/>
        <v>-</v>
      </c>
      <c r="Q156" s="231"/>
      <c r="R156" s="612" t="str">
        <f t="shared" si="143"/>
        <v>-</v>
      </c>
      <c r="S156" s="603">
        <f t="shared" si="181"/>
        <v>0</v>
      </c>
      <c r="T156" s="232"/>
      <c r="U156" s="110"/>
      <c r="V156" s="105" t="str">
        <f t="shared" si="201"/>
        <v>-</v>
      </c>
      <c r="W156" s="231"/>
      <c r="X156" s="612" t="str">
        <f t="shared" si="182"/>
        <v>-</v>
      </c>
      <c r="Y156" s="603">
        <f t="shared" si="183"/>
        <v>0</v>
      </c>
      <c r="Z156" s="232"/>
      <c r="AA156" s="110"/>
      <c r="AB156" s="105" t="str">
        <f t="shared" si="202"/>
        <v>-</v>
      </c>
      <c r="AC156" s="231"/>
      <c r="AD156" s="612" t="str">
        <f t="shared" si="145"/>
        <v>-</v>
      </c>
      <c r="AE156" s="603">
        <f t="shared" si="184"/>
        <v>0</v>
      </c>
      <c r="AF156" s="232"/>
      <c r="AG156" s="110"/>
      <c r="AH156" s="105" t="str">
        <f t="shared" si="203"/>
        <v>-</v>
      </c>
      <c r="AI156" s="231"/>
      <c r="AJ156" s="612" t="str">
        <f t="shared" si="146"/>
        <v>-</v>
      </c>
      <c r="AK156" s="603">
        <f t="shared" si="185"/>
        <v>0</v>
      </c>
      <c r="AL156" s="232"/>
      <c r="AM156" s="110"/>
      <c r="AN156" s="105" t="str">
        <f t="shared" si="204"/>
        <v>-</v>
      </c>
      <c r="AO156" s="231"/>
      <c r="AP156" s="612" t="str">
        <f t="shared" si="147"/>
        <v>-</v>
      </c>
      <c r="AQ156" s="603">
        <f t="shared" si="186"/>
        <v>0</v>
      </c>
      <c r="AR156" s="232"/>
      <c r="AS156" s="110"/>
      <c r="AT156" s="105" t="str">
        <f t="shared" si="205"/>
        <v>-</v>
      </c>
      <c r="AU156" s="231"/>
      <c r="AV156" s="612" t="str">
        <f t="shared" si="148"/>
        <v>-</v>
      </c>
      <c r="AW156" s="628">
        <f t="shared" si="187"/>
        <v>0</v>
      </c>
      <c r="AX156" s="232"/>
      <c r="AY156" s="110"/>
      <c r="AZ156" s="227" t="str">
        <f t="shared" si="209"/>
        <v>-</v>
      </c>
      <c r="BA156" s="231">
        <v>0</v>
      </c>
      <c r="BB156" s="642" t="str">
        <f t="shared" si="168"/>
        <v>-</v>
      </c>
      <c r="BC156" s="628">
        <f t="shared" si="188"/>
        <v>0</v>
      </c>
      <c r="BD156" s="232"/>
      <c r="BE156" s="110"/>
      <c r="BF156" s="227" t="str">
        <f t="shared" si="206"/>
        <v>-</v>
      </c>
      <c r="BG156" s="231">
        <v>0</v>
      </c>
      <c r="BH156" s="642" t="str">
        <f t="shared" si="210"/>
        <v>-</v>
      </c>
      <c r="BI156" s="628">
        <f t="shared" si="189"/>
        <v>0</v>
      </c>
      <c r="BJ156" s="232"/>
      <c r="BK156" s="110"/>
      <c r="BL156" s="227" t="str">
        <f t="shared" si="207"/>
        <v>-</v>
      </c>
      <c r="BM156" s="231">
        <v>0</v>
      </c>
      <c r="BN156" s="642" t="str">
        <f t="shared" si="211"/>
        <v>-</v>
      </c>
      <c r="BO156" s="628">
        <f t="shared" si="190"/>
        <v>0</v>
      </c>
      <c r="BP156" s="232"/>
      <c r="BQ156" s="110"/>
      <c r="BR156" s="227" t="str">
        <f t="shared" si="208"/>
        <v>-</v>
      </c>
      <c r="BS156" s="231">
        <v>0</v>
      </c>
      <c r="BT156" s="642" t="str">
        <f t="shared" si="212"/>
        <v>-</v>
      </c>
    </row>
    <row r="157" ht="14.25" customHeight="1" spans="1:72">
      <c r="A157" s="585"/>
      <c r="B157" s="108">
        <v>26</v>
      </c>
      <c r="C157" s="306">
        <f t="shared" si="191"/>
        <v>0</v>
      </c>
      <c r="D157" s="433">
        <f t="shared" si="169"/>
        <v>0</v>
      </c>
      <c r="E157" s="592">
        <f t="shared" si="192"/>
        <v>0</v>
      </c>
      <c r="F157" s="454">
        <f t="shared" si="197"/>
        <v>0</v>
      </c>
      <c r="G157" s="303" t="str">
        <f t="shared" si="195"/>
        <v>-</v>
      </c>
      <c r="H157" s="584">
        <f t="shared" si="198"/>
        <v>0</v>
      </c>
      <c r="I157" s="209">
        <f t="shared" si="199"/>
        <v>0</v>
      </c>
      <c r="J157" s="190">
        <f t="shared" si="193"/>
        <v>0</v>
      </c>
      <c r="K157" s="210">
        <f t="shared" si="194"/>
        <v>0</v>
      </c>
      <c r="L157" s="426" t="str">
        <f t="shared" si="196"/>
        <v>-</v>
      </c>
      <c r="M157" s="603">
        <f t="shared" si="180"/>
        <v>0</v>
      </c>
      <c r="N157" s="232"/>
      <c r="O157" s="110"/>
      <c r="P157" s="105" t="str">
        <f t="shared" si="200"/>
        <v>-</v>
      </c>
      <c r="Q157" s="231"/>
      <c r="R157" s="612" t="str">
        <f t="shared" si="143"/>
        <v>-</v>
      </c>
      <c r="S157" s="603">
        <f t="shared" si="181"/>
        <v>0</v>
      </c>
      <c r="T157" s="232"/>
      <c r="U157" s="110"/>
      <c r="V157" s="105" t="str">
        <f t="shared" si="201"/>
        <v>-</v>
      </c>
      <c r="W157" s="231"/>
      <c r="X157" s="612" t="str">
        <f t="shared" si="182"/>
        <v>-</v>
      </c>
      <c r="Y157" s="603">
        <f t="shared" si="183"/>
        <v>0</v>
      </c>
      <c r="Z157" s="232"/>
      <c r="AA157" s="110"/>
      <c r="AB157" s="105" t="str">
        <f t="shared" si="202"/>
        <v>-</v>
      </c>
      <c r="AC157" s="231"/>
      <c r="AD157" s="612" t="str">
        <f t="shared" si="145"/>
        <v>-</v>
      </c>
      <c r="AE157" s="603">
        <f t="shared" si="184"/>
        <v>0</v>
      </c>
      <c r="AF157" s="232"/>
      <c r="AG157" s="110"/>
      <c r="AH157" s="105" t="str">
        <f t="shared" si="203"/>
        <v>-</v>
      </c>
      <c r="AI157" s="231"/>
      <c r="AJ157" s="612" t="str">
        <f t="shared" si="146"/>
        <v>-</v>
      </c>
      <c r="AK157" s="603">
        <f t="shared" si="185"/>
        <v>0</v>
      </c>
      <c r="AL157" s="232"/>
      <c r="AM157" s="110"/>
      <c r="AN157" s="105" t="str">
        <f t="shared" si="204"/>
        <v>-</v>
      </c>
      <c r="AO157" s="231"/>
      <c r="AP157" s="612" t="str">
        <f t="shared" si="147"/>
        <v>-</v>
      </c>
      <c r="AQ157" s="603">
        <f t="shared" si="186"/>
        <v>0</v>
      </c>
      <c r="AR157" s="232"/>
      <c r="AS157" s="110"/>
      <c r="AT157" s="105" t="str">
        <f t="shared" si="205"/>
        <v>-</v>
      </c>
      <c r="AU157" s="231"/>
      <c r="AV157" s="612" t="str">
        <f t="shared" si="148"/>
        <v>-</v>
      </c>
      <c r="AW157" s="628">
        <f t="shared" si="187"/>
        <v>0</v>
      </c>
      <c r="AX157" s="232"/>
      <c r="AY157" s="110"/>
      <c r="AZ157" s="227" t="str">
        <f t="shared" si="209"/>
        <v>-</v>
      </c>
      <c r="BA157" s="231">
        <v>0</v>
      </c>
      <c r="BB157" s="642" t="str">
        <f t="shared" si="168"/>
        <v>-</v>
      </c>
      <c r="BC157" s="628">
        <f t="shared" si="188"/>
        <v>0</v>
      </c>
      <c r="BD157" s="232"/>
      <c r="BE157" s="110"/>
      <c r="BF157" s="227" t="str">
        <f t="shared" si="206"/>
        <v>-</v>
      </c>
      <c r="BG157" s="231">
        <v>0</v>
      </c>
      <c r="BH157" s="642" t="str">
        <f t="shared" si="210"/>
        <v>-</v>
      </c>
      <c r="BI157" s="628">
        <f t="shared" si="189"/>
        <v>0</v>
      </c>
      <c r="BJ157" s="232"/>
      <c r="BK157" s="110"/>
      <c r="BL157" s="227" t="str">
        <f t="shared" si="207"/>
        <v>-</v>
      </c>
      <c r="BM157" s="231">
        <v>0</v>
      </c>
      <c r="BN157" s="642" t="str">
        <f t="shared" si="211"/>
        <v>-</v>
      </c>
      <c r="BO157" s="628">
        <f t="shared" si="190"/>
        <v>0</v>
      </c>
      <c r="BP157" s="232"/>
      <c r="BQ157" s="110"/>
      <c r="BR157" s="227" t="str">
        <f t="shared" si="208"/>
        <v>-</v>
      </c>
      <c r="BS157" s="231">
        <v>0</v>
      </c>
      <c r="BT157" s="642" t="str">
        <f t="shared" si="212"/>
        <v>-</v>
      </c>
    </row>
    <row r="158" ht="14.25" customHeight="1" spans="1:72">
      <c r="A158" s="585"/>
      <c r="B158" s="108">
        <v>27</v>
      </c>
      <c r="C158" s="306">
        <f t="shared" si="191"/>
        <v>0</v>
      </c>
      <c r="D158" s="433">
        <f t="shared" si="169"/>
        <v>0</v>
      </c>
      <c r="E158" s="592">
        <f t="shared" si="192"/>
        <v>0</v>
      </c>
      <c r="F158" s="454">
        <f t="shared" si="197"/>
        <v>0</v>
      </c>
      <c r="G158" s="303" t="str">
        <f t="shared" si="195"/>
        <v>-</v>
      </c>
      <c r="H158" s="584">
        <f t="shared" si="198"/>
        <v>0</v>
      </c>
      <c r="I158" s="209">
        <f t="shared" si="199"/>
        <v>0</v>
      </c>
      <c r="J158" s="190">
        <f t="shared" si="193"/>
        <v>0</v>
      </c>
      <c r="K158" s="210">
        <f t="shared" si="194"/>
        <v>0</v>
      </c>
      <c r="L158" s="426" t="str">
        <f t="shared" si="196"/>
        <v>-</v>
      </c>
      <c r="M158" s="603">
        <f t="shared" si="180"/>
        <v>0</v>
      </c>
      <c r="N158" s="232"/>
      <c r="O158" s="110"/>
      <c r="P158" s="105" t="str">
        <f t="shared" si="200"/>
        <v>-</v>
      </c>
      <c r="Q158" s="231"/>
      <c r="R158" s="612" t="str">
        <f t="shared" si="143"/>
        <v>-</v>
      </c>
      <c r="S158" s="603">
        <f t="shared" si="181"/>
        <v>0</v>
      </c>
      <c r="T158" s="232"/>
      <c r="U158" s="110"/>
      <c r="V158" s="105" t="str">
        <f t="shared" si="201"/>
        <v>-</v>
      </c>
      <c r="W158" s="231"/>
      <c r="X158" s="612" t="str">
        <f t="shared" si="182"/>
        <v>-</v>
      </c>
      <c r="Y158" s="603">
        <f t="shared" si="183"/>
        <v>0</v>
      </c>
      <c r="Z158" s="232"/>
      <c r="AA158" s="110"/>
      <c r="AB158" s="105" t="str">
        <f t="shared" si="202"/>
        <v>-</v>
      </c>
      <c r="AC158" s="231"/>
      <c r="AD158" s="612" t="str">
        <f t="shared" si="145"/>
        <v>-</v>
      </c>
      <c r="AE158" s="603">
        <f t="shared" si="184"/>
        <v>0</v>
      </c>
      <c r="AF158" s="232"/>
      <c r="AG158" s="110"/>
      <c r="AH158" s="105" t="str">
        <f t="shared" si="203"/>
        <v>-</v>
      </c>
      <c r="AI158" s="231"/>
      <c r="AJ158" s="612" t="str">
        <f t="shared" si="146"/>
        <v>-</v>
      </c>
      <c r="AK158" s="603">
        <f t="shared" si="185"/>
        <v>0</v>
      </c>
      <c r="AL158" s="232"/>
      <c r="AM158" s="110"/>
      <c r="AN158" s="105" t="str">
        <f t="shared" si="204"/>
        <v>-</v>
      </c>
      <c r="AO158" s="231"/>
      <c r="AP158" s="612" t="str">
        <f t="shared" si="147"/>
        <v>-</v>
      </c>
      <c r="AQ158" s="603">
        <f t="shared" si="186"/>
        <v>0</v>
      </c>
      <c r="AR158" s="232"/>
      <c r="AS158" s="110"/>
      <c r="AT158" s="105" t="str">
        <f t="shared" si="205"/>
        <v>-</v>
      </c>
      <c r="AU158" s="231"/>
      <c r="AV158" s="612" t="str">
        <f t="shared" si="148"/>
        <v>-</v>
      </c>
      <c r="AW158" s="628">
        <f t="shared" si="187"/>
        <v>0</v>
      </c>
      <c r="AX158" s="232"/>
      <c r="AY158" s="110"/>
      <c r="AZ158" s="227" t="str">
        <f t="shared" si="209"/>
        <v>-</v>
      </c>
      <c r="BA158" s="231">
        <v>0</v>
      </c>
      <c r="BB158" s="642" t="str">
        <f t="shared" si="168"/>
        <v>-</v>
      </c>
      <c r="BC158" s="628">
        <f t="shared" si="188"/>
        <v>0</v>
      </c>
      <c r="BD158" s="232"/>
      <c r="BE158" s="110"/>
      <c r="BF158" s="227" t="str">
        <f t="shared" si="206"/>
        <v>-</v>
      </c>
      <c r="BG158" s="231">
        <v>0</v>
      </c>
      <c r="BH158" s="642" t="str">
        <f t="shared" si="210"/>
        <v>-</v>
      </c>
      <c r="BI158" s="628">
        <f t="shared" si="189"/>
        <v>0</v>
      </c>
      <c r="BJ158" s="232"/>
      <c r="BK158" s="110"/>
      <c r="BL158" s="227" t="str">
        <f t="shared" si="207"/>
        <v>-</v>
      </c>
      <c r="BM158" s="231">
        <v>0</v>
      </c>
      <c r="BN158" s="642" t="str">
        <f t="shared" si="211"/>
        <v>-</v>
      </c>
      <c r="BO158" s="628">
        <f t="shared" si="190"/>
        <v>0</v>
      </c>
      <c r="BP158" s="232"/>
      <c r="BQ158" s="110"/>
      <c r="BR158" s="227" t="str">
        <f t="shared" si="208"/>
        <v>-</v>
      </c>
      <c r="BS158" s="231">
        <v>0</v>
      </c>
      <c r="BT158" s="642" t="str">
        <f t="shared" si="212"/>
        <v>-</v>
      </c>
    </row>
    <row r="159" ht="14.25" customHeight="1" spans="1:72">
      <c r="A159" s="585"/>
      <c r="B159" s="108">
        <v>28</v>
      </c>
      <c r="C159" s="306">
        <f t="shared" si="191"/>
        <v>0</v>
      </c>
      <c r="D159" s="433">
        <f t="shared" si="169"/>
        <v>0</v>
      </c>
      <c r="E159" s="592">
        <f t="shared" si="192"/>
        <v>0</v>
      </c>
      <c r="F159" s="454">
        <f t="shared" si="197"/>
        <v>0</v>
      </c>
      <c r="G159" s="303" t="str">
        <f t="shared" si="195"/>
        <v>-</v>
      </c>
      <c r="H159" s="584">
        <f t="shared" si="198"/>
        <v>0</v>
      </c>
      <c r="I159" s="209">
        <f t="shared" si="199"/>
        <v>0</v>
      </c>
      <c r="J159" s="190">
        <f t="shared" si="193"/>
        <v>0</v>
      </c>
      <c r="K159" s="210">
        <f t="shared" si="194"/>
        <v>0</v>
      </c>
      <c r="L159" s="426" t="str">
        <f t="shared" si="196"/>
        <v>-</v>
      </c>
      <c r="M159" s="603">
        <f t="shared" si="180"/>
        <v>0</v>
      </c>
      <c r="N159" s="232"/>
      <c r="O159" s="110"/>
      <c r="P159" s="105" t="str">
        <f t="shared" si="200"/>
        <v>-</v>
      </c>
      <c r="Q159" s="231"/>
      <c r="R159" s="612" t="str">
        <f t="shared" si="143"/>
        <v>-</v>
      </c>
      <c r="S159" s="603">
        <f t="shared" si="181"/>
        <v>0</v>
      </c>
      <c r="T159" s="232"/>
      <c r="U159" s="110"/>
      <c r="V159" s="105" t="str">
        <f t="shared" si="201"/>
        <v>-</v>
      </c>
      <c r="W159" s="231"/>
      <c r="X159" s="612" t="str">
        <f t="shared" si="182"/>
        <v>-</v>
      </c>
      <c r="Y159" s="603">
        <f t="shared" si="183"/>
        <v>0</v>
      </c>
      <c r="Z159" s="232"/>
      <c r="AA159" s="110"/>
      <c r="AB159" s="105" t="str">
        <f t="shared" si="202"/>
        <v>-</v>
      </c>
      <c r="AC159" s="231"/>
      <c r="AD159" s="612" t="str">
        <f t="shared" si="145"/>
        <v>-</v>
      </c>
      <c r="AE159" s="603">
        <f t="shared" si="184"/>
        <v>0</v>
      </c>
      <c r="AF159" s="232"/>
      <c r="AG159" s="110"/>
      <c r="AH159" s="105" t="str">
        <f t="shared" si="203"/>
        <v>-</v>
      </c>
      <c r="AI159" s="231"/>
      <c r="AJ159" s="612" t="str">
        <f t="shared" si="146"/>
        <v>-</v>
      </c>
      <c r="AK159" s="603">
        <f t="shared" si="185"/>
        <v>0</v>
      </c>
      <c r="AL159" s="232"/>
      <c r="AM159" s="110"/>
      <c r="AN159" s="105" t="str">
        <f t="shared" si="204"/>
        <v>-</v>
      </c>
      <c r="AO159" s="231"/>
      <c r="AP159" s="612" t="str">
        <f t="shared" si="147"/>
        <v>-</v>
      </c>
      <c r="AQ159" s="603">
        <f t="shared" si="186"/>
        <v>0</v>
      </c>
      <c r="AR159" s="232"/>
      <c r="AS159" s="110"/>
      <c r="AT159" s="105" t="str">
        <f t="shared" si="205"/>
        <v>-</v>
      </c>
      <c r="AU159" s="231"/>
      <c r="AV159" s="612" t="str">
        <f t="shared" si="148"/>
        <v>-</v>
      </c>
      <c r="AW159" s="628">
        <f t="shared" si="187"/>
        <v>0</v>
      </c>
      <c r="AX159" s="232"/>
      <c r="AY159" s="110"/>
      <c r="AZ159" s="227" t="str">
        <f t="shared" si="209"/>
        <v>-</v>
      </c>
      <c r="BA159" s="231">
        <v>0</v>
      </c>
      <c r="BB159" s="642" t="str">
        <f t="shared" si="168"/>
        <v>-</v>
      </c>
      <c r="BC159" s="628">
        <f t="shared" si="188"/>
        <v>0</v>
      </c>
      <c r="BD159" s="232"/>
      <c r="BE159" s="110"/>
      <c r="BF159" s="227" t="str">
        <f t="shared" si="206"/>
        <v>-</v>
      </c>
      <c r="BG159" s="231">
        <v>0</v>
      </c>
      <c r="BH159" s="642" t="str">
        <f t="shared" si="210"/>
        <v>-</v>
      </c>
      <c r="BI159" s="628">
        <f t="shared" si="189"/>
        <v>0</v>
      </c>
      <c r="BJ159" s="232"/>
      <c r="BK159" s="110"/>
      <c r="BL159" s="227" t="str">
        <f t="shared" si="207"/>
        <v>-</v>
      </c>
      <c r="BM159" s="231">
        <v>0</v>
      </c>
      <c r="BN159" s="642" t="str">
        <f t="shared" si="211"/>
        <v>-</v>
      </c>
      <c r="BO159" s="628">
        <f t="shared" si="190"/>
        <v>0</v>
      </c>
      <c r="BP159" s="232"/>
      <c r="BQ159" s="110"/>
      <c r="BR159" s="227" t="str">
        <f t="shared" si="208"/>
        <v>-</v>
      </c>
      <c r="BS159" s="231">
        <v>0</v>
      </c>
      <c r="BT159" s="642" t="str">
        <f t="shared" si="212"/>
        <v>-</v>
      </c>
    </row>
    <row r="160" ht="14.25" customHeight="1" spans="1:72">
      <c r="A160" s="585"/>
      <c r="B160" s="108">
        <v>29</v>
      </c>
      <c r="C160" s="306">
        <f t="shared" si="191"/>
        <v>0</v>
      </c>
      <c r="D160" s="433">
        <f t="shared" si="169"/>
        <v>0</v>
      </c>
      <c r="E160" s="592">
        <f t="shared" si="192"/>
        <v>0</v>
      </c>
      <c r="F160" s="454">
        <f t="shared" si="197"/>
        <v>0</v>
      </c>
      <c r="G160" s="303" t="str">
        <f t="shared" si="195"/>
        <v>-</v>
      </c>
      <c r="H160" s="584">
        <f t="shared" si="198"/>
        <v>0</v>
      </c>
      <c r="I160" s="209">
        <f t="shared" si="199"/>
        <v>0</v>
      </c>
      <c r="J160" s="190">
        <f t="shared" si="193"/>
        <v>0</v>
      </c>
      <c r="K160" s="210">
        <f t="shared" si="194"/>
        <v>0</v>
      </c>
      <c r="L160" s="426" t="str">
        <f t="shared" si="196"/>
        <v>-</v>
      </c>
      <c r="M160" s="603">
        <f t="shared" si="180"/>
        <v>0</v>
      </c>
      <c r="N160" s="232"/>
      <c r="O160" s="110"/>
      <c r="P160" s="105" t="str">
        <f t="shared" si="200"/>
        <v>-</v>
      </c>
      <c r="Q160" s="231"/>
      <c r="R160" s="612" t="str">
        <f t="shared" si="143"/>
        <v>-</v>
      </c>
      <c r="S160" s="603">
        <f t="shared" si="181"/>
        <v>0</v>
      </c>
      <c r="T160" s="232"/>
      <c r="U160" s="110"/>
      <c r="V160" s="105" t="str">
        <f t="shared" si="201"/>
        <v>-</v>
      </c>
      <c r="W160" s="231"/>
      <c r="X160" s="612" t="str">
        <f t="shared" si="182"/>
        <v>-</v>
      </c>
      <c r="Y160" s="603">
        <f t="shared" si="183"/>
        <v>0</v>
      </c>
      <c r="Z160" s="232"/>
      <c r="AA160" s="110"/>
      <c r="AB160" s="105" t="str">
        <f t="shared" si="202"/>
        <v>-</v>
      </c>
      <c r="AC160" s="231"/>
      <c r="AD160" s="612" t="str">
        <f t="shared" si="145"/>
        <v>-</v>
      </c>
      <c r="AE160" s="603">
        <f t="shared" si="184"/>
        <v>0</v>
      </c>
      <c r="AF160" s="232"/>
      <c r="AG160" s="110"/>
      <c r="AH160" s="105" t="str">
        <f t="shared" si="203"/>
        <v>-</v>
      </c>
      <c r="AI160" s="231"/>
      <c r="AJ160" s="612" t="str">
        <f t="shared" si="146"/>
        <v>-</v>
      </c>
      <c r="AK160" s="603">
        <f t="shared" si="185"/>
        <v>0</v>
      </c>
      <c r="AL160" s="232"/>
      <c r="AM160" s="110"/>
      <c r="AN160" s="105" t="str">
        <f t="shared" si="204"/>
        <v>-</v>
      </c>
      <c r="AO160" s="231"/>
      <c r="AP160" s="612" t="str">
        <f t="shared" si="147"/>
        <v>-</v>
      </c>
      <c r="AQ160" s="603">
        <f t="shared" si="186"/>
        <v>0</v>
      </c>
      <c r="AR160" s="232"/>
      <c r="AS160" s="110"/>
      <c r="AT160" s="105" t="str">
        <f t="shared" si="205"/>
        <v>-</v>
      </c>
      <c r="AU160" s="231"/>
      <c r="AV160" s="612" t="str">
        <f t="shared" si="148"/>
        <v>-</v>
      </c>
      <c r="AW160" s="628">
        <f t="shared" si="187"/>
        <v>0</v>
      </c>
      <c r="AX160" s="232"/>
      <c r="AY160" s="110"/>
      <c r="AZ160" s="227" t="str">
        <f t="shared" si="209"/>
        <v>-</v>
      </c>
      <c r="BA160" s="231">
        <v>0</v>
      </c>
      <c r="BB160" s="642" t="str">
        <f t="shared" si="168"/>
        <v>-</v>
      </c>
      <c r="BC160" s="628">
        <f t="shared" si="188"/>
        <v>0</v>
      </c>
      <c r="BD160" s="232"/>
      <c r="BE160" s="110"/>
      <c r="BF160" s="227" t="str">
        <f t="shared" si="206"/>
        <v>-</v>
      </c>
      <c r="BG160" s="231">
        <v>0</v>
      </c>
      <c r="BH160" s="642" t="str">
        <f t="shared" si="210"/>
        <v>-</v>
      </c>
      <c r="BI160" s="628">
        <f t="shared" si="189"/>
        <v>0</v>
      </c>
      <c r="BJ160" s="232"/>
      <c r="BK160" s="110"/>
      <c r="BL160" s="227" t="str">
        <f t="shared" si="207"/>
        <v>-</v>
      </c>
      <c r="BM160" s="231">
        <v>0</v>
      </c>
      <c r="BN160" s="642" t="str">
        <f t="shared" si="211"/>
        <v>-</v>
      </c>
      <c r="BO160" s="628">
        <f t="shared" si="190"/>
        <v>0</v>
      </c>
      <c r="BP160" s="232"/>
      <c r="BQ160" s="110"/>
      <c r="BR160" s="227" t="str">
        <f t="shared" si="208"/>
        <v>-</v>
      </c>
      <c r="BS160" s="231">
        <v>0</v>
      </c>
      <c r="BT160" s="642" t="str">
        <f t="shared" si="212"/>
        <v>-</v>
      </c>
    </row>
    <row r="161" ht="14.25" customHeight="1" spans="1:72">
      <c r="A161" s="585"/>
      <c r="B161" s="108">
        <v>30</v>
      </c>
      <c r="C161" s="306">
        <f t="shared" si="191"/>
        <v>0</v>
      </c>
      <c r="D161" s="433">
        <f t="shared" si="169"/>
        <v>0</v>
      </c>
      <c r="E161" s="592">
        <f t="shared" si="192"/>
        <v>0</v>
      </c>
      <c r="F161" s="454">
        <f t="shared" si="197"/>
        <v>0</v>
      </c>
      <c r="G161" s="303" t="str">
        <f t="shared" si="195"/>
        <v>-</v>
      </c>
      <c r="H161" s="584">
        <f t="shared" si="198"/>
        <v>0</v>
      </c>
      <c r="I161" s="209">
        <f t="shared" si="199"/>
        <v>0</v>
      </c>
      <c r="J161" s="190">
        <f t="shared" si="193"/>
        <v>0</v>
      </c>
      <c r="K161" s="210">
        <f t="shared" si="194"/>
        <v>0</v>
      </c>
      <c r="L161" s="426" t="str">
        <f t="shared" si="196"/>
        <v>-</v>
      </c>
      <c r="M161" s="603">
        <f t="shared" si="180"/>
        <v>0</v>
      </c>
      <c r="N161" s="232"/>
      <c r="O161" s="110"/>
      <c r="P161" s="105" t="str">
        <f t="shared" si="200"/>
        <v>-</v>
      </c>
      <c r="Q161" s="231"/>
      <c r="R161" s="612" t="str">
        <f t="shared" si="143"/>
        <v>-</v>
      </c>
      <c r="S161" s="603">
        <f t="shared" si="181"/>
        <v>0</v>
      </c>
      <c r="T161" s="232"/>
      <c r="U161" s="110"/>
      <c r="V161" s="105" t="str">
        <f t="shared" si="201"/>
        <v>-</v>
      </c>
      <c r="W161" s="231"/>
      <c r="X161" s="612" t="str">
        <f t="shared" si="182"/>
        <v>-</v>
      </c>
      <c r="Y161" s="603">
        <f t="shared" si="183"/>
        <v>0</v>
      </c>
      <c r="Z161" s="232"/>
      <c r="AA161" s="110"/>
      <c r="AB161" s="105" t="str">
        <f t="shared" si="202"/>
        <v>-</v>
      </c>
      <c r="AC161" s="231"/>
      <c r="AD161" s="612" t="str">
        <f t="shared" si="145"/>
        <v>-</v>
      </c>
      <c r="AE161" s="603">
        <f t="shared" si="184"/>
        <v>0</v>
      </c>
      <c r="AF161" s="232"/>
      <c r="AG161" s="110"/>
      <c r="AH161" s="105" t="str">
        <f t="shared" si="203"/>
        <v>-</v>
      </c>
      <c r="AI161" s="231"/>
      <c r="AJ161" s="612" t="str">
        <f t="shared" si="146"/>
        <v>-</v>
      </c>
      <c r="AK161" s="603">
        <f t="shared" si="185"/>
        <v>0</v>
      </c>
      <c r="AL161" s="232"/>
      <c r="AM161" s="110"/>
      <c r="AN161" s="105" t="str">
        <f t="shared" si="204"/>
        <v>-</v>
      </c>
      <c r="AO161" s="231"/>
      <c r="AP161" s="612" t="str">
        <f t="shared" si="147"/>
        <v>-</v>
      </c>
      <c r="AQ161" s="603">
        <f t="shared" si="186"/>
        <v>0</v>
      </c>
      <c r="AR161" s="232"/>
      <c r="AS161" s="110"/>
      <c r="AT161" s="105" t="str">
        <f t="shared" si="205"/>
        <v>-</v>
      </c>
      <c r="AU161" s="231"/>
      <c r="AV161" s="612" t="str">
        <f t="shared" si="148"/>
        <v>-</v>
      </c>
      <c r="AW161" s="628">
        <f t="shared" si="187"/>
        <v>0</v>
      </c>
      <c r="AX161" s="232"/>
      <c r="AY161" s="110"/>
      <c r="AZ161" s="227" t="str">
        <f t="shared" si="209"/>
        <v>-</v>
      </c>
      <c r="BA161" s="231">
        <v>0</v>
      </c>
      <c r="BB161" s="642" t="str">
        <f t="shared" si="168"/>
        <v>-</v>
      </c>
      <c r="BC161" s="628">
        <f t="shared" si="188"/>
        <v>0</v>
      </c>
      <c r="BD161" s="232"/>
      <c r="BE161" s="110"/>
      <c r="BF161" s="227" t="str">
        <f t="shared" si="206"/>
        <v>-</v>
      </c>
      <c r="BG161" s="231">
        <v>0</v>
      </c>
      <c r="BH161" s="642" t="str">
        <f t="shared" si="210"/>
        <v>-</v>
      </c>
      <c r="BI161" s="628">
        <f t="shared" si="189"/>
        <v>0</v>
      </c>
      <c r="BJ161" s="232"/>
      <c r="BK161" s="110"/>
      <c r="BL161" s="227" t="str">
        <f t="shared" si="207"/>
        <v>-</v>
      </c>
      <c r="BM161" s="231">
        <v>0</v>
      </c>
      <c r="BN161" s="642" t="str">
        <f t="shared" si="211"/>
        <v>-</v>
      </c>
      <c r="BO161" s="628">
        <f t="shared" si="190"/>
        <v>0</v>
      </c>
      <c r="BP161" s="232"/>
      <c r="BQ161" s="110"/>
      <c r="BR161" s="227" t="str">
        <f t="shared" si="208"/>
        <v>-</v>
      </c>
      <c r="BS161" s="231">
        <v>0</v>
      </c>
      <c r="BT161" s="642" t="str">
        <f t="shared" si="212"/>
        <v>-</v>
      </c>
    </row>
    <row r="162" ht="15" customHeight="1" spans="1:72">
      <c r="A162" s="587"/>
      <c r="B162" s="115">
        <v>31</v>
      </c>
      <c r="C162" s="306">
        <f t="shared" si="191"/>
        <v>0</v>
      </c>
      <c r="D162" s="433">
        <f t="shared" si="169"/>
        <v>0</v>
      </c>
      <c r="E162" s="592">
        <f t="shared" si="192"/>
        <v>0</v>
      </c>
      <c r="F162" s="454">
        <f t="shared" si="197"/>
        <v>0</v>
      </c>
      <c r="G162" s="303" t="str">
        <f t="shared" si="195"/>
        <v>-</v>
      </c>
      <c r="H162" s="584">
        <f t="shared" si="198"/>
        <v>0</v>
      </c>
      <c r="I162" s="209">
        <f t="shared" si="199"/>
        <v>0</v>
      </c>
      <c r="J162" s="190">
        <f t="shared" si="193"/>
        <v>0</v>
      </c>
      <c r="K162" s="210">
        <f t="shared" si="194"/>
        <v>0</v>
      </c>
      <c r="L162" s="430" t="str">
        <f t="shared" si="196"/>
        <v>-</v>
      </c>
      <c r="M162" s="604">
        <f t="shared" si="180"/>
        <v>0</v>
      </c>
      <c r="N162" s="239"/>
      <c r="O162" s="116"/>
      <c r="P162" s="105" t="str">
        <f t="shared" si="200"/>
        <v>-</v>
      </c>
      <c r="Q162" s="238"/>
      <c r="R162" s="613" t="str">
        <f t="shared" si="143"/>
        <v>-</v>
      </c>
      <c r="S162" s="604">
        <f t="shared" si="181"/>
        <v>0</v>
      </c>
      <c r="T162" s="239"/>
      <c r="U162" s="116"/>
      <c r="V162" s="105" t="str">
        <f t="shared" si="201"/>
        <v>-</v>
      </c>
      <c r="W162" s="238"/>
      <c r="X162" s="613" t="str">
        <f t="shared" si="182"/>
        <v>-</v>
      </c>
      <c r="Y162" s="604">
        <f t="shared" si="183"/>
        <v>0</v>
      </c>
      <c r="Z162" s="239"/>
      <c r="AA162" s="116"/>
      <c r="AB162" s="105" t="str">
        <f t="shared" si="202"/>
        <v>-</v>
      </c>
      <c r="AC162" s="238"/>
      <c r="AD162" s="613" t="str">
        <f t="shared" si="145"/>
        <v>-</v>
      </c>
      <c r="AE162" s="604">
        <f t="shared" si="184"/>
        <v>0</v>
      </c>
      <c r="AF162" s="239"/>
      <c r="AG162" s="116"/>
      <c r="AH162" s="105" t="str">
        <f t="shared" si="203"/>
        <v>-</v>
      </c>
      <c r="AI162" s="238"/>
      <c r="AJ162" s="613" t="str">
        <f t="shared" si="146"/>
        <v>-</v>
      </c>
      <c r="AK162" s="604">
        <f t="shared" si="185"/>
        <v>0</v>
      </c>
      <c r="AL162" s="239"/>
      <c r="AM162" s="116"/>
      <c r="AN162" s="105" t="str">
        <f t="shared" si="204"/>
        <v>-</v>
      </c>
      <c r="AO162" s="238"/>
      <c r="AP162" s="613" t="str">
        <f t="shared" si="147"/>
        <v>-</v>
      </c>
      <c r="AQ162" s="604">
        <f t="shared" si="186"/>
        <v>0</v>
      </c>
      <c r="AR162" s="239"/>
      <c r="AS162" s="116"/>
      <c r="AT162" s="105" t="str">
        <f t="shared" si="205"/>
        <v>-</v>
      </c>
      <c r="AU162" s="238"/>
      <c r="AV162" s="613" t="str">
        <f t="shared" si="148"/>
        <v>-</v>
      </c>
      <c r="AW162" s="641">
        <f t="shared" si="187"/>
        <v>0</v>
      </c>
      <c r="AX162" s="239"/>
      <c r="AY162" s="116"/>
      <c r="AZ162" s="227" t="str">
        <f t="shared" si="209"/>
        <v>-</v>
      </c>
      <c r="BA162" s="238">
        <v>0</v>
      </c>
      <c r="BB162" s="643" t="str">
        <f t="shared" si="168"/>
        <v>-</v>
      </c>
      <c r="BC162" s="641">
        <f t="shared" si="188"/>
        <v>0</v>
      </c>
      <c r="BD162" s="239"/>
      <c r="BE162" s="116"/>
      <c r="BF162" s="227" t="str">
        <f t="shared" si="206"/>
        <v>-</v>
      </c>
      <c r="BG162" s="238">
        <v>0</v>
      </c>
      <c r="BH162" s="643" t="str">
        <f t="shared" si="210"/>
        <v>-</v>
      </c>
      <c r="BI162" s="641">
        <f t="shared" si="189"/>
        <v>0</v>
      </c>
      <c r="BJ162" s="239"/>
      <c r="BK162" s="116"/>
      <c r="BL162" s="227" t="str">
        <f t="shared" si="207"/>
        <v>-</v>
      </c>
      <c r="BM162" s="238">
        <v>0</v>
      </c>
      <c r="BN162" s="643" t="str">
        <f t="shared" si="211"/>
        <v>-</v>
      </c>
      <c r="BO162" s="641">
        <f t="shared" si="190"/>
        <v>0</v>
      </c>
      <c r="BP162" s="239"/>
      <c r="BQ162" s="116"/>
      <c r="BR162" s="227" t="str">
        <f t="shared" si="208"/>
        <v>-</v>
      </c>
      <c r="BS162" s="238">
        <v>0</v>
      </c>
      <c r="BT162" s="643" t="str">
        <f t="shared" si="212"/>
        <v>-</v>
      </c>
    </row>
    <row r="163" ht="16.5" customHeight="1" spans="1:72">
      <c r="A163" s="20" t="s">
        <v>53</v>
      </c>
      <c r="B163" s="21"/>
      <c r="C163" s="632">
        <f t="shared" si="191"/>
        <v>0</v>
      </c>
      <c r="D163" s="69">
        <f>SUM(D164:D193)</f>
        <v>0</v>
      </c>
      <c r="E163" s="69">
        <f>SUM(E164:E193)</f>
        <v>0</v>
      </c>
      <c r="F163" s="454">
        <f t="shared" si="197"/>
        <v>0</v>
      </c>
      <c r="G163" s="303" t="str">
        <f t="shared" si="195"/>
        <v>-</v>
      </c>
      <c r="H163" s="584">
        <f t="shared" si="198"/>
        <v>0</v>
      </c>
      <c r="I163" s="209">
        <f t="shared" si="199"/>
        <v>0</v>
      </c>
      <c r="J163" s="187">
        <f t="shared" si="193"/>
        <v>0</v>
      </c>
      <c r="K163" s="187">
        <f>SUM(K164:K193)</f>
        <v>0</v>
      </c>
      <c r="L163" s="605" t="str">
        <f t="shared" si="196"/>
        <v>-</v>
      </c>
      <c r="M163" s="600">
        <f t="shared" ref="M163:O163" si="213">SUM(M164:M193)</f>
        <v>0</v>
      </c>
      <c r="N163" s="600">
        <f t="shared" si="213"/>
        <v>0</v>
      </c>
      <c r="O163" s="600">
        <f t="shared" si="213"/>
        <v>0</v>
      </c>
      <c r="P163" s="384" t="str">
        <f t="shared" si="200"/>
        <v>-</v>
      </c>
      <c r="Q163" s="224">
        <f>SUM(Q164:Q193)</f>
        <v>0</v>
      </c>
      <c r="R163" s="614" t="str">
        <f t="shared" si="143"/>
        <v>-</v>
      </c>
      <c r="S163" s="600">
        <f t="shared" ref="S163:U163" si="214">SUM(S164:S193)</f>
        <v>0</v>
      </c>
      <c r="T163" s="600">
        <f t="shared" si="214"/>
        <v>0</v>
      </c>
      <c r="U163" s="600">
        <f t="shared" si="214"/>
        <v>0</v>
      </c>
      <c r="V163" s="384" t="str">
        <f t="shared" si="201"/>
        <v>-</v>
      </c>
      <c r="W163" s="224">
        <f>SUM(W164:W193)</f>
        <v>0</v>
      </c>
      <c r="X163" s="614" t="str">
        <f t="shared" si="182"/>
        <v>-</v>
      </c>
      <c r="Y163" s="600">
        <f t="shared" ref="Y163:AA163" si="215">SUM(Y164:Y193)</f>
        <v>0</v>
      </c>
      <c r="Z163" s="600">
        <f t="shared" si="215"/>
        <v>0</v>
      </c>
      <c r="AA163" s="600">
        <f t="shared" si="215"/>
        <v>0</v>
      </c>
      <c r="AB163" s="384" t="str">
        <f t="shared" si="202"/>
        <v>-</v>
      </c>
      <c r="AC163" s="224">
        <f>SUM(AC164:AC193)</f>
        <v>0</v>
      </c>
      <c r="AD163" s="614" t="str">
        <f t="shared" si="145"/>
        <v>-</v>
      </c>
      <c r="AE163" s="600">
        <f t="shared" ref="AE163:AG163" si="216">SUM(AE164:AE193)</f>
        <v>0</v>
      </c>
      <c r="AF163" s="600">
        <f t="shared" si="216"/>
        <v>0</v>
      </c>
      <c r="AG163" s="600">
        <f t="shared" si="216"/>
        <v>0</v>
      </c>
      <c r="AH163" s="384" t="str">
        <f t="shared" si="203"/>
        <v>-</v>
      </c>
      <c r="AI163" s="224">
        <f>SUM(AI164:AI193)</f>
        <v>0</v>
      </c>
      <c r="AJ163" s="614" t="str">
        <f t="shared" si="146"/>
        <v>-</v>
      </c>
      <c r="AK163" s="600">
        <f t="shared" ref="AK163:AM163" si="217">SUM(AK164:AK193)</f>
        <v>0</v>
      </c>
      <c r="AL163" s="600">
        <f t="shared" si="217"/>
        <v>0</v>
      </c>
      <c r="AM163" s="600">
        <f t="shared" si="217"/>
        <v>0</v>
      </c>
      <c r="AN163" s="384" t="str">
        <f t="shared" si="204"/>
        <v>-</v>
      </c>
      <c r="AO163" s="224">
        <f>SUM(AO164:AO193)</f>
        <v>0</v>
      </c>
      <c r="AP163" s="614" t="str">
        <f t="shared" si="147"/>
        <v>-</v>
      </c>
      <c r="AQ163" s="600">
        <f t="shared" ref="AQ163:AS163" si="218">SUM(AQ164:AQ193)</f>
        <v>0</v>
      </c>
      <c r="AR163" s="600">
        <f t="shared" si="218"/>
        <v>0</v>
      </c>
      <c r="AS163" s="600">
        <f t="shared" si="218"/>
        <v>0</v>
      </c>
      <c r="AT163" s="384" t="str">
        <f t="shared" si="205"/>
        <v>-</v>
      </c>
      <c r="AU163" s="224">
        <f>SUM(AU164:AU193)</f>
        <v>0</v>
      </c>
      <c r="AV163" s="614" t="str">
        <f t="shared" si="148"/>
        <v>-</v>
      </c>
      <c r="AW163" s="619">
        <f>SUM(AW164:AW193)</f>
        <v>0</v>
      </c>
      <c r="AX163" s="619">
        <f t="shared" ref="AX163:AY163" si="219">SUM(AX164:AX193)</f>
        <v>0</v>
      </c>
      <c r="AY163" s="619">
        <f t="shared" si="219"/>
        <v>0</v>
      </c>
      <c r="AZ163" s="627" t="str">
        <f t="shared" si="209"/>
        <v>-</v>
      </c>
      <c r="BA163" s="217">
        <f>SUM(BA164:BA193)</f>
        <v>0</v>
      </c>
      <c r="BB163" s="621" t="str">
        <f t="shared" si="168"/>
        <v>-</v>
      </c>
      <c r="BC163" s="619">
        <f>SUM(BC164:BC193)</f>
        <v>0</v>
      </c>
      <c r="BD163" s="619">
        <f t="shared" ref="BD163:BE163" si="220">SUM(BD164:BD193)</f>
        <v>0</v>
      </c>
      <c r="BE163" s="619">
        <f t="shared" si="220"/>
        <v>0</v>
      </c>
      <c r="BF163" s="627" t="str">
        <f t="shared" si="206"/>
        <v>-</v>
      </c>
      <c r="BG163" s="217">
        <f>SUM(BG164:BG193)</f>
        <v>0</v>
      </c>
      <c r="BH163" s="621" t="str">
        <f t="shared" si="210"/>
        <v>-</v>
      </c>
      <c r="BI163" s="619">
        <f>SUM(BI164:BI193)</f>
        <v>0</v>
      </c>
      <c r="BJ163" s="619">
        <f t="shared" ref="BJ163:BK163" si="221">SUM(BJ164:BJ193)</f>
        <v>0</v>
      </c>
      <c r="BK163" s="619">
        <f t="shared" si="221"/>
        <v>0</v>
      </c>
      <c r="BL163" s="627" t="str">
        <f t="shared" si="207"/>
        <v>-</v>
      </c>
      <c r="BM163" s="217">
        <f>SUM(BM164:BM193)</f>
        <v>0</v>
      </c>
      <c r="BN163" s="621" t="str">
        <f t="shared" si="211"/>
        <v>-</v>
      </c>
      <c r="BO163" s="619">
        <f>SUM(BO164:BO193)</f>
        <v>0</v>
      </c>
      <c r="BP163" s="619">
        <f t="shared" ref="BP163:BQ163" si="222">SUM(BP164:BP193)</f>
        <v>0</v>
      </c>
      <c r="BQ163" s="619">
        <f t="shared" si="222"/>
        <v>0</v>
      </c>
      <c r="BR163" s="627" t="str">
        <f t="shared" si="208"/>
        <v>-</v>
      </c>
      <c r="BS163" s="217">
        <f>SUM(BS164:BS193)</f>
        <v>0</v>
      </c>
      <c r="BT163" s="621" t="str">
        <f t="shared" si="212"/>
        <v>-</v>
      </c>
    </row>
    <row r="164" ht="14.25" customHeight="1" spans="1:72">
      <c r="A164" s="585"/>
      <c r="B164" s="108">
        <v>1</v>
      </c>
      <c r="C164" s="306">
        <f t="shared" si="191"/>
        <v>0</v>
      </c>
      <c r="D164" s="433">
        <f t="shared" si="169"/>
        <v>0</v>
      </c>
      <c r="E164" s="592">
        <f>AW164+BC164+BI164+BO164</f>
        <v>0</v>
      </c>
      <c r="F164" s="454">
        <f t="shared" si="197"/>
        <v>0</v>
      </c>
      <c r="G164" s="303" t="str">
        <f t="shared" si="195"/>
        <v>-</v>
      </c>
      <c r="H164" s="584">
        <f t="shared" si="198"/>
        <v>0</v>
      </c>
      <c r="I164" s="209">
        <f t="shared" si="199"/>
        <v>0</v>
      </c>
      <c r="J164" s="190">
        <f t="shared" si="193"/>
        <v>0</v>
      </c>
      <c r="K164" s="210">
        <f>BA164+BG164+BM164+BS164</f>
        <v>0</v>
      </c>
      <c r="L164" s="426" t="str">
        <f t="shared" si="196"/>
        <v>-</v>
      </c>
      <c r="M164" s="603">
        <f>N164+O164</f>
        <v>0</v>
      </c>
      <c r="N164" s="232"/>
      <c r="O164" s="110"/>
      <c r="P164" s="105" t="str">
        <f t="shared" si="200"/>
        <v>-</v>
      </c>
      <c r="Q164" s="231"/>
      <c r="R164" s="612" t="str">
        <f t="shared" ref="R164:R227" si="223">IF(Q164&lt;&gt;0,Q164/O164,"-")</f>
        <v>-</v>
      </c>
      <c r="S164" s="603">
        <f>T164+U164</f>
        <v>0</v>
      </c>
      <c r="T164" s="232"/>
      <c r="U164" s="110"/>
      <c r="V164" s="105" t="str">
        <f t="shared" si="201"/>
        <v>-</v>
      </c>
      <c r="W164" s="231"/>
      <c r="X164" s="612" t="str">
        <f t="shared" si="182"/>
        <v>-</v>
      </c>
      <c r="Y164" s="603">
        <f>Z164+AA164</f>
        <v>0</v>
      </c>
      <c r="Z164" s="232"/>
      <c r="AA164" s="110"/>
      <c r="AB164" s="105" t="str">
        <f t="shared" si="202"/>
        <v>-</v>
      </c>
      <c r="AC164" s="231"/>
      <c r="AD164" s="612" t="str">
        <f t="shared" ref="AD164:AD227" si="224">IF(AC164&lt;&gt;0,AC164/AA164,"-")</f>
        <v>-</v>
      </c>
      <c r="AE164" s="603">
        <f>AF164+AG164</f>
        <v>0</v>
      </c>
      <c r="AF164" s="232"/>
      <c r="AG164" s="110"/>
      <c r="AH164" s="105" t="str">
        <f t="shared" si="203"/>
        <v>-</v>
      </c>
      <c r="AI164" s="231"/>
      <c r="AJ164" s="612" t="str">
        <f t="shared" ref="AJ164:AJ227" si="225">IF(AI164&lt;&gt;0,AI164/AG164,"-")</f>
        <v>-</v>
      </c>
      <c r="AK164" s="603">
        <f>AL164+AM164</f>
        <v>0</v>
      </c>
      <c r="AL164" s="232"/>
      <c r="AM164" s="110"/>
      <c r="AN164" s="105" t="str">
        <f t="shared" si="204"/>
        <v>-</v>
      </c>
      <c r="AO164" s="231"/>
      <c r="AP164" s="612" t="str">
        <f t="shared" ref="AP164:AP227" si="226">IF(AO164&lt;&gt;0,AO164/AM164,"-")</f>
        <v>-</v>
      </c>
      <c r="AQ164" s="603">
        <f>AR164+AS164</f>
        <v>0</v>
      </c>
      <c r="AR164" s="232"/>
      <c r="AS164" s="110"/>
      <c r="AT164" s="105" t="str">
        <f t="shared" si="205"/>
        <v>-</v>
      </c>
      <c r="AU164" s="231"/>
      <c r="AV164" s="612" t="str">
        <f t="shared" ref="AV164:AV227" si="227">IF(AU164&lt;&gt;0,AU164/AS164,"-")</f>
        <v>-</v>
      </c>
      <c r="AW164" s="628">
        <f>AX164+AY164</f>
        <v>0</v>
      </c>
      <c r="AX164" s="232"/>
      <c r="AY164" s="110"/>
      <c r="AZ164" s="227" t="str">
        <f t="shared" si="209"/>
        <v>-</v>
      </c>
      <c r="BA164" s="231">
        <v>0</v>
      </c>
      <c r="BB164" s="642" t="str">
        <f t="shared" si="168"/>
        <v>-</v>
      </c>
      <c r="BC164" s="628">
        <f>BD164+BE164</f>
        <v>0</v>
      </c>
      <c r="BD164" s="232"/>
      <c r="BE164" s="110"/>
      <c r="BF164" s="227" t="str">
        <f t="shared" si="206"/>
        <v>-</v>
      </c>
      <c r="BG164" s="231">
        <v>0</v>
      </c>
      <c r="BH164" s="642" t="str">
        <f t="shared" si="210"/>
        <v>-</v>
      </c>
      <c r="BI164" s="628">
        <f>BJ164+BK164</f>
        <v>0</v>
      </c>
      <c r="BJ164" s="232"/>
      <c r="BK164" s="110"/>
      <c r="BL164" s="227" t="str">
        <f t="shared" si="207"/>
        <v>-</v>
      </c>
      <c r="BM164" s="231">
        <v>0</v>
      </c>
      <c r="BN164" s="642" t="str">
        <f t="shared" si="211"/>
        <v>-</v>
      </c>
      <c r="BO164" s="628">
        <f>BP164+BQ164</f>
        <v>0</v>
      </c>
      <c r="BP164" s="232"/>
      <c r="BQ164" s="110"/>
      <c r="BR164" s="227" t="str">
        <f t="shared" si="208"/>
        <v>-</v>
      </c>
      <c r="BS164" s="231">
        <v>0</v>
      </c>
      <c r="BT164" s="642" t="str">
        <f t="shared" si="212"/>
        <v>-</v>
      </c>
    </row>
    <row r="165" ht="14.25" customHeight="1" spans="1:72">
      <c r="A165" s="585"/>
      <c r="B165" s="108">
        <v>2</v>
      </c>
      <c r="C165" s="306">
        <f t="shared" ref="C165:C193" si="228">F165+H165</f>
        <v>0</v>
      </c>
      <c r="D165" s="433">
        <f t="shared" ref="D165:D193" si="229">M165+S165+Y165+AQ165+AE165+AK165</f>
        <v>0</v>
      </c>
      <c r="E165" s="592">
        <f t="shared" ref="E165:E193" si="230">AW165+BC165+BI165+BO165</f>
        <v>0</v>
      </c>
      <c r="F165" s="454">
        <f t="shared" ref="F165:F193" si="231">O165+U165+AA165+AS165+AG165+AM165+AY165+BE165+BK165+BQ165</f>
        <v>0</v>
      </c>
      <c r="G165" s="303" t="str">
        <f t="shared" si="195"/>
        <v>-</v>
      </c>
      <c r="H165" s="584">
        <f t="shared" si="198"/>
        <v>0</v>
      </c>
      <c r="I165" s="209">
        <f t="shared" si="199"/>
        <v>0</v>
      </c>
      <c r="J165" s="190">
        <f t="shared" ref="J165:J193" si="232">Q165+W165+AC165+AU165+AI165+AO165</f>
        <v>0</v>
      </c>
      <c r="K165" s="210">
        <f t="shared" ref="K165:K193" si="233">BA165+BG165+BM165+BS165</f>
        <v>0</v>
      </c>
      <c r="L165" s="426" t="str">
        <f t="shared" ref="L165:L193" si="234">IF(I165&lt;&gt;0,I165/F165,"-")</f>
        <v>-</v>
      </c>
      <c r="M165" s="603">
        <f t="shared" ref="M165:M193" si="235">N165+O165</f>
        <v>0</v>
      </c>
      <c r="N165" s="232"/>
      <c r="O165" s="110"/>
      <c r="P165" s="105" t="str">
        <f t="shared" si="200"/>
        <v>-</v>
      </c>
      <c r="Q165" s="231"/>
      <c r="R165" s="612" t="str">
        <f t="shared" si="223"/>
        <v>-</v>
      </c>
      <c r="S165" s="603">
        <f t="shared" ref="S165:S193" si="236">T165+U165</f>
        <v>0</v>
      </c>
      <c r="T165" s="232"/>
      <c r="U165" s="110"/>
      <c r="V165" s="105" t="str">
        <f t="shared" si="201"/>
        <v>-</v>
      </c>
      <c r="W165" s="231"/>
      <c r="X165" s="612" t="str">
        <f t="shared" ref="X165:X196" si="237">IF(W165&lt;&gt;0,W165/U165,"-")</f>
        <v>-</v>
      </c>
      <c r="Y165" s="603">
        <f t="shared" ref="Y165:Y193" si="238">Z165+AA165</f>
        <v>0</v>
      </c>
      <c r="Z165" s="232"/>
      <c r="AA165" s="110"/>
      <c r="AB165" s="105" t="str">
        <f t="shared" si="202"/>
        <v>-</v>
      </c>
      <c r="AC165" s="231"/>
      <c r="AD165" s="612" t="str">
        <f t="shared" si="224"/>
        <v>-</v>
      </c>
      <c r="AE165" s="603">
        <f t="shared" ref="AE165:AE193" si="239">AF165+AG165</f>
        <v>0</v>
      </c>
      <c r="AF165" s="232"/>
      <c r="AG165" s="110"/>
      <c r="AH165" s="105" t="str">
        <f t="shared" si="203"/>
        <v>-</v>
      </c>
      <c r="AI165" s="231"/>
      <c r="AJ165" s="612" t="str">
        <f t="shared" si="225"/>
        <v>-</v>
      </c>
      <c r="AK165" s="603">
        <f t="shared" ref="AK165:AK193" si="240">AL165+AM165</f>
        <v>0</v>
      </c>
      <c r="AL165" s="232"/>
      <c r="AM165" s="110"/>
      <c r="AN165" s="105" t="str">
        <f t="shared" si="204"/>
        <v>-</v>
      </c>
      <c r="AO165" s="231"/>
      <c r="AP165" s="612" t="str">
        <f t="shared" si="226"/>
        <v>-</v>
      </c>
      <c r="AQ165" s="603">
        <f t="shared" ref="AQ165:AQ193" si="241">AR165+AS165</f>
        <v>0</v>
      </c>
      <c r="AR165" s="232"/>
      <c r="AS165" s="110"/>
      <c r="AT165" s="105" t="str">
        <f t="shared" si="205"/>
        <v>-</v>
      </c>
      <c r="AU165" s="231"/>
      <c r="AV165" s="612" t="str">
        <f t="shared" si="227"/>
        <v>-</v>
      </c>
      <c r="AW165" s="628">
        <f t="shared" ref="AW165:AW193" si="242">AX165+AY165</f>
        <v>0</v>
      </c>
      <c r="AX165" s="232"/>
      <c r="AY165" s="110"/>
      <c r="AZ165" s="227" t="str">
        <f t="shared" si="209"/>
        <v>-</v>
      </c>
      <c r="BA165" s="231">
        <v>0</v>
      </c>
      <c r="BB165" s="642" t="str">
        <f t="shared" ref="BB165:BB196" si="243">IF(BA165&lt;&gt;0,BA165/AY165,"-")</f>
        <v>-</v>
      </c>
      <c r="BC165" s="628">
        <f t="shared" ref="BC165:BC193" si="244">BD165+BE165</f>
        <v>0</v>
      </c>
      <c r="BD165" s="232"/>
      <c r="BE165" s="110"/>
      <c r="BF165" s="227" t="str">
        <f t="shared" si="206"/>
        <v>-</v>
      </c>
      <c r="BG165" s="231">
        <v>0</v>
      </c>
      <c r="BH165" s="642" t="str">
        <f t="shared" si="210"/>
        <v>-</v>
      </c>
      <c r="BI165" s="628">
        <f t="shared" ref="BI165:BI193" si="245">BJ165+BK165</f>
        <v>0</v>
      </c>
      <c r="BJ165" s="232"/>
      <c r="BK165" s="110"/>
      <c r="BL165" s="227" t="str">
        <f t="shared" si="207"/>
        <v>-</v>
      </c>
      <c r="BM165" s="231">
        <v>0</v>
      </c>
      <c r="BN165" s="642" t="str">
        <f t="shared" si="211"/>
        <v>-</v>
      </c>
      <c r="BO165" s="628">
        <f t="shared" ref="BO165:BO193" si="246">BP165+BQ165</f>
        <v>0</v>
      </c>
      <c r="BP165" s="232"/>
      <c r="BQ165" s="110"/>
      <c r="BR165" s="227" t="str">
        <f t="shared" si="208"/>
        <v>-</v>
      </c>
      <c r="BS165" s="231">
        <v>0</v>
      </c>
      <c r="BT165" s="642" t="str">
        <f t="shared" si="212"/>
        <v>-</v>
      </c>
    </row>
    <row r="166" ht="14.25" customHeight="1" spans="1:72">
      <c r="A166" s="585"/>
      <c r="B166" s="108">
        <v>3</v>
      </c>
      <c r="C166" s="306">
        <f t="shared" si="228"/>
        <v>0</v>
      </c>
      <c r="D166" s="433">
        <f t="shared" si="229"/>
        <v>0</v>
      </c>
      <c r="E166" s="592">
        <f t="shared" si="230"/>
        <v>0</v>
      </c>
      <c r="F166" s="454">
        <f t="shared" si="231"/>
        <v>0</v>
      </c>
      <c r="G166" s="303" t="str">
        <f t="shared" si="195"/>
        <v>-</v>
      </c>
      <c r="H166" s="584">
        <f t="shared" si="198"/>
        <v>0</v>
      </c>
      <c r="I166" s="209">
        <f t="shared" si="199"/>
        <v>0</v>
      </c>
      <c r="J166" s="190">
        <f t="shared" si="232"/>
        <v>0</v>
      </c>
      <c r="K166" s="210">
        <f t="shared" si="233"/>
        <v>0</v>
      </c>
      <c r="L166" s="426" t="str">
        <f t="shared" si="234"/>
        <v>-</v>
      </c>
      <c r="M166" s="603">
        <f t="shared" si="235"/>
        <v>0</v>
      </c>
      <c r="N166" s="232"/>
      <c r="O166" s="110"/>
      <c r="P166" s="105" t="str">
        <f t="shared" si="200"/>
        <v>-</v>
      </c>
      <c r="Q166" s="231"/>
      <c r="R166" s="612" t="str">
        <f t="shared" si="223"/>
        <v>-</v>
      </c>
      <c r="S166" s="603">
        <f t="shared" si="236"/>
        <v>0</v>
      </c>
      <c r="T166" s="232"/>
      <c r="U166" s="110"/>
      <c r="V166" s="105" t="str">
        <f t="shared" si="201"/>
        <v>-</v>
      </c>
      <c r="W166" s="231"/>
      <c r="X166" s="612" t="str">
        <f t="shared" si="237"/>
        <v>-</v>
      </c>
      <c r="Y166" s="603">
        <f t="shared" si="238"/>
        <v>0</v>
      </c>
      <c r="Z166" s="232"/>
      <c r="AA166" s="110"/>
      <c r="AB166" s="105" t="str">
        <f t="shared" si="202"/>
        <v>-</v>
      </c>
      <c r="AC166" s="231"/>
      <c r="AD166" s="612" t="str">
        <f t="shared" si="224"/>
        <v>-</v>
      </c>
      <c r="AE166" s="603">
        <f t="shared" si="239"/>
        <v>0</v>
      </c>
      <c r="AF166" s="232"/>
      <c r="AG166" s="110"/>
      <c r="AH166" s="105" t="str">
        <f t="shared" si="203"/>
        <v>-</v>
      </c>
      <c r="AI166" s="231"/>
      <c r="AJ166" s="612" t="str">
        <f t="shared" si="225"/>
        <v>-</v>
      </c>
      <c r="AK166" s="603">
        <f t="shared" si="240"/>
        <v>0</v>
      </c>
      <c r="AL166" s="232"/>
      <c r="AM166" s="110"/>
      <c r="AN166" s="105" t="str">
        <f t="shared" si="204"/>
        <v>-</v>
      </c>
      <c r="AO166" s="231"/>
      <c r="AP166" s="612" t="str">
        <f t="shared" si="226"/>
        <v>-</v>
      </c>
      <c r="AQ166" s="603">
        <f t="shared" si="241"/>
        <v>0</v>
      </c>
      <c r="AR166" s="232"/>
      <c r="AS166" s="110"/>
      <c r="AT166" s="105" t="str">
        <f t="shared" si="205"/>
        <v>-</v>
      </c>
      <c r="AU166" s="231"/>
      <c r="AV166" s="612" t="str">
        <f t="shared" si="227"/>
        <v>-</v>
      </c>
      <c r="AW166" s="628">
        <f t="shared" si="242"/>
        <v>0</v>
      </c>
      <c r="AX166" s="232"/>
      <c r="AY166" s="110"/>
      <c r="AZ166" s="227" t="str">
        <f t="shared" si="209"/>
        <v>-</v>
      </c>
      <c r="BA166" s="231">
        <v>0</v>
      </c>
      <c r="BB166" s="642" t="str">
        <f t="shared" si="243"/>
        <v>-</v>
      </c>
      <c r="BC166" s="628">
        <f t="shared" si="244"/>
        <v>0</v>
      </c>
      <c r="BD166" s="232"/>
      <c r="BE166" s="110"/>
      <c r="BF166" s="227" t="str">
        <f t="shared" si="206"/>
        <v>-</v>
      </c>
      <c r="BG166" s="231">
        <v>0</v>
      </c>
      <c r="BH166" s="642" t="str">
        <f t="shared" si="210"/>
        <v>-</v>
      </c>
      <c r="BI166" s="628">
        <f t="shared" si="245"/>
        <v>0</v>
      </c>
      <c r="BJ166" s="232"/>
      <c r="BK166" s="110"/>
      <c r="BL166" s="227" t="str">
        <f t="shared" si="207"/>
        <v>-</v>
      </c>
      <c r="BM166" s="231">
        <v>0</v>
      </c>
      <c r="BN166" s="642" t="str">
        <f t="shared" si="211"/>
        <v>-</v>
      </c>
      <c r="BO166" s="628">
        <f t="shared" si="246"/>
        <v>0</v>
      </c>
      <c r="BP166" s="232"/>
      <c r="BQ166" s="110"/>
      <c r="BR166" s="227" t="str">
        <f t="shared" si="208"/>
        <v>-</v>
      </c>
      <c r="BS166" s="231">
        <v>0</v>
      </c>
      <c r="BT166" s="642" t="str">
        <f t="shared" si="212"/>
        <v>-</v>
      </c>
    </row>
    <row r="167" ht="14.25" customHeight="1" spans="1:72">
      <c r="A167" s="585"/>
      <c r="B167" s="108">
        <v>4</v>
      </c>
      <c r="C167" s="306">
        <f t="shared" si="228"/>
        <v>0</v>
      </c>
      <c r="D167" s="433">
        <f t="shared" si="229"/>
        <v>0</v>
      </c>
      <c r="E167" s="592">
        <f t="shared" si="230"/>
        <v>0</v>
      </c>
      <c r="F167" s="454">
        <f t="shared" si="231"/>
        <v>0</v>
      </c>
      <c r="G167" s="303" t="str">
        <f t="shared" si="195"/>
        <v>-</v>
      </c>
      <c r="H167" s="584">
        <f t="shared" si="198"/>
        <v>0</v>
      </c>
      <c r="I167" s="209">
        <f t="shared" si="199"/>
        <v>0</v>
      </c>
      <c r="J167" s="190">
        <f t="shared" si="232"/>
        <v>0</v>
      </c>
      <c r="K167" s="210">
        <f t="shared" si="233"/>
        <v>0</v>
      </c>
      <c r="L167" s="426" t="str">
        <f t="shared" si="234"/>
        <v>-</v>
      </c>
      <c r="M167" s="603">
        <f t="shared" si="235"/>
        <v>0</v>
      </c>
      <c r="N167" s="232"/>
      <c r="O167" s="110"/>
      <c r="P167" s="105" t="str">
        <f t="shared" si="200"/>
        <v>-</v>
      </c>
      <c r="Q167" s="231"/>
      <c r="R167" s="612" t="str">
        <f t="shared" si="223"/>
        <v>-</v>
      </c>
      <c r="S167" s="603">
        <f t="shared" si="236"/>
        <v>0</v>
      </c>
      <c r="T167" s="232"/>
      <c r="U167" s="110"/>
      <c r="V167" s="105" t="str">
        <f t="shared" si="201"/>
        <v>-</v>
      </c>
      <c r="W167" s="231"/>
      <c r="X167" s="612" t="str">
        <f t="shared" si="237"/>
        <v>-</v>
      </c>
      <c r="Y167" s="603">
        <f t="shared" si="238"/>
        <v>0</v>
      </c>
      <c r="Z167" s="232"/>
      <c r="AA167" s="110"/>
      <c r="AB167" s="105" t="str">
        <f t="shared" si="202"/>
        <v>-</v>
      </c>
      <c r="AC167" s="231"/>
      <c r="AD167" s="612" t="str">
        <f t="shared" si="224"/>
        <v>-</v>
      </c>
      <c r="AE167" s="603">
        <f t="shared" si="239"/>
        <v>0</v>
      </c>
      <c r="AF167" s="232"/>
      <c r="AG167" s="110"/>
      <c r="AH167" s="105" t="str">
        <f t="shared" si="203"/>
        <v>-</v>
      </c>
      <c r="AI167" s="231"/>
      <c r="AJ167" s="612" t="str">
        <f t="shared" si="225"/>
        <v>-</v>
      </c>
      <c r="AK167" s="603">
        <f t="shared" si="240"/>
        <v>0</v>
      </c>
      <c r="AL167" s="232"/>
      <c r="AM167" s="110"/>
      <c r="AN167" s="105" t="str">
        <f t="shared" si="204"/>
        <v>-</v>
      </c>
      <c r="AO167" s="231"/>
      <c r="AP167" s="612" t="str">
        <f t="shared" si="226"/>
        <v>-</v>
      </c>
      <c r="AQ167" s="603">
        <f t="shared" si="241"/>
        <v>0</v>
      </c>
      <c r="AR167" s="232"/>
      <c r="AS167" s="110"/>
      <c r="AT167" s="105" t="str">
        <f t="shared" si="205"/>
        <v>-</v>
      </c>
      <c r="AU167" s="231"/>
      <c r="AV167" s="612" t="str">
        <f t="shared" si="227"/>
        <v>-</v>
      </c>
      <c r="AW167" s="628">
        <f t="shared" si="242"/>
        <v>0</v>
      </c>
      <c r="AX167" s="232"/>
      <c r="AY167" s="110"/>
      <c r="AZ167" s="227" t="str">
        <f t="shared" si="209"/>
        <v>-</v>
      </c>
      <c r="BA167" s="231">
        <v>0</v>
      </c>
      <c r="BB167" s="642" t="str">
        <f t="shared" si="243"/>
        <v>-</v>
      </c>
      <c r="BC167" s="628">
        <f t="shared" si="244"/>
        <v>0</v>
      </c>
      <c r="BD167" s="232"/>
      <c r="BE167" s="110"/>
      <c r="BF167" s="227" t="str">
        <f t="shared" si="206"/>
        <v>-</v>
      </c>
      <c r="BG167" s="231">
        <v>0</v>
      </c>
      <c r="BH167" s="642" t="str">
        <f t="shared" si="210"/>
        <v>-</v>
      </c>
      <c r="BI167" s="628">
        <f t="shared" si="245"/>
        <v>0</v>
      </c>
      <c r="BJ167" s="232"/>
      <c r="BK167" s="110"/>
      <c r="BL167" s="227" t="str">
        <f t="shared" si="207"/>
        <v>-</v>
      </c>
      <c r="BM167" s="231">
        <v>0</v>
      </c>
      <c r="BN167" s="642" t="str">
        <f t="shared" si="211"/>
        <v>-</v>
      </c>
      <c r="BO167" s="628">
        <f t="shared" si="246"/>
        <v>0</v>
      </c>
      <c r="BP167" s="232"/>
      <c r="BQ167" s="110"/>
      <c r="BR167" s="227" t="str">
        <f t="shared" si="208"/>
        <v>-</v>
      </c>
      <c r="BS167" s="231">
        <v>0</v>
      </c>
      <c r="BT167" s="642" t="str">
        <f t="shared" si="212"/>
        <v>-</v>
      </c>
    </row>
    <row r="168" ht="14.25" customHeight="1" spans="1:72">
      <c r="A168" s="585"/>
      <c r="B168" s="108">
        <v>5</v>
      </c>
      <c r="C168" s="306">
        <f t="shared" si="228"/>
        <v>0</v>
      </c>
      <c r="D168" s="433">
        <f t="shared" si="229"/>
        <v>0</v>
      </c>
      <c r="E168" s="592">
        <f t="shared" si="230"/>
        <v>0</v>
      </c>
      <c r="F168" s="454">
        <f t="shared" si="231"/>
        <v>0</v>
      </c>
      <c r="G168" s="303" t="str">
        <f t="shared" si="195"/>
        <v>-</v>
      </c>
      <c r="H168" s="584">
        <f t="shared" si="198"/>
        <v>0</v>
      </c>
      <c r="I168" s="209">
        <f t="shared" si="199"/>
        <v>0</v>
      </c>
      <c r="J168" s="190">
        <f t="shared" si="232"/>
        <v>0</v>
      </c>
      <c r="K168" s="210">
        <f t="shared" si="233"/>
        <v>0</v>
      </c>
      <c r="L168" s="426" t="str">
        <f t="shared" si="234"/>
        <v>-</v>
      </c>
      <c r="M168" s="603">
        <f t="shared" si="235"/>
        <v>0</v>
      </c>
      <c r="N168" s="232"/>
      <c r="O168" s="110"/>
      <c r="P168" s="105" t="str">
        <f t="shared" si="200"/>
        <v>-</v>
      </c>
      <c r="Q168" s="231"/>
      <c r="R168" s="612" t="str">
        <f t="shared" si="223"/>
        <v>-</v>
      </c>
      <c r="S168" s="603">
        <f t="shared" si="236"/>
        <v>0</v>
      </c>
      <c r="T168" s="232"/>
      <c r="U168" s="110"/>
      <c r="V168" s="105" t="str">
        <f t="shared" si="201"/>
        <v>-</v>
      </c>
      <c r="W168" s="231"/>
      <c r="X168" s="612" t="str">
        <f t="shared" si="237"/>
        <v>-</v>
      </c>
      <c r="Y168" s="603">
        <f t="shared" si="238"/>
        <v>0</v>
      </c>
      <c r="Z168" s="232"/>
      <c r="AA168" s="110"/>
      <c r="AB168" s="105" t="str">
        <f t="shared" si="202"/>
        <v>-</v>
      </c>
      <c r="AC168" s="231"/>
      <c r="AD168" s="612" t="str">
        <f t="shared" si="224"/>
        <v>-</v>
      </c>
      <c r="AE168" s="603">
        <f t="shared" si="239"/>
        <v>0</v>
      </c>
      <c r="AF168" s="232"/>
      <c r="AG168" s="110"/>
      <c r="AH168" s="105" t="str">
        <f t="shared" si="203"/>
        <v>-</v>
      </c>
      <c r="AI168" s="231"/>
      <c r="AJ168" s="612" t="str">
        <f t="shared" si="225"/>
        <v>-</v>
      </c>
      <c r="AK168" s="603">
        <f t="shared" si="240"/>
        <v>0</v>
      </c>
      <c r="AL168" s="232"/>
      <c r="AM168" s="110"/>
      <c r="AN168" s="105" t="str">
        <f t="shared" si="204"/>
        <v>-</v>
      </c>
      <c r="AO168" s="231"/>
      <c r="AP168" s="612" t="str">
        <f t="shared" si="226"/>
        <v>-</v>
      </c>
      <c r="AQ168" s="603">
        <f t="shared" si="241"/>
        <v>0</v>
      </c>
      <c r="AR168" s="232"/>
      <c r="AS168" s="110"/>
      <c r="AT168" s="105" t="str">
        <f t="shared" si="205"/>
        <v>-</v>
      </c>
      <c r="AU168" s="231"/>
      <c r="AV168" s="612" t="str">
        <f t="shared" si="227"/>
        <v>-</v>
      </c>
      <c r="AW168" s="628">
        <f t="shared" si="242"/>
        <v>0</v>
      </c>
      <c r="AX168" s="232"/>
      <c r="AY168" s="110"/>
      <c r="AZ168" s="227" t="str">
        <f t="shared" si="209"/>
        <v>-</v>
      </c>
      <c r="BA168" s="231">
        <v>0</v>
      </c>
      <c r="BB168" s="642" t="str">
        <f t="shared" si="243"/>
        <v>-</v>
      </c>
      <c r="BC168" s="628">
        <f t="shared" si="244"/>
        <v>0</v>
      </c>
      <c r="BD168" s="232"/>
      <c r="BE168" s="110"/>
      <c r="BF168" s="227" t="str">
        <f t="shared" si="206"/>
        <v>-</v>
      </c>
      <c r="BG168" s="231">
        <v>0</v>
      </c>
      <c r="BH168" s="642" t="str">
        <f t="shared" si="210"/>
        <v>-</v>
      </c>
      <c r="BI168" s="628">
        <f t="shared" si="245"/>
        <v>0</v>
      </c>
      <c r="BJ168" s="232"/>
      <c r="BK168" s="110"/>
      <c r="BL168" s="227" t="str">
        <f t="shared" si="207"/>
        <v>-</v>
      </c>
      <c r="BM168" s="231">
        <v>0</v>
      </c>
      <c r="BN168" s="642" t="str">
        <f t="shared" si="211"/>
        <v>-</v>
      </c>
      <c r="BO168" s="628">
        <f t="shared" si="246"/>
        <v>0</v>
      </c>
      <c r="BP168" s="232"/>
      <c r="BQ168" s="110"/>
      <c r="BR168" s="227" t="str">
        <f t="shared" si="208"/>
        <v>-</v>
      </c>
      <c r="BS168" s="231">
        <v>0</v>
      </c>
      <c r="BT168" s="642" t="str">
        <f t="shared" si="212"/>
        <v>-</v>
      </c>
    </row>
    <row r="169" ht="14.25" customHeight="1" spans="1:72">
      <c r="A169" s="585"/>
      <c r="B169" s="108">
        <v>6</v>
      </c>
      <c r="C169" s="306">
        <f t="shared" si="228"/>
        <v>0</v>
      </c>
      <c r="D169" s="433">
        <f t="shared" si="229"/>
        <v>0</v>
      </c>
      <c r="E169" s="592">
        <f t="shared" si="230"/>
        <v>0</v>
      </c>
      <c r="F169" s="454">
        <f t="shared" si="231"/>
        <v>0</v>
      </c>
      <c r="G169" s="303" t="str">
        <f t="shared" si="195"/>
        <v>-</v>
      </c>
      <c r="H169" s="584">
        <f t="shared" si="198"/>
        <v>0</v>
      </c>
      <c r="I169" s="209">
        <f t="shared" si="199"/>
        <v>0</v>
      </c>
      <c r="J169" s="190">
        <f t="shared" si="232"/>
        <v>0</v>
      </c>
      <c r="K169" s="210">
        <f t="shared" si="233"/>
        <v>0</v>
      </c>
      <c r="L169" s="426" t="str">
        <f t="shared" si="234"/>
        <v>-</v>
      </c>
      <c r="M169" s="603">
        <f t="shared" si="235"/>
        <v>0</v>
      </c>
      <c r="N169" s="232"/>
      <c r="O169" s="110"/>
      <c r="P169" s="105" t="str">
        <f t="shared" si="200"/>
        <v>-</v>
      </c>
      <c r="Q169" s="231"/>
      <c r="R169" s="612" t="str">
        <f t="shared" si="223"/>
        <v>-</v>
      </c>
      <c r="S169" s="603">
        <f t="shared" si="236"/>
        <v>0</v>
      </c>
      <c r="T169" s="232"/>
      <c r="U169" s="110"/>
      <c r="V169" s="105" t="str">
        <f t="shared" si="201"/>
        <v>-</v>
      </c>
      <c r="W169" s="231"/>
      <c r="X169" s="612" t="str">
        <f t="shared" si="237"/>
        <v>-</v>
      </c>
      <c r="Y169" s="603">
        <f t="shared" si="238"/>
        <v>0</v>
      </c>
      <c r="Z169" s="232"/>
      <c r="AA169" s="110"/>
      <c r="AB169" s="105" t="str">
        <f t="shared" si="202"/>
        <v>-</v>
      </c>
      <c r="AC169" s="231"/>
      <c r="AD169" s="612" t="str">
        <f t="shared" si="224"/>
        <v>-</v>
      </c>
      <c r="AE169" s="603">
        <f t="shared" si="239"/>
        <v>0</v>
      </c>
      <c r="AF169" s="232"/>
      <c r="AG169" s="110"/>
      <c r="AH169" s="105" t="str">
        <f t="shared" si="203"/>
        <v>-</v>
      </c>
      <c r="AI169" s="231"/>
      <c r="AJ169" s="612" t="str">
        <f t="shared" si="225"/>
        <v>-</v>
      </c>
      <c r="AK169" s="603">
        <f t="shared" si="240"/>
        <v>0</v>
      </c>
      <c r="AL169" s="232"/>
      <c r="AM169" s="110"/>
      <c r="AN169" s="105" t="str">
        <f t="shared" si="204"/>
        <v>-</v>
      </c>
      <c r="AO169" s="231"/>
      <c r="AP169" s="612" t="str">
        <f t="shared" si="226"/>
        <v>-</v>
      </c>
      <c r="AQ169" s="603">
        <f t="shared" si="241"/>
        <v>0</v>
      </c>
      <c r="AR169" s="232"/>
      <c r="AS169" s="110"/>
      <c r="AT169" s="105" t="str">
        <f t="shared" si="205"/>
        <v>-</v>
      </c>
      <c r="AU169" s="231"/>
      <c r="AV169" s="612" t="str">
        <f t="shared" si="227"/>
        <v>-</v>
      </c>
      <c r="AW169" s="628">
        <f t="shared" si="242"/>
        <v>0</v>
      </c>
      <c r="AX169" s="232"/>
      <c r="AY169" s="110"/>
      <c r="AZ169" s="227" t="str">
        <f t="shared" si="209"/>
        <v>-</v>
      </c>
      <c r="BA169" s="231">
        <v>0</v>
      </c>
      <c r="BB169" s="642" t="str">
        <f t="shared" si="243"/>
        <v>-</v>
      </c>
      <c r="BC169" s="628">
        <f t="shared" si="244"/>
        <v>0</v>
      </c>
      <c r="BD169" s="232"/>
      <c r="BE169" s="110"/>
      <c r="BF169" s="227" t="str">
        <f t="shared" si="206"/>
        <v>-</v>
      </c>
      <c r="BG169" s="231">
        <v>0</v>
      </c>
      <c r="BH169" s="642" t="str">
        <f t="shared" si="210"/>
        <v>-</v>
      </c>
      <c r="BI169" s="628">
        <f t="shared" si="245"/>
        <v>0</v>
      </c>
      <c r="BJ169" s="232"/>
      <c r="BK169" s="110"/>
      <c r="BL169" s="227" t="str">
        <f t="shared" si="207"/>
        <v>-</v>
      </c>
      <c r="BM169" s="231">
        <v>0</v>
      </c>
      <c r="BN169" s="642" t="str">
        <f t="shared" si="211"/>
        <v>-</v>
      </c>
      <c r="BO169" s="628">
        <f t="shared" si="246"/>
        <v>0</v>
      </c>
      <c r="BP169" s="232"/>
      <c r="BQ169" s="110"/>
      <c r="BR169" s="227" t="str">
        <f t="shared" si="208"/>
        <v>-</v>
      </c>
      <c r="BS169" s="231">
        <v>0</v>
      </c>
      <c r="BT169" s="642" t="str">
        <f t="shared" si="212"/>
        <v>-</v>
      </c>
    </row>
    <row r="170" ht="14.25" customHeight="1" spans="1:72">
      <c r="A170" s="585"/>
      <c r="B170" s="108">
        <v>7</v>
      </c>
      <c r="C170" s="306">
        <f t="shared" si="228"/>
        <v>0</v>
      </c>
      <c r="D170" s="433">
        <f t="shared" si="229"/>
        <v>0</v>
      </c>
      <c r="E170" s="592">
        <f t="shared" si="230"/>
        <v>0</v>
      </c>
      <c r="F170" s="454">
        <f t="shared" si="231"/>
        <v>0</v>
      </c>
      <c r="G170" s="303" t="str">
        <f t="shared" si="195"/>
        <v>-</v>
      </c>
      <c r="H170" s="584">
        <f t="shared" si="198"/>
        <v>0</v>
      </c>
      <c r="I170" s="209">
        <f t="shared" si="199"/>
        <v>0</v>
      </c>
      <c r="J170" s="190">
        <f t="shared" si="232"/>
        <v>0</v>
      </c>
      <c r="K170" s="210">
        <f t="shared" si="233"/>
        <v>0</v>
      </c>
      <c r="L170" s="426" t="str">
        <f t="shared" si="234"/>
        <v>-</v>
      </c>
      <c r="M170" s="603">
        <f t="shared" si="235"/>
        <v>0</v>
      </c>
      <c r="N170" s="232"/>
      <c r="O170" s="110"/>
      <c r="P170" s="105" t="str">
        <f t="shared" si="200"/>
        <v>-</v>
      </c>
      <c r="Q170" s="231"/>
      <c r="R170" s="612" t="str">
        <f t="shared" si="223"/>
        <v>-</v>
      </c>
      <c r="S170" s="603">
        <f t="shared" si="236"/>
        <v>0</v>
      </c>
      <c r="T170" s="232"/>
      <c r="U170" s="110"/>
      <c r="V170" s="105" t="str">
        <f t="shared" si="201"/>
        <v>-</v>
      </c>
      <c r="W170" s="231"/>
      <c r="X170" s="612" t="str">
        <f t="shared" si="237"/>
        <v>-</v>
      </c>
      <c r="Y170" s="603">
        <f t="shared" si="238"/>
        <v>0</v>
      </c>
      <c r="Z170" s="232"/>
      <c r="AA170" s="110"/>
      <c r="AB170" s="105" t="str">
        <f t="shared" si="202"/>
        <v>-</v>
      </c>
      <c r="AC170" s="231"/>
      <c r="AD170" s="612" t="str">
        <f t="shared" si="224"/>
        <v>-</v>
      </c>
      <c r="AE170" s="603">
        <f t="shared" si="239"/>
        <v>0</v>
      </c>
      <c r="AF170" s="232"/>
      <c r="AG170" s="110"/>
      <c r="AH170" s="105" t="str">
        <f t="shared" si="203"/>
        <v>-</v>
      </c>
      <c r="AI170" s="231"/>
      <c r="AJ170" s="612" t="str">
        <f t="shared" si="225"/>
        <v>-</v>
      </c>
      <c r="AK170" s="603">
        <f t="shared" si="240"/>
        <v>0</v>
      </c>
      <c r="AL170" s="232"/>
      <c r="AM170" s="110"/>
      <c r="AN170" s="105" t="str">
        <f t="shared" si="204"/>
        <v>-</v>
      </c>
      <c r="AO170" s="231"/>
      <c r="AP170" s="612" t="str">
        <f t="shared" si="226"/>
        <v>-</v>
      </c>
      <c r="AQ170" s="603">
        <f t="shared" si="241"/>
        <v>0</v>
      </c>
      <c r="AR170" s="232"/>
      <c r="AS170" s="110"/>
      <c r="AT170" s="105" t="str">
        <f t="shared" si="205"/>
        <v>-</v>
      </c>
      <c r="AU170" s="231"/>
      <c r="AV170" s="612" t="str">
        <f t="shared" si="227"/>
        <v>-</v>
      </c>
      <c r="AW170" s="628">
        <f t="shared" si="242"/>
        <v>0</v>
      </c>
      <c r="AX170" s="232"/>
      <c r="AY170" s="110"/>
      <c r="AZ170" s="227" t="str">
        <f t="shared" si="209"/>
        <v>-</v>
      </c>
      <c r="BA170" s="231">
        <v>0</v>
      </c>
      <c r="BB170" s="642" t="str">
        <f t="shared" si="243"/>
        <v>-</v>
      </c>
      <c r="BC170" s="628">
        <f t="shared" si="244"/>
        <v>0</v>
      </c>
      <c r="BD170" s="232"/>
      <c r="BE170" s="110"/>
      <c r="BF170" s="227" t="str">
        <f t="shared" si="206"/>
        <v>-</v>
      </c>
      <c r="BG170" s="231">
        <v>0</v>
      </c>
      <c r="BH170" s="642" t="str">
        <f t="shared" si="210"/>
        <v>-</v>
      </c>
      <c r="BI170" s="628">
        <f t="shared" si="245"/>
        <v>0</v>
      </c>
      <c r="BJ170" s="232"/>
      <c r="BK170" s="110"/>
      <c r="BL170" s="227" t="str">
        <f t="shared" si="207"/>
        <v>-</v>
      </c>
      <c r="BM170" s="231">
        <v>0</v>
      </c>
      <c r="BN170" s="642" t="str">
        <f t="shared" si="211"/>
        <v>-</v>
      </c>
      <c r="BO170" s="628">
        <f t="shared" si="246"/>
        <v>0</v>
      </c>
      <c r="BP170" s="232"/>
      <c r="BQ170" s="110"/>
      <c r="BR170" s="227" t="str">
        <f t="shared" si="208"/>
        <v>-</v>
      </c>
      <c r="BS170" s="231">
        <v>0</v>
      </c>
      <c r="BT170" s="642" t="str">
        <f t="shared" si="212"/>
        <v>-</v>
      </c>
    </row>
    <row r="171" ht="14.25" customHeight="1" spans="1:72">
      <c r="A171" s="585"/>
      <c r="B171" s="108">
        <v>8</v>
      </c>
      <c r="C171" s="306">
        <f t="shared" si="228"/>
        <v>0</v>
      </c>
      <c r="D171" s="433">
        <f t="shared" si="229"/>
        <v>0</v>
      </c>
      <c r="E171" s="592">
        <f t="shared" si="230"/>
        <v>0</v>
      </c>
      <c r="F171" s="454">
        <f t="shared" si="231"/>
        <v>0</v>
      </c>
      <c r="G171" s="303" t="str">
        <f t="shared" si="195"/>
        <v>-</v>
      </c>
      <c r="H171" s="584">
        <f t="shared" si="198"/>
        <v>0</v>
      </c>
      <c r="I171" s="209">
        <f t="shared" si="199"/>
        <v>0</v>
      </c>
      <c r="J171" s="190">
        <f t="shared" si="232"/>
        <v>0</v>
      </c>
      <c r="K171" s="210">
        <f t="shared" si="233"/>
        <v>0</v>
      </c>
      <c r="L171" s="426" t="str">
        <f t="shared" si="234"/>
        <v>-</v>
      </c>
      <c r="M171" s="603">
        <f t="shared" si="235"/>
        <v>0</v>
      </c>
      <c r="N171" s="232"/>
      <c r="O171" s="110"/>
      <c r="P171" s="105" t="str">
        <f t="shared" si="200"/>
        <v>-</v>
      </c>
      <c r="Q171" s="231"/>
      <c r="R171" s="612" t="str">
        <f t="shared" si="223"/>
        <v>-</v>
      </c>
      <c r="S171" s="603">
        <f t="shared" si="236"/>
        <v>0</v>
      </c>
      <c r="T171" s="232"/>
      <c r="U171" s="110"/>
      <c r="V171" s="105" t="str">
        <f t="shared" si="201"/>
        <v>-</v>
      </c>
      <c r="W171" s="231"/>
      <c r="X171" s="612" t="str">
        <f t="shared" si="237"/>
        <v>-</v>
      </c>
      <c r="Y171" s="603">
        <f t="shared" si="238"/>
        <v>0</v>
      </c>
      <c r="Z171" s="232"/>
      <c r="AA171" s="110"/>
      <c r="AB171" s="105" t="str">
        <f t="shared" si="202"/>
        <v>-</v>
      </c>
      <c r="AC171" s="231"/>
      <c r="AD171" s="612" t="str">
        <f t="shared" si="224"/>
        <v>-</v>
      </c>
      <c r="AE171" s="603">
        <f t="shared" si="239"/>
        <v>0</v>
      </c>
      <c r="AF171" s="232"/>
      <c r="AG171" s="110"/>
      <c r="AH171" s="105" t="str">
        <f t="shared" si="203"/>
        <v>-</v>
      </c>
      <c r="AI171" s="231"/>
      <c r="AJ171" s="612" t="str">
        <f t="shared" si="225"/>
        <v>-</v>
      </c>
      <c r="AK171" s="603">
        <f t="shared" si="240"/>
        <v>0</v>
      </c>
      <c r="AL171" s="232"/>
      <c r="AM171" s="110"/>
      <c r="AN171" s="105" t="str">
        <f t="shared" si="204"/>
        <v>-</v>
      </c>
      <c r="AO171" s="231"/>
      <c r="AP171" s="612" t="str">
        <f t="shared" si="226"/>
        <v>-</v>
      </c>
      <c r="AQ171" s="603">
        <f t="shared" si="241"/>
        <v>0</v>
      </c>
      <c r="AR171" s="232"/>
      <c r="AS171" s="110"/>
      <c r="AT171" s="105" t="str">
        <f t="shared" si="205"/>
        <v>-</v>
      </c>
      <c r="AU171" s="231"/>
      <c r="AV171" s="612" t="str">
        <f t="shared" si="227"/>
        <v>-</v>
      </c>
      <c r="AW171" s="628">
        <f t="shared" si="242"/>
        <v>0</v>
      </c>
      <c r="AX171" s="232"/>
      <c r="AY171" s="110"/>
      <c r="AZ171" s="227" t="str">
        <f t="shared" si="209"/>
        <v>-</v>
      </c>
      <c r="BA171" s="231">
        <v>0</v>
      </c>
      <c r="BB171" s="642" t="str">
        <f t="shared" si="243"/>
        <v>-</v>
      </c>
      <c r="BC171" s="628">
        <f t="shared" si="244"/>
        <v>0</v>
      </c>
      <c r="BD171" s="232"/>
      <c r="BE171" s="110"/>
      <c r="BF171" s="227" t="str">
        <f t="shared" si="206"/>
        <v>-</v>
      </c>
      <c r="BG171" s="231">
        <v>0</v>
      </c>
      <c r="BH171" s="642" t="str">
        <f t="shared" si="210"/>
        <v>-</v>
      </c>
      <c r="BI171" s="628">
        <f t="shared" si="245"/>
        <v>0</v>
      </c>
      <c r="BJ171" s="232"/>
      <c r="BK171" s="110"/>
      <c r="BL171" s="227" t="str">
        <f t="shared" si="207"/>
        <v>-</v>
      </c>
      <c r="BM171" s="231">
        <v>0</v>
      </c>
      <c r="BN171" s="642" t="str">
        <f t="shared" si="211"/>
        <v>-</v>
      </c>
      <c r="BO171" s="628">
        <f t="shared" si="246"/>
        <v>0</v>
      </c>
      <c r="BP171" s="232"/>
      <c r="BQ171" s="110"/>
      <c r="BR171" s="227" t="str">
        <f t="shared" si="208"/>
        <v>-</v>
      </c>
      <c r="BS171" s="231">
        <v>0</v>
      </c>
      <c r="BT171" s="642" t="str">
        <f t="shared" si="212"/>
        <v>-</v>
      </c>
    </row>
    <row r="172" ht="14.25" customHeight="1" spans="1:72">
      <c r="A172" s="585"/>
      <c r="B172" s="108">
        <v>9</v>
      </c>
      <c r="C172" s="306">
        <f t="shared" si="228"/>
        <v>0</v>
      </c>
      <c r="D172" s="433">
        <f t="shared" si="229"/>
        <v>0</v>
      </c>
      <c r="E172" s="592">
        <f t="shared" si="230"/>
        <v>0</v>
      </c>
      <c r="F172" s="454">
        <f t="shared" si="231"/>
        <v>0</v>
      </c>
      <c r="G172" s="303" t="str">
        <f t="shared" si="195"/>
        <v>-</v>
      </c>
      <c r="H172" s="584">
        <f t="shared" si="198"/>
        <v>0</v>
      </c>
      <c r="I172" s="209">
        <f t="shared" si="199"/>
        <v>0</v>
      </c>
      <c r="J172" s="190">
        <f t="shared" si="232"/>
        <v>0</v>
      </c>
      <c r="K172" s="210">
        <f t="shared" si="233"/>
        <v>0</v>
      </c>
      <c r="L172" s="426" t="str">
        <f t="shared" si="234"/>
        <v>-</v>
      </c>
      <c r="M172" s="603">
        <f t="shared" si="235"/>
        <v>0</v>
      </c>
      <c r="N172" s="232"/>
      <c r="O172" s="110"/>
      <c r="P172" s="105" t="str">
        <f t="shared" si="200"/>
        <v>-</v>
      </c>
      <c r="Q172" s="231"/>
      <c r="R172" s="612" t="str">
        <f t="shared" si="223"/>
        <v>-</v>
      </c>
      <c r="S172" s="603">
        <f t="shared" si="236"/>
        <v>0</v>
      </c>
      <c r="T172" s="232"/>
      <c r="U172" s="110"/>
      <c r="V172" s="105" t="str">
        <f t="shared" si="201"/>
        <v>-</v>
      </c>
      <c r="W172" s="231"/>
      <c r="X172" s="612" t="str">
        <f t="shared" si="237"/>
        <v>-</v>
      </c>
      <c r="Y172" s="603">
        <f t="shared" si="238"/>
        <v>0</v>
      </c>
      <c r="Z172" s="232"/>
      <c r="AA172" s="110"/>
      <c r="AB172" s="105" t="str">
        <f t="shared" si="202"/>
        <v>-</v>
      </c>
      <c r="AC172" s="231"/>
      <c r="AD172" s="612" t="str">
        <f t="shared" si="224"/>
        <v>-</v>
      </c>
      <c r="AE172" s="603">
        <f t="shared" si="239"/>
        <v>0</v>
      </c>
      <c r="AF172" s="232"/>
      <c r="AG172" s="110"/>
      <c r="AH172" s="105" t="str">
        <f t="shared" si="203"/>
        <v>-</v>
      </c>
      <c r="AI172" s="231"/>
      <c r="AJ172" s="612" t="str">
        <f t="shared" si="225"/>
        <v>-</v>
      </c>
      <c r="AK172" s="603">
        <f t="shared" si="240"/>
        <v>0</v>
      </c>
      <c r="AL172" s="232"/>
      <c r="AM172" s="110"/>
      <c r="AN172" s="105" t="str">
        <f t="shared" si="204"/>
        <v>-</v>
      </c>
      <c r="AO172" s="231"/>
      <c r="AP172" s="612" t="str">
        <f t="shared" si="226"/>
        <v>-</v>
      </c>
      <c r="AQ172" s="603">
        <f t="shared" si="241"/>
        <v>0</v>
      </c>
      <c r="AR172" s="232"/>
      <c r="AS172" s="110"/>
      <c r="AT172" s="105" t="str">
        <f t="shared" si="205"/>
        <v>-</v>
      </c>
      <c r="AU172" s="231"/>
      <c r="AV172" s="612" t="str">
        <f t="shared" si="227"/>
        <v>-</v>
      </c>
      <c r="AW172" s="628">
        <f t="shared" si="242"/>
        <v>0</v>
      </c>
      <c r="AX172" s="232"/>
      <c r="AY172" s="110"/>
      <c r="AZ172" s="227" t="str">
        <f t="shared" si="209"/>
        <v>-</v>
      </c>
      <c r="BA172" s="231">
        <v>0</v>
      </c>
      <c r="BB172" s="642" t="str">
        <f t="shared" si="243"/>
        <v>-</v>
      </c>
      <c r="BC172" s="628">
        <f t="shared" si="244"/>
        <v>0</v>
      </c>
      <c r="BD172" s="232"/>
      <c r="BE172" s="110"/>
      <c r="BF172" s="227" t="str">
        <f t="shared" si="206"/>
        <v>-</v>
      </c>
      <c r="BG172" s="231">
        <v>0</v>
      </c>
      <c r="BH172" s="642" t="str">
        <f t="shared" si="210"/>
        <v>-</v>
      </c>
      <c r="BI172" s="628">
        <f t="shared" si="245"/>
        <v>0</v>
      </c>
      <c r="BJ172" s="232"/>
      <c r="BK172" s="110"/>
      <c r="BL172" s="227" t="str">
        <f t="shared" si="207"/>
        <v>-</v>
      </c>
      <c r="BM172" s="231">
        <v>0</v>
      </c>
      <c r="BN172" s="642" t="str">
        <f t="shared" si="211"/>
        <v>-</v>
      </c>
      <c r="BO172" s="628">
        <f t="shared" si="246"/>
        <v>0</v>
      </c>
      <c r="BP172" s="232"/>
      <c r="BQ172" s="110"/>
      <c r="BR172" s="227" t="str">
        <f t="shared" si="208"/>
        <v>-</v>
      </c>
      <c r="BS172" s="231">
        <v>0</v>
      </c>
      <c r="BT172" s="642" t="str">
        <f t="shared" si="212"/>
        <v>-</v>
      </c>
    </row>
    <row r="173" ht="14.25" customHeight="1" spans="1:72">
      <c r="A173" s="585"/>
      <c r="B173" s="108">
        <v>10</v>
      </c>
      <c r="C173" s="306">
        <f t="shared" si="228"/>
        <v>0</v>
      </c>
      <c r="D173" s="433">
        <f t="shared" si="229"/>
        <v>0</v>
      </c>
      <c r="E173" s="592">
        <f t="shared" si="230"/>
        <v>0</v>
      </c>
      <c r="F173" s="454">
        <f t="shared" si="231"/>
        <v>0</v>
      </c>
      <c r="G173" s="303" t="str">
        <f t="shared" si="195"/>
        <v>-</v>
      </c>
      <c r="H173" s="584">
        <f t="shared" si="198"/>
        <v>0</v>
      </c>
      <c r="I173" s="209">
        <f t="shared" si="199"/>
        <v>0</v>
      </c>
      <c r="J173" s="190">
        <f t="shared" si="232"/>
        <v>0</v>
      </c>
      <c r="K173" s="210">
        <f t="shared" si="233"/>
        <v>0</v>
      </c>
      <c r="L173" s="426" t="str">
        <f t="shared" si="234"/>
        <v>-</v>
      </c>
      <c r="M173" s="603">
        <f t="shared" si="235"/>
        <v>0</v>
      </c>
      <c r="N173" s="232"/>
      <c r="O173" s="110"/>
      <c r="P173" s="105" t="str">
        <f t="shared" si="200"/>
        <v>-</v>
      </c>
      <c r="Q173" s="231"/>
      <c r="R173" s="612" t="str">
        <f t="shared" si="223"/>
        <v>-</v>
      </c>
      <c r="S173" s="603">
        <f t="shared" si="236"/>
        <v>0</v>
      </c>
      <c r="T173" s="232"/>
      <c r="U173" s="110"/>
      <c r="V173" s="105" t="str">
        <f t="shared" si="201"/>
        <v>-</v>
      </c>
      <c r="W173" s="231"/>
      <c r="X173" s="612" t="str">
        <f t="shared" si="237"/>
        <v>-</v>
      </c>
      <c r="Y173" s="603">
        <f t="shared" si="238"/>
        <v>0</v>
      </c>
      <c r="Z173" s="232"/>
      <c r="AA173" s="110"/>
      <c r="AB173" s="105" t="str">
        <f t="shared" si="202"/>
        <v>-</v>
      </c>
      <c r="AC173" s="231"/>
      <c r="AD173" s="612" t="str">
        <f t="shared" si="224"/>
        <v>-</v>
      </c>
      <c r="AE173" s="603">
        <f t="shared" si="239"/>
        <v>0</v>
      </c>
      <c r="AF173" s="232"/>
      <c r="AG173" s="110"/>
      <c r="AH173" s="105" t="str">
        <f t="shared" si="203"/>
        <v>-</v>
      </c>
      <c r="AI173" s="231"/>
      <c r="AJ173" s="612" t="str">
        <f t="shared" si="225"/>
        <v>-</v>
      </c>
      <c r="AK173" s="603">
        <f t="shared" si="240"/>
        <v>0</v>
      </c>
      <c r="AL173" s="232"/>
      <c r="AM173" s="110"/>
      <c r="AN173" s="105" t="str">
        <f t="shared" si="204"/>
        <v>-</v>
      </c>
      <c r="AO173" s="231"/>
      <c r="AP173" s="612" t="str">
        <f t="shared" si="226"/>
        <v>-</v>
      </c>
      <c r="AQ173" s="603">
        <f t="shared" si="241"/>
        <v>0</v>
      </c>
      <c r="AR173" s="232"/>
      <c r="AS173" s="110"/>
      <c r="AT173" s="105" t="str">
        <f t="shared" si="205"/>
        <v>-</v>
      </c>
      <c r="AU173" s="231"/>
      <c r="AV173" s="612" t="str">
        <f t="shared" si="227"/>
        <v>-</v>
      </c>
      <c r="AW173" s="628">
        <f t="shared" si="242"/>
        <v>0</v>
      </c>
      <c r="AX173" s="232"/>
      <c r="AY173" s="110"/>
      <c r="AZ173" s="227" t="str">
        <f t="shared" si="209"/>
        <v>-</v>
      </c>
      <c r="BA173" s="231">
        <v>0</v>
      </c>
      <c r="BB173" s="642" t="str">
        <f t="shared" si="243"/>
        <v>-</v>
      </c>
      <c r="BC173" s="628">
        <f t="shared" si="244"/>
        <v>0</v>
      </c>
      <c r="BD173" s="232"/>
      <c r="BE173" s="110"/>
      <c r="BF173" s="227" t="str">
        <f t="shared" si="206"/>
        <v>-</v>
      </c>
      <c r="BG173" s="231">
        <v>0</v>
      </c>
      <c r="BH173" s="642" t="str">
        <f t="shared" si="210"/>
        <v>-</v>
      </c>
      <c r="BI173" s="628">
        <f t="shared" si="245"/>
        <v>0</v>
      </c>
      <c r="BJ173" s="232"/>
      <c r="BK173" s="110"/>
      <c r="BL173" s="227" t="str">
        <f t="shared" si="207"/>
        <v>-</v>
      </c>
      <c r="BM173" s="231">
        <v>0</v>
      </c>
      <c r="BN173" s="642" t="str">
        <f t="shared" si="211"/>
        <v>-</v>
      </c>
      <c r="BO173" s="628">
        <f t="shared" si="246"/>
        <v>0</v>
      </c>
      <c r="BP173" s="232"/>
      <c r="BQ173" s="110"/>
      <c r="BR173" s="227" t="str">
        <f t="shared" si="208"/>
        <v>-</v>
      </c>
      <c r="BS173" s="231">
        <v>0</v>
      </c>
      <c r="BT173" s="642" t="str">
        <f t="shared" si="212"/>
        <v>-</v>
      </c>
    </row>
    <row r="174" ht="14.25" customHeight="1" spans="1:72">
      <c r="A174" s="585"/>
      <c r="B174" s="108">
        <v>11</v>
      </c>
      <c r="C174" s="306">
        <f t="shared" si="228"/>
        <v>0</v>
      </c>
      <c r="D174" s="433">
        <f t="shared" si="229"/>
        <v>0</v>
      </c>
      <c r="E174" s="592">
        <f t="shared" si="230"/>
        <v>0</v>
      </c>
      <c r="F174" s="454">
        <f t="shared" si="231"/>
        <v>0</v>
      </c>
      <c r="G174" s="303" t="str">
        <f t="shared" si="195"/>
        <v>-</v>
      </c>
      <c r="H174" s="584">
        <f t="shared" si="198"/>
        <v>0</v>
      </c>
      <c r="I174" s="209">
        <f t="shared" si="199"/>
        <v>0</v>
      </c>
      <c r="J174" s="190">
        <f t="shared" si="232"/>
        <v>0</v>
      </c>
      <c r="K174" s="210">
        <f t="shared" si="233"/>
        <v>0</v>
      </c>
      <c r="L174" s="426" t="str">
        <f t="shared" si="234"/>
        <v>-</v>
      </c>
      <c r="M174" s="603">
        <f t="shared" si="235"/>
        <v>0</v>
      </c>
      <c r="N174" s="232"/>
      <c r="O174" s="110"/>
      <c r="P174" s="105" t="str">
        <f t="shared" si="200"/>
        <v>-</v>
      </c>
      <c r="Q174" s="231"/>
      <c r="R174" s="612" t="str">
        <f t="shared" si="223"/>
        <v>-</v>
      </c>
      <c r="S174" s="603">
        <f t="shared" si="236"/>
        <v>0</v>
      </c>
      <c r="T174" s="232"/>
      <c r="U174" s="110"/>
      <c r="V174" s="105" t="str">
        <f t="shared" si="201"/>
        <v>-</v>
      </c>
      <c r="W174" s="231"/>
      <c r="X174" s="612" t="str">
        <f t="shared" si="237"/>
        <v>-</v>
      </c>
      <c r="Y174" s="603">
        <f t="shared" si="238"/>
        <v>0</v>
      </c>
      <c r="Z174" s="232"/>
      <c r="AA174" s="110"/>
      <c r="AB174" s="105" t="str">
        <f t="shared" si="202"/>
        <v>-</v>
      </c>
      <c r="AC174" s="231"/>
      <c r="AD174" s="612" t="str">
        <f t="shared" si="224"/>
        <v>-</v>
      </c>
      <c r="AE174" s="603">
        <f t="shared" si="239"/>
        <v>0</v>
      </c>
      <c r="AF174" s="232"/>
      <c r="AG174" s="110"/>
      <c r="AH174" s="105" t="str">
        <f t="shared" si="203"/>
        <v>-</v>
      </c>
      <c r="AI174" s="231"/>
      <c r="AJ174" s="612" t="str">
        <f t="shared" si="225"/>
        <v>-</v>
      </c>
      <c r="AK174" s="603">
        <f t="shared" si="240"/>
        <v>0</v>
      </c>
      <c r="AL174" s="232"/>
      <c r="AM174" s="110"/>
      <c r="AN174" s="105" t="str">
        <f t="shared" si="204"/>
        <v>-</v>
      </c>
      <c r="AO174" s="231"/>
      <c r="AP174" s="612" t="str">
        <f t="shared" si="226"/>
        <v>-</v>
      </c>
      <c r="AQ174" s="603">
        <f t="shared" si="241"/>
        <v>0</v>
      </c>
      <c r="AR174" s="232"/>
      <c r="AS174" s="110"/>
      <c r="AT174" s="105" t="str">
        <f t="shared" si="205"/>
        <v>-</v>
      </c>
      <c r="AU174" s="231"/>
      <c r="AV174" s="612" t="str">
        <f t="shared" si="227"/>
        <v>-</v>
      </c>
      <c r="AW174" s="628">
        <f t="shared" si="242"/>
        <v>0</v>
      </c>
      <c r="AX174" s="232"/>
      <c r="AY174" s="110"/>
      <c r="AZ174" s="227" t="str">
        <f t="shared" si="209"/>
        <v>-</v>
      </c>
      <c r="BA174" s="231">
        <v>0</v>
      </c>
      <c r="BB174" s="642" t="str">
        <f t="shared" si="243"/>
        <v>-</v>
      </c>
      <c r="BC174" s="628">
        <f t="shared" si="244"/>
        <v>0</v>
      </c>
      <c r="BD174" s="232"/>
      <c r="BE174" s="110"/>
      <c r="BF174" s="227" t="str">
        <f t="shared" si="206"/>
        <v>-</v>
      </c>
      <c r="BG174" s="231">
        <v>0</v>
      </c>
      <c r="BH174" s="642" t="str">
        <f t="shared" si="210"/>
        <v>-</v>
      </c>
      <c r="BI174" s="628">
        <f t="shared" si="245"/>
        <v>0</v>
      </c>
      <c r="BJ174" s="232"/>
      <c r="BK174" s="110"/>
      <c r="BL174" s="227" t="str">
        <f t="shared" si="207"/>
        <v>-</v>
      </c>
      <c r="BM174" s="231">
        <v>0</v>
      </c>
      <c r="BN174" s="642" t="str">
        <f t="shared" si="211"/>
        <v>-</v>
      </c>
      <c r="BO174" s="628">
        <f t="shared" si="246"/>
        <v>0</v>
      </c>
      <c r="BP174" s="232"/>
      <c r="BQ174" s="110"/>
      <c r="BR174" s="227" t="str">
        <f t="shared" si="208"/>
        <v>-</v>
      </c>
      <c r="BS174" s="231">
        <v>0</v>
      </c>
      <c r="BT174" s="642" t="str">
        <f t="shared" si="212"/>
        <v>-</v>
      </c>
    </row>
    <row r="175" ht="14.25" customHeight="1" spans="1:72">
      <c r="A175" s="585"/>
      <c r="B175" s="108">
        <v>12</v>
      </c>
      <c r="C175" s="306">
        <f t="shared" si="228"/>
        <v>0</v>
      </c>
      <c r="D175" s="433">
        <f t="shared" si="229"/>
        <v>0</v>
      </c>
      <c r="E175" s="592">
        <f t="shared" si="230"/>
        <v>0</v>
      </c>
      <c r="F175" s="454">
        <f t="shared" si="231"/>
        <v>0</v>
      </c>
      <c r="G175" s="303" t="str">
        <f t="shared" si="195"/>
        <v>-</v>
      </c>
      <c r="H175" s="584">
        <f t="shared" si="198"/>
        <v>0</v>
      </c>
      <c r="I175" s="209">
        <f t="shared" si="199"/>
        <v>0</v>
      </c>
      <c r="J175" s="190">
        <f t="shared" si="232"/>
        <v>0</v>
      </c>
      <c r="K175" s="210">
        <f t="shared" si="233"/>
        <v>0</v>
      </c>
      <c r="L175" s="426" t="str">
        <f t="shared" si="234"/>
        <v>-</v>
      </c>
      <c r="M175" s="603">
        <f t="shared" si="235"/>
        <v>0</v>
      </c>
      <c r="N175" s="232"/>
      <c r="O175" s="110"/>
      <c r="P175" s="105" t="str">
        <f t="shared" si="200"/>
        <v>-</v>
      </c>
      <c r="Q175" s="231"/>
      <c r="R175" s="612" t="str">
        <f t="shared" si="223"/>
        <v>-</v>
      </c>
      <c r="S175" s="603">
        <f t="shared" si="236"/>
        <v>0</v>
      </c>
      <c r="T175" s="232"/>
      <c r="U175" s="110"/>
      <c r="V175" s="105" t="str">
        <f t="shared" si="201"/>
        <v>-</v>
      </c>
      <c r="W175" s="231"/>
      <c r="X175" s="612" t="str">
        <f t="shared" si="237"/>
        <v>-</v>
      </c>
      <c r="Y175" s="603">
        <f t="shared" si="238"/>
        <v>0</v>
      </c>
      <c r="Z175" s="232"/>
      <c r="AA175" s="110"/>
      <c r="AB175" s="105" t="str">
        <f t="shared" si="202"/>
        <v>-</v>
      </c>
      <c r="AC175" s="231"/>
      <c r="AD175" s="612" t="str">
        <f t="shared" si="224"/>
        <v>-</v>
      </c>
      <c r="AE175" s="603">
        <f t="shared" si="239"/>
        <v>0</v>
      </c>
      <c r="AF175" s="232"/>
      <c r="AG175" s="110"/>
      <c r="AH175" s="105" t="str">
        <f t="shared" si="203"/>
        <v>-</v>
      </c>
      <c r="AI175" s="231"/>
      <c r="AJ175" s="612" t="str">
        <f t="shared" si="225"/>
        <v>-</v>
      </c>
      <c r="AK175" s="603">
        <f t="shared" si="240"/>
        <v>0</v>
      </c>
      <c r="AL175" s="232"/>
      <c r="AM175" s="110"/>
      <c r="AN175" s="105" t="str">
        <f t="shared" si="204"/>
        <v>-</v>
      </c>
      <c r="AO175" s="231"/>
      <c r="AP175" s="612" t="str">
        <f t="shared" si="226"/>
        <v>-</v>
      </c>
      <c r="AQ175" s="603">
        <f t="shared" si="241"/>
        <v>0</v>
      </c>
      <c r="AR175" s="232"/>
      <c r="AS175" s="110"/>
      <c r="AT175" s="105" t="str">
        <f t="shared" si="205"/>
        <v>-</v>
      </c>
      <c r="AU175" s="231"/>
      <c r="AV175" s="612" t="str">
        <f t="shared" si="227"/>
        <v>-</v>
      </c>
      <c r="AW175" s="628">
        <f t="shared" si="242"/>
        <v>0</v>
      </c>
      <c r="AX175" s="232"/>
      <c r="AY175" s="110"/>
      <c r="AZ175" s="227" t="str">
        <f t="shared" si="209"/>
        <v>-</v>
      </c>
      <c r="BA175" s="231">
        <v>0</v>
      </c>
      <c r="BB175" s="642" t="str">
        <f t="shared" si="243"/>
        <v>-</v>
      </c>
      <c r="BC175" s="628">
        <f t="shared" si="244"/>
        <v>0</v>
      </c>
      <c r="BD175" s="232"/>
      <c r="BE175" s="110"/>
      <c r="BF175" s="227" t="str">
        <f t="shared" si="206"/>
        <v>-</v>
      </c>
      <c r="BG175" s="231">
        <v>0</v>
      </c>
      <c r="BH175" s="642" t="str">
        <f t="shared" si="210"/>
        <v>-</v>
      </c>
      <c r="BI175" s="628">
        <f t="shared" si="245"/>
        <v>0</v>
      </c>
      <c r="BJ175" s="232"/>
      <c r="BK175" s="110"/>
      <c r="BL175" s="227" t="str">
        <f t="shared" si="207"/>
        <v>-</v>
      </c>
      <c r="BM175" s="231">
        <v>0</v>
      </c>
      <c r="BN175" s="642" t="str">
        <f t="shared" si="211"/>
        <v>-</v>
      </c>
      <c r="BO175" s="628">
        <f t="shared" si="246"/>
        <v>0</v>
      </c>
      <c r="BP175" s="232"/>
      <c r="BQ175" s="110"/>
      <c r="BR175" s="227" t="str">
        <f t="shared" si="208"/>
        <v>-</v>
      </c>
      <c r="BS175" s="231">
        <v>0</v>
      </c>
      <c r="BT175" s="642" t="str">
        <f t="shared" si="212"/>
        <v>-</v>
      </c>
    </row>
    <row r="176" ht="14.25" customHeight="1" spans="1:72">
      <c r="A176" s="585"/>
      <c r="B176" s="108">
        <v>13</v>
      </c>
      <c r="C176" s="306">
        <f t="shared" si="228"/>
        <v>0</v>
      </c>
      <c r="D176" s="433">
        <f t="shared" si="229"/>
        <v>0</v>
      </c>
      <c r="E176" s="592">
        <f t="shared" si="230"/>
        <v>0</v>
      </c>
      <c r="F176" s="454">
        <f t="shared" si="231"/>
        <v>0</v>
      </c>
      <c r="G176" s="303" t="str">
        <f t="shared" si="195"/>
        <v>-</v>
      </c>
      <c r="H176" s="584">
        <f t="shared" si="198"/>
        <v>0</v>
      </c>
      <c r="I176" s="209">
        <f t="shared" si="199"/>
        <v>0</v>
      </c>
      <c r="J176" s="190">
        <f t="shared" si="232"/>
        <v>0</v>
      </c>
      <c r="K176" s="210">
        <f t="shared" si="233"/>
        <v>0</v>
      </c>
      <c r="L176" s="426" t="str">
        <f t="shared" si="234"/>
        <v>-</v>
      </c>
      <c r="M176" s="603">
        <f t="shared" si="235"/>
        <v>0</v>
      </c>
      <c r="N176" s="232"/>
      <c r="O176" s="110"/>
      <c r="P176" s="105" t="str">
        <f t="shared" si="200"/>
        <v>-</v>
      </c>
      <c r="Q176" s="231"/>
      <c r="R176" s="612" t="str">
        <f t="shared" si="223"/>
        <v>-</v>
      </c>
      <c r="S176" s="603">
        <f t="shared" si="236"/>
        <v>0</v>
      </c>
      <c r="T176" s="232"/>
      <c r="U176" s="110"/>
      <c r="V176" s="105" t="str">
        <f t="shared" si="201"/>
        <v>-</v>
      </c>
      <c r="W176" s="231"/>
      <c r="X176" s="612" t="str">
        <f t="shared" si="237"/>
        <v>-</v>
      </c>
      <c r="Y176" s="603">
        <f t="shared" si="238"/>
        <v>0</v>
      </c>
      <c r="Z176" s="232"/>
      <c r="AA176" s="110"/>
      <c r="AB176" s="105" t="str">
        <f t="shared" si="202"/>
        <v>-</v>
      </c>
      <c r="AC176" s="231"/>
      <c r="AD176" s="612" t="str">
        <f t="shared" si="224"/>
        <v>-</v>
      </c>
      <c r="AE176" s="603">
        <f t="shared" si="239"/>
        <v>0</v>
      </c>
      <c r="AF176" s="232"/>
      <c r="AG176" s="110"/>
      <c r="AH176" s="105" t="str">
        <f t="shared" si="203"/>
        <v>-</v>
      </c>
      <c r="AI176" s="231"/>
      <c r="AJ176" s="612" t="str">
        <f t="shared" si="225"/>
        <v>-</v>
      </c>
      <c r="AK176" s="603">
        <f t="shared" si="240"/>
        <v>0</v>
      </c>
      <c r="AL176" s="232"/>
      <c r="AM176" s="110"/>
      <c r="AN176" s="105" t="str">
        <f t="shared" si="204"/>
        <v>-</v>
      </c>
      <c r="AO176" s="231"/>
      <c r="AP176" s="612" t="str">
        <f t="shared" si="226"/>
        <v>-</v>
      </c>
      <c r="AQ176" s="603">
        <f t="shared" si="241"/>
        <v>0</v>
      </c>
      <c r="AR176" s="232"/>
      <c r="AS176" s="110"/>
      <c r="AT176" s="105" t="str">
        <f t="shared" si="205"/>
        <v>-</v>
      </c>
      <c r="AU176" s="231"/>
      <c r="AV176" s="612" t="str">
        <f t="shared" si="227"/>
        <v>-</v>
      </c>
      <c r="AW176" s="628">
        <f t="shared" si="242"/>
        <v>0</v>
      </c>
      <c r="AX176" s="232"/>
      <c r="AY176" s="110"/>
      <c r="AZ176" s="227" t="str">
        <f t="shared" si="209"/>
        <v>-</v>
      </c>
      <c r="BA176" s="231">
        <v>0</v>
      </c>
      <c r="BB176" s="642" t="str">
        <f t="shared" si="243"/>
        <v>-</v>
      </c>
      <c r="BC176" s="628">
        <f t="shared" si="244"/>
        <v>0</v>
      </c>
      <c r="BD176" s="232"/>
      <c r="BE176" s="110"/>
      <c r="BF176" s="227" t="str">
        <f t="shared" si="206"/>
        <v>-</v>
      </c>
      <c r="BG176" s="231">
        <v>0</v>
      </c>
      <c r="BH176" s="642" t="str">
        <f t="shared" si="210"/>
        <v>-</v>
      </c>
      <c r="BI176" s="628">
        <f t="shared" si="245"/>
        <v>0</v>
      </c>
      <c r="BJ176" s="232"/>
      <c r="BK176" s="110"/>
      <c r="BL176" s="227" t="str">
        <f t="shared" si="207"/>
        <v>-</v>
      </c>
      <c r="BM176" s="231">
        <v>0</v>
      </c>
      <c r="BN176" s="642" t="str">
        <f t="shared" si="211"/>
        <v>-</v>
      </c>
      <c r="BO176" s="628">
        <f t="shared" si="246"/>
        <v>0</v>
      </c>
      <c r="BP176" s="232"/>
      <c r="BQ176" s="110"/>
      <c r="BR176" s="227" t="str">
        <f t="shared" si="208"/>
        <v>-</v>
      </c>
      <c r="BS176" s="231">
        <v>0</v>
      </c>
      <c r="BT176" s="642" t="str">
        <f t="shared" si="212"/>
        <v>-</v>
      </c>
    </row>
    <row r="177" ht="14.25" customHeight="1" spans="1:72">
      <c r="A177" s="585"/>
      <c r="B177" s="108">
        <v>14</v>
      </c>
      <c r="C177" s="306">
        <f t="shared" si="228"/>
        <v>0</v>
      </c>
      <c r="D177" s="433">
        <f t="shared" si="229"/>
        <v>0</v>
      </c>
      <c r="E177" s="592">
        <f t="shared" si="230"/>
        <v>0</v>
      </c>
      <c r="F177" s="454">
        <f t="shared" si="231"/>
        <v>0</v>
      </c>
      <c r="G177" s="303" t="str">
        <f t="shared" si="195"/>
        <v>-</v>
      </c>
      <c r="H177" s="584">
        <f t="shared" si="198"/>
        <v>0</v>
      </c>
      <c r="I177" s="209">
        <f t="shared" si="199"/>
        <v>0</v>
      </c>
      <c r="J177" s="190">
        <f t="shared" si="232"/>
        <v>0</v>
      </c>
      <c r="K177" s="210">
        <f t="shared" si="233"/>
        <v>0</v>
      </c>
      <c r="L177" s="426" t="str">
        <f t="shared" si="234"/>
        <v>-</v>
      </c>
      <c r="M177" s="603">
        <f t="shared" si="235"/>
        <v>0</v>
      </c>
      <c r="N177" s="232"/>
      <c r="O177" s="110"/>
      <c r="P177" s="105" t="str">
        <f t="shared" si="200"/>
        <v>-</v>
      </c>
      <c r="Q177" s="231"/>
      <c r="R177" s="612" t="str">
        <f t="shared" si="223"/>
        <v>-</v>
      </c>
      <c r="S177" s="603">
        <f t="shared" si="236"/>
        <v>0</v>
      </c>
      <c r="T177" s="232"/>
      <c r="U177" s="110"/>
      <c r="V177" s="105" t="str">
        <f t="shared" si="201"/>
        <v>-</v>
      </c>
      <c r="W177" s="231"/>
      <c r="X177" s="612" t="str">
        <f t="shared" si="237"/>
        <v>-</v>
      </c>
      <c r="Y177" s="603">
        <f t="shared" si="238"/>
        <v>0</v>
      </c>
      <c r="Z177" s="232"/>
      <c r="AA177" s="110"/>
      <c r="AB177" s="105" t="str">
        <f t="shared" si="202"/>
        <v>-</v>
      </c>
      <c r="AC177" s="231"/>
      <c r="AD177" s="612" t="str">
        <f t="shared" si="224"/>
        <v>-</v>
      </c>
      <c r="AE177" s="603">
        <f t="shared" si="239"/>
        <v>0</v>
      </c>
      <c r="AF177" s="232"/>
      <c r="AG177" s="110"/>
      <c r="AH177" s="105" t="str">
        <f t="shared" si="203"/>
        <v>-</v>
      </c>
      <c r="AI177" s="231"/>
      <c r="AJ177" s="612" t="str">
        <f t="shared" si="225"/>
        <v>-</v>
      </c>
      <c r="AK177" s="603">
        <f t="shared" si="240"/>
        <v>0</v>
      </c>
      <c r="AL177" s="232"/>
      <c r="AM177" s="110"/>
      <c r="AN177" s="105" t="str">
        <f t="shared" si="204"/>
        <v>-</v>
      </c>
      <c r="AO177" s="231"/>
      <c r="AP177" s="612" t="str">
        <f t="shared" si="226"/>
        <v>-</v>
      </c>
      <c r="AQ177" s="603">
        <f t="shared" si="241"/>
        <v>0</v>
      </c>
      <c r="AR177" s="232"/>
      <c r="AS177" s="110"/>
      <c r="AT177" s="105" t="str">
        <f t="shared" si="205"/>
        <v>-</v>
      </c>
      <c r="AU177" s="231"/>
      <c r="AV177" s="612" t="str">
        <f t="shared" si="227"/>
        <v>-</v>
      </c>
      <c r="AW177" s="628">
        <f t="shared" si="242"/>
        <v>0</v>
      </c>
      <c r="AX177" s="232"/>
      <c r="AY177" s="110"/>
      <c r="AZ177" s="227" t="str">
        <f t="shared" si="209"/>
        <v>-</v>
      </c>
      <c r="BA177" s="231">
        <v>0</v>
      </c>
      <c r="BB177" s="642" t="str">
        <f t="shared" si="243"/>
        <v>-</v>
      </c>
      <c r="BC177" s="628">
        <f t="shared" si="244"/>
        <v>0</v>
      </c>
      <c r="BD177" s="232"/>
      <c r="BE177" s="110"/>
      <c r="BF177" s="227" t="str">
        <f t="shared" si="206"/>
        <v>-</v>
      </c>
      <c r="BG177" s="231">
        <v>0</v>
      </c>
      <c r="BH177" s="642" t="str">
        <f t="shared" si="210"/>
        <v>-</v>
      </c>
      <c r="BI177" s="628">
        <f t="shared" si="245"/>
        <v>0</v>
      </c>
      <c r="BJ177" s="232"/>
      <c r="BK177" s="110"/>
      <c r="BL177" s="227" t="str">
        <f t="shared" si="207"/>
        <v>-</v>
      </c>
      <c r="BM177" s="231">
        <v>0</v>
      </c>
      <c r="BN177" s="642" t="str">
        <f t="shared" si="211"/>
        <v>-</v>
      </c>
      <c r="BO177" s="628">
        <f t="shared" si="246"/>
        <v>0</v>
      </c>
      <c r="BP177" s="232"/>
      <c r="BQ177" s="110"/>
      <c r="BR177" s="227" t="str">
        <f t="shared" si="208"/>
        <v>-</v>
      </c>
      <c r="BS177" s="231">
        <v>0</v>
      </c>
      <c r="BT177" s="642" t="str">
        <f t="shared" si="212"/>
        <v>-</v>
      </c>
    </row>
    <row r="178" ht="14.25" customHeight="1" spans="1:72">
      <c r="A178" s="585"/>
      <c r="B178" s="108">
        <v>15</v>
      </c>
      <c r="C178" s="306">
        <f t="shared" si="228"/>
        <v>0</v>
      </c>
      <c r="D178" s="433">
        <f t="shared" si="229"/>
        <v>0</v>
      </c>
      <c r="E178" s="592">
        <f t="shared" si="230"/>
        <v>0</v>
      </c>
      <c r="F178" s="454">
        <f t="shared" si="231"/>
        <v>0</v>
      </c>
      <c r="G178" s="303" t="str">
        <f t="shared" si="195"/>
        <v>-</v>
      </c>
      <c r="H178" s="584">
        <f t="shared" si="198"/>
        <v>0</v>
      </c>
      <c r="I178" s="209">
        <f t="shared" si="199"/>
        <v>0</v>
      </c>
      <c r="J178" s="190">
        <f t="shared" si="232"/>
        <v>0</v>
      </c>
      <c r="K178" s="210">
        <f t="shared" si="233"/>
        <v>0</v>
      </c>
      <c r="L178" s="426" t="str">
        <f t="shared" si="234"/>
        <v>-</v>
      </c>
      <c r="M178" s="603">
        <f t="shared" si="235"/>
        <v>0</v>
      </c>
      <c r="N178" s="232"/>
      <c r="O178" s="110"/>
      <c r="P178" s="105" t="str">
        <f t="shared" si="200"/>
        <v>-</v>
      </c>
      <c r="Q178" s="231"/>
      <c r="R178" s="612" t="str">
        <f t="shared" si="223"/>
        <v>-</v>
      </c>
      <c r="S178" s="603">
        <f t="shared" si="236"/>
        <v>0</v>
      </c>
      <c r="T178" s="232"/>
      <c r="U178" s="110"/>
      <c r="V178" s="105" t="str">
        <f t="shared" si="201"/>
        <v>-</v>
      </c>
      <c r="W178" s="231"/>
      <c r="X178" s="612" t="str">
        <f t="shared" si="237"/>
        <v>-</v>
      </c>
      <c r="Y178" s="603">
        <f t="shared" si="238"/>
        <v>0</v>
      </c>
      <c r="Z178" s="232"/>
      <c r="AA178" s="110"/>
      <c r="AB178" s="105" t="str">
        <f t="shared" si="202"/>
        <v>-</v>
      </c>
      <c r="AC178" s="231"/>
      <c r="AD178" s="612" t="str">
        <f t="shared" si="224"/>
        <v>-</v>
      </c>
      <c r="AE178" s="603">
        <f t="shared" si="239"/>
        <v>0</v>
      </c>
      <c r="AF178" s="232"/>
      <c r="AG178" s="110"/>
      <c r="AH178" s="105" t="str">
        <f t="shared" si="203"/>
        <v>-</v>
      </c>
      <c r="AI178" s="231"/>
      <c r="AJ178" s="612" t="str">
        <f t="shared" si="225"/>
        <v>-</v>
      </c>
      <c r="AK178" s="603">
        <f t="shared" si="240"/>
        <v>0</v>
      </c>
      <c r="AL178" s="232"/>
      <c r="AM178" s="110"/>
      <c r="AN178" s="105" t="str">
        <f t="shared" si="204"/>
        <v>-</v>
      </c>
      <c r="AO178" s="231"/>
      <c r="AP178" s="612" t="str">
        <f t="shared" si="226"/>
        <v>-</v>
      </c>
      <c r="AQ178" s="603">
        <f t="shared" si="241"/>
        <v>0</v>
      </c>
      <c r="AR178" s="232"/>
      <c r="AS178" s="110"/>
      <c r="AT178" s="105" t="str">
        <f t="shared" si="205"/>
        <v>-</v>
      </c>
      <c r="AU178" s="231"/>
      <c r="AV178" s="612" t="str">
        <f t="shared" si="227"/>
        <v>-</v>
      </c>
      <c r="AW178" s="628">
        <f t="shared" si="242"/>
        <v>0</v>
      </c>
      <c r="AX178" s="232"/>
      <c r="AY178" s="110"/>
      <c r="AZ178" s="227" t="str">
        <f t="shared" si="209"/>
        <v>-</v>
      </c>
      <c r="BA178" s="231">
        <v>0</v>
      </c>
      <c r="BB178" s="642" t="str">
        <f t="shared" si="243"/>
        <v>-</v>
      </c>
      <c r="BC178" s="628">
        <f t="shared" si="244"/>
        <v>0</v>
      </c>
      <c r="BD178" s="232"/>
      <c r="BE178" s="110"/>
      <c r="BF178" s="227" t="str">
        <f t="shared" si="206"/>
        <v>-</v>
      </c>
      <c r="BG178" s="231">
        <v>0</v>
      </c>
      <c r="BH178" s="642" t="str">
        <f t="shared" si="210"/>
        <v>-</v>
      </c>
      <c r="BI178" s="628">
        <f t="shared" si="245"/>
        <v>0</v>
      </c>
      <c r="BJ178" s="232"/>
      <c r="BK178" s="110"/>
      <c r="BL178" s="227" t="str">
        <f t="shared" si="207"/>
        <v>-</v>
      </c>
      <c r="BM178" s="231">
        <v>0</v>
      </c>
      <c r="BN178" s="642" t="str">
        <f t="shared" si="211"/>
        <v>-</v>
      </c>
      <c r="BO178" s="628">
        <f t="shared" si="246"/>
        <v>0</v>
      </c>
      <c r="BP178" s="232"/>
      <c r="BQ178" s="110"/>
      <c r="BR178" s="227" t="str">
        <f t="shared" si="208"/>
        <v>-</v>
      </c>
      <c r="BS178" s="231">
        <v>0</v>
      </c>
      <c r="BT178" s="642" t="str">
        <f t="shared" si="212"/>
        <v>-</v>
      </c>
    </row>
    <row r="179" ht="14.25" customHeight="1" spans="1:72">
      <c r="A179" s="585"/>
      <c r="B179" s="108">
        <v>16</v>
      </c>
      <c r="C179" s="306">
        <f t="shared" si="228"/>
        <v>0</v>
      </c>
      <c r="D179" s="433">
        <f t="shared" si="229"/>
        <v>0</v>
      </c>
      <c r="E179" s="592">
        <f t="shared" si="230"/>
        <v>0</v>
      </c>
      <c r="F179" s="454">
        <f t="shared" si="231"/>
        <v>0</v>
      </c>
      <c r="G179" s="303" t="str">
        <f t="shared" si="195"/>
        <v>-</v>
      </c>
      <c r="H179" s="584">
        <f t="shared" si="198"/>
        <v>0</v>
      </c>
      <c r="I179" s="209">
        <f t="shared" si="199"/>
        <v>0</v>
      </c>
      <c r="J179" s="190">
        <f t="shared" si="232"/>
        <v>0</v>
      </c>
      <c r="K179" s="210">
        <f t="shared" si="233"/>
        <v>0</v>
      </c>
      <c r="L179" s="426" t="str">
        <f t="shared" si="234"/>
        <v>-</v>
      </c>
      <c r="M179" s="603">
        <f t="shared" si="235"/>
        <v>0</v>
      </c>
      <c r="N179" s="232"/>
      <c r="O179" s="110"/>
      <c r="P179" s="105" t="str">
        <f t="shared" si="200"/>
        <v>-</v>
      </c>
      <c r="Q179" s="231"/>
      <c r="R179" s="612" t="str">
        <f t="shared" si="223"/>
        <v>-</v>
      </c>
      <c r="S179" s="603">
        <f t="shared" si="236"/>
        <v>0</v>
      </c>
      <c r="T179" s="232"/>
      <c r="U179" s="110"/>
      <c r="V179" s="105" t="str">
        <f t="shared" si="201"/>
        <v>-</v>
      </c>
      <c r="W179" s="231"/>
      <c r="X179" s="612" t="str">
        <f t="shared" si="237"/>
        <v>-</v>
      </c>
      <c r="Y179" s="603">
        <f t="shared" si="238"/>
        <v>0</v>
      </c>
      <c r="Z179" s="232"/>
      <c r="AA179" s="110"/>
      <c r="AB179" s="105" t="str">
        <f t="shared" si="202"/>
        <v>-</v>
      </c>
      <c r="AC179" s="231"/>
      <c r="AD179" s="612" t="str">
        <f t="shared" si="224"/>
        <v>-</v>
      </c>
      <c r="AE179" s="603">
        <f t="shared" si="239"/>
        <v>0</v>
      </c>
      <c r="AF179" s="232"/>
      <c r="AG179" s="110"/>
      <c r="AH179" s="105" t="str">
        <f t="shared" si="203"/>
        <v>-</v>
      </c>
      <c r="AI179" s="231"/>
      <c r="AJ179" s="612" t="str">
        <f t="shared" si="225"/>
        <v>-</v>
      </c>
      <c r="AK179" s="603">
        <f t="shared" si="240"/>
        <v>0</v>
      </c>
      <c r="AL179" s="232"/>
      <c r="AM179" s="110"/>
      <c r="AN179" s="105" t="str">
        <f t="shared" si="204"/>
        <v>-</v>
      </c>
      <c r="AO179" s="231"/>
      <c r="AP179" s="612" t="str">
        <f t="shared" si="226"/>
        <v>-</v>
      </c>
      <c r="AQ179" s="603">
        <f t="shared" si="241"/>
        <v>0</v>
      </c>
      <c r="AR179" s="232"/>
      <c r="AS179" s="110"/>
      <c r="AT179" s="105" t="str">
        <f t="shared" si="205"/>
        <v>-</v>
      </c>
      <c r="AU179" s="231"/>
      <c r="AV179" s="612" t="str">
        <f t="shared" si="227"/>
        <v>-</v>
      </c>
      <c r="AW179" s="628">
        <f t="shared" si="242"/>
        <v>0</v>
      </c>
      <c r="AX179" s="232"/>
      <c r="AY179" s="110"/>
      <c r="AZ179" s="227" t="str">
        <f t="shared" si="209"/>
        <v>-</v>
      </c>
      <c r="BA179" s="231">
        <v>0</v>
      </c>
      <c r="BB179" s="642" t="str">
        <f t="shared" si="243"/>
        <v>-</v>
      </c>
      <c r="BC179" s="628">
        <f t="shared" si="244"/>
        <v>0</v>
      </c>
      <c r="BD179" s="232"/>
      <c r="BE179" s="110"/>
      <c r="BF179" s="227" t="str">
        <f t="shared" si="206"/>
        <v>-</v>
      </c>
      <c r="BG179" s="231">
        <v>0</v>
      </c>
      <c r="BH179" s="642" t="str">
        <f t="shared" si="210"/>
        <v>-</v>
      </c>
      <c r="BI179" s="628">
        <f t="shared" si="245"/>
        <v>0</v>
      </c>
      <c r="BJ179" s="232"/>
      <c r="BK179" s="110"/>
      <c r="BL179" s="227" t="str">
        <f t="shared" si="207"/>
        <v>-</v>
      </c>
      <c r="BM179" s="231">
        <v>0</v>
      </c>
      <c r="BN179" s="642" t="str">
        <f t="shared" si="211"/>
        <v>-</v>
      </c>
      <c r="BO179" s="628">
        <f t="shared" si="246"/>
        <v>0</v>
      </c>
      <c r="BP179" s="232"/>
      <c r="BQ179" s="110"/>
      <c r="BR179" s="227" t="str">
        <f t="shared" si="208"/>
        <v>-</v>
      </c>
      <c r="BS179" s="231">
        <v>0</v>
      </c>
      <c r="BT179" s="642" t="str">
        <f t="shared" si="212"/>
        <v>-</v>
      </c>
    </row>
    <row r="180" ht="14.25" customHeight="1" spans="1:72">
      <c r="A180" s="585"/>
      <c r="B180" s="108">
        <v>17</v>
      </c>
      <c r="C180" s="306">
        <f t="shared" si="228"/>
        <v>0</v>
      </c>
      <c r="D180" s="433">
        <f t="shared" si="229"/>
        <v>0</v>
      </c>
      <c r="E180" s="592">
        <f t="shared" si="230"/>
        <v>0</v>
      </c>
      <c r="F180" s="454">
        <f t="shared" si="231"/>
        <v>0</v>
      </c>
      <c r="G180" s="303" t="str">
        <f t="shared" si="195"/>
        <v>-</v>
      </c>
      <c r="H180" s="584">
        <f t="shared" si="198"/>
        <v>0</v>
      </c>
      <c r="I180" s="209">
        <f t="shared" si="199"/>
        <v>0</v>
      </c>
      <c r="J180" s="190">
        <f t="shared" si="232"/>
        <v>0</v>
      </c>
      <c r="K180" s="210">
        <f t="shared" si="233"/>
        <v>0</v>
      </c>
      <c r="L180" s="426" t="str">
        <f t="shared" si="234"/>
        <v>-</v>
      </c>
      <c r="M180" s="603">
        <f t="shared" si="235"/>
        <v>0</v>
      </c>
      <c r="N180" s="232"/>
      <c r="O180" s="110"/>
      <c r="P180" s="105" t="str">
        <f t="shared" si="200"/>
        <v>-</v>
      </c>
      <c r="Q180" s="231"/>
      <c r="R180" s="612" t="str">
        <f t="shared" si="223"/>
        <v>-</v>
      </c>
      <c r="S180" s="603">
        <f t="shared" si="236"/>
        <v>0</v>
      </c>
      <c r="T180" s="232"/>
      <c r="U180" s="110"/>
      <c r="V180" s="105" t="str">
        <f t="shared" si="201"/>
        <v>-</v>
      </c>
      <c r="W180" s="231"/>
      <c r="X180" s="612" t="str">
        <f t="shared" si="237"/>
        <v>-</v>
      </c>
      <c r="Y180" s="603">
        <f t="shared" si="238"/>
        <v>0</v>
      </c>
      <c r="Z180" s="232"/>
      <c r="AA180" s="110"/>
      <c r="AB180" s="105" t="str">
        <f t="shared" si="202"/>
        <v>-</v>
      </c>
      <c r="AC180" s="231"/>
      <c r="AD180" s="612" t="str">
        <f t="shared" si="224"/>
        <v>-</v>
      </c>
      <c r="AE180" s="603">
        <f t="shared" si="239"/>
        <v>0</v>
      </c>
      <c r="AF180" s="232"/>
      <c r="AG180" s="110"/>
      <c r="AH180" s="105" t="str">
        <f t="shared" si="203"/>
        <v>-</v>
      </c>
      <c r="AI180" s="231"/>
      <c r="AJ180" s="612" t="str">
        <f t="shared" si="225"/>
        <v>-</v>
      </c>
      <c r="AK180" s="603">
        <f t="shared" si="240"/>
        <v>0</v>
      </c>
      <c r="AL180" s="232"/>
      <c r="AM180" s="110"/>
      <c r="AN180" s="105" t="str">
        <f t="shared" si="204"/>
        <v>-</v>
      </c>
      <c r="AO180" s="231"/>
      <c r="AP180" s="612" t="str">
        <f t="shared" si="226"/>
        <v>-</v>
      </c>
      <c r="AQ180" s="603">
        <f t="shared" si="241"/>
        <v>0</v>
      </c>
      <c r="AR180" s="232"/>
      <c r="AS180" s="110"/>
      <c r="AT180" s="105" t="str">
        <f t="shared" si="205"/>
        <v>-</v>
      </c>
      <c r="AU180" s="231"/>
      <c r="AV180" s="612" t="str">
        <f t="shared" si="227"/>
        <v>-</v>
      </c>
      <c r="AW180" s="628">
        <f t="shared" si="242"/>
        <v>0</v>
      </c>
      <c r="AX180" s="232"/>
      <c r="AY180" s="110"/>
      <c r="AZ180" s="227" t="str">
        <f t="shared" si="209"/>
        <v>-</v>
      </c>
      <c r="BA180" s="231">
        <v>0</v>
      </c>
      <c r="BB180" s="642" t="str">
        <f t="shared" si="243"/>
        <v>-</v>
      </c>
      <c r="BC180" s="628">
        <f t="shared" si="244"/>
        <v>0</v>
      </c>
      <c r="BD180" s="232"/>
      <c r="BE180" s="110"/>
      <c r="BF180" s="227" t="str">
        <f t="shared" si="206"/>
        <v>-</v>
      </c>
      <c r="BG180" s="231">
        <v>0</v>
      </c>
      <c r="BH180" s="642" t="str">
        <f t="shared" si="210"/>
        <v>-</v>
      </c>
      <c r="BI180" s="628">
        <f t="shared" si="245"/>
        <v>0</v>
      </c>
      <c r="BJ180" s="232"/>
      <c r="BK180" s="110"/>
      <c r="BL180" s="227" t="str">
        <f t="shared" si="207"/>
        <v>-</v>
      </c>
      <c r="BM180" s="231">
        <v>0</v>
      </c>
      <c r="BN180" s="642" t="str">
        <f t="shared" si="211"/>
        <v>-</v>
      </c>
      <c r="BO180" s="628">
        <f t="shared" si="246"/>
        <v>0</v>
      </c>
      <c r="BP180" s="232"/>
      <c r="BQ180" s="110"/>
      <c r="BR180" s="227" t="str">
        <f t="shared" si="208"/>
        <v>-</v>
      </c>
      <c r="BS180" s="231">
        <v>0</v>
      </c>
      <c r="BT180" s="642" t="str">
        <f t="shared" si="212"/>
        <v>-</v>
      </c>
    </row>
    <row r="181" ht="14.25" customHeight="1" spans="1:72">
      <c r="A181" s="585"/>
      <c r="B181" s="108">
        <v>18</v>
      </c>
      <c r="C181" s="306">
        <f t="shared" si="228"/>
        <v>0</v>
      </c>
      <c r="D181" s="433">
        <f t="shared" si="229"/>
        <v>0</v>
      </c>
      <c r="E181" s="592">
        <f t="shared" si="230"/>
        <v>0</v>
      </c>
      <c r="F181" s="454">
        <f t="shared" si="231"/>
        <v>0</v>
      </c>
      <c r="G181" s="303" t="str">
        <f t="shared" si="195"/>
        <v>-</v>
      </c>
      <c r="H181" s="584">
        <f t="shared" si="198"/>
        <v>0</v>
      </c>
      <c r="I181" s="209">
        <f t="shared" si="199"/>
        <v>0</v>
      </c>
      <c r="J181" s="190">
        <f t="shared" si="232"/>
        <v>0</v>
      </c>
      <c r="K181" s="210">
        <f t="shared" si="233"/>
        <v>0</v>
      </c>
      <c r="L181" s="426" t="str">
        <f t="shared" si="234"/>
        <v>-</v>
      </c>
      <c r="M181" s="603">
        <f t="shared" si="235"/>
        <v>0</v>
      </c>
      <c r="N181" s="232"/>
      <c r="O181" s="110"/>
      <c r="P181" s="105" t="str">
        <f t="shared" si="200"/>
        <v>-</v>
      </c>
      <c r="Q181" s="231"/>
      <c r="R181" s="612" t="str">
        <f t="shared" si="223"/>
        <v>-</v>
      </c>
      <c r="S181" s="603">
        <f t="shared" si="236"/>
        <v>0</v>
      </c>
      <c r="T181" s="232"/>
      <c r="U181" s="110"/>
      <c r="V181" s="105" t="str">
        <f t="shared" si="201"/>
        <v>-</v>
      </c>
      <c r="W181" s="231"/>
      <c r="X181" s="612" t="str">
        <f t="shared" si="237"/>
        <v>-</v>
      </c>
      <c r="Y181" s="603">
        <f t="shared" si="238"/>
        <v>0</v>
      </c>
      <c r="Z181" s="232"/>
      <c r="AA181" s="110"/>
      <c r="AB181" s="105" t="str">
        <f t="shared" si="202"/>
        <v>-</v>
      </c>
      <c r="AC181" s="231"/>
      <c r="AD181" s="612" t="str">
        <f t="shared" si="224"/>
        <v>-</v>
      </c>
      <c r="AE181" s="603">
        <f t="shared" si="239"/>
        <v>0</v>
      </c>
      <c r="AF181" s="232"/>
      <c r="AG181" s="110"/>
      <c r="AH181" s="105" t="str">
        <f t="shared" si="203"/>
        <v>-</v>
      </c>
      <c r="AI181" s="231"/>
      <c r="AJ181" s="612" t="str">
        <f t="shared" si="225"/>
        <v>-</v>
      </c>
      <c r="AK181" s="603">
        <f t="shared" si="240"/>
        <v>0</v>
      </c>
      <c r="AL181" s="232"/>
      <c r="AM181" s="110"/>
      <c r="AN181" s="105" t="str">
        <f t="shared" si="204"/>
        <v>-</v>
      </c>
      <c r="AO181" s="231"/>
      <c r="AP181" s="612" t="str">
        <f t="shared" si="226"/>
        <v>-</v>
      </c>
      <c r="AQ181" s="603">
        <f t="shared" si="241"/>
        <v>0</v>
      </c>
      <c r="AR181" s="232"/>
      <c r="AS181" s="110"/>
      <c r="AT181" s="105" t="str">
        <f t="shared" si="205"/>
        <v>-</v>
      </c>
      <c r="AU181" s="231"/>
      <c r="AV181" s="612" t="str">
        <f t="shared" si="227"/>
        <v>-</v>
      </c>
      <c r="AW181" s="628">
        <f t="shared" si="242"/>
        <v>0</v>
      </c>
      <c r="AX181" s="232"/>
      <c r="AY181" s="110"/>
      <c r="AZ181" s="227" t="str">
        <f t="shared" si="209"/>
        <v>-</v>
      </c>
      <c r="BA181" s="231">
        <v>0</v>
      </c>
      <c r="BB181" s="642" t="str">
        <f t="shared" si="243"/>
        <v>-</v>
      </c>
      <c r="BC181" s="628">
        <f t="shared" si="244"/>
        <v>0</v>
      </c>
      <c r="BD181" s="232"/>
      <c r="BE181" s="110"/>
      <c r="BF181" s="227" t="str">
        <f t="shared" si="206"/>
        <v>-</v>
      </c>
      <c r="BG181" s="231">
        <v>0</v>
      </c>
      <c r="BH181" s="642" t="str">
        <f t="shared" si="210"/>
        <v>-</v>
      </c>
      <c r="BI181" s="628">
        <f t="shared" si="245"/>
        <v>0</v>
      </c>
      <c r="BJ181" s="232"/>
      <c r="BK181" s="110"/>
      <c r="BL181" s="227" t="str">
        <f t="shared" si="207"/>
        <v>-</v>
      </c>
      <c r="BM181" s="231">
        <v>0</v>
      </c>
      <c r="BN181" s="642" t="str">
        <f t="shared" si="211"/>
        <v>-</v>
      </c>
      <c r="BO181" s="628">
        <f t="shared" si="246"/>
        <v>0</v>
      </c>
      <c r="BP181" s="232"/>
      <c r="BQ181" s="110"/>
      <c r="BR181" s="227" t="str">
        <f t="shared" si="208"/>
        <v>-</v>
      </c>
      <c r="BS181" s="231">
        <v>0</v>
      </c>
      <c r="BT181" s="642" t="str">
        <f t="shared" si="212"/>
        <v>-</v>
      </c>
    </row>
    <row r="182" ht="14.25" customHeight="1" spans="1:72">
      <c r="A182" s="585"/>
      <c r="B182" s="108">
        <v>19</v>
      </c>
      <c r="C182" s="306">
        <f t="shared" si="228"/>
        <v>0</v>
      </c>
      <c r="D182" s="433">
        <f t="shared" si="229"/>
        <v>0</v>
      </c>
      <c r="E182" s="592">
        <f t="shared" si="230"/>
        <v>0</v>
      </c>
      <c r="F182" s="454">
        <f t="shared" si="231"/>
        <v>0</v>
      </c>
      <c r="G182" s="303" t="str">
        <f t="shared" si="195"/>
        <v>-</v>
      </c>
      <c r="H182" s="584">
        <f t="shared" si="198"/>
        <v>0</v>
      </c>
      <c r="I182" s="209">
        <f t="shared" si="199"/>
        <v>0</v>
      </c>
      <c r="J182" s="190">
        <f t="shared" si="232"/>
        <v>0</v>
      </c>
      <c r="K182" s="210">
        <f t="shared" si="233"/>
        <v>0</v>
      </c>
      <c r="L182" s="426" t="str">
        <f t="shared" si="234"/>
        <v>-</v>
      </c>
      <c r="M182" s="603">
        <f t="shared" si="235"/>
        <v>0</v>
      </c>
      <c r="N182" s="232"/>
      <c r="O182" s="110"/>
      <c r="P182" s="105" t="str">
        <f t="shared" si="200"/>
        <v>-</v>
      </c>
      <c r="Q182" s="231"/>
      <c r="R182" s="612" t="str">
        <f t="shared" si="223"/>
        <v>-</v>
      </c>
      <c r="S182" s="603">
        <f t="shared" si="236"/>
        <v>0</v>
      </c>
      <c r="T182" s="232"/>
      <c r="U182" s="110"/>
      <c r="V182" s="105" t="str">
        <f t="shared" si="201"/>
        <v>-</v>
      </c>
      <c r="W182" s="231"/>
      <c r="X182" s="612" t="str">
        <f t="shared" si="237"/>
        <v>-</v>
      </c>
      <c r="Y182" s="603">
        <f t="shared" si="238"/>
        <v>0</v>
      </c>
      <c r="Z182" s="232"/>
      <c r="AA182" s="110"/>
      <c r="AB182" s="105" t="str">
        <f t="shared" si="202"/>
        <v>-</v>
      </c>
      <c r="AC182" s="231"/>
      <c r="AD182" s="612" t="str">
        <f t="shared" si="224"/>
        <v>-</v>
      </c>
      <c r="AE182" s="603">
        <f t="shared" si="239"/>
        <v>0</v>
      </c>
      <c r="AF182" s="232"/>
      <c r="AG182" s="110"/>
      <c r="AH182" s="105" t="str">
        <f t="shared" si="203"/>
        <v>-</v>
      </c>
      <c r="AI182" s="231"/>
      <c r="AJ182" s="612" t="str">
        <f t="shared" si="225"/>
        <v>-</v>
      </c>
      <c r="AK182" s="603">
        <f t="shared" si="240"/>
        <v>0</v>
      </c>
      <c r="AL182" s="232"/>
      <c r="AM182" s="110"/>
      <c r="AN182" s="105" t="str">
        <f t="shared" si="204"/>
        <v>-</v>
      </c>
      <c r="AO182" s="231"/>
      <c r="AP182" s="612" t="str">
        <f t="shared" si="226"/>
        <v>-</v>
      </c>
      <c r="AQ182" s="603">
        <f t="shared" si="241"/>
        <v>0</v>
      </c>
      <c r="AR182" s="232"/>
      <c r="AS182" s="110"/>
      <c r="AT182" s="105" t="str">
        <f t="shared" si="205"/>
        <v>-</v>
      </c>
      <c r="AU182" s="231"/>
      <c r="AV182" s="612" t="str">
        <f t="shared" si="227"/>
        <v>-</v>
      </c>
      <c r="AW182" s="628">
        <f t="shared" si="242"/>
        <v>0</v>
      </c>
      <c r="AX182" s="232"/>
      <c r="AY182" s="110"/>
      <c r="AZ182" s="227" t="str">
        <f t="shared" si="209"/>
        <v>-</v>
      </c>
      <c r="BA182" s="231">
        <v>0</v>
      </c>
      <c r="BB182" s="642" t="str">
        <f t="shared" si="243"/>
        <v>-</v>
      </c>
      <c r="BC182" s="628">
        <f t="shared" si="244"/>
        <v>0</v>
      </c>
      <c r="BD182" s="232"/>
      <c r="BE182" s="110"/>
      <c r="BF182" s="227" t="str">
        <f t="shared" si="206"/>
        <v>-</v>
      </c>
      <c r="BG182" s="231">
        <v>0</v>
      </c>
      <c r="BH182" s="642" t="str">
        <f t="shared" si="210"/>
        <v>-</v>
      </c>
      <c r="BI182" s="628">
        <f t="shared" si="245"/>
        <v>0</v>
      </c>
      <c r="BJ182" s="232"/>
      <c r="BK182" s="110"/>
      <c r="BL182" s="227" t="str">
        <f t="shared" si="207"/>
        <v>-</v>
      </c>
      <c r="BM182" s="231">
        <v>0</v>
      </c>
      <c r="BN182" s="642" t="str">
        <f t="shared" si="211"/>
        <v>-</v>
      </c>
      <c r="BO182" s="628">
        <f t="shared" si="246"/>
        <v>0</v>
      </c>
      <c r="BP182" s="232"/>
      <c r="BQ182" s="110"/>
      <c r="BR182" s="227" t="str">
        <f t="shared" si="208"/>
        <v>-</v>
      </c>
      <c r="BS182" s="231">
        <v>0</v>
      </c>
      <c r="BT182" s="642" t="str">
        <f t="shared" si="212"/>
        <v>-</v>
      </c>
    </row>
    <row r="183" ht="14.25" customHeight="1" spans="1:72">
      <c r="A183" s="585"/>
      <c r="B183" s="108">
        <v>20</v>
      </c>
      <c r="C183" s="306">
        <f t="shared" si="228"/>
        <v>0</v>
      </c>
      <c r="D183" s="433">
        <f t="shared" si="229"/>
        <v>0</v>
      </c>
      <c r="E183" s="592">
        <f t="shared" si="230"/>
        <v>0</v>
      </c>
      <c r="F183" s="454">
        <f t="shared" si="231"/>
        <v>0</v>
      </c>
      <c r="G183" s="303" t="str">
        <f t="shared" si="195"/>
        <v>-</v>
      </c>
      <c r="H183" s="584">
        <f t="shared" si="198"/>
        <v>0</v>
      </c>
      <c r="I183" s="209">
        <f t="shared" si="199"/>
        <v>0</v>
      </c>
      <c r="J183" s="190">
        <f t="shared" si="232"/>
        <v>0</v>
      </c>
      <c r="K183" s="210">
        <f t="shared" si="233"/>
        <v>0</v>
      </c>
      <c r="L183" s="426" t="str">
        <f t="shared" si="234"/>
        <v>-</v>
      </c>
      <c r="M183" s="603">
        <f t="shared" si="235"/>
        <v>0</v>
      </c>
      <c r="N183" s="232"/>
      <c r="O183" s="110"/>
      <c r="P183" s="105" t="str">
        <f t="shared" si="200"/>
        <v>-</v>
      </c>
      <c r="Q183" s="231"/>
      <c r="R183" s="612" t="str">
        <f t="shared" si="223"/>
        <v>-</v>
      </c>
      <c r="S183" s="603">
        <f t="shared" si="236"/>
        <v>0</v>
      </c>
      <c r="T183" s="232"/>
      <c r="U183" s="110"/>
      <c r="V183" s="105" t="str">
        <f t="shared" si="201"/>
        <v>-</v>
      </c>
      <c r="W183" s="231"/>
      <c r="X183" s="612" t="str">
        <f t="shared" si="237"/>
        <v>-</v>
      </c>
      <c r="Y183" s="603">
        <f t="shared" si="238"/>
        <v>0</v>
      </c>
      <c r="Z183" s="232"/>
      <c r="AA183" s="110"/>
      <c r="AB183" s="105" t="str">
        <f t="shared" si="202"/>
        <v>-</v>
      </c>
      <c r="AC183" s="231"/>
      <c r="AD183" s="612" t="str">
        <f t="shared" si="224"/>
        <v>-</v>
      </c>
      <c r="AE183" s="603">
        <f t="shared" si="239"/>
        <v>0</v>
      </c>
      <c r="AF183" s="232"/>
      <c r="AG183" s="110"/>
      <c r="AH183" s="105" t="str">
        <f t="shared" si="203"/>
        <v>-</v>
      </c>
      <c r="AI183" s="231"/>
      <c r="AJ183" s="612" t="str">
        <f t="shared" si="225"/>
        <v>-</v>
      </c>
      <c r="AK183" s="603">
        <f t="shared" si="240"/>
        <v>0</v>
      </c>
      <c r="AL183" s="232"/>
      <c r="AM183" s="110"/>
      <c r="AN183" s="105" t="str">
        <f t="shared" si="204"/>
        <v>-</v>
      </c>
      <c r="AO183" s="231"/>
      <c r="AP183" s="612" t="str">
        <f t="shared" si="226"/>
        <v>-</v>
      </c>
      <c r="AQ183" s="603">
        <f t="shared" si="241"/>
        <v>0</v>
      </c>
      <c r="AR183" s="232"/>
      <c r="AS183" s="110"/>
      <c r="AT183" s="105" t="str">
        <f t="shared" si="205"/>
        <v>-</v>
      </c>
      <c r="AU183" s="231"/>
      <c r="AV183" s="612" t="str">
        <f t="shared" si="227"/>
        <v>-</v>
      </c>
      <c r="AW183" s="628">
        <f t="shared" si="242"/>
        <v>0</v>
      </c>
      <c r="AX183" s="232"/>
      <c r="AY183" s="110"/>
      <c r="AZ183" s="227" t="str">
        <f t="shared" si="209"/>
        <v>-</v>
      </c>
      <c r="BA183" s="231"/>
      <c r="BB183" s="642" t="str">
        <f t="shared" si="243"/>
        <v>-</v>
      </c>
      <c r="BC183" s="628">
        <f t="shared" si="244"/>
        <v>0</v>
      </c>
      <c r="BD183" s="232"/>
      <c r="BE183" s="110"/>
      <c r="BF183" s="227" t="str">
        <f t="shared" si="206"/>
        <v>-</v>
      </c>
      <c r="BG183" s="231"/>
      <c r="BH183" s="642" t="str">
        <f t="shared" si="210"/>
        <v>-</v>
      </c>
      <c r="BI183" s="628">
        <f t="shared" si="245"/>
        <v>0</v>
      </c>
      <c r="BJ183" s="232"/>
      <c r="BK183" s="110"/>
      <c r="BL183" s="227" t="str">
        <f t="shared" si="207"/>
        <v>-</v>
      </c>
      <c r="BM183" s="231"/>
      <c r="BN183" s="642" t="str">
        <f t="shared" si="211"/>
        <v>-</v>
      </c>
      <c r="BO183" s="628">
        <f t="shared" si="246"/>
        <v>0</v>
      </c>
      <c r="BP183" s="232"/>
      <c r="BQ183" s="110"/>
      <c r="BR183" s="227" t="str">
        <f t="shared" si="208"/>
        <v>-</v>
      </c>
      <c r="BS183" s="231"/>
      <c r="BT183" s="642" t="str">
        <f t="shared" si="212"/>
        <v>-</v>
      </c>
    </row>
    <row r="184" ht="14.25" customHeight="1" spans="1:72">
      <c r="A184" s="585"/>
      <c r="B184" s="108">
        <v>21</v>
      </c>
      <c r="C184" s="306">
        <f t="shared" si="228"/>
        <v>0</v>
      </c>
      <c r="D184" s="433">
        <f t="shared" si="229"/>
        <v>0</v>
      </c>
      <c r="E184" s="592">
        <f t="shared" si="230"/>
        <v>0</v>
      </c>
      <c r="F184" s="454">
        <f t="shared" si="231"/>
        <v>0</v>
      </c>
      <c r="G184" s="303" t="str">
        <f t="shared" si="195"/>
        <v>-</v>
      </c>
      <c r="H184" s="584">
        <f t="shared" si="198"/>
        <v>0</v>
      </c>
      <c r="I184" s="209">
        <f t="shared" si="199"/>
        <v>0</v>
      </c>
      <c r="J184" s="190">
        <f t="shared" si="232"/>
        <v>0</v>
      </c>
      <c r="K184" s="210">
        <f t="shared" si="233"/>
        <v>0</v>
      </c>
      <c r="L184" s="426" t="str">
        <f t="shared" si="234"/>
        <v>-</v>
      </c>
      <c r="M184" s="603">
        <f t="shared" si="235"/>
        <v>0</v>
      </c>
      <c r="N184" s="232"/>
      <c r="O184" s="110"/>
      <c r="P184" s="105" t="str">
        <f t="shared" si="200"/>
        <v>-</v>
      </c>
      <c r="Q184" s="231"/>
      <c r="R184" s="612" t="str">
        <f t="shared" si="223"/>
        <v>-</v>
      </c>
      <c r="S184" s="603">
        <f t="shared" si="236"/>
        <v>0</v>
      </c>
      <c r="T184" s="232"/>
      <c r="U184" s="110"/>
      <c r="V184" s="105" t="str">
        <f t="shared" si="201"/>
        <v>-</v>
      </c>
      <c r="W184" s="231"/>
      <c r="X184" s="612" t="str">
        <f t="shared" si="237"/>
        <v>-</v>
      </c>
      <c r="Y184" s="603">
        <f t="shared" si="238"/>
        <v>0</v>
      </c>
      <c r="Z184" s="232"/>
      <c r="AA184" s="110"/>
      <c r="AB184" s="105" t="str">
        <f t="shared" si="202"/>
        <v>-</v>
      </c>
      <c r="AC184" s="231"/>
      <c r="AD184" s="612" t="str">
        <f t="shared" si="224"/>
        <v>-</v>
      </c>
      <c r="AE184" s="603">
        <f t="shared" si="239"/>
        <v>0</v>
      </c>
      <c r="AF184" s="232"/>
      <c r="AG184" s="110"/>
      <c r="AH184" s="105" t="str">
        <f t="shared" si="203"/>
        <v>-</v>
      </c>
      <c r="AI184" s="231"/>
      <c r="AJ184" s="612" t="str">
        <f t="shared" si="225"/>
        <v>-</v>
      </c>
      <c r="AK184" s="603">
        <f t="shared" si="240"/>
        <v>0</v>
      </c>
      <c r="AL184" s="232"/>
      <c r="AM184" s="110"/>
      <c r="AN184" s="105" t="str">
        <f t="shared" si="204"/>
        <v>-</v>
      </c>
      <c r="AO184" s="231"/>
      <c r="AP184" s="612" t="str">
        <f t="shared" si="226"/>
        <v>-</v>
      </c>
      <c r="AQ184" s="603">
        <f t="shared" si="241"/>
        <v>0</v>
      </c>
      <c r="AR184" s="232"/>
      <c r="AS184" s="110"/>
      <c r="AT184" s="105" t="str">
        <f t="shared" si="205"/>
        <v>-</v>
      </c>
      <c r="AU184" s="231"/>
      <c r="AV184" s="612" t="str">
        <f t="shared" si="227"/>
        <v>-</v>
      </c>
      <c r="AW184" s="628">
        <f t="shared" si="242"/>
        <v>0</v>
      </c>
      <c r="AX184" s="232"/>
      <c r="AY184" s="110"/>
      <c r="AZ184" s="227" t="str">
        <f t="shared" si="209"/>
        <v>-</v>
      </c>
      <c r="BA184" s="231"/>
      <c r="BB184" s="642" t="str">
        <f t="shared" si="243"/>
        <v>-</v>
      </c>
      <c r="BC184" s="628">
        <f t="shared" si="244"/>
        <v>0</v>
      </c>
      <c r="BD184" s="232"/>
      <c r="BE184" s="110"/>
      <c r="BF184" s="227" t="str">
        <f t="shared" si="206"/>
        <v>-</v>
      </c>
      <c r="BG184" s="231"/>
      <c r="BH184" s="642" t="str">
        <f t="shared" si="210"/>
        <v>-</v>
      </c>
      <c r="BI184" s="628">
        <f t="shared" si="245"/>
        <v>0</v>
      </c>
      <c r="BJ184" s="232"/>
      <c r="BK184" s="110"/>
      <c r="BL184" s="227" t="str">
        <f t="shared" si="207"/>
        <v>-</v>
      </c>
      <c r="BM184" s="231"/>
      <c r="BN184" s="642" t="str">
        <f t="shared" si="211"/>
        <v>-</v>
      </c>
      <c r="BO184" s="628">
        <f t="shared" si="246"/>
        <v>0</v>
      </c>
      <c r="BP184" s="232"/>
      <c r="BQ184" s="110"/>
      <c r="BR184" s="227" t="str">
        <f t="shared" si="208"/>
        <v>-</v>
      </c>
      <c r="BS184" s="231"/>
      <c r="BT184" s="642" t="str">
        <f t="shared" si="212"/>
        <v>-</v>
      </c>
    </row>
    <row r="185" ht="14.25" customHeight="1" spans="1:72">
      <c r="A185" s="585"/>
      <c r="B185" s="108">
        <v>22</v>
      </c>
      <c r="C185" s="306">
        <f t="shared" si="228"/>
        <v>0</v>
      </c>
      <c r="D185" s="433">
        <f t="shared" si="229"/>
        <v>0</v>
      </c>
      <c r="E185" s="592">
        <f t="shared" si="230"/>
        <v>0</v>
      </c>
      <c r="F185" s="454">
        <f t="shared" si="231"/>
        <v>0</v>
      </c>
      <c r="G185" s="303" t="str">
        <f t="shared" si="195"/>
        <v>-</v>
      </c>
      <c r="H185" s="584">
        <f t="shared" si="198"/>
        <v>0</v>
      </c>
      <c r="I185" s="209">
        <f t="shared" si="199"/>
        <v>0</v>
      </c>
      <c r="J185" s="190">
        <f t="shared" si="232"/>
        <v>0</v>
      </c>
      <c r="K185" s="210">
        <f t="shared" si="233"/>
        <v>0</v>
      </c>
      <c r="L185" s="426" t="str">
        <f t="shared" si="234"/>
        <v>-</v>
      </c>
      <c r="M185" s="603">
        <f t="shared" si="235"/>
        <v>0</v>
      </c>
      <c r="N185" s="232"/>
      <c r="O185" s="110"/>
      <c r="P185" s="105" t="str">
        <f t="shared" si="200"/>
        <v>-</v>
      </c>
      <c r="Q185" s="231"/>
      <c r="R185" s="612" t="str">
        <f t="shared" si="223"/>
        <v>-</v>
      </c>
      <c r="S185" s="603">
        <f t="shared" si="236"/>
        <v>0</v>
      </c>
      <c r="T185" s="232"/>
      <c r="U185" s="110"/>
      <c r="V185" s="105" t="str">
        <f t="shared" si="201"/>
        <v>-</v>
      </c>
      <c r="W185" s="231"/>
      <c r="X185" s="612" t="str">
        <f t="shared" si="237"/>
        <v>-</v>
      </c>
      <c r="Y185" s="603">
        <f t="shared" si="238"/>
        <v>0</v>
      </c>
      <c r="Z185" s="232"/>
      <c r="AA185" s="110"/>
      <c r="AB185" s="105" t="str">
        <f t="shared" si="202"/>
        <v>-</v>
      </c>
      <c r="AC185" s="231"/>
      <c r="AD185" s="612" t="str">
        <f t="shared" si="224"/>
        <v>-</v>
      </c>
      <c r="AE185" s="603">
        <f t="shared" si="239"/>
        <v>0</v>
      </c>
      <c r="AF185" s="232"/>
      <c r="AG185" s="110"/>
      <c r="AH185" s="105" t="str">
        <f t="shared" si="203"/>
        <v>-</v>
      </c>
      <c r="AI185" s="231"/>
      <c r="AJ185" s="612" t="str">
        <f t="shared" si="225"/>
        <v>-</v>
      </c>
      <c r="AK185" s="603">
        <f t="shared" si="240"/>
        <v>0</v>
      </c>
      <c r="AL185" s="232"/>
      <c r="AM185" s="110"/>
      <c r="AN185" s="105" t="str">
        <f t="shared" si="204"/>
        <v>-</v>
      </c>
      <c r="AO185" s="231"/>
      <c r="AP185" s="612" t="str">
        <f t="shared" si="226"/>
        <v>-</v>
      </c>
      <c r="AQ185" s="603">
        <f t="shared" si="241"/>
        <v>0</v>
      </c>
      <c r="AR185" s="232"/>
      <c r="AS185" s="110"/>
      <c r="AT185" s="105" t="str">
        <f t="shared" si="205"/>
        <v>-</v>
      </c>
      <c r="AU185" s="231"/>
      <c r="AV185" s="612" t="str">
        <f t="shared" si="227"/>
        <v>-</v>
      </c>
      <c r="AW185" s="628">
        <f t="shared" si="242"/>
        <v>0</v>
      </c>
      <c r="AX185" s="232"/>
      <c r="AY185" s="110"/>
      <c r="AZ185" s="227" t="str">
        <f t="shared" si="209"/>
        <v>-</v>
      </c>
      <c r="BA185" s="231"/>
      <c r="BB185" s="642" t="str">
        <f t="shared" si="243"/>
        <v>-</v>
      </c>
      <c r="BC185" s="628">
        <f t="shared" si="244"/>
        <v>0</v>
      </c>
      <c r="BD185" s="232"/>
      <c r="BE185" s="110"/>
      <c r="BF185" s="227" t="str">
        <f t="shared" si="206"/>
        <v>-</v>
      </c>
      <c r="BG185" s="231"/>
      <c r="BH185" s="642" t="str">
        <f t="shared" si="210"/>
        <v>-</v>
      </c>
      <c r="BI185" s="628">
        <f t="shared" si="245"/>
        <v>0</v>
      </c>
      <c r="BJ185" s="232"/>
      <c r="BK185" s="110"/>
      <c r="BL185" s="227" t="str">
        <f t="shared" si="207"/>
        <v>-</v>
      </c>
      <c r="BM185" s="231"/>
      <c r="BN185" s="642" t="str">
        <f t="shared" si="211"/>
        <v>-</v>
      </c>
      <c r="BO185" s="628">
        <f t="shared" si="246"/>
        <v>0</v>
      </c>
      <c r="BP185" s="232"/>
      <c r="BQ185" s="110"/>
      <c r="BR185" s="227" t="str">
        <f t="shared" si="208"/>
        <v>-</v>
      </c>
      <c r="BS185" s="231"/>
      <c r="BT185" s="642" t="str">
        <f t="shared" si="212"/>
        <v>-</v>
      </c>
    </row>
    <row r="186" ht="14.25" customHeight="1" spans="1:72">
      <c r="A186" s="585"/>
      <c r="B186" s="108">
        <v>23</v>
      </c>
      <c r="C186" s="306">
        <f t="shared" si="228"/>
        <v>0</v>
      </c>
      <c r="D186" s="433">
        <f t="shared" si="229"/>
        <v>0</v>
      </c>
      <c r="E186" s="592">
        <f t="shared" si="230"/>
        <v>0</v>
      </c>
      <c r="F186" s="454">
        <f t="shared" si="231"/>
        <v>0</v>
      </c>
      <c r="G186" s="303" t="str">
        <f t="shared" si="195"/>
        <v>-</v>
      </c>
      <c r="H186" s="584">
        <f t="shared" si="198"/>
        <v>0</v>
      </c>
      <c r="I186" s="209">
        <f t="shared" si="199"/>
        <v>0</v>
      </c>
      <c r="J186" s="190">
        <f t="shared" si="232"/>
        <v>0</v>
      </c>
      <c r="K186" s="210">
        <f t="shared" si="233"/>
        <v>0</v>
      </c>
      <c r="L186" s="426" t="str">
        <f t="shared" si="234"/>
        <v>-</v>
      </c>
      <c r="M186" s="603">
        <f t="shared" si="235"/>
        <v>0</v>
      </c>
      <c r="N186" s="232"/>
      <c r="O186" s="110"/>
      <c r="P186" s="105" t="str">
        <f t="shared" si="200"/>
        <v>-</v>
      </c>
      <c r="Q186" s="231"/>
      <c r="R186" s="612" t="str">
        <f t="shared" si="223"/>
        <v>-</v>
      </c>
      <c r="S186" s="603">
        <f t="shared" si="236"/>
        <v>0</v>
      </c>
      <c r="T186" s="232"/>
      <c r="U186" s="110"/>
      <c r="V186" s="105" t="str">
        <f t="shared" si="201"/>
        <v>-</v>
      </c>
      <c r="W186" s="231"/>
      <c r="X186" s="612" t="str">
        <f t="shared" si="237"/>
        <v>-</v>
      </c>
      <c r="Y186" s="603">
        <f t="shared" si="238"/>
        <v>0</v>
      </c>
      <c r="Z186" s="232"/>
      <c r="AA186" s="110"/>
      <c r="AB186" s="105" t="str">
        <f t="shared" si="202"/>
        <v>-</v>
      </c>
      <c r="AC186" s="231"/>
      <c r="AD186" s="612" t="str">
        <f t="shared" si="224"/>
        <v>-</v>
      </c>
      <c r="AE186" s="603">
        <f t="shared" si="239"/>
        <v>0</v>
      </c>
      <c r="AF186" s="232"/>
      <c r="AG186" s="110"/>
      <c r="AH186" s="105" t="str">
        <f t="shared" si="203"/>
        <v>-</v>
      </c>
      <c r="AI186" s="231"/>
      <c r="AJ186" s="612" t="str">
        <f t="shared" si="225"/>
        <v>-</v>
      </c>
      <c r="AK186" s="603">
        <f t="shared" si="240"/>
        <v>0</v>
      </c>
      <c r="AL186" s="232"/>
      <c r="AM186" s="110"/>
      <c r="AN186" s="105" t="str">
        <f t="shared" si="204"/>
        <v>-</v>
      </c>
      <c r="AO186" s="231"/>
      <c r="AP186" s="612" t="str">
        <f t="shared" si="226"/>
        <v>-</v>
      </c>
      <c r="AQ186" s="603">
        <f t="shared" si="241"/>
        <v>0</v>
      </c>
      <c r="AR186" s="232"/>
      <c r="AS186" s="110"/>
      <c r="AT186" s="105" t="str">
        <f t="shared" si="205"/>
        <v>-</v>
      </c>
      <c r="AU186" s="231"/>
      <c r="AV186" s="612" t="str">
        <f t="shared" si="227"/>
        <v>-</v>
      </c>
      <c r="AW186" s="628">
        <f t="shared" si="242"/>
        <v>0</v>
      </c>
      <c r="AX186" s="232"/>
      <c r="AY186" s="110"/>
      <c r="AZ186" s="227" t="str">
        <f t="shared" si="209"/>
        <v>-</v>
      </c>
      <c r="BA186" s="231"/>
      <c r="BB186" s="642" t="str">
        <f t="shared" si="243"/>
        <v>-</v>
      </c>
      <c r="BC186" s="628">
        <f t="shared" si="244"/>
        <v>0</v>
      </c>
      <c r="BD186" s="232"/>
      <c r="BE186" s="110"/>
      <c r="BF186" s="227" t="str">
        <f t="shared" si="206"/>
        <v>-</v>
      </c>
      <c r="BG186" s="231"/>
      <c r="BH186" s="642" t="str">
        <f t="shared" si="210"/>
        <v>-</v>
      </c>
      <c r="BI186" s="628">
        <f t="shared" si="245"/>
        <v>0</v>
      </c>
      <c r="BJ186" s="232"/>
      <c r="BK186" s="110"/>
      <c r="BL186" s="227" t="str">
        <f t="shared" si="207"/>
        <v>-</v>
      </c>
      <c r="BM186" s="231"/>
      <c r="BN186" s="642" t="str">
        <f t="shared" si="211"/>
        <v>-</v>
      </c>
      <c r="BO186" s="628">
        <f t="shared" si="246"/>
        <v>0</v>
      </c>
      <c r="BP186" s="232"/>
      <c r="BQ186" s="110"/>
      <c r="BR186" s="227" t="str">
        <f t="shared" si="208"/>
        <v>-</v>
      </c>
      <c r="BS186" s="231"/>
      <c r="BT186" s="642" t="str">
        <f t="shared" si="212"/>
        <v>-</v>
      </c>
    </row>
    <row r="187" ht="14.25" customHeight="1" spans="1:72">
      <c r="A187" s="585"/>
      <c r="B187" s="108">
        <v>24</v>
      </c>
      <c r="C187" s="306">
        <f t="shared" si="228"/>
        <v>0</v>
      </c>
      <c r="D187" s="433">
        <f t="shared" si="229"/>
        <v>0</v>
      </c>
      <c r="E187" s="592">
        <f t="shared" si="230"/>
        <v>0</v>
      </c>
      <c r="F187" s="454">
        <f t="shared" si="231"/>
        <v>0</v>
      </c>
      <c r="G187" s="303" t="str">
        <f t="shared" si="195"/>
        <v>-</v>
      </c>
      <c r="H187" s="584">
        <f t="shared" si="198"/>
        <v>0</v>
      </c>
      <c r="I187" s="209">
        <f t="shared" si="199"/>
        <v>0</v>
      </c>
      <c r="J187" s="190">
        <f t="shared" si="232"/>
        <v>0</v>
      </c>
      <c r="K187" s="210">
        <f t="shared" si="233"/>
        <v>0</v>
      </c>
      <c r="L187" s="426" t="str">
        <f t="shared" si="234"/>
        <v>-</v>
      </c>
      <c r="M187" s="603">
        <f t="shared" si="235"/>
        <v>0</v>
      </c>
      <c r="N187" s="232"/>
      <c r="O187" s="110"/>
      <c r="P187" s="105" t="str">
        <f t="shared" si="200"/>
        <v>-</v>
      </c>
      <c r="Q187" s="231"/>
      <c r="R187" s="612" t="str">
        <f t="shared" si="223"/>
        <v>-</v>
      </c>
      <c r="S187" s="603">
        <f t="shared" si="236"/>
        <v>0</v>
      </c>
      <c r="T187" s="232"/>
      <c r="U187" s="110"/>
      <c r="V187" s="105" t="str">
        <f t="shared" si="201"/>
        <v>-</v>
      </c>
      <c r="W187" s="231"/>
      <c r="X187" s="612" t="str">
        <f t="shared" si="237"/>
        <v>-</v>
      </c>
      <c r="Y187" s="603">
        <f t="shared" si="238"/>
        <v>0</v>
      </c>
      <c r="Z187" s="232"/>
      <c r="AA187" s="110"/>
      <c r="AB187" s="105" t="str">
        <f t="shared" si="202"/>
        <v>-</v>
      </c>
      <c r="AC187" s="231"/>
      <c r="AD187" s="612" t="str">
        <f t="shared" si="224"/>
        <v>-</v>
      </c>
      <c r="AE187" s="603">
        <f t="shared" si="239"/>
        <v>0</v>
      </c>
      <c r="AF187" s="232"/>
      <c r="AG187" s="110"/>
      <c r="AH187" s="105" t="str">
        <f t="shared" si="203"/>
        <v>-</v>
      </c>
      <c r="AI187" s="231"/>
      <c r="AJ187" s="612" t="str">
        <f t="shared" si="225"/>
        <v>-</v>
      </c>
      <c r="AK187" s="603">
        <f t="shared" si="240"/>
        <v>0</v>
      </c>
      <c r="AL187" s="232"/>
      <c r="AM187" s="110"/>
      <c r="AN187" s="105" t="str">
        <f t="shared" si="204"/>
        <v>-</v>
      </c>
      <c r="AO187" s="231"/>
      <c r="AP187" s="612" t="str">
        <f t="shared" si="226"/>
        <v>-</v>
      </c>
      <c r="AQ187" s="603">
        <f t="shared" si="241"/>
        <v>0</v>
      </c>
      <c r="AR187" s="232"/>
      <c r="AS187" s="110"/>
      <c r="AT187" s="105" t="str">
        <f t="shared" si="205"/>
        <v>-</v>
      </c>
      <c r="AU187" s="231"/>
      <c r="AV187" s="612" t="str">
        <f t="shared" si="227"/>
        <v>-</v>
      </c>
      <c r="AW187" s="628">
        <f t="shared" si="242"/>
        <v>0</v>
      </c>
      <c r="AX187" s="232"/>
      <c r="AY187" s="110"/>
      <c r="AZ187" s="227" t="str">
        <f t="shared" si="209"/>
        <v>-</v>
      </c>
      <c r="BA187" s="231"/>
      <c r="BB187" s="642" t="str">
        <f t="shared" si="243"/>
        <v>-</v>
      </c>
      <c r="BC187" s="628">
        <f t="shared" si="244"/>
        <v>0</v>
      </c>
      <c r="BD187" s="232"/>
      <c r="BE187" s="110"/>
      <c r="BF187" s="227" t="str">
        <f t="shared" si="206"/>
        <v>-</v>
      </c>
      <c r="BG187" s="231"/>
      <c r="BH187" s="642" t="str">
        <f t="shared" si="210"/>
        <v>-</v>
      </c>
      <c r="BI187" s="628">
        <f t="shared" si="245"/>
        <v>0</v>
      </c>
      <c r="BJ187" s="232"/>
      <c r="BK187" s="110"/>
      <c r="BL187" s="227" t="str">
        <f t="shared" si="207"/>
        <v>-</v>
      </c>
      <c r="BM187" s="231"/>
      <c r="BN187" s="642" t="str">
        <f t="shared" si="211"/>
        <v>-</v>
      </c>
      <c r="BO187" s="628">
        <f t="shared" si="246"/>
        <v>0</v>
      </c>
      <c r="BP187" s="232"/>
      <c r="BQ187" s="110"/>
      <c r="BR187" s="227" t="str">
        <f t="shared" si="208"/>
        <v>-</v>
      </c>
      <c r="BS187" s="231"/>
      <c r="BT187" s="642" t="str">
        <f t="shared" si="212"/>
        <v>-</v>
      </c>
    </row>
    <row r="188" ht="14.25" customHeight="1" spans="1:72">
      <c r="A188" s="585"/>
      <c r="B188" s="108">
        <v>25</v>
      </c>
      <c r="C188" s="306">
        <f t="shared" si="228"/>
        <v>0</v>
      </c>
      <c r="D188" s="433">
        <f t="shared" si="229"/>
        <v>0</v>
      </c>
      <c r="E188" s="592">
        <f t="shared" si="230"/>
        <v>0</v>
      </c>
      <c r="F188" s="454">
        <f t="shared" si="231"/>
        <v>0</v>
      </c>
      <c r="G188" s="303" t="str">
        <f t="shared" si="195"/>
        <v>-</v>
      </c>
      <c r="H188" s="584">
        <f t="shared" si="198"/>
        <v>0</v>
      </c>
      <c r="I188" s="209">
        <f t="shared" si="199"/>
        <v>0</v>
      </c>
      <c r="J188" s="190">
        <f t="shared" si="232"/>
        <v>0</v>
      </c>
      <c r="K188" s="210">
        <f t="shared" si="233"/>
        <v>0</v>
      </c>
      <c r="L188" s="426" t="str">
        <f t="shared" si="234"/>
        <v>-</v>
      </c>
      <c r="M188" s="603">
        <f t="shared" si="235"/>
        <v>0</v>
      </c>
      <c r="N188" s="232"/>
      <c r="O188" s="110"/>
      <c r="P188" s="105" t="str">
        <f t="shared" si="200"/>
        <v>-</v>
      </c>
      <c r="Q188" s="231"/>
      <c r="R188" s="612" t="str">
        <f t="shared" si="223"/>
        <v>-</v>
      </c>
      <c r="S188" s="603">
        <f t="shared" si="236"/>
        <v>0</v>
      </c>
      <c r="T188" s="232"/>
      <c r="U188" s="110"/>
      <c r="V188" s="105" t="str">
        <f t="shared" si="201"/>
        <v>-</v>
      </c>
      <c r="W188" s="231"/>
      <c r="X188" s="612" t="str">
        <f t="shared" si="237"/>
        <v>-</v>
      </c>
      <c r="Y188" s="603">
        <f t="shared" si="238"/>
        <v>0</v>
      </c>
      <c r="Z188" s="232"/>
      <c r="AA188" s="110"/>
      <c r="AB188" s="105" t="str">
        <f t="shared" si="202"/>
        <v>-</v>
      </c>
      <c r="AC188" s="231"/>
      <c r="AD188" s="612" t="str">
        <f t="shared" si="224"/>
        <v>-</v>
      </c>
      <c r="AE188" s="603">
        <f t="shared" si="239"/>
        <v>0</v>
      </c>
      <c r="AF188" s="232"/>
      <c r="AG188" s="110"/>
      <c r="AH188" s="105" t="str">
        <f t="shared" si="203"/>
        <v>-</v>
      </c>
      <c r="AI188" s="231"/>
      <c r="AJ188" s="612" t="str">
        <f t="shared" si="225"/>
        <v>-</v>
      </c>
      <c r="AK188" s="603">
        <f t="shared" si="240"/>
        <v>0</v>
      </c>
      <c r="AL188" s="232"/>
      <c r="AM188" s="110"/>
      <c r="AN188" s="105" t="str">
        <f t="shared" si="204"/>
        <v>-</v>
      </c>
      <c r="AO188" s="231"/>
      <c r="AP188" s="612" t="str">
        <f t="shared" si="226"/>
        <v>-</v>
      </c>
      <c r="AQ188" s="603">
        <f t="shared" si="241"/>
        <v>0</v>
      </c>
      <c r="AR188" s="232"/>
      <c r="AS188" s="110"/>
      <c r="AT188" s="105" t="str">
        <f t="shared" si="205"/>
        <v>-</v>
      </c>
      <c r="AU188" s="231"/>
      <c r="AV188" s="612" t="str">
        <f t="shared" si="227"/>
        <v>-</v>
      </c>
      <c r="AW188" s="628">
        <f t="shared" si="242"/>
        <v>0</v>
      </c>
      <c r="AX188" s="232"/>
      <c r="AY188" s="110"/>
      <c r="AZ188" s="227" t="str">
        <f t="shared" si="209"/>
        <v>-</v>
      </c>
      <c r="BA188" s="231"/>
      <c r="BB188" s="642" t="str">
        <f t="shared" si="243"/>
        <v>-</v>
      </c>
      <c r="BC188" s="628">
        <f t="shared" si="244"/>
        <v>0</v>
      </c>
      <c r="BD188" s="232"/>
      <c r="BE188" s="110"/>
      <c r="BF188" s="227" t="str">
        <f t="shared" si="206"/>
        <v>-</v>
      </c>
      <c r="BG188" s="231"/>
      <c r="BH188" s="642" t="str">
        <f t="shared" si="210"/>
        <v>-</v>
      </c>
      <c r="BI188" s="628">
        <f t="shared" si="245"/>
        <v>0</v>
      </c>
      <c r="BJ188" s="232"/>
      <c r="BK188" s="110"/>
      <c r="BL188" s="227" t="str">
        <f t="shared" si="207"/>
        <v>-</v>
      </c>
      <c r="BM188" s="231"/>
      <c r="BN188" s="642" t="str">
        <f t="shared" si="211"/>
        <v>-</v>
      </c>
      <c r="BO188" s="628">
        <f t="shared" si="246"/>
        <v>0</v>
      </c>
      <c r="BP188" s="232"/>
      <c r="BQ188" s="110"/>
      <c r="BR188" s="227" t="str">
        <f t="shared" si="208"/>
        <v>-</v>
      </c>
      <c r="BS188" s="231"/>
      <c r="BT188" s="642" t="str">
        <f t="shared" si="212"/>
        <v>-</v>
      </c>
    </row>
    <row r="189" ht="14.25" customHeight="1" spans="1:72">
      <c r="A189" s="585"/>
      <c r="B189" s="108">
        <v>26</v>
      </c>
      <c r="C189" s="306">
        <f t="shared" si="228"/>
        <v>0</v>
      </c>
      <c r="D189" s="433">
        <f t="shared" si="229"/>
        <v>0</v>
      </c>
      <c r="E189" s="592">
        <f t="shared" si="230"/>
        <v>0</v>
      </c>
      <c r="F189" s="454">
        <f t="shared" si="231"/>
        <v>0</v>
      </c>
      <c r="G189" s="303" t="str">
        <f t="shared" si="195"/>
        <v>-</v>
      </c>
      <c r="H189" s="584">
        <f t="shared" si="198"/>
        <v>0</v>
      </c>
      <c r="I189" s="209">
        <f t="shared" si="199"/>
        <v>0</v>
      </c>
      <c r="J189" s="190">
        <f t="shared" si="232"/>
        <v>0</v>
      </c>
      <c r="K189" s="210">
        <f t="shared" si="233"/>
        <v>0</v>
      </c>
      <c r="L189" s="426" t="str">
        <f t="shared" si="234"/>
        <v>-</v>
      </c>
      <c r="M189" s="603">
        <f t="shared" si="235"/>
        <v>0</v>
      </c>
      <c r="N189" s="232"/>
      <c r="O189" s="110"/>
      <c r="P189" s="105" t="str">
        <f t="shared" si="200"/>
        <v>-</v>
      </c>
      <c r="Q189" s="231"/>
      <c r="R189" s="612" t="str">
        <f t="shared" si="223"/>
        <v>-</v>
      </c>
      <c r="S189" s="603">
        <f t="shared" si="236"/>
        <v>0</v>
      </c>
      <c r="T189" s="232"/>
      <c r="U189" s="110"/>
      <c r="V189" s="105" t="str">
        <f t="shared" si="201"/>
        <v>-</v>
      </c>
      <c r="W189" s="231"/>
      <c r="X189" s="612" t="str">
        <f t="shared" si="237"/>
        <v>-</v>
      </c>
      <c r="Y189" s="603">
        <f t="shared" si="238"/>
        <v>0</v>
      </c>
      <c r="Z189" s="232"/>
      <c r="AA189" s="110"/>
      <c r="AB189" s="105" t="str">
        <f t="shared" si="202"/>
        <v>-</v>
      </c>
      <c r="AC189" s="231"/>
      <c r="AD189" s="612" t="str">
        <f t="shared" si="224"/>
        <v>-</v>
      </c>
      <c r="AE189" s="603">
        <f t="shared" si="239"/>
        <v>0</v>
      </c>
      <c r="AF189" s="232"/>
      <c r="AG189" s="110"/>
      <c r="AH189" s="105" t="str">
        <f t="shared" si="203"/>
        <v>-</v>
      </c>
      <c r="AI189" s="231"/>
      <c r="AJ189" s="612" t="str">
        <f t="shared" si="225"/>
        <v>-</v>
      </c>
      <c r="AK189" s="603">
        <f t="shared" si="240"/>
        <v>0</v>
      </c>
      <c r="AL189" s="232"/>
      <c r="AM189" s="110"/>
      <c r="AN189" s="105" t="str">
        <f t="shared" si="204"/>
        <v>-</v>
      </c>
      <c r="AO189" s="231"/>
      <c r="AP189" s="612" t="str">
        <f t="shared" si="226"/>
        <v>-</v>
      </c>
      <c r="AQ189" s="603">
        <f t="shared" si="241"/>
        <v>0</v>
      </c>
      <c r="AR189" s="232"/>
      <c r="AS189" s="110"/>
      <c r="AT189" s="105" t="str">
        <f t="shared" si="205"/>
        <v>-</v>
      </c>
      <c r="AU189" s="231"/>
      <c r="AV189" s="612" t="str">
        <f t="shared" si="227"/>
        <v>-</v>
      </c>
      <c r="AW189" s="628">
        <f t="shared" si="242"/>
        <v>0</v>
      </c>
      <c r="AX189" s="232"/>
      <c r="AY189" s="110"/>
      <c r="AZ189" s="227" t="str">
        <f t="shared" si="209"/>
        <v>-</v>
      </c>
      <c r="BA189" s="231"/>
      <c r="BB189" s="642" t="str">
        <f t="shared" si="243"/>
        <v>-</v>
      </c>
      <c r="BC189" s="628">
        <f t="shared" si="244"/>
        <v>0</v>
      </c>
      <c r="BD189" s="232"/>
      <c r="BE189" s="110"/>
      <c r="BF189" s="227" t="str">
        <f t="shared" si="206"/>
        <v>-</v>
      </c>
      <c r="BG189" s="231"/>
      <c r="BH189" s="642" t="str">
        <f t="shared" si="210"/>
        <v>-</v>
      </c>
      <c r="BI189" s="628">
        <f t="shared" si="245"/>
        <v>0</v>
      </c>
      <c r="BJ189" s="232"/>
      <c r="BK189" s="110"/>
      <c r="BL189" s="227" t="str">
        <f t="shared" si="207"/>
        <v>-</v>
      </c>
      <c r="BM189" s="231"/>
      <c r="BN189" s="642" t="str">
        <f t="shared" si="211"/>
        <v>-</v>
      </c>
      <c r="BO189" s="628">
        <f t="shared" si="246"/>
        <v>0</v>
      </c>
      <c r="BP189" s="232"/>
      <c r="BQ189" s="110"/>
      <c r="BR189" s="227" t="str">
        <f t="shared" si="208"/>
        <v>-</v>
      </c>
      <c r="BS189" s="231"/>
      <c r="BT189" s="642" t="str">
        <f t="shared" si="212"/>
        <v>-</v>
      </c>
    </row>
    <row r="190" ht="14.25" customHeight="1" spans="1:72">
      <c r="A190" s="585"/>
      <c r="B190" s="108">
        <v>27</v>
      </c>
      <c r="C190" s="306">
        <f t="shared" si="228"/>
        <v>0</v>
      </c>
      <c r="D190" s="433">
        <f t="shared" si="229"/>
        <v>0</v>
      </c>
      <c r="E190" s="592">
        <f t="shared" si="230"/>
        <v>0</v>
      </c>
      <c r="F190" s="454">
        <f t="shared" si="231"/>
        <v>0</v>
      </c>
      <c r="G190" s="303" t="str">
        <f t="shared" si="195"/>
        <v>-</v>
      </c>
      <c r="H190" s="584">
        <f t="shared" si="198"/>
        <v>0</v>
      </c>
      <c r="I190" s="209">
        <f t="shared" si="199"/>
        <v>0</v>
      </c>
      <c r="J190" s="190">
        <f t="shared" si="232"/>
        <v>0</v>
      </c>
      <c r="K190" s="210">
        <f t="shared" si="233"/>
        <v>0</v>
      </c>
      <c r="L190" s="426" t="str">
        <f t="shared" si="234"/>
        <v>-</v>
      </c>
      <c r="M190" s="603">
        <f t="shared" si="235"/>
        <v>0</v>
      </c>
      <c r="N190" s="232"/>
      <c r="O190" s="110"/>
      <c r="P190" s="105" t="str">
        <f t="shared" si="200"/>
        <v>-</v>
      </c>
      <c r="Q190" s="231"/>
      <c r="R190" s="612" t="str">
        <f t="shared" si="223"/>
        <v>-</v>
      </c>
      <c r="S190" s="603">
        <f t="shared" si="236"/>
        <v>0</v>
      </c>
      <c r="T190" s="232"/>
      <c r="U190" s="110"/>
      <c r="V190" s="105" t="str">
        <f t="shared" si="201"/>
        <v>-</v>
      </c>
      <c r="W190" s="231"/>
      <c r="X190" s="612" t="str">
        <f t="shared" si="237"/>
        <v>-</v>
      </c>
      <c r="Y190" s="603">
        <f t="shared" si="238"/>
        <v>0</v>
      </c>
      <c r="Z190" s="232"/>
      <c r="AA190" s="110"/>
      <c r="AB190" s="105" t="str">
        <f t="shared" si="202"/>
        <v>-</v>
      </c>
      <c r="AC190" s="231"/>
      <c r="AD190" s="612" t="str">
        <f t="shared" si="224"/>
        <v>-</v>
      </c>
      <c r="AE190" s="603">
        <f t="shared" si="239"/>
        <v>0</v>
      </c>
      <c r="AF190" s="232"/>
      <c r="AG190" s="110"/>
      <c r="AH190" s="105" t="str">
        <f t="shared" si="203"/>
        <v>-</v>
      </c>
      <c r="AI190" s="231"/>
      <c r="AJ190" s="612" t="str">
        <f t="shared" si="225"/>
        <v>-</v>
      </c>
      <c r="AK190" s="603">
        <f t="shared" si="240"/>
        <v>0</v>
      </c>
      <c r="AL190" s="232"/>
      <c r="AM190" s="110"/>
      <c r="AN190" s="105" t="str">
        <f t="shared" si="204"/>
        <v>-</v>
      </c>
      <c r="AO190" s="231"/>
      <c r="AP190" s="612" t="str">
        <f t="shared" si="226"/>
        <v>-</v>
      </c>
      <c r="AQ190" s="603">
        <f t="shared" si="241"/>
        <v>0</v>
      </c>
      <c r="AR190" s="232"/>
      <c r="AS190" s="110"/>
      <c r="AT190" s="105" t="str">
        <f t="shared" si="205"/>
        <v>-</v>
      </c>
      <c r="AU190" s="231"/>
      <c r="AV190" s="612" t="str">
        <f t="shared" si="227"/>
        <v>-</v>
      </c>
      <c r="AW190" s="628">
        <f t="shared" si="242"/>
        <v>0</v>
      </c>
      <c r="AX190" s="232"/>
      <c r="AY190" s="110"/>
      <c r="AZ190" s="227" t="str">
        <f t="shared" si="209"/>
        <v>-</v>
      </c>
      <c r="BA190" s="231"/>
      <c r="BB190" s="642" t="str">
        <f t="shared" si="243"/>
        <v>-</v>
      </c>
      <c r="BC190" s="628">
        <f t="shared" si="244"/>
        <v>0</v>
      </c>
      <c r="BD190" s="232"/>
      <c r="BE190" s="110"/>
      <c r="BF190" s="227" t="str">
        <f t="shared" si="206"/>
        <v>-</v>
      </c>
      <c r="BG190" s="231"/>
      <c r="BH190" s="642" t="str">
        <f t="shared" si="210"/>
        <v>-</v>
      </c>
      <c r="BI190" s="628">
        <f t="shared" si="245"/>
        <v>0</v>
      </c>
      <c r="BJ190" s="232"/>
      <c r="BK190" s="110"/>
      <c r="BL190" s="227" t="str">
        <f t="shared" si="207"/>
        <v>-</v>
      </c>
      <c r="BM190" s="231"/>
      <c r="BN190" s="642" t="str">
        <f t="shared" si="211"/>
        <v>-</v>
      </c>
      <c r="BO190" s="628">
        <f t="shared" si="246"/>
        <v>0</v>
      </c>
      <c r="BP190" s="232"/>
      <c r="BQ190" s="110"/>
      <c r="BR190" s="227" t="str">
        <f t="shared" si="208"/>
        <v>-</v>
      </c>
      <c r="BS190" s="231"/>
      <c r="BT190" s="642" t="str">
        <f t="shared" si="212"/>
        <v>-</v>
      </c>
    </row>
    <row r="191" ht="14.25" customHeight="1" spans="1:72">
      <c r="A191" s="585"/>
      <c r="B191" s="108">
        <v>28</v>
      </c>
      <c r="C191" s="306">
        <f t="shared" si="228"/>
        <v>0</v>
      </c>
      <c r="D191" s="433">
        <f t="shared" si="229"/>
        <v>0</v>
      </c>
      <c r="E191" s="592">
        <f t="shared" si="230"/>
        <v>0</v>
      </c>
      <c r="F191" s="454">
        <f t="shared" si="231"/>
        <v>0</v>
      </c>
      <c r="G191" s="303" t="str">
        <f t="shared" si="195"/>
        <v>-</v>
      </c>
      <c r="H191" s="584">
        <f t="shared" si="198"/>
        <v>0</v>
      </c>
      <c r="I191" s="209">
        <f t="shared" si="199"/>
        <v>0</v>
      </c>
      <c r="J191" s="190">
        <f t="shared" si="232"/>
        <v>0</v>
      </c>
      <c r="K191" s="210">
        <f t="shared" si="233"/>
        <v>0</v>
      </c>
      <c r="L191" s="426" t="str">
        <f t="shared" si="234"/>
        <v>-</v>
      </c>
      <c r="M191" s="603">
        <f t="shared" si="235"/>
        <v>0</v>
      </c>
      <c r="N191" s="232"/>
      <c r="O191" s="110"/>
      <c r="P191" s="105" t="str">
        <f t="shared" si="200"/>
        <v>-</v>
      </c>
      <c r="Q191" s="231"/>
      <c r="R191" s="612" t="str">
        <f t="shared" si="223"/>
        <v>-</v>
      </c>
      <c r="S191" s="603">
        <f t="shared" si="236"/>
        <v>0</v>
      </c>
      <c r="T191" s="232"/>
      <c r="U191" s="110"/>
      <c r="V191" s="105" t="str">
        <f t="shared" si="201"/>
        <v>-</v>
      </c>
      <c r="W191" s="231"/>
      <c r="X191" s="612" t="str">
        <f t="shared" si="237"/>
        <v>-</v>
      </c>
      <c r="Y191" s="603">
        <f t="shared" si="238"/>
        <v>0</v>
      </c>
      <c r="Z191" s="232"/>
      <c r="AA191" s="110"/>
      <c r="AB191" s="105" t="str">
        <f t="shared" si="202"/>
        <v>-</v>
      </c>
      <c r="AC191" s="231"/>
      <c r="AD191" s="612" t="str">
        <f t="shared" si="224"/>
        <v>-</v>
      </c>
      <c r="AE191" s="603">
        <f t="shared" si="239"/>
        <v>0</v>
      </c>
      <c r="AF191" s="232"/>
      <c r="AG191" s="110"/>
      <c r="AH191" s="105" t="str">
        <f t="shared" si="203"/>
        <v>-</v>
      </c>
      <c r="AI191" s="231"/>
      <c r="AJ191" s="612" t="str">
        <f t="shared" si="225"/>
        <v>-</v>
      </c>
      <c r="AK191" s="603">
        <f t="shared" si="240"/>
        <v>0</v>
      </c>
      <c r="AL191" s="232"/>
      <c r="AM191" s="110"/>
      <c r="AN191" s="105" t="str">
        <f t="shared" si="204"/>
        <v>-</v>
      </c>
      <c r="AO191" s="231"/>
      <c r="AP191" s="612" t="str">
        <f t="shared" si="226"/>
        <v>-</v>
      </c>
      <c r="AQ191" s="603">
        <f t="shared" si="241"/>
        <v>0</v>
      </c>
      <c r="AR191" s="232"/>
      <c r="AS191" s="110"/>
      <c r="AT191" s="105" t="str">
        <f t="shared" si="205"/>
        <v>-</v>
      </c>
      <c r="AU191" s="231"/>
      <c r="AV191" s="612" t="str">
        <f t="shared" si="227"/>
        <v>-</v>
      </c>
      <c r="AW191" s="628">
        <f t="shared" si="242"/>
        <v>0</v>
      </c>
      <c r="AX191" s="232"/>
      <c r="AY191" s="110"/>
      <c r="AZ191" s="227" t="str">
        <f t="shared" si="209"/>
        <v>-</v>
      </c>
      <c r="BA191" s="231"/>
      <c r="BB191" s="642" t="str">
        <f t="shared" si="243"/>
        <v>-</v>
      </c>
      <c r="BC191" s="628">
        <f t="shared" si="244"/>
        <v>0</v>
      </c>
      <c r="BD191" s="232"/>
      <c r="BE191" s="110"/>
      <c r="BF191" s="227" t="str">
        <f t="shared" si="206"/>
        <v>-</v>
      </c>
      <c r="BG191" s="231"/>
      <c r="BH191" s="642" t="str">
        <f t="shared" si="210"/>
        <v>-</v>
      </c>
      <c r="BI191" s="628">
        <f t="shared" si="245"/>
        <v>0</v>
      </c>
      <c r="BJ191" s="232"/>
      <c r="BK191" s="110"/>
      <c r="BL191" s="227" t="str">
        <f t="shared" si="207"/>
        <v>-</v>
      </c>
      <c r="BM191" s="231"/>
      <c r="BN191" s="642" t="str">
        <f t="shared" si="211"/>
        <v>-</v>
      </c>
      <c r="BO191" s="628">
        <f t="shared" si="246"/>
        <v>0</v>
      </c>
      <c r="BP191" s="232"/>
      <c r="BQ191" s="110"/>
      <c r="BR191" s="227" t="str">
        <f t="shared" si="208"/>
        <v>-</v>
      </c>
      <c r="BS191" s="231"/>
      <c r="BT191" s="642" t="str">
        <f t="shared" si="212"/>
        <v>-</v>
      </c>
    </row>
    <row r="192" ht="14.25" customHeight="1" spans="1:72">
      <c r="A192" s="585"/>
      <c r="B192" s="108">
        <v>29</v>
      </c>
      <c r="C192" s="306">
        <f t="shared" si="228"/>
        <v>0</v>
      </c>
      <c r="D192" s="433">
        <f t="shared" si="229"/>
        <v>0</v>
      </c>
      <c r="E192" s="592">
        <f t="shared" si="230"/>
        <v>0</v>
      </c>
      <c r="F192" s="454">
        <f t="shared" si="231"/>
        <v>0</v>
      </c>
      <c r="G192" s="303" t="str">
        <f t="shared" si="195"/>
        <v>-</v>
      </c>
      <c r="H192" s="584">
        <f t="shared" si="198"/>
        <v>0</v>
      </c>
      <c r="I192" s="209">
        <f t="shared" si="199"/>
        <v>0</v>
      </c>
      <c r="J192" s="190">
        <f t="shared" si="232"/>
        <v>0</v>
      </c>
      <c r="K192" s="210">
        <f t="shared" si="233"/>
        <v>0</v>
      </c>
      <c r="L192" s="426" t="str">
        <f t="shared" si="234"/>
        <v>-</v>
      </c>
      <c r="M192" s="603">
        <f t="shared" si="235"/>
        <v>0</v>
      </c>
      <c r="N192" s="232"/>
      <c r="O192" s="110"/>
      <c r="P192" s="105" t="str">
        <f t="shared" si="200"/>
        <v>-</v>
      </c>
      <c r="Q192" s="231"/>
      <c r="R192" s="612" t="str">
        <f t="shared" si="223"/>
        <v>-</v>
      </c>
      <c r="S192" s="603">
        <f t="shared" si="236"/>
        <v>0</v>
      </c>
      <c r="T192" s="232"/>
      <c r="U192" s="110"/>
      <c r="V192" s="105" t="str">
        <f t="shared" si="201"/>
        <v>-</v>
      </c>
      <c r="W192" s="231"/>
      <c r="X192" s="612" t="str">
        <f t="shared" si="237"/>
        <v>-</v>
      </c>
      <c r="Y192" s="603">
        <f t="shared" si="238"/>
        <v>0</v>
      </c>
      <c r="Z192" s="232"/>
      <c r="AA192" s="110"/>
      <c r="AB192" s="105" t="str">
        <f t="shared" si="202"/>
        <v>-</v>
      </c>
      <c r="AC192" s="231"/>
      <c r="AD192" s="612" t="str">
        <f t="shared" si="224"/>
        <v>-</v>
      </c>
      <c r="AE192" s="603">
        <f t="shared" si="239"/>
        <v>0</v>
      </c>
      <c r="AF192" s="232"/>
      <c r="AG192" s="110"/>
      <c r="AH192" s="105" t="str">
        <f t="shared" si="203"/>
        <v>-</v>
      </c>
      <c r="AI192" s="231"/>
      <c r="AJ192" s="612" t="str">
        <f t="shared" si="225"/>
        <v>-</v>
      </c>
      <c r="AK192" s="603">
        <f t="shared" si="240"/>
        <v>0</v>
      </c>
      <c r="AL192" s="232"/>
      <c r="AM192" s="110"/>
      <c r="AN192" s="105" t="str">
        <f t="shared" si="204"/>
        <v>-</v>
      </c>
      <c r="AO192" s="231"/>
      <c r="AP192" s="612" t="str">
        <f t="shared" si="226"/>
        <v>-</v>
      </c>
      <c r="AQ192" s="603">
        <f t="shared" si="241"/>
        <v>0</v>
      </c>
      <c r="AR192" s="232"/>
      <c r="AS192" s="110"/>
      <c r="AT192" s="105" t="str">
        <f t="shared" si="205"/>
        <v>-</v>
      </c>
      <c r="AU192" s="231"/>
      <c r="AV192" s="612" t="str">
        <f t="shared" si="227"/>
        <v>-</v>
      </c>
      <c r="AW192" s="628">
        <f t="shared" si="242"/>
        <v>0</v>
      </c>
      <c r="AX192" s="232"/>
      <c r="AY192" s="110"/>
      <c r="AZ192" s="227" t="str">
        <f t="shared" si="209"/>
        <v>-</v>
      </c>
      <c r="BA192" s="231"/>
      <c r="BB192" s="642" t="str">
        <f t="shared" si="243"/>
        <v>-</v>
      </c>
      <c r="BC192" s="628">
        <f t="shared" si="244"/>
        <v>0</v>
      </c>
      <c r="BD192" s="232"/>
      <c r="BE192" s="110"/>
      <c r="BF192" s="227" t="str">
        <f t="shared" si="206"/>
        <v>-</v>
      </c>
      <c r="BG192" s="231"/>
      <c r="BH192" s="642" t="str">
        <f t="shared" si="210"/>
        <v>-</v>
      </c>
      <c r="BI192" s="628">
        <f t="shared" si="245"/>
        <v>0</v>
      </c>
      <c r="BJ192" s="232"/>
      <c r="BK192" s="110"/>
      <c r="BL192" s="227" t="str">
        <f t="shared" si="207"/>
        <v>-</v>
      </c>
      <c r="BM192" s="231"/>
      <c r="BN192" s="642" t="str">
        <f t="shared" si="211"/>
        <v>-</v>
      </c>
      <c r="BO192" s="628">
        <f t="shared" si="246"/>
        <v>0</v>
      </c>
      <c r="BP192" s="232"/>
      <c r="BQ192" s="110"/>
      <c r="BR192" s="227" t="str">
        <f t="shared" si="208"/>
        <v>-</v>
      </c>
      <c r="BS192" s="231"/>
      <c r="BT192" s="642" t="str">
        <f t="shared" si="212"/>
        <v>-</v>
      </c>
    </row>
    <row r="193" ht="15" customHeight="1" spans="1:72">
      <c r="A193" s="587"/>
      <c r="B193" s="108">
        <v>30</v>
      </c>
      <c r="C193" s="306">
        <f t="shared" si="228"/>
        <v>0</v>
      </c>
      <c r="D193" s="433">
        <f t="shared" si="229"/>
        <v>0</v>
      </c>
      <c r="E193" s="592">
        <f t="shared" si="230"/>
        <v>0</v>
      </c>
      <c r="F193" s="454">
        <f t="shared" si="231"/>
        <v>0</v>
      </c>
      <c r="G193" s="303" t="str">
        <f t="shared" si="195"/>
        <v>-</v>
      </c>
      <c r="H193" s="584">
        <f t="shared" si="198"/>
        <v>0</v>
      </c>
      <c r="I193" s="209">
        <f t="shared" si="199"/>
        <v>0</v>
      </c>
      <c r="J193" s="190">
        <f t="shared" si="232"/>
        <v>0</v>
      </c>
      <c r="K193" s="210">
        <f t="shared" si="233"/>
        <v>0</v>
      </c>
      <c r="L193" s="426" t="str">
        <f t="shared" si="234"/>
        <v>-</v>
      </c>
      <c r="M193" s="603">
        <f t="shared" si="235"/>
        <v>0</v>
      </c>
      <c r="N193" s="232"/>
      <c r="O193" s="110"/>
      <c r="P193" s="105" t="str">
        <f t="shared" si="200"/>
        <v>-</v>
      </c>
      <c r="Q193" s="231"/>
      <c r="R193" s="612" t="str">
        <f t="shared" si="223"/>
        <v>-</v>
      </c>
      <c r="S193" s="603">
        <f t="shared" si="236"/>
        <v>0</v>
      </c>
      <c r="T193" s="232"/>
      <c r="U193" s="110"/>
      <c r="V193" s="105" t="str">
        <f t="shared" si="201"/>
        <v>-</v>
      </c>
      <c r="W193" s="231"/>
      <c r="X193" s="612" t="str">
        <f t="shared" si="237"/>
        <v>-</v>
      </c>
      <c r="Y193" s="603">
        <f t="shared" si="238"/>
        <v>0</v>
      </c>
      <c r="Z193" s="232"/>
      <c r="AA193" s="110"/>
      <c r="AB193" s="105" t="str">
        <f t="shared" si="202"/>
        <v>-</v>
      </c>
      <c r="AC193" s="231"/>
      <c r="AD193" s="612" t="str">
        <f t="shared" si="224"/>
        <v>-</v>
      </c>
      <c r="AE193" s="603">
        <f t="shared" si="239"/>
        <v>0</v>
      </c>
      <c r="AF193" s="232"/>
      <c r="AG193" s="110"/>
      <c r="AH193" s="105" t="str">
        <f t="shared" si="203"/>
        <v>-</v>
      </c>
      <c r="AI193" s="231"/>
      <c r="AJ193" s="612" t="str">
        <f t="shared" si="225"/>
        <v>-</v>
      </c>
      <c r="AK193" s="603">
        <f t="shared" si="240"/>
        <v>0</v>
      </c>
      <c r="AL193" s="232"/>
      <c r="AM193" s="110"/>
      <c r="AN193" s="105" t="str">
        <f t="shared" si="204"/>
        <v>-</v>
      </c>
      <c r="AO193" s="231"/>
      <c r="AP193" s="612" t="str">
        <f t="shared" si="226"/>
        <v>-</v>
      </c>
      <c r="AQ193" s="603">
        <f t="shared" si="241"/>
        <v>0</v>
      </c>
      <c r="AR193" s="232"/>
      <c r="AS193" s="110"/>
      <c r="AT193" s="105" t="str">
        <f t="shared" si="205"/>
        <v>-</v>
      </c>
      <c r="AU193" s="231"/>
      <c r="AV193" s="612" t="str">
        <f t="shared" si="227"/>
        <v>-</v>
      </c>
      <c r="AW193" s="628">
        <f t="shared" si="242"/>
        <v>0</v>
      </c>
      <c r="AX193" s="232"/>
      <c r="AY193" s="110"/>
      <c r="AZ193" s="227" t="str">
        <f t="shared" si="209"/>
        <v>-</v>
      </c>
      <c r="BA193" s="231"/>
      <c r="BB193" s="642" t="str">
        <f t="shared" si="243"/>
        <v>-</v>
      </c>
      <c r="BC193" s="628">
        <f t="shared" si="244"/>
        <v>0</v>
      </c>
      <c r="BD193" s="232"/>
      <c r="BE193" s="110"/>
      <c r="BF193" s="227" t="str">
        <f t="shared" si="206"/>
        <v>-</v>
      </c>
      <c r="BG193" s="231"/>
      <c r="BH193" s="642" t="str">
        <f t="shared" si="210"/>
        <v>-</v>
      </c>
      <c r="BI193" s="628">
        <f t="shared" si="245"/>
        <v>0</v>
      </c>
      <c r="BJ193" s="232"/>
      <c r="BK193" s="110"/>
      <c r="BL193" s="227" t="str">
        <f t="shared" si="207"/>
        <v>-</v>
      </c>
      <c r="BM193" s="231"/>
      <c r="BN193" s="642" t="str">
        <f t="shared" si="211"/>
        <v>-</v>
      </c>
      <c r="BO193" s="628">
        <f t="shared" si="246"/>
        <v>0</v>
      </c>
      <c r="BP193" s="232"/>
      <c r="BQ193" s="110"/>
      <c r="BR193" s="227" t="str">
        <f t="shared" si="208"/>
        <v>-</v>
      </c>
      <c r="BS193" s="231"/>
      <c r="BT193" s="642" t="str">
        <f t="shared" si="212"/>
        <v>-</v>
      </c>
    </row>
    <row r="194" ht="15" customHeight="1" spans="1:72">
      <c r="A194" s="141" t="s">
        <v>54</v>
      </c>
      <c r="B194" s="650"/>
      <c r="C194" s="271">
        <f t="shared" ref="C194:K194" si="247">C195+C227+C259</f>
        <v>0</v>
      </c>
      <c r="D194" s="271">
        <f t="shared" si="247"/>
        <v>0</v>
      </c>
      <c r="E194" s="271">
        <f t="shared" si="247"/>
        <v>0</v>
      </c>
      <c r="F194" s="271">
        <f t="shared" si="247"/>
        <v>0</v>
      </c>
      <c r="G194" s="303" t="str">
        <f t="shared" si="195"/>
        <v>-</v>
      </c>
      <c r="H194" s="584">
        <f t="shared" si="198"/>
        <v>0</v>
      </c>
      <c r="I194" s="209">
        <f t="shared" si="199"/>
        <v>0</v>
      </c>
      <c r="J194" s="651">
        <f t="shared" si="247"/>
        <v>0</v>
      </c>
      <c r="K194" s="651">
        <f t="shared" si="247"/>
        <v>0</v>
      </c>
      <c r="L194" s="652" t="str">
        <f t="shared" si="196"/>
        <v>-</v>
      </c>
      <c r="M194" s="653">
        <f t="shared" ref="M194:O194" si="248">M195+M227+M259</f>
        <v>0</v>
      </c>
      <c r="N194" s="654">
        <f t="shared" si="248"/>
        <v>0</v>
      </c>
      <c r="O194" s="655">
        <f t="shared" si="248"/>
        <v>0</v>
      </c>
      <c r="P194" s="409" t="str">
        <f t="shared" si="200"/>
        <v>-</v>
      </c>
      <c r="Q194" s="651">
        <f>Q195+Q227+Q259</f>
        <v>0</v>
      </c>
      <c r="R194" s="658" t="str">
        <f t="shared" si="223"/>
        <v>-</v>
      </c>
      <c r="S194" s="653">
        <f t="shared" ref="S194:U194" si="249">S195+S227+S259</f>
        <v>0</v>
      </c>
      <c r="T194" s="654">
        <f t="shared" si="249"/>
        <v>0</v>
      </c>
      <c r="U194" s="655">
        <f t="shared" si="249"/>
        <v>0</v>
      </c>
      <c r="V194" s="409" t="str">
        <f t="shared" si="201"/>
        <v>-</v>
      </c>
      <c r="W194" s="651">
        <f>W195+W227+W259</f>
        <v>0</v>
      </c>
      <c r="X194" s="658" t="str">
        <f t="shared" si="237"/>
        <v>-</v>
      </c>
      <c r="Y194" s="653">
        <f t="shared" ref="Y194:AA194" si="250">Y195+Y227+Y259</f>
        <v>0</v>
      </c>
      <c r="Z194" s="654">
        <f t="shared" si="250"/>
        <v>0</v>
      </c>
      <c r="AA194" s="655">
        <f t="shared" si="250"/>
        <v>0</v>
      </c>
      <c r="AB194" s="409" t="str">
        <f t="shared" si="202"/>
        <v>-</v>
      </c>
      <c r="AC194" s="651">
        <f>AC195+AC227+AC259</f>
        <v>0</v>
      </c>
      <c r="AD194" s="658" t="str">
        <f t="shared" si="224"/>
        <v>-</v>
      </c>
      <c r="AE194" s="653">
        <f t="shared" ref="AE194:AG194" si="251">AE195+AE227+AE259</f>
        <v>0</v>
      </c>
      <c r="AF194" s="654">
        <f t="shared" si="251"/>
        <v>0</v>
      </c>
      <c r="AG194" s="655">
        <f t="shared" si="251"/>
        <v>0</v>
      </c>
      <c r="AH194" s="409" t="str">
        <f t="shared" si="203"/>
        <v>-</v>
      </c>
      <c r="AI194" s="651">
        <f>AI195+AI227+AI259</f>
        <v>0</v>
      </c>
      <c r="AJ194" s="658" t="str">
        <f t="shared" si="225"/>
        <v>-</v>
      </c>
      <c r="AK194" s="653">
        <f t="shared" ref="AK194:AM194" si="252">AK195+AK227+AK259</f>
        <v>0</v>
      </c>
      <c r="AL194" s="654">
        <f t="shared" si="252"/>
        <v>0</v>
      </c>
      <c r="AM194" s="655">
        <f t="shared" si="252"/>
        <v>0</v>
      </c>
      <c r="AN194" s="409" t="str">
        <f t="shared" si="204"/>
        <v>-</v>
      </c>
      <c r="AO194" s="651">
        <f>AO195+AO227+AO259</f>
        <v>0</v>
      </c>
      <c r="AP194" s="658" t="str">
        <f t="shared" si="226"/>
        <v>-</v>
      </c>
      <c r="AQ194" s="653">
        <f t="shared" ref="AQ194:AS194" si="253">AQ195+AQ227+AQ259</f>
        <v>0</v>
      </c>
      <c r="AR194" s="654">
        <f t="shared" si="253"/>
        <v>0</v>
      </c>
      <c r="AS194" s="655">
        <f t="shared" si="253"/>
        <v>0</v>
      </c>
      <c r="AT194" s="409" t="str">
        <f t="shared" si="205"/>
        <v>-</v>
      </c>
      <c r="AU194" s="651">
        <f>AU195+AU227+AU259</f>
        <v>0</v>
      </c>
      <c r="AV194" s="658" t="str">
        <f t="shared" si="227"/>
        <v>-</v>
      </c>
      <c r="AW194" s="653">
        <f>AW195+AW227+AW259</f>
        <v>0</v>
      </c>
      <c r="AX194" s="654">
        <f>AX195+AX227+AX259</f>
        <v>0</v>
      </c>
      <c r="AY194" s="655">
        <f>AY195+AY227+AY259</f>
        <v>0</v>
      </c>
      <c r="AZ194" s="272" t="str">
        <f t="shared" si="209"/>
        <v>-</v>
      </c>
      <c r="BA194" s="651">
        <f>BA195+BA227+BA259</f>
        <v>0</v>
      </c>
      <c r="BB194" s="658" t="str">
        <f t="shared" si="243"/>
        <v>-</v>
      </c>
      <c r="BC194" s="653">
        <f>BC195+BC227+BC259</f>
        <v>0</v>
      </c>
      <c r="BD194" s="654">
        <f>BD195+BD227+BD259</f>
        <v>0</v>
      </c>
      <c r="BE194" s="655">
        <f>BE195+BE227+BE259</f>
        <v>0</v>
      </c>
      <c r="BF194" s="272" t="str">
        <f t="shared" si="206"/>
        <v>-</v>
      </c>
      <c r="BG194" s="651">
        <f>BG195+BG227+BG259</f>
        <v>0</v>
      </c>
      <c r="BH194" s="658" t="str">
        <f t="shared" si="210"/>
        <v>-</v>
      </c>
      <c r="BI194" s="653">
        <f>BI195+BI227+BI259</f>
        <v>0</v>
      </c>
      <c r="BJ194" s="654">
        <f>BJ195+BJ227+BJ259</f>
        <v>0</v>
      </c>
      <c r="BK194" s="655">
        <f>BK195+BK227+BK259</f>
        <v>0</v>
      </c>
      <c r="BL194" s="272" t="str">
        <f t="shared" si="207"/>
        <v>-</v>
      </c>
      <c r="BM194" s="651">
        <f>BM195+BM227+BM259</f>
        <v>0</v>
      </c>
      <c r="BN194" s="658" t="str">
        <f t="shared" si="211"/>
        <v>-</v>
      </c>
      <c r="BO194" s="653">
        <f>BO195+BO227+BO259</f>
        <v>0</v>
      </c>
      <c r="BP194" s="654">
        <f>BP195+BP227+BP259</f>
        <v>0</v>
      </c>
      <c r="BQ194" s="655">
        <f>BQ195+BQ227+BQ259</f>
        <v>0</v>
      </c>
      <c r="BR194" s="272" t="str">
        <f t="shared" si="208"/>
        <v>-</v>
      </c>
      <c r="BS194" s="651">
        <f>BS195+BS227+BS259</f>
        <v>0</v>
      </c>
      <c r="BT194" s="658" t="str">
        <f t="shared" si="212"/>
        <v>-</v>
      </c>
    </row>
    <row r="195" ht="16.5" customHeight="1" spans="1:72">
      <c r="A195" s="147" t="s">
        <v>55</v>
      </c>
      <c r="B195" s="148"/>
      <c r="C195" s="149">
        <f t="shared" ref="C195:K195" si="254">SUM(C196:C226)</f>
        <v>0</v>
      </c>
      <c r="D195" s="149">
        <f t="shared" si="254"/>
        <v>0</v>
      </c>
      <c r="E195" s="149">
        <f t="shared" si="254"/>
        <v>0</v>
      </c>
      <c r="F195" s="149">
        <f t="shared" si="254"/>
        <v>0</v>
      </c>
      <c r="G195" s="303" t="str">
        <f t="shared" si="195"/>
        <v>-</v>
      </c>
      <c r="H195" s="584">
        <f t="shared" si="198"/>
        <v>0</v>
      </c>
      <c r="I195" s="209">
        <f t="shared" si="199"/>
        <v>0</v>
      </c>
      <c r="J195" s="157">
        <f t="shared" si="254"/>
        <v>0</v>
      </c>
      <c r="K195" s="157">
        <f t="shared" si="254"/>
        <v>0</v>
      </c>
      <c r="L195" s="656" t="str">
        <f t="shared" si="196"/>
        <v>-</v>
      </c>
      <c r="M195" s="657">
        <f t="shared" ref="M195:O195" si="255">SUM(M196:M226)</f>
        <v>0</v>
      </c>
      <c r="N195" s="276">
        <f t="shared" si="255"/>
        <v>0</v>
      </c>
      <c r="O195" s="150">
        <f t="shared" si="255"/>
        <v>0</v>
      </c>
      <c r="P195" s="411" t="str">
        <f t="shared" si="200"/>
        <v>-</v>
      </c>
      <c r="Q195" s="157">
        <f>SUM(Q196:Q226)</f>
        <v>0</v>
      </c>
      <c r="R195" s="656" t="str">
        <f t="shared" si="223"/>
        <v>-</v>
      </c>
      <c r="S195" s="657">
        <f t="shared" ref="S195:U195" si="256">SUM(S196:S226)</f>
        <v>0</v>
      </c>
      <c r="T195" s="276">
        <f t="shared" si="256"/>
        <v>0</v>
      </c>
      <c r="U195" s="150">
        <f t="shared" si="256"/>
        <v>0</v>
      </c>
      <c r="V195" s="411" t="str">
        <f t="shared" si="201"/>
        <v>-</v>
      </c>
      <c r="W195" s="157">
        <f>SUM(W196:W226)</f>
        <v>0</v>
      </c>
      <c r="X195" s="656" t="str">
        <f t="shared" si="237"/>
        <v>-</v>
      </c>
      <c r="Y195" s="657">
        <f t="shared" ref="Y195:AA195" si="257">SUM(Y196:Y226)</f>
        <v>0</v>
      </c>
      <c r="Z195" s="276">
        <f t="shared" si="257"/>
        <v>0</v>
      </c>
      <c r="AA195" s="150">
        <f t="shared" si="257"/>
        <v>0</v>
      </c>
      <c r="AB195" s="411" t="str">
        <f t="shared" si="202"/>
        <v>-</v>
      </c>
      <c r="AC195" s="157">
        <f>SUM(AC196:AC226)</f>
        <v>0</v>
      </c>
      <c r="AD195" s="656" t="str">
        <f t="shared" si="224"/>
        <v>-</v>
      </c>
      <c r="AE195" s="657">
        <f t="shared" ref="AE195:AG195" si="258">SUM(AE196:AE226)</f>
        <v>0</v>
      </c>
      <c r="AF195" s="276">
        <f t="shared" si="258"/>
        <v>0</v>
      </c>
      <c r="AG195" s="150">
        <f t="shared" si="258"/>
        <v>0</v>
      </c>
      <c r="AH195" s="411" t="str">
        <f t="shared" si="203"/>
        <v>-</v>
      </c>
      <c r="AI195" s="157">
        <f>SUM(AI196:AI226)</f>
        <v>0</v>
      </c>
      <c r="AJ195" s="656" t="str">
        <f t="shared" si="225"/>
        <v>-</v>
      </c>
      <c r="AK195" s="657">
        <f t="shared" ref="AK195:AM195" si="259">SUM(AK196:AK226)</f>
        <v>0</v>
      </c>
      <c r="AL195" s="276">
        <f t="shared" si="259"/>
        <v>0</v>
      </c>
      <c r="AM195" s="150">
        <f t="shared" si="259"/>
        <v>0</v>
      </c>
      <c r="AN195" s="411" t="str">
        <f t="shared" si="204"/>
        <v>-</v>
      </c>
      <c r="AO195" s="157">
        <f>SUM(AO196:AO226)</f>
        <v>0</v>
      </c>
      <c r="AP195" s="656" t="str">
        <f t="shared" si="226"/>
        <v>-</v>
      </c>
      <c r="AQ195" s="657">
        <f t="shared" ref="AQ195:AS195" si="260">SUM(AQ196:AQ226)</f>
        <v>0</v>
      </c>
      <c r="AR195" s="276">
        <f t="shared" si="260"/>
        <v>0</v>
      </c>
      <c r="AS195" s="150">
        <f t="shared" si="260"/>
        <v>0</v>
      </c>
      <c r="AT195" s="411" t="str">
        <f t="shared" si="205"/>
        <v>-</v>
      </c>
      <c r="AU195" s="157">
        <f>SUM(AU196:AU226)</f>
        <v>0</v>
      </c>
      <c r="AV195" s="656" t="str">
        <f t="shared" si="227"/>
        <v>-</v>
      </c>
      <c r="AW195" s="657">
        <f>SUM(AW196:AW226)</f>
        <v>0</v>
      </c>
      <c r="AX195" s="276">
        <f>SUM(AX196:AX226)</f>
        <v>0</v>
      </c>
      <c r="AY195" s="150">
        <f>SUM(AY196:AY226)</f>
        <v>0</v>
      </c>
      <c r="AZ195" s="275" t="str">
        <f t="shared" si="209"/>
        <v>-</v>
      </c>
      <c r="BA195" s="157">
        <f>SUM(BA196:BA226)</f>
        <v>0</v>
      </c>
      <c r="BB195" s="656" t="str">
        <f t="shared" si="243"/>
        <v>-</v>
      </c>
      <c r="BC195" s="657">
        <f>SUM(BC196:BC226)</f>
        <v>0</v>
      </c>
      <c r="BD195" s="276">
        <f>SUM(BD196:BD226)</f>
        <v>0</v>
      </c>
      <c r="BE195" s="150">
        <f>SUM(BE196:BE226)</f>
        <v>0</v>
      </c>
      <c r="BF195" s="275" t="str">
        <f t="shared" si="206"/>
        <v>-</v>
      </c>
      <c r="BG195" s="157">
        <f>SUM(BG196:BG226)</f>
        <v>0</v>
      </c>
      <c r="BH195" s="656" t="str">
        <f t="shared" si="210"/>
        <v>-</v>
      </c>
      <c r="BI195" s="657">
        <f>SUM(BI196:BI226)</f>
        <v>0</v>
      </c>
      <c r="BJ195" s="276">
        <f>SUM(BJ196:BJ226)</f>
        <v>0</v>
      </c>
      <c r="BK195" s="150">
        <f>SUM(BK196:BK226)</f>
        <v>0</v>
      </c>
      <c r="BL195" s="275" t="str">
        <f t="shared" si="207"/>
        <v>-</v>
      </c>
      <c r="BM195" s="157">
        <f>SUM(BM196:BM226)</f>
        <v>0</v>
      </c>
      <c r="BN195" s="656" t="str">
        <f t="shared" si="211"/>
        <v>-</v>
      </c>
      <c r="BO195" s="657">
        <f>SUM(BO196:BO226)</f>
        <v>0</v>
      </c>
      <c r="BP195" s="276">
        <f>SUM(BP196:BP226)</f>
        <v>0</v>
      </c>
      <c r="BQ195" s="150">
        <f>SUM(BQ196:BQ226)</f>
        <v>0</v>
      </c>
      <c r="BR195" s="275" t="str">
        <f t="shared" si="208"/>
        <v>-</v>
      </c>
      <c r="BS195" s="157">
        <f>SUM(BS196:BS226)</f>
        <v>0</v>
      </c>
      <c r="BT195" s="656" t="str">
        <f t="shared" si="212"/>
        <v>-</v>
      </c>
    </row>
    <row r="196" ht="14.25" customHeight="1" spans="1:72">
      <c r="A196" s="101" t="s">
        <v>55</v>
      </c>
      <c r="B196" s="108">
        <v>1</v>
      </c>
      <c r="C196" s="306">
        <f>F196+H196</f>
        <v>0</v>
      </c>
      <c r="D196" s="433">
        <f>M196+S196+Y196+AQ196+AE196+AK196</f>
        <v>0</v>
      </c>
      <c r="E196" s="592">
        <f>AW196+BC196+BI196+BO196</f>
        <v>0</v>
      </c>
      <c r="F196" s="454">
        <f>O196+U196+AA196+AS196+AG196+AM196+AY196+BE196+BK196+BQ196</f>
        <v>0</v>
      </c>
      <c r="G196" s="303" t="str">
        <f t="shared" si="195"/>
        <v>-</v>
      </c>
      <c r="H196" s="584">
        <f t="shared" si="198"/>
        <v>0</v>
      </c>
      <c r="I196" s="209">
        <f t="shared" si="199"/>
        <v>0</v>
      </c>
      <c r="J196" s="190">
        <f>Q196+W196+AC196+AU196+AI196+AO196</f>
        <v>0</v>
      </c>
      <c r="K196" s="210">
        <f>BA196+BG196+BM196+BS196</f>
        <v>0</v>
      </c>
      <c r="L196" s="426" t="str">
        <f t="shared" si="196"/>
        <v>-</v>
      </c>
      <c r="M196" s="603">
        <f>N196+O196</f>
        <v>0</v>
      </c>
      <c r="N196" s="232"/>
      <c r="O196" s="110"/>
      <c r="P196" s="105" t="str">
        <f t="shared" si="200"/>
        <v>-</v>
      </c>
      <c r="Q196" s="231"/>
      <c r="R196" s="612" t="str">
        <f t="shared" si="223"/>
        <v>-</v>
      </c>
      <c r="S196" s="603">
        <f>T196+U196</f>
        <v>0</v>
      </c>
      <c r="T196" s="232"/>
      <c r="U196" s="110"/>
      <c r="V196" s="105" t="str">
        <f t="shared" si="201"/>
        <v>-</v>
      </c>
      <c r="W196" s="231"/>
      <c r="X196" s="612" t="str">
        <f t="shared" si="237"/>
        <v>-</v>
      </c>
      <c r="Y196" s="603">
        <f>Z196+AA196</f>
        <v>0</v>
      </c>
      <c r="Z196" s="232"/>
      <c r="AA196" s="110"/>
      <c r="AB196" s="105" t="str">
        <f t="shared" si="202"/>
        <v>-</v>
      </c>
      <c r="AC196" s="231"/>
      <c r="AD196" s="612" t="str">
        <f t="shared" si="224"/>
        <v>-</v>
      </c>
      <c r="AE196" s="603">
        <f>AF196+AG196</f>
        <v>0</v>
      </c>
      <c r="AF196" s="232"/>
      <c r="AG196" s="110"/>
      <c r="AH196" s="105" t="str">
        <f t="shared" si="203"/>
        <v>-</v>
      </c>
      <c r="AI196" s="231"/>
      <c r="AJ196" s="612" t="str">
        <f t="shared" si="225"/>
        <v>-</v>
      </c>
      <c r="AK196" s="603">
        <f>AL196+AM196</f>
        <v>0</v>
      </c>
      <c r="AL196" s="232"/>
      <c r="AM196" s="110"/>
      <c r="AN196" s="105" t="str">
        <f t="shared" si="204"/>
        <v>-</v>
      </c>
      <c r="AO196" s="231"/>
      <c r="AP196" s="612" t="str">
        <f t="shared" si="226"/>
        <v>-</v>
      </c>
      <c r="AQ196" s="603">
        <f>AR196+AS196</f>
        <v>0</v>
      </c>
      <c r="AR196" s="232"/>
      <c r="AS196" s="110"/>
      <c r="AT196" s="105" t="str">
        <f t="shared" si="205"/>
        <v>-</v>
      </c>
      <c r="AU196" s="231"/>
      <c r="AV196" s="612" t="str">
        <f t="shared" si="227"/>
        <v>-</v>
      </c>
      <c r="AW196" s="628">
        <f>AX196+AY196</f>
        <v>0</v>
      </c>
      <c r="AX196" s="232"/>
      <c r="AY196" s="110"/>
      <c r="AZ196" s="227" t="str">
        <f t="shared" si="209"/>
        <v>-</v>
      </c>
      <c r="BA196" s="231"/>
      <c r="BB196" s="642" t="str">
        <f t="shared" si="243"/>
        <v>-</v>
      </c>
      <c r="BC196" s="628">
        <f>BD196+BE196</f>
        <v>0</v>
      </c>
      <c r="BD196" s="232"/>
      <c r="BE196" s="110"/>
      <c r="BF196" s="227" t="str">
        <f t="shared" si="206"/>
        <v>-</v>
      </c>
      <c r="BG196" s="231"/>
      <c r="BH196" s="642" t="str">
        <f t="shared" si="210"/>
        <v>-</v>
      </c>
      <c r="BI196" s="628">
        <f>BJ196+BK196</f>
        <v>0</v>
      </c>
      <c r="BJ196" s="232"/>
      <c r="BK196" s="110"/>
      <c r="BL196" s="227" t="str">
        <f t="shared" si="207"/>
        <v>-</v>
      </c>
      <c r="BM196" s="231"/>
      <c r="BN196" s="642" t="str">
        <f t="shared" si="211"/>
        <v>-</v>
      </c>
      <c r="BO196" s="628">
        <f>BP196+BQ196</f>
        <v>0</v>
      </c>
      <c r="BP196" s="232"/>
      <c r="BQ196" s="110"/>
      <c r="BR196" s="227" t="str">
        <f t="shared" si="208"/>
        <v>-</v>
      </c>
      <c r="BS196" s="231"/>
      <c r="BT196" s="642" t="str">
        <f t="shared" si="212"/>
        <v>-</v>
      </c>
    </row>
    <row r="197" ht="14.25" customHeight="1" spans="1:72">
      <c r="A197" s="585"/>
      <c r="B197" s="108">
        <v>2</v>
      </c>
      <c r="C197" s="306">
        <f t="shared" ref="C197:C226" si="261">F197+H197</f>
        <v>0</v>
      </c>
      <c r="D197" s="433">
        <f t="shared" ref="D197:D226" si="262">M197+S197+Y197+AQ197+AE197+AK197</f>
        <v>0</v>
      </c>
      <c r="E197" s="592">
        <f t="shared" ref="E197:E226" si="263">AW197+BC197+BI197+BO197</f>
        <v>0</v>
      </c>
      <c r="F197" s="454">
        <f t="shared" ref="F197:F226" si="264">O197+U197+AA197+AS197+AG197+AM197+AY197+BE197+BK197+BQ197</f>
        <v>0</v>
      </c>
      <c r="G197" s="303" t="str">
        <f t="shared" si="195"/>
        <v>-</v>
      </c>
      <c r="H197" s="584">
        <f t="shared" si="198"/>
        <v>0</v>
      </c>
      <c r="I197" s="209">
        <f t="shared" si="199"/>
        <v>0</v>
      </c>
      <c r="J197" s="190">
        <f t="shared" ref="J197:J226" si="265">Q197+W197+AC197+AU197+AI197+AO197</f>
        <v>0</v>
      </c>
      <c r="K197" s="210">
        <f t="shared" ref="K197:K226" si="266">BA197+BG197+BM197+BS197</f>
        <v>0</v>
      </c>
      <c r="L197" s="426" t="str">
        <f t="shared" ref="L197:L260" si="267">IF(I197&lt;&gt;0,I197/F197,"-")</f>
        <v>-</v>
      </c>
      <c r="M197" s="603">
        <f t="shared" ref="M197:M226" si="268">N197+O197</f>
        <v>0</v>
      </c>
      <c r="N197" s="232"/>
      <c r="O197" s="110"/>
      <c r="P197" s="105" t="str">
        <f t="shared" si="200"/>
        <v>-</v>
      </c>
      <c r="Q197" s="231"/>
      <c r="R197" s="612" t="str">
        <f t="shared" si="223"/>
        <v>-</v>
      </c>
      <c r="S197" s="603">
        <f t="shared" ref="S197:S226" si="269">T197+U197</f>
        <v>0</v>
      </c>
      <c r="T197" s="232"/>
      <c r="U197" s="110"/>
      <c r="V197" s="105" t="str">
        <f t="shared" si="201"/>
        <v>-</v>
      </c>
      <c r="W197" s="231"/>
      <c r="X197" s="612" t="str">
        <f t="shared" ref="X197:X260" si="270">IF(W197&lt;&gt;0,W197/U197,"-")</f>
        <v>-</v>
      </c>
      <c r="Y197" s="603">
        <f t="shared" ref="Y197:Y226" si="271">Z197+AA197</f>
        <v>0</v>
      </c>
      <c r="Z197" s="232"/>
      <c r="AA197" s="110"/>
      <c r="AB197" s="105" t="str">
        <f t="shared" si="202"/>
        <v>-</v>
      </c>
      <c r="AC197" s="231"/>
      <c r="AD197" s="612" t="str">
        <f t="shared" si="224"/>
        <v>-</v>
      </c>
      <c r="AE197" s="603">
        <f t="shared" ref="AE197:AE226" si="272">AF197+AG197</f>
        <v>0</v>
      </c>
      <c r="AF197" s="232"/>
      <c r="AG197" s="110"/>
      <c r="AH197" s="105" t="str">
        <f t="shared" si="203"/>
        <v>-</v>
      </c>
      <c r="AI197" s="231"/>
      <c r="AJ197" s="612" t="str">
        <f t="shared" si="225"/>
        <v>-</v>
      </c>
      <c r="AK197" s="603">
        <f t="shared" ref="AK197:AK226" si="273">AL197+AM197</f>
        <v>0</v>
      </c>
      <c r="AL197" s="232"/>
      <c r="AM197" s="110"/>
      <c r="AN197" s="105" t="str">
        <f t="shared" si="204"/>
        <v>-</v>
      </c>
      <c r="AO197" s="231"/>
      <c r="AP197" s="612" t="str">
        <f t="shared" si="226"/>
        <v>-</v>
      </c>
      <c r="AQ197" s="603">
        <f t="shared" ref="AQ197:AQ226" si="274">AR197+AS197</f>
        <v>0</v>
      </c>
      <c r="AR197" s="232"/>
      <c r="AS197" s="110"/>
      <c r="AT197" s="105" t="str">
        <f t="shared" si="205"/>
        <v>-</v>
      </c>
      <c r="AU197" s="231"/>
      <c r="AV197" s="612" t="str">
        <f t="shared" si="227"/>
        <v>-</v>
      </c>
      <c r="AW197" s="628">
        <f t="shared" ref="AW197:AW226" si="275">AX197+AY197</f>
        <v>0</v>
      </c>
      <c r="AX197" s="232"/>
      <c r="AY197" s="110"/>
      <c r="AZ197" s="227" t="str">
        <f t="shared" si="209"/>
        <v>-</v>
      </c>
      <c r="BA197" s="231"/>
      <c r="BB197" s="642" t="str">
        <f t="shared" ref="BB197:BB260" si="276">IF(BA197&lt;&gt;0,BA197/AY197,"-")</f>
        <v>-</v>
      </c>
      <c r="BC197" s="628">
        <f t="shared" ref="BC197:BC226" si="277">BD197+BE197</f>
        <v>0</v>
      </c>
      <c r="BD197" s="232"/>
      <c r="BE197" s="110"/>
      <c r="BF197" s="227" t="str">
        <f t="shared" si="206"/>
        <v>-</v>
      </c>
      <c r="BG197" s="231"/>
      <c r="BH197" s="642" t="str">
        <f t="shared" si="210"/>
        <v>-</v>
      </c>
      <c r="BI197" s="628">
        <f t="shared" ref="BI197:BI226" si="278">BJ197+BK197</f>
        <v>0</v>
      </c>
      <c r="BJ197" s="232"/>
      <c r="BK197" s="110"/>
      <c r="BL197" s="227" t="str">
        <f t="shared" si="207"/>
        <v>-</v>
      </c>
      <c r="BM197" s="231"/>
      <c r="BN197" s="642" t="str">
        <f t="shared" si="211"/>
        <v>-</v>
      </c>
      <c r="BO197" s="628">
        <f t="shared" ref="BO197:BO226" si="279">BP197+BQ197</f>
        <v>0</v>
      </c>
      <c r="BP197" s="232"/>
      <c r="BQ197" s="110"/>
      <c r="BR197" s="227" t="str">
        <f t="shared" si="208"/>
        <v>-</v>
      </c>
      <c r="BS197" s="231"/>
      <c r="BT197" s="642" t="str">
        <f t="shared" si="212"/>
        <v>-</v>
      </c>
    </row>
    <row r="198" ht="14.25" customHeight="1" spans="1:72">
      <c r="A198" s="585"/>
      <c r="B198" s="108">
        <v>3</v>
      </c>
      <c r="C198" s="306">
        <f t="shared" si="261"/>
        <v>0</v>
      </c>
      <c r="D198" s="433">
        <f t="shared" si="262"/>
        <v>0</v>
      </c>
      <c r="E198" s="592">
        <f t="shared" si="263"/>
        <v>0</v>
      </c>
      <c r="F198" s="454">
        <f t="shared" si="264"/>
        <v>0</v>
      </c>
      <c r="G198" s="303" t="str">
        <f t="shared" ref="G198:G261" si="280">IF(F198&lt;&gt;0,F198/C198,"-")</f>
        <v>-</v>
      </c>
      <c r="H198" s="584">
        <f t="shared" si="198"/>
        <v>0</v>
      </c>
      <c r="I198" s="209">
        <f t="shared" si="199"/>
        <v>0</v>
      </c>
      <c r="J198" s="190">
        <f t="shared" si="265"/>
        <v>0</v>
      </c>
      <c r="K198" s="210">
        <f t="shared" si="266"/>
        <v>0</v>
      </c>
      <c r="L198" s="426" t="str">
        <f t="shared" si="267"/>
        <v>-</v>
      </c>
      <c r="M198" s="603">
        <f t="shared" si="268"/>
        <v>0</v>
      </c>
      <c r="N198" s="232"/>
      <c r="O198" s="110"/>
      <c r="P198" s="105" t="str">
        <f t="shared" si="200"/>
        <v>-</v>
      </c>
      <c r="Q198" s="231"/>
      <c r="R198" s="612" t="str">
        <f t="shared" si="223"/>
        <v>-</v>
      </c>
      <c r="S198" s="603">
        <f t="shared" si="269"/>
        <v>0</v>
      </c>
      <c r="T198" s="232"/>
      <c r="U198" s="110"/>
      <c r="V198" s="105" t="str">
        <f t="shared" si="201"/>
        <v>-</v>
      </c>
      <c r="W198" s="231"/>
      <c r="X198" s="612" t="str">
        <f t="shared" si="270"/>
        <v>-</v>
      </c>
      <c r="Y198" s="603">
        <f t="shared" si="271"/>
        <v>0</v>
      </c>
      <c r="Z198" s="232"/>
      <c r="AA198" s="110"/>
      <c r="AB198" s="105" t="str">
        <f t="shared" si="202"/>
        <v>-</v>
      </c>
      <c r="AC198" s="231"/>
      <c r="AD198" s="612" t="str">
        <f t="shared" si="224"/>
        <v>-</v>
      </c>
      <c r="AE198" s="603">
        <f t="shared" si="272"/>
        <v>0</v>
      </c>
      <c r="AF198" s="232"/>
      <c r="AG198" s="110"/>
      <c r="AH198" s="105" t="str">
        <f t="shared" si="203"/>
        <v>-</v>
      </c>
      <c r="AI198" s="231"/>
      <c r="AJ198" s="612" t="str">
        <f t="shared" si="225"/>
        <v>-</v>
      </c>
      <c r="AK198" s="603">
        <f t="shared" si="273"/>
        <v>0</v>
      </c>
      <c r="AL198" s="232"/>
      <c r="AM198" s="110"/>
      <c r="AN198" s="105" t="str">
        <f t="shared" si="204"/>
        <v>-</v>
      </c>
      <c r="AO198" s="231"/>
      <c r="AP198" s="612" t="str">
        <f t="shared" si="226"/>
        <v>-</v>
      </c>
      <c r="AQ198" s="603">
        <f t="shared" si="274"/>
        <v>0</v>
      </c>
      <c r="AR198" s="232"/>
      <c r="AS198" s="110"/>
      <c r="AT198" s="105" t="str">
        <f t="shared" si="205"/>
        <v>-</v>
      </c>
      <c r="AU198" s="231"/>
      <c r="AV198" s="612" t="str">
        <f t="shared" si="227"/>
        <v>-</v>
      </c>
      <c r="AW198" s="628">
        <f t="shared" si="275"/>
        <v>0</v>
      </c>
      <c r="AX198" s="232"/>
      <c r="AY198" s="110"/>
      <c r="AZ198" s="227" t="str">
        <f t="shared" si="209"/>
        <v>-</v>
      </c>
      <c r="BA198" s="231"/>
      <c r="BB198" s="642" t="str">
        <f t="shared" si="276"/>
        <v>-</v>
      </c>
      <c r="BC198" s="628">
        <f t="shared" si="277"/>
        <v>0</v>
      </c>
      <c r="BD198" s="232"/>
      <c r="BE198" s="110"/>
      <c r="BF198" s="227" t="str">
        <f t="shared" si="206"/>
        <v>-</v>
      </c>
      <c r="BG198" s="231"/>
      <c r="BH198" s="642" t="str">
        <f t="shared" si="210"/>
        <v>-</v>
      </c>
      <c r="BI198" s="628">
        <f t="shared" si="278"/>
        <v>0</v>
      </c>
      <c r="BJ198" s="232"/>
      <c r="BK198" s="110"/>
      <c r="BL198" s="227" t="str">
        <f t="shared" si="207"/>
        <v>-</v>
      </c>
      <c r="BM198" s="231"/>
      <c r="BN198" s="642" t="str">
        <f t="shared" si="211"/>
        <v>-</v>
      </c>
      <c r="BO198" s="628">
        <f t="shared" si="279"/>
        <v>0</v>
      </c>
      <c r="BP198" s="232"/>
      <c r="BQ198" s="110"/>
      <c r="BR198" s="227" t="str">
        <f t="shared" si="208"/>
        <v>-</v>
      </c>
      <c r="BS198" s="231"/>
      <c r="BT198" s="642" t="str">
        <f t="shared" si="212"/>
        <v>-</v>
      </c>
    </row>
    <row r="199" ht="14.25" customHeight="1" spans="1:72">
      <c r="A199" s="585"/>
      <c r="B199" s="108">
        <v>4</v>
      </c>
      <c r="C199" s="306">
        <f t="shared" si="261"/>
        <v>0</v>
      </c>
      <c r="D199" s="433">
        <f t="shared" si="262"/>
        <v>0</v>
      </c>
      <c r="E199" s="592">
        <f t="shared" si="263"/>
        <v>0</v>
      </c>
      <c r="F199" s="454">
        <f t="shared" si="264"/>
        <v>0</v>
      </c>
      <c r="G199" s="303" t="str">
        <f t="shared" si="280"/>
        <v>-</v>
      </c>
      <c r="H199" s="584">
        <f t="shared" si="198"/>
        <v>0</v>
      </c>
      <c r="I199" s="209">
        <f t="shared" si="199"/>
        <v>0</v>
      </c>
      <c r="J199" s="190">
        <f t="shared" si="265"/>
        <v>0</v>
      </c>
      <c r="K199" s="210">
        <f t="shared" si="266"/>
        <v>0</v>
      </c>
      <c r="L199" s="426" t="str">
        <f t="shared" si="267"/>
        <v>-</v>
      </c>
      <c r="M199" s="603">
        <f t="shared" si="268"/>
        <v>0</v>
      </c>
      <c r="N199" s="232"/>
      <c r="O199" s="110"/>
      <c r="P199" s="105" t="str">
        <f t="shared" si="200"/>
        <v>-</v>
      </c>
      <c r="Q199" s="231"/>
      <c r="R199" s="612" t="str">
        <f t="shared" si="223"/>
        <v>-</v>
      </c>
      <c r="S199" s="603">
        <f t="shared" si="269"/>
        <v>0</v>
      </c>
      <c r="T199" s="232"/>
      <c r="U199" s="110"/>
      <c r="V199" s="105" t="str">
        <f t="shared" si="201"/>
        <v>-</v>
      </c>
      <c r="W199" s="231"/>
      <c r="X199" s="612" t="str">
        <f t="shared" si="270"/>
        <v>-</v>
      </c>
      <c r="Y199" s="603">
        <f t="shared" si="271"/>
        <v>0</v>
      </c>
      <c r="Z199" s="232"/>
      <c r="AA199" s="110"/>
      <c r="AB199" s="105" t="str">
        <f t="shared" si="202"/>
        <v>-</v>
      </c>
      <c r="AC199" s="231"/>
      <c r="AD199" s="612" t="str">
        <f t="shared" si="224"/>
        <v>-</v>
      </c>
      <c r="AE199" s="603">
        <f t="shared" si="272"/>
        <v>0</v>
      </c>
      <c r="AF199" s="232"/>
      <c r="AG199" s="110"/>
      <c r="AH199" s="105" t="str">
        <f t="shared" si="203"/>
        <v>-</v>
      </c>
      <c r="AI199" s="231"/>
      <c r="AJ199" s="612" t="str">
        <f t="shared" si="225"/>
        <v>-</v>
      </c>
      <c r="AK199" s="603">
        <f t="shared" si="273"/>
        <v>0</v>
      </c>
      <c r="AL199" s="232"/>
      <c r="AM199" s="110"/>
      <c r="AN199" s="105" t="str">
        <f t="shared" si="204"/>
        <v>-</v>
      </c>
      <c r="AO199" s="231"/>
      <c r="AP199" s="612" t="str">
        <f t="shared" si="226"/>
        <v>-</v>
      </c>
      <c r="AQ199" s="603">
        <f t="shared" si="274"/>
        <v>0</v>
      </c>
      <c r="AR199" s="232"/>
      <c r="AS199" s="110"/>
      <c r="AT199" s="105" t="str">
        <f t="shared" si="205"/>
        <v>-</v>
      </c>
      <c r="AU199" s="231"/>
      <c r="AV199" s="612" t="str">
        <f t="shared" si="227"/>
        <v>-</v>
      </c>
      <c r="AW199" s="628">
        <f t="shared" si="275"/>
        <v>0</v>
      </c>
      <c r="AX199" s="232"/>
      <c r="AY199" s="110"/>
      <c r="AZ199" s="227" t="str">
        <f t="shared" si="209"/>
        <v>-</v>
      </c>
      <c r="BA199" s="231"/>
      <c r="BB199" s="642" t="str">
        <f t="shared" si="276"/>
        <v>-</v>
      </c>
      <c r="BC199" s="628">
        <f t="shared" si="277"/>
        <v>0</v>
      </c>
      <c r="BD199" s="232"/>
      <c r="BE199" s="110"/>
      <c r="BF199" s="227" t="str">
        <f t="shared" si="206"/>
        <v>-</v>
      </c>
      <c r="BG199" s="231"/>
      <c r="BH199" s="642" t="str">
        <f t="shared" si="210"/>
        <v>-</v>
      </c>
      <c r="BI199" s="628">
        <f t="shared" si="278"/>
        <v>0</v>
      </c>
      <c r="BJ199" s="232"/>
      <c r="BK199" s="110"/>
      <c r="BL199" s="227" t="str">
        <f t="shared" si="207"/>
        <v>-</v>
      </c>
      <c r="BM199" s="231"/>
      <c r="BN199" s="642" t="str">
        <f t="shared" si="211"/>
        <v>-</v>
      </c>
      <c r="BO199" s="628">
        <f t="shared" si="279"/>
        <v>0</v>
      </c>
      <c r="BP199" s="232"/>
      <c r="BQ199" s="110"/>
      <c r="BR199" s="227" t="str">
        <f t="shared" si="208"/>
        <v>-</v>
      </c>
      <c r="BS199" s="231"/>
      <c r="BT199" s="642" t="str">
        <f t="shared" si="212"/>
        <v>-</v>
      </c>
    </row>
    <row r="200" ht="14.25" customHeight="1" spans="1:72">
      <c r="A200" s="585"/>
      <c r="B200" s="108">
        <v>5</v>
      </c>
      <c r="C200" s="306">
        <f t="shared" si="261"/>
        <v>0</v>
      </c>
      <c r="D200" s="433">
        <f t="shared" si="262"/>
        <v>0</v>
      </c>
      <c r="E200" s="592">
        <f t="shared" si="263"/>
        <v>0</v>
      </c>
      <c r="F200" s="454">
        <f t="shared" si="264"/>
        <v>0</v>
      </c>
      <c r="G200" s="303" t="str">
        <f t="shared" si="280"/>
        <v>-</v>
      </c>
      <c r="H200" s="584">
        <f t="shared" ref="H200:H263" si="281">N200+T200+Z200+AR200+AF200+AL200+AX200+BD200+BJ200+BP200</f>
        <v>0</v>
      </c>
      <c r="I200" s="209">
        <f t="shared" ref="I200:I263" si="282">J200+K200</f>
        <v>0</v>
      </c>
      <c r="J200" s="190">
        <f t="shared" si="265"/>
        <v>0</v>
      </c>
      <c r="K200" s="210">
        <f t="shared" si="266"/>
        <v>0</v>
      </c>
      <c r="L200" s="426" t="str">
        <f t="shared" si="267"/>
        <v>-</v>
      </c>
      <c r="M200" s="603">
        <f t="shared" si="268"/>
        <v>0</v>
      </c>
      <c r="N200" s="232"/>
      <c r="O200" s="110"/>
      <c r="P200" s="105" t="str">
        <f t="shared" ref="P200:P263" si="283">IF(O200&lt;&gt;0,O200/M200,"-")</f>
        <v>-</v>
      </c>
      <c r="Q200" s="231"/>
      <c r="R200" s="612" t="str">
        <f t="shared" si="223"/>
        <v>-</v>
      </c>
      <c r="S200" s="603">
        <f t="shared" si="269"/>
        <v>0</v>
      </c>
      <c r="T200" s="232"/>
      <c r="U200" s="110"/>
      <c r="V200" s="105" t="str">
        <f t="shared" ref="V200:V263" si="284">IF(U200&lt;&gt;0,U200/S200,"-")</f>
        <v>-</v>
      </c>
      <c r="W200" s="231"/>
      <c r="X200" s="612" t="str">
        <f t="shared" si="270"/>
        <v>-</v>
      </c>
      <c r="Y200" s="603">
        <f t="shared" si="271"/>
        <v>0</v>
      </c>
      <c r="Z200" s="232"/>
      <c r="AA200" s="110"/>
      <c r="AB200" s="105" t="str">
        <f t="shared" ref="AB200:AB263" si="285">IF(AA200&lt;&gt;0,AA200/Y200,"-")</f>
        <v>-</v>
      </c>
      <c r="AC200" s="231"/>
      <c r="AD200" s="612" t="str">
        <f t="shared" si="224"/>
        <v>-</v>
      </c>
      <c r="AE200" s="603">
        <f t="shared" si="272"/>
        <v>0</v>
      </c>
      <c r="AF200" s="232"/>
      <c r="AG200" s="110"/>
      <c r="AH200" s="105" t="str">
        <f t="shared" ref="AH200:AH263" si="286">IF(AG200&lt;&gt;0,AG200/AE200,"-")</f>
        <v>-</v>
      </c>
      <c r="AI200" s="231"/>
      <c r="AJ200" s="612" t="str">
        <f t="shared" si="225"/>
        <v>-</v>
      </c>
      <c r="AK200" s="603">
        <f t="shared" si="273"/>
        <v>0</v>
      </c>
      <c r="AL200" s="232"/>
      <c r="AM200" s="110"/>
      <c r="AN200" s="105" t="str">
        <f t="shared" ref="AN200:AN263" si="287">IF(AM200&lt;&gt;0,AM200/AK200,"-")</f>
        <v>-</v>
      </c>
      <c r="AO200" s="231"/>
      <c r="AP200" s="612" t="str">
        <f t="shared" si="226"/>
        <v>-</v>
      </c>
      <c r="AQ200" s="603">
        <f t="shared" si="274"/>
        <v>0</v>
      </c>
      <c r="AR200" s="232"/>
      <c r="AS200" s="110"/>
      <c r="AT200" s="105" t="str">
        <f t="shared" ref="AT200:AT263" si="288">IF(AS200&lt;&gt;0,AS200/AQ200,"-")</f>
        <v>-</v>
      </c>
      <c r="AU200" s="231"/>
      <c r="AV200" s="612" t="str">
        <f t="shared" si="227"/>
        <v>-</v>
      </c>
      <c r="AW200" s="628">
        <f t="shared" si="275"/>
        <v>0</v>
      </c>
      <c r="AX200" s="232"/>
      <c r="AY200" s="110"/>
      <c r="AZ200" s="227" t="str">
        <f t="shared" si="209"/>
        <v>-</v>
      </c>
      <c r="BA200" s="231"/>
      <c r="BB200" s="642" t="str">
        <f t="shared" si="276"/>
        <v>-</v>
      </c>
      <c r="BC200" s="628">
        <f t="shared" si="277"/>
        <v>0</v>
      </c>
      <c r="BD200" s="232"/>
      <c r="BE200" s="110"/>
      <c r="BF200" s="227" t="str">
        <f t="shared" si="206"/>
        <v>-</v>
      </c>
      <c r="BG200" s="231"/>
      <c r="BH200" s="642" t="str">
        <f t="shared" si="210"/>
        <v>-</v>
      </c>
      <c r="BI200" s="628">
        <f t="shared" si="278"/>
        <v>0</v>
      </c>
      <c r="BJ200" s="232"/>
      <c r="BK200" s="110"/>
      <c r="BL200" s="227" t="str">
        <f t="shared" si="207"/>
        <v>-</v>
      </c>
      <c r="BM200" s="231"/>
      <c r="BN200" s="642" t="str">
        <f t="shared" si="211"/>
        <v>-</v>
      </c>
      <c r="BO200" s="628">
        <f t="shared" si="279"/>
        <v>0</v>
      </c>
      <c r="BP200" s="232"/>
      <c r="BQ200" s="110"/>
      <c r="BR200" s="227" t="str">
        <f t="shared" si="208"/>
        <v>-</v>
      </c>
      <c r="BS200" s="231"/>
      <c r="BT200" s="642" t="str">
        <f t="shared" si="212"/>
        <v>-</v>
      </c>
    </row>
    <row r="201" ht="14.25" customHeight="1" spans="1:72">
      <c r="A201" s="585"/>
      <c r="B201" s="108">
        <v>6</v>
      </c>
      <c r="C201" s="306">
        <f t="shared" si="261"/>
        <v>0</v>
      </c>
      <c r="D201" s="433">
        <f t="shared" si="262"/>
        <v>0</v>
      </c>
      <c r="E201" s="592">
        <f t="shared" si="263"/>
        <v>0</v>
      </c>
      <c r="F201" s="454">
        <f t="shared" si="264"/>
        <v>0</v>
      </c>
      <c r="G201" s="303" t="str">
        <f t="shared" si="280"/>
        <v>-</v>
      </c>
      <c r="H201" s="584">
        <f t="shared" si="281"/>
        <v>0</v>
      </c>
      <c r="I201" s="209">
        <f t="shared" si="282"/>
        <v>0</v>
      </c>
      <c r="J201" s="190">
        <f t="shared" si="265"/>
        <v>0</v>
      </c>
      <c r="K201" s="210">
        <f t="shared" si="266"/>
        <v>0</v>
      </c>
      <c r="L201" s="426" t="str">
        <f t="shared" si="267"/>
        <v>-</v>
      </c>
      <c r="M201" s="603">
        <f t="shared" si="268"/>
        <v>0</v>
      </c>
      <c r="N201" s="232"/>
      <c r="O201" s="110"/>
      <c r="P201" s="105" t="str">
        <f t="shared" si="283"/>
        <v>-</v>
      </c>
      <c r="Q201" s="231"/>
      <c r="R201" s="612" t="str">
        <f t="shared" si="223"/>
        <v>-</v>
      </c>
      <c r="S201" s="603">
        <f t="shared" si="269"/>
        <v>0</v>
      </c>
      <c r="T201" s="232"/>
      <c r="U201" s="110"/>
      <c r="V201" s="105" t="str">
        <f t="shared" si="284"/>
        <v>-</v>
      </c>
      <c r="W201" s="231"/>
      <c r="X201" s="612" t="str">
        <f t="shared" si="270"/>
        <v>-</v>
      </c>
      <c r="Y201" s="603">
        <f t="shared" si="271"/>
        <v>0</v>
      </c>
      <c r="Z201" s="232"/>
      <c r="AA201" s="110"/>
      <c r="AB201" s="105" t="str">
        <f t="shared" si="285"/>
        <v>-</v>
      </c>
      <c r="AC201" s="231"/>
      <c r="AD201" s="612" t="str">
        <f t="shared" si="224"/>
        <v>-</v>
      </c>
      <c r="AE201" s="603">
        <f t="shared" si="272"/>
        <v>0</v>
      </c>
      <c r="AF201" s="232"/>
      <c r="AG201" s="110"/>
      <c r="AH201" s="105" t="str">
        <f t="shared" si="286"/>
        <v>-</v>
      </c>
      <c r="AI201" s="231"/>
      <c r="AJ201" s="612" t="str">
        <f t="shared" si="225"/>
        <v>-</v>
      </c>
      <c r="AK201" s="603">
        <f t="shared" si="273"/>
        <v>0</v>
      </c>
      <c r="AL201" s="232"/>
      <c r="AM201" s="110"/>
      <c r="AN201" s="105" t="str">
        <f t="shared" si="287"/>
        <v>-</v>
      </c>
      <c r="AO201" s="231"/>
      <c r="AP201" s="612" t="str">
        <f t="shared" si="226"/>
        <v>-</v>
      </c>
      <c r="AQ201" s="603">
        <f t="shared" si="274"/>
        <v>0</v>
      </c>
      <c r="AR201" s="232"/>
      <c r="AS201" s="110"/>
      <c r="AT201" s="105" t="str">
        <f t="shared" si="288"/>
        <v>-</v>
      </c>
      <c r="AU201" s="231"/>
      <c r="AV201" s="612" t="str">
        <f t="shared" si="227"/>
        <v>-</v>
      </c>
      <c r="AW201" s="628">
        <f t="shared" si="275"/>
        <v>0</v>
      </c>
      <c r="AX201" s="232"/>
      <c r="AY201" s="110"/>
      <c r="AZ201" s="227" t="str">
        <f t="shared" si="209"/>
        <v>-</v>
      </c>
      <c r="BA201" s="231"/>
      <c r="BB201" s="642" t="str">
        <f t="shared" si="276"/>
        <v>-</v>
      </c>
      <c r="BC201" s="628">
        <f t="shared" si="277"/>
        <v>0</v>
      </c>
      <c r="BD201" s="232"/>
      <c r="BE201" s="110"/>
      <c r="BF201" s="227" t="str">
        <f t="shared" ref="BF201:BF264" si="289">IF(BE201&lt;&gt;0,BE201/BC201,"-")</f>
        <v>-</v>
      </c>
      <c r="BG201" s="231"/>
      <c r="BH201" s="642" t="str">
        <f t="shared" si="210"/>
        <v>-</v>
      </c>
      <c r="BI201" s="628">
        <f t="shared" si="278"/>
        <v>0</v>
      </c>
      <c r="BJ201" s="232"/>
      <c r="BK201" s="110"/>
      <c r="BL201" s="227" t="str">
        <f t="shared" ref="BL201:BL264" si="290">IF(BK201&lt;&gt;0,BK201/BI201,"-")</f>
        <v>-</v>
      </c>
      <c r="BM201" s="231"/>
      <c r="BN201" s="642" t="str">
        <f t="shared" si="211"/>
        <v>-</v>
      </c>
      <c r="BO201" s="628">
        <f t="shared" si="279"/>
        <v>0</v>
      </c>
      <c r="BP201" s="232"/>
      <c r="BQ201" s="110"/>
      <c r="BR201" s="227" t="str">
        <f t="shared" ref="BR201:BR264" si="291">IF(BQ201&lt;&gt;0,BQ201/BO201,"-")</f>
        <v>-</v>
      </c>
      <c r="BS201" s="231"/>
      <c r="BT201" s="642" t="str">
        <f t="shared" si="212"/>
        <v>-</v>
      </c>
    </row>
    <row r="202" ht="14.25" customHeight="1" spans="1:72">
      <c r="A202" s="585"/>
      <c r="B202" s="108">
        <v>7</v>
      </c>
      <c r="C202" s="306">
        <f t="shared" si="261"/>
        <v>0</v>
      </c>
      <c r="D202" s="433">
        <f t="shared" si="262"/>
        <v>0</v>
      </c>
      <c r="E202" s="592">
        <f t="shared" si="263"/>
        <v>0</v>
      </c>
      <c r="F202" s="454">
        <f t="shared" si="264"/>
        <v>0</v>
      </c>
      <c r="G202" s="303" t="str">
        <f t="shared" si="280"/>
        <v>-</v>
      </c>
      <c r="H202" s="584">
        <f t="shared" si="281"/>
        <v>0</v>
      </c>
      <c r="I202" s="209">
        <f t="shared" si="282"/>
        <v>0</v>
      </c>
      <c r="J202" s="190">
        <f t="shared" si="265"/>
        <v>0</v>
      </c>
      <c r="K202" s="210">
        <f t="shared" si="266"/>
        <v>0</v>
      </c>
      <c r="L202" s="426" t="str">
        <f t="shared" si="267"/>
        <v>-</v>
      </c>
      <c r="M202" s="603">
        <f t="shared" si="268"/>
        <v>0</v>
      </c>
      <c r="N202" s="232"/>
      <c r="O202" s="110"/>
      <c r="P202" s="105" t="str">
        <f t="shared" si="283"/>
        <v>-</v>
      </c>
      <c r="Q202" s="231"/>
      <c r="R202" s="612" t="str">
        <f t="shared" si="223"/>
        <v>-</v>
      </c>
      <c r="S202" s="603">
        <f t="shared" si="269"/>
        <v>0</v>
      </c>
      <c r="T202" s="232"/>
      <c r="U202" s="110"/>
      <c r="V202" s="105" t="str">
        <f t="shared" si="284"/>
        <v>-</v>
      </c>
      <c r="W202" s="231"/>
      <c r="X202" s="612" t="str">
        <f t="shared" si="270"/>
        <v>-</v>
      </c>
      <c r="Y202" s="603">
        <f t="shared" si="271"/>
        <v>0</v>
      </c>
      <c r="Z202" s="232"/>
      <c r="AA202" s="110"/>
      <c r="AB202" s="105" t="str">
        <f t="shared" si="285"/>
        <v>-</v>
      </c>
      <c r="AC202" s="231"/>
      <c r="AD202" s="612" t="str">
        <f t="shared" si="224"/>
        <v>-</v>
      </c>
      <c r="AE202" s="603">
        <f t="shared" si="272"/>
        <v>0</v>
      </c>
      <c r="AF202" s="232"/>
      <c r="AG202" s="110"/>
      <c r="AH202" s="105" t="str">
        <f t="shared" si="286"/>
        <v>-</v>
      </c>
      <c r="AI202" s="231"/>
      <c r="AJ202" s="612" t="str">
        <f t="shared" si="225"/>
        <v>-</v>
      </c>
      <c r="AK202" s="603">
        <f t="shared" si="273"/>
        <v>0</v>
      </c>
      <c r="AL202" s="232"/>
      <c r="AM202" s="110"/>
      <c r="AN202" s="105" t="str">
        <f t="shared" si="287"/>
        <v>-</v>
      </c>
      <c r="AO202" s="231"/>
      <c r="AP202" s="612" t="str">
        <f t="shared" si="226"/>
        <v>-</v>
      </c>
      <c r="AQ202" s="603">
        <f t="shared" si="274"/>
        <v>0</v>
      </c>
      <c r="AR202" s="232"/>
      <c r="AS202" s="110"/>
      <c r="AT202" s="105" t="str">
        <f t="shared" si="288"/>
        <v>-</v>
      </c>
      <c r="AU202" s="231"/>
      <c r="AV202" s="612" t="str">
        <f t="shared" si="227"/>
        <v>-</v>
      </c>
      <c r="AW202" s="628">
        <f t="shared" si="275"/>
        <v>0</v>
      </c>
      <c r="AX202" s="232"/>
      <c r="AY202" s="110"/>
      <c r="AZ202" s="227" t="str">
        <f t="shared" si="209"/>
        <v>-</v>
      </c>
      <c r="BA202" s="231"/>
      <c r="BB202" s="642" t="str">
        <f t="shared" si="276"/>
        <v>-</v>
      </c>
      <c r="BC202" s="628">
        <f t="shared" si="277"/>
        <v>0</v>
      </c>
      <c r="BD202" s="232"/>
      <c r="BE202" s="110"/>
      <c r="BF202" s="227" t="str">
        <f t="shared" si="289"/>
        <v>-</v>
      </c>
      <c r="BG202" s="231"/>
      <c r="BH202" s="642" t="str">
        <f t="shared" si="210"/>
        <v>-</v>
      </c>
      <c r="BI202" s="628">
        <f t="shared" si="278"/>
        <v>0</v>
      </c>
      <c r="BJ202" s="232"/>
      <c r="BK202" s="110"/>
      <c r="BL202" s="227" t="str">
        <f t="shared" si="290"/>
        <v>-</v>
      </c>
      <c r="BM202" s="231"/>
      <c r="BN202" s="642" t="str">
        <f t="shared" si="211"/>
        <v>-</v>
      </c>
      <c r="BO202" s="628">
        <f t="shared" si="279"/>
        <v>0</v>
      </c>
      <c r="BP202" s="232"/>
      <c r="BQ202" s="110"/>
      <c r="BR202" s="227" t="str">
        <f t="shared" si="291"/>
        <v>-</v>
      </c>
      <c r="BS202" s="231"/>
      <c r="BT202" s="642" t="str">
        <f t="shared" si="212"/>
        <v>-</v>
      </c>
    </row>
    <row r="203" ht="14.25" customHeight="1" spans="1:72">
      <c r="A203" s="585"/>
      <c r="B203" s="108">
        <v>8</v>
      </c>
      <c r="C203" s="306">
        <f t="shared" si="261"/>
        <v>0</v>
      </c>
      <c r="D203" s="433">
        <f t="shared" si="262"/>
        <v>0</v>
      </c>
      <c r="E203" s="592">
        <f t="shared" si="263"/>
        <v>0</v>
      </c>
      <c r="F203" s="454">
        <f t="shared" si="264"/>
        <v>0</v>
      </c>
      <c r="G203" s="303" t="str">
        <f t="shared" si="280"/>
        <v>-</v>
      </c>
      <c r="H203" s="584">
        <f t="shared" si="281"/>
        <v>0</v>
      </c>
      <c r="I203" s="209">
        <f t="shared" si="282"/>
        <v>0</v>
      </c>
      <c r="J203" s="190">
        <f t="shared" si="265"/>
        <v>0</v>
      </c>
      <c r="K203" s="210">
        <f t="shared" si="266"/>
        <v>0</v>
      </c>
      <c r="L203" s="426" t="str">
        <f t="shared" si="267"/>
        <v>-</v>
      </c>
      <c r="M203" s="603">
        <f t="shared" si="268"/>
        <v>0</v>
      </c>
      <c r="N203" s="232"/>
      <c r="O203" s="110"/>
      <c r="P203" s="105" t="str">
        <f t="shared" si="283"/>
        <v>-</v>
      </c>
      <c r="Q203" s="231"/>
      <c r="R203" s="612" t="str">
        <f t="shared" si="223"/>
        <v>-</v>
      </c>
      <c r="S203" s="603">
        <f t="shared" si="269"/>
        <v>0</v>
      </c>
      <c r="T203" s="232"/>
      <c r="U203" s="110"/>
      <c r="V203" s="105" t="str">
        <f t="shared" si="284"/>
        <v>-</v>
      </c>
      <c r="W203" s="231"/>
      <c r="X203" s="612" t="str">
        <f t="shared" si="270"/>
        <v>-</v>
      </c>
      <c r="Y203" s="603">
        <f t="shared" si="271"/>
        <v>0</v>
      </c>
      <c r="Z203" s="232"/>
      <c r="AA203" s="110"/>
      <c r="AB203" s="105" t="str">
        <f t="shared" si="285"/>
        <v>-</v>
      </c>
      <c r="AC203" s="231"/>
      <c r="AD203" s="612" t="str">
        <f t="shared" si="224"/>
        <v>-</v>
      </c>
      <c r="AE203" s="603">
        <f t="shared" si="272"/>
        <v>0</v>
      </c>
      <c r="AF203" s="232"/>
      <c r="AG203" s="110"/>
      <c r="AH203" s="105" t="str">
        <f t="shared" si="286"/>
        <v>-</v>
      </c>
      <c r="AI203" s="231"/>
      <c r="AJ203" s="612" t="str">
        <f t="shared" si="225"/>
        <v>-</v>
      </c>
      <c r="AK203" s="603">
        <f t="shared" si="273"/>
        <v>0</v>
      </c>
      <c r="AL203" s="232"/>
      <c r="AM203" s="110"/>
      <c r="AN203" s="105" t="str">
        <f t="shared" si="287"/>
        <v>-</v>
      </c>
      <c r="AO203" s="231"/>
      <c r="AP203" s="612" t="str">
        <f t="shared" si="226"/>
        <v>-</v>
      </c>
      <c r="AQ203" s="603">
        <f t="shared" si="274"/>
        <v>0</v>
      </c>
      <c r="AR203" s="232"/>
      <c r="AS203" s="110"/>
      <c r="AT203" s="105" t="str">
        <f t="shared" si="288"/>
        <v>-</v>
      </c>
      <c r="AU203" s="231"/>
      <c r="AV203" s="612" t="str">
        <f t="shared" si="227"/>
        <v>-</v>
      </c>
      <c r="AW203" s="628">
        <f t="shared" si="275"/>
        <v>0</v>
      </c>
      <c r="AX203" s="232"/>
      <c r="AY203" s="110"/>
      <c r="AZ203" s="227" t="str">
        <f t="shared" ref="AZ203:AZ266" si="292">IF(AY203&lt;&gt;0,AY203/AW203,"-")</f>
        <v>-</v>
      </c>
      <c r="BA203" s="231"/>
      <c r="BB203" s="642" t="str">
        <f t="shared" si="276"/>
        <v>-</v>
      </c>
      <c r="BC203" s="628">
        <f t="shared" si="277"/>
        <v>0</v>
      </c>
      <c r="BD203" s="232"/>
      <c r="BE203" s="110"/>
      <c r="BF203" s="227" t="str">
        <f t="shared" si="289"/>
        <v>-</v>
      </c>
      <c r="BG203" s="231"/>
      <c r="BH203" s="642" t="str">
        <f t="shared" si="210"/>
        <v>-</v>
      </c>
      <c r="BI203" s="628">
        <f t="shared" si="278"/>
        <v>0</v>
      </c>
      <c r="BJ203" s="232"/>
      <c r="BK203" s="110"/>
      <c r="BL203" s="227" t="str">
        <f t="shared" si="290"/>
        <v>-</v>
      </c>
      <c r="BM203" s="231"/>
      <c r="BN203" s="642" t="str">
        <f t="shared" si="211"/>
        <v>-</v>
      </c>
      <c r="BO203" s="628">
        <f t="shared" si="279"/>
        <v>0</v>
      </c>
      <c r="BP203" s="232"/>
      <c r="BQ203" s="110"/>
      <c r="BR203" s="227" t="str">
        <f t="shared" si="291"/>
        <v>-</v>
      </c>
      <c r="BS203" s="231"/>
      <c r="BT203" s="642" t="str">
        <f t="shared" si="212"/>
        <v>-</v>
      </c>
    </row>
    <row r="204" ht="14.25" customHeight="1" spans="1:72">
      <c r="A204" s="585"/>
      <c r="B204" s="108">
        <v>9</v>
      </c>
      <c r="C204" s="306">
        <f t="shared" si="261"/>
        <v>0</v>
      </c>
      <c r="D204" s="433">
        <f t="shared" si="262"/>
        <v>0</v>
      </c>
      <c r="E204" s="592">
        <f t="shared" si="263"/>
        <v>0</v>
      </c>
      <c r="F204" s="454">
        <f t="shared" si="264"/>
        <v>0</v>
      </c>
      <c r="G204" s="303" t="str">
        <f t="shared" si="280"/>
        <v>-</v>
      </c>
      <c r="H204" s="584">
        <f t="shared" si="281"/>
        <v>0</v>
      </c>
      <c r="I204" s="209">
        <f t="shared" si="282"/>
        <v>0</v>
      </c>
      <c r="J204" s="190">
        <f t="shared" si="265"/>
        <v>0</v>
      </c>
      <c r="K204" s="210">
        <f t="shared" si="266"/>
        <v>0</v>
      </c>
      <c r="L204" s="426" t="str">
        <f t="shared" si="267"/>
        <v>-</v>
      </c>
      <c r="M204" s="603">
        <f t="shared" si="268"/>
        <v>0</v>
      </c>
      <c r="N204" s="232"/>
      <c r="O204" s="110"/>
      <c r="P204" s="105" t="str">
        <f t="shared" si="283"/>
        <v>-</v>
      </c>
      <c r="Q204" s="231"/>
      <c r="R204" s="612" t="str">
        <f t="shared" si="223"/>
        <v>-</v>
      </c>
      <c r="S204" s="603">
        <f t="shared" si="269"/>
        <v>0</v>
      </c>
      <c r="T204" s="232"/>
      <c r="U204" s="110"/>
      <c r="V204" s="105" t="str">
        <f t="shared" si="284"/>
        <v>-</v>
      </c>
      <c r="W204" s="231"/>
      <c r="X204" s="612" t="str">
        <f t="shared" si="270"/>
        <v>-</v>
      </c>
      <c r="Y204" s="603">
        <f t="shared" si="271"/>
        <v>0</v>
      </c>
      <c r="Z204" s="232"/>
      <c r="AA204" s="110"/>
      <c r="AB204" s="105" t="str">
        <f t="shared" si="285"/>
        <v>-</v>
      </c>
      <c r="AC204" s="231"/>
      <c r="AD204" s="612" t="str">
        <f t="shared" si="224"/>
        <v>-</v>
      </c>
      <c r="AE204" s="603">
        <f t="shared" si="272"/>
        <v>0</v>
      </c>
      <c r="AF204" s="232"/>
      <c r="AG204" s="110"/>
      <c r="AH204" s="105" t="str">
        <f t="shared" si="286"/>
        <v>-</v>
      </c>
      <c r="AI204" s="231"/>
      <c r="AJ204" s="612" t="str">
        <f t="shared" si="225"/>
        <v>-</v>
      </c>
      <c r="AK204" s="603">
        <f t="shared" si="273"/>
        <v>0</v>
      </c>
      <c r="AL204" s="232"/>
      <c r="AM204" s="110"/>
      <c r="AN204" s="105" t="str">
        <f t="shared" si="287"/>
        <v>-</v>
      </c>
      <c r="AO204" s="231"/>
      <c r="AP204" s="612" t="str">
        <f t="shared" si="226"/>
        <v>-</v>
      </c>
      <c r="AQ204" s="603">
        <f t="shared" si="274"/>
        <v>0</v>
      </c>
      <c r="AR204" s="232"/>
      <c r="AS204" s="110"/>
      <c r="AT204" s="105" t="str">
        <f t="shared" si="288"/>
        <v>-</v>
      </c>
      <c r="AU204" s="231"/>
      <c r="AV204" s="612" t="str">
        <f t="shared" si="227"/>
        <v>-</v>
      </c>
      <c r="AW204" s="628">
        <f t="shared" si="275"/>
        <v>0</v>
      </c>
      <c r="AX204" s="232"/>
      <c r="AY204" s="110"/>
      <c r="AZ204" s="227" t="str">
        <f t="shared" si="292"/>
        <v>-</v>
      </c>
      <c r="BA204" s="231"/>
      <c r="BB204" s="642" t="str">
        <f t="shared" si="276"/>
        <v>-</v>
      </c>
      <c r="BC204" s="628">
        <f t="shared" si="277"/>
        <v>0</v>
      </c>
      <c r="BD204" s="232"/>
      <c r="BE204" s="110"/>
      <c r="BF204" s="227" t="str">
        <f t="shared" si="289"/>
        <v>-</v>
      </c>
      <c r="BG204" s="231"/>
      <c r="BH204" s="642" t="str">
        <f t="shared" si="210"/>
        <v>-</v>
      </c>
      <c r="BI204" s="628">
        <f t="shared" si="278"/>
        <v>0</v>
      </c>
      <c r="BJ204" s="232"/>
      <c r="BK204" s="110"/>
      <c r="BL204" s="227" t="str">
        <f t="shared" si="290"/>
        <v>-</v>
      </c>
      <c r="BM204" s="231"/>
      <c r="BN204" s="642" t="str">
        <f t="shared" si="211"/>
        <v>-</v>
      </c>
      <c r="BO204" s="628">
        <f t="shared" si="279"/>
        <v>0</v>
      </c>
      <c r="BP204" s="232"/>
      <c r="BQ204" s="110"/>
      <c r="BR204" s="227" t="str">
        <f t="shared" si="291"/>
        <v>-</v>
      </c>
      <c r="BS204" s="231"/>
      <c r="BT204" s="642" t="str">
        <f t="shared" si="212"/>
        <v>-</v>
      </c>
    </row>
    <row r="205" ht="14.25" customHeight="1" spans="1:72">
      <c r="A205" s="585"/>
      <c r="B205" s="108">
        <v>10</v>
      </c>
      <c r="C205" s="306">
        <f t="shared" si="261"/>
        <v>0</v>
      </c>
      <c r="D205" s="433">
        <f t="shared" si="262"/>
        <v>0</v>
      </c>
      <c r="E205" s="592">
        <f t="shared" si="263"/>
        <v>0</v>
      </c>
      <c r="F205" s="454">
        <f t="shared" si="264"/>
        <v>0</v>
      </c>
      <c r="G205" s="303" t="str">
        <f t="shared" si="280"/>
        <v>-</v>
      </c>
      <c r="H205" s="584">
        <f t="shared" si="281"/>
        <v>0</v>
      </c>
      <c r="I205" s="209">
        <f t="shared" si="282"/>
        <v>0</v>
      </c>
      <c r="J205" s="190">
        <f t="shared" si="265"/>
        <v>0</v>
      </c>
      <c r="K205" s="210">
        <f t="shared" si="266"/>
        <v>0</v>
      </c>
      <c r="L205" s="426" t="str">
        <f t="shared" si="267"/>
        <v>-</v>
      </c>
      <c r="M205" s="603">
        <f t="shared" si="268"/>
        <v>0</v>
      </c>
      <c r="N205" s="232"/>
      <c r="O205" s="110"/>
      <c r="P205" s="105" t="str">
        <f t="shared" si="283"/>
        <v>-</v>
      </c>
      <c r="Q205" s="231"/>
      <c r="R205" s="612" t="str">
        <f t="shared" si="223"/>
        <v>-</v>
      </c>
      <c r="S205" s="603">
        <f t="shared" si="269"/>
        <v>0</v>
      </c>
      <c r="T205" s="232"/>
      <c r="U205" s="110"/>
      <c r="V205" s="105" t="str">
        <f t="shared" si="284"/>
        <v>-</v>
      </c>
      <c r="W205" s="231"/>
      <c r="X205" s="612" t="str">
        <f t="shared" si="270"/>
        <v>-</v>
      </c>
      <c r="Y205" s="603">
        <f t="shared" si="271"/>
        <v>0</v>
      </c>
      <c r="Z205" s="232"/>
      <c r="AA205" s="110"/>
      <c r="AB205" s="105" t="str">
        <f t="shared" si="285"/>
        <v>-</v>
      </c>
      <c r="AC205" s="231"/>
      <c r="AD205" s="612" t="str">
        <f t="shared" si="224"/>
        <v>-</v>
      </c>
      <c r="AE205" s="603">
        <f t="shared" si="272"/>
        <v>0</v>
      </c>
      <c r="AF205" s="232"/>
      <c r="AG205" s="110"/>
      <c r="AH205" s="105" t="str">
        <f t="shared" si="286"/>
        <v>-</v>
      </c>
      <c r="AI205" s="231"/>
      <c r="AJ205" s="612" t="str">
        <f t="shared" si="225"/>
        <v>-</v>
      </c>
      <c r="AK205" s="603">
        <f t="shared" si="273"/>
        <v>0</v>
      </c>
      <c r="AL205" s="232"/>
      <c r="AM205" s="110"/>
      <c r="AN205" s="105" t="str">
        <f t="shared" si="287"/>
        <v>-</v>
      </c>
      <c r="AO205" s="231"/>
      <c r="AP205" s="612" t="str">
        <f t="shared" si="226"/>
        <v>-</v>
      </c>
      <c r="AQ205" s="603">
        <f t="shared" si="274"/>
        <v>0</v>
      </c>
      <c r="AR205" s="232"/>
      <c r="AS205" s="110"/>
      <c r="AT205" s="105" t="str">
        <f t="shared" si="288"/>
        <v>-</v>
      </c>
      <c r="AU205" s="231"/>
      <c r="AV205" s="612" t="str">
        <f t="shared" si="227"/>
        <v>-</v>
      </c>
      <c r="AW205" s="628">
        <f t="shared" si="275"/>
        <v>0</v>
      </c>
      <c r="AX205" s="232"/>
      <c r="AY205" s="110"/>
      <c r="AZ205" s="227" t="str">
        <f t="shared" si="292"/>
        <v>-</v>
      </c>
      <c r="BA205" s="231"/>
      <c r="BB205" s="642" t="str">
        <f t="shared" si="276"/>
        <v>-</v>
      </c>
      <c r="BC205" s="628">
        <f t="shared" si="277"/>
        <v>0</v>
      </c>
      <c r="BD205" s="232"/>
      <c r="BE205" s="110"/>
      <c r="BF205" s="227" t="str">
        <f t="shared" si="289"/>
        <v>-</v>
      </c>
      <c r="BG205" s="231"/>
      <c r="BH205" s="642" t="str">
        <f t="shared" si="210"/>
        <v>-</v>
      </c>
      <c r="BI205" s="628">
        <f t="shared" si="278"/>
        <v>0</v>
      </c>
      <c r="BJ205" s="232"/>
      <c r="BK205" s="110"/>
      <c r="BL205" s="227" t="str">
        <f t="shared" si="290"/>
        <v>-</v>
      </c>
      <c r="BM205" s="231"/>
      <c r="BN205" s="642" t="str">
        <f t="shared" si="211"/>
        <v>-</v>
      </c>
      <c r="BO205" s="628">
        <f t="shared" si="279"/>
        <v>0</v>
      </c>
      <c r="BP205" s="232"/>
      <c r="BQ205" s="110"/>
      <c r="BR205" s="227" t="str">
        <f t="shared" si="291"/>
        <v>-</v>
      </c>
      <c r="BS205" s="231"/>
      <c r="BT205" s="642" t="str">
        <f t="shared" si="212"/>
        <v>-</v>
      </c>
    </row>
    <row r="206" ht="14.25" customHeight="1" spans="1:72">
      <c r="A206" s="585"/>
      <c r="B206" s="108">
        <v>11</v>
      </c>
      <c r="C206" s="306">
        <f t="shared" si="261"/>
        <v>0</v>
      </c>
      <c r="D206" s="433">
        <f t="shared" si="262"/>
        <v>0</v>
      </c>
      <c r="E206" s="592">
        <f t="shared" si="263"/>
        <v>0</v>
      </c>
      <c r="F206" s="454">
        <f t="shared" si="264"/>
        <v>0</v>
      </c>
      <c r="G206" s="303" t="str">
        <f t="shared" si="280"/>
        <v>-</v>
      </c>
      <c r="H206" s="584">
        <f t="shared" si="281"/>
        <v>0</v>
      </c>
      <c r="I206" s="209">
        <f t="shared" si="282"/>
        <v>0</v>
      </c>
      <c r="J206" s="190">
        <f t="shared" si="265"/>
        <v>0</v>
      </c>
      <c r="K206" s="210">
        <f t="shared" si="266"/>
        <v>0</v>
      </c>
      <c r="L206" s="426" t="str">
        <f t="shared" si="267"/>
        <v>-</v>
      </c>
      <c r="M206" s="603">
        <f t="shared" si="268"/>
        <v>0</v>
      </c>
      <c r="N206" s="232"/>
      <c r="O206" s="110"/>
      <c r="P206" s="105" t="str">
        <f t="shared" si="283"/>
        <v>-</v>
      </c>
      <c r="Q206" s="231"/>
      <c r="R206" s="612" t="str">
        <f t="shared" si="223"/>
        <v>-</v>
      </c>
      <c r="S206" s="603">
        <f t="shared" si="269"/>
        <v>0</v>
      </c>
      <c r="T206" s="232"/>
      <c r="U206" s="110"/>
      <c r="V206" s="105" t="str">
        <f t="shared" si="284"/>
        <v>-</v>
      </c>
      <c r="W206" s="231"/>
      <c r="X206" s="612" t="str">
        <f t="shared" si="270"/>
        <v>-</v>
      </c>
      <c r="Y206" s="603">
        <f t="shared" si="271"/>
        <v>0</v>
      </c>
      <c r="Z206" s="232"/>
      <c r="AA206" s="110"/>
      <c r="AB206" s="105" t="str">
        <f t="shared" si="285"/>
        <v>-</v>
      </c>
      <c r="AC206" s="231"/>
      <c r="AD206" s="612" t="str">
        <f t="shared" si="224"/>
        <v>-</v>
      </c>
      <c r="AE206" s="603">
        <f t="shared" si="272"/>
        <v>0</v>
      </c>
      <c r="AF206" s="232"/>
      <c r="AG206" s="110"/>
      <c r="AH206" s="105" t="str">
        <f t="shared" si="286"/>
        <v>-</v>
      </c>
      <c r="AI206" s="231"/>
      <c r="AJ206" s="612" t="str">
        <f t="shared" si="225"/>
        <v>-</v>
      </c>
      <c r="AK206" s="603">
        <f t="shared" si="273"/>
        <v>0</v>
      </c>
      <c r="AL206" s="232"/>
      <c r="AM206" s="110"/>
      <c r="AN206" s="105" t="str">
        <f t="shared" si="287"/>
        <v>-</v>
      </c>
      <c r="AO206" s="231"/>
      <c r="AP206" s="612" t="str">
        <f t="shared" si="226"/>
        <v>-</v>
      </c>
      <c r="AQ206" s="603">
        <f t="shared" si="274"/>
        <v>0</v>
      </c>
      <c r="AR206" s="232"/>
      <c r="AS206" s="110"/>
      <c r="AT206" s="105" t="str">
        <f t="shared" si="288"/>
        <v>-</v>
      </c>
      <c r="AU206" s="231"/>
      <c r="AV206" s="612" t="str">
        <f t="shared" si="227"/>
        <v>-</v>
      </c>
      <c r="AW206" s="628">
        <f t="shared" si="275"/>
        <v>0</v>
      </c>
      <c r="AX206" s="232"/>
      <c r="AY206" s="110"/>
      <c r="AZ206" s="227" t="str">
        <f t="shared" si="292"/>
        <v>-</v>
      </c>
      <c r="BA206" s="231"/>
      <c r="BB206" s="642" t="str">
        <f t="shared" si="276"/>
        <v>-</v>
      </c>
      <c r="BC206" s="628">
        <f t="shared" si="277"/>
        <v>0</v>
      </c>
      <c r="BD206" s="232"/>
      <c r="BE206" s="110"/>
      <c r="BF206" s="227" t="str">
        <f t="shared" si="289"/>
        <v>-</v>
      </c>
      <c r="BG206" s="231"/>
      <c r="BH206" s="642" t="str">
        <f t="shared" si="210"/>
        <v>-</v>
      </c>
      <c r="BI206" s="628">
        <f t="shared" si="278"/>
        <v>0</v>
      </c>
      <c r="BJ206" s="232"/>
      <c r="BK206" s="110"/>
      <c r="BL206" s="227" t="str">
        <f t="shared" si="290"/>
        <v>-</v>
      </c>
      <c r="BM206" s="231"/>
      <c r="BN206" s="642" t="str">
        <f t="shared" si="211"/>
        <v>-</v>
      </c>
      <c r="BO206" s="628">
        <f t="shared" si="279"/>
        <v>0</v>
      </c>
      <c r="BP206" s="232"/>
      <c r="BQ206" s="110"/>
      <c r="BR206" s="227" t="str">
        <f t="shared" si="291"/>
        <v>-</v>
      </c>
      <c r="BS206" s="231"/>
      <c r="BT206" s="642" t="str">
        <f t="shared" si="212"/>
        <v>-</v>
      </c>
    </row>
    <row r="207" ht="14.25" customHeight="1" spans="1:72">
      <c r="A207" s="585"/>
      <c r="B207" s="108">
        <v>12</v>
      </c>
      <c r="C207" s="306">
        <f t="shared" si="261"/>
        <v>0</v>
      </c>
      <c r="D207" s="433">
        <f t="shared" si="262"/>
        <v>0</v>
      </c>
      <c r="E207" s="592">
        <f t="shared" si="263"/>
        <v>0</v>
      </c>
      <c r="F207" s="454">
        <f t="shared" si="264"/>
        <v>0</v>
      </c>
      <c r="G207" s="303" t="str">
        <f t="shared" si="280"/>
        <v>-</v>
      </c>
      <c r="H207" s="584">
        <f t="shared" si="281"/>
        <v>0</v>
      </c>
      <c r="I207" s="209">
        <f t="shared" si="282"/>
        <v>0</v>
      </c>
      <c r="J207" s="190">
        <f t="shared" si="265"/>
        <v>0</v>
      </c>
      <c r="K207" s="210">
        <f t="shared" si="266"/>
        <v>0</v>
      </c>
      <c r="L207" s="426" t="str">
        <f t="shared" si="267"/>
        <v>-</v>
      </c>
      <c r="M207" s="603">
        <f t="shared" si="268"/>
        <v>0</v>
      </c>
      <c r="N207" s="232"/>
      <c r="O207" s="110"/>
      <c r="P207" s="105" t="str">
        <f t="shared" si="283"/>
        <v>-</v>
      </c>
      <c r="Q207" s="231"/>
      <c r="R207" s="612" t="str">
        <f t="shared" si="223"/>
        <v>-</v>
      </c>
      <c r="S207" s="603">
        <f t="shared" si="269"/>
        <v>0</v>
      </c>
      <c r="T207" s="232"/>
      <c r="U207" s="110"/>
      <c r="V207" s="105" t="str">
        <f t="shared" si="284"/>
        <v>-</v>
      </c>
      <c r="W207" s="231"/>
      <c r="X207" s="612" t="str">
        <f t="shared" si="270"/>
        <v>-</v>
      </c>
      <c r="Y207" s="603">
        <f t="shared" si="271"/>
        <v>0</v>
      </c>
      <c r="Z207" s="232"/>
      <c r="AA207" s="110"/>
      <c r="AB207" s="105" t="str">
        <f t="shared" si="285"/>
        <v>-</v>
      </c>
      <c r="AC207" s="231"/>
      <c r="AD207" s="612" t="str">
        <f t="shared" si="224"/>
        <v>-</v>
      </c>
      <c r="AE207" s="603">
        <f t="shared" si="272"/>
        <v>0</v>
      </c>
      <c r="AF207" s="232"/>
      <c r="AG207" s="110"/>
      <c r="AH207" s="105" t="str">
        <f t="shared" si="286"/>
        <v>-</v>
      </c>
      <c r="AI207" s="231"/>
      <c r="AJ207" s="612" t="str">
        <f t="shared" si="225"/>
        <v>-</v>
      </c>
      <c r="AK207" s="603">
        <f t="shared" si="273"/>
        <v>0</v>
      </c>
      <c r="AL207" s="232"/>
      <c r="AM207" s="110"/>
      <c r="AN207" s="105" t="str">
        <f t="shared" si="287"/>
        <v>-</v>
      </c>
      <c r="AO207" s="231"/>
      <c r="AP207" s="612" t="str">
        <f t="shared" si="226"/>
        <v>-</v>
      </c>
      <c r="AQ207" s="603">
        <f t="shared" si="274"/>
        <v>0</v>
      </c>
      <c r="AR207" s="232"/>
      <c r="AS207" s="110"/>
      <c r="AT207" s="105" t="str">
        <f t="shared" si="288"/>
        <v>-</v>
      </c>
      <c r="AU207" s="231"/>
      <c r="AV207" s="612" t="str">
        <f t="shared" si="227"/>
        <v>-</v>
      </c>
      <c r="AW207" s="628">
        <f t="shared" si="275"/>
        <v>0</v>
      </c>
      <c r="AX207" s="232"/>
      <c r="AY207" s="110"/>
      <c r="AZ207" s="227" t="str">
        <f t="shared" si="292"/>
        <v>-</v>
      </c>
      <c r="BA207" s="231"/>
      <c r="BB207" s="642" t="str">
        <f t="shared" si="276"/>
        <v>-</v>
      </c>
      <c r="BC207" s="628">
        <f t="shared" si="277"/>
        <v>0</v>
      </c>
      <c r="BD207" s="232"/>
      <c r="BE207" s="110"/>
      <c r="BF207" s="227" t="str">
        <f t="shared" si="289"/>
        <v>-</v>
      </c>
      <c r="BG207" s="231"/>
      <c r="BH207" s="642" t="str">
        <f t="shared" si="210"/>
        <v>-</v>
      </c>
      <c r="BI207" s="628">
        <f t="shared" si="278"/>
        <v>0</v>
      </c>
      <c r="BJ207" s="232"/>
      <c r="BK207" s="110"/>
      <c r="BL207" s="227" t="str">
        <f t="shared" si="290"/>
        <v>-</v>
      </c>
      <c r="BM207" s="231"/>
      <c r="BN207" s="642" t="str">
        <f t="shared" si="211"/>
        <v>-</v>
      </c>
      <c r="BO207" s="628">
        <f t="shared" si="279"/>
        <v>0</v>
      </c>
      <c r="BP207" s="232"/>
      <c r="BQ207" s="110"/>
      <c r="BR207" s="227" t="str">
        <f t="shared" si="291"/>
        <v>-</v>
      </c>
      <c r="BS207" s="231"/>
      <c r="BT207" s="642" t="str">
        <f t="shared" si="212"/>
        <v>-</v>
      </c>
    </row>
    <row r="208" ht="14.25" customHeight="1" spans="1:72">
      <c r="A208" s="585"/>
      <c r="B208" s="108">
        <v>13</v>
      </c>
      <c r="C208" s="306">
        <f t="shared" si="261"/>
        <v>0</v>
      </c>
      <c r="D208" s="433">
        <f t="shared" si="262"/>
        <v>0</v>
      </c>
      <c r="E208" s="592">
        <f t="shared" si="263"/>
        <v>0</v>
      </c>
      <c r="F208" s="454">
        <f t="shared" si="264"/>
        <v>0</v>
      </c>
      <c r="G208" s="303" t="str">
        <f t="shared" si="280"/>
        <v>-</v>
      </c>
      <c r="H208" s="584">
        <f t="shared" si="281"/>
        <v>0</v>
      </c>
      <c r="I208" s="209">
        <f t="shared" si="282"/>
        <v>0</v>
      </c>
      <c r="J208" s="190">
        <f t="shared" si="265"/>
        <v>0</v>
      </c>
      <c r="K208" s="210">
        <f t="shared" si="266"/>
        <v>0</v>
      </c>
      <c r="L208" s="426" t="str">
        <f t="shared" si="267"/>
        <v>-</v>
      </c>
      <c r="M208" s="603">
        <f t="shared" si="268"/>
        <v>0</v>
      </c>
      <c r="N208" s="232"/>
      <c r="O208" s="110"/>
      <c r="P208" s="105" t="str">
        <f t="shared" si="283"/>
        <v>-</v>
      </c>
      <c r="Q208" s="231"/>
      <c r="R208" s="612" t="str">
        <f t="shared" si="223"/>
        <v>-</v>
      </c>
      <c r="S208" s="603">
        <f t="shared" si="269"/>
        <v>0</v>
      </c>
      <c r="T208" s="232"/>
      <c r="U208" s="110"/>
      <c r="V208" s="105" t="str">
        <f t="shared" si="284"/>
        <v>-</v>
      </c>
      <c r="W208" s="231"/>
      <c r="X208" s="612" t="str">
        <f t="shared" si="270"/>
        <v>-</v>
      </c>
      <c r="Y208" s="603">
        <f t="shared" si="271"/>
        <v>0</v>
      </c>
      <c r="Z208" s="232"/>
      <c r="AA208" s="110"/>
      <c r="AB208" s="105" t="str">
        <f t="shared" si="285"/>
        <v>-</v>
      </c>
      <c r="AC208" s="231"/>
      <c r="AD208" s="612" t="str">
        <f t="shared" si="224"/>
        <v>-</v>
      </c>
      <c r="AE208" s="603">
        <f t="shared" si="272"/>
        <v>0</v>
      </c>
      <c r="AF208" s="232"/>
      <c r="AG208" s="110"/>
      <c r="AH208" s="105" t="str">
        <f t="shared" si="286"/>
        <v>-</v>
      </c>
      <c r="AI208" s="231"/>
      <c r="AJ208" s="612" t="str">
        <f t="shared" si="225"/>
        <v>-</v>
      </c>
      <c r="AK208" s="603">
        <f t="shared" si="273"/>
        <v>0</v>
      </c>
      <c r="AL208" s="232"/>
      <c r="AM208" s="110"/>
      <c r="AN208" s="105" t="str">
        <f t="shared" si="287"/>
        <v>-</v>
      </c>
      <c r="AO208" s="231"/>
      <c r="AP208" s="612" t="str">
        <f t="shared" si="226"/>
        <v>-</v>
      </c>
      <c r="AQ208" s="603">
        <f t="shared" si="274"/>
        <v>0</v>
      </c>
      <c r="AR208" s="232"/>
      <c r="AS208" s="110"/>
      <c r="AT208" s="105" t="str">
        <f t="shared" si="288"/>
        <v>-</v>
      </c>
      <c r="AU208" s="231"/>
      <c r="AV208" s="612" t="str">
        <f t="shared" si="227"/>
        <v>-</v>
      </c>
      <c r="AW208" s="628">
        <f t="shared" si="275"/>
        <v>0</v>
      </c>
      <c r="AX208" s="232"/>
      <c r="AY208" s="110"/>
      <c r="AZ208" s="227" t="str">
        <f t="shared" si="292"/>
        <v>-</v>
      </c>
      <c r="BA208" s="231"/>
      <c r="BB208" s="642" t="str">
        <f t="shared" si="276"/>
        <v>-</v>
      </c>
      <c r="BC208" s="628">
        <f t="shared" si="277"/>
        <v>0</v>
      </c>
      <c r="BD208" s="232"/>
      <c r="BE208" s="110"/>
      <c r="BF208" s="227" t="str">
        <f t="shared" si="289"/>
        <v>-</v>
      </c>
      <c r="BG208" s="231"/>
      <c r="BH208" s="642" t="str">
        <f t="shared" si="210"/>
        <v>-</v>
      </c>
      <c r="BI208" s="628">
        <f t="shared" si="278"/>
        <v>0</v>
      </c>
      <c r="BJ208" s="232"/>
      <c r="BK208" s="110"/>
      <c r="BL208" s="227" t="str">
        <f t="shared" si="290"/>
        <v>-</v>
      </c>
      <c r="BM208" s="231"/>
      <c r="BN208" s="642" t="str">
        <f t="shared" si="211"/>
        <v>-</v>
      </c>
      <c r="BO208" s="628">
        <f t="shared" si="279"/>
        <v>0</v>
      </c>
      <c r="BP208" s="232"/>
      <c r="BQ208" s="110"/>
      <c r="BR208" s="227" t="str">
        <f t="shared" si="291"/>
        <v>-</v>
      </c>
      <c r="BS208" s="231"/>
      <c r="BT208" s="642" t="str">
        <f t="shared" si="212"/>
        <v>-</v>
      </c>
    </row>
    <row r="209" ht="14.25" customHeight="1" spans="1:72">
      <c r="A209" s="585"/>
      <c r="B209" s="108">
        <v>14</v>
      </c>
      <c r="C209" s="306">
        <f t="shared" si="261"/>
        <v>0</v>
      </c>
      <c r="D209" s="433">
        <f t="shared" si="262"/>
        <v>0</v>
      </c>
      <c r="E209" s="592">
        <f t="shared" si="263"/>
        <v>0</v>
      </c>
      <c r="F209" s="454">
        <f t="shared" si="264"/>
        <v>0</v>
      </c>
      <c r="G209" s="303" t="str">
        <f t="shared" si="280"/>
        <v>-</v>
      </c>
      <c r="H209" s="584">
        <f t="shared" si="281"/>
        <v>0</v>
      </c>
      <c r="I209" s="209">
        <f t="shared" si="282"/>
        <v>0</v>
      </c>
      <c r="J209" s="190">
        <f t="shared" si="265"/>
        <v>0</v>
      </c>
      <c r="K209" s="210">
        <f t="shared" si="266"/>
        <v>0</v>
      </c>
      <c r="L209" s="426" t="str">
        <f t="shared" si="267"/>
        <v>-</v>
      </c>
      <c r="M209" s="603">
        <f t="shared" si="268"/>
        <v>0</v>
      </c>
      <c r="N209" s="232"/>
      <c r="O209" s="110"/>
      <c r="P209" s="105" t="str">
        <f t="shared" si="283"/>
        <v>-</v>
      </c>
      <c r="Q209" s="231"/>
      <c r="R209" s="612" t="str">
        <f t="shared" si="223"/>
        <v>-</v>
      </c>
      <c r="S209" s="603">
        <f t="shared" si="269"/>
        <v>0</v>
      </c>
      <c r="T209" s="232"/>
      <c r="U209" s="110"/>
      <c r="V209" s="105" t="str">
        <f t="shared" si="284"/>
        <v>-</v>
      </c>
      <c r="W209" s="231"/>
      <c r="X209" s="612" t="str">
        <f t="shared" si="270"/>
        <v>-</v>
      </c>
      <c r="Y209" s="603">
        <f t="shared" si="271"/>
        <v>0</v>
      </c>
      <c r="Z209" s="232"/>
      <c r="AA209" s="110"/>
      <c r="AB209" s="105" t="str">
        <f t="shared" si="285"/>
        <v>-</v>
      </c>
      <c r="AC209" s="231"/>
      <c r="AD209" s="612" t="str">
        <f t="shared" si="224"/>
        <v>-</v>
      </c>
      <c r="AE209" s="603">
        <f t="shared" si="272"/>
        <v>0</v>
      </c>
      <c r="AF209" s="232"/>
      <c r="AG209" s="110"/>
      <c r="AH209" s="105" t="str">
        <f t="shared" si="286"/>
        <v>-</v>
      </c>
      <c r="AI209" s="231"/>
      <c r="AJ209" s="612" t="str">
        <f t="shared" si="225"/>
        <v>-</v>
      </c>
      <c r="AK209" s="603">
        <f t="shared" si="273"/>
        <v>0</v>
      </c>
      <c r="AL209" s="232"/>
      <c r="AM209" s="110"/>
      <c r="AN209" s="105" t="str">
        <f t="shared" si="287"/>
        <v>-</v>
      </c>
      <c r="AO209" s="231"/>
      <c r="AP209" s="612" t="str">
        <f t="shared" si="226"/>
        <v>-</v>
      </c>
      <c r="AQ209" s="603">
        <f t="shared" si="274"/>
        <v>0</v>
      </c>
      <c r="AR209" s="232"/>
      <c r="AS209" s="110"/>
      <c r="AT209" s="105" t="str">
        <f t="shared" si="288"/>
        <v>-</v>
      </c>
      <c r="AU209" s="231"/>
      <c r="AV209" s="612" t="str">
        <f t="shared" si="227"/>
        <v>-</v>
      </c>
      <c r="AW209" s="628">
        <f t="shared" si="275"/>
        <v>0</v>
      </c>
      <c r="AX209" s="232"/>
      <c r="AY209" s="110"/>
      <c r="AZ209" s="227" t="str">
        <f t="shared" si="292"/>
        <v>-</v>
      </c>
      <c r="BA209" s="231"/>
      <c r="BB209" s="642" t="str">
        <f t="shared" si="276"/>
        <v>-</v>
      </c>
      <c r="BC209" s="628">
        <f t="shared" si="277"/>
        <v>0</v>
      </c>
      <c r="BD209" s="232"/>
      <c r="BE209" s="110"/>
      <c r="BF209" s="227" t="str">
        <f t="shared" si="289"/>
        <v>-</v>
      </c>
      <c r="BG209" s="231"/>
      <c r="BH209" s="642" t="str">
        <f t="shared" si="210"/>
        <v>-</v>
      </c>
      <c r="BI209" s="628">
        <f t="shared" si="278"/>
        <v>0</v>
      </c>
      <c r="BJ209" s="232"/>
      <c r="BK209" s="110"/>
      <c r="BL209" s="227" t="str">
        <f t="shared" si="290"/>
        <v>-</v>
      </c>
      <c r="BM209" s="231"/>
      <c r="BN209" s="642" t="str">
        <f t="shared" si="211"/>
        <v>-</v>
      </c>
      <c r="BO209" s="628">
        <f t="shared" si="279"/>
        <v>0</v>
      </c>
      <c r="BP209" s="232"/>
      <c r="BQ209" s="110"/>
      <c r="BR209" s="227" t="str">
        <f t="shared" si="291"/>
        <v>-</v>
      </c>
      <c r="BS209" s="231"/>
      <c r="BT209" s="642" t="str">
        <f t="shared" si="212"/>
        <v>-</v>
      </c>
    </row>
    <row r="210" ht="14.25" customHeight="1" spans="1:72">
      <c r="A210" s="585"/>
      <c r="B210" s="108">
        <v>15</v>
      </c>
      <c r="C210" s="306">
        <f t="shared" si="261"/>
        <v>0</v>
      </c>
      <c r="D210" s="433">
        <f t="shared" si="262"/>
        <v>0</v>
      </c>
      <c r="E210" s="592">
        <f t="shared" si="263"/>
        <v>0</v>
      </c>
      <c r="F210" s="454">
        <f t="shared" si="264"/>
        <v>0</v>
      </c>
      <c r="G210" s="303" t="str">
        <f t="shared" si="280"/>
        <v>-</v>
      </c>
      <c r="H210" s="584">
        <f t="shared" si="281"/>
        <v>0</v>
      </c>
      <c r="I210" s="209">
        <f t="shared" si="282"/>
        <v>0</v>
      </c>
      <c r="J210" s="190">
        <f t="shared" si="265"/>
        <v>0</v>
      </c>
      <c r="K210" s="210">
        <f t="shared" si="266"/>
        <v>0</v>
      </c>
      <c r="L210" s="426" t="str">
        <f t="shared" si="267"/>
        <v>-</v>
      </c>
      <c r="M210" s="603">
        <f t="shared" si="268"/>
        <v>0</v>
      </c>
      <c r="N210" s="232"/>
      <c r="O210" s="110"/>
      <c r="P210" s="105" t="str">
        <f t="shared" si="283"/>
        <v>-</v>
      </c>
      <c r="Q210" s="231"/>
      <c r="R210" s="612" t="str">
        <f t="shared" si="223"/>
        <v>-</v>
      </c>
      <c r="S210" s="603">
        <f t="shared" si="269"/>
        <v>0</v>
      </c>
      <c r="T210" s="232"/>
      <c r="U210" s="110"/>
      <c r="V210" s="105" t="str">
        <f t="shared" si="284"/>
        <v>-</v>
      </c>
      <c r="W210" s="231"/>
      <c r="X210" s="612" t="str">
        <f t="shared" si="270"/>
        <v>-</v>
      </c>
      <c r="Y210" s="603">
        <f t="shared" si="271"/>
        <v>0</v>
      </c>
      <c r="Z210" s="232"/>
      <c r="AA210" s="110"/>
      <c r="AB210" s="105" t="str">
        <f t="shared" si="285"/>
        <v>-</v>
      </c>
      <c r="AC210" s="231"/>
      <c r="AD210" s="612" t="str">
        <f t="shared" si="224"/>
        <v>-</v>
      </c>
      <c r="AE210" s="603">
        <f t="shared" si="272"/>
        <v>0</v>
      </c>
      <c r="AF210" s="232"/>
      <c r="AG210" s="110"/>
      <c r="AH210" s="105" t="str">
        <f t="shared" si="286"/>
        <v>-</v>
      </c>
      <c r="AI210" s="231"/>
      <c r="AJ210" s="612" t="str">
        <f t="shared" si="225"/>
        <v>-</v>
      </c>
      <c r="AK210" s="603">
        <f t="shared" si="273"/>
        <v>0</v>
      </c>
      <c r="AL210" s="232"/>
      <c r="AM210" s="110"/>
      <c r="AN210" s="105" t="str">
        <f t="shared" si="287"/>
        <v>-</v>
      </c>
      <c r="AO210" s="231"/>
      <c r="AP210" s="612" t="str">
        <f t="shared" si="226"/>
        <v>-</v>
      </c>
      <c r="AQ210" s="603">
        <f t="shared" si="274"/>
        <v>0</v>
      </c>
      <c r="AR210" s="232"/>
      <c r="AS210" s="110"/>
      <c r="AT210" s="105" t="str">
        <f t="shared" si="288"/>
        <v>-</v>
      </c>
      <c r="AU210" s="231"/>
      <c r="AV210" s="612" t="str">
        <f t="shared" si="227"/>
        <v>-</v>
      </c>
      <c r="AW210" s="628">
        <f t="shared" si="275"/>
        <v>0</v>
      </c>
      <c r="AX210" s="232"/>
      <c r="AY210" s="110"/>
      <c r="AZ210" s="227" t="str">
        <f t="shared" si="292"/>
        <v>-</v>
      </c>
      <c r="BA210" s="231"/>
      <c r="BB210" s="642" t="str">
        <f t="shared" si="276"/>
        <v>-</v>
      </c>
      <c r="BC210" s="628">
        <f t="shared" si="277"/>
        <v>0</v>
      </c>
      <c r="BD210" s="232"/>
      <c r="BE210" s="110"/>
      <c r="BF210" s="227" t="str">
        <f t="shared" si="289"/>
        <v>-</v>
      </c>
      <c r="BG210" s="231"/>
      <c r="BH210" s="642" t="str">
        <f t="shared" ref="BH210:BH273" si="293">IF(BG210&lt;&gt;0,BG210/BE210,"-")</f>
        <v>-</v>
      </c>
      <c r="BI210" s="628">
        <f t="shared" si="278"/>
        <v>0</v>
      </c>
      <c r="BJ210" s="232"/>
      <c r="BK210" s="110"/>
      <c r="BL210" s="227" t="str">
        <f t="shared" si="290"/>
        <v>-</v>
      </c>
      <c r="BM210" s="231"/>
      <c r="BN210" s="642" t="str">
        <f t="shared" ref="BN210:BN273" si="294">IF(BM210&lt;&gt;0,BM210/BK210,"-")</f>
        <v>-</v>
      </c>
      <c r="BO210" s="628">
        <f t="shared" si="279"/>
        <v>0</v>
      </c>
      <c r="BP210" s="232"/>
      <c r="BQ210" s="110"/>
      <c r="BR210" s="227" t="str">
        <f t="shared" si="291"/>
        <v>-</v>
      </c>
      <c r="BS210" s="231"/>
      <c r="BT210" s="642" t="str">
        <f t="shared" ref="BT210:BT273" si="295">IF(BS210&lt;&gt;0,BS210/BQ210,"-")</f>
        <v>-</v>
      </c>
    </row>
    <row r="211" ht="14.25" customHeight="1" spans="1:72">
      <c r="A211" s="585"/>
      <c r="B211" s="108">
        <v>16</v>
      </c>
      <c r="C211" s="306">
        <f t="shared" si="261"/>
        <v>0</v>
      </c>
      <c r="D211" s="433">
        <f t="shared" si="262"/>
        <v>0</v>
      </c>
      <c r="E211" s="592">
        <f t="shared" si="263"/>
        <v>0</v>
      </c>
      <c r="F211" s="454">
        <f t="shared" si="264"/>
        <v>0</v>
      </c>
      <c r="G211" s="303" t="str">
        <f t="shared" si="280"/>
        <v>-</v>
      </c>
      <c r="H211" s="584">
        <f t="shared" si="281"/>
        <v>0</v>
      </c>
      <c r="I211" s="209">
        <f t="shared" si="282"/>
        <v>0</v>
      </c>
      <c r="J211" s="190">
        <f t="shared" si="265"/>
        <v>0</v>
      </c>
      <c r="K211" s="210">
        <f t="shared" si="266"/>
        <v>0</v>
      </c>
      <c r="L211" s="426" t="str">
        <f t="shared" si="267"/>
        <v>-</v>
      </c>
      <c r="M211" s="603">
        <f t="shared" si="268"/>
        <v>0</v>
      </c>
      <c r="N211" s="232"/>
      <c r="O211" s="110"/>
      <c r="P211" s="105" t="str">
        <f t="shared" si="283"/>
        <v>-</v>
      </c>
      <c r="Q211" s="231"/>
      <c r="R211" s="612" t="str">
        <f t="shared" si="223"/>
        <v>-</v>
      </c>
      <c r="S211" s="603">
        <f t="shared" si="269"/>
        <v>0</v>
      </c>
      <c r="T211" s="232"/>
      <c r="U211" s="110"/>
      <c r="V211" s="105" t="str">
        <f t="shared" si="284"/>
        <v>-</v>
      </c>
      <c r="W211" s="231"/>
      <c r="X211" s="612" t="str">
        <f t="shared" si="270"/>
        <v>-</v>
      </c>
      <c r="Y211" s="603">
        <f t="shared" si="271"/>
        <v>0</v>
      </c>
      <c r="Z211" s="232"/>
      <c r="AA211" s="110"/>
      <c r="AB211" s="105" t="str">
        <f t="shared" si="285"/>
        <v>-</v>
      </c>
      <c r="AC211" s="231"/>
      <c r="AD211" s="612" t="str">
        <f t="shared" si="224"/>
        <v>-</v>
      </c>
      <c r="AE211" s="603">
        <f t="shared" si="272"/>
        <v>0</v>
      </c>
      <c r="AF211" s="232"/>
      <c r="AG211" s="110"/>
      <c r="AH211" s="105" t="str">
        <f t="shared" si="286"/>
        <v>-</v>
      </c>
      <c r="AI211" s="231"/>
      <c r="AJ211" s="612" t="str">
        <f t="shared" si="225"/>
        <v>-</v>
      </c>
      <c r="AK211" s="603">
        <f t="shared" si="273"/>
        <v>0</v>
      </c>
      <c r="AL211" s="232"/>
      <c r="AM211" s="110"/>
      <c r="AN211" s="105" t="str">
        <f t="shared" si="287"/>
        <v>-</v>
      </c>
      <c r="AO211" s="231"/>
      <c r="AP211" s="612" t="str">
        <f t="shared" si="226"/>
        <v>-</v>
      </c>
      <c r="AQ211" s="603">
        <f t="shared" si="274"/>
        <v>0</v>
      </c>
      <c r="AR211" s="232"/>
      <c r="AS211" s="110"/>
      <c r="AT211" s="105" t="str">
        <f t="shared" si="288"/>
        <v>-</v>
      </c>
      <c r="AU211" s="231"/>
      <c r="AV211" s="612" t="str">
        <f t="shared" si="227"/>
        <v>-</v>
      </c>
      <c r="AW211" s="628">
        <f t="shared" si="275"/>
        <v>0</v>
      </c>
      <c r="AX211" s="232"/>
      <c r="AY211" s="110"/>
      <c r="AZ211" s="227" t="str">
        <f t="shared" si="292"/>
        <v>-</v>
      </c>
      <c r="BA211" s="231"/>
      <c r="BB211" s="642" t="str">
        <f t="shared" si="276"/>
        <v>-</v>
      </c>
      <c r="BC211" s="628">
        <f t="shared" si="277"/>
        <v>0</v>
      </c>
      <c r="BD211" s="232"/>
      <c r="BE211" s="110"/>
      <c r="BF211" s="227" t="str">
        <f t="shared" si="289"/>
        <v>-</v>
      </c>
      <c r="BG211" s="231"/>
      <c r="BH211" s="642" t="str">
        <f t="shared" si="293"/>
        <v>-</v>
      </c>
      <c r="BI211" s="628">
        <f t="shared" si="278"/>
        <v>0</v>
      </c>
      <c r="BJ211" s="232"/>
      <c r="BK211" s="110"/>
      <c r="BL211" s="227" t="str">
        <f t="shared" si="290"/>
        <v>-</v>
      </c>
      <c r="BM211" s="231"/>
      <c r="BN211" s="642" t="str">
        <f t="shared" si="294"/>
        <v>-</v>
      </c>
      <c r="BO211" s="628">
        <f t="shared" si="279"/>
        <v>0</v>
      </c>
      <c r="BP211" s="232"/>
      <c r="BQ211" s="110"/>
      <c r="BR211" s="227" t="str">
        <f t="shared" si="291"/>
        <v>-</v>
      </c>
      <c r="BS211" s="231"/>
      <c r="BT211" s="642" t="str">
        <f t="shared" si="295"/>
        <v>-</v>
      </c>
    </row>
    <row r="212" ht="14.25" customHeight="1" spans="1:72">
      <c r="A212" s="585"/>
      <c r="B212" s="108">
        <v>17</v>
      </c>
      <c r="C212" s="306">
        <f t="shared" si="261"/>
        <v>0</v>
      </c>
      <c r="D212" s="433">
        <f t="shared" si="262"/>
        <v>0</v>
      </c>
      <c r="E212" s="592">
        <f t="shared" si="263"/>
        <v>0</v>
      </c>
      <c r="F212" s="454">
        <f t="shared" si="264"/>
        <v>0</v>
      </c>
      <c r="G212" s="303" t="str">
        <f t="shared" si="280"/>
        <v>-</v>
      </c>
      <c r="H212" s="584">
        <f t="shared" si="281"/>
        <v>0</v>
      </c>
      <c r="I212" s="209">
        <f t="shared" si="282"/>
        <v>0</v>
      </c>
      <c r="J212" s="190">
        <f t="shared" si="265"/>
        <v>0</v>
      </c>
      <c r="K212" s="210">
        <f t="shared" si="266"/>
        <v>0</v>
      </c>
      <c r="L212" s="426" t="str">
        <f t="shared" si="267"/>
        <v>-</v>
      </c>
      <c r="M212" s="603">
        <f t="shared" si="268"/>
        <v>0</v>
      </c>
      <c r="N212" s="232"/>
      <c r="O212" s="110"/>
      <c r="P212" s="105" t="str">
        <f t="shared" si="283"/>
        <v>-</v>
      </c>
      <c r="Q212" s="231"/>
      <c r="R212" s="612" t="str">
        <f t="shared" si="223"/>
        <v>-</v>
      </c>
      <c r="S212" s="603">
        <f t="shared" si="269"/>
        <v>0</v>
      </c>
      <c r="T212" s="232"/>
      <c r="U212" s="110"/>
      <c r="V212" s="105" t="str">
        <f t="shared" si="284"/>
        <v>-</v>
      </c>
      <c r="W212" s="231"/>
      <c r="X212" s="612" t="str">
        <f t="shared" si="270"/>
        <v>-</v>
      </c>
      <c r="Y212" s="603">
        <f t="shared" si="271"/>
        <v>0</v>
      </c>
      <c r="Z212" s="232"/>
      <c r="AA212" s="110"/>
      <c r="AB212" s="105" t="str">
        <f t="shared" si="285"/>
        <v>-</v>
      </c>
      <c r="AC212" s="231"/>
      <c r="AD212" s="612" t="str">
        <f t="shared" si="224"/>
        <v>-</v>
      </c>
      <c r="AE212" s="603">
        <f t="shared" si="272"/>
        <v>0</v>
      </c>
      <c r="AF212" s="232"/>
      <c r="AG212" s="110"/>
      <c r="AH212" s="105" t="str">
        <f t="shared" si="286"/>
        <v>-</v>
      </c>
      <c r="AI212" s="231"/>
      <c r="AJ212" s="612" t="str">
        <f t="shared" si="225"/>
        <v>-</v>
      </c>
      <c r="AK212" s="603">
        <f t="shared" si="273"/>
        <v>0</v>
      </c>
      <c r="AL212" s="232"/>
      <c r="AM212" s="110"/>
      <c r="AN212" s="105" t="str">
        <f t="shared" si="287"/>
        <v>-</v>
      </c>
      <c r="AO212" s="231"/>
      <c r="AP212" s="612" t="str">
        <f t="shared" si="226"/>
        <v>-</v>
      </c>
      <c r="AQ212" s="603">
        <f t="shared" si="274"/>
        <v>0</v>
      </c>
      <c r="AR212" s="232"/>
      <c r="AS212" s="110"/>
      <c r="AT212" s="105" t="str">
        <f t="shared" si="288"/>
        <v>-</v>
      </c>
      <c r="AU212" s="231"/>
      <c r="AV212" s="612" t="str">
        <f t="shared" si="227"/>
        <v>-</v>
      </c>
      <c r="AW212" s="628">
        <f t="shared" si="275"/>
        <v>0</v>
      </c>
      <c r="AX212" s="232"/>
      <c r="AY212" s="110"/>
      <c r="AZ212" s="227" t="str">
        <f t="shared" si="292"/>
        <v>-</v>
      </c>
      <c r="BA212" s="231"/>
      <c r="BB212" s="642" t="str">
        <f t="shared" si="276"/>
        <v>-</v>
      </c>
      <c r="BC212" s="628">
        <f t="shared" si="277"/>
        <v>0</v>
      </c>
      <c r="BD212" s="232"/>
      <c r="BE212" s="110"/>
      <c r="BF212" s="227" t="str">
        <f t="shared" si="289"/>
        <v>-</v>
      </c>
      <c r="BG212" s="231"/>
      <c r="BH212" s="642" t="str">
        <f t="shared" si="293"/>
        <v>-</v>
      </c>
      <c r="BI212" s="628">
        <f t="shared" si="278"/>
        <v>0</v>
      </c>
      <c r="BJ212" s="232"/>
      <c r="BK212" s="110"/>
      <c r="BL212" s="227" t="str">
        <f t="shared" si="290"/>
        <v>-</v>
      </c>
      <c r="BM212" s="231"/>
      <c r="BN212" s="642" t="str">
        <f t="shared" si="294"/>
        <v>-</v>
      </c>
      <c r="BO212" s="628">
        <f t="shared" si="279"/>
        <v>0</v>
      </c>
      <c r="BP212" s="232"/>
      <c r="BQ212" s="110"/>
      <c r="BR212" s="227" t="str">
        <f t="shared" si="291"/>
        <v>-</v>
      </c>
      <c r="BS212" s="231"/>
      <c r="BT212" s="642" t="str">
        <f t="shared" si="295"/>
        <v>-</v>
      </c>
    </row>
    <row r="213" ht="14.25" customHeight="1" spans="1:72">
      <c r="A213" s="585"/>
      <c r="B213" s="108">
        <v>18</v>
      </c>
      <c r="C213" s="306">
        <f t="shared" si="261"/>
        <v>0</v>
      </c>
      <c r="D213" s="433">
        <f t="shared" si="262"/>
        <v>0</v>
      </c>
      <c r="E213" s="592">
        <f t="shared" si="263"/>
        <v>0</v>
      </c>
      <c r="F213" s="454">
        <f t="shared" si="264"/>
        <v>0</v>
      </c>
      <c r="G213" s="303" t="str">
        <f t="shared" si="280"/>
        <v>-</v>
      </c>
      <c r="H213" s="584">
        <f t="shared" si="281"/>
        <v>0</v>
      </c>
      <c r="I213" s="209">
        <f t="shared" si="282"/>
        <v>0</v>
      </c>
      <c r="J213" s="190">
        <f t="shared" si="265"/>
        <v>0</v>
      </c>
      <c r="K213" s="210">
        <f t="shared" si="266"/>
        <v>0</v>
      </c>
      <c r="L213" s="426" t="str">
        <f t="shared" si="267"/>
        <v>-</v>
      </c>
      <c r="M213" s="603">
        <f t="shared" si="268"/>
        <v>0</v>
      </c>
      <c r="N213" s="232"/>
      <c r="O213" s="110"/>
      <c r="P213" s="105" t="str">
        <f t="shared" si="283"/>
        <v>-</v>
      </c>
      <c r="Q213" s="231"/>
      <c r="R213" s="612" t="str">
        <f t="shared" si="223"/>
        <v>-</v>
      </c>
      <c r="S213" s="603">
        <f t="shared" si="269"/>
        <v>0</v>
      </c>
      <c r="T213" s="232"/>
      <c r="U213" s="110"/>
      <c r="V213" s="105" t="str">
        <f t="shared" si="284"/>
        <v>-</v>
      </c>
      <c r="W213" s="231"/>
      <c r="X213" s="612" t="str">
        <f t="shared" si="270"/>
        <v>-</v>
      </c>
      <c r="Y213" s="603">
        <f t="shared" si="271"/>
        <v>0</v>
      </c>
      <c r="Z213" s="232"/>
      <c r="AA213" s="110"/>
      <c r="AB213" s="105" t="str">
        <f t="shared" si="285"/>
        <v>-</v>
      </c>
      <c r="AC213" s="231"/>
      <c r="AD213" s="612" t="str">
        <f t="shared" si="224"/>
        <v>-</v>
      </c>
      <c r="AE213" s="603">
        <f t="shared" si="272"/>
        <v>0</v>
      </c>
      <c r="AF213" s="232"/>
      <c r="AG213" s="110"/>
      <c r="AH213" s="105" t="str">
        <f t="shared" si="286"/>
        <v>-</v>
      </c>
      <c r="AI213" s="231"/>
      <c r="AJ213" s="612" t="str">
        <f t="shared" si="225"/>
        <v>-</v>
      </c>
      <c r="AK213" s="603">
        <f t="shared" si="273"/>
        <v>0</v>
      </c>
      <c r="AL213" s="232"/>
      <c r="AM213" s="110"/>
      <c r="AN213" s="105" t="str">
        <f t="shared" si="287"/>
        <v>-</v>
      </c>
      <c r="AO213" s="231"/>
      <c r="AP213" s="612" t="str">
        <f t="shared" si="226"/>
        <v>-</v>
      </c>
      <c r="AQ213" s="603">
        <f t="shared" si="274"/>
        <v>0</v>
      </c>
      <c r="AR213" s="232"/>
      <c r="AS213" s="110"/>
      <c r="AT213" s="105" t="str">
        <f t="shared" si="288"/>
        <v>-</v>
      </c>
      <c r="AU213" s="231"/>
      <c r="AV213" s="612" t="str">
        <f t="shared" si="227"/>
        <v>-</v>
      </c>
      <c r="AW213" s="628">
        <f t="shared" si="275"/>
        <v>0</v>
      </c>
      <c r="AX213" s="232"/>
      <c r="AY213" s="110"/>
      <c r="AZ213" s="227" t="str">
        <f t="shared" si="292"/>
        <v>-</v>
      </c>
      <c r="BA213" s="231"/>
      <c r="BB213" s="642" t="str">
        <f t="shared" si="276"/>
        <v>-</v>
      </c>
      <c r="BC213" s="628">
        <f t="shared" si="277"/>
        <v>0</v>
      </c>
      <c r="BD213" s="232"/>
      <c r="BE213" s="110"/>
      <c r="BF213" s="227" t="str">
        <f t="shared" si="289"/>
        <v>-</v>
      </c>
      <c r="BG213" s="231"/>
      <c r="BH213" s="642" t="str">
        <f t="shared" si="293"/>
        <v>-</v>
      </c>
      <c r="BI213" s="628">
        <f t="shared" si="278"/>
        <v>0</v>
      </c>
      <c r="BJ213" s="232"/>
      <c r="BK213" s="110"/>
      <c r="BL213" s="227" t="str">
        <f t="shared" si="290"/>
        <v>-</v>
      </c>
      <c r="BM213" s="231"/>
      <c r="BN213" s="642" t="str">
        <f t="shared" si="294"/>
        <v>-</v>
      </c>
      <c r="BO213" s="628">
        <f t="shared" si="279"/>
        <v>0</v>
      </c>
      <c r="BP213" s="232"/>
      <c r="BQ213" s="110"/>
      <c r="BR213" s="227" t="str">
        <f t="shared" si="291"/>
        <v>-</v>
      </c>
      <c r="BS213" s="231"/>
      <c r="BT213" s="642" t="str">
        <f t="shared" si="295"/>
        <v>-</v>
      </c>
    </row>
    <row r="214" ht="14.25" customHeight="1" spans="1:72">
      <c r="A214" s="585"/>
      <c r="B214" s="108">
        <v>19</v>
      </c>
      <c r="C214" s="306">
        <f t="shared" si="261"/>
        <v>0</v>
      </c>
      <c r="D214" s="433">
        <f t="shared" si="262"/>
        <v>0</v>
      </c>
      <c r="E214" s="592">
        <f t="shared" si="263"/>
        <v>0</v>
      </c>
      <c r="F214" s="454">
        <f t="shared" si="264"/>
        <v>0</v>
      </c>
      <c r="G214" s="303" t="str">
        <f t="shared" si="280"/>
        <v>-</v>
      </c>
      <c r="H214" s="584">
        <f t="shared" si="281"/>
        <v>0</v>
      </c>
      <c r="I214" s="209">
        <f t="shared" si="282"/>
        <v>0</v>
      </c>
      <c r="J214" s="190">
        <f t="shared" si="265"/>
        <v>0</v>
      </c>
      <c r="K214" s="210">
        <f t="shared" si="266"/>
        <v>0</v>
      </c>
      <c r="L214" s="426" t="str">
        <f t="shared" si="267"/>
        <v>-</v>
      </c>
      <c r="M214" s="603">
        <f t="shared" si="268"/>
        <v>0</v>
      </c>
      <c r="N214" s="232"/>
      <c r="O214" s="110"/>
      <c r="P214" s="105" t="str">
        <f t="shared" si="283"/>
        <v>-</v>
      </c>
      <c r="Q214" s="231"/>
      <c r="R214" s="612" t="str">
        <f t="shared" si="223"/>
        <v>-</v>
      </c>
      <c r="S214" s="603">
        <f t="shared" si="269"/>
        <v>0</v>
      </c>
      <c r="T214" s="232"/>
      <c r="U214" s="110"/>
      <c r="V214" s="105" t="str">
        <f t="shared" si="284"/>
        <v>-</v>
      </c>
      <c r="W214" s="231"/>
      <c r="X214" s="612" t="str">
        <f t="shared" si="270"/>
        <v>-</v>
      </c>
      <c r="Y214" s="603">
        <f t="shared" si="271"/>
        <v>0</v>
      </c>
      <c r="Z214" s="232"/>
      <c r="AA214" s="110"/>
      <c r="AB214" s="105" t="str">
        <f t="shared" si="285"/>
        <v>-</v>
      </c>
      <c r="AC214" s="231"/>
      <c r="AD214" s="612" t="str">
        <f t="shared" si="224"/>
        <v>-</v>
      </c>
      <c r="AE214" s="603">
        <f t="shared" si="272"/>
        <v>0</v>
      </c>
      <c r="AF214" s="232"/>
      <c r="AG214" s="110"/>
      <c r="AH214" s="105" t="str">
        <f t="shared" si="286"/>
        <v>-</v>
      </c>
      <c r="AI214" s="231"/>
      <c r="AJ214" s="612" t="str">
        <f t="shared" si="225"/>
        <v>-</v>
      </c>
      <c r="AK214" s="603">
        <f t="shared" si="273"/>
        <v>0</v>
      </c>
      <c r="AL214" s="232"/>
      <c r="AM214" s="110"/>
      <c r="AN214" s="105" t="str">
        <f t="shared" si="287"/>
        <v>-</v>
      </c>
      <c r="AO214" s="231"/>
      <c r="AP214" s="612" t="str">
        <f t="shared" si="226"/>
        <v>-</v>
      </c>
      <c r="AQ214" s="603">
        <f t="shared" si="274"/>
        <v>0</v>
      </c>
      <c r="AR214" s="232"/>
      <c r="AS214" s="110"/>
      <c r="AT214" s="105" t="str">
        <f t="shared" si="288"/>
        <v>-</v>
      </c>
      <c r="AU214" s="231"/>
      <c r="AV214" s="612" t="str">
        <f t="shared" si="227"/>
        <v>-</v>
      </c>
      <c r="AW214" s="628">
        <f t="shared" si="275"/>
        <v>0</v>
      </c>
      <c r="AX214" s="232"/>
      <c r="AY214" s="110"/>
      <c r="AZ214" s="227" t="str">
        <f t="shared" si="292"/>
        <v>-</v>
      </c>
      <c r="BA214" s="231"/>
      <c r="BB214" s="642" t="str">
        <f t="shared" si="276"/>
        <v>-</v>
      </c>
      <c r="BC214" s="628">
        <f t="shared" si="277"/>
        <v>0</v>
      </c>
      <c r="BD214" s="232"/>
      <c r="BE214" s="110"/>
      <c r="BF214" s="227" t="str">
        <f t="shared" si="289"/>
        <v>-</v>
      </c>
      <c r="BG214" s="231"/>
      <c r="BH214" s="642" t="str">
        <f t="shared" si="293"/>
        <v>-</v>
      </c>
      <c r="BI214" s="628">
        <f t="shared" si="278"/>
        <v>0</v>
      </c>
      <c r="BJ214" s="232"/>
      <c r="BK214" s="110"/>
      <c r="BL214" s="227" t="str">
        <f t="shared" si="290"/>
        <v>-</v>
      </c>
      <c r="BM214" s="231"/>
      <c r="BN214" s="642" t="str">
        <f t="shared" si="294"/>
        <v>-</v>
      </c>
      <c r="BO214" s="628">
        <f t="shared" si="279"/>
        <v>0</v>
      </c>
      <c r="BP214" s="232"/>
      <c r="BQ214" s="110"/>
      <c r="BR214" s="227" t="str">
        <f t="shared" si="291"/>
        <v>-</v>
      </c>
      <c r="BS214" s="231"/>
      <c r="BT214" s="642" t="str">
        <f t="shared" si="295"/>
        <v>-</v>
      </c>
    </row>
    <row r="215" ht="14.25" customHeight="1" spans="1:72">
      <c r="A215" s="585"/>
      <c r="B215" s="108">
        <v>20</v>
      </c>
      <c r="C215" s="306">
        <f t="shared" si="261"/>
        <v>0</v>
      </c>
      <c r="D215" s="433">
        <f t="shared" si="262"/>
        <v>0</v>
      </c>
      <c r="E215" s="592">
        <f t="shared" si="263"/>
        <v>0</v>
      </c>
      <c r="F215" s="454">
        <f t="shared" si="264"/>
        <v>0</v>
      </c>
      <c r="G215" s="303" t="str">
        <f t="shared" si="280"/>
        <v>-</v>
      </c>
      <c r="H215" s="584">
        <f t="shared" si="281"/>
        <v>0</v>
      </c>
      <c r="I215" s="209">
        <f t="shared" si="282"/>
        <v>0</v>
      </c>
      <c r="J215" s="190">
        <f t="shared" si="265"/>
        <v>0</v>
      </c>
      <c r="K215" s="210">
        <f t="shared" si="266"/>
        <v>0</v>
      </c>
      <c r="L215" s="426" t="str">
        <f t="shared" si="267"/>
        <v>-</v>
      </c>
      <c r="M215" s="603">
        <f t="shared" si="268"/>
        <v>0</v>
      </c>
      <c r="N215" s="232"/>
      <c r="O215" s="110"/>
      <c r="P215" s="105" t="str">
        <f t="shared" si="283"/>
        <v>-</v>
      </c>
      <c r="Q215" s="231"/>
      <c r="R215" s="612" t="str">
        <f t="shared" si="223"/>
        <v>-</v>
      </c>
      <c r="S215" s="603">
        <f t="shared" si="269"/>
        <v>0</v>
      </c>
      <c r="T215" s="232"/>
      <c r="U215" s="110"/>
      <c r="V215" s="105" t="str">
        <f t="shared" si="284"/>
        <v>-</v>
      </c>
      <c r="W215" s="231"/>
      <c r="X215" s="612" t="str">
        <f t="shared" si="270"/>
        <v>-</v>
      </c>
      <c r="Y215" s="603">
        <f t="shared" si="271"/>
        <v>0</v>
      </c>
      <c r="Z215" s="232"/>
      <c r="AA215" s="110"/>
      <c r="AB215" s="105" t="str">
        <f t="shared" si="285"/>
        <v>-</v>
      </c>
      <c r="AC215" s="231"/>
      <c r="AD215" s="612" t="str">
        <f t="shared" si="224"/>
        <v>-</v>
      </c>
      <c r="AE215" s="603">
        <f t="shared" si="272"/>
        <v>0</v>
      </c>
      <c r="AF215" s="232"/>
      <c r="AG215" s="110"/>
      <c r="AH215" s="105" t="str">
        <f t="shared" si="286"/>
        <v>-</v>
      </c>
      <c r="AI215" s="231"/>
      <c r="AJ215" s="612" t="str">
        <f t="shared" si="225"/>
        <v>-</v>
      </c>
      <c r="AK215" s="603">
        <f t="shared" si="273"/>
        <v>0</v>
      </c>
      <c r="AL215" s="232"/>
      <c r="AM215" s="110"/>
      <c r="AN215" s="105" t="str">
        <f t="shared" si="287"/>
        <v>-</v>
      </c>
      <c r="AO215" s="231"/>
      <c r="AP215" s="612" t="str">
        <f t="shared" si="226"/>
        <v>-</v>
      </c>
      <c r="AQ215" s="603">
        <f t="shared" si="274"/>
        <v>0</v>
      </c>
      <c r="AR215" s="232"/>
      <c r="AS215" s="110"/>
      <c r="AT215" s="105" t="str">
        <f t="shared" si="288"/>
        <v>-</v>
      </c>
      <c r="AU215" s="231"/>
      <c r="AV215" s="612" t="str">
        <f t="shared" si="227"/>
        <v>-</v>
      </c>
      <c r="AW215" s="628">
        <f t="shared" si="275"/>
        <v>0</v>
      </c>
      <c r="AX215" s="232"/>
      <c r="AY215" s="110"/>
      <c r="AZ215" s="227" t="str">
        <f t="shared" si="292"/>
        <v>-</v>
      </c>
      <c r="BA215" s="231"/>
      <c r="BB215" s="642" t="str">
        <f t="shared" si="276"/>
        <v>-</v>
      </c>
      <c r="BC215" s="628">
        <f t="shared" si="277"/>
        <v>0</v>
      </c>
      <c r="BD215" s="232"/>
      <c r="BE215" s="110"/>
      <c r="BF215" s="227" t="str">
        <f t="shared" si="289"/>
        <v>-</v>
      </c>
      <c r="BG215" s="231"/>
      <c r="BH215" s="642" t="str">
        <f t="shared" si="293"/>
        <v>-</v>
      </c>
      <c r="BI215" s="628">
        <f t="shared" si="278"/>
        <v>0</v>
      </c>
      <c r="BJ215" s="232"/>
      <c r="BK215" s="110"/>
      <c r="BL215" s="227" t="str">
        <f t="shared" si="290"/>
        <v>-</v>
      </c>
      <c r="BM215" s="231"/>
      <c r="BN215" s="642" t="str">
        <f t="shared" si="294"/>
        <v>-</v>
      </c>
      <c r="BO215" s="628">
        <f t="shared" si="279"/>
        <v>0</v>
      </c>
      <c r="BP215" s="232"/>
      <c r="BQ215" s="110"/>
      <c r="BR215" s="227" t="str">
        <f t="shared" si="291"/>
        <v>-</v>
      </c>
      <c r="BS215" s="231"/>
      <c r="BT215" s="642" t="str">
        <f t="shared" si="295"/>
        <v>-</v>
      </c>
    </row>
    <row r="216" ht="14.25" customHeight="1" spans="1:72">
      <c r="A216" s="585"/>
      <c r="B216" s="108">
        <v>21</v>
      </c>
      <c r="C216" s="306">
        <f t="shared" si="261"/>
        <v>0</v>
      </c>
      <c r="D216" s="433">
        <f t="shared" si="262"/>
        <v>0</v>
      </c>
      <c r="E216" s="592">
        <f t="shared" si="263"/>
        <v>0</v>
      </c>
      <c r="F216" s="454">
        <f t="shared" si="264"/>
        <v>0</v>
      </c>
      <c r="G216" s="303" t="str">
        <f t="shared" si="280"/>
        <v>-</v>
      </c>
      <c r="H216" s="584">
        <f t="shared" si="281"/>
        <v>0</v>
      </c>
      <c r="I216" s="209">
        <f t="shared" si="282"/>
        <v>0</v>
      </c>
      <c r="J216" s="190">
        <f t="shared" si="265"/>
        <v>0</v>
      </c>
      <c r="K216" s="210">
        <f t="shared" si="266"/>
        <v>0</v>
      </c>
      <c r="L216" s="426" t="str">
        <f t="shared" si="267"/>
        <v>-</v>
      </c>
      <c r="M216" s="603">
        <f t="shared" si="268"/>
        <v>0</v>
      </c>
      <c r="N216" s="232"/>
      <c r="O216" s="110"/>
      <c r="P216" s="105" t="str">
        <f t="shared" si="283"/>
        <v>-</v>
      </c>
      <c r="Q216" s="231"/>
      <c r="R216" s="612" t="str">
        <f t="shared" si="223"/>
        <v>-</v>
      </c>
      <c r="S216" s="603">
        <f t="shared" si="269"/>
        <v>0</v>
      </c>
      <c r="T216" s="232"/>
      <c r="U216" s="110"/>
      <c r="V216" s="105" t="str">
        <f t="shared" si="284"/>
        <v>-</v>
      </c>
      <c r="W216" s="231"/>
      <c r="X216" s="612" t="str">
        <f t="shared" si="270"/>
        <v>-</v>
      </c>
      <c r="Y216" s="603">
        <f t="shared" si="271"/>
        <v>0</v>
      </c>
      <c r="Z216" s="232"/>
      <c r="AA216" s="110"/>
      <c r="AB216" s="105" t="str">
        <f t="shared" si="285"/>
        <v>-</v>
      </c>
      <c r="AC216" s="231"/>
      <c r="AD216" s="612" t="str">
        <f t="shared" si="224"/>
        <v>-</v>
      </c>
      <c r="AE216" s="603">
        <f t="shared" si="272"/>
        <v>0</v>
      </c>
      <c r="AF216" s="232"/>
      <c r="AG216" s="110"/>
      <c r="AH216" s="105" t="str">
        <f t="shared" si="286"/>
        <v>-</v>
      </c>
      <c r="AI216" s="231"/>
      <c r="AJ216" s="612" t="str">
        <f t="shared" si="225"/>
        <v>-</v>
      </c>
      <c r="AK216" s="603">
        <f t="shared" si="273"/>
        <v>0</v>
      </c>
      <c r="AL216" s="232"/>
      <c r="AM216" s="110"/>
      <c r="AN216" s="105" t="str">
        <f t="shared" si="287"/>
        <v>-</v>
      </c>
      <c r="AO216" s="231"/>
      <c r="AP216" s="612" t="str">
        <f t="shared" si="226"/>
        <v>-</v>
      </c>
      <c r="AQ216" s="603">
        <f t="shared" si="274"/>
        <v>0</v>
      </c>
      <c r="AR216" s="232"/>
      <c r="AS216" s="110"/>
      <c r="AT216" s="105" t="str">
        <f t="shared" si="288"/>
        <v>-</v>
      </c>
      <c r="AU216" s="231"/>
      <c r="AV216" s="612" t="str">
        <f t="shared" si="227"/>
        <v>-</v>
      </c>
      <c r="AW216" s="628">
        <f t="shared" si="275"/>
        <v>0</v>
      </c>
      <c r="AX216" s="232"/>
      <c r="AY216" s="110"/>
      <c r="AZ216" s="227" t="str">
        <f t="shared" si="292"/>
        <v>-</v>
      </c>
      <c r="BA216" s="231"/>
      <c r="BB216" s="642" t="str">
        <f t="shared" si="276"/>
        <v>-</v>
      </c>
      <c r="BC216" s="628">
        <f t="shared" si="277"/>
        <v>0</v>
      </c>
      <c r="BD216" s="232"/>
      <c r="BE216" s="110"/>
      <c r="BF216" s="227" t="str">
        <f t="shared" si="289"/>
        <v>-</v>
      </c>
      <c r="BG216" s="231"/>
      <c r="BH216" s="642" t="str">
        <f t="shared" si="293"/>
        <v>-</v>
      </c>
      <c r="BI216" s="628">
        <f t="shared" si="278"/>
        <v>0</v>
      </c>
      <c r="BJ216" s="232"/>
      <c r="BK216" s="110"/>
      <c r="BL216" s="227" t="str">
        <f t="shared" si="290"/>
        <v>-</v>
      </c>
      <c r="BM216" s="231"/>
      <c r="BN216" s="642" t="str">
        <f t="shared" si="294"/>
        <v>-</v>
      </c>
      <c r="BO216" s="628">
        <f t="shared" si="279"/>
        <v>0</v>
      </c>
      <c r="BP216" s="232"/>
      <c r="BQ216" s="110"/>
      <c r="BR216" s="227" t="str">
        <f t="shared" si="291"/>
        <v>-</v>
      </c>
      <c r="BS216" s="231"/>
      <c r="BT216" s="642" t="str">
        <f t="shared" si="295"/>
        <v>-</v>
      </c>
    </row>
    <row r="217" ht="14.25" customHeight="1" spans="1:72">
      <c r="A217" s="585"/>
      <c r="B217" s="108">
        <v>22</v>
      </c>
      <c r="C217" s="306">
        <f t="shared" si="261"/>
        <v>0</v>
      </c>
      <c r="D217" s="433">
        <f t="shared" si="262"/>
        <v>0</v>
      </c>
      <c r="E217" s="592">
        <f t="shared" si="263"/>
        <v>0</v>
      </c>
      <c r="F217" s="454">
        <f t="shared" si="264"/>
        <v>0</v>
      </c>
      <c r="G217" s="303" t="str">
        <f t="shared" si="280"/>
        <v>-</v>
      </c>
      <c r="H217" s="584">
        <f t="shared" si="281"/>
        <v>0</v>
      </c>
      <c r="I217" s="209">
        <f t="shared" si="282"/>
        <v>0</v>
      </c>
      <c r="J217" s="190">
        <f t="shared" si="265"/>
        <v>0</v>
      </c>
      <c r="K217" s="210">
        <f t="shared" si="266"/>
        <v>0</v>
      </c>
      <c r="L217" s="426" t="str">
        <f t="shared" si="267"/>
        <v>-</v>
      </c>
      <c r="M217" s="603">
        <f t="shared" si="268"/>
        <v>0</v>
      </c>
      <c r="N217" s="232"/>
      <c r="O217" s="110"/>
      <c r="P217" s="105" t="str">
        <f t="shared" si="283"/>
        <v>-</v>
      </c>
      <c r="Q217" s="231"/>
      <c r="R217" s="612" t="str">
        <f t="shared" si="223"/>
        <v>-</v>
      </c>
      <c r="S217" s="603">
        <f t="shared" si="269"/>
        <v>0</v>
      </c>
      <c r="T217" s="232"/>
      <c r="U217" s="110"/>
      <c r="V217" s="105" t="str">
        <f t="shared" si="284"/>
        <v>-</v>
      </c>
      <c r="W217" s="231"/>
      <c r="X217" s="612" t="str">
        <f t="shared" si="270"/>
        <v>-</v>
      </c>
      <c r="Y217" s="603">
        <f t="shared" si="271"/>
        <v>0</v>
      </c>
      <c r="Z217" s="232"/>
      <c r="AA217" s="110"/>
      <c r="AB217" s="105" t="str">
        <f t="shared" si="285"/>
        <v>-</v>
      </c>
      <c r="AC217" s="231"/>
      <c r="AD217" s="612" t="str">
        <f t="shared" si="224"/>
        <v>-</v>
      </c>
      <c r="AE217" s="603">
        <f t="shared" si="272"/>
        <v>0</v>
      </c>
      <c r="AF217" s="232"/>
      <c r="AG217" s="110"/>
      <c r="AH217" s="105" t="str">
        <f t="shared" si="286"/>
        <v>-</v>
      </c>
      <c r="AI217" s="231"/>
      <c r="AJ217" s="612" t="str">
        <f t="shared" si="225"/>
        <v>-</v>
      </c>
      <c r="AK217" s="603">
        <f t="shared" si="273"/>
        <v>0</v>
      </c>
      <c r="AL217" s="232"/>
      <c r="AM217" s="110"/>
      <c r="AN217" s="105" t="str">
        <f t="shared" si="287"/>
        <v>-</v>
      </c>
      <c r="AO217" s="231"/>
      <c r="AP217" s="612" t="str">
        <f t="shared" si="226"/>
        <v>-</v>
      </c>
      <c r="AQ217" s="603">
        <f t="shared" si="274"/>
        <v>0</v>
      </c>
      <c r="AR217" s="232"/>
      <c r="AS217" s="110"/>
      <c r="AT217" s="105" t="str">
        <f t="shared" si="288"/>
        <v>-</v>
      </c>
      <c r="AU217" s="231"/>
      <c r="AV217" s="612" t="str">
        <f t="shared" si="227"/>
        <v>-</v>
      </c>
      <c r="AW217" s="628">
        <f t="shared" si="275"/>
        <v>0</v>
      </c>
      <c r="AX217" s="232"/>
      <c r="AY217" s="110"/>
      <c r="AZ217" s="227" t="str">
        <f t="shared" si="292"/>
        <v>-</v>
      </c>
      <c r="BA217" s="231"/>
      <c r="BB217" s="642" t="str">
        <f t="shared" si="276"/>
        <v>-</v>
      </c>
      <c r="BC217" s="628">
        <f t="shared" si="277"/>
        <v>0</v>
      </c>
      <c r="BD217" s="232"/>
      <c r="BE217" s="110"/>
      <c r="BF217" s="227" t="str">
        <f t="shared" si="289"/>
        <v>-</v>
      </c>
      <c r="BG217" s="231"/>
      <c r="BH217" s="642" t="str">
        <f t="shared" si="293"/>
        <v>-</v>
      </c>
      <c r="BI217" s="628">
        <f t="shared" si="278"/>
        <v>0</v>
      </c>
      <c r="BJ217" s="232"/>
      <c r="BK217" s="110"/>
      <c r="BL217" s="227" t="str">
        <f t="shared" si="290"/>
        <v>-</v>
      </c>
      <c r="BM217" s="231"/>
      <c r="BN217" s="642" t="str">
        <f t="shared" si="294"/>
        <v>-</v>
      </c>
      <c r="BO217" s="628">
        <f t="shared" si="279"/>
        <v>0</v>
      </c>
      <c r="BP217" s="232"/>
      <c r="BQ217" s="110"/>
      <c r="BR217" s="227" t="str">
        <f t="shared" si="291"/>
        <v>-</v>
      </c>
      <c r="BS217" s="231"/>
      <c r="BT217" s="642" t="str">
        <f t="shared" si="295"/>
        <v>-</v>
      </c>
    </row>
    <row r="218" ht="14.25" customHeight="1" spans="1:72">
      <c r="A218" s="585"/>
      <c r="B218" s="108">
        <v>23</v>
      </c>
      <c r="C218" s="306">
        <f t="shared" si="261"/>
        <v>0</v>
      </c>
      <c r="D218" s="433">
        <f t="shared" si="262"/>
        <v>0</v>
      </c>
      <c r="E218" s="592">
        <f t="shared" si="263"/>
        <v>0</v>
      </c>
      <c r="F218" s="454">
        <f t="shared" si="264"/>
        <v>0</v>
      </c>
      <c r="G218" s="303" t="str">
        <f t="shared" si="280"/>
        <v>-</v>
      </c>
      <c r="H218" s="584">
        <f t="shared" si="281"/>
        <v>0</v>
      </c>
      <c r="I218" s="209">
        <f t="shared" si="282"/>
        <v>0</v>
      </c>
      <c r="J218" s="190">
        <f t="shared" si="265"/>
        <v>0</v>
      </c>
      <c r="K218" s="210">
        <f t="shared" si="266"/>
        <v>0</v>
      </c>
      <c r="L218" s="426" t="str">
        <f t="shared" si="267"/>
        <v>-</v>
      </c>
      <c r="M218" s="603">
        <f t="shared" si="268"/>
        <v>0</v>
      </c>
      <c r="N218" s="232"/>
      <c r="O218" s="110"/>
      <c r="P218" s="105" t="str">
        <f t="shared" si="283"/>
        <v>-</v>
      </c>
      <c r="Q218" s="231"/>
      <c r="R218" s="612" t="str">
        <f t="shared" si="223"/>
        <v>-</v>
      </c>
      <c r="S218" s="603">
        <f t="shared" si="269"/>
        <v>0</v>
      </c>
      <c r="T218" s="232"/>
      <c r="U218" s="110"/>
      <c r="V218" s="105" t="str">
        <f t="shared" si="284"/>
        <v>-</v>
      </c>
      <c r="W218" s="231"/>
      <c r="X218" s="612" t="str">
        <f t="shared" si="270"/>
        <v>-</v>
      </c>
      <c r="Y218" s="603">
        <f t="shared" si="271"/>
        <v>0</v>
      </c>
      <c r="Z218" s="232"/>
      <c r="AA218" s="110"/>
      <c r="AB218" s="105" t="str">
        <f t="shared" si="285"/>
        <v>-</v>
      </c>
      <c r="AC218" s="231"/>
      <c r="AD218" s="612" t="str">
        <f t="shared" si="224"/>
        <v>-</v>
      </c>
      <c r="AE218" s="603">
        <f t="shared" si="272"/>
        <v>0</v>
      </c>
      <c r="AF218" s="232"/>
      <c r="AG218" s="110"/>
      <c r="AH218" s="105" t="str">
        <f t="shared" si="286"/>
        <v>-</v>
      </c>
      <c r="AI218" s="231"/>
      <c r="AJ218" s="612" t="str">
        <f t="shared" si="225"/>
        <v>-</v>
      </c>
      <c r="AK218" s="603">
        <f t="shared" si="273"/>
        <v>0</v>
      </c>
      <c r="AL218" s="232"/>
      <c r="AM218" s="110"/>
      <c r="AN218" s="105" t="str">
        <f t="shared" si="287"/>
        <v>-</v>
      </c>
      <c r="AO218" s="231"/>
      <c r="AP218" s="612" t="str">
        <f t="shared" si="226"/>
        <v>-</v>
      </c>
      <c r="AQ218" s="603">
        <f t="shared" si="274"/>
        <v>0</v>
      </c>
      <c r="AR218" s="232"/>
      <c r="AS218" s="110"/>
      <c r="AT218" s="105" t="str">
        <f t="shared" si="288"/>
        <v>-</v>
      </c>
      <c r="AU218" s="231"/>
      <c r="AV218" s="612" t="str">
        <f t="shared" si="227"/>
        <v>-</v>
      </c>
      <c r="AW218" s="628">
        <f t="shared" si="275"/>
        <v>0</v>
      </c>
      <c r="AX218" s="232"/>
      <c r="AY218" s="110"/>
      <c r="AZ218" s="227" t="str">
        <f t="shared" si="292"/>
        <v>-</v>
      </c>
      <c r="BA218" s="231"/>
      <c r="BB218" s="642" t="str">
        <f t="shared" si="276"/>
        <v>-</v>
      </c>
      <c r="BC218" s="628">
        <f t="shared" si="277"/>
        <v>0</v>
      </c>
      <c r="BD218" s="232"/>
      <c r="BE218" s="110"/>
      <c r="BF218" s="227" t="str">
        <f t="shared" si="289"/>
        <v>-</v>
      </c>
      <c r="BG218" s="231"/>
      <c r="BH218" s="642" t="str">
        <f t="shared" si="293"/>
        <v>-</v>
      </c>
      <c r="BI218" s="628">
        <f t="shared" si="278"/>
        <v>0</v>
      </c>
      <c r="BJ218" s="232"/>
      <c r="BK218" s="110"/>
      <c r="BL218" s="227" t="str">
        <f t="shared" si="290"/>
        <v>-</v>
      </c>
      <c r="BM218" s="231"/>
      <c r="BN218" s="642" t="str">
        <f t="shared" si="294"/>
        <v>-</v>
      </c>
      <c r="BO218" s="628">
        <f t="shared" si="279"/>
        <v>0</v>
      </c>
      <c r="BP218" s="232"/>
      <c r="BQ218" s="110"/>
      <c r="BR218" s="227" t="str">
        <f t="shared" si="291"/>
        <v>-</v>
      </c>
      <c r="BS218" s="231"/>
      <c r="BT218" s="642" t="str">
        <f t="shared" si="295"/>
        <v>-</v>
      </c>
    </row>
    <row r="219" ht="14.25" customHeight="1" spans="1:72">
      <c r="A219" s="585"/>
      <c r="B219" s="108">
        <v>24</v>
      </c>
      <c r="C219" s="306">
        <f t="shared" si="261"/>
        <v>0</v>
      </c>
      <c r="D219" s="433">
        <f t="shared" si="262"/>
        <v>0</v>
      </c>
      <c r="E219" s="592">
        <f t="shared" si="263"/>
        <v>0</v>
      </c>
      <c r="F219" s="454">
        <f t="shared" si="264"/>
        <v>0</v>
      </c>
      <c r="G219" s="303" t="str">
        <f t="shared" si="280"/>
        <v>-</v>
      </c>
      <c r="H219" s="584">
        <f t="shared" si="281"/>
        <v>0</v>
      </c>
      <c r="I219" s="209">
        <f t="shared" si="282"/>
        <v>0</v>
      </c>
      <c r="J219" s="190">
        <f t="shared" si="265"/>
        <v>0</v>
      </c>
      <c r="K219" s="210">
        <f t="shared" si="266"/>
        <v>0</v>
      </c>
      <c r="L219" s="426" t="str">
        <f t="shared" si="267"/>
        <v>-</v>
      </c>
      <c r="M219" s="603">
        <f t="shared" si="268"/>
        <v>0</v>
      </c>
      <c r="N219" s="232"/>
      <c r="O219" s="110"/>
      <c r="P219" s="105" t="str">
        <f t="shared" si="283"/>
        <v>-</v>
      </c>
      <c r="Q219" s="231"/>
      <c r="R219" s="612" t="str">
        <f t="shared" si="223"/>
        <v>-</v>
      </c>
      <c r="S219" s="603">
        <f t="shared" si="269"/>
        <v>0</v>
      </c>
      <c r="T219" s="232"/>
      <c r="U219" s="110"/>
      <c r="V219" s="105" t="str">
        <f t="shared" si="284"/>
        <v>-</v>
      </c>
      <c r="W219" s="231"/>
      <c r="X219" s="612" t="str">
        <f t="shared" si="270"/>
        <v>-</v>
      </c>
      <c r="Y219" s="603">
        <f t="shared" si="271"/>
        <v>0</v>
      </c>
      <c r="Z219" s="232"/>
      <c r="AA219" s="110"/>
      <c r="AB219" s="105" t="str">
        <f t="shared" si="285"/>
        <v>-</v>
      </c>
      <c r="AC219" s="231"/>
      <c r="AD219" s="612" t="str">
        <f t="shared" si="224"/>
        <v>-</v>
      </c>
      <c r="AE219" s="603">
        <f t="shared" si="272"/>
        <v>0</v>
      </c>
      <c r="AF219" s="232"/>
      <c r="AG219" s="110"/>
      <c r="AH219" s="105" t="str">
        <f t="shared" si="286"/>
        <v>-</v>
      </c>
      <c r="AI219" s="231"/>
      <c r="AJ219" s="612" t="str">
        <f t="shared" si="225"/>
        <v>-</v>
      </c>
      <c r="AK219" s="603">
        <f t="shared" si="273"/>
        <v>0</v>
      </c>
      <c r="AL219" s="232"/>
      <c r="AM219" s="110"/>
      <c r="AN219" s="105" t="str">
        <f t="shared" si="287"/>
        <v>-</v>
      </c>
      <c r="AO219" s="231"/>
      <c r="AP219" s="612" t="str">
        <f t="shared" si="226"/>
        <v>-</v>
      </c>
      <c r="AQ219" s="603">
        <f t="shared" si="274"/>
        <v>0</v>
      </c>
      <c r="AR219" s="232"/>
      <c r="AS219" s="110"/>
      <c r="AT219" s="105" t="str">
        <f t="shared" si="288"/>
        <v>-</v>
      </c>
      <c r="AU219" s="231"/>
      <c r="AV219" s="612" t="str">
        <f t="shared" si="227"/>
        <v>-</v>
      </c>
      <c r="AW219" s="628">
        <f t="shared" si="275"/>
        <v>0</v>
      </c>
      <c r="AX219" s="232"/>
      <c r="AY219" s="110"/>
      <c r="AZ219" s="227" t="str">
        <f t="shared" si="292"/>
        <v>-</v>
      </c>
      <c r="BA219" s="231"/>
      <c r="BB219" s="642" t="str">
        <f t="shared" si="276"/>
        <v>-</v>
      </c>
      <c r="BC219" s="628">
        <f t="shared" si="277"/>
        <v>0</v>
      </c>
      <c r="BD219" s="232"/>
      <c r="BE219" s="110"/>
      <c r="BF219" s="227" t="str">
        <f t="shared" si="289"/>
        <v>-</v>
      </c>
      <c r="BG219" s="231"/>
      <c r="BH219" s="642" t="str">
        <f t="shared" si="293"/>
        <v>-</v>
      </c>
      <c r="BI219" s="628">
        <f t="shared" si="278"/>
        <v>0</v>
      </c>
      <c r="BJ219" s="232"/>
      <c r="BK219" s="110"/>
      <c r="BL219" s="227" t="str">
        <f t="shared" si="290"/>
        <v>-</v>
      </c>
      <c r="BM219" s="231"/>
      <c r="BN219" s="642" t="str">
        <f t="shared" si="294"/>
        <v>-</v>
      </c>
      <c r="BO219" s="628">
        <f t="shared" si="279"/>
        <v>0</v>
      </c>
      <c r="BP219" s="232"/>
      <c r="BQ219" s="110"/>
      <c r="BR219" s="227" t="str">
        <f t="shared" si="291"/>
        <v>-</v>
      </c>
      <c r="BS219" s="231"/>
      <c r="BT219" s="642" t="str">
        <f t="shared" si="295"/>
        <v>-</v>
      </c>
    </row>
    <row r="220" ht="14.25" customHeight="1" spans="1:72">
      <c r="A220" s="585"/>
      <c r="B220" s="108">
        <v>25</v>
      </c>
      <c r="C220" s="306">
        <f t="shared" si="261"/>
        <v>0</v>
      </c>
      <c r="D220" s="433">
        <f t="shared" si="262"/>
        <v>0</v>
      </c>
      <c r="E220" s="592">
        <f t="shared" si="263"/>
        <v>0</v>
      </c>
      <c r="F220" s="454">
        <f t="shared" si="264"/>
        <v>0</v>
      </c>
      <c r="G220" s="303" t="str">
        <f t="shared" si="280"/>
        <v>-</v>
      </c>
      <c r="H220" s="584">
        <f t="shared" si="281"/>
        <v>0</v>
      </c>
      <c r="I220" s="209">
        <f t="shared" si="282"/>
        <v>0</v>
      </c>
      <c r="J220" s="190">
        <f t="shared" si="265"/>
        <v>0</v>
      </c>
      <c r="K220" s="210">
        <f t="shared" si="266"/>
        <v>0</v>
      </c>
      <c r="L220" s="426" t="str">
        <f t="shared" si="267"/>
        <v>-</v>
      </c>
      <c r="M220" s="603">
        <f t="shared" si="268"/>
        <v>0</v>
      </c>
      <c r="N220" s="232"/>
      <c r="O220" s="110"/>
      <c r="P220" s="105" t="str">
        <f t="shared" si="283"/>
        <v>-</v>
      </c>
      <c r="Q220" s="231"/>
      <c r="R220" s="612" t="str">
        <f t="shared" si="223"/>
        <v>-</v>
      </c>
      <c r="S220" s="603">
        <f t="shared" si="269"/>
        <v>0</v>
      </c>
      <c r="T220" s="232"/>
      <c r="U220" s="110"/>
      <c r="V220" s="105" t="str">
        <f t="shared" si="284"/>
        <v>-</v>
      </c>
      <c r="W220" s="231"/>
      <c r="X220" s="612" t="str">
        <f t="shared" si="270"/>
        <v>-</v>
      </c>
      <c r="Y220" s="603">
        <f t="shared" si="271"/>
        <v>0</v>
      </c>
      <c r="Z220" s="232"/>
      <c r="AA220" s="110"/>
      <c r="AB220" s="105" t="str">
        <f t="shared" si="285"/>
        <v>-</v>
      </c>
      <c r="AC220" s="231"/>
      <c r="AD220" s="612" t="str">
        <f t="shared" si="224"/>
        <v>-</v>
      </c>
      <c r="AE220" s="603">
        <f t="shared" si="272"/>
        <v>0</v>
      </c>
      <c r="AF220" s="232"/>
      <c r="AG220" s="110"/>
      <c r="AH220" s="105" t="str">
        <f t="shared" si="286"/>
        <v>-</v>
      </c>
      <c r="AI220" s="231"/>
      <c r="AJ220" s="612" t="str">
        <f t="shared" si="225"/>
        <v>-</v>
      </c>
      <c r="AK220" s="603">
        <f t="shared" si="273"/>
        <v>0</v>
      </c>
      <c r="AL220" s="232"/>
      <c r="AM220" s="110"/>
      <c r="AN220" s="105" t="str">
        <f t="shared" si="287"/>
        <v>-</v>
      </c>
      <c r="AO220" s="231"/>
      <c r="AP220" s="612" t="str">
        <f t="shared" si="226"/>
        <v>-</v>
      </c>
      <c r="AQ220" s="603">
        <f t="shared" si="274"/>
        <v>0</v>
      </c>
      <c r="AR220" s="232"/>
      <c r="AS220" s="110"/>
      <c r="AT220" s="105" t="str">
        <f t="shared" si="288"/>
        <v>-</v>
      </c>
      <c r="AU220" s="231"/>
      <c r="AV220" s="612" t="str">
        <f t="shared" si="227"/>
        <v>-</v>
      </c>
      <c r="AW220" s="628">
        <f t="shared" si="275"/>
        <v>0</v>
      </c>
      <c r="AX220" s="232"/>
      <c r="AY220" s="110"/>
      <c r="AZ220" s="227" t="str">
        <f t="shared" si="292"/>
        <v>-</v>
      </c>
      <c r="BA220" s="231"/>
      <c r="BB220" s="642" t="str">
        <f t="shared" si="276"/>
        <v>-</v>
      </c>
      <c r="BC220" s="628">
        <f t="shared" si="277"/>
        <v>0</v>
      </c>
      <c r="BD220" s="232"/>
      <c r="BE220" s="110"/>
      <c r="BF220" s="227" t="str">
        <f t="shared" si="289"/>
        <v>-</v>
      </c>
      <c r="BG220" s="231"/>
      <c r="BH220" s="642" t="str">
        <f t="shared" si="293"/>
        <v>-</v>
      </c>
      <c r="BI220" s="628">
        <f t="shared" si="278"/>
        <v>0</v>
      </c>
      <c r="BJ220" s="232"/>
      <c r="BK220" s="110"/>
      <c r="BL220" s="227" t="str">
        <f t="shared" si="290"/>
        <v>-</v>
      </c>
      <c r="BM220" s="231"/>
      <c r="BN220" s="642" t="str">
        <f t="shared" si="294"/>
        <v>-</v>
      </c>
      <c r="BO220" s="628">
        <f t="shared" si="279"/>
        <v>0</v>
      </c>
      <c r="BP220" s="232"/>
      <c r="BQ220" s="110"/>
      <c r="BR220" s="227" t="str">
        <f t="shared" si="291"/>
        <v>-</v>
      </c>
      <c r="BS220" s="231"/>
      <c r="BT220" s="642" t="str">
        <f t="shared" si="295"/>
        <v>-</v>
      </c>
    </row>
    <row r="221" ht="14.25" customHeight="1" spans="1:72">
      <c r="A221" s="585"/>
      <c r="B221" s="108">
        <v>26</v>
      </c>
      <c r="C221" s="306">
        <f t="shared" si="261"/>
        <v>0</v>
      </c>
      <c r="D221" s="433">
        <f t="shared" si="262"/>
        <v>0</v>
      </c>
      <c r="E221" s="592">
        <f t="shared" si="263"/>
        <v>0</v>
      </c>
      <c r="F221" s="454">
        <f t="shared" si="264"/>
        <v>0</v>
      </c>
      <c r="G221" s="303" t="str">
        <f t="shared" si="280"/>
        <v>-</v>
      </c>
      <c r="H221" s="584">
        <f t="shared" si="281"/>
        <v>0</v>
      </c>
      <c r="I221" s="209">
        <f t="shared" si="282"/>
        <v>0</v>
      </c>
      <c r="J221" s="190">
        <f t="shared" si="265"/>
        <v>0</v>
      </c>
      <c r="K221" s="210">
        <f t="shared" si="266"/>
        <v>0</v>
      </c>
      <c r="L221" s="426" t="str">
        <f t="shared" si="267"/>
        <v>-</v>
      </c>
      <c r="M221" s="603">
        <f t="shared" si="268"/>
        <v>0</v>
      </c>
      <c r="N221" s="232"/>
      <c r="O221" s="110"/>
      <c r="P221" s="105" t="str">
        <f t="shared" si="283"/>
        <v>-</v>
      </c>
      <c r="Q221" s="231"/>
      <c r="R221" s="612" t="str">
        <f t="shared" si="223"/>
        <v>-</v>
      </c>
      <c r="S221" s="603">
        <f t="shared" si="269"/>
        <v>0</v>
      </c>
      <c r="T221" s="232"/>
      <c r="U221" s="110"/>
      <c r="V221" s="105" t="str">
        <f t="shared" si="284"/>
        <v>-</v>
      </c>
      <c r="W221" s="231"/>
      <c r="X221" s="612" t="str">
        <f t="shared" si="270"/>
        <v>-</v>
      </c>
      <c r="Y221" s="603">
        <f t="shared" si="271"/>
        <v>0</v>
      </c>
      <c r="Z221" s="232"/>
      <c r="AA221" s="110"/>
      <c r="AB221" s="105" t="str">
        <f t="shared" si="285"/>
        <v>-</v>
      </c>
      <c r="AC221" s="231"/>
      <c r="AD221" s="612" t="str">
        <f t="shared" si="224"/>
        <v>-</v>
      </c>
      <c r="AE221" s="603">
        <f t="shared" si="272"/>
        <v>0</v>
      </c>
      <c r="AF221" s="232"/>
      <c r="AG221" s="110"/>
      <c r="AH221" s="105" t="str">
        <f t="shared" si="286"/>
        <v>-</v>
      </c>
      <c r="AI221" s="231"/>
      <c r="AJ221" s="612" t="str">
        <f t="shared" si="225"/>
        <v>-</v>
      </c>
      <c r="AK221" s="603">
        <f t="shared" si="273"/>
        <v>0</v>
      </c>
      <c r="AL221" s="232"/>
      <c r="AM221" s="110"/>
      <c r="AN221" s="105" t="str">
        <f t="shared" si="287"/>
        <v>-</v>
      </c>
      <c r="AO221" s="231"/>
      <c r="AP221" s="612" t="str">
        <f t="shared" si="226"/>
        <v>-</v>
      </c>
      <c r="AQ221" s="603">
        <f t="shared" si="274"/>
        <v>0</v>
      </c>
      <c r="AR221" s="232"/>
      <c r="AS221" s="110"/>
      <c r="AT221" s="105" t="str">
        <f t="shared" si="288"/>
        <v>-</v>
      </c>
      <c r="AU221" s="231"/>
      <c r="AV221" s="612" t="str">
        <f t="shared" si="227"/>
        <v>-</v>
      </c>
      <c r="AW221" s="628">
        <f t="shared" si="275"/>
        <v>0</v>
      </c>
      <c r="AX221" s="232"/>
      <c r="AY221" s="110"/>
      <c r="AZ221" s="227" t="str">
        <f t="shared" si="292"/>
        <v>-</v>
      </c>
      <c r="BA221" s="231"/>
      <c r="BB221" s="642" t="str">
        <f t="shared" si="276"/>
        <v>-</v>
      </c>
      <c r="BC221" s="628">
        <f t="shared" si="277"/>
        <v>0</v>
      </c>
      <c r="BD221" s="232"/>
      <c r="BE221" s="110"/>
      <c r="BF221" s="227" t="str">
        <f t="shared" si="289"/>
        <v>-</v>
      </c>
      <c r="BG221" s="231"/>
      <c r="BH221" s="642" t="str">
        <f t="shared" si="293"/>
        <v>-</v>
      </c>
      <c r="BI221" s="628">
        <f t="shared" si="278"/>
        <v>0</v>
      </c>
      <c r="BJ221" s="232"/>
      <c r="BK221" s="110"/>
      <c r="BL221" s="227" t="str">
        <f t="shared" si="290"/>
        <v>-</v>
      </c>
      <c r="BM221" s="231"/>
      <c r="BN221" s="642" t="str">
        <f t="shared" si="294"/>
        <v>-</v>
      </c>
      <c r="BO221" s="628">
        <f t="shared" si="279"/>
        <v>0</v>
      </c>
      <c r="BP221" s="232"/>
      <c r="BQ221" s="110"/>
      <c r="BR221" s="227" t="str">
        <f t="shared" si="291"/>
        <v>-</v>
      </c>
      <c r="BS221" s="231"/>
      <c r="BT221" s="642" t="str">
        <f t="shared" si="295"/>
        <v>-</v>
      </c>
    </row>
    <row r="222" ht="14.25" customHeight="1" spans="1:72">
      <c r="A222" s="585"/>
      <c r="B222" s="108">
        <v>27</v>
      </c>
      <c r="C222" s="306">
        <f t="shared" si="261"/>
        <v>0</v>
      </c>
      <c r="D222" s="433">
        <f t="shared" si="262"/>
        <v>0</v>
      </c>
      <c r="E222" s="592">
        <f t="shared" si="263"/>
        <v>0</v>
      </c>
      <c r="F222" s="454">
        <f t="shared" si="264"/>
        <v>0</v>
      </c>
      <c r="G222" s="303" t="str">
        <f t="shared" si="280"/>
        <v>-</v>
      </c>
      <c r="H222" s="584">
        <f t="shared" si="281"/>
        <v>0</v>
      </c>
      <c r="I222" s="209">
        <f t="shared" si="282"/>
        <v>0</v>
      </c>
      <c r="J222" s="190">
        <f t="shared" si="265"/>
        <v>0</v>
      </c>
      <c r="K222" s="210">
        <f t="shared" si="266"/>
        <v>0</v>
      </c>
      <c r="L222" s="426" t="str">
        <f t="shared" si="267"/>
        <v>-</v>
      </c>
      <c r="M222" s="603">
        <f t="shared" si="268"/>
        <v>0</v>
      </c>
      <c r="N222" s="232"/>
      <c r="O222" s="110"/>
      <c r="P222" s="105" t="str">
        <f t="shared" si="283"/>
        <v>-</v>
      </c>
      <c r="Q222" s="231"/>
      <c r="R222" s="612" t="str">
        <f t="shared" si="223"/>
        <v>-</v>
      </c>
      <c r="S222" s="603">
        <f t="shared" si="269"/>
        <v>0</v>
      </c>
      <c r="T222" s="232"/>
      <c r="U222" s="110"/>
      <c r="V222" s="105" t="str">
        <f t="shared" si="284"/>
        <v>-</v>
      </c>
      <c r="W222" s="231"/>
      <c r="X222" s="612" t="str">
        <f t="shared" si="270"/>
        <v>-</v>
      </c>
      <c r="Y222" s="603">
        <f t="shared" si="271"/>
        <v>0</v>
      </c>
      <c r="Z222" s="232"/>
      <c r="AA222" s="110"/>
      <c r="AB222" s="105" t="str">
        <f t="shared" si="285"/>
        <v>-</v>
      </c>
      <c r="AC222" s="231"/>
      <c r="AD222" s="612" t="str">
        <f t="shared" si="224"/>
        <v>-</v>
      </c>
      <c r="AE222" s="603">
        <f t="shared" si="272"/>
        <v>0</v>
      </c>
      <c r="AF222" s="232"/>
      <c r="AG222" s="110"/>
      <c r="AH222" s="105" t="str">
        <f t="shared" si="286"/>
        <v>-</v>
      </c>
      <c r="AI222" s="231"/>
      <c r="AJ222" s="612" t="str">
        <f t="shared" si="225"/>
        <v>-</v>
      </c>
      <c r="AK222" s="603">
        <f t="shared" si="273"/>
        <v>0</v>
      </c>
      <c r="AL222" s="232"/>
      <c r="AM222" s="110"/>
      <c r="AN222" s="105" t="str">
        <f t="shared" si="287"/>
        <v>-</v>
      </c>
      <c r="AO222" s="231"/>
      <c r="AP222" s="612" t="str">
        <f t="shared" si="226"/>
        <v>-</v>
      </c>
      <c r="AQ222" s="603">
        <f t="shared" si="274"/>
        <v>0</v>
      </c>
      <c r="AR222" s="232"/>
      <c r="AS222" s="110"/>
      <c r="AT222" s="105" t="str">
        <f t="shared" si="288"/>
        <v>-</v>
      </c>
      <c r="AU222" s="231"/>
      <c r="AV222" s="612" t="str">
        <f t="shared" si="227"/>
        <v>-</v>
      </c>
      <c r="AW222" s="628">
        <f t="shared" si="275"/>
        <v>0</v>
      </c>
      <c r="AX222" s="232"/>
      <c r="AY222" s="110"/>
      <c r="AZ222" s="227" t="str">
        <f t="shared" si="292"/>
        <v>-</v>
      </c>
      <c r="BA222" s="231"/>
      <c r="BB222" s="642" t="str">
        <f t="shared" si="276"/>
        <v>-</v>
      </c>
      <c r="BC222" s="628">
        <f t="shared" si="277"/>
        <v>0</v>
      </c>
      <c r="BD222" s="232"/>
      <c r="BE222" s="110"/>
      <c r="BF222" s="227" t="str">
        <f t="shared" si="289"/>
        <v>-</v>
      </c>
      <c r="BG222" s="231"/>
      <c r="BH222" s="642" t="str">
        <f t="shared" si="293"/>
        <v>-</v>
      </c>
      <c r="BI222" s="628">
        <f t="shared" si="278"/>
        <v>0</v>
      </c>
      <c r="BJ222" s="232"/>
      <c r="BK222" s="110"/>
      <c r="BL222" s="227" t="str">
        <f t="shared" si="290"/>
        <v>-</v>
      </c>
      <c r="BM222" s="231"/>
      <c r="BN222" s="642" t="str">
        <f t="shared" si="294"/>
        <v>-</v>
      </c>
      <c r="BO222" s="628">
        <f t="shared" si="279"/>
        <v>0</v>
      </c>
      <c r="BP222" s="232"/>
      <c r="BQ222" s="110"/>
      <c r="BR222" s="227" t="str">
        <f t="shared" si="291"/>
        <v>-</v>
      </c>
      <c r="BS222" s="231"/>
      <c r="BT222" s="642" t="str">
        <f t="shared" si="295"/>
        <v>-</v>
      </c>
    </row>
    <row r="223" ht="14.25" customHeight="1" spans="1:72">
      <c r="A223" s="585"/>
      <c r="B223" s="108">
        <v>28</v>
      </c>
      <c r="C223" s="306">
        <f t="shared" si="261"/>
        <v>0</v>
      </c>
      <c r="D223" s="433">
        <f t="shared" si="262"/>
        <v>0</v>
      </c>
      <c r="E223" s="592">
        <f t="shared" si="263"/>
        <v>0</v>
      </c>
      <c r="F223" s="454">
        <f t="shared" si="264"/>
        <v>0</v>
      </c>
      <c r="G223" s="303" t="str">
        <f t="shared" si="280"/>
        <v>-</v>
      </c>
      <c r="H223" s="584">
        <f t="shared" si="281"/>
        <v>0</v>
      </c>
      <c r="I223" s="209">
        <f t="shared" si="282"/>
        <v>0</v>
      </c>
      <c r="J223" s="190">
        <f t="shared" si="265"/>
        <v>0</v>
      </c>
      <c r="K223" s="210">
        <f t="shared" si="266"/>
        <v>0</v>
      </c>
      <c r="L223" s="426" t="str">
        <f t="shared" si="267"/>
        <v>-</v>
      </c>
      <c r="M223" s="603">
        <f t="shared" si="268"/>
        <v>0</v>
      </c>
      <c r="N223" s="232"/>
      <c r="O223" s="110"/>
      <c r="P223" s="105" t="str">
        <f t="shared" si="283"/>
        <v>-</v>
      </c>
      <c r="Q223" s="231"/>
      <c r="R223" s="612" t="str">
        <f t="shared" si="223"/>
        <v>-</v>
      </c>
      <c r="S223" s="603">
        <f t="shared" si="269"/>
        <v>0</v>
      </c>
      <c r="T223" s="232"/>
      <c r="U223" s="110"/>
      <c r="V223" s="105" t="str">
        <f t="shared" si="284"/>
        <v>-</v>
      </c>
      <c r="W223" s="231"/>
      <c r="X223" s="612" t="str">
        <f t="shared" si="270"/>
        <v>-</v>
      </c>
      <c r="Y223" s="603">
        <f t="shared" si="271"/>
        <v>0</v>
      </c>
      <c r="Z223" s="232"/>
      <c r="AA223" s="110"/>
      <c r="AB223" s="105" t="str">
        <f t="shared" si="285"/>
        <v>-</v>
      </c>
      <c r="AC223" s="231"/>
      <c r="AD223" s="612" t="str">
        <f t="shared" si="224"/>
        <v>-</v>
      </c>
      <c r="AE223" s="603">
        <f t="shared" si="272"/>
        <v>0</v>
      </c>
      <c r="AF223" s="232"/>
      <c r="AG223" s="110"/>
      <c r="AH223" s="105" t="str">
        <f t="shared" si="286"/>
        <v>-</v>
      </c>
      <c r="AI223" s="231"/>
      <c r="AJ223" s="612" t="str">
        <f t="shared" si="225"/>
        <v>-</v>
      </c>
      <c r="AK223" s="603">
        <f t="shared" si="273"/>
        <v>0</v>
      </c>
      <c r="AL223" s="232"/>
      <c r="AM223" s="110"/>
      <c r="AN223" s="105" t="str">
        <f t="shared" si="287"/>
        <v>-</v>
      </c>
      <c r="AO223" s="231"/>
      <c r="AP223" s="612" t="str">
        <f t="shared" si="226"/>
        <v>-</v>
      </c>
      <c r="AQ223" s="603">
        <f t="shared" si="274"/>
        <v>0</v>
      </c>
      <c r="AR223" s="232"/>
      <c r="AS223" s="110"/>
      <c r="AT223" s="105" t="str">
        <f t="shared" si="288"/>
        <v>-</v>
      </c>
      <c r="AU223" s="231"/>
      <c r="AV223" s="612" t="str">
        <f t="shared" si="227"/>
        <v>-</v>
      </c>
      <c r="AW223" s="628">
        <f t="shared" si="275"/>
        <v>0</v>
      </c>
      <c r="AX223" s="232"/>
      <c r="AY223" s="110"/>
      <c r="AZ223" s="227" t="str">
        <f t="shared" si="292"/>
        <v>-</v>
      </c>
      <c r="BA223" s="231"/>
      <c r="BB223" s="642" t="str">
        <f t="shared" si="276"/>
        <v>-</v>
      </c>
      <c r="BC223" s="628">
        <f t="shared" si="277"/>
        <v>0</v>
      </c>
      <c r="BD223" s="232"/>
      <c r="BE223" s="110"/>
      <c r="BF223" s="227" t="str">
        <f t="shared" si="289"/>
        <v>-</v>
      </c>
      <c r="BG223" s="231"/>
      <c r="BH223" s="642" t="str">
        <f t="shared" si="293"/>
        <v>-</v>
      </c>
      <c r="BI223" s="628">
        <f t="shared" si="278"/>
        <v>0</v>
      </c>
      <c r="BJ223" s="232"/>
      <c r="BK223" s="110"/>
      <c r="BL223" s="227" t="str">
        <f t="shared" si="290"/>
        <v>-</v>
      </c>
      <c r="BM223" s="231"/>
      <c r="BN223" s="642" t="str">
        <f t="shared" si="294"/>
        <v>-</v>
      </c>
      <c r="BO223" s="628">
        <f t="shared" si="279"/>
        <v>0</v>
      </c>
      <c r="BP223" s="232"/>
      <c r="BQ223" s="110"/>
      <c r="BR223" s="227" t="str">
        <f t="shared" si="291"/>
        <v>-</v>
      </c>
      <c r="BS223" s="231"/>
      <c r="BT223" s="642" t="str">
        <f t="shared" si="295"/>
        <v>-</v>
      </c>
    </row>
    <row r="224" ht="14.25" customHeight="1" spans="1:72">
      <c r="A224" s="585"/>
      <c r="B224" s="108">
        <v>29</v>
      </c>
      <c r="C224" s="306">
        <f t="shared" si="261"/>
        <v>0</v>
      </c>
      <c r="D224" s="433">
        <f t="shared" si="262"/>
        <v>0</v>
      </c>
      <c r="E224" s="592">
        <f t="shared" si="263"/>
        <v>0</v>
      </c>
      <c r="F224" s="454">
        <f t="shared" si="264"/>
        <v>0</v>
      </c>
      <c r="G224" s="303" t="str">
        <f t="shared" si="280"/>
        <v>-</v>
      </c>
      <c r="H224" s="584">
        <f t="shared" si="281"/>
        <v>0</v>
      </c>
      <c r="I224" s="209">
        <f t="shared" si="282"/>
        <v>0</v>
      </c>
      <c r="J224" s="190">
        <f t="shared" si="265"/>
        <v>0</v>
      </c>
      <c r="K224" s="210">
        <f t="shared" si="266"/>
        <v>0</v>
      </c>
      <c r="L224" s="426" t="str">
        <f t="shared" si="267"/>
        <v>-</v>
      </c>
      <c r="M224" s="603">
        <f t="shared" si="268"/>
        <v>0</v>
      </c>
      <c r="N224" s="232"/>
      <c r="O224" s="110"/>
      <c r="P224" s="105" t="str">
        <f t="shared" si="283"/>
        <v>-</v>
      </c>
      <c r="Q224" s="231"/>
      <c r="R224" s="612" t="str">
        <f t="shared" si="223"/>
        <v>-</v>
      </c>
      <c r="S224" s="603">
        <f t="shared" si="269"/>
        <v>0</v>
      </c>
      <c r="T224" s="232"/>
      <c r="U224" s="110"/>
      <c r="V224" s="105" t="str">
        <f t="shared" si="284"/>
        <v>-</v>
      </c>
      <c r="W224" s="231"/>
      <c r="X224" s="612" t="str">
        <f t="shared" si="270"/>
        <v>-</v>
      </c>
      <c r="Y224" s="603">
        <f t="shared" si="271"/>
        <v>0</v>
      </c>
      <c r="Z224" s="232"/>
      <c r="AA224" s="110"/>
      <c r="AB224" s="105" t="str">
        <f t="shared" si="285"/>
        <v>-</v>
      </c>
      <c r="AC224" s="231"/>
      <c r="AD224" s="612" t="str">
        <f t="shared" si="224"/>
        <v>-</v>
      </c>
      <c r="AE224" s="603">
        <f t="shared" si="272"/>
        <v>0</v>
      </c>
      <c r="AF224" s="232"/>
      <c r="AG224" s="110"/>
      <c r="AH224" s="105" t="str">
        <f t="shared" si="286"/>
        <v>-</v>
      </c>
      <c r="AI224" s="231"/>
      <c r="AJ224" s="612" t="str">
        <f t="shared" si="225"/>
        <v>-</v>
      </c>
      <c r="AK224" s="603">
        <f t="shared" si="273"/>
        <v>0</v>
      </c>
      <c r="AL224" s="232"/>
      <c r="AM224" s="110"/>
      <c r="AN224" s="105" t="str">
        <f t="shared" si="287"/>
        <v>-</v>
      </c>
      <c r="AO224" s="231"/>
      <c r="AP224" s="612" t="str">
        <f t="shared" si="226"/>
        <v>-</v>
      </c>
      <c r="AQ224" s="603">
        <f t="shared" si="274"/>
        <v>0</v>
      </c>
      <c r="AR224" s="232"/>
      <c r="AS224" s="110"/>
      <c r="AT224" s="105" t="str">
        <f t="shared" si="288"/>
        <v>-</v>
      </c>
      <c r="AU224" s="231"/>
      <c r="AV224" s="612" t="str">
        <f t="shared" si="227"/>
        <v>-</v>
      </c>
      <c r="AW224" s="628">
        <f t="shared" si="275"/>
        <v>0</v>
      </c>
      <c r="AX224" s="232"/>
      <c r="AY224" s="110"/>
      <c r="AZ224" s="227" t="str">
        <f t="shared" si="292"/>
        <v>-</v>
      </c>
      <c r="BA224" s="231"/>
      <c r="BB224" s="642" t="str">
        <f t="shared" si="276"/>
        <v>-</v>
      </c>
      <c r="BC224" s="628">
        <f t="shared" si="277"/>
        <v>0</v>
      </c>
      <c r="BD224" s="232"/>
      <c r="BE224" s="110"/>
      <c r="BF224" s="227" t="str">
        <f t="shared" si="289"/>
        <v>-</v>
      </c>
      <c r="BG224" s="231"/>
      <c r="BH224" s="642" t="str">
        <f t="shared" si="293"/>
        <v>-</v>
      </c>
      <c r="BI224" s="628">
        <f t="shared" si="278"/>
        <v>0</v>
      </c>
      <c r="BJ224" s="232"/>
      <c r="BK224" s="110"/>
      <c r="BL224" s="227" t="str">
        <f t="shared" si="290"/>
        <v>-</v>
      </c>
      <c r="BM224" s="231"/>
      <c r="BN224" s="642" t="str">
        <f t="shared" si="294"/>
        <v>-</v>
      </c>
      <c r="BO224" s="628">
        <f t="shared" si="279"/>
        <v>0</v>
      </c>
      <c r="BP224" s="232"/>
      <c r="BQ224" s="110"/>
      <c r="BR224" s="227" t="str">
        <f t="shared" si="291"/>
        <v>-</v>
      </c>
      <c r="BS224" s="231"/>
      <c r="BT224" s="642" t="str">
        <f t="shared" si="295"/>
        <v>-</v>
      </c>
    </row>
    <row r="225" ht="14.25" customHeight="1" spans="1:72">
      <c r="A225" s="585"/>
      <c r="B225" s="108">
        <v>30</v>
      </c>
      <c r="C225" s="306">
        <f t="shared" si="261"/>
        <v>0</v>
      </c>
      <c r="D225" s="433">
        <f t="shared" si="262"/>
        <v>0</v>
      </c>
      <c r="E225" s="592">
        <f t="shared" si="263"/>
        <v>0</v>
      </c>
      <c r="F225" s="454">
        <f t="shared" si="264"/>
        <v>0</v>
      </c>
      <c r="G225" s="303" t="str">
        <f t="shared" si="280"/>
        <v>-</v>
      </c>
      <c r="H225" s="584">
        <f t="shared" si="281"/>
        <v>0</v>
      </c>
      <c r="I225" s="209">
        <f t="shared" si="282"/>
        <v>0</v>
      </c>
      <c r="J225" s="190">
        <f t="shared" si="265"/>
        <v>0</v>
      </c>
      <c r="K225" s="210">
        <f t="shared" si="266"/>
        <v>0</v>
      </c>
      <c r="L225" s="426" t="str">
        <f t="shared" si="267"/>
        <v>-</v>
      </c>
      <c r="M225" s="603">
        <f t="shared" si="268"/>
        <v>0</v>
      </c>
      <c r="N225" s="232"/>
      <c r="O225" s="110"/>
      <c r="P225" s="105" t="str">
        <f t="shared" si="283"/>
        <v>-</v>
      </c>
      <c r="Q225" s="231"/>
      <c r="R225" s="612" t="str">
        <f t="shared" si="223"/>
        <v>-</v>
      </c>
      <c r="S225" s="603">
        <f t="shared" si="269"/>
        <v>0</v>
      </c>
      <c r="T225" s="232"/>
      <c r="U225" s="110"/>
      <c r="V225" s="105" t="str">
        <f t="shared" si="284"/>
        <v>-</v>
      </c>
      <c r="W225" s="231"/>
      <c r="X225" s="612" t="str">
        <f t="shared" si="270"/>
        <v>-</v>
      </c>
      <c r="Y225" s="603">
        <f t="shared" si="271"/>
        <v>0</v>
      </c>
      <c r="Z225" s="232"/>
      <c r="AA225" s="110"/>
      <c r="AB225" s="105" t="str">
        <f t="shared" si="285"/>
        <v>-</v>
      </c>
      <c r="AC225" s="231"/>
      <c r="AD225" s="612" t="str">
        <f t="shared" si="224"/>
        <v>-</v>
      </c>
      <c r="AE225" s="603">
        <f t="shared" si="272"/>
        <v>0</v>
      </c>
      <c r="AF225" s="232"/>
      <c r="AG225" s="110"/>
      <c r="AH225" s="105" t="str">
        <f t="shared" si="286"/>
        <v>-</v>
      </c>
      <c r="AI225" s="231"/>
      <c r="AJ225" s="612" t="str">
        <f t="shared" si="225"/>
        <v>-</v>
      </c>
      <c r="AK225" s="603">
        <f t="shared" si="273"/>
        <v>0</v>
      </c>
      <c r="AL225" s="232"/>
      <c r="AM225" s="110"/>
      <c r="AN225" s="105" t="str">
        <f t="shared" si="287"/>
        <v>-</v>
      </c>
      <c r="AO225" s="231"/>
      <c r="AP225" s="612" t="str">
        <f t="shared" si="226"/>
        <v>-</v>
      </c>
      <c r="AQ225" s="603">
        <f t="shared" si="274"/>
        <v>0</v>
      </c>
      <c r="AR225" s="232"/>
      <c r="AS225" s="110"/>
      <c r="AT225" s="105" t="str">
        <f t="shared" si="288"/>
        <v>-</v>
      </c>
      <c r="AU225" s="231"/>
      <c r="AV225" s="612" t="str">
        <f t="shared" si="227"/>
        <v>-</v>
      </c>
      <c r="AW225" s="628">
        <f t="shared" si="275"/>
        <v>0</v>
      </c>
      <c r="AX225" s="232"/>
      <c r="AY225" s="110"/>
      <c r="AZ225" s="227" t="str">
        <f t="shared" si="292"/>
        <v>-</v>
      </c>
      <c r="BA225" s="231"/>
      <c r="BB225" s="642" t="str">
        <f t="shared" si="276"/>
        <v>-</v>
      </c>
      <c r="BC225" s="628">
        <f t="shared" si="277"/>
        <v>0</v>
      </c>
      <c r="BD225" s="232"/>
      <c r="BE225" s="110"/>
      <c r="BF225" s="227" t="str">
        <f t="shared" si="289"/>
        <v>-</v>
      </c>
      <c r="BG225" s="231"/>
      <c r="BH225" s="642" t="str">
        <f t="shared" si="293"/>
        <v>-</v>
      </c>
      <c r="BI225" s="628">
        <f t="shared" si="278"/>
        <v>0</v>
      </c>
      <c r="BJ225" s="232"/>
      <c r="BK225" s="110"/>
      <c r="BL225" s="227" t="str">
        <f t="shared" si="290"/>
        <v>-</v>
      </c>
      <c r="BM225" s="231"/>
      <c r="BN225" s="642" t="str">
        <f t="shared" si="294"/>
        <v>-</v>
      </c>
      <c r="BO225" s="628">
        <f t="shared" si="279"/>
        <v>0</v>
      </c>
      <c r="BP225" s="232"/>
      <c r="BQ225" s="110"/>
      <c r="BR225" s="227" t="str">
        <f t="shared" si="291"/>
        <v>-</v>
      </c>
      <c r="BS225" s="231"/>
      <c r="BT225" s="642" t="str">
        <f t="shared" si="295"/>
        <v>-</v>
      </c>
    </row>
    <row r="226" ht="15" customHeight="1" spans="1:72">
      <c r="A226" s="587"/>
      <c r="B226" s="115">
        <v>31</v>
      </c>
      <c r="C226" s="306">
        <f t="shared" si="261"/>
        <v>0</v>
      </c>
      <c r="D226" s="433">
        <f t="shared" si="262"/>
        <v>0</v>
      </c>
      <c r="E226" s="592">
        <f t="shared" si="263"/>
        <v>0</v>
      </c>
      <c r="F226" s="454">
        <f t="shared" si="264"/>
        <v>0</v>
      </c>
      <c r="G226" s="303" t="str">
        <f t="shared" si="280"/>
        <v>-</v>
      </c>
      <c r="H226" s="584">
        <f t="shared" si="281"/>
        <v>0</v>
      </c>
      <c r="I226" s="209">
        <f t="shared" si="282"/>
        <v>0</v>
      </c>
      <c r="J226" s="190">
        <f t="shared" si="265"/>
        <v>0</v>
      </c>
      <c r="K226" s="210">
        <f t="shared" si="266"/>
        <v>0</v>
      </c>
      <c r="L226" s="426" t="str">
        <f t="shared" si="267"/>
        <v>-</v>
      </c>
      <c r="M226" s="603">
        <f t="shared" si="268"/>
        <v>0</v>
      </c>
      <c r="N226" s="232"/>
      <c r="O226" s="110"/>
      <c r="P226" s="105" t="str">
        <f t="shared" si="283"/>
        <v>-</v>
      </c>
      <c r="Q226" s="231"/>
      <c r="R226" s="612" t="str">
        <f t="shared" si="223"/>
        <v>-</v>
      </c>
      <c r="S226" s="603">
        <f t="shared" si="269"/>
        <v>0</v>
      </c>
      <c r="T226" s="232"/>
      <c r="U226" s="110"/>
      <c r="V226" s="105" t="str">
        <f t="shared" si="284"/>
        <v>-</v>
      </c>
      <c r="W226" s="231"/>
      <c r="X226" s="612" t="str">
        <f t="shared" si="270"/>
        <v>-</v>
      </c>
      <c r="Y226" s="603">
        <f t="shared" si="271"/>
        <v>0</v>
      </c>
      <c r="Z226" s="232"/>
      <c r="AA226" s="110"/>
      <c r="AB226" s="105" t="str">
        <f t="shared" si="285"/>
        <v>-</v>
      </c>
      <c r="AC226" s="231"/>
      <c r="AD226" s="612" t="str">
        <f t="shared" si="224"/>
        <v>-</v>
      </c>
      <c r="AE226" s="603">
        <f t="shared" si="272"/>
        <v>0</v>
      </c>
      <c r="AF226" s="232"/>
      <c r="AG226" s="110"/>
      <c r="AH226" s="105" t="str">
        <f t="shared" si="286"/>
        <v>-</v>
      </c>
      <c r="AI226" s="231"/>
      <c r="AJ226" s="612" t="str">
        <f t="shared" si="225"/>
        <v>-</v>
      </c>
      <c r="AK226" s="603">
        <f t="shared" si="273"/>
        <v>0</v>
      </c>
      <c r="AL226" s="232"/>
      <c r="AM226" s="110"/>
      <c r="AN226" s="105" t="str">
        <f t="shared" si="287"/>
        <v>-</v>
      </c>
      <c r="AO226" s="231"/>
      <c r="AP226" s="612" t="str">
        <f t="shared" si="226"/>
        <v>-</v>
      </c>
      <c r="AQ226" s="603">
        <f t="shared" si="274"/>
        <v>0</v>
      </c>
      <c r="AR226" s="232"/>
      <c r="AS226" s="110"/>
      <c r="AT226" s="105" t="str">
        <f t="shared" si="288"/>
        <v>-</v>
      </c>
      <c r="AU226" s="231"/>
      <c r="AV226" s="612" t="str">
        <f t="shared" si="227"/>
        <v>-</v>
      </c>
      <c r="AW226" s="628">
        <f t="shared" si="275"/>
        <v>0</v>
      </c>
      <c r="AX226" s="232"/>
      <c r="AY226" s="110"/>
      <c r="AZ226" s="227" t="str">
        <f t="shared" si="292"/>
        <v>-</v>
      </c>
      <c r="BA226" s="231"/>
      <c r="BB226" s="642" t="str">
        <f t="shared" si="276"/>
        <v>-</v>
      </c>
      <c r="BC226" s="628">
        <f t="shared" si="277"/>
        <v>0</v>
      </c>
      <c r="BD226" s="232"/>
      <c r="BE226" s="110"/>
      <c r="BF226" s="227" t="str">
        <f t="shared" si="289"/>
        <v>-</v>
      </c>
      <c r="BG226" s="231"/>
      <c r="BH226" s="642" t="str">
        <f t="shared" si="293"/>
        <v>-</v>
      </c>
      <c r="BI226" s="628">
        <f t="shared" si="278"/>
        <v>0</v>
      </c>
      <c r="BJ226" s="232"/>
      <c r="BK226" s="110"/>
      <c r="BL226" s="227" t="str">
        <f t="shared" si="290"/>
        <v>-</v>
      </c>
      <c r="BM226" s="231"/>
      <c r="BN226" s="642" t="str">
        <f t="shared" si="294"/>
        <v>-</v>
      </c>
      <c r="BO226" s="628">
        <f t="shared" si="279"/>
        <v>0</v>
      </c>
      <c r="BP226" s="232"/>
      <c r="BQ226" s="110"/>
      <c r="BR226" s="227" t="str">
        <f t="shared" si="291"/>
        <v>-</v>
      </c>
      <c r="BS226" s="231"/>
      <c r="BT226" s="642" t="str">
        <f t="shared" si="295"/>
        <v>-</v>
      </c>
    </row>
    <row r="227" ht="16.5" customHeight="1" spans="1:72">
      <c r="A227" s="147" t="s">
        <v>56</v>
      </c>
      <c r="B227" s="148"/>
      <c r="C227" s="149">
        <f>SUM(C228:C258)</f>
        <v>0</v>
      </c>
      <c r="D227" s="149">
        <f>SUM(D228:D258)</f>
        <v>0</v>
      </c>
      <c r="E227" s="149">
        <f>SUM(E228:E258)</f>
        <v>0</v>
      </c>
      <c r="F227" s="149">
        <f>SUM(F228:F258)</f>
        <v>0</v>
      </c>
      <c r="G227" s="303" t="str">
        <f t="shared" si="280"/>
        <v>-</v>
      </c>
      <c r="H227" s="584">
        <f t="shared" si="281"/>
        <v>0</v>
      </c>
      <c r="I227" s="209">
        <f t="shared" si="282"/>
        <v>0</v>
      </c>
      <c r="J227" s="157">
        <f>SUM(J228:J258)</f>
        <v>0</v>
      </c>
      <c r="K227" s="157">
        <f>SUM(K228:K258)</f>
        <v>0</v>
      </c>
      <c r="L227" s="656" t="str">
        <f t="shared" si="267"/>
        <v>-</v>
      </c>
      <c r="M227" s="657">
        <f>SUM(M228:M258)</f>
        <v>0</v>
      </c>
      <c r="N227" s="276">
        <f>SUM(N228:N258)</f>
        <v>0</v>
      </c>
      <c r="O227" s="150">
        <f>SUM(O228:O258)</f>
        <v>0</v>
      </c>
      <c r="P227" s="411" t="str">
        <f t="shared" si="283"/>
        <v>-</v>
      </c>
      <c r="Q227" s="157">
        <f>SUM(Q228:Q258)</f>
        <v>0</v>
      </c>
      <c r="R227" s="656" t="str">
        <f t="shared" si="223"/>
        <v>-</v>
      </c>
      <c r="S227" s="657">
        <f>SUM(S228:S258)</f>
        <v>0</v>
      </c>
      <c r="T227" s="276">
        <f>SUM(T228:T258)</f>
        <v>0</v>
      </c>
      <c r="U227" s="150">
        <f>SUM(U228:U258)</f>
        <v>0</v>
      </c>
      <c r="V227" s="411" t="str">
        <f t="shared" si="284"/>
        <v>-</v>
      </c>
      <c r="W227" s="157">
        <f>SUM(W228:W258)</f>
        <v>0</v>
      </c>
      <c r="X227" s="656" t="str">
        <f t="shared" si="270"/>
        <v>-</v>
      </c>
      <c r="Y227" s="657">
        <f>SUM(Y228:Y258)</f>
        <v>0</v>
      </c>
      <c r="Z227" s="276">
        <f>SUM(Z228:Z258)</f>
        <v>0</v>
      </c>
      <c r="AA227" s="150">
        <f>SUM(AA228:AA258)</f>
        <v>0</v>
      </c>
      <c r="AB227" s="411" t="str">
        <f t="shared" si="285"/>
        <v>-</v>
      </c>
      <c r="AC227" s="157">
        <f>SUM(AC228:AC258)</f>
        <v>0</v>
      </c>
      <c r="AD227" s="656" t="str">
        <f t="shared" si="224"/>
        <v>-</v>
      </c>
      <c r="AE227" s="657">
        <f>SUM(AE228:AE258)</f>
        <v>0</v>
      </c>
      <c r="AF227" s="276">
        <f>SUM(AF228:AF258)</f>
        <v>0</v>
      </c>
      <c r="AG227" s="150">
        <f>SUM(AG228:AG258)</f>
        <v>0</v>
      </c>
      <c r="AH227" s="411" t="str">
        <f t="shared" si="286"/>
        <v>-</v>
      </c>
      <c r="AI227" s="157">
        <f>SUM(AI228:AI258)</f>
        <v>0</v>
      </c>
      <c r="AJ227" s="656" t="str">
        <f t="shared" si="225"/>
        <v>-</v>
      </c>
      <c r="AK227" s="657">
        <f>SUM(AK228:AK258)</f>
        <v>0</v>
      </c>
      <c r="AL227" s="276">
        <f>SUM(AL228:AL258)</f>
        <v>0</v>
      </c>
      <c r="AM227" s="150">
        <f>SUM(AM228:AM258)</f>
        <v>0</v>
      </c>
      <c r="AN227" s="411" t="str">
        <f t="shared" si="287"/>
        <v>-</v>
      </c>
      <c r="AO227" s="157">
        <f>SUM(AO228:AO258)</f>
        <v>0</v>
      </c>
      <c r="AP227" s="656" t="str">
        <f t="shared" si="226"/>
        <v>-</v>
      </c>
      <c r="AQ227" s="657">
        <f>SUM(AQ228:AQ258)</f>
        <v>0</v>
      </c>
      <c r="AR227" s="276">
        <f>SUM(AR228:AR258)</f>
        <v>0</v>
      </c>
      <c r="AS227" s="150">
        <f>SUM(AS228:AS258)</f>
        <v>0</v>
      </c>
      <c r="AT227" s="411" t="str">
        <f t="shared" si="288"/>
        <v>-</v>
      </c>
      <c r="AU227" s="157">
        <f>SUM(AU228:AU258)</f>
        <v>0</v>
      </c>
      <c r="AV227" s="656" t="str">
        <f t="shared" si="227"/>
        <v>-</v>
      </c>
      <c r="AW227" s="657">
        <f>SUM(AW228:AW258)</f>
        <v>0</v>
      </c>
      <c r="AX227" s="276">
        <f>SUM(AX228:AX258)</f>
        <v>0</v>
      </c>
      <c r="AY227" s="150">
        <f>SUM(AY228:AY258)</f>
        <v>0</v>
      </c>
      <c r="AZ227" s="275" t="str">
        <f t="shared" si="292"/>
        <v>-</v>
      </c>
      <c r="BA227" s="157">
        <f>SUM(BA228:BA258)</f>
        <v>0</v>
      </c>
      <c r="BB227" s="656" t="str">
        <f t="shared" si="276"/>
        <v>-</v>
      </c>
      <c r="BC227" s="657">
        <f>SUM(BC228:BC258)</f>
        <v>0</v>
      </c>
      <c r="BD227" s="276">
        <f>SUM(BD228:BD258)</f>
        <v>0</v>
      </c>
      <c r="BE227" s="150">
        <f>SUM(BE228:BE258)</f>
        <v>0</v>
      </c>
      <c r="BF227" s="275" t="str">
        <f t="shared" si="289"/>
        <v>-</v>
      </c>
      <c r="BG227" s="157">
        <f>SUM(BG228:BG258)</f>
        <v>0</v>
      </c>
      <c r="BH227" s="656" t="str">
        <f t="shared" si="293"/>
        <v>-</v>
      </c>
      <c r="BI227" s="657">
        <f>SUM(BI228:BI258)</f>
        <v>0</v>
      </c>
      <c r="BJ227" s="276">
        <f>SUM(BJ228:BJ258)</f>
        <v>0</v>
      </c>
      <c r="BK227" s="150">
        <f>SUM(BK228:BK258)</f>
        <v>0</v>
      </c>
      <c r="BL227" s="275" t="str">
        <f t="shared" si="290"/>
        <v>-</v>
      </c>
      <c r="BM227" s="157">
        <f>SUM(BM228:BM258)</f>
        <v>0</v>
      </c>
      <c r="BN227" s="656" t="str">
        <f t="shared" si="294"/>
        <v>-</v>
      </c>
      <c r="BO227" s="657">
        <f>SUM(BO228:BO258)</f>
        <v>0</v>
      </c>
      <c r="BP227" s="276">
        <f>SUM(BP228:BP258)</f>
        <v>0</v>
      </c>
      <c r="BQ227" s="150">
        <f>SUM(BQ228:BQ258)</f>
        <v>0</v>
      </c>
      <c r="BR227" s="275" t="str">
        <f t="shared" si="291"/>
        <v>-</v>
      </c>
      <c r="BS227" s="157">
        <f>SUM(BS228:BS258)</f>
        <v>0</v>
      </c>
      <c r="BT227" s="656" t="str">
        <f t="shared" si="295"/>
        <v>-</v>
      </c>
    </row>
    <row r="228" ht="15" customHeight="1" spans="1:72">
      <c r="A228" s="587"/>
      <c r="B228" s="115">
        <v>1</v>
      </c>
      <c r="C228" s="306">
        <f t="shared" ref="C228:C258" si="296">F228+H228</f>
        <v>0</v>
      </c>
      <c r="D228" s="433">
        <f t="shared" ref="D228:D258" si="297">M228+S228+Y228+AQ228+AE228+AK228</f>
        <v>0</v>
      </c>
      <c r="E228" s="592">
        <f t="shared" ref="E228:E258" si="298">AW228+BC228+BI228+BO228</f>
        <v>0</v>
      </c>
      <c r="F228" s="454">
        <f t="shared" ref="F228:F258" si="299">O228+U228+AA228+AS228+AG228+AM228+AY228+BE228+BK228+BQ228</f>
        <v>0</v>
      </c>
      <c r="G228" s="303" t="str">
        <f t="shared" si="280"/>
        <v>-</v>
      </c>
      <c r="H228" s="584">
        <f t="shared" si="281"/>
        <v>0</v>
      </c>
      <c r="I228" s="209">
        <f t="shared" si="282"/>
        <v>0</v>
      </c>
      <c r="J228" s="190">
        <f t="shared" ref="J228:J258" si="300">Q228+W228+AC228+AU228+AI228+AO228</f>
        <v>0</v>
      </c>
      <c r="K228" s="210">
        <f t="shared" ref="K228:K258" si="301">BA228+BG228+BM228+BS228</f>
        <v>0</v>
      </c>
      <c r="L228" s="426" t="str">
        <f t="shared" si="267"/>
        <v>-</v>
      </c>
      <c r="M228" s="603">
        <f t="shared" ref="M228:M258" si="302">N228+O228</f>
        <v>0</v>
      </c>
      <c r="N228" s="232"/>
      <c r="O228" s="110"/>
      <c r="P228" s="105" t="str">
        <f t="shared" si="283"/>
        <v>-</v>
      </c>
      <c r="Q228" s="231"/>
      <c r="R228" s="612" t="str">
        <f t="shared" ref="R228:R291" si="303">IF(Q228&lt;&gt;0,Q228/O228,"-")</f>
        <v>-</v>
      </c>
      <c r="S228" s="603">
        <f t="shared" ref="S228:S258" si="304">T228+U228</f>
        <v>0</v>
      </c>
      <c r="T228" s="232"/>
      <c r="U228" s="110"/>
      <c r="V228" s="105" t="str">
        <f t="shared" si="284"/>
        <v>-</v>
      </c>
      <c r="W228" s="231"/>
      <c r="X228" s="612" t="str">
        <f t="shared" si="270"/>
        <v>-</v>
      </c>
      <c r="Y228" s="603">
        <f t="shared" ref="Y228:Y258" si="305">Z228+AA228</f>
        <v>0</v>
      </c>
      <c r="Z228" s="232"/>
      <c r="AA228" s="110"/>
      <c r="AB228" s="105" t="str">
        <f t="shared" si="285"/>
        <v>-</v>
      </c>
      <c r="AC228" s="231"/>
      <c r="AD228" s="612" t="str">
        <f t="shared" ref="AD228:AD291" si="306">IF(AC228&lt;&gt;0,AC228/AA228,"-")</f>
        <v>-</v>
      </c>
      <c r="AE228" s="603">
        <f t="shared" ref="AE228:AE258" si="307">AF228+AG228</f>
        <v>0</v>
      </c>
      <c r="AF228" s="232"/>
      <c r="AG228" s="110"/>
      <c r="AH228" s="105" t="str">
        <f t="shared" si="286"/>
        <v>-</v>
      </c>
      <c r="AI228" s="231"/>
      <c r="AJ228" s="612" t="str">
        <f t="shared" ref="AJ228:AJ291" si="308">IF(AI228&lt;&gt;0,AI228/AG228,"-")</f>
        <v>-</v>
      </c>
      <c r="AK228" s="603">
        <f t="shared" ref="AK228:AK258" si="309">AL228+AM228</f>
        <v>0</v>
      </c>
      <c r="AL228" s="232"/>
      <c r="AM228" s="110"/>
      <c r="AN228" s="105" t="str">
        <f t="shared" si="287"/>
        <v>-</v>
      </c>
      <c r="AO228" s="231"/>
      <c r="AP228" s="612" t="str">
        <f t="shared" ref="AP228:AP291" si="310">IF(AO228&lt;&gt;0,AO228/AM228,"-")</f>
        <v>-</v>
      </c>
      <c r="AQ228" s="603">
        <f t="shared" ref="AQ228:AQ258" si="311">AR228+AS228</f>
        <v>0</v>
      </c>
      <c r="AR228" s="232"/>
      <c r="AS228" s="110"/>
      <c r="AT228" s="105" t="str">
        <f t="shared" si="288"/>
        <v>-</v>
      </c>
      <c r="AU228" s="231"/>
      <c r="AV228" s="612" t="str">
        <f t="shared" ref="AV228:AV291" si="312">IF(AU228&lt;&gt;0,AU228/AS228,"-")</f>
        <v>-</v>
      </c>
      <c r="AW228" s="628">
        <f t="shared" ref="AW228:AW258" si="313">AX228+AY228</f>
        <v>0</v>
      </c>
      <c r="AX228" s="232"/>
      <c r="AY228" s="110"/>
      <c r="AZ228" s="227" t="str">
        <f t="shared" si="292"/>
        <v>-</v>
      </c>
      <c r="BA228" s="231"/>
      <c r="BB228" s="642" t="str">
        <f t="shared" si="276"/>
        <v>-</v>
      </c>
      <c r="BC228" s="628">
        <f t="shared" ref="BC228:BC258" si="314">BD228+BE228</f>
        <v>0</v>
      </c>
      <c r="BD228" s="232"/>
      <c r="BE228" s="110"/>
      <c r="BF228" s="227" t="str">
        <f t="shared" si="289"/>
        <v>-</v>
      </c>
      <c r="BG228" s="231"/>
      <c r="BH228" s="642" t="str">
        <f t="shared" si="293"/>
        <v>-</v>
      </c>
      <c r="BI228" s="628">
        <f t="shared" ref="BI228:BI258" si="315">BJ228+BK228</f>
        <v>0</v>
      </c>
      <c r="BJ228" s="232"/>
      <c r="BK228" s="110"/>
      <c r="BL228" s="227" t="str">
        <f t="shared" si="290"/>
        <v>-</v>
      </c>
      <c r="BM228" s="231"/>
      <c r="BN228" s="642" t="str">
        <f t="shared" si="294"/>
        <v>-</v>
      </c>
      <c r="BO228" s="628">
        <f t="shared" ref="BO228:BO258" si="316">BP228+BQ228</f>
        <v>0</v>
      </c>
      <c r="BP228" s="232"/>
      <c r="BQ228" s="110"/>
      <c r="BR228" s="227" t="str">
        <f t="shared" si="291"/>
        <v>-</v>
      </c>
      <c r="BS228" s="231"/>
      <c r="BT228" s="642" t="str">
        <f t="shared" si="295"/>
        <v>-</v>
      </c>
    </row>
    <row r="229" ht="15" customHeight="1" spans="1:72">
      <c r="A229" s="587"/>
      <c r="B229" s="115">
        <v>2</v>
      </c>
      <c r="C229" s="306">
        <f t="shared" si="296"/>
        <v>0</v>
      </c>
      <c r="D229" s="433">
        <f t="shared" si="297"/>
        <v>0</v>
      </c>
      <c r="E229" s="592">
        <f t="shared" si="298"/>
        <v>0</v>
      </c>
      <c r="F229" s="454">
        <f t="shared" si="299"/>
        <v>0</v>
      </c>
      <c r="G229" s="303" t="str">
        <f t="shared" si="280"/>
        <v>-</v>
      </c>
      <c r="H229" s="584">
        <f t="shared" si="281"/>
        <v>0</v>
      </c>
      <c r="I229" s="209">
        <f t="shared" si="282"/>
        <v>0</v>
      </c>
      <c r="J229" s="190">
        <f t="shared" si="300"/>
        <v>0</v>
      </c>
      <c r="K229" s="210">
        <f t="shared" si="301"/>
        <v>0</v>
      </c>
      <c r="L229" s="426" t="str">
        <f t="shared" si="267"/>
        <v>-</v>
      </c>
      <c r="M229" s="603">
        <f t="shared" si="302"/>
        <v>0</v>
      </c>
      <c r="N229" s="232"/>
      <c r="O229" s="110"/>
      <c r="P229" s="105" t="str">
        <f t="shared" si="283"/>
        <v>-</v>
      </c>
      <c r="Q229" s="231"/>
      <c r="R229" s="612" t="str">
        <f t="shared" si="303"/>
        <v>-</v>
      </c>
      <c r="S229" s="603">
        <f t="shared" si="304"/>
        <v>0</v>
      </c>
      <c r="T229" s="232"/>
      <c r="U229" s="110"/>
      <c r="V229" s="105" t="str">
        <f t="shared" si="284"/>
        <v>-</v>
      </c>
      <c r="W229" s="231"/>
      <c r="X229" s="612" t="str">
        <f t="shared" si="270"/>
        <v>-</v>
      </c>
      <c r="Y229" s="603">
        <f t="shared" si="305"/>
        <v>0</v>
      </c>
      <c r="Z229" s="232"/>
      <c r="AA229" s="110"/>
      <c r="AB229" s="105" t="str">
        <f t="shared" si="285"/>
        <v>-</v>
      </c>
      <c r="AC229" s="231"/>
      <c r="AD229" s="612" t="str">
        <f t="shared" si="306"/>
        <v>-</v>
      </c>
      <c r="AE229" s="603">
        <f t="shared" si="307"/>
        <v>0</v>
      </c>
      <c r="AF229" s="232"/>
      <c r="AG229" s="110"/>
      <c r="AH229" s="105" t="str">
        <f t="shared" si="286"/>
        <v>-</v>
      </c>
      <c r="AI229" s="231"/>
      <c r="AJ229" s="612" t="str">
        <f t="shared" si="308"/>
        <v>-</v>
      </c>
      <c r="AK229" s="603">
        <f t="shared" si="309"/>
        <v>0</v>
      </c>
      <c r="AL229" s="232"/>
      <c r="AM229" s="110"/>
      <c r="AN229" s="105" t="str">
        <f t="shared" si="287"/>
        <v>-</v>
      </c>
      <c r="AO229" s="231"/>
      <c r="AP229" s="612" t="str">
        <f t="shared" si="310"/>
        <v>-</v>
      </c>
      <c r="AQ229" s="603">
        <f t="shared" si="311"/>
        <v>0</v>
      </c>
      <c r="AR229" s="232"/>
      <c r="AS229" s="110"/>
      <c r="AT229" s="105" t="str">
        <f t="shared" si="288"/>
        <v>-</v>
      </c>
      <c r="AU229" s="231"/>
      <c r="AV229" s="612" t="str">
        <f t="shared" si="312"/>
        <v>-</v>
      </c>
      <c r="AW229" s="628">
        <f t="shared" si="313"/>
        <v>0</v>
      </c>
      <c r="AX229" s="232"/>
      <c r="AY229" s="110"/>
      <c r="AZ229" s="227" t="str">
        <f t="shared" si="292"/>
        <v>-</v>
      </c>
      <c r="BA229" s="231"/>
      <c r="BB229" s="642" t="str">
        <f t="shared" si="276"/>
        <v>-</v>
      </c>
      <c r="BC229" s="628">
        <f t="shared" si="314"/>
        <v>0</v>
      </c>
      <c r="BD229" s="232"/>
      <c r="BE229" s="110"/>
      <c r="BF229" s="227" t="str">
        <f t="shared" si="289"/>
        <v>-</v>
      </c>
      <c r="BG229" s="231"/>
      <c r="BH229" s="642" t="str">
        <f t="shared" si="293"/>
        <v>-</v>
      </c>
      <c r="BI229" s="628">
        <f t="shared" si="315"/>
        <v>0</v>
      </c>
      <c r="BJ229" s="232"/>
      <c r="BK229" s="110"/>
      <c r="BL229" s="227" t="str">
        <f t="shared" si="290"/>
        <v>-</v>
      </c>
      <c r="BM229" s="231"/>
      <c r="BN229" s="642" t="str">
        <f t="shared" si="294"/>
        <v>-</v>
      </c>
      <c r="BO229" s="628">
        <f t="shared" si="316"/>
        <v>0</v>
      </c>
      <c r="BP229" s="232"/>
      <c r="BQ229" s="110"/>
      <c r="BR229" s="227" t="str">
        <f t="shared" si="291"/>
        <v>-</v>
      </c>
      <c r="BS229" s="231"/>
      <c r="BT229" s="642" t="str">
        <f t="shared" si="295"/>
        <v>-</v>
      </c>
    </row>
    <row r="230" ht="15" customHeight="1" spans="1:72">
      <c r="A230" s="587"/>
      <c r="B230" s="115">
        <v>3</v>
      </c>
      <c r="C230" s="306">
        <f t="shared" si="296"/>
        <v>0</v>
      </c>
      <c r="D230" s="433">
        <f t="shared" si="297"/>
        <v>0</v>
      </c>
      <c r="E230" s="592">
        <f t="shared" si="298"/>
        <v>0</v>
      </c>
      <c r="F230" s="454">
        <f t="shared" si="299"/>
        <v>0</v>
      </c>
      <c r="G230" s="303" t="str">
        <f t="shared" si="280"/>
        <v>-</v>
      </c>
      <c r="H230" s="584">
        <f t="shared" si="281"/>
        <v>0</v>
      </c>
      <c r="I230" s="209">
        <f t="shared" si="282"/>
        <v>0</v>
      </c>
      <c r="J230" s="190">
        <f t="shared" si="300"/>
        <v>0</v>
      </c>
      <c r="K230" s="210">
        <f t="shared" si="301"/>
        <v>0</v>
      </c>
      <c r="L230" s="426" t="str">
        <f t="shared" si="267"/>
        <v>-</v>
      </c>
      <c r="M230" s="603">
        <f t="shared" si="302"/>
        <v>0</v>
      </c>
      <c r="N230" s="232"/>
      <c r="O230" s="110"/>
      <c r="P230" s="105" t="str">
        <f t="shared" si="283"/>
        <v>-</v>
      </c>
      <c r="Q230" s="231"/>
      <c r="R230" s="612" t="str">
        <f t="shared" si="303"/>
        <v>-</v>
      </c>
      <c r="S230" s="603">
        <f t="shared" si="304"/>
        <v>0</v>
      </c>
      <c r="T230" s="232"/>
      <c r="U230" s="110"/>
      <c r="V230" s="105" t="str">
        <f t="shared" si="284"/>
        <v>-</v>
      </c>
      <c r="W230" s="231"/>
      <c r="X230" s="612" t="str">
        <f t="shared" si="270"/>
        <v>-</v>
      </c>
      <c r="Y230" s="603">
        <f t="shared" si="305"/>
        <v>0</v>
      </c>
      <c r="Z230" s="232"/>
      <c r="AA230" s="110"/>
      <c r="AB230" s="105" t="str">
        <f t="shared" si="285"/>
        <v>-</v>
      </c>
      <c r="AC230" s="231"/>
      <c r="AD230" s="612" t="str">
        <f t="shared" si="306"/>
        <v>-</v>
      </c>
      <c r="AE230" s="603">
        <f t="shared" si="307"/>
        <v>0</v>
      </c>
      <c r="AF230" s="232"/>
      <c r="AG230" s="110"/>
      <c r="AH230" s="105" t="str">
        <f t="shared" si="286"/>
        <v>-</v>
      </c>
      <c r="AI230" s="231"/>
      <c r="AJ230" s="612" t="str">
        <f t="shared" si="308"/>
        <v>-</v>
      </c>
      <c r="AK230" s="603">
        <f t="shared" si="309"/>
        <v>0</v>
      </c>
      <c r="AL230" s="232"/>
      <c r="AM230" s="110"/>
      <c r="AN230" s="105" t="str">
        <f t="shared" si="287"/>
        <v>-</v>
      </c>
      <c r="AO230" s="231"/>
      <c r="AP230" s="612" t="str">
        <f t="shared" si="310"/>
        <v>-</v>
      </c>
      <c r="AQ230" s="603">
        <f t="shared" si="311"/>
        <v>0</v>
      </c>
      <c r="AR230" s="232"/>
      <c r="AS230" s="110"/>
      <c r="AT230" s="105" t="str">
        <f t="shared" si="288"/>
        <v>-</v>
      </c>
      <c r="AU230" s="231"/>
      <c r="AV230" s="612" t="str">
        <f t="shared" si="312"/>
        <v>-</v>
      </c>
      <c r="AW230" s="628">
        <f t="shared" si="313"/>
        <v>0</v>
      </c>
      <c r="AX230" s="232"/>
      <c r="AY230" s="110"/>
      <c r="AZ230" s="227" t="str">
        <f t="shared" si="292"/>
        <v>-</v>
      </c>
      <c r="BA230" s="231"/>
      <c r="BB230" s="642" t="str">
        <f t="shared" si="276"/>
        <v>-</v>
      </c>
      <c r="BC230" s="628">
        <f t="shared" si="314"/>
        <v>0</v>
      </c>
      <c r="BD230" s="232"/>
      <c r="BE230" s="110"/>
      <c r="BF230" s="227" t="str">
        <f t="shared" si="289"/>
        <v>-</v>
      </c>
      <c r="BG230" s="231"/>
      <c r="BH230" s="642" t="str">
        <f t="shared" si="293"/>
        <v>-</v>
      </c>
      <c r="BI230" s="628">
        <f t="shared" si="315"/>
        <v>0</v>
      </c>
      <c r="BJ230" s="232"/>
      <c r="BK230" s="110"/>
      <c r="BL230" s="227" t="str">
        <f t="shared" si="290"/>
        <v>-</v>
      </c>
      <c r="BM230" s="231"/>
      <c r="BN230" s="642" t="str">
        <f t="shared" si="294"/>
        <v>-</v>
      </c>
      <c r="BO230" s="628">
        <f t="shared" si="316"/>
        <v>0</v>
      </c>
      <c r="BP230" s="232"/>
      <c r="BQ230" s="110"/>
      <c r="BR230" s="227" t="str">
        <f t="shared" si="291"/>
        <v>-</v>
      </c>
      <c r="BS230" s="231"/>
      <c r="BT230" s="642" t="str">
        <f t="shared" si="295"/>
        <v>-</v>
      </c>
    </row>
    <row r="231" ht="15" customHeight="1" spans="1:72">
      <c r="A231" s="587"/>
      <c r="B231" s="115">
        <v>4</v>
      </c>
      <c r="C231" s="306">
        <f t="shared" si="296"/>
        <v>0</v>
      </c>
      <c r="D231" s="433">
        <f t="shared" si="297"/>
        <v>0</v>
      </c>
      <c r="E231" s="592">
        <f t="shared" si="298"/>
        <v>0</v>
      </c>
      <c r="F231" s="454">
        <f t="shared" si="299"/>
        <v>0</v>
      </c>
      <c r="G231" s="303" t="str">
        <f t="shared" si="280"/>
        <v>-</v>
      </c>
      <c r="H231" s="584">
        <f t="shared" si="281"/>
        <v>0</v>
      </c>
      <c r="I231" s="209">
        <f t="shared" si="282"/>
        <v>0</v>
      </c>
      <c r="J231" s="190">
        <f t="shared" si="300"/>
        <v>0</v>
      </c>
      <c r="K231" s="210">
        <f t="shared" si="301"/>
        <v>0</v>
      </c>
      <c r="L231" s="426" t="str">
        <f t="shared" si="267"/>
        <v>-</v>
      </c>
      <c r="M231" s="603">
        <f t="shared" si="302"/>
        <v>0</v>
      </c>
      <c r="N231" s="232"/>
      <c r="O231" s="110"/>
      <c r="P231" s="105" t="str">
        <f t="shared" si="283"/>
        <v>-</v>
      </c>
      <c r="Q231" s="231"/>
      <c r="R231" s="612" t="str">
        <f t="shared" si="303"/>
        <v>-</v>
      </c>
      <c r="S231" s="603">
        <f t="shared" si="304"/>
        <v>0</v>
      </c>
      <c r="T231" s="232"/>
      <c r="U231" s="110"/>
      <c r="V231" s="105" t="str">
        <f t="shared" si="284"/>
        <v>-</v>
      </c>
      <c r="W231" s="231"/>
      <c r="X231" s="612" t="str">
        <f t="shared" si="270"/>
        <v>-</v>
      </c>
      <c r="Y231" s="603">
        <f t="shared" si="305"/>
        <v>0</v>
      </c>
      <c r="Z231" s="232"/>
      <c r="AA231" s="110"/>
      <c r="AB231" s="105" t="str">
        <f t="shared" si="285"/>
        <v>-</v>
      </c>
      <c r="AC231" s="231"/>
      <c r="AD231" s="612" t="str">
        <f t="shared" si="306"/>
        <v>-</v>
      </c>
      <c r="AE231" s="603">
        <f t="shared" si="307"/>
        <v>0</v>
      </c>
      <c r="AF231" s="232"/>
      <c r="AG231" s="110"/>
      <c r="AH231" s="105" t="str">
        <f t="shared" si="286"/>
        <v>-</v>
      </c>
      <c r="AI231" s="231"/>
      <c r="AJ231" s="612" t="str">
        <f t="shared" si="308"/>
        <v>-</v>
      </c>
      <c r="AK231" s="603">
        <f t="shared" si="309"/>
        <v>0</v>
      </c>
      <c r="AL231" s="232"/>
      <c r="AM231" s="110"/>
      <c r="AN231" s="105" t="str">
        <f t="shared" si="287"/>
        <v>-</v>
      </c>
      <c r="AO231" s="231"/>
      <c r="AP231" s="612" t="str">
        <f t="shared" si="310"/>
        <v>-</v>
      </c>
      <c r="AQ231" s="603">
        <f t="shared" si="311"/>
        <v>0</v>
      </c>
      <c r="AR231" s="232"/>
      <c r="AS231" s="110"/>
      <c r="AT231" s="105" t="str">
        <f t="shared" si="288"/>
        <v>-</v>
      </c>
      <c r="AU231" s="231"/>
      <c r="AV231" s="612" t="str">
        <f t="shared" si="312"/>
        <v>-</v>
      </c>
      <c r="AW231" s="628">
        <f t="shared" si="313"/>
        <v>0</v>
      </c>
      <c r="AX231" s="232"/>
      <c r="AY231" s="110"/>
      <c r="AZ231" s="227" t="str">
        <f t="shared" si="292"/>
        <v>-</v>
      </c>
      <c r="BA231" s="231"/>
      <c r="BB231" s="642" t="str">
        <f t="shared" si="276"/>
        <v>-</v>
      </c>
      <c r="BC231" s="628">
        <f t="shared" si="314"/>
        <v>0</v>
      </c>
      <c r="BD231" s="232"/>
      <c r="BE231" s="110"/>
      <c r="BF231" s="227" t="str">
        <f t="shared" si="289"/>
        <v>-</v>
      </c>
      <c r="BG231" s="231"/>
      <c r="BH231" s="642" t="str">
        <f t="shared" si="293"/>
        <v>-</v>
      </c>
      <c r="BI231" s="628">
        <f t="shared" si="315"/>
        <v>0</v>
      </c>
      <c r="BJ231" s="232"/>
      <c r="BK231" s="110"/>
      <c r="BL231" s="227" t="str">
        <f t="shared" si="290"/>
        <v>-</v>
      </c>
      <c r="BM231" s="231"/>
      <c r="BN231" s="642" t="str">
        <f t="shared" si="294"/>
        <v>-</v>
      </c>
      <c r="BO231" s="628">
        <f t="shared" si="316"/>
        <v>0</v>
      </c>
      <c r="BP231" s="232"/>
      <c r="BQ231" s="110"/>
      <c r="BR231" s="227" t="str">
        <f t="shared" si="291"/>
        <v>-</v>
      </c>
      <c r="BS231" s="231"/>
      <c r="BT231" s="642" t="str">
        <f t="shared" si="295"/>
        <v>-</v>
      </c>
    </row>
    <row r="232" ht="15" customHeight="1" spans="1:72">
      <c r="A232" s="587"/>
      <c r="B232" s="115">
        <v>5</v>
      </c>
      <c r="C232" s="306">
        <f t="shared" si="296"/>
        <v>0</v>
      </c>
      <c r="D232" s="433">
        <f t="shared" si="297"/>
        <v>0</v>
      </c>
      <c r="E232" s="592">
        <f t="shared" si="298"/>
        <v>0</v>
      </c>
      <c r="F232" s="454">
        <f t="shared" si="299"/>
        <v>0</v>
      </c>
      <c r="G232" s="303" t="str">
        <f t="shared" si="280"/>
        <v>-</v>
      </c>
      <c r="H232" s="584">
        <f t="shared" si="281"/>
        <v>0</v>
      </c>
      <c r="I232" s="209">
        <f t="shared" si="282"/>
        <v>0</v>
      </c>
      <c r="J232" s="190">
        <f t="shared" si="300"/>
        <v>0</v>
      </c>
      <c r="K232" s="210">
        <f t="shared" si="301"/>
        <v>0</v>
      </c>
      <c r="L232" s="426" t="str">
        <f t="shared" si="267"/>
        <v>-</v>
      </c>
      <c r="M232" s="603">
        <f t="shared" si="302"/>
        <v>0</v>
      </c>
      <c r="N232" s="232"/>
      <c r="O232" s="110"/>
      <c r="P232" s="105" t="str">
        <f t="shared" si="283"/>
        <v>-</v>
      </c>
      <c r="Q232" s="231"/>
      <c r="R232" s="612" t="str">
        <f t="shared" si="303"/>
        <v>-</v>
      </c>
      <c r="S232" s="603">
        <f t="shared" si="304"/>
        <v>0</v>
      </c>
      <c r="T232" s="232"/>
      <c r="U232" s="110"/>
      <c r="V232" s="105" t="str">
        <f t="shared" si="284"/>
        <v>-</v>
      </c>
      <c r="W232" s="231"/>
      <c r="X232" s="612" t="str">
        <f t="shared" si="270"/>
        <v>-</v>
      </c>
      <c r="Y232" s="603">
        <f t="shared" si="305"/>
        <v>0</v>
      </c>
      <c r="Z232" s="232"/>
      <c r="AA232" s="110"/>
      <c r="AB232" s="105" t="str">
        <f t="shared" si="285"/>
        <v>-</v>
      </c>
      <c r="AC232" s="231"/>
      <c r="AD232" s="612" t="str">
        <f t="shared" si="306"/>
        <v>-</v>
      </c>
      <c r="AE232" s="603">
        <f t="shared" si="307"/>
        <v>0</v>
      </c>
      <c r="AF232" s="232"/>
      <c r="AG232" s="110"/>
      <c r="AH232" s="105" t="str">
        <f t="shared" si="286"/>
        <v>-</v>
      </c>
      <c r="AI232" s="231"/>
      <c r="AJ232" s="612" t="str">
        <f t="shared" si="308"/>
        <v>-</v>
      </c>
      <c r="AK232" s="603">
        <f t="shared" si="309"/>
        <v>0</v>
      </c>
      <c r="AL232" s="232"/>
      <c r="AM232" s="110"/>
      <c r="AN232" s="105" t="str">
        <f t="shared" si="287"/>
        <v>-</v>
      </c>
      <c r="AO232" s="231"/>
      <c r="AP232" s="612" t="str">
        <f t="shared" si="310"/>
        <v>-</v>
      </c>
      <c r="AQ232" s="603">
        <f t="shared" si="311"/>
        <v>0</v>
      </c>
      <c r="AR232" s="232"/>
      <c r="AS232" s="110"/>
      <c r="AT232" s="105" t="str">
        <f t="shared" si="288"/>
        <v>-</v>
      </c>
      <c r="AU232" s="231"/>
      <c r="AV232" s="612" t="str">
        <f t="shared" si="312"/>
        <v>-</v>
      </c>
      <c r="AW232" s="628">
        <f t="shared" si="313"/>
        <v>0</v>
      </c>
      <c r="AX232" s="232"/>
      <c r="AY232" s="110"/>
      <c r="AZ232" s="227" t="str">
        <f t="shared" si="292"/>
        <v>-</v>
      </c>
      <c r="BA232" s="231"/>
      <c r="BB232" s="642" t="str">
        <f t="shared" si="276"/>
        <v>-</v>
      </c>
      <c r="BC232" s="628">
        <f t="shared" si="314"/>
        <v>0</v>
      </c>
      <c r="BD232" s="232"/>
      <c r="BE232" s="110"/>
      <c r="BF232" s="227" t="str">
        <f t="shared" si="289"/>
        <v>-</v>
      </c>
      <c r="BG232" s="231"/>
      <c r="BH232" s="642" t="str">
        <f t="shared" si="293"/>
        <v>-</v>
      </c>
      <c r="BI232" s="628">
        <f t="shared" si="315"/>
        <v>0</v>
      </c>
      <c r="BJ232" s="232"/>
      <c r="BK232" s="110"/>
      <c r="BL232" s="227" t="str">
        <f t="shared" si="290"/>
        <v>-</v>
      </c>
      <c r="BM232" s="231"/>
      <c r="BN232" s="642" t="str">
        <f t="shared" si="294"/>
        <v>-</v>
      </c>
      <c r="BO232" s="628">
        <f t="shared" si="316"/>
        <v>0</v>
      </c>
      <c r="BP232" s="232"/>
      <c r="BQ232" s="110"/>
      <c r="BR232" s="227" t="str">
        <f t="shared" si="291"/>
        <v>-</v>
      </c>
      <c r="BS232" s="231"/>
      <c r="BT232" s="642" t="str">
        <f t="shared" si="295"/>
        <v>-</v>
      </c>
    </row>
    <row r="233" ht="15" customHeight="1" spans="1:72">
      <c r="A233" s="587"/>
      <c r="B233" s="115">
        <v>6</v>
      </c>
      <c r="C233" s="306">
        <f t="shared" si="296"/>
        <v>0</v>
      </c>
      <c r="D233" s="433">
        <f t="shared" si="297"/>
        <v>0</v>
      </c>
      <c r="E233" s="592">
        <f t="shared" si="298"/>
        <v>0</v>
      </c>
      <c r="F233" s="454">
        <f t="shared" si="299"/>
        <v>0</v>
      </c>
      <c r="G233" s="303" t="str">
        <f t="shared" si="280"/>
        <v>-</v>
      </c>
      <c r="H233" s="584">
        <f t="shared" si="281"/>
        <v>0</v>
      </c>
      <c r="I233" s="209">
        <f t="shared" si="282"/>
        <v>0</v>
      </c>
      <c r="J233" s="190">
        <f t="shared" si="300"/>
        <v>0</v>
      </c>
      <c r="K233" s="210">
        <f t="shared" si="301"/>
        <v>0</v>
      </c>
      <c r="L233" s="426" t="str">
        <f t="shared" si="267"/>
        <v>-</v>
      </c>
      <c r="M233" s="603">
        <f t="shared" si="302"/>
        <v>0</v>
      </c>
      <c r="N233" s="232"/>
      <c r="O233" s="110"/>
      <c r="P233" s="105" t="str">
        <f t="shared" si="283"/>
        <v>-</v>
      </c>
      <c r="Q233" s="231"/>
      <c r="R233" s="612" t="str">
        <f t="shared" si="303"/>
        <v>-</v>
      </c>
      <c r="S233" s="603">
        <f t="shared" si="304"/>
        <v>0</v>
      </c>
      <c r="T233" s="232"/>
      <c r="U233" s="110"/>
      <c r="V233" s="105" t="str">
        <f t="shared" si="284"/>
        <v>-</v>
      </c>
      <c r="W233" s="231"/>
      <c r="X233" s="612" t="str">
        <f t="shared" si="270"/>
        <v>-</v>
      </c>
      <c r="Y233" s="603">
        <f t="shared" si="305"/>
        <v>0</v>
      </c>
      <c r="Z233" s="232"/>
      <c r="AA233" s="110"/>
      <c r="AB233" s="105" t="str">
        <f t="shared" si="285"/>
        <v>-</v>
      </c>
      <c r="AC233" s="231"/>
      <c r="AD233" s="612" t="str">
        <f t="shared" si="306"/>
        <v>-</v>
      </c>
      <c r="AE233" s="603">
        <f t="shared" si="307"/>
        <v>0</v>
      </c>
      <c r="AF233" s="232"/>
      <c r="AG233" s="110"/>
      <c r="AH233" s="105" t="str">
        <f t="shared" si="286"/>
        <v>-</v>
      </c>
      <c r="AI233" s="231"/>
      <c r="AJ233" s="612" t="str">
        <f t="shared" si="308"/>
        <v>-</v>
      </c>
      <c r="AK233" s="603">
        <f t="shared" si="309"/>
        <v>0</v>
      </c>
      <c r="AL233" s="232"/>
      <c r="AM233" s="110"/>
      <c r="AN233" s="105" t="str">
        <f t="shared" si="287"/>
        <v>-</v>
      </c>
      <c r="AO233" s="231"/>
      <c r="AP233" s="612" t="str">
        <f t="shared" si="310"/>
        <v>-</v>
      </c>
      <c r="AQ233" s="603">
        <f t="shared" si="311"/>
        <v>0</v>
      </c>
      <c r="AR233" s="232"/>
      <c r="AS233" s="110"/>
      <c r="AT233" s="105" t="str">
        <f t="shared" si="288"/>
        <v>-</v>
      </c>
      <c r="AU233" s="231"/>
      <c r="AV233" s="612" t="str">
        <f t="shared" si="312"/>
        <v>-</v>
      </c>
      <c r="AW233" s="628">
        <f t="shared" si="313"/>
        <v>0</v>
      </c>
      <c r="AX233" s="232"/>
      <c r="AY233" s="110"/>
      <c r="AZ233" s="227" t="str">
        <f t="shared" si="292"/>
        <v>-</v>
      </c>
      <c r="BA233" s="231"/>
      <c r="BB233" s="642" t="str">
        <f t="shared" si="276"/>
        <v>-</v>
      </c>
      <c r="BC233" s="628">
        <f t="shared" si="314"/>
        <v>0</v>
      </c>
      <c r="BD233" s="232"/>
      <c r="BE233" s="110"/>
      <c r="BF233" s="227" t="str">
        <f t="shared" si="289"/>
        <v>-</v>
      </c>
      <c r="BG233" s="231"/>
      <c r="BH233" s="642" t="str">
        <f t="shared" si="293"/>
        <v>-</v>
      </c>
      <c r="BI233" s="628">
        <f t="shared" si="315"/>
        <v>0</v>
      </c>
      <c r="BJ233" s="232"/>
      <c r="BK233" s="110"/>
      <c r="BL233" s="227" t="str">
        <f t="shared" si="290"/>
        <v>-</v>
      </c>
      <c r="BM233" s="231"/>
      <c r="BN233" s="642" t="str">
        <f t="shared" si="294"/>
        <v>-</v>
      </c>
      <c r="BO233" s="628">
        <f t="shared" si="316"/>
        <v>0</v>
      </c>
      <c r="BP233" s="232"/>
      <c r="BQ233" s="110"/>
      <c r="BR233" s="227" t="str">
        <f t="shared" si="291"/>
        <v>-</v>
      </c>
      <c r="BS233" s="231"/>
      <c r="BT233" s="642" t="str">
        <f t="shared" si="295"/>
        <v>-</v>
      </c>
    </row>
    <row r="234" ht="15" customHeight="1" spans="1:72">
      <c r="A234" s="587"/>
      <c r="B234" s="115">
        <v>7</v>
      </c>
      <c r="C234" s="306">
        <f t="shared" si="296"/>
        <v>0</v>
      </c>
      <c r="D234" s="433">
        <f t="shared" si="297"/>
        <v>0</v>
      </c>
      <c r="E234" s="592">
        <f t="shared" si="298"/>
        <v>0</v>
      </c>
      <c r="F234" s="454">
        <f t="shared" si="299"/>
        <v>0</v>
      </c>
      <c r="G234" s="303" t="str">
        <f t="shared" si="280"/>
        <v>-</v>
      </c>
      <c r="H234" s="584">
        <f t="shared" si="281"/>
        <v>0</v>
      </c>
      <c r="I234" s="209">
        <f t="shared" si="282"/>
        <v>0</v>
      </c>
      <c r="J234" s="190">
        <f t="shared" si="300"/>
        <v>0</v>
      </c>
      <c r="K234" s="210">
        <f t="shared" si="301"/>
        <v>0</v>
      </c>
      <c r="L234" s="426" t="str">
        <f t="shared" si="267"/>
        <v>-</v>
      </c>
      <c r="M234" s="603">
        <f t="shared" si="302"/>
        <v>0</v>
      </c>
      <c r="N234" s="232"/>
      <c r="O234" s="110"/>
      <c r="P234" s="105" t="str">
        <f t="shared" si="283"/>
        <v>-</v>
      </c>
      <c r="Q234" s="231"/>
      <c r="R234" s="612" t="str">
        <f t="shared" si="303"/>
        <v>-</v>
      </c>
      <c r="S234" s="603">
        <f t="shared" si="304"/>
        <v>0</v>
      </c>
      <c r="T234" s="232"/>
      <c r="U234" s="110"/>
      <c r="V234" s="105" t="str">
        <f t="shared" si="284"/>
        <v>-</v>
      </c>
      <c r="W234" s="231"/>
      <c r="X234" s="612" t="str">
        <f t="shared" si="270"/>
        <v>-</v>
      </c>
      <c r="Y234" s="603">
        <f t="shared" si="305"/>
        <v>0</v>
      </c>
      <c r="Z234" s="232"/>
      <c r="AA234" s="110"/>
      <c r="AB234" s="105" t="str">
        <f t="shared" si="285"/>
        <v>-</v>
      </c>
      <c r="AC234" s="231"/>
      <c r="AD234" s="612" t="str">
        <f t="shared" si="306"/>
        <v>-</v>
      </c>
      <c r="AE234" s="603">
        <f t="shared" si="307"/>
        <v>0</v>
      </c>
      <c r="AF234" s="232"/>
      <c r="AG234" s="110"/>
      <c r="AH234" s="105" t="str">
        <f t="shared" si="286"/>
        <v>-</v>
      </c>
      <c r="AI234" s="231"/>
      <c r="AJ234" s="612" t="str">
        <f t="shared" si="308"/>
        <v>-</v>
      </c>
      <c r="AK234" s="603">
        <f t="shared" si="309"/>
        <v>0</v>
      </c>
      <c r="AL234" s="232"/>
      <c r="AM234" s="110"/>
      <c r="AN234" s="105" t="str">
        <f t="shared" si="287"/>
        <v>-</v>
      </c>
      <c r="AO234" s="231"/>
      <c r="AP234" s="612" t="str">
        <f t="shared" si="310"/>
        <v>-</v>
      </c>
      <c r="AQ234" s="603">
        <f t="shared" si="311"/>
        <v>0</v>
      </c>
      <c r="AR234" s="232"/>
      <c r="AS234" s="110"/>
      <c r="AT234" s="105" t="str">
        <f t="shared" si="288"/>
        <v>-</v>
      </c>
      <c r="AU234" s="231"/>
      <c r="AV234" s="612" t="str">
        <f t="shared" si="312"/>
        <v>-</v>
      </c>
      <c r="AW234" s="628">
        <f t="shared" si="313"/>
        <v>0</v>
      </c>
      <c r="AX234" s="232"/>
      <c r="AY234" s="110"/>
      <c r="AZ234" s="227" t="str">
        <f t="shared" si="292"/>
        <v>-</v>
      </c>
      <c r="BA234" s="231"/>
      <c r="BB234" s="642" t="str">
        <f t="shared" si="276"/>
        <v>-</v>
      </c>
      <c r="BC234" s="628">
        <f t="shared" si="314"/>
        <v>0</v>
      </c>
      <c r="BD234" s="232"/>
      <c r="BE234" s="110"/>
      <c r="BF234" s="227" t="str">
        <f t="shared" si="289"/>
        <v>-</v>
      </c>
      <c r="BG234" s="231"/>
      <c r="BH234" s="642" t="str">
        <f t="shared" si="293"/>
        <v>-</v>
      </c>
      <c r="BI234" s="628">
        <f t="shared" si="315"/>
        <v>0</v>
      </c>
      <c r="BJ234" s="232"/>
      <c r="BK234" s="110"/>
      <c r="BL234" s="227" t="str">
        <f t="shared" si="290"/>
        <v>-</v>
      </c>
      <c r="BM234" s="231"/>
      <c r="BN234" s="642" t="str">
        <f t="shared" si="294"/>
        <v>-</v>
      </c>
      <c r="BO234" s="628">
        <f t="shared" si="316"/>
        <v>0</v>
      </c>
      <c r="BP234" s="232"/>
      <c r="BQ234" s="110"/>
      <c r="BR234" s="227" t="str">
        <f t="shared" si="291"/>
        <v>-</v>
      </c>
      <c r="BS234" s="231"/>
      <c r="BT234" s="642" t="str">
        <f t="shared" si="295"/>
        <v>-</v>
      </c>
    </row>
    <row r="235" ht="15" customHeight="1" spans="1:72">
      <c r="A235" s="587"/>
      <c r="B235" s="115">
        <v>8</v>
      </c>
      <c r="C235" s="306">
        <f t="shared" si="296"/>
        <v>0</v>
      </c>
      <c r="D235" s="433">
        <f t="shared" si="297"/>
        <v>0</v>
      </c>
      <c r="E235" s="592">
        <f t="shared" si="298"/>
        <v>0</v>
      </c>
      <c r="F235" s="454">
        <f t="shared" si="299"/>
        <v>0</v>
      </c>
      <c r="G235" s="303" t="str">
        <f t="shared" si="280"/>
        <v>-</v>
      </c>
      <c r="H235" s="584">
        <f t="shared" si="281"/>
        <v>0</v>
      </c>
      <c r="I235" s="209">
        <f t="shared" si="282"/>
        <v>0</v>
      </c>
      <c r="J235" s="190">
        <f t="shared" si="300"/>
        <v>0</v>
      </c>
      <c r="K235" s="210">
        <f t="shared" si="301"/>
        <v>0</v>
      </c>
      <c r="L235" s="426" t="str">
        <f t="shared" si="267"/>
        <v>-</v>
      </c>
      <c r="M235" s="603">
        <f t="shared" si="302"/>
        <v>0</v>
      </c>
      <c r="N235" s="232"/>
      <c r="O235" s="110"/>
      <c r="P235" s="105" t="str">
        <f t="shared" si="283"/>
        <v>-</v>
      </c>
      <c r="Q235" s="231"/>
      <c r="R235" s="612" t="str">
        <f t="shared" si="303"/>
        <v>-</v>
      </c>
      <c r="S235" s="603">
        <f t="shared" si="304"/>
        <v>0</v>
      </c>
      <c r="T235" s="232"/>
      <c r="U235" s="110"/>
      <c r="V235" s="105" t="str">
        <f t="shared" si="284"/>
        <v>-</v>
      </c>
      <c r="W235" s="231"/>
      <c r="X235" s="612" t="str">
        <f t="shared" si="270"/>
        <v>-</v>
      </c>
      <c r="Y235" s="603">
        <f t="shared" si="305"/>
        <v>0</v>
      </c>
      <c r="Z235" s="232"/>
      <c r="AA235" s="110"/>
      <c r="AB235" s="105" t="str">
        <f t="shared" si="285"/>
        <v>-</v>
      </c>
      <c r="AC235" s="231"/>
      <c r="AD235" s="612" t="str">
        <f t="shared" si="306"/>
        <v>-</v>
      </c>
      <c r="AE235" s="603">
        <f t="shared" si="307"/>
        <v>0</v>
      </c>
      <c r="AF235" s="232"/>
      <c r="AG235" s="110"/>
      <c r="AH235" s="105" t="str">
        <f t="shared" si="286"/>
        <v>-</v>
      </c>
      <c r="AI235" s="231"/>
      <c r="AJ235" s="612" t="str">
        <f t="shared" si="308"/>
        <v>-</v>
      </c>
      <c r="AK235" s="603">
        <f t="shared" si="309"/>
        <v>0</v>
      </c>
      <c r="AL235" s="232"/>
      <c r="AM235" s="110"/>
      <c r="AN235" s="105" t="str">
        <f t="shared" si="287"/>
        <v>-</v>
      </c>
      <c r="AO235" s="231"/>
      <c r="AP235" s="612" t="str">
        <f t="shared" si="310"/>
        <v>-</v>
      </c>
      <c r="AQ235" s="603">
        <f t="shared" si="311"/>
        <v>0</v>
      </c>
      <c r="AR235" s="232"/>
      <c r="AS235" s="110"/>
      <c r="AT235" s="105" t="str">
        <f t="shared" si="288"/>
        <v>-</v>
      </c>
      <c r="AU235" s="231"/>
      <c r="AV235" s="612" t="str">
        <f t="shared" si="312"/>
        <v>-</v>
      </c>
      <c r="AW235" s="628">
        <f t="shared" si="313"/>
        <v>0</v>
      </c>
      <c r="AX235" s="232"/>
      <c r="AY235" s="110"/>
      <c r="AZ235" s="227" t="str">
        <f t="shared" si="292"/>
        <v>-</v>
      </c>
      <c r="BA235" s="231"/>
      <c r="BB235" s="642" t="str">
        <f t="shared" si="276"/>
        <v>-</v>
      </c>
      <c r="BC235" s="628">
        <f t="shared" si="314"/>
        <v>0</v>
      </c>
      <c r="BD235" s="232"/>
      <c r="BE235" s="110"/>
      <c r="BF235" s="227" t="str">
        <f t="shared" si="289"/>
        <v>-</v>
      </c>
      <c r="BG235" s="231"/>
      <c r="BH235" s="642" t="str">
        <f t="shared" si="293"/>
        <v>-</v>
      </c>
      <c r="BI235" s="628">
        <f t="shared" si="315"/>
        <v>0</v>
      </c>
      <c r="BJ235" s="232"/>
      <c r="BK235" s="110"/>
      <c r="BL235" s="227" t="str">
        <f t="shared" si="290"/>
        <v>-</v>
      </c>
      <c r="BM235" s="231"/>
      <c r="BN235" s="642" t="str">
        <f t="shared" si="294"/>
        <v>-</v>
      </c>
      <c r="BO235" s="628">
        <f t="shared" si="316"/>
        <v>0</v>
      </c>
      <c r="BP235" s="232"/>
      <c r="BQ235" s="110"/>
      <c r="BR235" s="227" t="str">
        <f t="shared" si="291"/>
        <v>-</v>
      </c>
      <c r="BS235" s="231"/>
      <c r="BT235" s="642" t="str">
        <f t="shared" si="295"/>
        <v>-</v>
      </c>
    </row>
    <row r="236" ht="15" customHeight="1" spans="1:72">
      <c r="A236" s="587"/>
      <c r="B236" s="115">
        <v>9</v>
      </c>
      <c r="C236" s="306">
        <f t="shared" si="296"/>
        <v>0</v>
      </c>
      <c r="D236" s="433">
        <f t="shared" si="297"/>
        <v>0</v>
      </c>
      <c r="E236" s="592">
        <f t="shared" si="298"/>
        <v>0</v>
      </c>
      <c r="F236" s="454">
        <f t="shared" si="299"/>
        <v>0</v>
      </c>
      <c r="G236" s="303" t="str">
        <f t="shared" si="280"/>
        <v>-</v>
      </c>
      <c r="H236" s="584">
        <f t="shared" si="281"/>
        <v>0</v>
      </c>
      <c r="I236" s="209">
        <f t="shared" si="282"/>
        <v>0</v>
      </c>
      <c r="J236" s="190">
        <f t="shared" si="300"/>
        <v>0</v>
      </c>
      <c r="K236" s="210">
        <f t="shared" si="301"/>
        <v>0</v>
      </c>
      <c r="L236" s="426" t="str">
        <f t="shared" si="267"/>
        <v>-</v>
      </c>
      <c r="M236" s="603">
        <f t="shared" si="302"/>
        <v>0</v>
      </c>
      <c r="N236" s="232"/>
      <c r="O236" s="110"/>
      <c r="P236" s="105" t="str">
        <f t="shared" si="283"/>
        <v>-</v>
      </c>
      <c r="Q236" s="231"/>
      <c r="R236" s="612" t="str">
        <f t="shared" si="303"/>
        <v>-</v>
      </c>
      <c r="S236" s="603">
        <f t="shared" si="304"/>
        <v>0</v>
      </c>
      <c r="T236" s="232"/>
      <c r="U236" s="110"/>
      <c r="V236" s="105" t="str">
        <f t="shared" si="284"/>
        <v>-</v>
      </c>
      <c r="W236" s="231"/>
      <c r="X236" s="612" t="str">
        <f t="shared" si="270"/>
        <v>-</v>
      </c>
      <c r="Y236" s="603">
        <f t="shared" si="305"/>
        <v>0</v>
      </c>
      <c r="Z236" s="232"/>
      <c r="AA236" s="110"/>
      <c r="AB236" s="105" t="str">
        <f t="shared" si="285"/>
        <v>-</v>
      </c>
      <c r="AC236" s="231"/>
      <c r="AD236" s="612" t="str">
        <f t="shared" si="306"/>
        <v>-</v>
      </c>
      <c r="AE236" s="603">
        <f t="shared" si="307"/>
        <v>0</v>
      </c>
      <c r="AF236" s="232"/>
      <c r="AG236" s="110"/>
      <c r="AH236" s="105" t="str">
        <f t="shared" si="286"/>
        <v>-</v>
      </c>
      <c r="AI236" s="231"/>
      <c r="AJ236" s="612" t="str">
        <f t="shared" si="308"/>
        <v>-</v>
      </c>
      <c r="AK236" s="603">
        <f t="shared" si="309"/>
        <v>0</v>
      </c>
      <c r="AL236" s="232"/>
      <c r="AM236" s="110"/>
      <c r="AN236" s="105" t="str">
        <f t="shared" si="287"/>
        <v>-</v>
      </c>
      <c r="AO236" s="231"/>
      <c r="AP236" s="612" t="str">
        <f t="shared" si="310"/>
        <v>-</v>
      </c>
      <c r="AQ236" s="603">
        <f t="shared" si="311"/>
        <v>0</v>
      </c>
      <c r="AR236" s="232"/>
      <c r="AS236" s="110"/>
      <c r="AT236" s="105" t="str">
        <f t="shared" si="288"/>
        <v>-</v>
      </c>
      <c r="AU236" s="231"/>
      <c r="AV236" s="612" t="str">
        <f t="shared" si="312"/>
        <v>-</v>
      </c>
      <c r="AW236" s="628">
        <f t="shared" si="313"/>
        <v>0</v>
      </c>
      <c r="AX236" s="232"/>
      <c r="AY236" s="110"/>
      <c r="AZ236" s="227" t="str">
        <f t="shared" si="292"/>
        <v>-</v>
      </c>
      <c r="BA236" s="231"/>
      <c r="BB236" s="642" t="str">
        <f t="shared" si="276"/>
        <v>-</v>
      </c>
      <c r="BC236" s="628">
        <f t="shared" si="314"/>
        <v>0</v>
      </c>
      <c r="BD236" s="232"/>
      <c r="BE236" s="110"/>
      <c r="BF236" s="227" t="str">
        <f t="shared" si="289"/>
        <v>-</v>
      </c>
      <c r="BG236" s="231"/>
      <c r="BH236" s="642" t="str">
        <f t="shared" si="293"/>
        <v>-</v>
      </c>
      <c r="BI236" s="628">
        <f t="shared" si="315"/>
        <v>0</v>
      </c>
      <c r="BJ236" s="232"/>
      <c r="BK236" s="110"/>
      <c r="BL236" s="227" t="str">
        <f t="shared" si="290"/>
        <v>-</v>
      </c>
      <c r="BM236" s="231"/>
      <c r="BN236" s="642" t="str">
        <f t="shared" si="294"/>
        <v>-</v>
      </c>
      <c r="BO236" s="628">
        <f t="shared" si="316"/>
        <v>0</v>
      </c>
      <c r="BP236" s="232"/>
      <c r="BQ236" s="110"/>
      <c r="BR236" s="227" t="str">
        <f t="shared" si="291"/>
        <v>-</v>
      </c>
      <c r="BS236" s="231"/>
      <c r="BT236" s="642" t="str">
        <f t="shared" si="295"/>
        <v>-</v>
      </c>
    </row>
    <row r="237" ht="15" customHeight="1" spans="1:72">
      <c r="A237" s="587"/>
      <c r="B237" s="115">
        <v>10</v>
      </c>
      <c r="C237" s="306">
        <f t="shared" si="296"/>
        <v>0</v>
      </c>
      <c r="D237" s="433">
        <f t="shared" si="297"/>
        <v>0</v>
      </c>
      <c r="E237" s="592">
        <f t="shared" si="298"/>
        <v>0</v>
      </c>
      <c r="F237" s="454">
        <f t="shared" si="299"/>
        <v>0</v>
      </c>
      <c r="G237" s="303" t="str">
        <f t="shared" si="280"/>
        <v>-</v>
      </c>
      <c r="H237" s="584">
        <f t="shared" si="281"/>
        <v>0</v>
      </c>
      <c r="I237" s="209">
        <f t="shared" si="282"/>
        <v>0</v>
      </c>
      <c r="J237" s="190">
        <f t="shared" si="300"/>
        <v>0</v>
      </c>
      <c r="K237" s="210">
        <f t="shared" si="301"/>
        <v>0</v>
      </c>
      <c r="L237" s="426" t="str">
        <f t="shared" si="267"/>
        <v>-</v>
      </c>
      <c r="M237" s="603">
        <f t="shared" si="302"/>
        <v>0</v>
      </c>
      <c r="N237" s="232"/>
      <c r="O237" s="110"/>
      <c r="P237" s="105" t="str">
        <f t="shared" si="283"/>
        <v>-</v>
      </c>
      <c r="Q237" s="231"/>
      <c r="R237" s="612" t="str">
        <f t="shared" si="303"/>
        <v>-</v>
      </c>
      <c r="S237" s="603">
        <f t="shared" si="304"/>
        <v>0</v>
      </c>
      <c r="T237" s="232"/>
      <c r="U237" s="110"/>
      <c r="V237" s="105" t="str">
        <f t="shared" si="284"/>
        <v>-</v>
      </c>
      <c r="W237" s="231"/>
      <c r="X237" s="612" t="str">
        <f t="shared" si="270"/>
        <v>-</v>
      </c>
      <c r="Y237" s="603">
        <f t="shared" si="305"/>
        <v>0</v>
      </c>
      <c r="Z237" s="232"/>
      <c r="AA237" s="110"/>
      <c r="AB237" s="105" t="str">
        <f t="shared" si="285"/>
        <v>-</v>
      </c>
      <c r="AC237" s="231"/>
      <c r="AD237" s="612" t="str">
        <f t="shared" si="306"/>
        <v>-</v>
      </c>
      <c r="AE237" s="603">
        <f t="shared" si="307"/>
        <v>0</v>
      </c>
      <c r="AF237" s="232"/>
      <c r="AG237" s="110"/>
      <c r="AH237" s="105" t="str">
        <f t="shared" si="286"/>
        <v>-</v>
      </c>
      <c r="AI237" s="231"/>
      <c r="AJ237" s="612" t="str">
        <f t="shared" si="308"/>
        <v>-</v>
      </c>
      <c r="AK237" s="603">
        <f t="shared" si="309"/>
        <v>0</v>
      </c>
      <c r="AL237" s="232"/>
      <c r="AM237" s="110"/>
      <c r="AN237" s="105" t="str">
        <f t="shared" si="287"/>
        <v>-</v>
      </c>
      <c r="AO237" s="231"/>
      <c r="AP237" s="612" t="str">
        <f t="shared" si="310"/>
        <v>-</v>
      </c>
      <c r="AQ237" s="603">
        <f t="shared" si="311"/>
        <v>0</v>
      </c>
      <c r="AR237" s="232"/>
      <c r="AS237" s="110"/>
      <c r="AT237" s="105" t="str">
        <f t="shared" si="288"/>
        <v>-</v>
      </c>
      <c r="AU237" s="231"/>
      <c r="AV237" s="612" t="str">
        <f t="shared" si="312"/>
        <v>-</v>
      </c>
      <c r="AW237" s="628">
        <f t="shared" si="313"/>
        <v>0</v>
      </c>
      <c r="AX237" s="232"/>
      <c r="AY237" s="110"/>
      <c r="AZ237" s="227" t="str">
        <f t="shared" si="292"/>
        <v>-</v>
      </c>
      <c r="BA237" s="231"/>
      <c r="BB237" s="642" t="str">
        <f t="shared" si="276"/>
        <v>-</v>
      </c>
      <c r="BC237" s="628">
        <f t="shared" si="314"/>
        <v>0</v>
      </c>
      <c r="BD237" s="232"/>
      <c r="BE237" s="110"/>
      <c r="BF237" s="227" t="str">
        <f t="shared" si="289"/>
        <v>-</v>
      </c>
      <c r="BG237" s="231"/>
      <c r="BH237" s="642" t="str">
        <f t="shared" si="293"/>
        <v>-</v>
      </c>
      <c r="BI237" s="628">
        <f t="shared" si="315"/>
        <v>0</v>
      </c>
      <c r="BJ237" s="232"/>
      <c r="BK237" s="110"/>
      <c r="BL237" s="227" t="str">
        <f t="shared" si="290"/>
        <v>-</v>
      </c>
      <c r="BM237" s="231"/>
      <c r="BN237" s="642" t="str">
        <f t="shared" si="294"/>
        <v>-</v>
      </c>
      <c r="BO237" s="628">
        <f t="shared" si="316"/>
        <v>0</v>
      </c>
      <c r="BP237" s="232"/>
      <c r="BQ237" s="110"/>
      <c r="BR237" s="227" t="str">
        <f t="shared" si="291"/>
        <v>-</v>
      </c>
      <c r="BS237" s="231"/>
      <c r="BT237" s="642" t="str">
        <f t="shared" si="295"/>
        <v>-</v>
      </c>
    </row>
    <row r="238" ht="15" customHeight="1" spans="1:72">
      <c r="A238" s="587"/>
      <c r="B238" s="115">
        <v>11</v>
      </c>
      <c r="C238" s="306">
        <f t="shared" si="296"/>
        <v>0</v>
      </c>
      <c r="D238" s="433">
        <f t="shared" si="297"/>
        <v>0</v>
      </c>
      <c r="E238" s="592">
        <f t="shared" si="298"/>
        <v>0</v>
      </c>
      <c r="F238" s="454">
        <f t="shared" si="299"/>
        <v>0</v>
      </c>
      <c r="G238" s="303" t="str">
        <f t="shared" si="280"/>
        <v>-</v>
      </c>
      <c r="H238" s="584">
        <f t="shared" si="281"/>
        <v>0</v>
      </c>
      <c r="I238" s="209">
        <f t="shared" si="282"/>
        <v>0</v>
      </c>
      <c r="J238" s="190">
        <f t="shared" si="300"/>
        <v>0</v>
      </c>
      <c r="K238" s="210">
        <f t="shared" si="301"/>
        <v>0</v>
      </c>
      <c r="L238" s="426" t="str">
        <f t="shared" si="267"/>
        <v>-</v>
      </c>
      <c r="M238" s="603">
        <f t="shared" si="302"/>
        <v>0</v>
      </c>
      <c r="N238" s="232"/>
      <c r="O238" s="110"/>
      <c r="P238" s="105" t="str">
        <f t="shared" si="283"/>
        <v>-</v>
      </c>
      <c r="Q238" s="231"/>
      <c r="R238" s="612" t="str">
        <f t="shared" si="303"/>
        <v>-</v>
      </c>
      <c r="S238" s="603">
        <f t="shared" si="304"/>
        <v>0</v>
      </c>
      <c r="T238" s="232"/>
      <c r="U238" s="110"/>
      <c r="V238" s="105" t="str">
        <f t="shared" si="284"/>
        <v>-</v>
      </c>
      <c r="W238" s="231"/>
      <c r="X238" s="612" t="str">
        <f t="shared" si="270"/>
        <v>-</v>
      </c>
      <c r="Y238" s="603">
        <f t="shared" si="305"/>
        <v>0</v>
      </c>
      <c r="Z238" s="232"/>
      <c r="AA238" s="110"/>
      <c r="AB238" s="105" t="str">
        <f t="shared" si="285"/>
        <v>-</v>
      </c>
      <c r="AC238" s="231"/>
      <c r="AD238" s="612" t="str">
        <f t="shared" si="306"/>
        <v>-</v>
      </c>
      <c r="AE238" s="603">
        <f t="shared" si="307"/>
        <v>0</v>
      </c>
      <c r="AF238" s="232"/>
      <c r="AG238" s="110"/>
      <c r="AH238" s="105" t="str">
        <f t="shared" si="286"/>
        <v>-</v>
      </c>
      <c r="AI238" s="231"/>
      <c r="AJ238" s="612" t="str">
        <f t="shared" si="308"/>
        <v>-</v>
      </c>
      <c r="AK238" s="603">
        <f t="shared" si="309"/>
        <v>0</v>
      </c>
      <c r="AL238" s="232"/>
      <c r="AM238" s="110"/>
      <c r="AN238" s="105" t="str">
        <f t="shared" si="287"/>
        <v>-</v>
      </c>
      <c r="AO238" s="231"/>
      <c r="AP238" s="612" t="str">
        <f t="shared" si="310"/>
        <v>-</v>
      </c>
      <c r="AQ238" s="603">
        <f t="shared" si="311"/>
        <v>0</v>
      </c>
      <c r="AR238" s="232"/>
      <c r="AS238" s="110"/>
      <c r="AT238" s="105" t="str">
        <f t="shared" si="288"/>
        <v>-</v>
      </c>
      <c r="AU238" s="231"/>
      <c r="AV238" s="612" t="str">
        <f t="shared" si="312"/>
        <v>-</v>
      </c>
      <c r="AW238" s="628">
        <f t="shared" si="313"/>
        <v>0</v>
      </c>
      <c r="AX238" s="232"/>
      <c r="AY238" s="110"/>
      <c r="AZ238" s="227" t="str">
        <f t="shared" si="292"/>
        <v>-</v>
      </c>
      <c r="BA238" s="231"/>
      <c r="BB238" s="642" t="str">
        <f t="shared" si="276"/>
        <v>-</v>
      </c>
      <c r="BC238" s="628">
        <f t="shared" si="314"/>
        <v>0</v>
      </c>
      <c r="BD238" s="232"/>
      <c r="BE238" s="110"/>
      <c r="BF238" s="227" t="str">
        <f t="shared" si="289"/>
        <v>-</v>
      </c>
      <c r="BG238" s="231"/>
      <c r="BH238" s="642" t="str">
        <f t="shared" si="293"/>
        <v>-</v>
      </c>
      <c r="BI238" s="628">
        <f t="shared" si="315"/>
        <v>0</v>
      </c>
      <c r="BJ238" s="232"/>
      <c r="BK238" s="110"/>
      <c r="BL238" s="227" t="str">
        <f t="shared" si="290"/>
        <v>-</v>
      </c>
      <c r="BM238" s="231"/>
      <c r="BN238" s="642" t="str">
        <f t="shared" si="294"/>
        <v>-</v>
      </c>
      <c r="BO238" s="628">
        <f t="shared" si="316"/>
        <v>0</v>
      </c>
      <c r="BP238" s="232"/>
      <c r="BQ238" s="110"/>
      <c r="BR238" s="227" t="str">
        <f t="shared" si="291"/>
        <v>-</v>
      </c>
      <c r="BS238" s="231"/>
      <c r="BT238" s="642" t="str">
        <f t="shared" si="295"/>
        <v>-</v>
      </c>
    </row>
    <row r="239" ht="15" customHeight="1" spans="1:72">
      <c r="A239" s="587"/>
      <c r="B239" s="115">
        <v>12</v>
      </c>
      <c r="C239" s="306">
        <f t="shared" si="296"/>
        <v>0</v>
      </c>
      <c r="D239" s="433">
        <f t="shared" si="297"/>
        <v>0</v>
      </c>
      <c r="E239" s="592">
        <f t="shared" si="298"/>
        <v>0</v>
      </c>
      <c r="F239" s="454">
        <f t="shared" si="299"/>
        <v>0</v>
      </c>
      <c r="G239" s="303" t="str">
        <f t="shared" si="280"/>
        <v>-</v>
      </c>
      <c r="H239" s="584">
        <f t="shared" si="281"/>
        <v>0</v>
      </c>
      <c r="I239" s="209">
        <f t="shared" si="282"/>
        <v>0</v>
      </c>
      <c r="J239" s="190">
        <f t="shared" si="300"/>
        <v>0</v>
      </c>
      <c r="K239" s="210">
        <f t="shared" si="301"/>
        <v>0</v>
      </c>
      <c r="L239" s="426" t="str">
        <f t="shared" si="267"/>
        <v>-</v>
      </c>
      <c r="M239" s="603">
        <f t="shared" si="302"/>
        <v>0</v>
      </c>
      <c r="N239" s="232"/>
      <c r="O239" s="110"/>
      <c r="P239" s="105" t="str">
        <f t="shared" si="283"/>
        <v>-</v>
      </c>
      <c r="Q239" s="231"/>
      <c r="R239" s="612" t="str">
        <f t="shared" si="303"/>
        <v>-</v>
      </c>
      <c r="S239" s="603">
        <f t="shared" si="304"/>
        <v>0</v>
      </c>
      <c r="T239" s="232"/>
      <c r="U239" s="110"/>
      <c r="V239" s="105" t="str">
        <f t="shared" si="284"/>
        <v>-</v>
      </c>
      <c r="W239" s="231"/>
      <c r="X239" s="612" t="str">
        <f t="shared" si="270"/>
        <v>-</v>
      </c>
      <c r="Y239" s="603">
        <f t="shared" si="305"/>
        <v>0</v>
      </c>
      <c r="Z239" s="232"/>
      <c r="AA239" s="110"/>
      <c r="AB239" s="105" t="str">
        <f t="shared" si="285"/>
        <v>-</v>
      </c>
      <c r="AC239" s="231"/>
      <c r="AD239" s="612" t="str">
        <f t="shared" si="306"/>
        <v>-</v>
      </c>
      <c r="AE239" s="603">
        <f t="shared" si="307"/>
        <v>0</v>
      </c>
      <c r="AF239" s="232"/>
      <c r="AG239" s="110"/>
      <c r="AH239" s="105" t="str">
        <f t="shared" si="286"/>
        <v>-</v>
      </c>
      <c r="AI239" s="231"/>
      <c r="AJ239" s="612" t="str">
        <f t="shared" si="308"/>
        <v>-</v>
      </c>
      <c r="AK239" s="603">
        <f t="shared" si="309"/>
        <v>0</v>
      </c>
      <c r="AL239" s="232"/>
      <c r="AM239" s="110"/>
      <c r="AN239" s="105" t="str">
        <f t="shared" si="287"/>
        <v>-</v>
      </c>
      <c r="AO239" s="231"/>
      <c r="AP239" s="612" t="str">
        <f t="shared" si="310"/>
        <v>-</v>
      </c>
      <c r="AQ239" s="603">
        <f t="shared" si="311"/>
        <v>0</v>
      </c>
      <c r="AR239" s="232"/>
      <c r="AS239" s="110"/>
      <c r="AT239" s="105" t="str">
        <f t="shared" si="288"/>
        <v>-</v>
      </c>
      <c r="AU239" s="231"/>
      <c r="AV239" s="612" t="str">
        <f t="shared" si="312"/>
        <v>-</v>
      </c>
      <c r="AW239" s="628">
        <f t="shared" si="313"/>
        <v>0</v>
      </c>
      <c r="AX239" s="232"/>
      <c r="AY239" s="110"/>
      <c r="AZ239" s="227" t="str">
        <f t="shared" si="292"/>
        <v>-</v>
      </c>
      <c r="BA239" s="231"/>
      <c r="BB239" s="642" t="str">
        <f t="shared" si="276"/>
        <v>-</v>
      </c>
      <c r="BC239" s="628">
        <f t="shared" si="314"/>
        <v>0</v>
      </c>
      <c r="BD239" s="232"/>
      <c r="BE239" s="110"/>
      <c r="BF239" s="227" t="str">
        <f t="shared" si="289"/>
        <v>-</v>
      </c>
      <c r="BG239" s="231"/>
      <c r="BH239" s="642" t="str">
        <f t="shared" si="293"/>
        <v>-</v>
      </c>
      <c r="BI239" s="628">
        <f t="shared" si="315"/>
        <v>0</v>
      </c>
      <c r="BJ239" s="232"/>
      <c r="BK239" s="110"/>
      <c r="BL239" s="227" t="str">
        <f t="shared" si="290"/>
        <v>-</v>
      </c>
      <c r="BM239" s="231"/>
      <c r="BN239" s="642" t="str">
        <f t="shared" si="294"/>
        <v>-</v>
      </c>
      <c r="BO239" s="628">
        <f t="shared" si="316"/>
        <v>0</v>
      </c>
      <c r="BP239" s="232"/>
      <c r="BQ239" s="110"/>
      <c r="BR239" s="227" t="str">
        <f t="shared" si="291"/>
        <v>-</v>
      </c>
      <c r="BS239" s="231"/>
      <c r="BT239" s="642" t="str">
        <f t="shared" si="295"/>
        <v>-</v>
      </c>
    </row>
    <row r="240" ht="15" customHeight="1" spans="1:72">
      <c r="A240" s="587"/>
      <c r="B240" s="115">
        <v>13</v>
      </c>
      <c r="C240" s="306">
        <f t="shared" si="296"/>
        <v>0</v>
      </c>
      <c r="D240" s="433">
        <f t="shared" si="297"/>
        <v>0</v>
      </c>
      <c r="E240" s="592">
        <f t="shared" si="298"/>
        <v>0</v>
      </c>
      <c r="F240" s="454">
        <f t="shared" si="299"/>
        <v>0</v>
      </c>
      <c r="G240" s="303" t="str">
        <f t="shared" si="280"/>
        <v>-</v>
      </c>
      <c r="H240" s="584">
        <f t="shared" si="281"/>
        <v>0</v>
      </c>
      <c r="I240" s="209">
        <f t="shared" si="282"/>
        <v>0</v>
      </c>
      <c r="J240" s="190">
        <f t="shared" si="300"/>
        <v>0</v>
      </c>
      <c r="K240" s="210">
        <f t="shared" si="301"/>
        <v>0</v>
      </c>
      <c r="L240" s="426" t="str">
        <f t="shared" si="267"/>
        <v>-</v>
      </c>
      <c r="M240" s="603">
        <f t="shared" si="302"/>
        <v>0</v>
      </c>
      <c r="N240" s="232"/>
      <c r="O240" s="110"/>
      <c r="P240" s="105" t="str">
        <f t="shared" si="283"/>
        <v>-</v>
      </c>
      <c r="Q240" s="231"/>
      <c r="R240" s="612" t="str">
        <f t="shared" si="303"/>
        <v>-</v>
      </c>
      <c r="S240" s="603">
        <f t="shared" si="304"/>
        <v>0</v>
      </c>
      <c r="T240" s="232"/>
      <c r="U240" s="110"/>
      <c r="V240" s="105" t="str">
        <f t="shared" si="284"/>
        <v>-</v>
      </c>
      <c r="W240" s="231"/>
      <c r="X240" s="612" t="str">
        <f t="shared" si="270"/>
        <v>-</v>
      </c>
      <c r="Y240" s="603">
        <f t="shared" si="305"/>
        <v>0</v>
      </c>
      <c r="Z240" s="232"/>
      <c r="AA240" s="110"/>
      <c r="AB240" s="105" t="str">
        <f t="shared" si="285"/>
        <v>-</v>
      </c>
      <c r="AC240" s="231"/>
      <c r="AD240" s="612" t="str">
        <f t="shared" si="306"/>
        <v>-</v>
      </c>
      <c r="AE240" s="603">
        <f t="shared" si="307"/>
        <v>0</v>
      </c>
      <c r="AF240" s="232"/>
      <c r="AG240" s="110"/>
      <c r="AH240" s="105" t="str">
        <f t="shared" si="286"/>
        <v>-</v>
      </c>
      <c r="AI240" s="231"/>
      <c r="AJ240" s="612" t="str">
        <f t="shared" si="308"/>
        <v>-</v>
      </c>
      <c r="AK240" s="603">
        <f t="shared" si="309"/>
        <v>0</v>
      </c>
      <c r="AL240" s="232"/>
      <c r="AM240" s="110"/>
      <c r="AN240" s="105" t="str">
        <f t="shared" si="287"/>
        <v>-</v>
      </c>
      <c r="AO240" s="231"/>
      <c r="AP240" s="612" t="str">
        <f t="shared" si="310"/>
        <v>-</v>
      </c>
      <c r="AQ240" s="603">
        <f t="shared" si="311"/>
        <v>0</v>
      </c>
      <c r="AR240" s="232"/>
      <c r="AS240" s="110"/>
      <c r="AT240" s="105" t="str">
        <f t="shared" si="288"/>
        <v>-</v>
      </c>
      <c r="AU240" s="231"/>
      <c r="AV240" s="612" t="str">
        <f t="shared" si="312"/>
        <v>-</v>
      </c>
      <c r="AW240" s="628">
        <f t="shared" si="313"/>
        <v>0</v>
      </c>
      <c r="AX240" s="232"/>
      <c r="AY240" s="110"/>
      <c r="AZ240" s="227" t="str">
        <f t="shared" si="292"/>
        <v>-</v>
      </c>
      <c r="BA240" s="231"/>
      <c r="BB240" s="642" t="str">
        <f t="shared" si="276"/>
        <v>-</v>
      </c>
      <c r="BC240" s="628">
        <f t="shared" si="314"/>
        <v>0</v>
      </c>
      <c r="BD240" s="232"/>
      <c r="BE240" s="110"/>
      <c r="BF240" s="227" t="str">
        <f t="shared" si="289"/>
        <v>-</v>
      </c>
      <c r="BG240" s="231"/>
      <c r="BH240" s="642" t="str">
        <f t="shared" si="293"/>
        <v>-</v>
      </c>
      <c r="BI240" s="628">
        <f t="shared" si="315"/>
        <v>0</v>
      </c>
      <c r="BJ240" s="232"/>
      <c r="BK240" s="110"/>
      <c r="BL240" s="227" t="str">
        <f t="shared" si="290"/>
        <v>-</v>
      </c>
      <c r="BM240" s="231"/>
      <c r="BN240" s="642" t="str">
        <f t="shared" si="294"/>
        <v>-</v>
      </c>
      <c r="BO240" s="628">
        <f t="shared" si="316"/>
        <v>0</v>
      </c>
      <c r="BP240" s="232"/>
      <c r="BQ240" s="110"/>
      <c r="BR240" s="227" t="str">
        <f t="shared" si="291"/>
        <v>-</v>
      </c>
      <c r="BS240" s="231"/>
      <c r="BT240" s="642" t="str">
        <f t="shared" si="295"/>
        <v>-</v>
      </c>
    </row>
    <row r="241" ht="15" customHeight="1" spans="1:72">
      <c r="A241" s="587"/>
      <c r="B241" s="115">
        <v>14</v>
      </c>
      <c r="C241" s="306">
        <f t="shared" si="296"/>
        <v>0</v>
      </c>
      <c r="D241" s="433">
        <f t="shared" si="297"/>
        <v>0</v>
      </c>
      <c r="E241" s="592">
        <f t="shared" si="298"/>
        <v>0</v>
      </c>
      <c r="F241" s="454">
        <f t="shared" si="299"/>
        <v>0</v>
      </c>
      <c r="G241" s="303" t="str">
        <f t="shared" si="280"/>
        <v>-</v>
      </c>
      <c r="H241" s="584">
        <f t="shared" si="281"/>
        <v>0</v>
      </c>
      <c r="I241" s="209">
        <f t="shared" si="282"/>
        <v>0</v>
      </c>
      <c r="J241" s="190">
        <f t="shared" si="300"/>
        <v>0</v>
      </c>
      <c r="K241" s="210">
        <f t="shared" si="301"/>
        <v>0</v>
      </c>
      <c r="L241" s="426" t="str">
        <f t="shared" si="267"/>
        <v>-</v>
      </c>
      <c r="M241" s="603">
        <f t="shared" si="302"/>
        <v>0</v>
      </c>
      <c r="N241" s="232"/>
      <c r="O241" s="110"/>
      <c r="P241" s="105" t="str">
        <f t="shared" si="283"/>
        <v>-</v>
      </c>
      <c r="Q241" s="231"/>
      <c r="R241" s="612" t="str">
        <f t="shared" si="303"/>
        <v>-</v>
      </c>
      <c r="S241" s="603">
        <f t="shared" si="304"/>
        <v>0</v>
      </c>
      <c r="T241" s="232"/>
      <c r="U241" s="110"/>
      <c r="V241" s="105" t="str">
        <f t="shared" si="284"/>
        <v>-</v>
      </c>
      <c r="W241" s="231"/>
      <c r="X241" s="612" t="str">
        <f t="shared" si="270"/>
        <v>-</v>
      </c>
      <c r="Y241" s="603">
        <f t="shared" si="305"/>
        <v>0</v>
      </c>
      <c r="Z241" s="232"/>
      <c r="AA241" s="110"/>
      <c r="AB241" s="105" t="str">
        <f t="shared" si="285"/>
        <v>-</v>
      </c>
      <c r="AC241" s="231"/>
      <c r="AD241" s="612" t="str">
        <f t="shared" si="306"/>
        <v>-</v>
      </c>
      <c r="AE241" s="603">
        <f t="shared" si="307"/>
        <v>0</v>
      </c>
      <c r="AF241" s="232"/>
      <c r="AG241" s="110"/>
      <c r="AH241" s="105" t="str">
        <f t="shared" si="286"/>
        <v>-</v>
      </c>
      <c r="AI241" s="231"/>
      <c r="AJ241" s="612" t="str">
        <f t="shared" si="308"/>
        <v>-</v>
      </c>
      <c r="AK241" s="603">
        <f t="shared" si="309"/>
        <v>0</v>
      </c>
      <c r="AL241" s="232"/>
      <c r="AM241" s="110"/>
      <c r="AN241" s="105" t="str">
        <f t="shared" si="287"/>
        <v>-</v>
      </c>
      <c r="AO241" s="231"/>
      <c r="AP241" s="612" t="str">
        <f t="shared" si="310"/>
        <v>-</v>
      </c>
      <c r="AQ241" s="603">
        <f t="shared" si="311"/>
        <v>0</v>
      </c>
      <c r="AR241" s="232"/>
      <c r="AS241" s="110"/>
      <c r="AT241" s="105" t="str">
        <f t="shared" si="288"/>
        <v>-</v>
      </c>
      <c r="AU241" s="231"/>
      <c r="AV241" s="612" t="str">
        <f t="shared" si="312"/>
        <v>-</v>
      </c>
      <c r="AW241" s="628">
        <f t="shared" si="313"/>
        <v>0</v>
      </c>
      <c r="AX241" s="232"/>
      <c r="AY241" s="110"/>
      <c r="AZ241" s="227" t="str">
        <f t="shared" si="292"/>
        <v>-</v>
      </c>
      <c r="BA241" s="231"/>
      <c r="BB241" s="642" t="str">
        <f t="shared" si="276"/>
        <v>-</v>
      </c>
      <c r="BC241" s="628">
        <f t="shared" si="314"/>
        <v>0</v>
      </c>
      <c r="BD241" s="232"/>
      <c r="BE241" s="110"/>
      <c r="BF241" s="227" t="str">
        <f t="shared" si="289"/>
        <v>-</v>
      </c>
      <c r="BG241" s="231"/>
      <c r="BH241" s="642" t="str">
        <f t="shared" si="293"/>
        <v>-</v>
      </c>
      <c r="BI241" s="628">
        <f t="shared" si="315"/>
        <v>0</v>
      </c>
      <c r="BJ241" s="232"/>
      <c r="BK241" s="110"/>
      <c r="BL241" s="227" t="str">
        <f t="shared" si="290"/>
        <v>-</v>
      </c>
      <c r="BM241" s="231"/>
      <c r="BN241" s="642" t="str">
        <f t="shared" si="294"/>
        <v>-</v>
      </c>
      <c r="BO241" s="628">
        <f t="shared" si="316"/>
        <v>0</v>
      </c>
      <c r="BP241" s="232"/>
      <c r="BQ241" s="110"/>
      <c r="BR241" s="227" t="str">
        <f t="shared" si="291"/>
        <v>-</v>
      </c>
      <c r="BS241" s="231"/>
      <c r="BT241" s="642" t="str">
        <f t="shared" si="295"/>
        <v>-</v>
      </c>
    </row>
    <row r="242" ht="15" customHeight="1" spans="1:72">
      <c r="A242" s="587"/>
      <c r="B242" s="115">
        <v>15</v>
      </c>
      <c r="C242" s="306">
        <f t="shared" si="296"/>
        <v>0</v>
      </c>
      <c r="D242" s="433">
        <f t="shared" si="297"/>
        <v>0</v>
      </c>
      <c r="E242" s="592">
        <f t="shared" si="298"/>
        <v>0</v>
      </c>
      <c r="F242" s="454">
        <f t="shared" si="299"/>
        <v>0</v>
      </c>
      <c r="G242" s="303" t="str">
        <f t="shared" si="280"/>
        <v>-</v>
      </c>
      <c r="H242" s="584">
        <f t="shared" si="281"/>
        <v>0</v>
      </c>
      <c r="I242" s="209">
        <f t="shared" si="282"/>
        <v>0</v>
      </c>
      <c r="J242" s="190">
        <f t="shared" si="300"/>
        <v>0</v>
      </c>
      <c r="K242" s="210">
        <f t="shared" si="301"/>
        <v>0</v>
      </c>
      <c r="L242" s="426" t="str">
        <f t="shared" si="267"/>
        <v>-</v>
      </c>
      <c r="M242" s="603">
        <f t="shared" si="302"/>
        <v>0</v>
      </c>
      <c r="N242" s="232"/>
      <c r="O242" s="110"/>
      <c r="P242" s="105" t="str">
        <f t="shared" si="283"/>
        <v>-</v>
      </c>
      <c r="Q242" s="231"/>
      <c r="R242" s="612" t="str">
        <f t="shared" si="303"/>
        <v>-</v>
      </c>
      <c r="S242" s="603">
        <f t="shared" si="304"/>
        <v>0</v>
      </c>
      <c r="T242" s="232"/>
      <c r="U242" s="110"/>
      <c r="V242" s="105" t="str">
        <f t="shared" si="284"/>
        <v>-</v>
      </c>
      <c r="W242" s="231"/>
      <c r="X242" s="612" t="str">
        <f t="shared" si="270"/>
        <v>-</v>
      </c>
      <c r="Y242" s="603">
        <f t="shared" si="305"/>
        <v>0</v>
      </c>
      <c r="Z242" s="232"/>
      <c r="AA242" s="110"/>
      <c r="AB242" s="105" t="str">
        <f t="shared" si="285"/>
        <v>-</v>
      </c>
      <c r="AC242" s="231"/>
      <c r="AD242" s="612" t="str">
        <f t="shared" si="306"/>
        <v>-</v>
      </c>
      <c r="AE242" s="603">
        <f t="shared" si="307"/>
        <v>0</v>
      </c>
      <c r="AF242" s="232"/>
      <c r="AG242" s="110"/>
      <c r="AH242" s="105" t="str">
        <f t="shared" si="286"/>
        <v>-</v>
      </c>
      <c r="AI242" s="231"/>
      <c r="AJ242" s="612" t="str">
        <f t="shared" si="308"/>
        <v>-</v>
      </c>
      <c r="AK242" s="603">
        <f t="shared" si="309"/>
        <v>0</v>
      </c>
      <c r="AL242" s="232"/>
      <c r="AM242" s="110"/>
      <c r="AN242" s="105" t="str">
        <f t="shared" si="287"/>
        <v>-</v>
      </c>
      <c r="AO242" s="231"/>
      <c r="AP242" s="612" t="str">
        <f t="shared" si="310"/>
        <v>-</v>
      </c>
      <c r="AQ242" s="603">
        <f t="shared" si="311"/>
        <v>0</v>
      </c>
      <c r="AR242" s="232"/>
      <c r="AS242" s="110"/>
      <c r="AT242" s="105" t="str">
        <f t="shared" si="288"/>
        <v>-</v>
      </c>
      <c r="AU242" s="231"/>
      <c r="AV242" s="612" t="str">
        <f t="shared" si="312"/>
        <v>-</v>
      </c>
      <c r="AW242" s="628">
        <f t="shared" si="313"/>
        <v>0</v>
      </c>
      <c r="AX242" s="232"/>
      <c r="AY242" s="110"/>
      <c r="AZ242" s="227" t="str">
        <f t="shared" si="292"/>
        <v>-</v>
      </c>
      <c r="BA242" s="231"/>
      <c r="BB242" s="642" t="str">
        <f t="shared" si="276"/>
        <v>-</v>
      </c>
      <c r="BC242" s="628">
        <f t="shared" si="314"/>
        <v>0</v>
      </c>
      <c r="BD242" s="232"/>
      <c r="BE242" s="110"/>
      <c r="BF242" s="227" t="str">
        <f t="shared" si="289"/>
        <v>-</v>
      </c>
      <c r="BG242" s="231"/>
      <c r="BH242" s="642" t="str">
        <f t="shared" si="293"/>
        <v>-</v>
      </c>
      <c r="BI242" s="628">
        <f t="shared" si="315"/>
        <v>0</v>
      </c>
      <c r="BJ242" s="232"/>
      <c r="BK242" s="110"/>
      <c r="BL242" s="227" t="str">
        <f t="shared" si="290"/>
        <v>-</v>
      </c>
      <c r="BM242" s="231"/>
      <c r="BN242" s="642" t="str">
        <f t="shared" si="294"/>
        <v>-</v>
      </c>
      <c r="BO242" s="628">
        <f t="shared" si="316"/>
        <v>0</v>
      </c>
      <c r="BP242" s="232"/>
      <c r="BQ242" s="110"/>
      <c r="BR242" s="227" t="str">
        <f t="shared" si="291"/>
        <v>-</v>
      </c>
      <c r="BS242" s="231"/>
      <c r="BT242" s="642" t="str">
        <f t="shared" si="295"/>
        <v>-</v>
      </c>
    </row>
    <row r="243" ht="15" customHeight="1" spans="1:72">
      <c r="A243" s="587"/>
      <c r="B243" s="115">
        <v>16</v>
      </c>
      <c r="C243" s="306">
        <f t="shared" si="296"/>
        <v>0</v>
      </c>
      <c r="D243" s="433">
        <f t="shared" si="297"/>
        <v>0</v>
      </c>
      <c r="E243" s="592">
        <f t="shared" si="298"/>
        <v>0</v>
      </c>
      <c r="F243" s="454">
        <f t="shared" si="299"/>
        <v>0</v>
      </c>
      <c r="G243" s="303" t="str">
        <f t="shared" si="280"/>
        <v>-</v>
      </c>
      <c r="H243" s="584">
        <f t="shared" si="281"/>
        <v>0</v>
      </c>
      <c r="I243" s="209">
        <f t="shared" si="282"/>
        <v>0</v>
      </c>
      <c r="J243" s="190">
        <f t="shared" si="300"/>
        <v>0</v>
      </c>
      <c r="K243" s="210">
        <f t="shared" si="301"/>
        <v>0</v>
      </c>
      <c r="L243" s="426" t="str">
        <f t="shared" si="267"/>
        <v>-</v>
      </c>
      <c r="M243" s="603">
        <f t="shared" si="302"/>
        <v>0</v>
      </c>
      <c r="N243" s="232"/>
      <c r="O243" s="110"/>
      <c r="P243" s="105" t="str">
        <f t="shared" si="283"/>
        <v>-</v>
      </c>
      <c r="Q243" s="231"/>
      <c r="R243" s="612" t="str">
        <f t="shared" si="303"/>
        <v>-</v>
      </c>
      <c r="S243" s="603">
        <f t="shared" si="304"/>
        <v>0</v>
      </c>
      <c r="T243" s="232"/>
      <c r="U243" s="110"/>
      <c r="V243" s="105" t="str">
        <f t="shared" si="284"/>
        <v>-</v>
      </c>
      <c r="W243" s="231"/>
      <c r="X243" s="612" t="str">
        <f t="shared" si="270"/>
        <v>-</v>
      </c>
      <c r="Y243" s="603">
        <f t="shared" si="305"/>
        <v>0</v>
      </c>
      <c r="Z243" s="232"/>
      <c r="AA243" s="110"/>
      <c r="AB243" s="105" t="str">
        <f t="shared" si="285"/>
        <v>-</v>
      </c>
      <c r="AC243" s="231"/>
      <c r="AD243" s="612" t="str">
        <f t="shared" si="306"/>
        <v>-</v>
      </c>
      <c r="AE243" s="603">
        <f t="shared" si="307"/>
        <v>0</v>
      </c>
      <c r="AF243" s="232"/>
      <c r="AG243" s="110"/>
      <c r="AH243" s="105" t="str">
        <f t="shared" si="286"/>
        <v>-</v>
      </c>
      <c r="AI243" s="231"/>
      <c r="AJ243" s="612" t="str">
        <f t="shared" si="308"/>
        <v>-</v>
      </c>
      <c r="AK243" s="603">
        <f t="shared" si="309"/>
        <v>0</v>
      </c>
      <c r="AL243" s="232"/>
      <c r="AM243" s="110"/>
      <c r="AN243" s="105" t="str">
        <f t="shared" si="287"/>
        <v>-</v>
      </c>
      <c r="AO243" s="231"/>
      <c r="AP243" s="612" t="str">
        <f t="shared" si="310"/>
        <v>-</v>
      </c>
      <c r="AQ243" s="603">
        <f t="shared" si="311"/>
        <v>0</v>
      </c>
      <c r="AR243" s="232"/>
      <c r="AS243" s="110"/>
      <c r="AT243" s="105" t="str">
        <f t="shared" si="288"/>
        <v>-</v>
      </c>
      <c r="AU243" s="231"/>
      <c r="AV243" s="612" t="str">
        <f t="shared" si="312"/>
        <v>-</v>
      </c>
      <c r="AW243" s="628">
        <f t="shared" si="313"/>
        <v>0</v>
      </c>
      <c r="AX243" s="232"/>
      <c r="AY243" s="110"/>
      <c r="AZ243" s="227" t="str">
        <f t="shared" si="292"/>
        <v>-</v>
      </c>
      <c r="BA243" s="231"/>
      <c r="BB243" s="642" t="str">
        <f t="shared" si="276"/>
        <v>-</v>
      </c>
      <c r="BC243" s="628">
        <f t="shared" si="314"/>
        <v>0</v>
      </c>
      <c r="BD243" s="232"/>
      <c r="BE243" s="110"/>
      <c r="BF243" s="227" t="str">
        <f t="shared" si="289"/>
        <v>-</v>
      </c>
      <c r="BG243" s="231"/>
      <c r="BH243" s="642" t="str">
        <f t="shared" si="293"/>
        <v>-</v>
      </c>
      <c r="BI243" s="628">
        <f t="shared" si="315"/>
        <v>0</v>
      </c>
      <c r="BJ243" s="232"/>
      <c r="BK243" s="110"/>
      <c r="BL243" s="227" t="str">
        <f t="shared" si="290"/>
        <v>-</v>
      </c>
      <c r="BM243" s="231"/>
      <c r="BN243" s="642" t="str">
        <f t="shared" si="294"/>
        <v>-</v>
      </c>
      <c r="BO243" s="628">
        <f t="shared" si="316"/>
        <v>0</v>
      </c>
      <c r="BP243" s="232"/>
      <c r="BQ243" s="110"/>
      <c r="BR243" s="227" t="str">
        <f t="shared" si="291"/>
        <v>-</v>
      </c>
      <c r="BS243" s="231"/>
      <c r="BT243" s="642" t="str">
        <f t="shared" si="295"/>
        <v>-</v>
      </c>
    </row>
    <row r="244" ht="15" customHeight="1" spans="1:72">
      <c r="A244" s="587"/>
      <c r="B244" s="115">
        <v>17</v>
      </c>
      <c r="C244" s="306">
        <f t="shared" si="296"/>
        <v>0</v>
      </c>
      <c r="D244" s="433">
        <f t="shared" si="297"/>
        <v>0</v>
      </c>
      <c r="E244" s="592">
        <f t="shared" si="298"/>
        <v>0</v>
      </c>
      <c r="F244" s="454">
        <f t="shared" si="299"/>
        <v>0</v>
      </c>
      <c r="G244" s="303" t="str">
        <f t="shared" si="280"/>
        <v>-</v>
      </c>
      <c r="H244" s="584">
        <f t="shared" si="281"/>
        <v>0</v>
      </c>
      <c r="I244" s="209">
        <f t="shared" si="282"/>
        <v>0</v>
      </c>
      <c r="J244" s="190">
        <f t="shared" si="300"/>
        <v>0</v>
      </c>
      <c r="K244" s="210">
        <f t="shared" si="301"/>
        <v>0</v>
      </c>
      <c r="L244" s="426" t="str">
        <f t="shared" si="267"/>
        <v>-</v>
      </c>
      <c r="M244" s="603">
        <f t="shared" si="302"/>
        <v>0</v>
      </c>
      <c r="N244" s="232"/>
      <c r="O244" s="110"/>
      <c r="P244" s="105" t="str">
        <f t="shared" si="283"/>
        <v>-</v>
      </c>
      <c r="Q244" s="231"/>
      <c r="R244" s="612" t="str">
        <f t="shared" si="303"/>
        <v>-</v>
      </c>
      <c r="S244" s="603">
        <f t="shared" si="304"/>
        <v>0</v>
      </c>
      <c r="T244" s="232"/>
      <c r="U244" s="110"/>
      <c r="V244" s="105" t="str">
        <f t="shared" si="284"/>
        <v>-</v>
      </c>
      <c r="W244" s="231"/>
      <c r="X244" s="612" t="str">
        <f t="shared" si="270"/>
        <v>-</v>
      </c>
      <c r="Y244" s="603">
        <f t="shared" si="305"/>
        <v>0</v>
      </c>
      <c r="Z244" s="232"/>
      <c r="AA244" s="110"/>
      <c r="AB244" s="105" t="str">
        <f t="shared" si="285"/>
        <v>-</v>
      </c>
      <c r="AC244" s="231"/>
      <c r="AD244" s="612" t="str">
        <f t="shared" si="306"/>
        <v>-</v>
      </c>
      <c r="AE244" s="603">
        <f t="shared" si="307"/>
        <v>0</v>
      </c>
      <c r="AF244" s="232"/>
      <c r="AG244" s="110"/>
      <c r="AH244" s="105" t="str">
        <f t="shared" si="286"/>
        <v>-</v>
      </c>
      <c r="AI244" s="231"/>
      <c r="AJ244" s="612" t="str">
        <f t="shared" si="308"/>
        <v>-</v>
      </c>
      <c r="AK244" s="603">
        <f t="shared" si="309"/>
        <v>0</v>
      </c>
      <c r="AL244" s="232"/>
      <c r="AM244" s="110"/>
      <c r="AN244" s="105" t="str">
        <f t="shared" si="287"/>
        <v>-</v>
      </c>
      <c r="AO244" s="231"/>
      <c r="AP244" s="612" t="str">
        <f t="shared" si="310"/>
        <v>-</v>
      </c>
      <c r="AQ244" s="603">
        <f t="shared" si="311"/>
        <v>0</v>
      </c>
      <c r="AR244" s="232"/>
      <c r="AS244" s="110"/>
      <c r="AT244" s="105" t="str">
        <f t="shared" si="288"/>
        <v>-</v>
      </c>
      <c r="AU244" s="231"/>
      <c r="AV244" s="612" t="str">
        <f t="shared" si="312"/>
        <v>-</v>
      </c>
      <c r="AW244" s="628">
        <f t="shared" si="313"/>
        <v>0</v>
      </c>
      <c r="AX244" s="232"/>
      <c r="AY244" s="110"/>
      <c r="AZ244" s="227" t="str">
        <f t="shared" si="292"/>
        <v>-</v>
      </c>
      <c r="BA244" s="231"/>
      <c r="BB244" s="642" t="str">
        <f t="shared" si="276"/>
        <v>-</v>
      </c>
      <c r="BC244" s="628">
        <f t="shared" si="314"/>
        <v>0</v>
      </c>
      <c r="BD244" s="232"/>
      <c r="BE244" s="110"/>
      <c r="BF244" s="227" t="str">
        <f t="shared" si="289"/>
        <v>-</v>
      </c>
      <c r="BG244" s="231"/>
      <c r="BH244" s="642" t="str">
        <f t="shared" si="293"/>
        <v>-</v>
      </c>
      <c r="BI244" s="628">
        <f t="shared" si="315"/>
        <v>0</v>
      </c>
      <c r="BJ244" s="232"/>
      <c r="BK244" s="110"/>
      <c r="BL244" s="227" t="str">
        <f t="shared" si="290"/>
        <v>-</v>
      </c>
      <c r="BM244" s="231"/>
      <c r="BN244" s="642" t="str">
        <f t="shared" si="294"/>
        <v>-</v>
      </c>
      <c r="BO244" s="628">
        <f t="shared" si="316"/>
        <v>0</v>
      </c>
      <c r="BP244" s="232"/>
      <c r="BQ244" s="110"/>
      <c r="BR244" s="227" t="str">
        <f t="shared" si="291"/>
        <v>-</v>
      </c>
      <c r="BS244" s="231"/>
      <c r="BT244" s="642" t="str">
        <f t="shared" si="295"/>
        <v>-</v>
      </c>
    </row>
    <row r="245" ht="15" customHeight="1" spans="1:72">
      <c r="A245" s="587"/>
      <c r="B245" s="115">
        <v>18</v>
      </c>
      <c r="C245" s="306">
        <f t="shared" si="296"/>
        <v>0</v>
      </c>
      <c r="D245" s="433">
        <f t="shared" si="297"/>
        <v>0</v>
      </c>
      <c r="E245" s="592">
        <f t="shared" si="298"/>
        <v>0</v>
      </c>
      <c r="F245" s="454">
        <f t="shared" si="299"/>
        <v>0</v>
      </c>
      <c r="G245" s="303" t="str">
        <f t="shared" si="280"/>
        <v>-</v>
      </c>
      <c r="H245" s="584">
        <f t="shared" si="281"/>
        <v>0</v>
      </c>
      <c r="I245" s="209">
        <f t="shared" si="282"/>
        <v>0</v>
      </c>
      <c r="J245" s="190">
        <f t="shared" si="300"/>
        <v>0</v>
      </c>
      <c r="K245" s="210">
        <f t="shared" si="301"/>
        <v>0</v>
      </c>
      <c r="L245" s="426" t="str">
        <f t="shared" si="267"/>
        <v>-</v>
      </c>
      <c r="M245" s="603">
        <f t="shared" si="302"/>
        <v>0</v>
      </c>
      <c r="N245" s="232"/>
      <c r="O245" s="110"/>
      <c r="P245" s="105" t="str">
        <f t="shared" si="283"/>
        <v>-</v>
      </c>
      <c r="Q245" s="231"/>
      <c r="R245" s="612" t="str">
        <f t="shared" si="303"/>
        <v>-</v>
      </c>
      <c r="S245" s="603">
        <f t="shared" si="304"/>
        <v>0</v>
      </c>
      <c r="T245" s="232"/>
      <c r="U245" s="110"/>
      <c r="V245" s="105" t="str">
        <f t="shared" si="284"/>
        <v>-</v>
      </c>
      <c r="W245" s="231"/>
      <c r="X245" s="612" t="str">
        <f t="shared" si="270"/>
        <v>-</v>
      </c>
      <c r="Y245" s="603">
        <f t="shared" si="305"/>
        <v>0</v>
      </c>
      <c r="Z245" s="232"/>
      <c r="AA245" s="110"/>
      <c r="AB245" s="105" t="str">
        <f t="shared" si="285"/>
        <v>-</v>
      </c>
      <c r="AC245" s="231"/>
      <c r="AD245" s="612" t="str">
        <f t="shared" si="306"/>
        <v>-</v>
      </c>
      <c r="AE245" s="603">
        <f t="shared" si="307"/>
        <v>0</v>
      </c>
      <c r="AF245" s="232"/>
      <c r="AG245" s="110"/>
      <c r="AH245" s="105" t="str">
        <f t="shared" si="286"/>
        <v>-</v>
      </c>
      <c r="AI245" s="231"/>
      <c r="AJ245" s="612" t="str">
        <f t="shared" si="308"/>
        <v>-</v>
      </c>
      <c r="AK245" s="603">
        <f t="shared" si="309"/>
        <v>0</v>
      </c>
      <c r="AL245" s="232"/>
      <c r="AM245" s="110"/>
      <c r="AN245" s="105" t="str">
        <f t="shared" si="287"/>
        <v>-</v>
      </c>
      <c r="AO245" s="231"/>
      <c r="AP245" s="612" t="str">
        <f t="shared" si="310"/>
        <v>-</v>
      </c>
      <c r="AQ245" s="603">
        <f t="shared" si="311"/>
        <v>0</v>
      </c>
      <c r="AR245" s="232"/>
      <c r="AS245" s="110"/>
      <c r="AT245" s="105" t="str">
        <f t="shared" si="288"/>
        <v>-</v>
      </c>
      <c r="AU245" s="231"/>
      <c r="AV245" s="612" t="str">
        <f t="shared" si="312"/>
        <v>-</v>
      </c>
      <c r="AW245" s="628">
        <f t="shared" si="313"/>
        <v>0</v>
      </c>
      <c r="AX245" s="232"/>
      <c r="AY245" s="110"/>
      <c r="AZ245" s="227" t="str">
        <f t="shared" si="292"/>
        <v>-</v>
      </c>
      <c r="BA245" s="231"/>
      <c r="BB245" s="642" t="str">
        <f t="shared" si="276"/>
        <v>-</v>
      </c>
      <c r="BC245" s="628">
        <f t="shared" si="314"/>
        <v>0</v>
      </c>
      <c r="BD245" s="232"/>
      <c r="BE245" s="110"/>
      <c r="BF245" s="227" t="str">
        <f t="shared" si="289"/>
        <v>-</v>
      </c>
      <c r="BG245" s="231"/>
      <c r="BH245" s="642" t="str">
        <f t="shared" si="293"/>
        <v>-</v>
      </c>
      <c r="BI245" s="628">
        <f t="shared" si="315"/>
        <v>0</v>
      </c>
      <c r="BJ245" s="232"/>
      <c r="BK245" s="110"/>
      <c r="BL245" s="227" t="str">
        <f t="shared" si="290"/>
        <v>-</v>
      </c>
      <c r="BM245" s="231"/>
      <c r="BN245" s="642" t="str">
        <f t="shared" si="294"/>
        <v>-</v>
      </c>
      <c r="BO245" s="628">
        <f t="shared" si="316"/>
        <v>0</v>
      </c>
      <c r="BP245" s="232"/>
      <c r="BQ245" s="110"/>
      <c r="BR245" s="227" t="str">
        <f t="shared" si="291"/>
        <v>-</v>
      </c>
      <c r="BS245" s="231"/>
      <c r="BT245" s="642" t="str">
        <f t="shared" si="295"/>
        <v>-</v>
      </c>
    </row>
    <row r="246" ht="15" customHeight="1" spans="1:72">
      <c r="A246" s="587"/>
      <c r="B246" s="115">
        <v>19</v>
      </c>
      <c r="C246" s="306">
        <f t="shared" si="296"/>
        <v>0</v>
      </c>
      <c r="D246" s="433">
        <f t="shared" si="297"/>
        <v>0</v>
      </c>
      <c r="E246" s="592">
        <f t="shared" si="298"/>
        <v>0</v>
      </c>
      <c r="F246" s="454">
        <f t="shared" si="299"/>
        <v>0</v>
      </c>
      <c r="G246" s="303" t="str">
        <f t="shared" si="280"/>
        <v>-</v>
      </c>
      <c r="H246" s="584">
        <f t="shared" si="281"/>
        <v>0</v>
      </c>
      <c r="I246" s="209">
        <f t="shared" si="282"/>
        <v>0</v>
      </c>
      <c r="J246" s="190">
        <f t="shared" si="300"/>
        <v>0</v>
      </c>
      <c r="K246" s="210">
        <f t="shared" si="301"/>
        <v>0</v>
      </c>
      <c r="L246" s="426" t="str">
        <f t="shared" si="267"/>
        <v>-</v>
      </c>
      <c r="M246" s="603">
        <f t="shared" si="302"/>
        <v>0</v>
      </c>
      <c r="N246" s="232"/>
      <c r="O246" s="110"/>
      <c r="P246" s="105" t="str">
        <f t="shared" si="283"/>
        <v>-</v>
      </c>
      <c r="Q246" s="231"/>
      <c r="R246" s="612" t="str">
        <f t="shared" si="303"/>
        <v>-</v>
      </c>
      <c r="S246" s="603">
        <f t="shared" si="304"/>
        <v>0</v>
      </c>
      <c r="T246" s="232"/>
      <c r="U246" s="110"/>
      <c r="V246" s="105" t="str">
        <f t="shared" si="284"/>
        <v>-</v>
      </c>
      <c r="W246" s="231"/>
      <c r="X246" s="612" t="str">
        <f t="shared" si="270"/>
        <v>-</v>
      </c>
      <c r="Y246" s="603">
        <f t="shared" si="305"/>
        <v>0</v>
      </c>
      <c r="Z246" s="232"/>
      <c r="AA246" s="110"/>
      <c r="AB246" s="105" t="str">
        <f t="shared" si="285"/>
        <v>-</v>
      </c>
      <c r="AC246" s="231"/>
      <c r="AD246" s="612" t="str">
        <f t="shared" si="306"/>
        <v>-</v>
      </c>
      <c r="AE246" s="603">
        <f t="shared" si="307"/>
        <v>0</v>
      </c>
      <c r="AF246" s="232"/>
      <c r="AG246" s="110"/>
      <c r="AH246" s="105" t="str">
        <f t="shared" si="286"/>
        <v>-</v>
      </c>
      <c r="AI246" s="231"/>
      <c r="AJ246" s="612" t="str">
        <f t="shared" si="308"/>
        <v>-</v>
      </c>
      <c r="AK246" s="603">
        <f t="shared" si="309"/>
        <v>0</v>
      </c>
      <c r="AL246" s="232"/>
      <c r="AM246" s="110"/>
      <c r="AN246" s="105" t="str">
        <f t="shared" si="287"/>
        <v>-</v>
      </c>
      <c r="AO246" s="231"/>
      <c r="AP246" s="612" t="str">
        <f t="shared" si="310"/>
        <v>-</v>
      </c>
      <c r="AQ246" s="603">
        <f t="shared" si="311"/>
        <v>0</v>
      </c>
      <c r="AR246" s="232"/>
      <c r="AS246" s="110"/>
      <c r="AT246" s="105" t="str">
        <f t="shared" si="288"/>
        <v>-</v>
      </c>
      <c r="AU246" s="231"/>
      <c r="AV246" s="612" t="str">
        <f t="shared" si="312"/>
        <v>-</v>
      </c>
      <c r="AW246" s="628">
        <f t="shared" si="313"/>
        <v>0</v>
      </c>
      <c r="AX246" s="232"/>
      <c r="AY246" s="110"/>
      <c r="AZ246" s="227" t="str">
        <f t="shared" si="292"/>
        <v>-</v>
      </c>
      <c r="BA246" s="231"/>
      <c r="BB246" s="642" t="str">
        <f t="shared" si="276"/>
        <v>-</v>
      </c>
      <c r="BC246" s="628">
        <f t="shared" si="314"/>
        <v>0</v>
      </c>
      <c r="BD246" s="232"/>
      <c r="BE246" s="110"/>
      <c r="BF246" s="227" t="str">
        <f t="shared" si="289"/>
        <v>-</v>
      </c>
      <c r="BG246" s="231"/>
      <c r="BH246" s="642" t="str">
        <f t="shared" si="293"/>
        <v>-</v>
      </c>
      <c r="BI246" s="628">
        <f t="shared" si="315"/>
        <v>0</v>
      </c>
      <c r="BJ246" s="232"/>
      <c r="BK246" s="110"/>
      <c r="BL246" s="227" t="str">
        <f t="shared" si="290"/>
        <v>-</v>
      </c>
      <c r="BM246" s="231"/>
      <c r="BN246" s="642" t="str">
        <f t="shared" si="294"/>
        <v>-</v>
      </c>
      <c r="BO246" s="628">
        <f t="shared" si="316"/>
        <v>0</v>
      </c>
      <c r="BP246" s="232"/>
      <c r="BQ246" s="110"/>
      <c r="BR246" s="227" t="str">
        <f t="shared" si="291"/>
        <v>-</v>
      </c>
      <c r="BS246" s="231"/>
      <c r="BT246" s="642" t="str">
        <f t="shared" si="295"/>
        <v>-</v>
      </c>
    </row>
    <row r="247" ht="15" customHeight="1" spans="1:72">
      <c r="A247" s="587"/>
      <c r="B247" s="115">
        <v>20</v>
      </c>
      <c r="C247" s="306">
        <f t="shared" si="296"/>
        <v>0</v>
      </c>
      <c r="D247" s="433">
        <f t="shared" si="297"/>
        <v>0</v>
      </c>
      <c r="E247" s="592">
        <f t="shared" si="298"/>
        <v>0</v>
      </c>
      <c r="F247" s="454">
        <f t="shared" si="299"/>
        <v>0</v>
      </c>
      <c r="G247" s="303" t="str">
        <f t="shared" si="280"/>
        <v>-</v>
      </c>
      <c r="H247" s="584">
        <f t="shared" si="281"/>
        <v>0</v>
      </c>
      <c r="I247" s="209">
        <f t="shared" si="282"/>
        <v>0</v>
      </c>
      <c r="J247" s="190">
        <f t="shared" si="300"/>
        <v>0</v>
      </c>
      <c r="K247" s="210">
        <f t="shared" si="301"/>
        <v>0</v>
      </c>
      <c r="L247" s="426" t="str">
        <f t="shared" si="267"/>
        <v>-</v>
      </c>
      <c r="M247" s="603">
        <f t="shared" si="302"/>
        <v>0</v>
      </c>
      <c r="N247" s="232"/>
      <c r="O247" s="110"/>
      <c r="P247" s="105" t="str">
        <f t="shared" si="283"/>
        <v>-</v>
      </c>
      <c r="Q247" s="231"/>
      <c r="R247" s="612" t="str">
        <f t="shared" si="303"/>
        <v>-</v>
      </c>
      <c r="S247" s="603">
        <f t="shared" si="304"/>
        <v>0</v>
      </c>
      <c r="T247" s="232"/>
      <c r="U247" s="110"/>
      <c r="V247" s="105" t="str">
        <f t="shared" si="284"/>
        <v>-</v>
      </c>
      <c r="W247" s="231"/>
      <c r="X247" s="612" t="str">
        <f t="shared" si="270"/>
        <v>-</v>
      </c>
      <c r="Y247" s="603">
        <f t="shared" si="305"/>
        <v>0</v>
      </c>
      <c r="Z247" s="232"/>
      <c r="AA247" s="110"/>
      <c r="AB247" s="105" t="str">
        <f t="shared" si="285"/>
        <v>-</v>
      </c>
      <c r="AC247" s="231"/>
      <c r="AD247" s="612" t="str">
        <f t="shared" si="306"/>
        <v>-</v>
      </c>
      <c r="AE247" s="603">
        <f t="shared" si="307"/>
        <v>0</v>
      </c>
      <c r="AF247" s="232"/>
      <c r="AG247" s="110"/>
      <c r="AH247" s="105" t="str">
        <f t="shared" si="286"/>
        <v>-</v>
      </c>
      <c r="AI247" s="231"/>
      <c r="AJ247" s="612" t="str">
        <f t="shared" si="308"/>
        <v>-</v>
      </c>
      <c r="AK247" s="603">
        <f t="shared" si="309"/>
        <v>0</v>
      </c>
      <c r="AL247" s="232"/>
      <c r="AM247" s="110"/>
      <c r="AN247" s="105" t="str">
        <f t="shared" si="287"/>
        <v>-</v>
      </c>
      <c r="AO247" s="231"/>
      <c r="AP247" s="612" t="str">
        <f t="shared" si="310"/>
        <v>-</v>
      </c>
      <c r="AQ247" s="603">
        <f t="shared" si="311"/>
        <v>0</v>
      </c>
      <c r="AR247" s="232"/>
      <c r="AS247" s="110"/>
      <c r="AT247" s="105" t="str">
        <f t="shared" si="288"/>
        <v>-</v>
      </c>
      <c r="AU247" s="231"/>
      <c r="AV247" s="612" t="str">
        <f t="shared" si="312"/>
        <v>-</v>
      </c>
      <c r="AW247" s="628">
        <f t="shared" si="313"/>
        <v>0</v>
      </c>
      <c r="AX247" s="232"/>
      <c r="AY247" s="110"/>
      <c r="AZ247" s="227" t="str">
        <f t="shared" si="292"/>
        <v>-</v>
      </c>
      <c r="BA247" s="231"/>
      <c r="BB247" s="642" t="str">
        <f t="shared" si="276"/>
        <v>-</v>
      </c>
      <c r="BC247" s="628">
        <f t="shared" si="314"/>
        <v>0</v>
      </c>
      <c r="BD247" s="232"/>
      <c r="BE247" s="110"/>
      <c r="BF247" s="227" t="str">
        <f t="shared" si="289"/>
        <v>-</v>
      </c>
      <c r="BG247" s="231"/>
      <c r="BH247" s="642" t="str">
        <f t="shared" si="293"/>
        <v>-</v>
      </c>
      <c r="BI247" s="628">
        <f t="shared" si="315"/>
        <v>0</v>
      </c>
      <c r="BJ247" s="232"/>
      <c r="BK247" s="110"/>
      <c r="BL247" s="227" t="str">
        <f t="shared" si="290"/>
        <v>-</v>
      </c>
      <c r="BM247" s="231"/>
      <c r="BN247" s="642" t="str">
        <f t="shared" si="294"/>
        <v>-</v>
      </c>
      <c r="BO247" s="628">
        <f t="shared" si="316"/>
        <v>0</v>
      </c>
      <c r="BP247" s="232"/>
      <c r="BQ247" s="110"/>
      <c r="BR247" s="227" t="str">
        <f t="shared" si="291"/>
        <v>-</v>
      </c>
      <c r="BS247" s="231"/>
      <c r="BT247" s="642" t="str">
        <f t="shared" si="295"/>
        <v>-</v>
      </c>
    </row>
    <row r="248" ht="15" customHeight="1" spans="1:72">
      <c r="A248" s="587"/>
      <c r="B248" s="115">
        <v>21</v>
      </c>
      <c r="C248" s="306">
        <f t="shared" si="296"/>
        <v>0</v>
      </c>
      <c r="D248" s="433">
        <f t="shared" si="297"/>
        <v>0</v>
      </c>
      <c r="E248" s="592">
        <f t="shared" si="298"/>
        <v>0</v>
      </c>
      <c r="F248" s="454">
        <f t="shared" si="299"/>
        <v>0</v>
      </c>
      <c r="G248" s="303" t="str">
        <f t="shared" si="280"/>
        <v>-</v>
      </c>
      <c r="H248" s="584">
        <f t="shared" si="281"/>
        <v>0</v>
      </c>
      <c r="I248" s="209">
        <f t="shared" si="282"/>
        <v>0</v>
      </c>
      <c r="J248" s="190">
        <f t="shared" si="300"/>
        <v>0</v>
      </c>
      <c r="K248" s="210">
        <f t="shared" si="301"/>
        <v>0</v>
      </c>
      <c r="L248" s="426" t="str">
        <f t="shared" si="267"/>
        <v>-</v>
      </c>
      <c r="M248" s="603">
        <f t="shared" si="302"/>
        <v>0</v>
      </c>
      <c r="N248" s="232"/>
      <c r="O248" s="110"/>
      <c r="P248" s="105" t="str">
        <f t="shared" si="283"/>
        <v>-</v>
      </c>
      <c r="Q248" s="231"/>
      <c r="R248" s="612" t="str">
        <f t="shared" si="303"/>
        <v>-</v>
      </c>
      <c r="S248" s="603">
        <f t="shared" si="304"/>
        <v>0</v>
      </c>
      <c r="T248" s="232"/>
      <c r="U248" s="110"/>
      <c r="V248" s="105" t="str">
        <f t="shared" si="284"/>
        <v>-</v>
      </c>
      <c r="W248" s="231"/>
      <c r="X248" s="612" t="str">
        <f t="shared" si="270"/>
        <v>-</v>
      </c>
      <c r="Y248" s="603">
        <f t="shared" si="305"/>
        <v>0</v>
      </c>
      <c r="Z248" s="232"/>
      <c r="AA248" s="110"/>
      <c r="AB248" s="105" t="str">
        <f t="shared" si="285"/>
        <v>-</v>
      </c>
      <c r="AC248" s="231"/>
      <c r="AD248" s="612" t="str">
        <f t="shared" si="306"/>
        <v>-</v>
      </c>
      <c r="AE248" s="603">
        <f t="shared" si="307"/>
        <v>0</v>
      </c>
      <c r="AF248" s="232"/>
      <c r="AG248" s="110"/>
      <c r="AH248" s="105" t="str">
        <f t="shared" si="286"/>
        <v>-</v>
      </c>
      <c r="AI248" s="231"/>
      <c r="AJ248" s="612" t="str">
        <f t="shared" si="308"/>
        <v>-</v>
      </c>
      <c r="AK248" s="603">
        <f t="shared" si="309"/>
        <v>0</v>
      </c>
      <c r="AL248" s="232"/>
      <c r="AM248" s="110"/>
      <c r="AN248" s="105" t="str">
        <f t="shared" si="287"/>
        <v>-</v>
      </c>
      <c r="AO248" s="231"/>
      <c r="AP248" s="612" t="str">
        <f t="shared" si="310"/>
        <v>-</v>
      </c>
      <c r="AQ248" s="603">
        <f t="shared" si="311"/>
        <v>0</v>
      </c>
      <c r="AR248" s="232"/>
      <c r="AS248" s="110"/>
      <c r="AT248" s="105" t="str">
        <f t="shared" si="288"/>
        <v>-</v>
      </c>
      <c r="AU248" s="231"/>
      <c r="AV248" s="612" t="str">
        <f t="shared" si="312"/>
        <v>-</v>
      </c>
      <c r="AW248" s="628">
        <f t="shared" si="313"/>
        <v>0</v>
      </c>
      <c r="AX248" s="232"/>
      <c r="AY248" s="110"/>
      <c r="AZ248" s="227" t="str">
        <f t="shared" si="292"/>
        <v>-</v>
      </c>
      <c r="BA248" s="231"/>
      <c r="BB248" s="642" t="str">
        <f t="shared" si="276"/>
        <v>-</v>
      </c>
      <c r="BC248" s="628">
        <f t="shared" si="314"/>
        <v>0</v>
      </c>
      <c r="BD248" s="232"/>
      <c r="BE248" s="110"/>
      <c r="BF248" s="227" t="str">
        <f t="shared" si="289"/>
        <v>-</v>
      </c>
      <c r="BG248" s="231"/>
      <c r="BH248" s="642" t="str">
        <f t="shared" si="293"/>
        <v>-</v>
      </c>
      <c r="BI248" s="628">
        <f t="shared" si="315"/>
        <v>0</v>
      </c>
      <c r="BJ248" s="232"/>
      <c r="BK248" s="110"/>
      <c r="BL248" s="227" t="str">
        <f t="shared" si="290"/>
        <v>-</v>
      </c>
      <c r="BM248" s="231"/>
      <c r="BN248" s="642" t="str">
        <f t="shared" si="294"/>
        <v>-</v>
      </c>
      <c r="BO248" s="628">
        <f t="shared" si="316"/>
        <v>0</v>
      </c>
      <c r="BP248" s="232"/>
      <c r="BQ248" s="110"/>
      <c r="BR248" s="227" t="str">
        <f t="shared" si="291"/>
        <v>-</v>
      </c>
      <c r="BS248" s="231"/>
      <c r="BT248" s="642" t="str">
        <f t="shared" si="295"/>
        <v>-</v>
      </c>
    </row>
    <row r="249" ht="15" customHeight="1" spans="1:72">
      <c r="A249" s="587"/>
      <c r="B249" s="115">
        <v>22</v>
      </c>
      <c r="C249" s="306">
        <f t="shared" si="296"/>
        <v>0</v>
      </c>
      <c r="D249" s="433">
        <f t="shared" si="297"/>
        <v>0</v>
      </c>
      <c r="E249" s="592">
        <f t="shared" si="298"/>
        <v>0</v>
      </c>
      <c r="F249" s="454">
        <f t="shared" si="299"/>
        <v>0</v>
      </c>
      <c r="G249" s="303" t="str">
        <f t="shared" si="280"/>
        <v>-</v>
      </c>
      <c r="H249" s="584">
        <f t="shared" si="281"/>
        <v>0</v>
      </c>
      <c r="I249" s="209">
        <f t="shared" si="282"/>
        <v>0</v>
      </c>
      <c r="J249" s="190">
        <f t="shared" si="300"/>
        <v>0</v>
      </c>
      <c r="K249" s="210">
        <f t="shared" si="301"/>
        <v>0</v>
      </c>
      <c r="L249" s="426" t="str">
        <f t="shared" si="267"/>
        <v>-</v>
      </c>
      <c r="M249" s="603">
        <f t="shared" si="302"/>
        <v>0</v>
      </c>
      <c r="N249" s="232"/>
      <c r="O249" s="110"/>
      <c r="P249" s="105" t="str">
        <f t="shared" si="283"/>
        <v>-</v>
      </c>
      <c r="Q249" s="231"/>
      <c r="R249" s="612" t="str">
        <f t="shared" si="303"/>
        <v>-</v>
      </c>
      <c r="S249" s="603">
        <f t="shared" si="304"/>
        <v>0</v>
      </c>
      <c r="T249" s="232"/>
      <c r="U249" s="110"/>
      <c r="V249" s="105" t="str">
        <f t="shared" si="284"/>
        <v>-</v>
      </c>
      <c r="W249" s="231"/>
      <c r="X249" s="612" t="str">
        <f t="shared" si="270"/>
        <v>-</v>
      </c>
      <c r="Y249" s="603">
        <f t="shared" si="305"/>
        <v>0</v>
      </c>
      <c r="Z249" s="232"/>
      <c r="AA249" s="110"/>
      <c r="AB249" s="105" t="str">
        <f t="shared" si="285"/>
        <v>-</v>
      </c>
      <c r="AC249" s="231"/>
      <c r="AD249" s="612" t="str">
        <f t="shared" si="306"/>
        <v>-</v>
      </c>
      <c r="AE249" s="603">
        <f t="shared" si="307"/>
        <v>0</v>
      </c>
      <c r="AF249" s="232"/>
      <c r="AG249" s="110"/>
      <c r="AH249" s="105" t="str">
        <f t="shared" si="286"/>
        <v>-</v>
      </c>
      <c r="AI249" s="231"/>
      <c r="AJ249" s="612" t="str">
        <f t="shared" si="308"/>
        <v>-</v>
      </c>
      <c r="AK249" s="603">
        <f t="shared" si="309"/>
        <v>0</v>
      </c>
      <c r="AL249" s="232"/>
      <c r="AM249" s="110"/>
      <c r="AN249" s="105" t="str">
        <f t="shared" si="287"/>
        <v>-</v>
      </c>
      <c r="AO249" s="231"/>
      <c r="AP249" s="612" t="str">
        <f t="shared" si="310"/>
        <v>-</v>
      </c>
      <c r="AQ249" s="603">
        <f t="shared" si="311"/>
        <v>0</v>
      </c>
      <c r="AR249" s="232"/>
      <c r="AS249" s="110"/>
      <c r="AT249" s="105" t="str">
        <f t="shared" si="288"/>
        <v>-</v>
      </c>
      <c r="AU249" s="231"/>
      <c r="AV249" s="612" t="str">
        <f t="shared" si="312"/>
        <v>-</v>
      </c>
      <c r="AW249" s="628">
        <f t="shared" si="313"/>
        <v>0</v>
      </c>
      <c r="AX249" s="232"/>
      <c r="AY249" s="110"/>
      <c r="AZ249" s="227" t="str">
        <f t="shared" si="292"/>
        <v>-</v>
      </c>
      <c r="BA249" s="231"/>
      <c r="BB249" s="642" t="str">
        <f t="shared" si="276"/>
        <v>-</v>
      </c>
      <c r="BC249" s="628">
        <f t="shared" si="314"/>
        <v>0</v>
      </c>
      <c r="BD249" s="232"/>
      <c r="BE249" s="110"/>
      <c r="BF249" s="227" t="str">
        <f t="shared" si="289"/>
        <v>-</v>
      </c>
      <c r="BG249" s="231"/>
      <c r="BH249" s="642" t="str">
        <f t="shared" si="293"/>
        <v>-</v>
      </c>
      <c r="BI249" s="628">
        <f t="shared" si="315"/>
        <v>0</v>
      </c>
      <c r="BJ249" s="232"/>
      <c r="BK249" s="110"/>
      <c r="BL249" s="227" t="str">
        <f t="shared" si="290"/>
        <v>-</v>
      </c>
      <c r="BM249" s="231"/>
      <c r="BN249" s="642" t="str">
        <f t="shared" si="294"/>
        <v>-</v>
      </c>
      <c r="BO249" s="628">
        <f t="shared" si="316"/>
        <v>0</v>
      </c>
      <c r="BP249" s="232"/>
      <c r="BQ249" s="110"/>
      <c r="BR249" s="227" t="str">
        <f t="shared" si="291"/>
        <v>-</v>
      </c>
      <c r="BS249" s="231"/>
      <c r="BT249" s="642" t="str">
        <f t="shared" si="295"/>
        <v>-</v>
      </c>
    </row>
    <row r="250" ht="15" customHeight="1" spans="1:72">
      <c r="A250" s="587"/>
      <c r="B250" s="115">
        <v>23</v>
      </c>
      <c r="C250" s="306">
        <f t="shared" si="296"/>
        <v>0</v>
      </c>
      <c r="D250" s="433">
        <f t="shared" si="297"/>
        <v>0</v>
      </c>
      <c r="E250" s="592">
        <f t="shared" si="298"/>
        <v>0</v>
      </c>
      <c r="F250" s="454">
        <f t="shared" si="299"/>
        <v>0</v>
      </c>
      <c r="G250" s="303" t="str">
        <f t="shared" si="280"/>
        <v>-</v>
      </c>
      <c r="H250" s="584">
        <f t="shared" si="281"/>
        <v>0</v>
      </c>
      <c r="I250" s="209">
        <f t="shared" si="282"/>
        <v>0</v>
      </c>
      <c r="J250" s="190">
        <f t="shared" si="300"/>
        <v>0</v>
      </c>
      <c r="K250" s="210">
        <f t="shared" si="301"/>
        <v>0</v>
      </c>
      <c r="L250" s="426" t="str">
        <f t="shared" si="267"/>
        <v>-</v>
      </c>
      <c r="M250" s="603">
        <f t="shared" si="302"/>
        <v>0</v>
      </c>
      <c r="N250" s="232"/>
      <c r="O250" s="110"/>
      <c r="P250" s="105" t="str">
        <f t="shared" si="283"/>
        <v>-</v>
      </c>
      <c r="Q250" s="231"/>
      <c r="R250" s="612" t="str">
        <f t="shared" si="303"/>
        <v>-</v>
      </c>
      <c r="S250" s="603">
        <f t="shared" si="304"/>
        <v>0</v>
      </c>
      <c r="T250" s="232"/>
      <c r="U250" s="110"/>
      <c r="V250" s="105" t="str">
        <f t="shared" si="284"/>
        <v>-</v>
      </c>
      <c r="W250" s="231"/>
      <c r="X250" s="612" t="str">
        <f t="shared" si="270"/>
        <v>-</v>
      </c>
      <c r="Y250" s="603">
        <f t="shared" si="305"/>
        <v>0</v>
      </c>
      <c r="Z250" s="232"/>
      <c r="AA250" s="110"/>
      <c r="AB250" s="105" t="str">
        <f t="shared" si="285"/>
        <v>-</v>
      </c>
      <c r="AC250" s="231"/>
      <c r="AD250" s="612" t="str">
        <f t="shared" si="306"/>
        <v>-</v>
      </c>
      <c r="AE250" s="603">
        <f t="shared" si="307"/>
        <v>0</v>
      </c>
      <c r="AF250" s="232"/>
      <c r="AG250" s="110"/>
      <c r="AH250" s="105" t="str">
        <f t="shared" si="286"/>
        <v>-</v>
      </c>
      <c r="AI250" s="231"/>
      <c r="AJ250" s="612" t="str">
        <f t="shared" si="308"/>
        <v>-</v>
      </c>
      <c r="AK250" s="603">
        <f t="shared" si="309"/>
        <v>0</v>
      </c>
      <c r="AL250" s="232"/>
      <c r="AM250" s="110"/>
      <c r="AN250" s="105" t="str">
        <f t="shared" si="287"/>
        <v>-</v>
      </c>
      <c r="AO250" s="231"/>
      <c r="AP250" s="612" t="str">
        <f t="shared" si="310"/>
        <v>-</v>
      </c>
      <c r="AQ250" s="603">
        <f t="shared" si="311"/>
        <v>0</v>
      </c>
      <c r="AR250" s="232"/>
      <c r="AS250" s="110"/>
      <c r="AT250" s="105" t="str">
        <f t="shared" si="288"/>
        <v>-</v>
      </c>
      <c r="AU250" s="231"/>
      <c r="AV250" s="612" t="str">
        <f t="shared" si="312"/>
        <v>-</v>
      </c>
      <c r="AW250" s="628">
        <f t="shared" si="313"/>
        <v>0</v>
      </c>
      <c r="AX250" s="232"/>
      <c r="AY250" s="110"/>
      <c r="AZ250" s="227" t="str">
        <f t="shared" si="292"/>
        <v>-</v>
      </c>
      <c r="BA250" s="231"/>
      <c r="BB250" s="642" t="str">
        <f t="shared" si="276"/>
        <v>-</v>
      </c>
      <c r="BC250" s="628">
        <f t="shared" si="314"/>
        <v>0</v>
      </c>
      <c r="BD250" s="232"/>
      <c r="BE250" s="110"/>
      <c r="BF250" s="227" t="str">
        <f t="shared" si="289"/>
        <v>-</v>
      </c>
      <c r="BG250" s="231"/>
      <c r="BH250" s="642" t="str">
        <f t="shared" si="293"/>
        <v>-</v>
      </c>
      <c r="BI250" s="628">
        <f t="shared" si="315"/>
        <v>0</v>
      </c>
      <c r="BJ250" s="232"/>
      <c r="BK250" s="110"/>
      <c r="BL250" s="227" t="str">
        <f t="shared" si="290"/>
        <v>-</v>
      </c>
      <c r="BM250" s="231"/>
      <c r="BN250" s="642" t="str">
        <f t="shared" si="294"/>
        <v>-</v>
      </c>
      <c r="BO250" s="628">
        <f t="shared" si="316"/>
        <v>0</v>
      </c>
      <c r="BP250" s="232"/>
      <c r="BQ250" s="110"/>
      <c r="BR250" s="227" t="str">
        <f t="shared" si="291"/>
        <v>-</v>
      </c>
      <c r="BS250" s="231"/>
      <c r="BT250" s="642" t="str">
        <f t="shared" si="295"/>
        <v>-</v>
      </c>
    </row>
    <row r="251" ht="15" customHeight="1" spans="1:72">
      <c r="A251" s="587"/>
      <c r="B251" s="115">
        <v>24</v>
      </c>
      <c r="C251" s="306">
        <f t="shared" si="296"/>
        <v>0</v>
      </c>
      <c r="D251" s="433">
        <f t="shared" si="297"/>
        <v>0</v>
      </c>
      <c r="E251" s="592">
        <f t="shared" si="298"/>
        <v>0</v>
      </c>
      <c r="F251" s="454">
        <f t="shared" si="299"/>
        <v>0</v>
      </c>
      <c r="G251" s="303" t="str">
        <f t="shared" si="280"/>
        <v>-</v>
      </c>
      <c r="H251" s="584">
        <f t="shared" si="281"/>
        <v>0</v>
      </c>
      <c r="I251" s="209">
        <f t="shared" si="282"/>
        <v>0</v>
      </c>
      <c r="J251" s="190">
        <f t="shared" si="300"/>
        <v>0</v>
      </c>
      <c r="K251" s="210">
        <f t="shared" si="301"/>
        <v>0</v>
      </c>
      <c r="L251" s="426" t="str">
        <f t="shared" si="267"/>
        <v>-</v>
      </c>
      <c r="M251" s="603">
        <f t="shared" si="302"/>
        <v>0</v>
      </c>
      <c r="N251" s="232"/>
      <c r="O251" s="110"/>
      <c r="P251" s="105" t="str">
        <f t="shared" si="283"/>
        <v>-</v>
      </c>
      <c r="Q251" s="231"/>
      <c r="R251" s="612" t="str">
        <f t="shared" si="303"/>
        <v>-</v>
      </c>
      <c r="S251" s="603">
        <f t="shared" si="304"/>
        <v>0</v>
      </c>
      <c r="T251" s="232"/>
      <c r="U251" s="110"/>
      <c r="V251" s="105" t="str">
        <f t="shared" si="284"/>
        <v>-</v>
      </c>
      <c r="W251" s="231"/>
      <c r="X251" s="612" t="str">
        <f t="shared" si="270"/>
        <v>-</v>
      </c>
      <c r="Y251" s="603">
        <f t="shared" si="305"/>
        <v>0</v>
      </c>
      <c r="Z251" s="232"/>
      <c r="AA251" s="110"/>
      <c r="AB251" s="105" t="str">
        <f t="shared" si="285"/>
        <v>-</v>
      </c>
      <c r="AC251" s="231"/>
      <c r="AD251" s="612" t="str">
        <f t="shared" si="306"/>
        <v>-</v>
      </c>
      <c r="AE251" s="603">
        <f t="shared" si="307"/>
        <v>0</v>
      </c>
      <c r="AF251" s="232"/>
      <c r="AG251" s="110"/>
      <c r="AH251" s="105" t="str">
        <f t="shared" si="286"/>
        <v>-</v>
      </c>
      <c r="AI251" s="231"/>
      <c r="AJ251" s="612" t="str">
        <f t="shared" si="308"/>
        <v>-</v>
      </c>
      <c r="AK251" s="603">
        <f t="shared" si="309"/>
        <v>0</v>
      </c>
      <c r="AL251" s="232"/>
      <c r="AM251" s="110"/>
      <c r="AN251" s="105" t="str">
        <f t="shared" si="287"/>
        <v>-</v>
      </c>
      <c r="AO251" s="231"/>
      <c r="AP251" s="612" t="str">
        <f t="shared" si="310"/>
        <v>-</v>
      </c>
      <c r="AQ251" s="603">
        <f t="shared" si="311"/>
        <v>0</v>
      </c>
      <c r="AR251" s="232"/>
      <c r="AS251" s="110"/>
      <c r="AT251" s="105" t="str">
        <f t="shared" si="288"/>
        <v>-</v>
      </c>
      <c r="AU251" s="231"/>
      <c r="AV251" s="612" t="str">
        <f t="shared" si="312"/>
        <v>-</v>
      </c>
      <c r="AW251" s="628">
        <f t="shared" si="313"/>
        <v>0</v>
      </c>
      <c r="AX251" s="232"/>
      <c r="AY251" s="110"/>
      <c r="AZ251" s="227" t="str">
        <f t="shared" si="292"/>
        <v>-</v>
      </c>
      <c r="BA251" s="231"/>
      <c r="BB251" s="642" t="str">
        <f t="shared" si="276"/>
        <v>-</v>
      </c>
      <c r="BC251" s="628">
        <f t="shared" si="314"/>
        <v>0</v>
      </c>
      <c r="BD251" s="232"/>
      <c r="BE251" s="110"/>
      <c r="BF251" s="227" t="str">
        <f t="shared" si="289"/>
        <v>-</v>
      </c>
      <c r="BG251" s="231"/>
      <c r="BH251" s="642" t="str">
        <f t="shared" si="293"/>
        <v>-</v>
      </c>
      <c r="BI251" s="628">
        <f t="shared" si="315"/>
        <v>0</v>
      </c>
      <c r="BJ251" s="232"/>
      <c r="BK251" s="110"/>
      <c r="BL251" s="227" t="str">
        <f t="shared" si="290"/>
        <v>-</v>
      </c>
      <c r="BM251" s="231"/>
      <c r="BN251" s="642" t="str">
        <f t="shared" si="294"/>
        <v>-</v>
      </c>
      <c r="BO251" s="628">
        <f t="shared" si="316"/>
        <v>0</v>
      </c>
      <c r="BP251" s="232"/>
      <c r="BQ251" s="110"/>
      <c r="BR251" s="227" t="str">
        <f t="shared" si="291"/>
        <v>-</v>
      </c>
      <c r="BS251" s="231"/>
      <c r="BT251" s="642" t="str">
        <f t="shared" si="295"/>
        <v>-</v>
      </c>
    </row>
    <row r="252" ht="15" customHeight="1" spans="1:72">
      <c r="A252" s="587"/>
      <c r="B252" s="115">
        <v>25</v>
      </c>
      <c r="C252" s="306">
        <f t="shared" si="296"/>
        <v>0</v>
      </c>
      <c r="D252" s="433">
        <f t="shared" si="297"/>
        <v>0</v>
      </c>
      <c r="E252" s="592">
        <f t="shared" si="298"/>
        <v>0</v>
      </c>
      <c r="F252" s="454">
        <f t="shared" si="299"/>
        <v>0</v>
      </c>
      <c r="G252" s="303" t="str">
        <f t="shared" si="280"/>
        <v>-</v>
      </c>
      <c r="H252" s="584">
        <f t="shared" si="281"/>
        <v>0</v>
      </c>
      <c r="I252" s="209">
        <f t="shared" si="282"/>
        <v>0</v>
      </c>
      <c r="J252" s="190">
        <f t="shared" si="300"/>
        <v>0</v>
      </c>
      <c r="K252" s="210">
        <f t="shared" si="301"/>
        <v>0</v>
      </c>
      <c r="L252" s="426" t="str">
        <f t="shared" si="267"/>
        <v>-</v>
      </c>
      <c r="M252" s="603">
        <f t="shared" si="302"/>
        <v>0</v>
      </c>
      <c r="N252" s="232"/>
      <c r="O252" s="110"/>
      <c r="P252" s="105" t="str">
        <f t="shared" si="283"/>
        <v>-</v>
      </c>
      <c r="Q252" s="231"/>
      <c r="R252" s="612" t="str">
        <f t="shared" si="303"/>
        <v>-</v>
      </c>
      <c r="S252" s="603">
        <f t="shared" si="304"/>
        <v>0</v>
      </c>
      <c r="T252" s="232"/>
      <c r="U252" s="110"/>
      <c r="V252" s="105" t="str">
        <f t="shared" si="284"/>
        <v>-</v>
      </c>
      <c r="W252" s="231"/>
      <c r="X252" s="612" t="str">
        <f t="shared" si="270"/>
        <v>-</v>
      </c>
      <c r="Y252" s="603">
        <f t="shared" si="305"/>
        <v>0</v>
      </c>
      <c r="Z252" s="232"/>
      <c r="AA252" s="110"/>
      <c r="AB252" s="105" t="str">
        <f t="shared" si="285"/>
        <v>-</v>
      </c>
      <c r="AC252" s="231"/>
      <c r="AD252" s="612" t="str">
        <f t="shared" si="306"/>
        <v>-</v>
      </c>
      <c r="AE252" s="603">
        <f t="shared" si="307"/>
        <v>0</v>
      </c>
      <c r="AF252" s="232"/>
      <c r="AG252" s="110"/>
      <c r="AH252" s="105" t="str">
        <f t="shared" si="286"/>
        <v>-</v>
      </c>
      <c r="AI252" s="231"/>
      <c r="AJ252" s="612" t="str">
        <f t="shared" si="308"/>
        <v>-</v>
      </c>
      <c r="AK252" s="603">
        <f t="shared" si="309"/>
        <v>0</v>
      </c>
      <c r="AL252" s="232"/>
      <c r="AM252" s="110"/>
      <c r="AN252" s="105" t="str">
        <f t="shared" si="287"/>
        <v>-</v>
      </c>
      <c r="AO252" s="231"/>
      <c r="AP252" s="612" t="str">
        <f t="shared" si="310"/>
        <v>-</v>
      </c>
      <c r="AQ252" s="603">
        <f t="shared" si="311"/>
        <v>0</v>
      </c>
      <c r="AR252" s="232"/>
      <c r="AS252" s="110"/>
      <c r="AT252" s="105" t="str">
        <f t="shared" si="288"/>
        <v>-</v>
      </c>
      <c r="AU252" s="231"/>
      <c r="AV252" s="612" t="str">
        <f t="shared" si="312"/>
        <v>-</v>
      </c>
      <c r="AW252" s="628">
        <f t="shared" si="313"/>
        <v>0</v>
      </c>
      <c r="AX252" s="232"/>
      <c r="AY252" s="110"/>
      <c r="AZ252" s="227" t="str">
        <f t="shared" si="292"/>
        <v>-</v>
      </c>
      <c r="BA252" s="231"/>
      <c r="BB252" s="642" t="str">
        <f t="shared" si="276"/>
        <v>-</v>
      </c>
      <c r="BC252" s="628">
        <f t="shared" si="314"/>
        <v>0</v>
      </c>
      <c r="BD252" s="232"/>
      <c r="BE252" s="110"/>
      <c r="BF252" s="227" t="str">
        <f t="shared" si="289"/>
        <v>-</v>
      </c>
      <c r="BG252" s="231"/>
      <c r="BH252" s="642" t="str">
        <f t="shared" si="293"/>
        <v>-</v>
      </c>
      <c r="BI252" s="628">
        <f t="shared" si="315"/>
        <v>0</v>
      </c>
      <c r="BJ252" s="232"/>
      <c r="BK252" s="110"/>
      <c r="BL252" s="227" t="str">
        <f t="shared" si="290"/>
        <v>-</v>
      </c>
      <c r="BM252" s="231"/>
      <c r="BN252" s="642" t="str">
        <f t="shared" si="294"/>
        <v>-</v>
      </c>
      <c r="BO252" s="628">
        <f t="shared" si="316"/>
        <v>0</v>
      </c>
      <c r="BP252" s="232"/>
      <c r="BQ252" s="110"/>
      <c r="BR252" s="227" t="str">
        <f t="shared" si="291"/>
        <v>-</v>
      </c>
      <c r="BS252" s="231"/>
      <c r="BT252" s="642" t="str">
        <f t="shared" si="295"/>
        <v>-</v>
      </c>
    </row>
    <row r="253" ht="15" customHeight="1" spans="1:72">
      <c r="A253" s="587"/>
      <c r="B253" s="115">
        <v>26</v>
      </c>
      <c r="C253" s="306">
        <f t="shared" si="296"/>
        <v>0</v>
      </c>
      <c r="D253" s="433">
        <f t="shared" si="297"/>
        <v>0</v>
      </c>
      <c r="E253" s="592">
        <f t="shared" si="298"/>
        <v>0</v>
      </c>
      <c r="F253" s="454">
        <f t="shared" si="299"/>
        <v>0</v>
      </c>
      <c r="G253" s="303" t="str">
        <f t="shared" si="280"/>
        <v>-</v>
      </c>
      <c r="H253" s="584">
        <f t="shared" si="281"/>
        <v>0</v>
      </c>
      <c r="I253" s="209">
        <f t="shared" si="282"/>
        <v>0</v>
      </c>
      <c r="J253" s="190">
        <f t="shared" si="300"/>
        <v>0</v>
      </c>
      <c r="K253" s="210">
        <f t="shared" si="301"/>
        <v>0</v>
      </c>
      <c r="L253" s="426" t="str">
        <f t="shared" si="267"/>
        <v>-</v>
      </c>
      <c r="M253" s="603">
        <f t="shared" si="302"/>
        <v>0</v>
      </c>
      <c r="N253" s="232"/>
      <c r="O253" s="110"/>
      <c r="P253" s="105" t="str">
        <f t="shared" si="283"/>
        <v>-</v>
      </c>
      <c r="Q253" s="231"/>
      <c r="R253" s="612" t="str">
        <f t="shared" si="303"/>
        <v>-</v>
      </c>
      <c r="S253" s="603">
        <f t="shared" si="304"/>
        <v>0</v>
      </c>
      <c r="T253" s="232"/>
      <c r="U253" s="110"/>
      <c r="V253" s="105" t="str">
        <f t="shared" si="284"/>
        <v>-</v>
      </c>
      <c r="W253" s="231"/>
      <c r="X253" s="612" t="str">
        <f t="shared" si="270"/>
        <v>-</v>
      </c>
      <c r="Y253" s="603">
        <f t="shared" si="305"/>
        <v>0</v>
      </c>
      <c r="Z253" s="232"/>
      <c r="AA253" s="110"/>
      <c r="AB253" s="105" t="str">
        <f t="shared" si="285"/>
        <v>-</v>
      </c>
      <c r="AC253" s="231"/>
      <c r="AD253" s="612" t="str">
        <f t="shared" si="306"/>
        <v>-</v>
      </c>
      <c r="AE253" s="603">
        <f t="shared" si="307"/>
        <v>0</v>
      </c>
      <c r="AF253" s="232"/>
      <c r="AG253" s="110"/>
      <c r="AH253" s="105" t="str">
        <f t="shared" si="286"/>
        <v>-</v>
      </c>
      <c r="AI253" s="231"/>
      <c r="AJ253" s="612" t="str">
        <f t="shared" si="308"/>
        <v>-</v>
      </c>
      <c r="AK253" s="603">
        <f t="shared" si="309"/>
        <v>0</v>
      </c>
      <c r="AL253" s="232"/>
      <c r="AM253" s="110"/>
      <c r="AN253" s="105" t="str">
        <f t="shared" si="287"/>
        <v>-</v>
      </c>
      <c r="AO253" s="231"/>
      <c r="AP253" s="612" t="str">
        <f t="shared" si="310"/>
        <v>-</v>
      </c>
      <c r="AQ253" s="603">
        <f t="shared" si="311"/>
        <v>0</v>
      </c>
      <c r="AR253" s="232"/>
      <c r="AS253" s="110"/>
      <c r="AT253" s="105" t="str">
        <f t="shared" si="288"/>
        <v>-</v>
      </c>
      <c r="AU253" s="231"/>
      <c r="AV253" s="612" t="str">
        <f t="shared" si="312"/>
        <v>-</v>
      </c>
      <c r="AW253" s="628">
        <f t="shared" si="313"/>
        <v>0</v>
      </c>
      <c r="AX253" s="232"/>
      <c r="AY253" s="110"/>
      <c r="AZ253" s="227" t="str">
        <f t="shared" si="292"/>
        <v>-</v>
      </c>
      <c r="BA253" s="231"/>
      <c r="BB253" s="642" t="str">
        <f t="shared" si="276"/>
        <v>-</v>
      </c>
      <c r="BC253" s="628">
        <f t="shared" si="314"/>
        <v>0</v>
      </c>
      <c r="BD253" s="232"/>
      <c r="BE253" s="110"/>
      <c r="BF253" s="227" t="str">
        <f t="shared" si="289"/>
        <v>-</v>
      </c>
      <c r="BG253" s="231"/>
      <c r="BH253" s="642" t="str">
        <f t="shared" si="293"/>
        <v>-</v>
      </c>
      <c r="BI253" s="628">
        <f t="shared" si="315"/>
        <v>0</v>
      </c>
      <c r="BJ253" s="232"/>
      <c r="BK253" s="110"/>
      <c r="BL253" s="227" t="str">
        <f t="shared" si="290"/>
        <v>-</v>
      </c>
      <c r="BM253" s="231"/>
      <c r="BN253" s="642" t="str">
        <f t="shared" si="294"/>
        <v>-</v>
      </c>
      <c r="BO253" s="628">
        <f t="shared" si="316"/>
        <v>0</v>
      </c>
      <c r="BP253" s="232"/>
      <c r="BQ253" s="110"/>
      <c r="BR253" s="227" t="str">
        <f t="shared" si="291"/>
        <v>-</v>
      </c>
      <c r="BS253" s="231"/>
      <c r="BT253" s="642" t="str">
        <f t="shared" si="295"/>
        <v>-</v>
      </c>
    </row>
    <row r="254" ht="15" customHeight="1" spans="1:72">
      <c r="A254" s="587"/>
      <c r="B254" s="115">
        <v>27</v>
      </c>
      <c r="C254" s="306">
        <f t="shared" si="296"/>
        <v>0</v>
      </c>
      <c r="D254" s="433">
        <f t="shared" si="297"/>
        <v>0</v>
      </c>
      <c r="E254" s="592">
        <f t="shared" si="298"/>
        <v>0</v>
      </c>
      <c r="F254" s="454">
        <f t="shared" si="299"/>
        <v>0</v>
      </c>
      <c r="G254" s="303" t="str">
        <f t="shared" si="280"/>
        <v>-</v>
      </c>
      <c r="H254" s="584">
        <f t="shared" si="281"/>
        <v>0</v>
      </c>
      <c r="I254" s="209">
        <f t="shared" si="282"/>
        <v>0</v>
      </c>
      <c r="J254" s="190">
        <f t="shared" si="300"/>
        <v>0</v>
      </c>
      <c r="K254" s="210">
        <f t="shared" si="301"/>
        <v>0</v>
      </c>
      <c r="L254" s="426" t="str">
        <f t="shared" si="267"/>
        <v>-</v>
      </c>
      <c r="M254" s="603">
        <f t="shared" si="302"/>
        <v>0</v>
      </c>
      <c r="N254" s="232"/>
      <c r="O254" s="110"/>
      <c r="P254" s="105" t="str">
        <f t="shared" si="283"/>
        <v>-</v>
      </c>
      <c r="Q254" s="231"/>
      <c r="R254" s="612" t="str">
        <f t="shared" si="303"/>
        <v>-</v>
      </c>
      <c r="S254" s="603">
        <f t="shared" si="304"/>
        <v>0</v>
      </c>
      <c r="T254" s="232"/>
      <c r="U254" s="110"/>
      <c r="V254" s="105" t="str">
        <f t="shared" si="284"/>
        <v>-</v>
      </c>
      <c r="W254" s="231"/>
      <c r="X254" s="612" t="str">
        <f t="shared" si="270"/>
        <v>-</v>
      </c>
      <c r="Y254" s="603">
        <f t="shared" si="305"/>
        <v>0</v>
      </c>
      <c r="Z254" s="232"/>
      <c r="AA254" s="110"/>
      <c r="AB254" s="105" t="str">
        <f t="shared" si="285"/>
        <v>-</v>
      </c>
      <c r="AC254" s="231"/>
      <c r="AD254" s="612" t="str">
        <f t="shared" si="306"/>
        <v>-</v>
      </c>
      <c r="AE254" s="603">
        <f t="shared" si="307"/>
        <v>0</v>
      </c>
      <c r="AF254" s="232"/>
      <c r="AG254" s="110"/>
      <c r="AH254" s="105" t="str">
        <f t="shared" si="286"/>
        <v>-</v>
      </c>
      <c r="AI254" s="231"/>
      <c r="AJ254" s="612" t="str">
        <f t="shared" si="308"/>
        <v>-</v>
      </c>
      <c r="AK254" s="603">
        <f t="shared" si="309"/>
        <v>0</v>
      </c>
      <c r="AL254" s="232"/>
      <c r="AM254" s="110"/>
      <c r="AN254" s="105" t="str">
        <f t="shared" si="287"/>
        <v>-</v>
      </c>
      <c r="AO254" s="231"/>
      <c r="AP254" s="612" t="str">
        <f t="shared" si="310"/>
        <v>-</v>
      </c>
      <c r="AQ254" s="603">
        <f t="shared" si="311"/>
        <v>0</v>
      </c>
      <c r="AR254" s="232"/>
      <c r="AS254" s="110"/>
      <c r="AT254" s="105" t="str">
        <f t="shared" si="288"/>
        <v>-</v>
      </c>
      <c r="AU254" s="231"/>
      <c r="AV254" s="612" t="str">
        <f t="shared" si="312"/>
        <v>-</v>
      </c>
      <c r="AW254" s="628">
        <f t="shared" si="313"/>
        <v>0</v>
      </c>
      <c r="AX254" s="232"/>
      <c r="AY254" s="110"/>
      <c r="AZ254" s="227" t="str">
        <f t="shared" si="292"/>
        <v>-</v>
      </c>
      <c r="BA254" s="231"/>
      <c r="BB254" s="642" t="str">
        <f t="shared" si="276"/>
        <v>-</v>
      </c>
      <c r="BC254" s="628">
        <f t="shared" si="314"/>
        <v>0</v>
      </c>
      <c r="BD254" s="232"/>
      <c r="BE254" s="110"/>
      <c r="BF254" s="227" t="str">
        <f t="shared" si="289"/>
        <v>-</v>
      </c>
      <c r="BG254" s="231"/>
      <c r="BH254" s="642" t="str">
        <f t="shared" si="293"/>
        <v>-</v>
      </c>
      <c r="BI254" s="628">
        <f t="shared" si="315"/>
        <v>0</v>
      </c>
      <c r="BJ254" s="232"/>
      <c r="BK254" s="110"/>
      <c r="BL254" s="227" t="str">
        <f t="shared" si="290"/>
        <v>-</v>
      </c>
      <c r="BM254" s="231"/>
      <c r="BN254" s="642" t="str">
        <f t="shared" si="294"/>
        <v>-</v>
      </c>
      <c r="BO254" s="628">
        <f t="shared" si="316"/>
        <v>0</v>
      </c>
      <c r="BP254" s="232"/>
      <c r="BQ254" s="110"/>
      <c r="BR254" s="227" t="str">
        <f t="shared" si="291"/>
        <v>-</v>
      </c>
      <c r="BS254" s="231"/>
      <c r="BT254" s="642" t="str">
        <f t="shared" si="295"/>
        <v>-</v>
      </c>
    </row>
    <row r="255" ht="15" customHeight="1" spans="1:72">
      <c r="A255" s="587"/>
      <c r="B255" s="115">
        <v>28</v>
      </c>
      <c r="C255" s="306">
        <f t="shared" si="296"/>
        <v>0</v>
      </c>
      <c r="D255" s="433">
        <f t="shared" si="297"/>
        <v>0</v>
      </c>
      <c r="E255" s="592">
        <f t="shared" si="298"/>
        <v>0</v>
      </c>
      <c r="F255" s="454">
        <f t="shared" si="299"/>
        <v>0</v>
      </c>
      <c r="G255" s="303" t="str">
        <f t="shared" si="280"/>
        <v>-</v>
      </c>
      <c r="H255" s="584">
        <f t="shared" si="281"/>
        <v>0</v>
      </c>
      <c r="I255" s="209">
        <f t="shared" si="282"/>
        <v>0</v>
      </c>
      <c r="J255" s="190">
        <f t="shared" si="300"/>
        <v>0</v>
      </c>
      <c r="K255" s="210">
        <f t="shared" si="301"/>
        <v>0</v>
      </c>
      <c r="L255" s="426" t="str">
        <f t="shared" si="267"/>
        <v>-</v>
      </c>
      <c r="M255" s="603">
        <f t="shared" si="302"/>
        <v>0</v>
      </c>
      <c r="N255" s="232"/>
      <c r="O255" s="110"/>
      <c r="P255" s="105" t="str">
        <f t="shared" si="283"/>
        <v>-</v>
      </c>
      <c r="Q255" s="231"/>
      <c r="R255" s="612" t="str">
        <f t="shared" si="303"/>
        <v>-</v>
      </c>
      <c r="S255" s="603">
        <f t="shared" si="304"/>
        <v>0</v>
      </c>
      <c r="T255" s="232"/>
      <c r="U255" s="110"/>
      <c r="V255" s="105" t="str">
        <f t="shared" si="284"/>
        <v>-</v>
      </c>
      <c r="W255" s="231"/>
      <c r="X255" s="612" t="str">
        <f t="shared" si="270"/>
        <v>-</v>
      </c>
      <c r="Y255" s="603">
        <f t="shared" si="305"/>
        <v>0</v>
      </c>
      <c r="Z255" s="232"/>
      <c r="AA255" s="110"/>
      <c r="AB255" s="105" t="str">
        <f t="shared" si="285"/>
        <v>-</v>
      </c>
      <c r="AC255" s="231"/>
      <c r="AD255" s="612" t="str">
        <f t="shared" si="306"/>
        <v>-</v>
      </c>
      <c r="AE255" s="603">
        <f t="shared" si="307"/>
        <v>0</v>
      </c>
      <c r="AF255" s="232"/>
      <c r="AG255" s="110"/>
      <c r="AH255" s="105" t="str">
        <f t="shared" si="286"/>
        <v>-</v>
      </c>
      <c r="AI255" s="231"/>
      <c r="AJ255" s="612" t="str">
        <f t="shared" si="308"/>
        <v>-</v>
      </c>
      <c r="AK255" s="603">
        <f t="shared" si="309"/>
        <v>0</v>
      </c>
      <c r="AL255" s="232"/>
      <c r="AM255" s="110"/>
      <c r="AN255" s="105" t="str">
        <f t="shared" si="287"/>
        <v>-</v>
      </c>
      <c r="AO255" s="231"/>
      <c r="AP255" s="612" t="str">
        <f t="shared" si="310"/>
        <v>-</v>
      </c>
      <c r="AQ255" s="603">
        <f t="shared" si="311"/>
        <v>0</v>
      </c>
      <c r="AR255" s="232"/>
      <c r="AS255" s="110"/>
      <c r="AT255" s="105" t="str">
        <f t="shared" si="288"/>
        <v>-</v>
      </c>
      <c r="AU255" s="231"/>
      <c r="AV255" s="612" t="str">
        <f t="shared" si="312"/>
        <v>-</v>
      </c>
      <c r="AW255" s="628">
        <f t="shared" si="313"/>
        <v>0</v>
      </c>
      <c r="AX255" s="232"/>
      <c r="AY255" s="110"/>
      <c r="AZ255" s="227" t="str">
        <f t="shared" si="292"/>
        <v>-</v>
      </c>
      <c r="BA255" s="231"/>
      <c r="BB255" s="642" t="str">
        <f t="shared" si="276"/>
        <v>-</v>
      </c>
      <c r="BC255" s="628">
        <f t="shared" si="314"/>
        <v>0</v>
      </c>
      <c r="BD255" s="232"/>
      <c r="BE255" s="110"/>
      <c r="BF255" s="227" t="str">
        <f t="shared" si="289"/>
        <v>-</v>
      </c>
      <c r="BG255" s="231"/>
      <c r="BH255" s="642" t="str">
        <f t="shared" si="293"/>
        <v>-</v>
      </c>
      <c r="BI255" s="628">
        <f t="shared" si="315"/>
        <v>0</v>
      </c>
      <c r="BJ255" s="232"/>
      <c r="BK255" s="110"/>
      <c r="BL255" s="227" t="str">
        <f t="shared" si="290"/>
        <v>-</v>
      </c>
      <c r="BM255" s="231"/>
      <c r="BN255" s="642" t="str">
        <f t="shared" si="294"/>
        <v>-</v>
      </c>
      <c r="BO255" s="628">
        <f t="shared" si="316"/>
        <v>0</v>
      </c>
      <c r="BP255" s="232"/>
      <c r="BQ255" s="110"/>
      <c r="BR255" s="227" t="str">
        <f t="shared" si="291"/>
        <v>-</v>
      </c>
      <c r="BS255" s="231"/>
      <c r="BT255" s="642" t="str">
        <f t="shared" si="295"/>
        <v>-</v>
      </c>
    </row>
    <row r="256" ht="15" customHeight="1" spans="1:72">
      <c r="A256" s="587"/>
      <c r="B256" s="115">
        <v>29</v>
      </c>
      <c r="C256" s="306">
        <f t="shared" si="296"/>
        <v>0</v>
      </c>
      <c r="D256" s="433">
        <f t="shared" si="297"/>
        <v>0</v>
      </c>
      <c r="E256" s="592">
        <f t="shared" si="298"/>
        <v>0</v>
      </c>
      <c r="F256" s="454">
        <f t="shared" si="299"/>
        <v>0</v>
      </c>
      <c r="G256" s="303" t="str">
        <f t="shared" si="280"/>
        <v>-</v>
      </c>
      <c r="H256" s="584">
        <f t="shared" si="281"/>
        <v>0</v>
      </c>
      <c r="I256" s="209">
        <f t="shared" si="282"/>
        <v>0</v>
      </c>
      <c r="J256" s="190">
        <f t="shared" si="300"/>
        <v>0</v>
      </c>
      <c r="K256" s="210">
        <f t="shared" si="301"/>
        <v>0</v>
      </c>
      <c r="L256" s="426" t="str">
        <f t="shared" si="267"/>
        <v>-</v>
      </c>
      <c r="M256" s="603">
        <f t="shared" si="302"/>
        <v>0</v>
      </c>
      <c r="N256" s="232"/>
      <c r="O256" s="110"/>
      <c r="P256" s="105" t="str">
        <f t="shared" si="283"/>
        <v>-</v>
      </c>
      <c r="Q256" s="231"/>
      <c r="R256" s="612" t="str">
        <f t="shared" si="303"/>
        <v>-</v>
      </c>
      <c r="S256" s="603">
        <f t="shared" si="304"/>
        <v>0</v>
      </c>
      <c r="T256" s="232"/>
      <c r="U256" s="110"/>
      <c r="V256" s="105" t="str">
        <f t="shared" si="284"/>
        <v>-</v>
      </c>
      <c r="W256" s="231"/>
      <c r="X256" s="612" t="str">
        <f t="shared" si="270"/>
        <v>-</v>
      </c>
      <c r="Y256" s="603">
        <f t="shared" si="305"/>
        <v>0</v>
      </c>
      <c r="Z256" s="232"/>
      <c r="AA256" s="110"/>
      <c r="AB256" s="105" t="str">
        <f t="shared" si="285"/>
        <v>-</v>
      </c>
      <c r="AC256" s="231"/>
      <c r="AD256" s="612" t="str">
        <f t="shared" si="306"/>
        <v>-</v>
      </c>
      <c r="AE256" s="603">
        <f t="shared" si="307"/>
        <v>0</v>
      </c>
      <c r="AF256" s="232"/>
      <c r="AG256" s="110"/>
      <c r="AH256" s="105" t="str">
        <f t="shared" si="286"/>
        <v>-</v>
      </c>
      <c r="AI256" s="231"/>
      <c r="AJ256" s="612" t="str">
        <f t="shared" si="308"/>
        <v>-</v>
      </c>
      <c r="AK256" s="603">
        <f t="shared" si="309"/>
        <v>0</v>
      </c>
      <c r="AL256" s="232"/>
      <c r="AM256" s="110"/>
      <c r="AN256" s="105" t="str">
        <f t="shared" si="287"/>
        <v>-</v>
      </c>
      <c r="AO256" s="231"/>
      <c r="AP256" s="612" t="str">
        <f t="shared" si="310"/>
        <v>-</v>
      </c>
      <c r="AQ256" s="603">
        <f t="shared" si="311"/>
        <v>0</v>
      </c>
      <c r="AR256" s="232"/>
      <c r="AS256" s="110"/>
      <c r="AT256" s="105" t="str">
        <f t="shared" si="288"/>
        <v>-</v>
      </c>
      <c r="AU256" s="231"/>
      <c r="AV256" s="612" t="str">
        <f t="shared" si="312"/>
        <v>-</v>
      </c>
      <c r="AW256" s="628">
        <f t="shared" si="313"/>
        <v>0</v>
      </c>
      <c r="AX256" s="232"/>
      <c r="AY256" s="110"/>
      <c r="AZ256" s="227" t="str">
        <f t="shared" si="292"/>
        <v>-</v>
      </c>
      <c r="BA256" s="231">
        <v>0</v>
      </c>
      <c r="BB256" s="642" t="str">
        <f t="shared" si="276"/>
        <v>-</v>
      </c>
      <c r="BC256" s="628">
        <f t="shared" si="314"/>
        <v>0</v>
      </c>
      <c r="BD256" s="232"/>
      <c r="BE256" s="110"/>
      <c r="BF256" s="227" t="str">
        <f t="shared" si="289"/>
        <v>-</v>
      </c>
      <c r="BG256" s="231">
        <v>0</v>
      </c>
      <c r="BH256" s="642" t="str">
        <f t="shared" si="293"/>
        <v>-</v>
      </c>
      <c r="BI256" s="628">
        <f t="shared" si="315"/>
        <v>0</v>
      </c>
      <c r="BJ256" s="232"/>
      <c r="BK256" s="110"/>
      <c r="BL256" s="227" t="str">
        <f t="shared" si="290"/>
        <v>-</v>
      </c>
      <c r="BM256" s="231">
        <v>0</v>
      </c>
      <c r="BN256" s="642" t="str">
        <f t="shared" si="294"/>
        <v>-</v>
      </c>
      <c r="BO256" s="628">
        <f t="shared" si="316"/>
        <v>0</v>
      </c>
      <c r="BP256" s="232"/>
      <c r="BQ256" s="110"/>
      <c r="BR256" s="227" t="str">
        <f t="shared" si="291"/>
        <v>-</v>
      </c>
      <c r="BS256" s="231">
        <v>0</v>
      </c>
      <c r="BT256" s="642" t="str">
        <f t="shared" si="295"/>
        <v>-</v>
      </c>
    </row>
    <row r="257" ht="15" customHeight="1" spans="1:72">
      <c r="A257" s="587"/>
      <c r="B257" s="115">
        <v>30</v>
      </c>
      <c r="C257" s="306">
        <f t="shared" si="296"/>
        <v>0</v>
      </c>
      <c r="D257" s="433">
        <f t="shared" si="297"/>
        <v>0</v>
      </c>
      <c r="E257" s="592">
        <f t="shared" si="298"/>
        <v>0</v>
      </c>
      <c r="F257" s="454">
        <f t="shared" si="299"/>
        <v>0</v>
      </c>
      <c r="G257" s="303" t="str">
        <f t="shared" si="280"/>
        <v>-</v>
      </c>
      <c r="H257" s="584">
        <f t="shared" si="281"/>
        <v>0</v>
      </c>
      <c r="I257" s="209">
        <f t="shared" si="282"/>
        <v>0</v>
      </c>
      <c r="J257" s="190">
        <f t="shared" si="300"/>
        <v>0</v>
      </c>
      <c r="K257" s="210">
        <f t="shared" si="301"/>
        <v>0</v>
      </c>
      <c r="L257" s="426" t="str">
        <f t="shared" si="267"/>
        <v>-</v>
      </c>
      <c r="M257" s="603">
        <f t="shared" si="302"/>
        <v>0</v>
      </c>
      <c r="N257" s="232"/>
      <c r="O257" s="110"/>
      <c r="P257" s="105" t="str">
        <f t="shared" si="283"/>
        <v>-</v>
      </c>
      <c r="Q257" s="231"/>
      <c r="R257" s="612" t="str">
        <f t="shared" si="303"/>
        <v>-</v>
      </c>
      <c r="S257" s="603">
        <f t="shared" si="304"/>
        <v>0</v>
      </c>
      <c r="T257" s="232"/>
      <c r="U257" s="110"/>
      <c r="V257" s="105" t="str">
        <f t="shared" si="284"/>
        <v>-</v>
      </c>
      <c r="W257" s="231"/>
      <c r="X257" s="612" t="str">
        <f t="shared" si="270"/>
        <v>-</v>
      </c>
      <c r="Y257" s="603">
        <f t="shared" si="305"/>
        <v>0</v>
      </c>
      <c r="Z257" s="232"/>
      <c r="AA257" s="110"/>
      <c r="AB257" s="105" t="str">
        <f t="shared" si="285"/>
        <v>-</v>
      </c>
      <c r="AC257" s="231"/>
      <c r="AD257" s="612" t="str">
        <f t="shared" si="306"/>
        <v>-</v>
      </c>
      <c r="AE257" s="603">
        <f t="shared" si="307"/>
        <v>0</v>
      </c>
      <c r="AF257" s="232"/>
      <c r="AG257" s="110"/>
      <c r="AH257" s="105" t="str">
        <f t="shared" si="286"/>
        <v>-</v>
      </c>
      <c r="AI257" s="231"/>
      <c r="AJ257" s="612" t="str">
        <f t="shared" si="308"/>
        <v>-</v>
      </c>
      <c r="AK257" s="603">
        <f t="shared" si="309"/>
        <v>0</v>
      </c>
      <c r="AL257" s="232"/>
      <c r="AM257" s="110"/>
      <c r="AN257" s="105" t="str">
        <f t="shared" si="287"/>
        <v>-</v>
      </c>
      <c r="AO257" s="231"/>
      <c r="AP257" s="612" t="str">
        <f t="shared" si="310"/>
        <v>-</v>
      </c>
      <c r="AQ257" s="603">
        <f t="shared" si="311"/>
        <v>0</v>
      </c>
      <c r="AR257" s="232"/>
      <c r="AS257" s="110"/>
      <c r="AT257" s="105" t="str">
        <f t="shared" si="288"/>
        <v>-</v>
      </c>
      <c r="AU257" s="231"/>
      <c r="AV257" s="612" t="str">
        <f t="shared" si="312"/>
        <v>-</v>
      </c>
      <c r="AW257" s="628">
        <f t="shared" si="313"/>
        <v>0</v>
      </c>
      <c r="AX257" s="232"/>
      <c r="AY257" s="110"/>
      <c r="AZ257" s="227" t="str">
        <f t="shared" si="292"/>
        <v>-</v>
      </c>
      <c r="BA257" s="231">
        <v>0</v>
      </c>
      <c r="BB257" s="642" t="str">
        <f t="shared" si="276"/>
        <v>-</v>
      </c>
      <c r="BC257" s="628">
        <f t="shared" si="314"/>
        <v>0</v>
      </c>
      <c r="BD257" s="232"/>
      <c r="BE257" s="110"/>
      <c r="BF257" s="227" t="str">
        <f t="shared" si="289"/>
        <v>-</v>
      </c>
      <c r="BG257" s="231">
        <v>0</v>
      </c>
      <c r="BH257" s="642" t="str">
        <f t="shared" si="293"/>
        <v>-</v>
      </c>
      <c r="BI257" s="628">
        <f t="shared" si="315"/>
        <v>0</v>
      </c>
      <c r="BJ257" s="232"/>
      <c r="BK257" s="110"/>
      <c r="BL257" s="227" t="str">
        <f t="shared" si="290"/>
        <v>-</v>
      </c>
      <c r="BM257" s="231">
        <v>0</v>
      </c>
      <c r="BN257" s="642" t="str">
        <f t="shared" si="294"/>
        <v>-</v>
      </c>
      <c r="BO257" s="628">
        <f t="shared" si="316"/>
        <v>0</v>
      </c>
      <c r="BP257" s="232"/>
      <c r="BQ257" s="110"/>
      <c r="BR257" s="227" t="str">
        <f t="shared" si="291"/>
        <v>-</v>
      </c>
      <c r="BS257" s="231">
        <v>0</v>
      </c>
      <c r="BT257" s="642" t="str">
        <f t="shared" si="295"/>
        <v>-</v>
      </c>
    </row>
    <row r="258" ht="15" customHeight="1" spans="1:72">
      <c r="A258" s="587"/>
      <c r="B258" s="115">
        <v>31</v>
      </c>
      <c r="C258" s="306">
        <f t="shared" si="296"/>
        <v>0</v>
      </c>
      <c r="D258" s="433">
        <f t="shared" si="297"/>
        <v>0</v>
      </c>
      <c r="E258" s="592">
        <f t="shared" si="298"/>
        <v>0</v>
      </c>
      <c r="F258" s="454">
        <f t="shared" si="299"/>
        <v>0</v>
      </c>
      <c r="G258" s="303" t="str">
        <f t="shared" si="280"/>
        <v>-</v>
      </c>
      <c r="H258" s="584">
        <f t="shared" si="281"/>
        <v>0</v>
      </c>
      <c r="I258" s="209">
        <f t="shared" si="282"/>
        <v>0</v>
      </c>
      <c r="J258" s="190">
        <f t="shared" si="300"/>
        <v>0</v>
      </c>
      <c r="K258" s="210">
        <f t="shared" si="301"/>
        <v>0</v>
      </c>
      <c r="L258" s="426" t="str">
        <f t="shared" si="267"/>
        <v>-</v>
      </c>
      <c r="M258" s="603">
        <f t="shared" si="302"/>
        <v>0</v>
      </c>
      <c r="N258" s="232"/>
      <c r="O258" s="110"/>
      <c r="P258" s="105" t="str">
        <f t="shared" si="283"/>
        <v>-</v>
      </c>
      <c r="Q258" s="231"/>
      <c r="R258" s="612" t="str">
        <f t="shared" si="303"/>
        <v>-</v>
      </c>
      <c r="S258" s="603">
        <f t="shared" si="304"/>
        <v>0</v>
      </c>
      <c r="T258" s="232"/>
      <c r="U258" s="110"/>
      <c r="V258" s="105" t="str">
        <f t="shared" si="284"/>
        <v>-</v>
      </c>
      <c r="W258" s="231"/>
      <c r="X258" s="612" t="str">
        <f t="shared" si="270"/>
        <v>-</v>
      </c>
      <c r="Y258" s="603">
        <f t="shared" si="305"/>
        <v>0</v>
      </c>
      <c r="Z258" s="232"/>
      <c r="AA258" s="110"/>
      <c r="AB258" s="105" t="str">
        <f t="shared" si="285"/>
        <v>-</v>
      </c>
      <c r="AC258" s="231"/>
      <c r="AD258" s="612" t="str">
        <f t="shared" si="306"/>
        <v>-</v>
      </c>
      <c r="AE258" s="603">
        <f t="shared" si="307"/>
        <v>0</v>
      </c>
      <c r="AF258" s="232"/>
      <c r="AG258" s="110"/>
      <c r="AH258" s="105" t="str">
        <f t="shared" si="286"/>
        <v>-</v>
      </c>
      <c r="AI258" s="231"/>
      <c r="AJ258" s="612" t="str">
        <f t="shared" si="308"/>
        <v>-</v>
      </c>
      <c r="AK258" s="603">
        <f t="shared" si="309"/>
        <v>0</v>
      </c>
      <c r="AL258" s="232"/>
      <c r="AM258" s="110"/>
      <c r="AN258" s="105" t="str">
        <f t="shared" si="287"/>
        <v>-</v>
      </c>
      <c r="AO258" s="231"/>
      <c r="AP258" s="612" t="str">
        <f t="shared" si="310"/>
        <v>-</v>
      </c>
      <c r="AQ258" s="603">
        <f t="shared" si="311"/>
        <v>0</v>
      </c>
      <c r="AR258" s="232"/>
      <c r="AS258" s="110"/>
      <c r="AT258" s="105" t="str">
        <f t="shared" si="288"/>
        <v>-</v>
      </c>
      <c r="AU258" s="231"/>
      <c r="AV258" s="612" t="str">
        <f t="shared" si="312"/>
        <v>-</v>
      </c>
      <c r="AW258" s="628">
        <f t="shared" si="313"/>
        <v>0</v>
      </c>
      <c r="AX258" s="232"/>
      <c r="AY258" s="110"/>
      <c r="AZ258" s="227" t="str">
        <f t="shared" si="292"/>
        <v>-</v>
      </c>
      <c r="BA258" s="231">
        <v>0</v>
      </c>
      <c r="BB258" s="642" t="str">
        <f t="shared" si="276"/>
        <v>-</v>
      </c>
      <c r="BC258" s="628">
        <f t="shared" si="314"/>
        <v>0</v>
      </c>
      <c r="BD258" s="232"/>
      <c r="BE258" s="110"/>
      <c r="BF258" s="227" t="str">
        <f t="shared" si="289"/>
        <v>-</v>
      </c>
      <c r="BG258" s="231">
        <v>0</v>
      </c>
      <c r="BH258" s="642" t="str">
        <f t="shared" si="293"/>
        <v>-</v>
      </c>
      <c r="BI258" s="628">
        <f t="shared" si="315"/>
        <v>0</v>
      </c>
      <c r="BJ258" s="232"/>
      <c r="BK258" s="110"/>
      <c r="BL258" s="227" t="str">
        <f t="shared" si="290"/>
        <v>-</v>
      </c>
      <c r="BM258" s="231">
        <v>0</v>
      </c>
      <c r="BN258" s="642" t="str">
        <f t="shared" si="294"/>
        <v>-</v>
      </c>
      <c r="BO258" s="628">
        <f t="shared" si="316"/>
        <v>0</v>
      </c>
      <c r="BP258" s="232"/>
      <c r="BQ258" s="110"/>
      <c r="BR258" s="227" t="str">
        <f t="shared" si="291"/>
        <v>-</v>
      </c>
      <c r="BS258" s="231">
        <v>0</v>
      </c>
      <c r="BT258" s="642" t="str">
        <f t="shared" si="295"/>
        <v>-</v>
      </c>
    </row>
    <row r="259" ht="16.5" customHeight="1" spans="1:72">
      <c r="A259" s="147" t="s">
        <v>57</v>
      </c>
      <c r="B259" s="148"/>
      <c r="C259" s="149">
        <f>SUM(C260:C289)</f>
        <v>0</v>
      </c>
      <c r="D259" s="149">
        <f>SUM(D260:D289)</f>
        <v>0</v>
      </c>
      <c r="E259" s="149">
        <f>SUM(E260:E289)</f>
        <v>0</v>
      </c>
      <c r="F259" s="149">
        <f>SUM(F260:F289)</f>
        <v>0</v>
      </c>
      <c r="G259" s="303" t="str">
        <f t="shared" si="280"/>
        <v>-</v>
      </c>
      <c r="H259" s="584">
        <f t="shared" si="281"/>
        <v>0</v>
      </c>
      <c r="I259" s="209">
        <f t="shared" si="282"/>
        <v>0</v>
      </c>
      <c r="J259" s="157">
        <f>SUM(J260:J289)</f>
        <v>0</v>
      </c>
      <c r="K259" s="157">
        <f>SUM(K260:K289)</f>
        <v>0</v>
      </c>
      <c r="L259" s="656" t="str">
        <f t="shared" si="267"/>
        <v>-</v>
      </c>
      <c r="M259" s="149">
        <f>SUM(M260:M289)</f>
        <v>0</v>
      </c>
      <c r="N259" s="149">
        <f>SUM(N260:N289)</f>
        <v>0</v>
      </c>
      <c r="O259" s="149">
        <f>SUM(O260:O289)</f>
        <v>0</v>
      </c>
      <c r="P259" s="411" t="str">
        <f t="shared" si="283"/>
        <v>-</v>
      </c>
      <c r="Q259" s="157">
        <f>SUM(Q260:Q289)</f>
        <v>0</v>
      </c>
      <c r="R259" s="656" t="str">
        <f t="shared" si="303"/>
        <v>-</v>
      </c>
      <c r="S259" s="149">
        <f>SUM(S260:S289)</f>
        <v>0</v>
      </c>
      <c r="T259" s="149">
        <f>SUM(T260:T289)</f>
        <v>0</v>
      </c>
      <c r="U259" s="149">
        <f>SUM(U260:U289)</f>
        <v>0</v>
      </c>
      <c r="V259" s="411" t="str">
        <f t="shared" si="284"/>
        <v>-</v>
      </c>
      <c r="W259" s="157">
        <f>SUM(W260:W289)</f>
        <v>0</v>
      </c>
      <c r="X259" s="656" t="str">
        <f t="shared" si="270"/>
        <v>-</v>
      </c>
      <c r="Y259" s="149">
        <f>SUM(Y260:Y289)</f>
        <v>0</v>
      </c>
      <c r="Z259" s="149">
        <f>SUM(Z260:Z289)</f>
        <v>0</v>
      </c>
      <c r="AA259" s="149">
        <f>SUM(AA260:AA289)</f>
        <v>0</v>
      </c>
      <c r="AB259" s="411" t="str">
        <f t="shared" si="285"/>
        <v>-</v>
      </c>
      <c r="AC259" s="157">
        <f>SUM(AC260:AC289)</f>
        <v>0</v>
      </c>
      <c r="AD259" s="656" t="str">
        <f t="shared" si="306"/>
        <v>-</v>
      </c>
      <c r="AE259" s="149">
        <f>SUM(AE260:AE289)</f>
        <v>0</v>
      </c>
      <c r="AF259" s="149">
        <f>SUM(AF260:AF289)</f>
        <v>0</v>
      </c>
      <c r="AG259" s="149">
        <f>SUM(AG260:AG289)</f>
        <v>0</v>
      </c>
      <c r="AH259" s="411" t="str">
        <f t="shared" si="286"/>
        <v>-</v>
      </c>
      <c r="AI259" s="157">
        <f>SUM(AI260:AI289)</f>
        <v>0</v>
      </c>
      <c r="AJ259" s="656" t="str">
        <f t="shared" si="308"/>
        <v>-</v>
      </c>
      <c r="AK259" s="149">
        <f>SUM(AK260:AK289)</f>
        <v>0</v>
      </c>
      <c r="AL259" s="149">
        <f>SUM(AL260:AL289)</f>
        <v>0</v>
      </c>
      <c r="AM259" s="149">
        <f>SUM(AM260:AM289)</f>
        <v>0</v>
      </c>
      <c r="AN259" s="411" t="str">
        <f t="shared" si="287"/>
        <v>-</v>
      </c>
      <c r="AO259" s="157">
        <f>SUM(AO260:AO289)</f>
        <v>0</v>
      </c>
      <c r="AP259" s="656" t="str">
        <f t="shared" si="310"/>
        <v>-</v>
      </c>
      <c r="AQ259" s="149">
        <f>SUM(AQ260:AQ289)</f>
        <v>0</v>
      </c>
      <c r="AR259" s="149">
        <f>SUM(AR260:AR289)</f>
        <v>0</v>
      </c>
      <c r="AS259" s="149">
        <f>SUM(AS260:AS289)</f>
        <v>0</v>
      </c>
      <c r="AT259" s="411" t="str">
        <f t="shared" si="288"/>
        <v>-</v>
      </c>
      <c r="AU259" s="157">
        <f>SUM(AU260:AU289)</f>
        <v>0</v>
      </c>
      <c r="AV259" s="656" t="str">
        <f t="shared" si="312"/>
        <v>-</v>
      </c>
      <c r="AW259" s="149">
        <f>SUM(AW260:AW289)</f>
        <v>0</v>
      </c>
      <c r="AX259" s="149">
        <f>SUM(AX260:AX289)</f>
        <v>0</v>
      </c>
      <c r="AY259" s="149">
        <f>SUM(AY260:AY289)</f>
        <v>0</v>
      </c>
      <c r="AZ259" s="275" t="str">
        <f t="shared" si="292"/>
        <v>-</v>
      </c>
      <c r="BA259" s="157">
        <f>SUM(BA260:BA289)</f>
        <v>0</v>
      </c>
      <c r="BB259" s="656" t="str">
        <f t="shared" si="276"/>
        <v>-</v>
      </c>
      <c r="BC259" s="149">
        <f>SUM(BC260:BC289)</f>
        <v>0</v>
      </c>
      <c r="BD259" s="149">
        <f>SUM(BD260:BD289)</f>
        <v>0</v>
      </c>
      <c r="BE259" s="149">
        <f>SUM(BE260:BE289)</f>
        <v>0</v>
      </c>
      <c r="BF259" s="275" t="str">
        <f t="shared" si="289"/>
        <v>-</v>
      </c>
      <c r="BG259" s="157">
        <f>SUM(BG260:BG289)</f>
        <v>0</v>
      </c>
      <c r="BH259" s="656" t="str">
        <f t="shared" si="293"/>
        <v>-</v>
      </c>
      <c r="BI259" s="149">
        <f>SUM(BI260:BI289)</f>
        <v>0</v>
      </c>
      <c r="BJ259" s="149">
        <f>SUM(BJ260:BJ289)</f>
        <v>0</v>
      </c>
      <c r="BK259" s="149">
        <f>SUM(BK260:BK289)</f>
        <v>0</v>
      </c>
      <c r="BL259" s="275" t="str">
        <f t="shared" si="290"/>
        <v>-</v>
      </c>
      <c r="BM259" s="157">
        <f>SUM(BM260:BM289)</f>
        <v>0</v>
      </c>
      <c r="BN259" s="656" t="str">
        <f t="shared" si="294"/>
        <v>-</v>
      </c>
      <c r="BO259" s="149">
        <f>SUM(BO260:BO289)</f>
        <v>0</v>
      </c>
      <c r="BP259" s="149">
        <f>SUM(BP260:BP289)</f>
        <v>0</v>
      </c>
      <c r="BQ259" s="149">
        <f>SUM(BQ260:BQ289)</f>
        <v>0</v>
      </c>
      <c r="BR259" s="275" t="str">
        <f t="shared" si="291"/>
        <v>-</v>
      </c>
      <c r="BS259" s="157">
        <f>SUM(BS260:BS289)</f>
        <v>0</v>
      </c>
      <c r="BT259" s="656" t="str">
        <f t="shared" si="295"/>
        <v>-</v>
      </c>
    </row>
    <row r="260" ht="15" customHeight="1" spans="1:72">
      <c r="A260" s="587"/>
      <c r="B260" s="115">
        <v>1</v>
      </c>
      <c r="C260" s="306">
        <f>F260+H260</f>
        <v>0</v>
      </c>
      <c r="D260" s="433">
        <f>M260+S260+Y260+AQ260+AE260+AK260</f>
        <v>0</v>
      </c>
      <c r="E260" s="592">
        <f>AW260+BC260+BI260+BO260</f>
        <v>0</v>
      </c>
      <c r="F260" s="454">
        <f>O260+U260+AA260+AS260+AG260+AM260+AY260+BE260+BK260+BQ260</f>
        <v>0</v>
      </c>
      <c r="G260" s="303" t="str">
        <f t="shared" si="280"/>
        <v>-</v>
      </c>
      <c r="H260" s="584">
        <f t="shared" si="281"/>
        <v>0</v>
      </c>
      <c r="I260" s="209">
        <f t="shared" si="282"/>
        <v>0</v>
      </c>
      <c r="J260" s="190">
        <f>Q260+W260+AC260+AU260+AI260+AO260</f>
        <v>0</v>
      </c>
      <c r="K260" s="210">
        <f>BA260+BG260+BM260+BS260</f>
        <v>0</v>
      </c>
      <c r="L260" s="426" t="str">
        <f t="shared" si="267"/>
        <v>-</v>
      </c>
      <c r="M260" s="603">
        <f>N260+O260</f>
        <v>0</v>
      </c>
      <c r="N260" s="232"/>
      <c r="O260" s="110"/>
      <c r="P260" s="105" t="str">
        <f t="shared" si="283"/>
        <v>-</v>
      </c>
      <c r="Q260" s="231"/>
      <c r="R260" s="612" t="str">
        <f t="shared" si="303"/>
        <v>-</v>
      </c>
      <c r="S260" s="603">
        <f>T260+U260</f>
        <v>0</v>
      </c>
      <c r="T260" s="232"/>
      <c r="U260" s="110"/>
      <c r="V260" s="105" t="str">
        <f t="shared" si="284"/>
        <v>-</v>
      </c>
      <c r="W260" s="231"/>
      <c r="X260" s="612" t="str">
        <f t="shared" si="270"/>
        <v>-</v>
      </c>
      <c r="Y260" s="603">
        <f>Z260+AA260</f>
        <v>0</v>
      </c>
      <c r="Z260" s="232"/>
      <c r="AA260" s="110"/>
      <c r="AB260" s="105" t="str">
        <f t="shared" si="285"/>
        <v>-</v>
      </c>
      <c r="AC260" s="231"/>
      <c r="AD260" s="612" t="str">
        <f t="shared" si="306"/>
        <v>-</v>
      </c>
      <c r="AE260" s="603">
        <f>AF260+AG260</f>
        <v>0</v>
      </c>
      <c r="AF260" s="232"/>
      <c r="AG260" s="110"/>
      <c r="AH260" s="105" t="str">
        <f t="shared" si="286"/>
        <v>-</v>
      </c>
      <c r="AI260" s="231"/>
      <c r="AJ260" s="612" t="str">
        <f t="shared" si="308"/>
        <v>-</v>
      </c>
      <c r="AK260" s="603">
        <f>AL260+AM260</f>
        <v>0</v>
      </c>
      <c r="AL260" s="232"/>
      <c r="AM260" s="110"/>
      <c r="AN260" s="105" t="str">
        <f t="shared" si="287"/>
        <v>-</v>
      </c>
      <c r="AO260" s="231"/>
      <c r="AP260" s="612" t="str">
        <f t="shared" si="310"/>
        <v>-</v>
      </c>
      <c r="AQ260" s="603">
        <f>AR260+AS260</f>
        <v>0</v>
      </c>
      <c r="AR260" s="232"/>
      <c r="AS260" s="110"/>
      <c r="AT260" s="105" t="str">
        <f t="shared" si="288"/>
        <v>-</v>
      </c>
      <c r="AU260" s="231"/>
      <c r="AV260" s="612" t="str">
        <f t="shared" si="312"/>
        <v>-</v>
      </c>
      <c r="AW260" s="628">
        <f>AX260+AY260</f>
        <v>0</v>
      </c>
      <c r="AX260" s="232"/>
      <c r="AY260" s="110"/>
      <c r="AZ260" s="227" t="str">
        <f t="shared" si="292"/>
        <v>-</v>
      </c>
      <c r="BA260" s="231">
        <v>0</v>
      </c>
      <c r="BB260" s="642" t="str">
        <f t="shared" si="276"/>
        <v>-</v>
      </c>
      <c r="BC260" s="628">
        <f>BD260+BE260</f>
        <v>0</v>
      </c>
      <c r="BD260" s="232"/>
      <c r="BE260" s="110"/>
      <c r="BF260" s="227" t="str">
        <f t="shared" si="289"/>
        <v>-</v>
      </c>
      <c r="BG260" s="231">
        <v>0</v>
      </c>
      <c r="BH260" s="642" t="str">
        <f t="shared" si="293"/>
        <v>-</v>
      </c>
      <c r="BI260" s="628">
        <f>BJ260+BK260</f>
        <v>0</v>
      </c>
      <c r="BJ260" s="232"/>
      <c r="BK260" s="110"/>
      <c r="BL260" s="227" t="str">
        <f t="shared" si="290"/>
        <v>-</v>
      </c>
      <c r="BM260" s="231">
        <v>0</v>
      </c>
      <c r="BN260" s="642" t="str">
        <f t="shared" si="294"/>
        <v>-</v>
      </c>
      <c r="BO260" s="628">
        <f>BP260+BQ260</f>
        <v>0</v>
      </c>
      <c r="BP260" s="232"/>
      <c r="BQ260" s="110"/>
      <c r="BR260" s="227" t="str">
        <f t="shared" si="291"/>
        <v>-</v>
      </c>
      <c r="BS260" s="231">
        <v>0</v>
      </c>
      <c r="BT260" s="642" t="str">
        <f t="shared" si="295"/>
        <v>-</v>
      </c>
    </row>
    <row r="261" ht="15" customHeight="1" spans="1:72">
      <c r="A261" s="587"/>
      <c r="B261" s="115">
        <v>2</v>
      </c>
      <c r="C261" s="306">
        <f t="shared" ref="C261:C289" si="317">F261+H261</f>
        <v>0</v>
      </c>
      <c r="D261" s="433">
        <f t="shared" ref="D261:D292" si="318">M261+S261+Y261+AQ261+AE261+AK261</f>
        <v>0</v>
      </c>
      <c r="E261" s="592">
        <f t="shared" ref="E261:E289" si="319">AW261+BC261+BI261+BO261</f>
        <v>0</v>
      </c>
      <c r="F261" s="454">
        <f t="shared" ref="F261:F289" si="320">O261+U261+AA261+AS261+AG261+AM261+AY261+BE261+BK261+BQ261</f>
        <v>0</v>
      </c>
      <c r="G261" s="303" t="str">
        <f t="shared" si="280"/>
        <v>-</v>
      </c>
      <c r="H261" s="584">
        <f t="shared" si="281"/>
        <v>0</v>
      </c>
      <c r="I261" s="209">
        <f t="shared" si="282"/>
        <v>0</v>
      </c>
      <c r="J261" s="190">
        <f t="shared" ref="J261:J289" si="321">Q261+W261+AC261+AU261+AI261+AO261</f>
        <v>0</v>
      </c>
      <c r="K261" s="210">
        <f t="shared" ref="K261:K289" si="322">BA261+BG261+BM261+BS261</f>
        <v>0</v>
      </c>
      <c r="L261" s="426" t="str">
        <f t="shared" ref="L261:L292" si="323">IF(I261&lt;&gt;0,I261/F261,"-")</f>
        <v>-</v>
      </c>
      <c r="M261" s="603">
        <f t="shared" ref="M261:M289" si="324">N261+O261</f>
        <v>0</v>
      </c>
      <c r="N261" s="232"/>
      <c r="O261" s="110"/>
      <c r="P261" s="105" t="str">
        <f t="shared" si="283"/>
        <v>-</v>
      </c>
      <c r="Q261" s="231"/>
      <c r="R261" s="612" t="str">
        <f t="shared" si="303"/>
        <v>-</v>
      </c>
      <c r="S261" s="603">
        <f t="shared" ref="S261:S289" si="325">T261+U261</f>
        <v>0</v>
      </c>
      <c r="T261" s="232"/>
      <c r="U261" s="110"/>
      <c r="V261" s="105" t="str">
        <f t="shared" si="284"/>
        <v>-</v>
      </c>
      <c r="W261" s="231"/>
      <c r="X261" s="612" t="str">
        <f t="shared" ref="X261:X292" si="326">IF(W261&lt;&gt;0,W261/U261,"-")</f>
        <v>-</v>
      </c>
      <c r="Y261" s="603">
        <f t="shared" ref="Y261:Y289" si="327">Z261+AA261</f>
        <v>0</v>
      </c>
      <c r="Z261" s="232"/>
      <c r="AA261" s="110"/>
      <c r="AB261" s="105" t="str">
        <f t="shared" si="285"/>
        <v>-</v>
      </c>
      <c r="AC261" s="231"/>
      <c r="AD261" s="612" t="str">
        <f t="shared" si="306"/>
        <v>-</v>
      </c>
      <c r="AE261" s="603">
        <f t="shared" ref="AE261:AE289" si="328">AF261+AG261</f>
        <v>0</v>
      </c>
      <c r="AF261" s="232"/>
      <c r="AG261" s="110"/>
      <c r="AH261" s="105" t="str">
        <f t="shared" si="286"/>
        <v>-</v>
      </c>
      <c r="AI261" s="231"/>
      <c r="AJ261" s="612" t="str">
        <f t="shared" si="308"/>
        <v>-</v>
      </c>
      <c r="AK261" s="603">
        <f t="shared" ref="AK261:AK289" si="329">AL261+AM261</f>
        <v>0</v>
      </c>
      <c r="AL261" s="232"/>
      <c r="AM261" s="110"/>
      <c r="AN261" s="105" t="str">
        <f t="shared" si="287"/>
        <v>-</v>
      </c>
      <c r="AO261" s="231"/>
      <c r="AP261" s="612" t="str">
        <f t="shared" si="310"/>
        <v>-</v>
      </c>
      <c r="AQ261" s="603">
        <f t="shared" ref="AQ261:AQ289" si="330">AR261+AS261</f>
        <v>0</v>
      </c>
      <c r="AR261" s="232"/>
      <c r="AS261" s="110"/>
      <c r="AT261" s="105" t="str">
        <f t="shared" si="288"/>
        <v>-</v>
      </c>
      <c r="AU261" s="231"/>
      <c r="AV261" s="612" t="str">
        <f t="shared" si="312"/>
        <v>-</v>
      </c>
      <c r="AW261" s="628">
        <f t="shared" ref="AW261:AW289" si="331">AX261+AY261</f>
        <v>0</v>
      </c>
      <c r="AX261" s="232"/>
      <c r="AY261" s="110"/>
      <c r="AZ261" s="227" t="str">
        <f t="shared" si="292"/>
        <v>-</v>
      </c>
      <c r="BA261" s="231">
        <v>0</v>
      </c>
      <c r="BB261" s="642" t="str">
        <f t="shared" ref="BB261:BB292" si="332">IF(BA261&lt;&gt;0,BA261/AY261,"-")</f>
        <v>-</v>
      </c>
      <c r="BC261" s="628">
        <f t="shared" ref="BC261:BC289" si="333">BD261+BE261</f>
        <v>0</v>
      </c>
      <c r="BD261" s="232"/>
      <c r="BE261" s="110"/>
      <c r="BF261" s="227" t="str">
        <f t="shared" si="289"/>
        <v>-</v>
      </c>
      <c r="BG261" s="231">
        <v>0</v>
      </c>
      <c r="BH261" s="642" t="str">
        <f t="shared" si="293"/>
        <v>-</v>
      </c>
      <c r="BI261" s="628">
        <f t="shared" ref="BI261:BI289" si="334">BJ261+BK261</f>
        <v>0</v>
      </c>
      <c r="BJ261" s="232"/>
      <c r="BK261" s="110"/>
      <c r="BL261" s="227" t="str">
        <f t="shared" si="290"/>
        <v>-</v>
      </c>
      <c r="BM261" s="231">
        <v>0</v>
      </c>
      <c r="BN261" s="642" t="str">
        <f t="shared" si="294"/>
        <v>-</v>
      </c>
      <c r="BO261" s="628">
        <f t="shared" ref="BO261:BO289" si="335">BP261+BQ261</f>
        <v>0</v>
      </c>
      <c r="BP261" s="232"/>
      <c r="BQ261" s="110"/>
      <c r="BR261" s="227" t="str">
        <f t="shared" si="291"/>
        <v>-</v>
      </c>
      <c r="BS261" s="231">
        <v>0</v>
      </c>
      <c r="BT261" s="642" t="str">
        <f t="shared" si="295"/>
        <v>-</v>
      </c>
    </row>
    <row r="262" ht="15" customHeight="1" spans="1:72">
      <c r="A262" s="587"/>
      <c r="B262" s="115">
        <v>3</v>
      </c>
      <c r="C262" s="306">
        <f t="shared" si="317"/>
        <v>0</v>
      </c>
      <c r="D262" s="433">
        <f t="shared" si="318"/>
        <v>0</v>
      </c>
      <c r="E262" s="592">
        <f t="shared" si="319"/>
        <v>0</v>
      </c>
      <c r="F262" s="454">
        <f t="shared" si="320"/>
        <v>0</v>
      </c>
      <c r="G262" s="303" t="str">
        <f t="shared" ref="G262:G325" si="336">IF(F262&lt;&gt;0,F262/C262,"-")</f>
        <v>-</v>
      </c>
      <c r="H262" s="584">
        <f t="shared" si="281"/>
        <v>0</v>
      </c>
      <c r="I262" s="209">
        <f t="shared" si="282"/>
        <v>0</v>
      </c>
      <c r="J262" s="190">
        <f t="shared" si="321"/>
        <v>0</v>
      </c>
      <c r="K262" s="210">
        <f t="shared" si="322"/>
        <v>0</v>
      </c>
      <c r="L262" s="426" t="str">
        <f t="shared" si="323"/>
        <v>-</v>
      </c>
      <c r="M262" s="603">
        <f t="shared" si="324"/>
        <v>0</v>
      </c>
      <c r="N262" s="232"/>
      <c r="O262" s="110"/>
      <c r="P262" s="105" t="str">
        <f t="shared" si="283"/>
        <v>-</v>
      </c>
      <c r="Q262" s="231"/>
      <c r="R262" s="612" t="str">
        <f t="shared" si="303"/>
        <v>-</v>
      </c>
      <c r="S262" s="603">
        <f t="shared" si="325"/>
        <v>0</v>
      </c>
      <c r="T262" s="232"/>
      <c r="U262" s="110"/>
      <c r="V262" s="105" t="str">
        <f t="shared" si="284"/>
        <v>-</v>
      </c>
      <c r="W262" s="231"/>
      <c r="X262" s="612" t="str">
        <f t="shared" si="326"/>
        <v>-</v>
      </c>
      <c r="Y262" s="603">
        <f t="shared" si="327"/>
        <v>0</v>
      </c>
      <c r="Z262" s="232"/>
      <c r="AA262" s="110"/>
      <c r="AB262" s="105" t="str">
        <f t="shared" si="285"/>
        <v>-</v>
      </c>
      <c r="AC262" s="231"/>
      <c r="AD262" s="612" t="str">
        <f t="shared" si="306"/>
        <v>-</v>
      </c>
      <c r="AE262" s="603">
        <f t="shared" si="328"/>
        <v>0</v>
      </c>
      <c r="AF262" s="232"/>
      <c r="AG262" s="110"/>
      <c r="AH262" s="105" t="str">
        <f t="shared" si="286"/>
        <v>-</v>
      </c>
      <c r="AI262" s="231"/>
      <c r="AJ262" s="612" t="str">
        <f t="shared" si="308"/>
        <v>-</v>
      </c>
      <c r="AK262" s="603">
        <f t="shared" si="329"/>
        <v>0</v>
      </c>
      <c r="AL262" s="232"/>
      <c r="AM262" s="110"/>
      <c r="AN262" s="105" t="str">
        <f t="shared" si="287"/>
        <v>-</v>
      </c>
      <c r="AO262" s="231"/>
      <c r="AP262" s="612" t="str">
        <f t="shared" si="310"/>
        <v>-</v>
      </c>
      <c r="AQ262" s="603">
        <f t="shared" si="330"/>
        <v>0</v>
      </c>
      <c r="AR262" s="232"/>
      <c r="AS262" s="110"/>
      <c r="AT262" s="105" t="str">
        <f t="shared" si="288"/>
        <v>-</v>
      </c>
      <c r="AU262" s="231"/>
      <c r="AV262" s="612" t="str">
        <f t="shared" si="312"/>
        <v>-</v>
      </c>
      <c r="AW262" s="628">
        <f t="shared" si="331"/>
        <v>0</v>
      </c>
      <c r="AX262" s="232"/>
      <c r="AY262" s="110"/>
      <c r="AZ262" s="227" t="str">
        <f t="shared" si="292"/>
        <v>-</v>
      </c>
      <c r="BA262" s="231">
        <v>0</v>
      </c>
      <c r="BB262" s="642" t="str">
        <f t="shared" si="332"/>
        <v>-</v>
      </c>
      <c r="BC262" s="628">
        <f t="shared" si="333"/>
        <v>0</v>
      </c>
      <c r="BD262" s="232"/>
      <c r="BE262" s="110"/>
      <c r="BF262" s="227" t="str">
        <f t="shared" si="289"/>
        <v>-</v>
      </c>
      <c r="BG262" s="231">
        <v>0</v>
      </c>
      <c r="BH262" s="642" t="str">
        <f t="shared" si="293"/>
        <v>-</v>
      </c>
      <c r="BI262" s="628">
        <f t="shared" si="334"/>
        <v>0</v>
      </c>
      <c r="BJ262" s="232"/>
      <c r="BK262" s="110"/>
      <c r="BL262" s="227" t="str">
        <f t="shared" si="290"/>
        <v>-</v>
      </c>
      <c r="BM262" s="231">
        <v>0</v>
      </c>
      <c r="BN262" s="642" t="str">
        <f t="shared" si="294"/>
        <v>-</v>
      </c>
      <c r="BO262" s="628">
        <f t="shared" si="335"/>
        <v>0</v>
      </c>
      <c r="BP262" s="232"/>
      <c r="BQ262" s="110"/>
      <c r="BR262" s="227" t="str">
        <f t="shared" si="291"/>
        <v>-</v>
      </c>
      <c r="BS262" s="231">
        <v>0</v>
      </c>
      <c r="BT262" s="642" t="str">
        <f t="shared" si="295"/>
        <v>-</v>
      </c>
    </row>
    <row r="263" ht="15" customHeight="1" spans="1:72">
      <c r="A263" s="587"/>
      <c r="B263" s="115">
        <v>4</v>
      </c>
      <c r="C263" s="306">
        <f t="shared" si="317"/>
        <v>0</v>
      </c>
      <c r="D263" s="433">
        <f t="shared" si="318"/>
        <v>0</v>
      </c>
      <c r="E263" s="592">
        <f t="shared" si="319"/>
        <v>0</v>
      </c>
      <c r="F263" s="454">
        <f t="shared" si="320"/>
        <v>0</v>
      </c>
      <c r="G263" s="303" t="str">
        <f t="shared" si="336"/>
        <v>-</v>
      </c>
      <c r="H263" s="584">
        <f t="shared" si="281"/>
        <v>0</v>
      </c>
      <c r="I263" s="209">
        <f t="shared" si="282"/>
        <v>0</v>
      </c>
      <c r="J263" s="190">
        <f t="shared" si="321"/>
        <v>0</v>
      </c>
      <c r="K263" s="210">
        <f t="shared" si="322"/>
        <v>0</v>
      </c>
      <c r="L263" s="426" t="str">
        <f t="shared" si="323"/>
        <v>-</v>
      </c>
      <c r="M263" s="603">
        <f t="shared" si="324"/>
        <v>0</v>
      </c>
      <c r="N263" s="232"/>
      <c r="O263" s="110"/>
      <c r="P263" s="105" t="str">
        <f t="shared" si="283"/>
        <v>-</v>
      </c>
      <c r="Q263" s="231"/>
      <c r="R263" s="612" t="str">
        <f t="shared" si="303"/>
        <v>-</v>
      </c>
      <c r="S263" s="603">
        <f t="shared" si="325"/>
        <v>0</v>
      </c>
      <c r="T263" s="232"/>
      <c r="U263" s="110"/>
      <c r="V263" s="105" t="str">
        <f t="shared" si="284"/>
        <v>-</v>
      </c>
      <c r="W263" s="231"/>
      <c r="X263" s="612" t="str">
        <f t="shared" si="326"/>
        <v>-</v>
      </c>
      <c r="Y263" s="603">
        <f t="shared" si="327"/>
        <v>0</v>
      </c>
      <c r="Z263" s="232"/>
      <c r="AA263" s="110"/>
      <c r="AB263" s="105" t="str">
        <f t="shared" si="285"/>
        <v>-</v>
      </c>
      <c r="AC263" s="231"/>
      <c r="AD263" s="612" t="str">
        <f t="shared" si="306"/>
        <v>-</v>
      </c>
      <c r="AE263" s="603">
        <f t="shared" si="328"/>
        <v>0</v>
      </c>
      <c r="AF263" s="232"/>
      <c r="AG263" s="110"/>
      <c r="AH263" s="105" t="str">
        <f t="shared" si="286"/>
        <v>-</v>
      </c>
      <c r="AI263" s="231"/>
      <c r="AJ263" s="612" t="str">
        <f t="shared" si="308"/>
        <v>-</v>
      </c>
      <c r="AK263" s="603">
        <f t="shared" si="329"/>
        <v>0</v>
      </c>
      <c r="AL263" s="232"/>
      <c r="AM263" s="110"/>
      <c r="AN263" s="105" t="str">
        <f t="shared" si="287"/>
        <v>-</v>
      </c>
      <c r="AO263" s="231"/>
      <c r="AP263" s="612" t="str">
        <f t="shared" si="310"/>
        <v>-</v>
      </c>
      <c r="AQ263" s="603">
        <f t="shared" si="330"/>
        <v>0</v>
      </c>
      <c r="AR263" s="232"/>
      <c r="AS263" s="110"/>
      <c r="AT263" s="105" t="str">
        <f t="shared" si="288"/>
        <v>-</v>
      </c>
      <c r="AU263" s="231"/>
      <c r="AV263" s="612" t="str">
        <f t="shared" si="312"/>
        <v>-</v>
      </c>
      <c r="AW263" s="628">
        <f t="shared" si="331"/>
        <v>0</v>
      </c>
      <c r="AX263" s="232"/>
      <c r="AY263" s="110"/>
      <c r="AZ263" s="227" t="str">
        <f t="shared" si="292"/>
        <v>-</v>
      </c>
      <c r="BA263" s="231"/>
      <c r="BB263" s="642" t="str">
        <f t="shared" si="332"/>
        <v>-</v>
      </c>
      <c r="BC263" s="628">
        <f t="shared" si="333"/>
        <v>0</v>
      </c>
      <c r="BD263" s="232"/>
      <c r="BE263" s="110"/>
      <c r="BF263" s="227" t="str">
        <f t="shared" si="289"/>
        <v>-</v>
      </c>
      <c r="BG263" s="231"/>
      <c r="BH263" s="642" t="str">
        <f t="shared" si="293"/>
        <v>-</v>
      </c>
      <c r="BI263" s="628">
        <f t="shared" si="334"/>
        <v>0</v>
      </c>
      <c r="BJ263" s="232"/>
      <c r="BK263" s="110"/>
      <c r="BL263" s="227" t="str">
        <f t="shared" si="290"/>
        <v>-</v>
      </c>
      <c r="BM263" s="231"/>
      <c r="BN263" s="642" t="str">
        <f t="shared" si="294"/>
        <v>-</v>
      </c>
      <c r="BO263" s="628">
        <f t="shared" si="335"/>
        <v>0</v>
      </c>
      <c r="BP263" s="232"/>
      <c r="BQ263" s="110"/>
      <c r="BR263" s="227" t="str">
        <f t="shared" si="291"/>
        <v>-</v>
      </c>
      <c r="BS263" s="231"/>
      <c r="BT263" s="642" t="str">
        <f t="shared" si="295"/>
        <v>-</v>
      </c>
    </row>
    <row r="264" ht="15" customHeight="1" spans="1:72">
      <c r="A264" s="587"/>
      <c r="B264" s="115">
        <v>5</v>
      </c>
      <c r="C264" s="306">
        <f t="shared" si="317"/>
        <v>0</v>
      </c>
      <c r="D264" s="433">
        <f t="shared" si="318"/>
        <v>0</v>
      </c>
      <c r="E264" s="592">
        <f t="shared" si="319"/>
        <v>0</v>
      </c>
      <c r="F264" s="454">
        <f t="shared" si="320"/>
        <v>0</v>
      </c>
      <c r="G264" s="303" t="str">
        <f t="shared" si="336"/>
        <v>-</v>
      </c>
      <c r="H264" s="584">
        <f t="shared" ref="H264:H327" si="337">N264+T264+Z264+AR264+AF264+AL264+AX264+BD264+BJ264+BP264</f>
        <v>0</v>
      </c>
      <c r="I264" s="209">
        <f t="shared" ref="I264:I327" si="338">J264+K264</f>
        <v>0</v>
      </c>
      <c r="J264" s="190">
        <f t="shared" si="321"/>
        <v>0</v>
      </c>
      <c r="K264" s="210">
        <f t="shared" si="322"/>
        <v>0</v>
      </c>
      <c r="L264" s="426" t="str">
        <f t="shared" si="323"/>
        <v>-</v>
      </c>
      <c r="M264" s="603">
        <f t="shared" si="324"/>
        <v>0</v>
      </c>
      <c r="N264" s="232"/>
      <c r="O264" s="110"/>
      <c r="P264" s="105" t="str">
        <f t="shared" ref="P264:P327" si="339">IF(O264&lt;&gt;0,O264/M264,"-")</f>
        <v>-</v>
      </c>
      <c r="Q264" s="231"/>
      <c r="R264" s="612" t="str">
        <f t="shared" si="303"/>
        <v>-</v>
      </c>
      <c r="S264" s="603">
        <f t="shared" si="325"/>
        <v>0</v>
      </c>
      <c r="T264" s="232"/>
      <c r="U264" s="110"/>
      <c r="V264" s="105" t="str">
        <f t="shared" ref="V264:V327" si="340">IF(U264&lt;&gt;0,U264/S264,"-")</f>
        <v>-</v>
      </c>
      <c r="W264" s="231"/>
      <c r="X264" s="612" t="str">
        <f t="shared" si="326"/>
        <v>-</v>
      </c>
      <c r="Y264" s="603">
        <f t="shared" si="327"/>
        <v>0</v>
      </c>
      <c r="Z264" s="232"/>
      <c r="AA264" s="110"/>
      <c r="AB264" s="105" t="str">
        <f t="shared" ref="AB264:AB327" si="341">IF(AA264&lt;&gt;0,AA264/Y264,"-")</f>
        <v>-</v>
      </c>
      <c r="AC264" s="231"/>
      <c r="AD264" s="612" t="str">
        <f t="shared" si="306"/>
        <v>-</v>
      </c>
      <c r="AE264" s="603">
        <f t="shared" si="328"/>
        <v>0</v>
      </c>
      <c r="AF264" s="232"/>
      <c r="AG264" s="110"/>
      <c r="AH264" s="105" t="str">
        <f t="shared" ref="AH264:AH327" si="342">IF(AG264&lt;&gt;0,AG264/AE264,"-")</f>
        <v>-</v>
      </c>
      <c r="AI264" s="231"/>
      <c r="AJ264" s="612" t="str">
        <f t="shared" si="308"/>
        <v>-</v>
      </c>
      <c r="AK264" s="603">
        <f t="shared" si="329"/>
        <v>0</v>
      </c>
      <c r="AL264" s="232"/>
      <c r="AM264" s="110"/>
      <c r="AN264" s="105" t="str">
        <f t="shared" ref="AN264:AN327" si="343">IF(AM264&lt;&gt;0,AM264/AK264,"-")</f>
        <v>-</v>
      </c>
      <c r="AO264" s="231"/>
      <c r="AP264" s="612" t="str">
        <f t="shared" si="310"/>
        <v>-</v>
      </c>
      <c r="AQ264" s="603">
        <f t="shared" si="330"/>
        <v>0</v>
      </c>
      <c r="AR264" s="232"/>
      <c r="AS264" s="110"/>
      <c r="AT264" s="105" t="str">
        <f t="shared" ref="AT264:AT327" si="344">IF(AS264&lt;&gt;0,AS264/AQ264,"-")</f>
        <v>-</v>
      </c>
      <c r="AU264" s="231"/>
      <c r="AV264" s="612" t="str">
        <f t="shared" si="312"/>
        <v>-</v>
      </c>
      <c r="AW264" s="628">
        <f t="shared" si="331"/>
        <v>0</v>
      </c>
      <c r="AX264" s="232"/>
      <c r="AY264" s="110"/>
      <c r="AZ264" s="227" t="str">
        <f t="shared" si="292"/>
        <v>-</v>
      </c>
      <c r="BA264" s="231"/>
      <c r="BB264" s="642" t="str">
        <f t="shared" si="332"/>
        <v>-</v>
      </c>
      <c r="BC264" s="628">
        <f t="shared" si="333"/>
        <v>0</v>
      </c>
      <c r="BD264" s="232"/>
      <c r="BE264" s="110"/>
      <c r="BF264" s="227" t="str">
        <f t="shared" si="289"/>
        <v>-</v>
      </c>
      <c r="BG264" s="231"/>
      <c r="BH264" s="642" t="str">
        <f t="shared" si="293"/>
        <v>-</v>
      </c>
      <c r="BI264" s="628">
        <f t="shared" si="334"/>
        <v>0</v>
      </c>
      <c r="BJ264" s="232"/>
      <c r="BK264" s="110"/>
      <c r="BL264" s="227" t="str">
        <f t="shared" si="290"/>
        <v>-</v>
      </c>
      <c r="BM264" s="231"/>
      <c r="BN264" s="642" t="str">
        <f t="shared" si="294"/>
        <v>-</v>
      </c>
      <c r="BO264" s="628">
        <f t="shared" si="335"/>
        <v>0</v>
      </c>
      <c r="BP264" s="232"/>
      <c r="BQ264" s="110"/>
      <c r="BR264" s="227" t="str">
        <f t="shared" si="291"/>
        <v>-</v>
      </c>
      <c r="BS264" s="231"/>
      <c r="BT264" s="642" t="str">
        <f t="shared" si="295"/>
        <v>-</v>
      </c>
    </row>
    <row r="265" ht="15" customHeight="1" spans="1:72">
      <c r="A265" s="587"/>
      <c r="B265" s="115">
        <v>6</v>
      </c>
      <c r="C265" s="306">
        <f t="shared" si="317"/>
        <v>0</v>
      </c>
      <c r="D265" s="433">
        <f t="shared" si="318"/>
        <v>0</v>
      </c>
      <c r="E265" s="592">
        <f t="shared" si="319"/>
        <v>0</v>
      </c>
      <c r="F265" s="454">
        <f t="shared" si="320"/>
        <v>0</v>
      </c>
      <c r="G265" s="303" t="str">
        <f t="shared" si="336"/>
        <v>-</v>
      </c>
      <c r="H265" s="584">
        <f t="shared" si="337"/>
        <v>0</v>
      </c>
      <c r="I265" s="209">
        <f t="shared" si="338"/>
        <v>0</v>
      </c>
      <c r="J265" s="190">
        <f t="shared" si="321"/>
        <v>0</v>
      </c>
      <c r="K265" s="210">
        <f t="shared" si="322"/>
        <v>0</v>
      </c>
      <c r="L265" s="426" t="str">
        <f t="shared" si="323"/>
        <v>-</v>
      </c>
      <c r="M265" s="603">
        <f t="shared" si="324"/>
        <v>0</v>
      </c>
      <c r="N265" s="232"/>
      <c r="O265" s="110"/>
      <c r="P265" s="105" t="str">
        <f t="shared" si="339"/>
        <v>-</v>
      </c>
      <c r="Q265" s="231"/>
      <c r="R265" s="612" t="str">
        <f t="shared" si="303"/>
        <v>-</v>
      </c>
      <c r="S265" s="603">
        <f t="shared" si="325"/>
        <v>0</v>
      </c>
      <c r="T265" s="232"/>
      <c r="U265" s="110"/>
      <c r="V265" s="105" t="str">
        <f t="shared" si="340"/>
        <v>-</v>
      </c>
      <c r="W265" s="231"/>
      <c r="X265" s="612" t="str">
        <f t="shared" si="326"/>
        <v>-</v>
      </c>
      <c r="Y265" s="603">
        <f t="shared" si="327"/>
        <v>0</v>
      </c>
      <c r="Z265" s="232"/>
      <c r="AA265" s="110"/>
      <c r="AB265" s="105" t="str">
        <f t="shared" si="341"/>
        <v>-</v>
      </c>
      <c r="AC265" s="231"/>
      <c r="AD265" s="612" t="str">
        <f t="shared" si="306"/>
        <v>-</v>
      </c>
      <c r="AE265" s="603">
        <f t="shared" si="328"/>
        <v>0</v>
      </c>
      <c r="AF265" s="232"/>
      <c r="AG265" s="110"/>
      <c r="AH265" s="105" t="str">
        <f t="shared" si="342"/>
        <v>-</v>
      </c>
      <c r="AI265" s="231"/>
      <c r="AJ265" s="612" t="str">
        <f t="shared" si="308"/>
        <v>-</v>
      </c>
      <c r="AK265" s="603">
        <f t="shared" si="329"/>
        <v>0</v>
      </c>
      <c r="AL265" s="232"/>
      <c r="AM265" s="110"/>
      <c r="AN265" s="105" t="str">
        <f t="shared" si="343"/>
        <v>-</v>
      </c>
      <c r="AO265" s="231"/>
      <c r="AP265" s="612" t="str">
        <f t="shared" si="310"/>
        <v>-</v>
      </c>
      <c r="AQ265" s="603">
        <f t="shared" si="330"/>
        <v>0</v>
      </c>
      <c r="AR265" s="232"/>
      <c r="AS265" s="110"/>
      <c r="AT265" s="105" t="str">
        <f t="shared" si="344"/>
        <v>-</v>
      </c>
      <c r="AU265" s="231"/>
      <c r="AV265" s="612" t="str">
        <f t="shared" si="312"/>
        <v>-</v>
      </c>
      <c r="AW265" s="628">
        <f t="shared" si="331"/>
        <v>0</v>
      </c>
      <c r="AX265" s="232"/>
      <c r="AY265" s="110"/>
      <c r="AZ265" s="227" t="str">
        <f t="shared" si="292"/>
        <v>-</v>
      </c>
      <c r="BA265" s="231"/>
      <c r="BB265" s="642" t="str">
        <f t="shared" si="332"/>
        <v>-</v>
      </c>
      <c r="BC265" s="628">
        <f t="shared" si="333"/>
        <v>0</v>
      </c>
      <c r="BD265" s="232"/>
      <c r="BE265" s="110"/>
      <c r="BF265" s="227" t="str">
        <f t="shared" ref="BF265:BF328" si="345">IF(BE265&lt;&gt;0,BE265/BC265,"-")</f>
        <v>-</v>
      </c>
      <c r="BG265" s="231"/>
      <c r="BH265" s="642" t="str">
        <f t="shared" si="293"/>
        <v>-</v>
      </c>
      <c r="BI265" s="628">
        <f t="shared" si="334"/>
        <v>0</v>
      </c>
      <c r="BJ265" s="232"/>
      <c r="BK265" s="110"/>
      <c r="BL265" s="227" t="str">
        <f t="shared" ref="BL265:BL328" si="346">IF(BK265&lt;&gt;0,BK265/BI265,"-")</f>
        <v>-</v>
      </c>
      <c r="BM265" s="231"/>
      <c r="BN265" s="642" t="str">
        <f t="shared" si="294"/>
        <v>-</v>
      </c>
      <c r="BO265" s="628">
        <f t="shared" si="335"/>
        <v>0</v>
      </c>
      <c r="BP265" s="232"/>
      <c r="BQ265" s="110"/>
      <c r="BR265" s="227" t="str">
        <f t="shared" ref="BR265:BR328" si="347">IF(BQ265&lt;&gt;0,BQ265/BO265,"-")</f>
        <v>-</v>
      </c>
      <c r="BS265" s="231"/>
      <c r="BT265" s="642" t="str">
        <f t="shared" si="295"/>
        <v>-</v>
      </c>
    </row>
    <row r="266" ht="15" customHeight="1" spans="1:72">
      <c r="A266" s="587"/>
      <c r="B266" s="115">
        <v>7</v>
      </c>
      <c r="C266" s="306">
        <f t="shared" si="317"/>
        <v>0</v>
      </c>
      <c r="D266" s="433">
        <f t="shared" si="318"/>
        <v>0</v>
      </c>
      <c r="E266" s="592">
        <f t="shared" si="319"/>
        <v>0</v>
      </c>
      <c r="F266" s="454">
        <f t="shared" si="320"/>
        <v>0</v>
      </c>
      <c r="G266" s="303" t="str">
        <f t="shared" si="336"/>
        <v>-</v>
      </c>
      <c r="H266" s="584">
        <f t="shared" si="337"/>
        <v>0</v>
      </c>
      <c r="I266" s="209">
        <f t="shared" si="338"/>
        <v>0</v>
      </c>
      <c r="J266" s="190">
        <f t="shared" si="321"/>
        <v>0</v>
      </c>
      <c r="K266" s="210">
        <f t="shared" si="322"/>
        <v>0</v>
      </c>
      <c r="L266" s="426" t="str">
        <f t="shared" si="323"/>
        <v>-</v>
      </c>
      <c r="M266" s="603">
        <f t="shared" si="324"/>
        <v>0</v>
      </c>
      <c r="N266" s="232"/>
      <c r="O266" s="110"/>
      <c r="P266" s="105" t="str">
        <f t="shared" si="339"/>
        <v>-</v>
      </c>
      <c r="Q266" s="231"/>
      <c r="R266" s="612" t="str">
        <f t="shared" si="303"/>
        <v>-</v>
      </c>
      <c r="S266" s="603">
        <f t="shared" si="325"/>
        <v>0</v>
      </c>
      <c r="T266" s="232"/>
      <c r="U266" s="110"/>
      <c r="V266" s="105" t="str">
        <f t="shared" si="340"/>
        <v>-</v>
      </c>
      <c r="W266" s="231"/>
      <c r="X266" s="612" t="str">
        <f t="shared" si="326"/>
        <v>-</v>
      </c>
      <c r="Y266" s="603">
        <f t="shared" si="327"/>
        <v>0</v>
      </c>
      <c r="Z266" s="232"/>
      <c r="AA266" s="110"/>
      <c r="AB266" s="105" t="str">
        <f t="shared" si="341"/>
        <v>-</v>
      </c>
      <c r="AC266" s="231"/>
      <c r="AD266" s="612" t="str">
        <f t="shared" si="306"/>
        <v>-</v>
      </c>
      <c r="AE266" s="603">
        <f t="shared" si="328"/>
        <v>0</v>
      </c>
      <c r="AF266" s="232"/>
      <c r="AG266" s="110"/>
      <c r="AH266" s="105" t="str">
        <f t="shared" si="342"/>
        <v>-</v>
      </c>
      <c r="AI266" s="231"/>
      <c r="AJ266" s="612" t="str">
        <f t="shared" si="308"/>
        <v>-</v>
      </c>
      <c r="AK266" s="603">
        <f t="shared" si="329"/>
        <v>0</v>
      </c>
      <c r="AL266" s="232"/>
      <c r="AM266" s="110"/>
      <c r="AN266" s="105" t="str">
        <f t="shared" si="343"/>
        <v>-</v>
      </c>
      <c r="AO266" s="231"/>
      <c r="AP266" s="612" t="str">
        <f t="shared" si="310"/>
        <v>-</v>
      </c>
      <c r="AQ266" s="603">
        <f t="shared" si="330"/>
        <v>0</v>
      </c>
      <c r="AR266" s="232"/>
      <c r="AS266" s="110"/>
      <c r="AT266" s="105" t="str">
        <f t="shared" si="344"/>
        <v>-</v>
      </c>
      <c r="AU266" s="231"/>
      <c r="AV266" s="612" t="str">
        <f t="shared" si="312"/>
        <v>-</v>
      </c>
      <c r="AW266" s="628">
        <f t="shared" si="331"/>
        <v>0</v>
      </c>
      <c r="AX266" s="232"/>
      <c r="AY266" s="110"/>
      <c r="AZ266" s="227" t="str">
        <f t="shared" si="292"/>
        <v>-</v>
      </c>
      <c r="BA266" s="231"/>
      <c r="BB266" s="642" t="str">
        <f t="shared" si="332"/>
        <v>-</v>
      </c>
      <c r="BC266" s="628">
        <f t="shared" si="333"/>
        <v>0</v>
      </c>
      <c r="BD266" s="232"/>
      <c r="BE266" s="110"/>
      <c r="BF266" s="227" t="str">
        <f t="shared" si="345"/>
        <v>-</v>
      </c>
      <c r="BG266" s="231"/>
      <c r="BH266" s="642" t="str">
        <f t="shared" si="293"/>
        <v>-</v>
      </c>
      <c r="BI266" s="628">
        <f t="shared" si="334"/>
        <v>0</v>
      </c>
      <c r="BJ266" s="232"/>
      <c r="BK266" s="110"/>
      <c r="BL266" s="227" t="str">
        <f t="shared" si="346"/>
        <v>-</v>
      </c>
      <c r="BM266" s="231"/>
      <c r="BN266" s="642" t="str">
        <f t="shared" si="294"/>
        <v>-</v>
      </c>
      <c r="BO266" s="628">
        <f t="shared" si="335"/>
        <v>0</v>
      </c>
      <c r="BP266" s="232"/>
      <c r="BQ266" s="110"/>
      <c r="BR266" s="227" t="str">
        <f t="shared" si="347"/>
        <v>-</v>
      </c>
      <c r="BS266" s="231"/>
      <c r="BT266" s="642" t="str">
        <f t="shared" si="295"/>
        <v>-</v>
      </c>
    </row>
    <row r="267" ht="15" customHeight="1" spans="1:72">
      <c r="A267" s="587"/>
      <c r="B267" s="115">
        <v>8</v>
      </c>
      <c r="C267" s="306">
        <f t="shared" si="317"/>
        <v>0</v>
      </c>
      <c r="D267" s="433">
        <f t="shared" si="318"/>
        <v>0</v>
      </c>
      <c r="E267" s="592">
        <f t="shared" si="319"/>
        <v>0</v>
      </c>
      <c r="F267" s="454">
        <f t="shared" si="320"/>
        <v>0</v>
      </c>
      <c r="G267" s="303" t="str">
        <f t="shared" si="336"/>
        <v>-</v>
      </c>
      <c r="H267" s="584">
        <f t="shared" si="337"/>
        <v>0</v>
      </c>
      <c r="I267" s="209">
        <f t="shared" si="338"/>
        <v>0</v>
      </c>
      <c r="J267" s="190">
        <f t="shared" si="321"/>
        <v>0</v>
      </c>
      <c r="K267" s="210">
        <f t="shared" si="322"/>
        <v>0</v>
      </c>
      <c r="L267" s="426" t="str">
        <f t="shared" si="323"/>
        <v>-</v>
      </c>
      <c r="M267" s="603">
        <f t="shared" si="324"/>
        <v>0</v>
      </c>
      <c r="N267" s="232"/>
      <c r="O267" s="110"/>
      <c r="P267" s="105" t="str">
        <f t="shared" si="339"/>
        <v>-</v>
      </c>
      <c r="Q267" s="231"/>
      <c r="R267" s="612" t="str">
        <f t="shared" si="303"/>
        <v>-</v>
      </c>
      <c r="S267" s="603">
        <f t="shared" si="325"/>
        <v>0</v>
      </c>
      <c r="T267" s="232"/>
      <c r="U267" s="110"/>
      <c r="V267" s="105" t="str">
        <f t="shared" si="340"/>
        <v>-</v>
      </c>
      <c r="W267" s="231"/>
      <c r="X267" s="612" t="str">
        <f t="shared" si="326"/>
        <v>-</v>
      </c>
      <c r="Y267" s="603">
        <f t="shared" si="327"/>
        <v>0</v>
      </c>
      <c r="Z267" s="232"/>
      <c r="AA267" s="110"/>
      <c r="AB267" s="105" t="str">
        <f t="shared" si="341"/>
        <v>-</v>
      </c>
      <c r="AC267" s="231"/>
      <c r="AD267" s="612" t="str">
        <f t="shared" si="306"/>
        <v>-</v>
      </c>
      <c r="AE267" s="603">
        <f t="shared" si="328"/>
        <v>0</v>
      </c>
      <c r="AF267" s="232"/>
      <c r="AG267" s="110"/>
      <c r="AH267" s="105" t="str">
        <f t="shared" si="342"/>
        <v>-</v>
      </c>
      <c r="AI267" s="231"/>
      <c r="AJ267" s="612" t="str">
        <f t="shared" si="308"/>
        <v>-</v>
      </c>
      <c r="AK267" s="603">
        <f t="shared" si="329"/>
        <v>0</v>
      </c>
      <c r="AL267" s="232"/>
      <c r="AM267" s="110"/>
      <c r="AN267" s="105" t="str">
        <f t="shared" si="343"/>
        <v>-</v>
      </c>
      <c r="AO267" s="231"/>
      <c r="AP267" s="612" t="str">
        <f t="shared" si="310"/>
        <v>-</v>
      </c>
      <c r="AQ267" s="603">
        <f t="shared" si="330"/>
        <v>0</v>
      </c>
      <c r="AR267" s="232"/>
      <c r="AS267" s="110"/>
      <c r="AT267" s="105" t="str">
        <f t="shared" si="344"/>
        <v>-</v>
      </c>
      <c r="AU267" s="231"/>
      <c r="AV267" s="612" t="str">
        <f t="shared" si="312"/>
        <v>-</v>
      </c>
      <c r="AW267" s="628">
        <f t="shared" si="331"/>
        <v>0</v>
      </c>
      <c r="AX267" s="232"/>
      <c r="AY267" s="110"/>
      <c r="AZ267" s="227" t="str">
        <f t="shared" ref="AZ267:AZ330" si="348">IF(AY267&lt;&gt;0,AY267/AW267,"-")</f>
        <v>-</v>
      </c>
      <c r="BA267" s="231"/>
      <c r="BB267" s="642" t="str">
        <f t="shared" si="332"/>
        <v>-</v>
      </c>
      <c r="BC267" s="628">
        <f t="shared" si="333"/>
        <v>0</v>
      </c>
      <c r="BD267" s="232"/>
      <c r="BE267" s="110"/>
      <c r="BF267" s="227" t="str">
        <f t="shared" si="345"/>
        <v>-</v>
      </c>
      <c r="BG267" s="231"/>
      <c r="BH267" s="642" t="str">
        <f t="shared" si="293"/>
        <v>-</v>
      </c>
      <c r="BI267" s="628">
        <f t="shared" si="334"/>
        <v>0</v>
      </c>
      <c r="BJ267" s="232"/>
      <c r="BK267" s="110"/>
      <c r="BL267" s="227" t="str">
        <f t="shared" si="346"/>
        <v>-</v>
      </c>
      <c r="BM267" s="231"/>
      <c r="BN267" s="642" t="str">
        <f t="shared" si="294"/>
        <v>-</v>
      </c>
      <c r="BO267" s="628">
        <f t="shared" si="335"/>
        <v>0</v>
      </c>
      <c r="BP267" s="232"/>
      <c r="BQ267" s="110"/>
      <c r="BR267" s="227" t="str">
        <f t="shared" si="347"/>
        <v>-</v>
      </c>
      <c r="BS267" s="231"/>
      <c r="BT267" s="642" t="str">
        <f t="shared" si="295"/>
        <v>-</v>
      </c>
    </row>
    <row r="268" ht="15" customHeight="1" spans="1:72">
      <c r="A268" s="587"/>
      <c r="B268" s="115">
        <v>9</v>
      </c>
      <c r="C268" s="306">
        <f t="shared" si="317"/>
        <v>0</v>
      </c>
      <c r="D268" s="433">
        <f t="shared" si="318"/>
        <v>0</v>
      </c>
      <c r="E268" s="592">
        <f t="shared" si="319"/>
        <v>0</v>
      </c>
      <c r="F268" s="454">
        <f t="shared" si="320"/>
        <v>0</v>
      </c>
      <c r="G268" s="303" t="str">
        <f t="shared" si="336"/>
        <v>-</v>
      </c>
      <c r="H268" s="584">
        <f t="shared" si="337"/>
        <v>0</v>
      </c>
      <c r="I268" s="209">
        <f t="shared" si="338"/>
        <v>0</v>
      </c>
      <c r="J268" s="190">
        <f t="shared" si="321"/>
        <v>0</v>
      </c>
      <c r="K268" s="210">
        <f t="shared" si="322"/>
        <v>0</v>
      </c>
      <c r="L268" s="426" t="str">
        <f t="shared" si="323"/>
        <v>-</v>
      </c>
      <c r="M268" s="603">
        <f t="shared" si="324"/>
        <v>0</v>
      </c>
      <c r="N268" s="232"/>
      <c r="O268" s="110"/>
      <c r="P268" s="105" t="str">
        <f t="shared" si="339"/>
        <v>-</v>
      </c>
      <c r="Q268" s="231"/>
      <c r="R268" s="612" t="str">
        <f t="shared" si="303"/>
        <v>-</v>
      </c>
      <c r="S268" s="603">
        <f t="shared" si="325"/>
        <v>0</v>
      </c>
      <c r="T268" s="232"/>
      <c r="U268" s="110"/>
      <c r="V268" s="105" t="str">
        <f t="shared" si="340"/>
        <v>-</v>
      </c>
      <c r="W268" s="231"/>
      <c r="X268" s="612" t="str">
        <f t="shared" si="326"/>
        <v>-</v>
      </c>
      <c r="Y268" s="603">
        <f t="shared" si="327"/>
        <v>0</v>
      </c>
      <c r="Z268" s="232"/>
      <c r="AA268" s="110"/>
      <c r="AB268" s="105" t="str">
        <f t="shared" si="341"/>
        <v>-</v>
      </c>
      <c r="AC268" s="231"/>
      <c r="AD268" s="612" t="str">
        <f t="shared" si="306"/>
        <v>-</v>
      </c>
      <c r="AE268" s="603">
        <f t="shared" si="328"/>
        <v>0</v>
      </c>
      <c r="AF268" s="232"/>
      <c r="AG268" s="110"/>
      <c r="AH268" s="105" t="str">
        <f t="shared" si="342"/>
        <v>-</v>
      </c>
      <c r="AI268" s="231"/>
      <c r="AJ268" s="612" t="str">
        <f t="shared" si="308"/>
        <v>-</v>
      </c>
      <c r="AK268" s="603">
        <f t="shared" si="329"/>
        <v>0</v>
      </c>
      <c r="AL268" s="232"/>
      <c r="AM268" s="110"/>
      <c r="AN268" s="105" t="str">
        <f t="shared" si="343"/>
        <v>-</v>
      </c>
      <c r="AO268" s="231"/>
      <c r="AP268" s="612" t="str">
        <f t="shared" si="310"/>
        <v>-</v>
      </c>
      <c r="AQ268" s="603">
        <f t="shared" si="330"/>
        <v>0</v>
      </c>
      <c r="AR268" s="232"/>
      <c r="AS268" s="110"/>
      <c r="AT268" s="105" t="str">
        <f t="shared" si="344"/>
        <v>-</v>
      </c>
      <c r="AU268" s="231"/>
      <c r="AV268" s="612" t="str">
        <f t="shared" si="312"/>
        <v>-</v>
      </c>
      <c r="AW268" s="628">
        <f t="shared" si="331"/>
        <v>0</v>
      </c>
      <c r="AX268" s="232"/>
      <c r="AY268" s="110"/>
      <c r="AZ268" s="227" t="str">
        <f t="shared" si="348"/>
        <v>-</v>
      </c>
      <c r="BA268" s="231"/>
      <c r="BB268" s="642" t="str">
        <f t="shared" si="332"/>
        <v>-</v>
      </c>
      <c r="BC268" s="628">
        <f t="shared" si="333"/>
        <v>0</v>
      </c>
      <c r="BD268" s="232"/>
      <c r="BE268" s="110"/>
      <c r="BF268" s="227" t="str">
        <f t="shared" si="345"/>
        <v>-</v>
      </c>
      <c r="BG268" s="231"/>
      <c r="BH268" s="642" t="str">
        <f t="shared" si="293"/>
        <v>-</v>
      </c>
      <c r="BI268" s="628">
        <f t="shared" si="334"/>
        <v>0</v>
      </c>
      <c r="BJ268" s="232"/>
      <c r="BK268" s="110"/>
      <c r="BL268" s="227" t="str">
        <f t="shared" si="346"/>
        <v>-</v>
      </c>
      <c r="BM268" s="231"/>
      <c r="BN268" s="642" t="str">
        <f t="shared" si="294"/>
        <v>-</v>
      </c>
      <c r="BO268" s="628">
        <f t="shared" si="335"/>
        <v>0</v>
      </c>
      <c r="BP268" s="232"/>
      <c r="BQ268" s="110"/>
      <c r="BR268" s="227" t="str">
        <f t="shared" si="347"/>
        <v>-</v>
      </c>
      <c r="BS268" s="231"/>
      <c r="BT268" s="642" t="str">
        <f t="shared" si="295"/>
        <v>-</v>
      </c>
    </row>
    <row r="269" ht="15" customHeight="1" spans="1:72">
      <c r="A269" s="587"/>
      <c r="B269" s="115">
        <v>10</v>
      </c>
      <c r="C269" s="306">
        <f t="shared" si="317"/>
        <v>0</v>
      </c>
      <c r="D269" s="433">
        <f t="shared" si="318"/>
        <v>0</v>
      </c>
      <c r="E269" s="592">
        <f t="shared" si="319"/>
        <v>0</v>
      </c>
      <c r="F269" s="454">
        <f t="shared" si="320"/>
        <v>0</v>
      </c>
      <c r="G269" s="303" t="str">
        <f t="shared" si="336"/>
        <v>-</v>
      </c>
      <c r="H269" s="584">
        <f t="shared" si="337"/>
        <v>0</v>
      </c>
      <c r="I269" s="209">
        <f t="shared" si="338"/>
        <v>0</v>
      </c>
      <c r="J269" s="190">
        <f t="shared" si="321"/>
        <v>0</v>
      </c>
      <c r="K269" s="210">
        <f t="shared" si="322"/>
        <v>0</v>
      </c>
      <c r="L269" s="426" t="str">
        <f t="shared" si="323"/>
        <v>-</v>
      </c>
      <c r="M269" s="603">
        <f t="shared" si="324"/>
        <v>0</v>
      </c>
      <c r="N269" s="232"/>
      <c r="O269" s="110"/>
      <c r="P269" s="105" t="str">
        <f t="shared" si="339"/>
        <v>-</v>
      </c>
      <c r="Q269" s="231"/>
      <c r="R269" s="612" t="str">
        <f t="shared" si="303"/>
        <v>-</v>
      </c>
      <c r="S269" s="603">
        <f t="shared" si="325"/>
        <v>0</v>
      </c>
      <c r="T269" s="232"/>
      <c r="U269" s="110"/>
      <c r="V269" s="105" t="str">
        <f t="shared" si="340"/>
        <v>-</v>
      </c>
      <c r="W269" s="231"/>
      <c r="X269" s="612" t="str">
        <f t="shared" si="326"/>
        <v>-</v>
      </c>
      <c r="Y269" s="603">
        <f t="shared" si="327"/>
        <v>0</v>
      </c>
      <c r="Z269" s="232"/>
      <c r="AA269" s="110"/>
      <c r="AB269" s="105" t="str">
        <f t="shared" si="341"/>
        <v>-</v>
      </c>
      <c r="AC269" s="231"/>
      <c r="AD269" s="612" t="str">
        <f t="shared" si="306"/>
        <v>-</v>
      </c>
      <c r="AE269" s="603">
        <f t="shared" si="328"/>
        <v>0</v>
      </c>
      <c r="AF269" s="232"/>
      <c r="AG269" s="110"/>
      <c r="AH269" s="105" t="str">
        <f t="shared" si="342"/>
        <v>-</v>
      </c>
      <c r="AI269" s="231"/>
      <c r="AJ269" s="612" t="str">
        <f t="shared" si="308"/>
        <v>-</v>
      </c>
      <c r="AK269" s="603">
        <f t="shared" si="329"/>
        <v>0</v>
      </c>
      <c r="AL269" s="232"/>
      <c r="AM269" s="110"/>
      <c r="AN269" s="105" t="str">
        <f t="shared" si="343"/>
        <v>-</v>
      </c>
      <c r="AO269" s="231"/>
      <c r="AP269" s="612" t="str">
        <f t="shared" si="310"/>
        <v>-</v>
      </c>
      <c r="AQ269" s="603">
        <f t="shared" si="330"/>
        <v>0</v>
      </c>
      <c r="AR269" s="232"/>
      <c r="AS269" s="110"/>
      <c r="AT269" s="105" t="str">
        <f t="shared" si="344"/>
        <v>-</v>
      </c>
      <c r="AU269" s="231"/>
      <c r="AV269" s="612" t="str">
        <f t="shared" si="312"/>
        <v>-</v>
      </c>
      <c r="AW269" s="628">
        <f t="shared" si="331"/>
        <v>0</v>
      </c>
      <c r="AX269" s="232"/>
      <c r="AY269" s="110"/>
      <c r="AZ269" s="227" t="str">
        <f t="shared" si="348"/>
        <v>-</v>
      </c>
      <c r="BA269" s="231"/>
      <c r="BB269" s="642" t="str">
        <f t="shared" si="332"/>
        <v>-</v>
      </c>
      <c r="BC269" s="628">
        <f t="shared" si="333"/>
        <v>0</v>
      </c>
      <c r="BD269" s="232"/>
      <c r="BE269" s="110"/>
      <c r="BF269" s="227" t="str">
        <f t="shared" si="345"/>
        <v>-</v>
      </c>
      <c r="BG269" s="231"/>
      <c r="BH269" s="642" t="str">
        <f t="shared" si="293"/>
        <v>-</v>
      </c>
      <c r="BI269" s="628">
        <f t="shared" si="334"/>
        <v>0</v>
      </c>
      <c r="BJ269" s="232"/>
      <c r="BK269" s="110"/>
      <c r="BL269" s="227" t="str">
        <f t="shared" si="346"/>
        <v>-</v>
      </c>
      <c r="BM269" s="231"/>
      <c r="BN269" s="642" t="str">
        <f t="shared" si="294"/>
        <v>-</v>
      </c>
      <c r="BO269" s="628">
        <f t="shared" si="335"/>
        <v>0</v>
      </c>
      <c r="BP269" s="232"/>
      <c r="BQ269" s="110"/>
      <c r="BR269" s="227" t="str">
        <f t="shared" si="347"/>
        <v>-</v>
      </c>
      <c r="BS269" s="231"/>
      <c r="BT269" s="642" t="str">
        <f t="shared" si="295"/>
        <v>-</v>
      </c>
    </row>
    <row r="270" ht="15" customHeight="1" spans="1:72">
      <c r="A270" s="587"/>
      <c r="B270" s="115">
        <v>11</v>
      </c>
      <c r="C270" s="306">
        <f t="shared" si="317"/>
        <v>0</v>
      </c>
      <c r="D270" s="433">
        <f t="shared" si="318"/>
        <v>0</v>
      </c>
      <c r="E270" s="592">
        <f t="shared" si="319"/>
        <v>0</v>
      </c>
      <c r="F270" s="454">
        <f t="shared" si="320"/>
        <v>0</v>
      </c>
      <c r="G270" s="303" t="str">
        <f t="shared" si="336"/>
        <v>-</v>
      </c>
      <c r="H270" s="584">
        <f t="shared" si="337"/>
        <v>0</v>
      </c>
      <c r="I270" s="209">
        <f t="shared" si="338"/>
        <v>0</v>
      </c>
      <c r="J270" s="190">
        <f t="shared" si="321"/>
        <v>0</v>
      </c>
      <c r="K270" s="210">
        <f t="shared" si="322"/>
        <v>0</v>
      </c>
      <c r="L270" s="426" t="str">
        <f t="shared" si="323"/>
        <v>-</v>
      </c>
      <c r="M270" s="603">
        <f t="shared" si="324"/>
        <v>0</v>
      </c>
      <c r="N270" s="232"/>
      <c r="O270" s="110"/>
      <c r="P270" s="105" t="str">
        <f t="shared" si="339"/>
        <v>-</v>
      </c>
      <c r="Q270" s="231"/>
      <c r="R270" s="612" t="str">
        <f t="shared" si="303"/>
        <v>-</v>
      </c>
      <c r="S270" s="603">
        <f t="shared" si="325"/>
        <v>0</v>
      </c>
      <c r="T270" s="232"/>
      <c r="U270" s="110"/>
      <c r="V270" s="105" t="str">
        <f t="shared" si="340"/>
        <v>-</v>
      </c>
      <c r="W270" s="231"/>
      <c r="X270" s="612" t="str">
        <f t="shared" si="326"/>
        <v>-</v>
      </c>
      <c r="Y270" s="603">
        <f t="shared" si="327"/>
        <v>0</v>
      </c>
      <c r="Z270" s="232"/>
      <c r="AA270" s="110"/>
      <c r="AB270" s="105" t="str">
        <f t="shared" si="341"/>
        <v>-</v>
      </c>
      <c r="AC270" s="231"/>
      <c r="AD270" s="612" t="str">
        <f t="shared" si="306"/>
        <v>-</v>
      </c>
      <c r="AE270" s="603">
        <f t="shared" si="328"/>
        <v>0</v>
      </c>
      <c r="AF270" s="232"/>
      <c r="AG270" s="110"/>
      <c r="AH270" s="105" t="str">
        <f t="shared" si="342"/>
        <v>-</v>
      </c>
      <c r="AI270" s="231"/>
      <c r="AJ270" s="612" t="str">
        <f t="shared" si="308"/>
        <v>-</v>
      </c>
      <c r="AK270" s="603">
        <f t="shared" si="329"/>
        <v>0</v>
      </c>
      <c r="AL270" s="232"/>
      <c r="AM270" s="110"/>
      <c r="AN270" s="105" t="str">
        <f t="shared" si="343"/>
        <v>-</v>
      </c>
      <c r="AO270" s="231"/>
      <c r="AP270" s="612" t="str">
        <f t="shared" si="310"/>
        <v>-</v>
      </c>
      <c r="AQ270" s="603">
        <f t="shared" si="330"/>
        <v>0</v>
      </c>
      <c r="AR270" s="232"/>
      <c r="AS270" s="110"/>
      <c r="AT270" s="105" t="str">
        <f t="shared" si="344"/>
        <v>-</v>
      </c>
      <c r="AU270" s="231"/>
      <c r="AV270" s="612" t="str">
        <f t="shared" si="312"/>
        <v>-</v>
      </c>
      <c r="AW270" s="628">
        <f t="shared" si="331"/>
        <v>0</v>
      </c>
      <c r="AX270" s="232"/>
      <c r="AY270" s="110"/>
      <c r="AZ270" s="227" t="str">
        <f t="shared" si="348"/>
        <v>-</v>
      </c>
      <c r="BA270" s="231"/>
      <c r="BB270" s="642" t="str">
        <f t="shared" si="332"/>
        <v>-</v>
      </c>
      <c r="BC270" s="628">
        <f t="shared" si="333"/>
        <v>0</v>
      </c>
      <c r="BD270" s="232"/>
      <c r="BE270" s="110"/>
      <c r="BF270" s="227" t="str">
        <f t="shared" si="345"/>
        <v>-</v>
      </c>
      <c r="BG270" s="231"/>
      <c r="BH270" s="642" t="str">
        <f t="shared" si="293"/>
        <v>-</v>
      </c>
      <c r="BI270" s="628">
        <f t="shared" si="334"/>
        <v>0</v>
      </c>
      <c r="BJ270" s="232"/>
      <c r="BK270" s="110"/>
      <c r="BL270" s="227" t="str">
        <f t="shared" si="346"/>
        <v>-</v>
      </c>
      <c r="BM270" s="231"/>
      <c r="BN270" s="642" t="str">
        <f t="shared" si="294"/>
        <v>-</v>
      </c>
      <c r="BO270" s="628">
        <f t="shared" si="335"/>
        <v>0</v>
      </c>
      <c r="BP270" s="232"/>
      <c r="BQ270" s="110"/>
      <c r="BR270" s="227" t="str">
        <f t="shared" si="347"/>
        <v>-</v>
      </c>
      <c r="BS270" s="231"/>
      <c r="BT270" s="642" t="str">
        <f t="shared" si="295"/>
        <v>-</v>
      </c>
    </row>
    <row r="271" ht="15" customHeight="1" spans="1:72">
      <c r="A271" s="587"/>
      <c r="B271" s="115">
        <v>12</v>
      </c>
      <c r="C271" s="306">
        <f t="shared" si="317"/>
        <v>0</v>
      </c>
      <c r="D271" s="433">
        <f t="shared" si="318"/>
        <v>0</v>
      </c>
      <c r="E271" s="592">
        <f t="shared" si="319"/>
        <v>0</v>
      </c>
      <c r="F271" s="454">
        <f t="shared" si="320"/>
        <v>0</v>
      </c>
      <c r="G271" s="303" t="str">
        <f t="shared" si="336"/>
        <v>-</v>
      </c>
      <c r="H271" s="584">
        <f t="shared" si="337"/>
        <v>0</v>
      </c>
      <c r="I271" s="209">
        <f t="shared" si="338"/>
        <v>0</v>
      </c>
      <c r="J271" s="190">
        <f t="shared" si="321"/>
        <v>0</v>
      </c>
      <c r="K271" s="210">
        <f t="shared" si="322"/>
        <v>0</v>
      </c>
      <c r="L271" s="426" t="str">
        <f t="shared" si="323"/>
        <v>-</v>
      </c>
      <c r="M271" s="603">
        <f t="shared" si="324"/>
        <v>0</v>
      </c>
      <c r="N271" s="232"/>
      <c r="O271" s="110"/>
      <c r="P271" s="105" t="str">
        <f t="shared" si="339"/>
        <v>-</v>
      </c>
      <c r="Q271" s="231"/>
      <c r="R271" s="612" t="str">
        <f t="shared" si="303"/>
        <v>-</v>
      </c>
      <c r="S271" s="603">
        <f t="shared" si="325"/>
        <v>0</v>
      </c>
      <c r="T271" s="232"/>
      <c r="U271" s="110"/>
      <c r="V271" s="105" t="str">
        <f t="shared" si="340"/>
        <v>-</v>
      </c>
      <c r="W271" s="231"/>
      <c r="X271" s="612" t="str">
        <f t="shared" si="326"/>
        <v>-</v>
      </c>
      <c r="Y271" s="603">
        <f t="shared" si="327"/>
        <v>0</v>
      </c>
      <c r="Z271" s="232"/>
      <c r="AA271" s="110"/>
      <c r="AB271" s="105" t="str">
        <f t="shared" si="341"/>
        <v>-</v>
      </c>
      <c r="AC271" s="231"/>
      <c r="AD271" s="612" t="str">
        <f t="shared" si="306"/>
        <v>-</v>
      </c>
      <c r="AE271" s="603">
        <f t="shared" si="328"/>
        <v>0</v>
      </c>
      <c r="AF271" s="232"/>
      <c r="AG271" s="110"/>
      <c r="AH271" s="105" t="str">
        <f t="shared" si="342"/>
        <v>-</v>
      </c>
      <c r="AI271" s="231"/>
      <c r="AJ271" s="612" t="str">
        <f t="shared" si="308"/>
        <v>-</v>
      </c>
      <c r="AK271" s="603">
        <f t="shared" si="329"/>
        <v>0</v>
      </c>
      <c r="AL271" s="232"/>
      <c r="AM271" s="110"/>
      <c r="AN271" s="105" t="str">
        <f t="shared" si="343"/>
        <v>-</v>
      </c>
      <c r="AO271" s="231"/>
      <c r="AP271" s="612" t="str">
        <f t="shared" si="310"/>
        <v>-</v>
      </c>
      <c r="AQ271" s="603">
        <f t="shared" si="330"/>
        <v>0</v>
      </c>
      <c r="AR271" s="232"/>
      <c r="AS271" s="110"/>
      <c r="AT271" s="105" t="str">
        <f t="shared" si="344"/>
        <v>-</v>
      </c>
      <c r="AU271" s="231"/>
      <c r="AV271" s="612" t="str">
        <f t="shared" si="312"/>
        <v>-</v>
      </c>
      <c r="AW271" s="628">
        <f t="shared" si="331"/>
        <v>0</v>
      </c>
      <c r="AX271" s="232"/>
      <c r="AY271" s="110"/>
      <c r="AZ271" s="227" t="str">
        <f t="shared" si="348"/>
        <v>-</v>
      </c>
      <c r="BA271" s="231"/>
      <c r="BB271" s="642" t="str">
        <f t="shared" si="332"/>
        <v>-</v>
      </c>
      <c r="BC271" s="628">
        <f t="shared" si="333"/>
        <v>0</v>
      </c>
      <c r="BD271" s="232"/>
      <c r="BE271" s="110"/>
      <c r="BF271" s="227" t="str">
        <f t="shared" si="345"/>
        <v>-</v>
      </c>
      <c r="BG271" s="231"/>
      <c r="BH271" s="642" t="str">
        <f t="shared" si="293"/>
        <v>-</v>
      </c>
      <c r="BI271" s="628">
        <f t="shared" si="334"/>
        <v>0</v>
      </c>
      <c r="BJ271" s="232"/>
      <c r="BK271" s="110"/>
      <c r="BL271" s="227" t="str">
        <f t="shared" si="346"/>
        <v>-</v>
      </c>
      <c r="BM271" s="231"/>
      <c r="BN271" s="642" t="str">
        <f t="shared" si="294"/>
        <v>-</v>
      </c>
      <c r="BO271" s="628">
        <f t="shared" si="335"/>
        <v>0</v>
      </c>
      <c r="BP271" s="232"/>
      <c r="BQ271" s="110"/>
      <c r="BR271" s="227" t="str">
        <f t="shared" si="347"/>
        <v>-</v>
      </c>
      <c r="BS271" s="231"/>
      <c r="BT271" s="642" t="str">
        <f t="shared" si="295"/>
        <v>-</v>
      </c>
    </row>
    <row r="272" ht="15" customHeight="1" spans="1:72">
      <c r="A272" s="587"/>
      <c r="B272" s="115">
        <v>13</v>
      </c>
      <c r="C272" s="306">
        <f t="shared" si="317"/>
        <v>0</v>
      </c>
      <c r="D272" s="433">
        <f t="shared" si="318"/>
        <v>0</v>
      </c>
      <c r="E272" s="592">
        <f t="shared" si="319"/>
        <v>0</v>
      </c>
      <c r="F272" s="454">
        <f t="shared" si="320"/>
        <v>0</v>
      </c>
      <c r="G272" s="303" t="str">
        <f t="shared" si="336"/>
        <v>-</v>
      </c>
      <c r="H272" s="584">
        <f t="shared" si="337"/>
        <v>0</v>
      </c>
      <c r="I272" s="209">
        <f t="shared" si="338"/>
        <v>0</v>
      </c>
      <c r="J272" s="190">
        <f t="shared" si="321"/>
        <v>0</v>
      </c>
      <c r="K272" s="210">
        <f t="shared" si="322"/>
        <v>0</v>
      </c>
      <c r="L272" s="426" t="str">
        <f t="shared" si="323"/>
        <v>-</v>
      </c>
      <c r="M272" s="603">
        <f t="shared" si="324"/>
        <v>0</v>
      </c>
      <c r="N272" s="232"/>
      <c r="O272" s="110"/>
      <c r="P272" s="105" t="str">
        <f t="shared" si="339"/>
        <v>-</v>
      </c>
      <c r="Q272" s="231"/>
      <c r="R272" s="612" t="str">
        <f t="shared" si="303"/>
        <v>-</v>
      </c>
      <c r="S272" s="603">
        <f t="shared" si="325"/>
        <v>0</v>
      </c>
      <c r="T272" s="232"/>
      <c r="U272" s="110"/>
      <c r="V272" s="105" t="str">
        <f t="shared" si="340"/>
        <v>-</v>
      </c>
      <c r="W272" s="231"/>
      <c r="X272" s="612" t="str">
        <f t="shared" si="326"/>
        <v>-</v>
      </c>
      <c r="Y272" s="603">
        <f t="shared" si="327"/>
        <v>0</v>
      </c>
      <c r="Z272" s="232"/>
      <c r="AA272" s="110"/>
      <c r="AB272" s="105" t="str">
        <f t="shared" si="341"/>
        <v>-</v>
      </c>
      <c r="AC272" s="231"/>
      <c r="AD272" s="612" t="str">
        <f t="shared" si="306"/>
        <v>-</v>
      </c>
      <c r="AE272" s="603">
        <f t="shared" si="328"/>
        <v>0</v>
      </c>
      <c r="AF272" s="232"/>
      <c r="AG272" s="110"/>
      <c r="AH272" s="105" t="str">
        <f t="shared" si="342"/>
        <v>-</v>
      </c>
      <c r="AI272" s="231"/>
      <c r="AJ272" s="612" t="str">
        <f t="shared" si="308"/>
        <v>-</v>
      </c>
      <c r="AK272" s="603">
        <f t="shared" si="329"/>
        <v>0</v>
      </c>
      <c r="AL272" s="232"/>
      <c r="AM272" s="110"/>
      <c r="AN272" s="105" t="str">
        <f t="shared" si="343"/>
        <v>-</v>
      </c>
      <c r="AO272" s="231"/>
      <c r="AP272" s="612" t="str">
        <f t="shared" si="310"/>
        <v>-</v>
      </c>
      <c r="AQ272" s="603">
        <f t="shared" si="330"/>
        <v>0</v>
      </c>
      <c r="AR272" s="232"/>
      <c r="AS272" s="110"/>
      <c r="AT272" s="105" t="str">
        <f t="shared" si="344"/>
        <v>-</v>
      </c>
      <c r="AU272" s="231"/>
      <c r="AV272" s="612" t="str">
        <f t="shared" si="312"/>
        <v>-</v>
      </c>
      <c r="AW272" s="628">
        <f t="shared" si="331"/>
        <v>0</v>
      </c>
      <c r="AX272" s="232"/>
      <c r="AY272" s="110"/>
      <c r="AZ272" s="227" t="str">
        <f t="shared" si="348"/>
        <v>-</v>
      </c>
      <c r="BA272" s="231"/>
      <c r="BB272" s="642" t="str">
        <f t="shared" si="332"/>
        <v>-</v>
      </c>
      <c r="BC272" s="628">
        <f t="shared" si="333"/>
        <v>0</v>
      </c>
      <c r="BD272" s="232"/>
      <c r="BE272" s="110"/>
      <c r="BF272" s="227" t="str">
        <f t="shared" si="345"/>
        <v>-</v>
      </c>
      <c r="BG272" s="231"/>
      <c r="BH272" s="642" t="str">
        <f t="shared" si="293"/>
        <v>-</v>
      </c>
      <c r="BI272" s="628">
        <f t="shared" si="334"/>
        <v>0</v>
      </c>
      <c r="BJ272" s="232"/>
      <c r="BK272" s="110"/>
      <c r="BL272" s="227" t="str">
        <f t="shared" si="346"/>
        <v>-</v>
      </c>
      <c r="BM272" s="231"/>
      <c r="BN272" s="642" t="str">
        <f t="shared" si="294"/>
        <v>-</v>
      </c>
      <c r="BO272" s="628">
        <f t="shared" si="335"/>
        <v>0</v>
      </c>
      <c r="BP272" s="232"/>
      <c r="BQ272" s="110"/>
      <c r="BR272" s="227" t="str">
        <f t="shared" si="347"/>
        <v>-</v>
      </c>
      <c r="BS272" s="231"/>
      <c r="BT272" s="642" t="str">
        <f t="shared" si="295"/>
        <v>-</v>
      </c>
    </row>
    <row r="273" ht="15" customHeight="1" spans="1:72">
      <c r="A273" s="587"/>
      <c r="B273" s="115">
        <v>14</v>
      </c>
      <c r="C273" s="306">
        <f t="shared" si="317"/>
        <v>0</v>
      </c>
      <c r="D273" s="433">
        <f t="shared" si="318"/>
        <v>0</v>
      </c>
      <c r="E273" s="592">
        <f t="shared" si="319"/>
        <v>0</v>
      </c>
      <c r="F273" s="454">
        <f t="shared" si="320"/>
        <v>0</v>
      </c>
      <c r="G273" s="303" t="str">
        <f t="shared" si="336"/>
        <v>-</v>
      </c>
      <c r="H273" s="584">
        <f t="shared" si="337"/>
        <v>0</v>
      </c>
      <c r="I273" s="209">
        <f t="shared" si="338"/>
        <v>0</v>
      </c>
      <c r="J273" s="190">
        <f t="shared" si="321"/>
        <v>0</v>
      </c>
      <c r="K273" s="210">
        <f t="shared" si="322"/>
        <v>0</v>
      </c>
      <c r="L273" s="426" t="str">
        <f t="shared" si="323"/>
        <v>-</v>
      </c>
      <c r="M273" s="603">
        <f t="shared" si="324"/>
        <v>0</v>
      </c>
      <c r="N273" s="232"/>
      <c r="O273" s="110"/>
      <c r="P273" s="105" t="str">
        <f t="shared" si="339"/>
        <v>-</v>
      </c>
      <c r="Q273" s="231"/>
      <c r="R273" s="612" t="str">
        <f t="shared" si="303"/>
        <v>-</v>
      </c>
      <c r="S273" s="603">
        <f t="shared" si="325"/>
        <v>0</v>
      </c>
      <c r="T273" s="232"/>
      <c r="U273" s="110"/>
      <c r="V273" s="105" t="str">
        <f t="shared" si="340"/>
        <v>-</v>
      </c>
      <c r="W273" s="231"/>
      <c r="X273" s="612" t="str">
        <f t="shared" si="326"/>
        <v>-</v>
      </c>
      <c r="Y273" s="603">
        <f t="shared" si="327"/>
        <v>0</v>
      </c>
      <c r="Z273" s="232"/>
      <c r="AA273" s="110"/>
      <c r="AB273" s="105" t="str">
        <f t="shared" si="341"/>
        <v>-</v>
      </c>
      <c r="AC273" s="231"/>
      <c r="AD273" s="612" t="str">
        <f t="shared" si="306"/>
        <v>-</v>
      </c>
      <c r="AE273" s="603">
        <f t="shared" si="328"/>
        <v>0</v>
      </c>
      <c r="AF273" s="232"/>
      <c r="AG273" s="110"/>
      <c r="AH273" s="105" t="str">
        <f t="shared" si="342"/>
        <v>-</v>
      </c>
      <c r="AI273" s="231"/>
      <c r="AJ273" s="612" t="str">
        <f t="shared" si="308"/>
        <v>-</v>
      </c>
      <c r="AK273" s="603">
        <f t="shared" si="329"/>
        <v>0</v>
      </c>
      <c r="AL273" s="232"/>
      <c r="AM273" s="110"/>
      <c r="AN273" s="105" t="str">
        <f t="shared" si="343"/>
        <v>-</v>
      </c>
      <c r="AO273" s="231"/>
      <c r="AP273" s="612" t="str">
        <f t="shared" si="310"/>
        <v>-</v>
      </c>
      <c r="AQ273" s="603">
        <f t="shared" si="330"/>
        <v>0</v>
      </c>
      <c r="AR273" s="232"/>
      <c r="AS273" s="110"/>
      <c r="AT273" s="105" t="str">
        <f t="shared" si="344"/>
        <v>-</v>
      </c>
      <c r="AU273" s="231"/>
      <c r="AV273" s="612" t="str">
        <f t="shared" si="312"/>
        <v>-</v>
      </c>
      <c r="AW273" s="628">
        <f t="shared" si="331"/>
        <v>0</v>
      </c>
      <c r="AX273" s="232"/>
      <c r="AY273" s="110"/>
      <c r="AZ273" s="227" t="str">
        <f t="shared" si="348"/>
        <v>-</v>
      </c>
      <c r="BA273" s="231"/>
      <c r="BB273" s="642" t="str">
        <f t="shared" si="332"/>
        <v>-</v>
      </c>
      <c r="BC273" s="628">
        <f t="shared" si="333"/>
        <v>0</v>
      </c>
      <c r="BD273" s="232"/>
      <c r="BE273" s="110"/>
      <c r="BF273" s="227" t="str">
        <f t="shared" si="345"/>
        <v>-</v>
      </c>
      <c r="BG273" s="231"/>
      <c r="BH273" s="642" t="str">
        <f t="shared" si="293"/>
        <v>-</v>
      </c>
      <c r="BI273" s="628">
        <f t="shared" si="334"/>
        <v>0</v>
      </c>
      <c r="BJ273" s="232"/>
      <c r="BK273" s="110"/>
      <c r="BL273" s="227" t="str">
        <f t="shared" si="346"/>
        <v>-</v>
      </c>
      <c r="BM273" s="231"/>
      <c r="BN273" s="642" t="str">
        <f t="shared" si="294"/>
        <v>-</v>
      </c>
      <c r="BO273" s="628">
        <f t="shared" si="335"/>
        <v>0</v>
      </c>
      <c r="BP273" s="232"/>
      <c r="BQ273" s="110"/>
      <c r="BR273" s="227" t="str">
        <f t="shared" si="347"/>
        <v>-</v>
      </c>
      <c r="BS273" s="231"/>
      <c r="BT273" s="642" t="str">
        <f t="shared" si="295"/>
        <v>-</v>
      </c>
    </row>
    <row r="274" ht="15" customHeight="1" spans="1:72">
      <c r="A274" s="587"/>
      <c r="B274" s="115">
        <v>15</v>
      </c>
      <c r="C274" s="306">
        <f t="shared" si="317"/>
        <v>0</v>
      </c>
      <c r="D274" s="433">
        <f t="shared" si="318"/>
        <v>0</v>
      </c>
      <c r="E274" s="592">
        <f t="shared" si="319"/>
        <v>0</v>
      </c>
      <c r="F274" s="454">
        <f t="shared" si="320"/>
        <v>0</v>
      </c>
      <c r="G274" s="303" t="str">
        <f t="shared" si="336"/>
        <v>-</v>
      </c>
      <c r="H274" s="584">
        <f t="shared" si="337"/>
        <v>0</v>
      </c>
      <c r="I274" s="209">
        <f t="shared" si="338"/>
        <v>0</v>
      </c>
      <c r="J274" s="190">
        <f t="shared" si="321"/>
        <v>0</v>
      </c>
      <c r="K274" s="210">
        <f t="shared" si="322"/>
        <v>0</v>
      </c>
      <c r="L274" s="426" t="str">
        <f t="shared" si="323"/>
        <v>-</v>
      </c>
      <c r="M274" s="603">
        <f t="shared" si="324"/>
        <v>0</v>
      </c>
      <c r="N274" s="232"/>
      <c r="O274" s="110"/>
      <c r="P274" s="105" t="str">
        <f t="shared" si="339"/>
        <v>-</v>
      </c>
      <c r="Q274" s="231"/>
      <c r="R274" s="612" t="str">
        <f t="shared" si="303"/>
        <v>-</v>
      </c>
      <c r="S274" s="603">
        <f t="shared" si="325"/>
        <v>0</v>
      </c>
      <c r="T274" s="232"/>
      <c r="U274" s="110"/>
      <c r="V274" s="105" t="str">
        <f t="shared" si="340"/>
        <v>-</v>
      </c>
      <c r="W274" s="231"/>
      <c r="X274" s="612" t="str">
        <f t="shared" si="326"/>
        <v>-</v>
      </c>
      <c r="Y274" s="603">
        <f t="shared" si="327"/>
        <v>0</v>
      </c>
      <c r="Z274" s="232"/>
      <c r="AA274" s="110"/>
      <c r="AB274" s="105" t="str">
        <f t="shared" si="341"/>
        <v>-</v>
      </c>
      <c r="AC274" s="231"/>
      <c r="AD274" s="612" t="str">
        <f t="shared" si="306"/>
        <v>-</v>
      </c>
      <c r="AE274" s="603">
        <f t="shared" si="328"/>
        <v>0</v>
      </c>
      <c r="AF274" s="232"/>
      <c r="AG274" s="110"/>
      <c r="AH274" s="105" t="str">
        <f t="shared" si="342"/>
        <v>-</v>
      </c>
      <c r="AI274" s="231"/>
      <c r="AJ274" s="612" t="str">
        <f t="shared" si="308"/>
        <v>-</v>
      </c>
      <c r="AK274" s="603">
        <f t="shared" si="329"/>
        <v>0</v>
      </c>
      <c r="AL274" s="232"/>
      <c r="AM274" s="110"/>
      <c r="AN274" s="105" t="str">
        <f t="shared" si="343"/>
        <v>-</v>
      </c>
      <c r="AO274" s="231"/>
      <c r="AP274" s="612" t="str">
        <f t="shared" si="310"/>
        <v>-</v>
      </c>
      <c r="AQ274" s="603">
        <f t="shared" si="330"/>
        <v>0</v>
      </c>
      <c r="AR274" s="232"/>
      <c r="AS274" s="110"/>
      <c r="AT274" s="105" t="str">
        <f t="shared" si="344"/>
        <v>-</v>
      </c>
      <c r="AU274" s="231"/>
      <c r="AV274" s="612" t="str">
        <f t="shared" si="312"/>
        <v>-</v>
      </c>
      <c r="AW274" s="628">
        <f t="shared" si="331"/>
        <v>0</v>
      </c>
      <c r="AX274" s="232"/>
      <c r="AY274" s="110"/>
      <c r="AZ274" s="227" t="str">
        <f t="shared" si="348"/>
        <v>-</v>
      </c>
      <c r="BA274" s="231"/>
      <c r="BB274" s="642" t="str">
        <f t="shared" si="332"/>
        <v>-</v>
      </c>
      <c r="BC274" s="628">
        <f t="shared" si="333"/>
        <v>0</v>
      </c>
      <c r="BD274" s="232"/>
      <c r="BE274" s="110"/>
      <c r="BF274" s="227" t="str">
        <f t="shared" si="345"/>
        <v>-</v>
      </c>
      <c r="BG274" s="231"/>
      <c r="BH274" s="642" t="str">
        <f t="shared" ref="BH274:BH337" si="349">IF(BG274&lt;&gt;0,BG274/BE274,"-")</f>
        <v>-</v>
      </c>
      <c r="BI274" s="628">
        <f t="shared" si="334"/>
        <v>0</v>
      </c>
      <c r="BJ274" s="232"/>
      <c r="BK274" s="110"/>
      <c r="BL274" s="227" t="str">
        <f t="shared" si="346"/>
        <v>-</v>
      </c>
      <c r="BM274" s="231"/>
      <c r="BN274" s="642" t="str">
        <f t="shared" ref="BN274:BN337" si="350">IF(BM274&lt;&gt;0,BM274/BK274,"-")</f>
        <v>-</v>
      </c>
      <c r="BO274" s="628">
        <f t="shared" si="335"/>
        <v>0</v>
      </c>
      <c r="BP274" s="232"/>
      <c r="BQ274" s="110"/>
      <c r="BR274" s="227" t="str">
        <f t="shared" si="347"/>
        <v>-</v>
      </c>
      <c r="BS274" s="231"/>
      <c r="BT274" s="642" t="str">
        <f t="shared" ref="BT274:BT337" si="351">IF(BS274&lt;&gt;0,BS274/BQ274,"-")</f>
        <v>-</v>
      </c>
    </row>
    <row r="275" ht="15" customHeight="1" spans="1:72">
      <c r="A275" s="587"/>
      <c r="B275" s="115">
        <v>16</v>
      </c>
      <c r="C275" s="306">
        <f t="shared" si="317"/>
        <v>0</v>
      </c>
      <c r="D275" s="433">
        <f t="shared" si="318"/>
        <v>0</v>
      </c>
      <c r="E275" s="592">
        <f t="shared" si="319"/>
        <v>0</v>
      </c>
      <c r="F275" s="454">
        <f t="shared" si="320"/>
        <v>0</v>
      </c>
      <c r="G275" s="303" t="str">
        <f t="shared" si="336"/>
        <v>-</v>
      </c>
      <c r="H275" s="584">
        <f t="shared" si="337"/>
        <v>0</v>
      </c>
      <c r="I275" s="209">
        <f t="shared" si="338"/>
        <v>0</v>
      </c>
      <c r="J275" s="190">
        <f t="shared" si="321"/>
        <v>0</v>
      </c>
      <c r="K275" s="210">
        <f t="shared" si="322"/>
        <v>0</v>
      </c>
      <c r="L275" s="426" t="str">
        <f t="shared" si="323"/>
        <v>-</v>
      </c>
      <c r="M275" s="603">
        <f t="shared" si="324"/>
        <v>0</v>
      </c>
      <c r="N275" s="232"/>
      <c r="O275" s="110"/>
      <c r="P275" s="105" t="str">
        <f t="shared" si="339"/>
        <v>-</v>
      </c>
      <c r="Q275" s="231"/>
      <c r="R275" s="612" t="str">
        <f t="shared" si="303"/>
        <v>-</v>
      </c>
      <c r="S275" s="603">
        <f t="shared" si="325"/>
        <v>0</v>
      </c>
      <c r="T275" s="232"/>
      <c r="U275" s="110"/>
      <c r="V275" s="105" t="str">
        <f t="shared" si="340"/>
        <v>-</v>
      </c>
      <c r="W275" s="231"/>
      <c r="X275" s="612" t="str">
        <f t="shared" si="326"/>
        <v>-</v>
      </c>
      <c r="Y275" s="603">
        <f t="shared" si="327"/>
        <v>0</v>
      </c>
      <c r="Z275" s="232"/>
      <c r="AA275" s="110"/>
      <c r="AB275" s="105" t="str">
        <f t="shared" si="341"/>
        <v>-</v>
      </c>
      <c r="AC275" s="231"/>
      <c r="AD275" s="612" t="str">
        <f t="shared" si="306"/>
        <v>-</v>
      </c>
      <c r="AE275" s="603">
        <f t="shared" si="328"/>
        <v>0</v>
      </c>
      <c r="AF275" s="232"/>
      <c r="AG275" s="110"/>
      <c r="AH275" s="105" t="str">
        <f t="shared" si="342"/>
        <v>-</v>
      </c>
      <c r="AI275" s="231"/>
      <c r="AJ275" s="612" t="str">
        <f t="shared" si="308"/>
        <v>-</v>
      </c>
      <c r="AK275" s="603">
        <f t="shared" si="329"/>
        <v>0</v>
      </c>
      <c r="AL275" s="232"/>
      <c r="AM275" s="110"/>
      <c r="AN275" s="105" t="str">
        <f t="shared" si="343"/>
        <v>-</v>
      </c>
      <c r="AO275" s="231"/>
      <c r="AP275" s="612" t="str">
        <f t="shared" si="310"/>
        <v>-</v>
      </c>
      <c r="AQ275" s="603">
        <f t="shared" si="330"/>
        <v>0</v>
      </c>
      <c r="AR275" s="232"/>
      <c r="AS275" s="110"/>
      <c r="AT275" s="105" t="str">
        <f t="shared" si="344"/>
        <v>-</v>
      </c>
      <c r="AU275" s="231"/>
      <c r="AV275" s="612" t="str">
        <f t="shared" si="312"/>
        <v>-</v>
      </c>
      <c r="AW275" s="628">
        <f t="shared" si="331"/>
        <v>0</v>
      </c>
      <c r="AX275" s="232"/>
      <c r="AY275" s="110"/>
      <c r="AZ275" s="227" t="str">
        <f t="shared" si="348"/>
        <v>-</v>
      </c>
      <c r="BA275" s="231"/>
      <c r="BB275" s="642" t="str">
        <f t="shared" si="332"/>
        <v>-</v>
      </c>
      <c r="BC275" s="628">
        <f t="shared" si="333"/>
        <v>0</v>
      </c>
      <c r="BD275" s="232"/>
      <c r="BE275" s="110"/>
      <c r="BF275" s="227" t="str">
        <f t="shared" si="345"/>
        <v>-</v>
      </c>
      <c r="BG275" s="231"/>
      <c r="BH275" s="642" t="str">
        <f t="shared" si="349"/>
        <v>-</v>
      </c>
      <c r="BI275" s="628">
        <f t="shared" si="334"/>
        <v>0</v>
      </c>
      <c r="BJ275" s="232"/>
      <c r="BK275" s="110"/>
      <c r="BL275" s="227" t="str">
        <f t="shared" si="346"/>
        <v>-</v>
      </c>
      <c r="BM275" s="231"/>
      <c r="BN275" s="642" t="str">
        <f t="shared" si="350"/>
        <v>-</v>
      </c>
      <c r="BO275" s="628">
        <f t="shared" si="335"/>
        <v>0</v>
      </c>
      <c r="BP275" s="232"/>
      <c r="BQ275" s="110"/>
      <c r="BR275" s="227" t="str">
        <f t="shared" si="347"/>
        <v>-</v>
      </c>
      <c r="BS275" s="231"/>
      <c r="BT275" s="642" t="str">
        <f t="shared" si="351"/>
        <v>-</v>
      </c>
    </row>
    <row r="276" ht="15" customHeight="1" spans="1:72">
      <c r="A276" s="587"/>
      <c r="B276" s="115">
        <v>17</v>
      </c>
      <c r="C276" s="306">
        <f t="shared" si="317"/>
        <v>0</v>
      </c>
      <c r="D276" s="433">
        <f t="shared" si="318"/>
        <v>0</v>
      </c>
      <c r="E276" s="592">
        <f t="shared" si="319"/>
        <v>0</v>
      </c>
      <c r="F276" s="454">
        <f t="shared" si="320"/>
        <v>0</v>
      </c>
      <c r="G276" s="303" t="str">
        <f t="shared" si="336"/>
        <v>-</v>
      </c>
      <c r="H276" s="584">
        <f t="shared" si="337"/>
        <v>0</v>
      </c>
      <c r="I276" s="209">
        <f t="shared" si="338"/>
        <v>0</v>
      </c>
      <c r="J276" s="190">
        <f t="shared" si="321"/>
        <v>0</v>
      </c>
      <c r="K276" s="210">
        <f t="shared" si="322"/>
        <v>0</v>
      </c>
      <c r="L276" s="426" t="str">
        <f t="shared" si="323"/>
        <v>-</v>
      </c>
      <c r="M276" s="603">
        <f t="shared" si="324"/>
        <v>0</v>
      </c>
      <c r="N276" s="232"/>
      <c r="O276" s="110"/>
      <c r="P276" s="105" t="str">
        <f t="shared" si="339"/>
        <v>-</v>
      </c>
      <c r="Q276" s="231"/>
      <c r="R276" s="612" t="str">
        <f t="shared" si="303"/>
        <v>-</v>
      </c>
      <c r="S276" s="603">
        <f t="shared" si="325"/>
        <v>0</v>
      </c>
      <c r="T276" s="232"/>
      <c r="U276" s="110"/>
      <c r="V276" s="105" t="str">
        <f t="shared" si="340"/>
        <v>-</v>
      </c>
      <c r="W276" s="231"/>
      <c r="X276" s="612" t="str">
        <f t="shared" si="326"/>
        <v>-</v>
      </c>
      <c r="Y276" s="603">
        <f t="shared" si="327"/>
        <v>0</v>
      </c>
      <c r="Z276" s="232"/>
      <c r="AA276" s="110"/>
      <c r="AB276" s="105" t="str">
        <f t="shared" si="341"/>
        <v>-</v>
      </c>
      <c r="AC276" s="231"/>
      <c r="AD276" s="612" t="str">
        <f t="shared" si="306"/>
        <v>-</v>
      </c>
      <c r="AE276" s="603">
        <f t="shared" si="328"/>
        <v>0</v>
      </c>
      <c r="AF276" s="232"/>
      <c r="AG276" s="110"/>
      <c r="AH276" s="105" t="str">
        <f t="shared" si="342"/>
        <v>-</v>
      </c>
      <c r="AI276" s="231"/>
      <c r="AJ276" s="612" t="str">
        <f t="shared" si="308"/>
        <v>-</v>
      </c>
      <c r="AK276" s="603">
        <f t="shared" si="329"/>
        <v>0</v>
      </c>
      <c r="AL276" s="232"/>
      <c r="AM276" s="110"/>
      <c r="AN276" s="105" t="str">
        <f t="shared" si="343"/>
        <v>-</v>
      </c>
      <c r="AO276" s="231"/>
      <c r="AP276" s="612" t="str">
        <f t="shared" si="310"/>
        <v>-</v>
      </c>
      <c r="AQ276" s="603">
        <f t="shared" si="330"/>
        <v>0</v>
      </c>
      <c r="AR276" s="232"/>
      <c r="AS276" s="110"/>
      <c r="AT276" s="105" t="str">
        <f t="shared" si="344"/>
        <v>-</v>
      </c>
      <c r="AU276" s="231"/>
      <c r="AV276" s="612" t="str">
        <f t="shared" si="312"/>
        <v>-</v>
      </c>
      <c r="AW276" s="628">
        <f t="shared" si="331"/>
        <v>0</v>
      </c>
      <c r="AX276" s="232"/>
      <c r="AY276" s="110"/>
      <c r="AZ276" s="227" t="str">
        <f t="shared" si="348"/>
        <v>-</v>
      </c>
      <c r="BA276" s="231"/>
      <c r="BB276" s="642" t="str">
        <f t="shared" si="332"/>
        <v>-</v>
      </c>
      <c r="BC276" s="628">
        <f t="shared" si="333"/>
        <v>0</v>
      </c>
      <c r="BD276" s="232"/>
      <c r="BE276" s="110"/>
      <c r="BF276" s="227" t="str">
        <f t="shared" si="345"/>
        <v>-</v>
      </c>
      <c r="BG276" s="231"/>
      <c r="BH276" s="642" t="str">
        <f t="shared" si="349"/>
        <v>-</v>
      </c>
      <c r="BI276" s="628">
        <f t="shared" si="334"/>
        <v>0</v>
      </c>
      <c r="BJ276" s="232"/>
      <c r="BK276" s="110"/>
      <c r="BL276" s="227" t="str">
        <f t="shared" si="346"/>
        <v>-</v>
      </c>
      <c r="BM276" s="231"/>
      <c r="BN276" s="642" t="str">
        <f t="shared" si="350"/>
        <v>-</v>
      </c>
      <c r="BO276" s="628">
        <f t="shared" si="335"/>
        <v>0</v>
      </c>
      <c r="BP276" s="232"/>
      <c r="BQ276" s="110"/>
      <c r="BR276" s="227" t="str">
        <f t="shared" si="347"/>
        <v>-</v>
      </c>
      <c r="BS276" s="231"/>
      <c r="BT276" s="642" t="str">
        <f t="shared" si="351"/>
        <v>-</v>
      </c>
    </row>
    <row r="277" ht="15" customHeight="1" spans="1:72">
      <c r="A277" s="587"/>
      <c r="B277" s="115">
        <v>18</v>
      </c>
      <c r="C277" s="306">
        <f t="shared" si="317"/>
        <v>0</v>
      </c>
      <c r="D277" s="433">
        <f t="shared" si="318"/>
        <v>0</v>
      </c>
      <c r="E277" s="592">
        <f t="shared" si="319"/>
        <v>0</v>
      </c>
      <c r="F277" s="454">
        <f t="shared" si="320"/>
        <v>0</v>
      </c>
      <c r="G277" s="303" t="str">
        <f t="shared" si="336"/>
        <v>-</v>
      </c>
      <c r="H277" s="584">
        <f t="shared" si="337"/>
        <v>0</v>
      </c>
      <c r="I277" s="209">
        <f t="shared" si="338"/>
        <v>0</v>
      </c>
      <c r="J277" s="190">
        <f t="shared" si="321"/>
        <v>0</v>
      </c>
      <c r="K277" s="210">
        <f t="shared" si="322"/>
        <v>0</v>
      </c>
      <c r="L277" s="426" t="str">
        <f t="shared" si="323"/>
        <v>-</v>
      </c>
      <c r="M277" s="603">
        <f t="shared" si="324"/>
        <v>0</v>
      </c>
      <c r="N277" s="232"/>
      <c r="O277" s="110"/>
      <c r="P277" s="105" t="str">
        <f t="shared" si="339"/>
        <v>-</v>
      </c>
      <c r="Q277" s="231"/>
      <c r="R277" s="612" t="str">
        <f t="shared" si="303"/>
        <v>-</v>
      </c>
      <c r="S277" s="603">
        <f t="shared" si="325"/>
        <v>0</v>
      </c>
      <c r="T277" s="232"/>
      <c r="U277" s="110"/>
      <c r="V277" s="105" t="str">
        <f t="shared" si="340"/>
        <v>-</v>
      </c>
      <c r="W277" s="231"/>
      <c r="X277" s="612" t="str">
        <f t="shared" si="326"/>
        <v>-</v>
      </c>
      <c r="Y277" s="603">
        <f t="shared" si="327"/>
        <v>0</v>
      </c>
      <c r="Z277" s="232"/>
      <c r="AA277" s="110"/>
      <c r="AB277" s="105" t="str">
        <f t="shared" si="341"/>
        <v>-</v>
      </c>
      <c r="AC277" s="231"/>
      <c r="AD277" s="612" t="str">
        <f t="shared" si="306"/>
        <v>-</v>
      </c>
      <c r="AE277" s="603">
        <f t="shared" si="328"/>
        <v>0</v>
      </c>
      <c r="AF277" s="232"/>
      <c r="AG277" s="110"/>
      <c r="AH277" s="105" t="str">
        <f t="shared" si="342"/>
        <v>-</v>
      </c>
      <c r="AI277" s="231"/>
      <c r="AJ277" s="612" t="str">
        <f t="shared" si="308"/>
        <v>-</v>
      </c>
      <c r="AK277" s="603">
        <f t="shared" si="329"/>
        <v>0</v>
      </c>
      <c r="AL277" s="232"/>
      <c r="AM277" s="110"/>
      <c r="AN277" s="105" t="str">
        <f t="shared" si="343"/>
        <v>-</v>
      </c>
      <c r="AO277" s="231"/>
      <c r="AP277" s="612" t="str">
        <f t="shared" si="310"/>
        <v>-</v>
      </c>
      <c r="AQ277" s="603">
        <f t="shared" si="330"/>
        <v>0</v>
      </c>
      <c r="AR277" s="232"/>
      <c r="AS277" s="110"/>
      <c r="AT277" s="105" t="str">
        <f t="shared" si="344"/>
        <v>-</v>
      </c>
      <c r="AU277" s="231"/>
      <c r="AV277" s="612" t="str">
        <f t="shared" si="312"/>
        <v>-</v>
      </c>
      <c r="AW277" s="628">
        <f t="shared" si="331"/>
        <v>0</v>
      </c>
      <c r="AX277" s="232"/>
      <c r="AY277" s="110"/>
      <c r="AZ277" s="227" t="str">
        <f t="shared" si="348"/>
        <v>-</v>
      </c>
      <c r="BA277" s="231"/>
      <c r="BB277" s="642" t="str">
        <f t="shared" si="332"/>
        <v>-</v>
      </c>
      <c r="BC277" s="628">
        <f t="shared" si="333"/>
        <v>0</v>
      </c>
      <c r="BD277" s="232"/>
      <c r="BE277" s="110"/>
      <c r="BF277" s="227" t="str">
        <f t="shared" si="345"/>
        <v>-</v>
      </c>
      <c r="BG277" s="231"/>
      <c r="BH277" s="642" t="str">
        <f t="shared" si="349"/>
        <v>-</v>
      </c>
      <c r="BI277" s="628">
        <f t="shared" si="334"/>
        <v>0</v>
      </c>
      <c r="BJ277" s="232"/>
      <c r="BK277" s="110"/>
      <c r="BL277" s="227" t="str">
        <f t="shared" si="346"/>
        <v>-</v>
      </c>
      <c r="BM277" s="231"/>
      <c r="BN277" s="642" t="str">
        <f t="shared" si="350"/>
        <v>-</v>
      </c>
      <c r="BO277" s="628">
        <f t="shared" si="335"/>
        <v>0</v>
      </c>
      <c r="BP277" s="232"/>
      <c r="BQ277" s="110"/>
      <c r="BR277" s="227" t="str">
        <f t="shared" si="347"/>
        <v>-</v>
      </c>
      <c r="BS277" s="231"/>
      <c r="BT277" s="642" t="str">
        <f t="shared" si="351"/>
        <v>-</v>
      </c>
    </row>
    <row r="278" ht="15" customHeight="1" spans="1:72">
      <c r="A278" s="587"/>
      <c r="B278" s="115">
        <v>19</v>
      </c>
      <c r="C278" s="306">
        <f t="shared" si="317"/>
        <v>0</v>
      </c>
      <c r="D278" s="433">
        <f t="shared" si="318"/>
        <v>0</v>
      </c>
      <c r="E278" s="592">
        <f t="shared" si="319"/>
        <v>0</v>
      </c>
      <c r="F278" s="454">
        <f t="shared" si="320"/>
        <v>0</v>
      </c>
      <c r="G278" s="303" t="str">
        <f t="shared" si="336"/>
        <v>-</v>
      </c>
      <c r="H278" s="584">
        <f t="shared" si="337"/>
        <v>0</v>
      </c>
      <c r="I278" s="209">
        <f t="shared" si="338"/>
        <v>0</v>
      </c>
      <c r="J278" s="190">
        <f t="shared" si="321"/>
        <v>0</v>
      </c>
      <c r="K278" s="210">
        <f t="shared" si="322"/>
        <v>0</v>
      </c>
      <c r="L278" s="426" t="str">
        <f t="shared" si="323"/>
        <v>-</v>
      </c>
      <c r="M278" s="603">
        <f t="shared" si="324"/>
        <v>0</v>
      </c>
      <c r="N278" s="232"/>
      <c r="O278" s="110"/>
      <c r="P278" s="105" t="str">
        <f t="shared" si="339"/>
        <v>-</v>
      </c>
      <c r="Q278" s="231"/>
      <c r="R278" s="612" t="str">
        <f t="shared" si="303"/>
        <v>-</v>
      </c>
      <c r="S278" s="603">
        <f t="shared" si="325"/>
        <v>0</v>
      </c>
      <c r="T278" s="232"/>
      <c r="U278" s="110"/>
      <c r="V278" s="105" t="str">
        <f t="shared" si="340"/>
        <v>-</v>
      </c>
      <c r="W278" s="231"/>
      <c r="X278" s="612" t="str">
        <f t="shared" si="326"/>
        <v>-</v>
      </c>
      <c r="Y278" s="603">
        <f t="shared" si="327"/>
        <v>0</v>
      </c>
      <c r="Z278" s="232"/>
      <c r="AA278" s="110"/>
      <c r="AB278" s="105" t="str">
        <f t="shared" si="341"/>
        <v>-</v>
      </c>
      <c r="AC278" s="231"/>
      <c r="AD278" s="612" t="str">
        <f t="shared" si="306"/>
        <v>-</v>
      </c>
      <c r="AE278" s="603">
        <f t="shared" si="328"/>
        <v>0</v>
      </c>
      <c r="AF278" s="232"/>
      <c r="AG278" s="110"/>
      <c r="AH278" s="105" t="str">
        <f t="shared" si="342"/>
        <v>-</v>
      </c>
      <c r="AI278" s="231"/>
      <c r="AJ278" s="612" t="str">
        <f t="shared" si="308"/>
        <v>-</v>
      </c>
      <c r="AK278" s="603">
        <f t="shared" si="329"/>
        <v>0</v>
      </c>
      <c r="AL278" s="232"/>
      <c r="AM278" s="110"/>
      <c r="AN278" s="105" t="str">
        <f t="shared" si="343"/>
        <v>-</v>
      </c>
      <c r="AO278" s="231"/>
      <c r="AP278" s="612" t="str">
        <f t="shared" si="310"/>
        <v>-</v>
      </c>
      <c r="AQ278" s="603">
        <f t="shared" si="330"/>
        <v>0</v>
      </c>
      <c r="AR278" s="232"/>
      <c r="AS278" s="110"/>
      <c r="AT278" s="105" t="str">
        <f t="shared" si="344"/>
        <v>-</v>
      </c>
      <c r="AU278" s="231"/>
      <c r="AV278" s="612" t="str">
        <f t="shared" si="312"/>
        <v>-</v>
      </c>
      <c r="AW278" s="628">
        <f t="shared" si="331"/>
        <v>0</v>
      </c>
      <c r="AX278" s="232"/>
      <c r="AY278" s="110"/>
      <c r="AZ278" s="227" t="str">
        <f t="shared" si="348"/>
        <v>-</v>
      </c>
      <c r="BA278" s="231"/>
      <c r="BB278" s="642" t="str">
        <f t="shared" si="332"/>
        <v>-</v>
      </c>
      <c r="BC278" s="628">
        <f t="shared" si="333"/>
        <v>0</v>
      </c>
      <c r="BD278" s="232"/>
      <c r="BE278" s="110"/>
      <c r="BF278" s="227" t="str">
        <f t="shared" si="345"/>
        <v>-</v>
      </c>
      <c r="BG278" s="231"/>
      <c r="BH278" s="642" t="str">
        <f t="shared" si="349"/>
        <v>-</v>
      </c>
      <c r="BI278" s="628">
        <f t="shared" si="334"/>
        <v>0</v>
      </c>
      <c r="BJ278" s="232"/>
      <c r="BK278" s="110"/>
      <c r="BL278" s="227" t="str">
        <f t="shared" si="346"/>
        <v>-</v>
      </c>
      <c r="BM278" s="231"/>
      <c r="BN278" s="642" t="str">
        <f t="shared" si="350"/>
        <v>-</v>
      </c>
      <c r="BO278" s="628">
        <f t="shared" si="335"/>
        <v>0</v>
      </c>
      <c r="BP278" s="232"/>
      <c r="BQ278" s="110"/>
      <c r="BR278" s="227" t="str">
        <f t="shared" si="347"/>
        <v>-</v>
      </c>
      <c r="BS278" s="231"/>
      <c r="BT278" s="642" t="str">
        <f t="shared" si="351"/>
        <v>-</v>
      </c>
    </row>
    <row r="279" ht="15" customHeight="1" spans="1:72">
      <c r="A279" s="587"/>
      <c r="B279" s="115">
        <v>20</v>
      </c>
      <c r="C279" s="306">
        <f t="shared" si="317"/>
        <v>0</v>
      </c>
      <c r="D279" s="433">
        <f t="shared" si="318"/>
        <v>0</v>
      </c>
      <c r="E279" s="592">
        <f t="shared" si="319"/>
        <v>0</v>
      </c>
      <c r="F279" s="454">
        <f t="shared" si="320"/>
        <v>0</v>
      </c>
      <c r="G279" s="303" t="str">
        <f t="shared" si="336"/>
        <v>-</v>
      </c>
      <c r="H279" s="584">
        <f t="shared" si="337"/>
        <v>0</v>
      </c>
      <c r="I279" s="209">
        <f t="shared" si="338"/>
        <v>0</v>
      </c>
      <c r="J279" s="190">
        <f t="shared" si="321"/>
        <v>0</v>
      </c>
      <c r="K279" s="210">
        <f t="shared" si="322"/>
        <v>0</v>
      </c>
      <c r="L279" s="426" t="str">
        <f t="shared" si="323"/>
        <v>-</v>
      </c>
      <c r="M279" s="603">
        <f t="shared" si="324"/>
        <v>0</v>
      </c>
      <c r="N279" s="232"/>
      <c r="O279" s="110"/>
      <c r="P279" s="105" t="str">
        <f t="shared" si="339"/>
        <v>-</v>
      </c>
      <c r="Q279" s="231"/>
      <c r="R279" s="612" t="str">
        <f t="shared" si="303"/>
        <v>-</v>
      </c>
      <c r="S279" s="603">
        <f t="shared" si="325"/>
        <v>0</v>
      </c>
      <c r="T279" s="232"/>
      <c r="U279" s="110"/>
      <c r="V279" s="105" t="str">
        <f t="shared" si="340"/>
        <v>-</v>
      </c>
      <c r="W279" s="231"/>
      <c r="X279" s="612" t="str">
        <f t="shared" si="326"/>
        <v>-</v>
      </c>
      <c r="Y279" s="603">
        <f t="shared" si="327"/>
        <v>0</v>
      </c>
      <c r="Z279" s="232"/>
      <c r="AA279" s="110"/>
      <c r="AB279" s="105" t="str">
        <f t="shared" si="341"/>
        <v>-</v>
      </c>
      <c r="AC279" s="231"/>
      <c r="AD279" s="612" t="str">
        <f t="shared" si="306"/>
        <v>-</v>
      </c>
      <c r="AE279" s="603">
        <f t="shared" si="328"/>
        <v>0</v>
      </c>
      <c r="AF279" s="232"/>
      <c r="AG279" s="110"/>
      <c r="AH279" s="105" t="str">
        <f t="shared" si="342"/>
        <v>-</v>
      </c>
      <c r="AI279" s="231"/>
      <c r="AJ279" s="612" t="str">
        <f t="shared" si="308"/>
        <v>-</v>
      </c>
      <c r="AK279" s="603">
        <f t="shared" si="329"/>
        <v>0</v>
      </c>
      <c r="AL279" s="232"/>
      <c r="AM279" s="110"/>
      <c r="AN279" s="105" t="str">
        <f t="shared" si="343"/>
        <v>-</v>
      </c>
      <c r="AO279" s="231"/>
      <c r="AP279" s="612" t="str">
        <f t="shared" si="310"/>
        <v>-</v>
      </c>
      <c r="AQ279" s="603">
        <f t="shared" si="330"/>
        <v>0</v>
      </c>
      <c r="AR279" s="232"/>
      <c r="AS279" s="110"/>
      <c r="AT279" s="105" t="str">
        <f t="shared" si="344"/>
        <v>-</v>
      </c>
      <c r="AU279" s="231"/>
      <c r="AV279" s="612" t="str">
        <f t="shared" si="312"/>
        <v>-</v>
      </c>
      <c r="AW279" s="628">
        <f t="shared" si="331"/>
        <v>0</v>
      </c>
      <c r="AX279" s="232"/>
      <c r="AY279" s="110"/>
      <c r="AZ279" s="227" t="str">
        <f t="shared" si="348"/>
        <v>-</v>
      </c>
      <c r="BA279" s="231"/>
      <c r="BB279" s="642" t="str">
        <f t="shared" si="332"/>
        <v>-</v>
      </c>
      <c r="BC279" s="628">
        <f t="shared" si="333"/>
        <v>0</v>
      </c>
      <c r="BD279" s="232"/>
      <c r="BE279" s="110"/>
      <c r="BF279" s="227" t="str">
        <f t="shared" si="345"/>
        <v>-</v>
      </c>
      <c r="BG279" s="231"/>
      <c r="BH279" s="642" t="str">
        <f t="shared" si="349"/>
        <v>-</v>
      </c>
      <c r="BI279" s="628">
        <f t="shared" si="334"/>
        <v>0</v>
      </c>
      <c r="BJ279" s="232"/>
      <c r="BK279" s="110"/>
      <c r="BL279" s="227" t="str">
        <f t="shared" si="346"/>
        <v>-</v>
      </c>
      <c r="BM279" s="231"/>
      <c r="BN279" s="642" t="str">
        <f t="shared" si="350"/>
        <v>-</v>
      </c>
      <c r="BO279" s="628">
        <f t="shared" si="335"/>
        <v>0</v>
      </c>
      <c r="BP279" s="232"/>
      <c r="BQ279" s="110"/>
      <c r="BR279" s="227" t="str">
        <f t="shared" si="347"/>
        <v>-</v>
      </c>
      <c r="BS279" s="231"/>
      <c r="BT279" s="642" t="str">
        <f t="shared" si="351"/>
        <v>-</v>
      </c>
    </row>
    <row r="280" ht="15" customHeight="1" spans="1:72">
      <c r="A280" s="587"/>
      <c r="B280" s="115">
        <v>21</v>
      </c>
      <c r="C280" s="306">
        <f t="shared" si="317"/>
        <v>0</v>
      </c>
      <c r="D280" s="433">
        <f t="shared" si="318"/>
        <v>0</v>
      </c>
      <c r="E280" s="592">
        <f t="shared" si="319"/>
        <v>0</v>
      </c>
      <c r="F280" s="454">
        <f t="shared" si="320"/>
        <v>0</v>
      </c>
      <c r="G280" s="303" t="str">
        <f t="shared" si="336"/>
        <v>-</v>
      </c>
      <c r="H280" s="584">
        <f t="shared" si="337"/>
        <v>0</v>
      </c>
      <c r="I280" s="209">
        <f t="shared" si="338"/>
        <v>0</v>
      </c>
      <c r="J280" s="190">
        <f t="shared" si="321"/>
        <v>0</v>
      </c>
      <c r="K280" s="210">
        <f t="shared" si="322"/>
        <v>0</v>
      </c>
      <c r="L280" s="426" t="str">
        <f t="shared" si="323"/>
        <v>-</v>
      </c>
      <c r="M280" s="603">
        <f t="shared" si="324"/>
        <v>0</v>
      </c>
      <c r="N280" s="232"/>
      <c r="O280" s="110"/>
      <c r="P280" s="105" t="str">
        <f t="shared" si="339"/>
        <v>-</v>
      </c>
      <c r="Q280" s="231"/>
      <c r="R280" s="612" t="str">
        <f t="shared" si="303"/>
        <v>-</v>
      </c>
      <c r="S280" s="603">
        <f t="shared" si="325"/>
        <v>0</v>
      </c>
      <c r="T280" s="232"/>
      <c r="U280" s="110"/>
      <c r="V280" s="105" t="str">
        <f t="shared" si="340"/>
        <v>-</v>
      </c>
      <c r="W280" s="231"/>
      <c r="X280" s="612" t="str">
        <f t="shared" si="326"/>
        <v>-</v>
      </c>
      <c r="Y280" s="603">
        <f t="shared" si="327"/>
        <v>0</v>
      </c>
      <c r="Z280" s="232"/>
      <c r="AA280" s="110"/>
      <c r="AB280" s="105" t="str">
        <f t="shared" si="341"/>
        <v>-</v>
      </c>
      <c r="AC280" s="231"/>
      <c r="AD280" s="612" t="str">
        <f t="shared" si="306"/>
        <v>-</v>
      </c>
      <c r="AE280" s="603">
        <f t="shared" si="328"/>
        <v>0</v>
      </c>
      <c r="AF280" s="232"/>
      <c r="AG280" s="110"/>
      <c r="AH280" s="105" t="str">
        <f t="shared" si="342"/>
        <v>-</v>
      </c>
      <c r="AI280" s="231"/>
      <c r="AJ280" s="612" t="str">
        <f t="shared" si="308"/>
        <v>-</v>
      </c>
      <c r="AK280" s="603">
        <f t="shared" si="329"/>
        <v>0</v>
      </c>
      <c r="AL280" s="232"/>
      <c r="AM280" s="110"/>
      <c r="AN280" s="105" t="str">
        <f t="shared" si="343"/>
        <v>-</v>
      </c>
      <c r="AO280" s="231"/>
      <c r="AP280" s="612" t="str">
        <f t="shared" si="310"/>
        <v>-</v>
      </c>
      <c r="AQ280" s="603">
        <f t="shared" si="330"/>
        <v>0</v>
      </c>
      <c r="AR280" s="232"/>
      <c r="AS280" s="110"/>
      <c r="AT280" s="105" t="str">
        <f t="shared" si="344"/>
        <v>-</v>
      </c>
      <c r="AU280" s="231"/>
      <c r="AV280" s="612" t="str">
        <f t="shared" si="312"/>
        <v>-</v>
      </c>
      <c r="AW280" s="628">
        <f t="shared" si="331"/>
        <v>0</v>
      </c>
      <c r="AX280" s="232"/>
      <c r="AY280" s="110"/>
      <c r="AZ280" s="227" t="str">
        <f t="shared" si="348"/>
        <v>-</v>
      </c>
      <c r="BA280" s="231"/>
      <c r="BB280" s="642" t="str">
        <f t="shared" si="332"/>
        <v>-</v>
      </c>
      <c r="BC280" s="628">
        <f t="shared" si="333"/>
        <v>0</v>
      </c>
      <c r="BD280" s="232"/>
      <c r="BE280" s="110"/>
      <c r="BF280" s="227" t="str">
        <f t="shared" si="345"/>
        <v>-</v>
      </c>
      <c r="BG280" s="231"/>
      <c r="BH280" s="642" t="str">
        <f t="shared" si="349"/>
        <v>-</v>
      </c>
      <c r="BI280" s="628">
        <f t="shared" si="334"/>
        <v>0</v>
      </c>
      <c r="BJ280" s="232"/>
      <c r="BK280" s="110"/>
      <c r="BL280" s="227" t="str">
        <f t="shared" si="346"/>
        <v>-</v>
      </c>
      <c r="BM280" s="231"/>
      <c r="BN280" s="642" t="str">
        <f t="shared" si="350"/>
        <v>-</v>
      </c>
      <c r="BO280" s="628">
        <f t="shared" si="335"/>
        <v>0</v>
      </c>
      <c r="BP280" s="232"/>
      <c r="BQ280" s="110"/>
      <c r="BR280" s="227" t="str">
        <f t="shared" si="347"/>
        <v>-</v>
      </c>
      <c r="BS280" s="231"/>
      <c r="BT280" s="642" t="str">
        <f t="shared" si="351"/>
        <v>-</v>
      </c>
    </row>
    <row r="281" ht="15" customHeight="1" spans="1:72">
      <c r="A281" s="587"/>
      <c r="B281" s="115">
        <v>22</v>
      </c>
      <c r="C281" s="306">
        <f t="shared" si="317"/>
        <v>0</v>
      </c>
      <c r="D281" s="433">
        <f t="shared" si="318"/>
        <v>0</v>
      </c>
      <c r="E281" s="592">
        <f t="shared" si="319"/>
        <v>0</v>
      </c>
      <c r="F281" s="454">
        <f t="shared" si="320"/>
        <v>0</v>
      </c>
      <c r="G281" s="303" t="str">
        <f t="shared" si="336"/>
        <v>-</v>
      </c>
      <c r="H281" s="584">
        <f t="shared" si="337"/>
        <v>0</v>
      </c>
      <c r="I281" s="209">
        <f t="shared" si="338"/>
        <v>0</v>
      </c>
      <c r="J281" s="190">
        <f t="shared" si="321"/>
        <v>0</v>
      </c>
      <c r="K281" s="210">
        <f t="shared" si="322"/>
        <v>0</v>
      </c>
      <c r="L281" s="426" t="str">
        <f t="shared" si="323"/>
        <v>-</v>
      </c>
      <c r="M281" s="603">
        <f t="shared" si="324"/>
        <v>0</v>
      </c>
      <c r="N281" s="232"/>
      <c r="O281" s="110"/>
      <c r="P281" s="105" t="str">
        <f t="shared" si="339"/>
        <v>-</v>
      </c>
      <c r="Q281" s="231"/>
      <c r="R281" s="612" t="str">
        <f t="shared" si="303"/>
        <v>-</v>
      </c>
      <c r="S281" s="603">
        <f t="shared" si="325"/>
        <v>0</v>
      </c>
      <c r="T281" s="232"/>
      <c r="U281" s="110"/>
      <c r="V281" s="105" t="str">
        <f t="shared" si="340"/>
        <v>-</v>
      </c>
      <c r="W281" s="231"/>
      <c r="X281" s="612" t="str">
        <f t="shared" si="326"/>
        <v>-</v>
      </c>
      <c r="Y281" s="603">
        <f t="shared" si="327"/>
        <v>0</v>
      </c>
      <c r="Z281" s="232"/>
      <c r="AA281" s="110"/>
      <c r="AB281" s="105" t="str">
        <f t="shared" si="341"/>
        <v>-</v>
      </c>
      <c r="AC281" s="231"/>
      <c r="AD281" s="612" t="str">
        <f t="shared" si="306"/>
        <v>-</v>
      </c>
      <c r="AE281" s="603">
        <f t="shared" si="328"/>
        <v>0</v>
      </c>
      <c r="AF281" s="232"/>
      <c r="AG281" s="110"/>
      <c r="AH281" s="105" t="str">
        <f t="shared" si="342"/>
        <v>-</v>
      </c>
      <c r="AI281" s="231"/>
      <c r="AJ281" s="612" t="str">
        <f t="shared" si="308"/>
        <v>-</v>
      </c>
      <c r="AK281" s="603">
        <f t="shared" si="329"/>
        <v>0</v>
      </c>
      <c r="AL281" s="232"/>
      <c r="AM281" s="110"/>
      <c r="AN281" s="105" t="str">
        <f t="shared" si="343"/>
        <v>-</v>
      </c>
      <c r="AO281" s="231"/>
      <c r="AP281" s="612" t="str">
        <f t="shared" si="310"/>
        <v>-</v>
      </c>
      <c r="AQ281" s="603">
        <f t="shared" si="330"/>
        <v>0</v>
      </c>
      <c r="AR281" s="232"/>
      <c r="AS281" s="110"/>
      <c r="AT281" s="105" t="str">
        <f t="shared" si="344"/>
        <v>-</v>
      </c>
      <c r="AU281" s="231"/>
      <c r="AV281" s="612" t="str">
        <f t="shared" si="312"/>
        <v>-</v>
      </c>
      <c r="AW281" s="628">
        <f t="shared" si="331"/>
        <v>0</v>
      </c>
      <c r="AX281" s="232"/>
      <c r="AY281" s="110"/>
      <c r="AZ281" s="227" t="str">
        <f t="shared" si="348"/>
        <v>-</v>
      </c>
      <c r="BA281" s="231"/>
      <c r="BB281" s="642" t="str">
        <f t="shared" si="332"/>
        <v>-</v>
      </c>
      <c r="BC281" s="628">
        <f t="shared" si="333"/>
        <v>0</v>
      </c>
      <c r="BD281" s="232"/>
      <c r="BE281" s="110"/>
      <c r="BF281" s="227" t="str">
        <f t="shared" si="345"/>
        <v>-</v>
      </c>
      <c r="BG281" s="231"/>
      <c r="BH281" s="642" t="str">
        <f t="shared" si="349"/>
        <v>-</v>
      </c>
      <c r="BI281" s="628">
        <f t="shared" si="334"/>
        <v>0</v>
      </c>
      <c r="BJ281" s="232"/>
      <c r="BK281" s="110"/>
      <c r="BL281" s="227" t="str">
        <f t="shared" si="346"/>
        <v>-</v>
      </c>
      <c r="BM281" s="231"/>
      <c r="BN281" s="642" t="str">
        <f t="shared" si="350"/>
        <v>-</v>
      </c>
      <c r="BO281" s="628">
        <f t="shared" si="335"/>
        <v>0</v>
      </c>
      <c r="BP281" s="232"/>
      <c r="BQ281" s="110"/>
      <c r="BR281" s="227" t="str">
        <f t="shared" si="347"/>
        <v>-</v>
      </c>
      <c r="BS281" s="231"/>
      <c r="BT281" s="642" t="str">
        <f t="shared" si="351"/>
        <v>-</v>
      </c>
    </row>
    <row r="282" ht="15" customHeight="1" spans="1:72">
      <c r="A282" s="587"/>
      <c r="B282" s="115">
        <v>23</v>
      </c>
      <c r="C282" s="306">
        <f t="shared" si="317"/>
        <v>0</v>
      </c>
      <c r="D282" s="433">
        <f t="shared" si="318"/>
        <v>0</v>
      </c>
      <c r="E282" s="592">
        <f t="shared" si="319"/>
        <v>0</v>
      </c>
      <c r="F282" s="454">
        <f t="shared" si="320"/>
        <v>0</v>
      </c>
      <c r="G282" s="303" t="str">
        <f t="shared" si="336"/>
        <v>-</v>
      </c>
      <c r="H282" s="584">
        <f t="shared" si="337"/>
        <v>0</v>
      </c>
      <c r="I282" s="209">
        <f t="shared" si="338"/>
        <v>0</v>
      </c>
      <c r="J282" s="190">
        <f t="shared" si="321"/>
        <v>0</v>
      </c>
      <c r="K282" s="210">
        <f t="shared" si="322"/>
        <v>0</v>
      </c>
      <c r="L282" s="426" t="str">
        <f t="shared" si="323"/>
        <v>-</v>
      </c>
      <c r="M282" s="603">
        <f t="shared" si="324"/>
        <v>0</v>
      </c>
      <c r="N282" s="232"/>
      <c r="O282" s="110"/>
      <c r="P282" s="105" t="str">
        <f t="shared" si="339"/>
        <v>-</v>
      </c>
      <c r="Q282" s="231"/>
      <c r="R282" s="612" t="str">
        <f t="shared" si="303"/>
        <v>-</v>
      </c>
      <c r="S282" s="603">
        <f t="shared" si="325"/>
        <v>0</v>
      </c>
      <c r="T282" s="232"/>
      <c r="U282" s="110"/>
      <c r="V282" s="105" t="str">
        <f t="shared" si="340"/>
        <v>-</v>
      </c>
      <c r="W282" s="231"/>
      <c r="X282" s="612" t="str">
        <f t="shared" si="326"/>
        <v>-</v>
      </c>
      <c r="Y282" s="603">
        <f t="shared" si="327"/>
        <v>0</v>
      </c>
      <c r="Z282" s="232"/>
      <c r="AA282" s="110"/>
      <c r="AB282" s="105" t="str">
        <f t="shared" si="341"/>
        <v>-</v>
      </c>
      <c r="AC282" s="231"/>
      <c r="AD282" s="612" t="str">
        <f t="shared" si="306"/>
        <v>-</v>
      </c>
      <c r="AE282" s="603">
        <f t="shared" si="328"/>
        <v>0</v>
      </c>
      <c r="AF282" s="232"/>
      <c r="AG282" s="110"/>
      <c r="AH282" s="105" t="str">
        <f t="shared" si="342"/>
        <v>-</v>
      </c>
      <c r="AI282" s="231"/>
      <c r="AJ282" s="612" t="str">
        <f t="shared" si="308"/>
        <v>-</v>
      </c>
      <c r="AK282" s="603">
        <f t="shared" si="329"/>
        <v>0</v>
      </c>
      <c r="AL282" s="232"/>
      <c r="AM282" s="110"/>
      <c r="AN282" s="105" t="str">
        <f t="shared" si="343"/>
        <v>-</v>
      </c>
      <c r="AO282" s="231"/>
      <c r="AP282" s="612" t="str">
        <f t="shared" si="310"/>
        <v>-</v>
      </c>
      <c r="AQ282" s="603">
        <f t="shared" si="330"/>
        <v>0</v>
      </c>
      <c r="AR282" s="232"/>
      <c r="AS282" s="110"/>
      <c r="AT282" s="105" t="str">
        <f t="shared" si="344"/>
        <v>-</v>
      </c>
      <c r="AU282" s="231"/>
      <c r="AV282" s="612" t="str">
        <f t="shared" si="312"/>
        <v>-</v>
      </c>
      <c r="AW282" s="628">
        <f t="shared" si="331"/>
        <v>0</v>
      </c>
      <c r="AX282" s="232"/>
      <c r="AY282" s="110"/>
      <c r="AZ282" s="227" t="str">
        <f t="shared" si="348"/>
        <v>-</v>
      </c>
      <c r="BA282" s="231"/>
      <c r="BB282" s="642" t="str">
        <f t="shared" si="332"/>
        <v>-</v>
      </c>
      <c r="BC282" s="628">
        <f t="shared" si="333"/>
        <v>0</v>
      </c>
      <c r="BD282" s="232"/>
      <c r="BE282" s="110"/>
      <c r="BF282" s="227" t="str">
        <f t="shared" si="345"/>
        <v>-</v>
      </c>
      <c r="BG282" s="231"/>
      <c r="BH282" s="642" t="str">
        <f t="shared" si="349"/>
        <v>-</v>
      </c>
      <c r="BI282" s="628">
        <f t="shared" si="334"/>
        <v>0</v>
      </c>
      <c r="BJ282" s="232"/>
      <c r="BK282" s="110"/>
      <c r="BL282" s="227" t="str">
        <f t="shared" si="346"/>
        <v>-</v>
      </c>
      <c r="BM282" s="231"/>
      <c r="BN282" s="642" t="str">
        <f t="shared" si="350"/>
        <v>-</v>
      </c>
      <c r="BO282" s="628">
        <f t="shared" si="335"/>
        <v>0</v>
      </c>
      <c r="BP282" s="232"/>
      <c r="BQ282" s="110"/>
      <c r="BR282" s="227" t="str">
        <f t="shared" si="347"/>
        <v>-</v>
      </c>
      <c r="BS282" s="231"/>
      <c r="BT282" s="642" t="str">
        <f t="shared" si="351"/>
        <v>-</v>
      </c>
    </row>
    <row r="283" ht="15" customHeight="1" spans="1:72">
      <c r="A283" s="587"/>
      <c r="B283" s="115">
        <v>24</v>
      </c>
      <c r="C283" s="306">
        <f t="shared" si="317"/>
        <v>0</v>
      </c>
      <c r="D283" s="433">
        <f t="shared" si="318"/>
        <v>0</v>
      </c>
      <c r="E283" s="592">
        <f t="shared" si="319"/>
        <v>0</v>
      </c>
      <c r="F283" s="454">
        <f t="shared" si="320"/>
        <v>0</v>
      </c>
      <c r="G283" s="303" t="str">
        <f t="shared" si="336"/>
        <v>-</v>
      </c>
      <c r="H283" s="584">
        <f t="shared" si="337"/>
        <v>0</v>
      </c>
      <c r="I283" s="209">
        <f t="shared" si="338"/>
        <v>0</v>
      </c>
      <c r="J283" s="190">
        <f t="shared" si="321"/>
        <v>0</v>
      </c>
      <c r="K283" s="210">
        <f t="shared" si="322"/>
        <v>0</v>
      </c>
      <c r="L283" s="426" t="str">
        <f t="shared" si="323"/>
        <v>-</v>
      </c>
      <c r="M283" s="603">
        <f t="shared" si="324"/>
        <v>0</v>
      </c>
      <c r="N283" s="232"/>
      <c r="O283" s="110"/>
      <c r="P283" s="105" t="str">
        <f t="shared" si="339"/>
        <v>-</v>
      </c>
      <c r="Q283" s="231"/>
      <c r="R283" s="612" t="str">
        <f t="shared" si="303"/>
        <v>-</v>
      </c>
      <c r="S283" s="603">
        <f t="shared" si="325"/>
        <v>0</v>
      </c>
      <c r="T283" s="232"/>
      <c r="U283" s="110"/>
      <c r="V283" s="105" t="str">
        <f t="shared" si="340"/>
        <v>-</v>
      </c>
      <c r="W283" s="231"/>
      <c r="X283" s="612" t="str">
        <f t="shared" si="326"/>
        <v>-</v>
      </c>
      <c r="Y283" s="603">
        <f t="shared" si="327"/>
        <v>0</v>
      </c>
      <c r="Z283" s="232"/>
      <c r="AA283" s="110"/>
      <c r="AB283" s="105" t="str">
        <f t="shared" si="341"/>
        <v>-</v>
      </c>
      <c r="AC283" s="231"/>
      <c r="AD283" s="612" t="str">
        <f t="shared" si="306"/>
        <v>-</v>
      </c>
      <c r="AE283" s="603">
        <f t="shared" si="328"/>
        <v>0</v>
      </c>
      <c r="AF283" s="232"/>
      <c r="AG283" s="110"/>
      <c r="AH283" s="105" t="str">
        <f t="shared" si="342"/>
        <v>-</v>
      </c>
      <c r="AI283" s="231"/>
      <c r="AJ283" s="612" t="str">
        <f t="shared" si="308"/>
        <v>-</v>
      </c>
      <c r="AK283" s="603">
        <f t="shared" si="329"/>
        <v>0</v>
      </c>
      <c r="AL283" s="232"/>
      <c r="AM283" s="110"/>
      <c r="AN283" s="105" t="str">
        <f t="shared" si="343"/>
        <v>-</v>
      </c>
      <c r="AO283" s="231"/>
      <c r="AP283" s="612" t="str">
        <f t="shared" si="310"/>
        <v>-</v>
      </c>
      <c r="AQ283" s="603">
        <f t="shared" si="330"/>
        <v>0</v>
      </c>
      <c r="AR283" s="232"/>
      <c r="AS283" s="110"/>
      <c r="AT283" s="105" t="str">
        <f t="shared" si="344"/>
        <v>-</v>
      </c>
      <c r="AU283" s="231"/>
      <c r="AV283" s="612" t="str">
        <f t="shared" si="312"/>
        <v>-</v>
      </c>
      <c r="AW283" s="628">
        <f t="shared" si="331"/>
        <v>0</v>
      </c>
      <c r="AX283" s="232"/>
      <c r="AY283" s="110"/>
      <c r="AZ283" s="227" t="str">
        <f t="shared" si="348"/>
        <v>-</v>
      </c>
      <c r="BA283" s="231"/>
      <c r="BB283" s="642" t="str">
        <f t="shared" si="332"/>
        <v>-</v>
      </c>
      <c r="BC283" s="628">
        <f t="shared" si="333"/>
        <v>0</v>
      </c>
      <c r="BD283" s="232"/>
      <c r="BE283" s="110"/>
      <c r="BF283" s="227" t="str">
        <f t="shared" si="345"/>
        <v>-</v>
      </c>
      <c r="BG283" s="231"/>
      <c r="BH283" s="642" t="str">
        <f t="shared" si="349"/>
        <v>-</v>
      </c>
      <c r="BI283" s="628">
        <f t="shared" si="334"/>
        <v>0</v>
      </c>
      <c r="BJ283" s="232"/>
      <c r="BK283" s="110"/>
      <c r="BL283" s="227" t="str">
        <f t="shared" si="346"/>
        <v>-</v>
      </c>
      <c r="BM283" s="231"/>
      <c r="BN283" s="642" t="str">
        <f t="shared" si="350"/>
        <v>-</v>
      </c>
      <c r="BO283" s="628">
        <f t="shared" si="335"/>
        <v>0</v>
      </c>
      <c r="BP283" s="232"/>
      <c r="BQ283" s="110"/>
      <c r="BR283" s="227" t="str">
        <f t="shared" si="347"/>
        <v>-</v>
      </c>
      <c r="BS283" s="231"/>
      <c r="BT283" s="642" t="str">
        <f t="shared" si="351"/>
        <v>-</v>
      </c>
    </row>
    <row r="284" ht="15" customHeight="1" spans="1:72">
      <c r="A284" s="587"/>
      <c r="B284" s="115">
        <v>25</v>
      </c>
      <c r="C284" s="306">
        <f t="shared" si="317"/>
        <v>0</v>
      </c>
      <c r="D284" s="433">
        <f t="shared" si="318"/>
        <v>0</v>
      </c>
      <c r="E284" s="592">
        <f t="shared" si="319"/>
        <v>0</v>
      </c>
      <c r="F284" s="454">
        <f t="shared" si="320"/>
        <v>0</v>
      </c>
      <c r="G284" s="303" t="str">
        <f t="shared" si="336"/>
        <v>-</v>
      </c>
      <c r="H284" s="584">
        <f t="shared" si="337"/>
        <v>0</v>
      </c>
      <c r="I284" s="209">
        <f t="shared" si="338"/>
        <v>0</v>
      </c>
      <c r="J284" s="190">
        <f t="shared" si="321"/>
        <v>0</v>
      </c>
      <c r="K284" s="210">
        <f t="shared" si="322"/>
        <v>0</v>
      </c>
      <c r="L284" s="426" t="str">
        <f t="shared" si="323"/>
        <v>-</v>
      </c>
      <c r="M284" s="603">
        <f t="shared" si="324"/>
        <v>0</v>
      </c>
      <c r="N284" s="232"/>
      <c r="O284" s="110"/>
      <c r="P284" s="105" t="str">
        <f t="shared" si="339"/>
        <v>-</v>
      </c>
      <c r="Q284" s="231"/>
      <c r="R284" s="612" t="str">
        <f t="shared" si="303"/>
        <v>-</v>
      </c>
      <c r="S284" s="603">
        <f t="shared" si="325"/>
        <v>0</v>
      </c>
      <c r="T284" s="232"/>
      <c r="U284" s="110"/>
      <c r="V284" s="105" t="str">
        <f t="shared" si="340"/>
        <v>-</v>
      </c>
      <c r="W284" s="231"/>
      <c r="X284" s="612" t="str">
        <f t="shared" si="326"/>
        <v>-</v>
      </c>
      <c r="Y284" s="603">
        <f t="shared" si="327"/>
        <v>0</v>
      </c>
      <c r="Z284" s="232"/>
      <c r="AA284" s="110"/>
      <c r="AB284" s="105" t="str">
        <f t="shared" si="341"/>
        <v>-</v>
      </c>
      <c r="AC284" s="231"/>
      <c r="AD284" s="612" t="str">
        <f t="shared" si="306"/>
        <v>-</v>
      </c>
      <c r="AE284" s="603">
        <f t="shared" si="328"/>
        <v>0</v>
      </c>
      <c r="AF284" s="232"/>
      <c r="AG284" s="110"/>
      <c r="AH284" s="105" t="str">
        <f t="shared" si="342"/>
        <v>-</v>
      </c>
      <c r="AI284" s="231"/>
      <c r="AJ284" s="612" t="str">
        <f t="shared" si="308"/>
        <v>-</v>
      </c>
      <c r="AK284" s="603">
        <f t="shared" si="329"/>
        <v>0</v>
      </c>
      <c r="AL284" s="232"/>
      <c r="AM284" s="110"/>
      <c r="AN284" s="105" t="str">
        <f t="shared" si="343"/>
        <v>-</v>
      </c>
      <c r="AO284" s="231"/>
      <c r="AP284" s="612" t="str">
        <f t="shared" si="310"/>
        <v>-</v>
      </c>
      <c r="AQ284" s="603">
        <f t="shared" si="330"/>
        <v>0</v>
      </c>
      <c r="AR284" s="232"/>
      <c r="AS284" s="110"/>
      <c r="AT284" s="105" t="str">
        <f t="shared" si="344"/>
        <v>-</v>
      </c>
      <c r="AU284" s="231"/>
      <c r="AV284" s="612" t="str">
        <f t="shared" si="312"/>
        <v>-</v>
      </c>
      <c r="AW284" s="628">
        <f t="shared" si="331"/>
        <v>0</v>
      </c>
      <c r="AX284" s="232"/>
      <c r="AY284" s="110"/>
      <c r="AZ284" s="227" t="str">
        <f t="shared" si="348"/>
        <v>-</v>
      </c>
      <c r="BA284" s="231"/>
      <c r="BB284" s="642" t="str">
        <f t="shared" si="332"/>
        <v>-</v>
      </c>
      <c r="BC284" s="628">
        <f t="shared" si="333"/>
        <v>0</v>
      </c>
      <c r="BD284" s="232"/>
      <c r="BE284" s="110"/>
      <c r="BF284" s="227" t="str">
        <f t="shared" si="345"/>
        <v>-</v>
      </c>
      <c r="BG284" s="231"/>
      <c r="BH284" s="642" t="str">
        <f t="shared" si="349"/>
        <v>-</v>
      </c>
      <c r="BI284" s="628">
        <f t="shared" si="334"/>
        <v>0</v>
      </c>
      <c r="BJ284" s="232"/>
      <c r="BK284" s="110"/>
      <c r="BL284" s="227" t="str">
        <f t="shared" si="346"/>
        <v>-</v>
      </c>
      <c r="BM284" s="231"/>
      <c r="BN284" s="642" t="str">
        <f t="shared" si="350"/>
        <v>-</v>
      </c>
      <c r="BO284" s="628">
        <f t="shared" si="335"/>
        <v>0</v>
      </c>
      <c r="BP284" s="232"/>
      <c r="BQ284" s="110"/>
      <c r="BR284" s="227" t="str">
        <f t="shared" si="347"/>
        <v>-</v>
      </c>
      <c r="BS284" s="231"/>
      <c r="BT284" s="642" t="str">
        <f t="shared" si="351"/>
        <v>-</v>
      </c>
    </row>
    <row r="285" ht="15" customHeight="1" spans="1:72">
      <c r="A285" s="587"/>
      <c r="B285" s="115">
        <v>26</v>
      </c>
      <c r="C285" s="306">
        <f t="shared" si="317"/>
        <v>0</v>
      </c>
      <c r="D285" s="433">
        <f t="shared" si="318"/>
        <v>0</v>
      </c>
      <c r="E285" s="592">
        <f t="shared" si="319"/>
        <v>0</v>
      </c>
      <c r="F285" s="454">
        <f t="shared" si="320"/>
        <v>0</v>
      </c>
      <c r="G285" s="303" t="str">
        <f t="shared" si="336"/>
        <v>-</v>
      </c>
      <c r="H285" s="584">
        <f t="shared" si="337"/>
        <v>0</v>
      </c>
      <c r="I285" s="209">
        <f t="shared" si="338"/>
        <v>0</v>
      </c>
      <c r="J285" s="190">
        <f t="shared" si="321"/>
        <v>0</v>
      </c>
      <c r="K285" s="210">
        <f t="shared" si="322"/>
        <v>0</v>
      </c>
      <c r="L285" s="426" t="str">
        <f t="shared" si="323"/>
        <v>-</v>
      </c>
      <c r="M285" s="603">
        <f t="shared" si="324"/>
        <v>0</v>
      </c>
      <c r="N285" s="232"/>
      <c r="O285" s="110"/>
      <c r="P285" s="105" t="str">
        <f t="shared" si="339"/>
        <v>-</v>
      </c>
      <c r="Q285" s="231"/>
      <c r="R285" s="612" t="str">
        <f t="shared" si="303"/>
        <v>-</v>
      </c>
      <c r="S285" s="603">
        <f t="shared" si="325"/>
        <v>0</v>
      </c>
      <c r="T285" s="232"/>
      <c r="U285" s="110"/>
      <c r="V285" s="105" t="str">
        <f t="shared" si="340"/>
        <v>-</v>
      </c>
      <c r="W285" s="231"/>
      <c r="X285" s="612" t="str">
        <f t="shared" si="326"/>
        <v>-</v>
      </c>
      <c r="Y285" s="603">
        <f t="shared" si="327"/>
        <v>0</v>
      </c>
      <c r="Z285" s="232"/>
      <c r="AA285" s="110"/>
      <c r="AB285" s="105" t="str">
        <f t="shared" si="341"/>
        <v>-</v>
      </c>
      <c r="AC285" s="231"/>
      <c r="AD285" s="612" t="str">
        <f t="shared" si="306"/>
        <v>-</v>
      </c>
      <c r="AE285" s="603">
        <f t="shared" si="328"/>
        <v>0</v>
      </c>
      <c r="AF285" s="232"/>
      <c r="AG285" s="110"/>
      <c r="AH285" s="105" t="str">
        <f t="shared" si="342"/>
        <v>-</v>
      </c>
      <c r="AI285" s="231"/>
      <c r="AJ285" s="612" t="str">
        <f t="shared" si="308"/>
        <v>-</v>
      </c>
      <c r="AK285" s="603">
        <f t="shared" si="329"/>
        <v>0</v>
      </c>
      <c r="AL285" s="232"/>
      <c r="AM285" s="110"/>
      <c r="AN285" s="105" t="str">
        <f t="shared" si="343"/>
        <v>-</v>
      </c>
      <c r="AO285" s="231"/>
      <c r="AP285" s="612" t="str">
        <f t="shared" si="310"/>
        <v>-</v>
      </c>
      <c r="AQ285" s="603">
        <f t="shared" si="330"/>
        <v>0</v>
      </c>
      <c r="AR285" s="232"/>
      <c r="AS285" s="110"/>
      <c r="AT285" s="105" t="str">
        <f t="shared" si="344"/>
        <v>-</v>
      </c>
      <c r="AU285" s="231"/>
      <c r="AV285" s="612" t="str">
        <f t="shared" si="312"/>
        <v>-</v>
      </c>
      <c r="AW285" s="628">
        <f t="shared" si="331"/>
        <v>0</v>
      </c>
      <c r="AX285" s="232"/>
      <c r="AY285" s="110"/>
      <c r="AZ285" s="227" t="str">
        <f t="shared" si="348"/>
        <v>-</v>
      </c>
      <c r="BA285" s="231"/>
      <c r="BB285" s="642" t="str">
        <f t="shared" si="332"/>
        <v>-</v>
      </c>
      <c r="BC285" s="628">
        <f t="shared" si="333"/>
        <v>0</v>
      </c>
      <c r="BD285" s="232"/>
      <c r="BE285" s="110"/>
      <c r="BF285" s="227" t="str">
        <f t="shared" si="345"/>
        <v>-</v>
      </c>
      <c r="BG285" s="231"/>
      <c r="BH285" s="642" t="str">
        <f t="shared" si="349"/>
        <v>-</v>
      </c>
      <c r="BI285" s="628">
        <f t="shared" si="334"/>
        <v>0</v>
      </c>
      <c r="BJ285" s="232"/>
      <c r="BK285" s="110"/>
      <c r="BL285" s="227" t="str">
        <f t="shared" si="346"/>
        <v>-</v>
      </c>
      <c r="BM285" s="231"/>
      <c r="BN285" s="642" t="str">
        <f t="shared" si="350"/>
        <v>-</v>
      </c>
      <c r="BO285" s="628">
        <f t="shared" si="335"/>
        <v>0</v>
      </c>
      <c r="BP285" s="232"/>
      <c r="BQ285" s="110"/>
      <c r="BR285" s="227" t="str">
        <f t="shared" si="347"/>
        <v>-</v>
      </c>
      <c r="BS285" s="231"/>
      <c r="BT285" s="642" t="str">
        <f t="shared" si="351"/>
        <v>-</v>
      </c>
    </row>
    <row r="286" ht="15" customHeight="1" spans="1:72">
      <c r="A286" s="587"/>
      <c r="B286" s="115">
        <v>27</v>
      </c>
      <c r="C286" s="306">
        <f t="shared" si="317"/>
        <v>0</v>
      </c>
      <c r="D286" s="433">
        <f t="shared" si="318"/>
        <v>0</v>
      </c>
      <c r="E286" s="592">
        <f t="shared" si="319"/>
        <v>0</v>
      </c>
      <c r="F286" s="454">
        <f t="shared" si="320"/>
        <v>0</v>
      </c>
      <c r="G286" s="303" t="str">
        <f t="shared" si="336"/>
        <v>-</v>
      </c>
      <c r="H286" s="584">
        <f t="shared" si="337"/>
        <v>0</v>
      </c>
      <c r="I286" s="209">
        <f t="shared" si="338"/>
        <v>0</v>
      </c>
      <c r="J286" s="190">
        <f t="shared" si="321"/>
        <v>0</v>
      </c>
      <c r="K286" s="210">
        <f t="shared" si="322"/>
        <v>0</v>
      </c>
      <c r="L286" s="426" t="str">
        <f t="shared" si="323"/>
        <v>-</v>
      </c>
      <c r="M286" s="603">
        <f t="shared" si="324"/>
        <v>0</v>
      </c>
      <c r="N286" s="232"/>
      <c r="O286" s="110"/>
      <c r="P286" s="105" t="str">
        <f t="shared" si="339"/>
        <v>-</v>
      </c>
      <c r="Q286" s="231"/>
      <c r="R286" s="612" t="str">
        <f t="shared" si="303"/>
        <v>-</v>
      </c>
      <c r="S286" s="603">
        <f t="shared" si="325"/>
        <v>0</v>
      </c>
      <c r="T286" s="232"/>
      <c r="U286" s="110"/>
      <c r="V286" s="105" t="str">
        <f t="shared" si="340"/>
        <v>-</v>
      </c>
      <c r="W286" s="231"/>
      <c r="X286" s="612" t="str">
        <f t="shared" si="326"/>
        <v>-</v>
      </c>
      <c r="Y286" s="603">
        <f t="shared" si="327"/>
        <v>0</v>
      </c>
      <c r="Z286" s="232"/>
      <c r="AA286" s="110"/>
      <c r="AB286" s="105" t="str">
        <f t="shared" si="341"/>
        <v>-</v>
      </c>
      <c r="AC286" s="231"/>
      <c r="AD286" s="612" t="str">
        <f t="shared" si="306"/>
        <v>-</v>
      </c>
      <c r="AE286" s="603">
        <f t="shared" si="328"/>
        <v>0</v>
      </c>
      <c r="AF286" s="232"/>
      <c r="AG286" s="110"/>
      <c r="AH286" s="105" t="str">
        <f t="shared" si="342"/>
        <v>-</v>
      </c>
      <c r="AI286" s="231"/>
      <c r="AJ286" s="612" t="str">
        <f t="shared" si="308"/>
        <v>-</v>
      </c>
      <c r="AK286" s="603">
        <f t="shared" si="329"/>
        <v>0</v>
      </c>
      <c r="AL286" s="232"/>
      <c r="AM286" s="110"/>
      <c r="AN286" s="105" t="str">
        <f t="shared" si="343"/>
        <v>-</v>
      </c>
      <c r="AO286" s="231"/>
      <c r="AP286" s="612" t="str">
        <f t="shared" si="310"/>
        <v>-</v>
      </c>
      <c r="AQ286" s="603">
        <f t="shared" si="330"/>
        <v>0</v>
      </c>
      <c r="AR286" s="232"/>
      <c r="AS286" s="110"/>
      <c r="AT286" s="105" t="str">
        <f t="shared" si="344"/>
        <v>-</v>
      </c>
      <c r="AU286" s="231"/>
      <c r="AV286" s="612" t="str">
        <f t="shared" si="312"/>
        <v>-</v>
      </c>
      <c r="AW286" s="628">
        <f t="shared" si="331"/>
        <v>0</v>
      </c>
      <c r="AX286" s="232"/>
      <c r="AY286" s="110"/>
      <c r="AZ286" s="227" t="str">
        <f t="shared" si="348"/>
        <v>-</v>
      </c>
      <c r="BA286" s="231"/>
      <c r="BB286" s="642" t="str">
        <f t="shared" si="332"/>
        <v>-</v>
      </c>
      <c r="BC286" s="628">
        <f t="shared" si="333"/>
        <v>0</v>
      </c>
      <c r="BD286" s="232"/>
      <c r="BE286" s="110"/>
      <c r="BF286" s="227" t="str">
        <f t="shared" si="345"/>
        <v>-</v>
      </c>
      <c r="BG286" s="231"/>
      <c r="BH286" s="642" t="str">
        <f t="shared" si="349"/>
        <v>-</v>
      </c>
      <c r="BI286" s="628">
        <f t="shared" si="334"/>
        <v>0</v>
      </c>
      <c r="BJ286" s="232"/>
      <c r="BK286" s="110"/>
      <c r="BL286" s="227" t="str">
        <f t="shared" si="346"/>
        <v>-</v>
      </c>
      <c r="BM286" s="231"/>
      <c r="BN286" s="642" t="str">
        <f t="shared" si="350"/>
        <v>-</v>
      </c>
      <c r="BO286" s="628">
        <f t="shared" si="335"/>
        <v>0</v>
      </c>
      <c r="BP286" s="232"/>
      <c r="BQ286" s="110"/>
      <c r="BR286" s="227" t="str">
        <f t="shared" si="347"/>
        <v>-</v>
      </c>
      <c r="BS286" s="231"/>
      <c r="BT286" s="642" t="str">
        <f t="shared" si="351"/>
        <v>-</v>
      </c>
    </row>
    <row r="287" ht="15" customHeight="1" spans="1:72">
      <c r="A287" s="587"/>
      <c r="B287" s="115">
        <v>28</v>
      </c>
      <c r="C287" s="306">
        <f t="shared" si="317"/>
        <v>0</v>
      </c>
      <c r="D287" s="433">
        <f t="shared" si="318"/>
        <v>0</v>
      </c>
      <c r="E287" s="592">
        <f t="shared" si="319"/>
        <v>0</v>
      </c>
      <c r="F287" s="454">
        <f t="shared" si="320"/>
        <v>0</v>
      </c>
      <c r="G287" s="303" t="str">
        <f t="shared" si="336"/>
        <v>-</v>
      </c>
      <c r="H287" s="584">
        <f t="shared" si="337"/>
        <v>0</v>
      </c>
      <c r="I287" s="209">
        <f t="shared" si="338"/>
        <v>0</v>
      </c>
      <c r="J287" s="190">
        <f t="shared" si="321"/>
        <v>0</v>
      </c>
      <c r="K287" s="210">
        <f t="shared" si="322"/>
        <v>0</v>
      </c>
      <c r="L287" s="426" t="str">
        <f t="shared" si="323"/>
        <v>-</v>
      </c>
      <c r="M287" s="603">
        <f t="shared" si="324"/>
        <v>0</v>
      </c>
      <c r="N287" s="232"/>
      <c r="O287" s="110"/>
      <c r="P287" s="105" t="str">
        <f t="shared" si="339"/>
        <v>-</v>
      </c>
      <c r="Q287" s="231"/>
      <c r="R287" s="612" t="str">
        <f t="shared" si="303"/>
        <v>-</v>
      </c>
      <c r="S287" s="603">
        <f t="shared" si="325"/>
        <v>0</v>
      </c>
      <c r="T287" s="232"/>
      <c r="U287" s="110"/>
      <c r="V287" s="105" t="str">
        <f t="shared" si="340"/>
        <v>-</v>
      </c>
      <c r="W287" s="231"/>
      <c r="X287" s="612" t="str">
        <f t="shared" si="326"/>
        <v>-</v>
      </c>
      <c r="Y287" s="603">
        <f t="shared" si="327"/>
        <v>0</v>
      </c>
      <c r="Z287" s="232"/>
      <c r="AA287" s="110"/>
      <c r="AB287" s="105" t="str">
        <f t="shared" si="341"/>
        <v>-</v>
      </c>
      <c r="AC287" s="231"/>
      <c r="AD287" s="612" t="str">
        <f t="shared" si="306"/>
        <v>-</v>
      </c>
      <c r="AE287" s="603">
        <f t="shared" si="328"/>
        <v>0</v>
      </c>
      <c r="AF287" s="232"/>
      <c r="AG287" s="110"/>
      <c r="AH287" s="105" t="str">
        <f t="shared" si="342"/>
        <v>-</v>
      </c>
      <c r="AI287" s="231"/>
      <c r="AJ287" s="612" t="str">
        <f t="shared" si="308"/>
        <v>-</v>
      </c>
      <c r="AK287" s="603">
        <f t="shared" si="329"/>
        <v>0</v>
      </c>
      <c r="AL287" s="232"/>
      <c r="AM287" s="110"/>
      <c r="AN287" s="105" t="str">
        <f t="shared" si="343"/>
        <v>-</v>
      </c>
      <c r="AO287" s="231"/>
      <c r="AP287" s="612" t="str">
        <f t="shared" si="310"/>
        <v>-</v>
      </c>
      <c r="AQ287" s="603">
        <f t="shared" si="330"/>
        <v>0</v>
      </c>
      <c r="AR287" s="232"/>
      <c r="AS287" s="110"/>
      <c r="AT287" s="105" t="str">
        <f t="shared" si="344"/>
        <v>-</v>
      </c>
      <c r="AU287" s="231"/>
      <c r="AV287" s="612" t="str">
        <f t="shared" si="312"/>
        <v>-</v>
      </c>
      <c r="AW287" s="628">
        <f t="shared" si="331"/>
        <v>0</v>
      </c>
      <c r="AX287" s="232"/>
      <c r="AY287" s="110"/>
      <c r="AZ287" s="227" t="str">
        <f t="shared" si="348"/>
        <v>-</v>
      </c>
      <c r="BA287" s="231"/>
      <c r="BB287" s="642" t="str">
        <f t="shared" si="332"/>
        <v>-</v>
      </c>
      <c r="BC287" s="628">
        <f t="shared" si="333"/>
        <v>0</v>
      </c>
      <c r="BD287" s="232"/>
      <c r="BE287" s="110"/>
      <c r="BF287" s="227" t="str">
        <f t="shared" si="345"/>
        <v>-</v>
      </c>
      <c r="BG287" s="231"/>
      <c r="BH287" s="642" t="str">
        <f t="shared" si="349"/>
        <v>-</v>
      </c>
      <c r="BI287" s="628">
        <f t="shared" si="334"/>
        <v>0</v>
      </c>
      <c r="BJ287" s="232"/>
      <c r="BK287" s="110"/>
      <c r="BL287" s="227" t="str">
        <f t="shared" si="346"/>
        <v>-</v>
      </c>
      <c r="BM287" s="231"/>
      <c r="BN287" s="642" t="str">
        <f t="shared" si="350"/>
        <v>-</v>
      </c>
      <c r="BO287" s="628">
        <f t="shared" si="335"/>
        <v>0</v>
      </c>
      <c r="BP287" s="232"/>
      <c r="BQ287" s="110"/>
      <c r="BR287" s="227" t="str">
        <f t="shared" si="347"/>
        <v>-</v>
      </c>
      <c r="BS287" s="231"/>
      <c r="BT287" s="642" t="str">
        <f t="shared" si="351"/>
        <v>-</v>
      </c>
    </row>
    <row r="288" ht="15" customHeight="1" spans="1:72">
      <c r="A288" s="587"/>
      <c r="B288" s="115">
        <v>29</v>
      </c>
      <c r="C288" s="306">
        <f t="shared" si="317"/>
        <v>0</v>
      </c>
      <c r="D288" s="433">
        <f t="shared" si="318"/>
        <v>0</v>
      </c>
      <c r="E288" s="592">
        <f t="shared" si="319"/>
        <v>0</v>
      </c>
      <c r="F288" s="454">
        <f t="shared" si="320"/>
        <v>0</v>
      </c>
      <c r="G288" s="303" t="str">
        <f t="shared" si="336"/>
        <v>-</v>
      </c>
      <c r="H288" s="584">
        <f t="shared" si="337"/>
        <v>0</v>
      </c>
      <c r="I288" s="209">
        <f t="shared" si="338"/>
        <v>0</v>
      </c>
      <c r="J288" s="190">
        <f t="shared" si="321"/>
        <v>0</v>
      </c>
      <c r="K288" s="210">
        <f t="shared" si="322"/>
        <v>0</v>
      </c>
      <c r="L288" s="426" t="str">
        <f t="shared" si="323"/>
        <v>-</v>
      </c>
      <c r="M288" s="603">
        <f t="shared" si="324"/>
        <v>0</v>
      </c>
      <c r="N288" s="232"/>
      <c r="O288" s="110"/>
      <c r="P288" s="105" t="str">
        <f t="shared" si="339"/>
        <v>-</v>
      </c>
      <c r="Q288" s="231"/>
      <c r="R288" s="612" t="str">
        <f t="shared" si="303"/>
        <v>-</v>
      </c>
      <c r="S288" s="603">
        <f t="shared" si="325"/>
        <v>0</v>
      </c>
      <c r="T288" s="232"/>
      <c r="U288" s="110"/>
      <c r="V288" s="105" t="str">
        <f t="shared" si="340"/>
        <v>-</v>
      </c>
      <c r="W288" s="231"/>
      <c r="X288" s="612" t="str">
        <f t="shared" si="326"/>
        <v>-</v>
      </c>
      <c r="Y288" s="603">
        <f t="shared" si="327"/>
        <v>0</v>
      </c>
      <c r="Z288" s="232"/>
      <c r="AA288" s="110"/>
      <c r="AB288" s="105" t="str">
        <f t="shared" si="341"/>
        <v>-</v>
      </c>
      <c r="AC288" s="231"/>
      <c r="AD288" s="612" t="str">
        <f t="shared" si="306"/>
        <v>-</v>
      </c>
      <c r="AE288" s="603">
        <f t="shared" si="328"/>
        <v>0</v>
      </c>
      <c r="AF288" s="232"/>
      <c r="AG288" s="110"/>
      <c r="AH288" s="105" t="str">
        <f t="shared" si="342"/>
        <v>-</v>
      </c>
      <c r="AI288" s="231"/>
      <c r="AJ288" s="612" t="str">
        <f t="shared" si="308"/>
        <v>-</v>
      </c>
      <c r="AK288" s="603">
        <f t="shared" si="329"/>
        <v>0</v>
      </c>
      <c r="AL288" s="232"/>
      <c r="AM288" s="110"/>
      <c r="AN288" s="105" t="str">
        <f t="shared" si="343"/>
        <v>-</v>
      </c>
      <c r="AO288" s="231"/>
      <c r="AP288" s="612" t="str">
        <f t="shared" si="310"/>
        <v>-</v>
      </c>
      <c r="AQ288" s="603">
        <f t="shared" si="330"/>
        <v>0</v>
      </c>
      <c r="AR288" s="232"/>
      <c r="AS288" s="110"/>
      <c r="AT288" s="105" t="str">
        <f t="shared" si="344"/>
        <v>-</v>
      </c>
      <c r="AU288" s="231"/>
      <c r="AV288" s="612" t="str">
        <f t="shared" si="312"/>
        <v>-</v>
      </c>
      <c r="AW288" s="628">
        <f t="shared" si="331"/>
        <v>0</v>
      </c>
      <c r="AX288" s="232"/>
      <c r="AY288" s="110"/>
      <c r="AZ288" s="227" t="str">
        <f t="shared" si="348"/>
        <v>-</v>
      </c>
      <c r="BA288" s="231"/>
      <c r="BB288" s="642" t="str">
        <f t="shared" si="332"/>
        <v>-</v>
      </c>
      <c r="BC288" s="628">
        <f t="shared" si="333"/>
        <v>0</v>
      </c>
      <c r="BD288" s="232"/>
      <c r="BE288" s="110"/>
      <c r="BF288" s="227" t="str">
        <f t="shared" si="345"/>
        <v>-</v>
      </c>
      <c r="BG288" s="231"/>
      <c r="BH288" s="642" t="str">
        <f t="shared" si="349"/>
        <v>-</v>
      </c>
      <c r="BI288" s="628">
        <f t="shared" si="334"/>
        <v>0</v>
      </c>
      <c r="BJ288" s="232"/>
      <c r="BK288" s="110"/>
      <c r="BL288" s="227" t="str">
        <f t="shared" si="346"/>
        <v>-</v>
      </c>
      <c r="BM288" s="231"/>
      <c r="BN288" s="642" t="str">
        <f t="shared" si="350"/>
        <v>-</v>
      </c>
      <c r="BO288" s="628">
        <f t="shared" si="335"/>
        <v>0</v>
      </c>
      <c r="BP288" s="232"/>
      <c r="BQ288" s="110"/>
      <c r="BR288" s="227" t="str">
        <f t="shared" si="347"/>
        <v>-</v>
      </c>
      <c r="BS288" s="231"/>
      <c r="BT288" s="642" t="str">
        <f t="shared" si="351"/>
        <v>-</v>
      </c>
    </row>
    <row r="289" ht="15" customHeight="1" spans="1:72">
      <c r="A289" s="587"/>
      <c r="B289" s="115">
        <v>30</v>
      </c>
      <c r="C289" s="306">
        <f t="shared" si="317"/>
        <v>0</v>
      </c>
      <c r="D289" s="433">
        <f t="shared" si="318"/>
        <v>0</v>
      </c>
      <c r="E289" s="592">
        <f t="shared" si="319"/>
        <v>0</v>
      </c>
      <c r="F289" s="454">
        <f t="shared" si="320"/>
        <v>0</v>
      </c>
      <c r="G289" s="303" t="str">
        <f t="shared" si="336"/>
        <v>-</v>
      </c>
      <c r="H289" s="584">
        <f t="shared" si="337"/>
        <v>0</v>
      </c>
      <c r="I289" s="209">
        <f t="shared" si="338"/>
        <v>0</v>
      </c>
      <c r="J289" s="190">
        <f t="shared" si="321"/>
        <v>0</v>
      </c>
      <c r="K289" s="210">
        <f t="shared" si="322"/>
        <v>0</v>
      </c>
      <c r="L289" s="426" t="str">
        <f t="shared" si="323"/>
        <v>-</v>
      </c>
      <c r="M289" s="603">
        <f t="shared" si="324"/>
        <v>0</v>
      </c>
      <c r="N289" s="232"/>
      <c r="O289" s="110"/>
      <c r="P289" s="105" t="str">
        <f t="shared" si="339"/>
        <v>-</v>
      </c>
      <c r="Q289" s="231"/>
      <c r="R289" s="612" t="str">
        <f t="shared" si="303"/>
        <v>-</v>
      </c>
      <c r="S289" s="603">
        <f t="shared" si="325"/>
        <v>0</v>
      </c>
      <c r="T289" s="232"/>
      <c r="U289" s="110"/>
      <c r="V289" s="105" t="str">
        <f t="shared" si="340"/>
        <v>-</v>
      </c>
      <c r="W289" s="231"/>
      <c r="X289" s="612" t="str">
        <f t="shared" si="326"/>
        <v>-</v>
      </c>
      <c r="Y289" s="603">
        <f t="shared" si="327"/>
        <v>0</v>
      </c>
      <c r="Z289" s="232"/>
      <c r="AA289" s="110"/>
      <c r="AB289" s="105" t="str">
        <f t="shared" si="341"/>
        <v>-</v>
      </c>
      <c r="AC289" s="231"/>
      <c r="AD289" s="612" t="str">
        <f t="shared" si="306"/>
        <v>-</v>
      </c>
      <c r="AE289" s="603">
        <f t="shared" si="328"/>
        <v>0</v>
      </c>
      <c r="AF289" s="232"/>
      <c r="AG289" s="110"/>
      <c r="AH289" s="105" t="str">
        <f t="shared" si="342"/>
        <v>-</v>
      </c>
      <c r="AI289" s="231"/>
      <c r="AJ289" s="612" t="str">
        <f t="shared" si="308"/>
        <v>-</v>
      </c>
      <c r="AK289" s="603">
        <f t="shared" si="329"/>
        <v>0</v>
      </c>
      <c r="AL289" s="232"/>
      <c r="AM289" s="110"/>
      <c r="AN289" s="105" t="str">
        <f t="shared" si="343"/>
        <v>-</v>
      </c>
      <c r="AO289" s="231"/>
      <c r="AP289" s="612" t="str">
        <f t="shared" si="310"/>
        <v>-</v>
      </c>
      <c r="AQ289" s="603">
        <f t="shared" si="330"/>
        <v>0</v>
      </c>
      <c r="AR289" s="232"/>
      <c r="AS289" s="110"/>
      <c r="AT289" s="105" t="str">
        <f t="shared" si="344"/>
        <v>-</v>
      </c>
      <c r="AU289" s="231"/>
      <c r="AV289" s="612" t="str">
        <f t="shared" si="312"/>
        <v>-</v>
      </c>
      <c r="AW289" s="628">
        <f t="shared" si="331"/>
        <v>0</v>
      </c>
      <c r="AX289" s="232"/>
      <c r="AY289" s="110"/>
      <c r="AZ289" s="227" t="str">
        <f t="shared" si="348"/>
        <v>-</v>
      </c>
      <c r="BA289" s="231"/>
      <c r="BB289" s="642" t="str">
        <f t="shared" si="332"/>
        <v>-</v>
      </c>
      <c r="BC289" s="628">
        <f t="shared" si="333"/>
        <v>0</v>
      </c>
      <c r="BD289" s="232"/>
      <c r="BE289" s="110"/>
      <c r="BF289" s="227" t="str">
        <f t="shared" si="345"/>
        <v>-</v>
      </c>
      <c r="BG289" s="231"/>
      <c r="BH289" s="642" t="str">
        <f t="shared" si="349"/>
        <v>-</v>
      </c>
      <c r="BI289" s="628">
        <f t="shared" si="334"/>
        <v>0</v>
      </c>
      <c r="BJ289" s="232"/>
      <c r="BK289" s="110"/>
      <c r="BL289" s="227" t="str">
        <f t="shared" si="346"/>
        <v>-</v>
      </c>
      <c r="BM289" s="231"/>
      <c r="BN289" s="642" t="str">
        <f t="shared" si="350"/>
        <v>-</v>
      </c>
      <c r="BO289" s="628">
        <f t="shared" si="335"/>
        <v>0</v>
      </c>
      <c r="BP289" s="232"/>
      <c r="BQ289" s="110"/>
      <c r="BR289" s="227" t="str">
        <f t="shared" si="347"/>
        <v>-</v>
      </c>
      <c r="BS289" s="231"/>
      <c r="BT289" s="642" t="str">
        <f t="shared" si="351"/>
        <v>-</v>
      </c>
    </row>
    <row r="290" ht="15" customHeight="1" spans="1:72">
      <c r="A290" s="141" t="s">
        <v>58</v>
      </c>
      <c r="B290" s="650"/>
      <c r="C290" s="271">
        <f>C291+C323+C354</f>
        <v>0</v>
      </c>
      <c r="D290" s="271">
        <f>D291+D323+D354</f>
        <v>0</v>
      </c>
      <c r="E290" s="271">
        <f>E291+E323+E354</f>
        <v>0</v>
      </c>
      <c r="F290" s="271">
        <f>F291+F323+F354</f>
        <v>0</v>
      </c>
      <c r="G290" s="303" t="str">
        <f t="shared" si="336"/>
        <v>-</v>
      </c>
      <c r="H290" s="584">
        <f t="shared" si="337"/>
        <v>0</v>
      </c>
      <c r="I290" s="209">
        <f t="shared" si="338"/>
        <v>0</v>
      </c>
      <c r="J290" s="651">
        <f>J291+J323+J354</f>
        <v>0</v>
      </c>
      <c r="K290" s="651">
        <f>K291+K323+K354</f>
        <v>0</v>
      </c>
      <c r="L290" s="652" t="str">
        <f t="shared" si="323"/>
        <v>-</v>
      </c>
      <c r="M290" s="653">
        <f>M291+M323+M354</f>
        <v>0</v>
      </c>
      <c r="N290" s="653">
        <f>N291+N323+N354</f>
        <v>0</v>
      </c>
      <c r="O290" s="653">
        <f>O291+O323+O354</f>
        <v>0</v>
      </c>
      <c r="P290" s="409" t="str">
        <f t="shared" si="339"/>
        <v>-</v>
      </c>
      <c r="Q290" s="651">
        <f>Q291+Q323+Q354</f>
        <v>0</v>
      </c>
      <c r="R290" s="658" t="str">
        <f t="shared" si="303"/>
        <v>-</v>
      </c>
      <c r="S290" s="653">
        <f>S291+S323+S354</f>
        <v>0</v>
      </c>
      <c r="T290" s="653">
        <f>T291+T323+T354</f>
        <v>0</v>
      </c>
      <c r="U290" s="653">
        <f>U291+U323+U354</f>
        <v>0</v>
      </c>
      <c r="V290" s="409" t="str">
        <f t="shared" si="340"/>
        <v>-</v>
      </c>
      <c r="W290" s="651">
        <f>W291+W323+W354</f>
        <v>0</v>
      </c>
      <c r="X290" s="658" t="str">
        <f t="shared" si="326"/>
        <v>-</v>
      </c>
      <c r="Y290" s="653">
        <f>Y291+Y323+Y354</f>
        <v>0</v>
      </c>
      <c r="Z290" s="653">
        <f>Z291+Z323+Z354</f>
        <v>0</v>
      </c>
      <c r="AA290" s="653">
        <f>AA291+AA323+AA354</f>
        <v>0</v>
      </c>
      <c r="AB290" s="409" t="str">
        <f t="shared" si="341"/>
        <v>-</v>
      </c>
      <c r="AC290" s="651">
        <f>AC291+AC323+AC354</f>
        <v>0</v>
      </c>
      <c r="AD290" s="658" t="str">
        <f t="shared" si="306"/>
        <v>-</v>
      </c>
      <c r="AE290" s="653">
        <f>AE291+AE323+AE354</f>
        <v>0</v>
      </c>
      <c r="AF290" s="653">
        <f>AF291+AF323+AF354</f>
        <v>0</v>
      </c>
      <c r="AG290" s="653">
        <f>AG291+AG323+AG354</f>
        <v>0</v>
      </c>
      <c r="AH290" s="409" t="str">
        <f t="shared" si="342"/>
        <v>-</v>
      </c>
      <c r="AI290" s="651">
        <f>AI291+AI323+AI354</f>
        <v>0</v>
      </c>
      <c r="AJ290" s="658" t="str">
        <f t="shared" si="308"/>
        <v>-</v>
      </c>
      <c r="AK290" s="653">
        <f>AK291+AK323+AK354</f>
        <v>0</v>
      </c>
      <c r="AL290" s="653">
        <f>AL291+AL323+AL354</f>
        <v>0</v>
      </c>
      <c r="AM290" s="653">
        <f>AM291+AM323+AM354</f>
        <v>0</v>
      </c>
      <c r="AN290" s="409" t="str">
        <f t="shared" si="343"/>
        <v>-</v>
      </c>
      <c r="AO290" s="651">
        <f>AO291+AO323+AO354</f>
        <v>0</v>
      </c>
      <c r="AP290" s="658" t="str">
        <f t="shared" si="310"/>
        <v>-</v>
      </c>
      <c r="AQ290" s="653">
        <f>AQ291+AQ323+AQ354</f>
        <v>0</v>
      </c>
      <c r="AR290" s="653">
        <f>AR291+AR323+AR354</f>
        <v>0</v>
      </c>
      <c r="AS290" s="653">
        <f>AS291+AS323+AS354</f>
        <v>0</v>
      </c>
      <c r="AT290" s="409" t="str">
        <f t="shared" si="344"/>
        <v>-</v>
      </c>
      <c r="AU290" s="651">
        <f>AU291+AU323+AU354</f>
        <v>0</v>
      </c>
      <c r="AV290" s="658" t="str">
        <f t="shared" si="312"/>
        <v>-</v>
      </c>
      <c r="AW290" s="653">
        <f>AW291+AW323+AW354</f>
        <v>0</v>
      </c>
      <c r="AX290" s="653">
        <f>AX291+AX323+AX354</f>
        <v>0</v>
      </c>
      <c r="AY290" s="653">
        <f>AY291+AY323+AY354</f>
        <v>0</v>
      </c>
      <c r="AZ290" s="272" t="str">
        <f t="shared" si="348"/>
        <v>-</v>
      </c>
      <c r="BA290" s="651">
        <f>BA291+BA323+BA354</f>
        <v>0</v>
      </c>
      <c r="BB290" s="658" t="str">
        <f t="shared" si="332"/>
        <v>-</v>
      </c>
      <c r="BC290" s="653">
        <f>BC291+BC323+BC354</f>
        <v>0</v>
      </c>
      <c r="BD290" s="653">
        <f>BD291+BD323+BD354</f>
        <v>0</v>
      </c>
      <c r="BE290" s="653">
        <f>BE291+BE323+BE354</f>
        <v>0</v>
      </c>
      <c r="BF290" s="272" t="str">
        <f t="shared" si="345"/>
        <v>-</v>
      </c>
      <c r="BG290" s="651">
        <f>BG291+BG323+BG354</f>
        <v>0</v>
      </c>
      <c r="BH290" s="658" t="str">
        <f t="shared" si="349"/>
        <v>-</v>
      </c>
      <c r="BI290" s="653">
        <f>BI291+BI323+BI354</f>
        <v>0</v>
      </c>
      <c r="BJ290" s="653">
        <f>BJ291+BJ323+BJ354</f>
        <v>0</v>
      </c>
      <c r="BK290" s="653">
        <f>BK291+BK323+BK354</f>
        <v>0</v>
      </c>
      <c r="BL290" s="272" t="str">
        <f t="shared" si="346"/>
        <v>-</v>
      </c>
      <c r="BM290" s="651">
        <f>BM291+BM323+BM354</f>
        <v>0</v>
      </c>
      <c r="BN290" s="658" t="str">
        <f t="shared" si="350"/>
        <v>-</v>
      </c>
      <c r="BO290" s="653">
        <f>BO291+BO323+BO354</f>
        <v>0</v>
      </c>
      <c r="BP290" s="653">
        <f>BP291+BP323+BP354</f>
        <v>0</v>
      </c>
      <c r="BQ290" s="653">
        <f>BQ291+BQ323+BQ354</f>
        <v>0</v>
      </c>
      <c r="BR290" s="272" t="str">
        <f t="shared" si="347"/>
        <v>-</v>
      </c>
      <c r="BS290" s="651">
        <f>BS291+BS323+BS354</f>
        <v>0</v>
      </c>
      <c r="BT290" s="658" t="str">
        <f t="shared" si="351"/>
        <v>-</v>
      </c>
    </row>
    <row r="291" ht="16.5" customHeight="1" spans="1:72">
      <c r="A291" s="147" t="s">
        <v>59</v>
      </c>
      <c r="B291" s="148"/>
      <c r="C291" s="149">
        <f>SUM(C292:C322)</f>
        <v>0</v>
      </c>
      <c r="D291" s="149">
        <f>SUM(D292:D322)</f>
        <v>0</v>
      </c>
      <c r="E291" s="149">
        <f>SUM(E292:E322)</f>
        <v>0</v>
      </c>
      <c r="F291" s="149">
        <f>SUM(F292:F322)</f>
        <v>0</v>
      </c>
      <c r="G291" s="303" t="str">
        <f t="shared" si="336"/>
        <v>-</v>
      </c>
      <c r="H291" s="584">
        <f t="shared" si="337"/>
        <v>0</v>
      </c>
      <c r="I291" s="209">
        <f t="shared" si="338"/>
        <v>0</v>
      </c>
      <c r="J291" s="157">
        <f>SUM(J292:J322)</f>
        <v>0</v>
      </c>
      <c r="K291" s="157">
        <f>SUM(K292:K322)</f>
        <v>0</v>
      </c>
      <c r="L291" s="656" t="str">
        <f t="shared" si="323"/>
        <v>-</v>
      </c>
      <c r="M291" s="657">
        <f>SUM(M292:M322)</f>
        <v>0</v>
      </c>
      <c r="N291" s="276">
        <f>SUM(N292:N322)</f>
        <v>0</v>
      </c>
      <c r="O291" s="150">
        <f>SUM(O292:O322)</f>
        <v>0</v>
      </c>
      <c r="P291" s="411" t="str">
        <f t="shared" si="339"/>
        <v>-</v>
      </c>
      <c r="Q291" s="157">
        <f>SUM(Q292:Q322)</f>
        <v>0</v>
      </c>
      <c r="R291" s="656" t="str">
        <f t="shared" si="303"/>
        <v>-</v>
      </c>
      <c r="S291" s="657">
        <f>SUM(S292:S322)</f>
        <v>0</v>
      </c>
      <c r="T291" s="276">
        <f>SUM(T292:T322)</f>
        <v>0</v>
      </c>
      <c r="U291" s="150">
        <f>SUM(U292:U322)</f>
        <v>0</v>
      </c>
      <c r="V291" s="411" t="str">
        <f t="shared" si="340"/>
        <v>-</v>
      </c>
      <c r="W291" s="157">
        <f>SUM(W292:W322)</f>
        <v>0</v>
      </c>
      <c r="X291" s="656" t="str">
        <f t="shared" si="326"/>
        <v>-</v>
      </c>
      <c r="Y291" s="657">
        <f>SUM(Y292:Y322)</f>
        <v>0</v>
      </c>
      <c r="Z291" s="276">
        <f>SUM(Z292:Z322)</f>
        <v>0</v>
      </c>
      <c r="AA291" s="150">
        <f>SUM(AA292:AA322)</f>
        <v>0</v>
      </c>
      <c r="AB291" s="411" t="str">
        <f t="shared" si="341"/>
        <v>-</v>
      </c>
      <c r="AC291" s="157">
        <f>SUM(AC292:AC322)</f>
        <v>0</v>
      </c>
      <c r="AD291" s="656" t="str">
        <f t="shared" si="306"/>
        <v>-</v>
      </c>
      <c r="AE291" s="657">
        <f>SUM(AE292:AE322)</f>
        <v>0</v>
      </c>
      <c r="AF291" s="276">
        <f>SUM(AF292:AF322)</f>
        <v>0</v>
      </c>
      <c r="AG291" s="150">
        <f>SUM(AG292:AG322)</f>
        <v>0</v>
      </c>
      <c r="AH291" s="411" t="str">
        <f t="shared" si="342"/>
        <v>-</v>
      </c>
      <c r="AI291" s="157">
        <f>SUM(AI292:AI322)</f>
        <v>0</v>
      </c>
      <c r="AJ291" s="656" t="str">
        <f t="shared" si="308"/>
        <v>-</v>
      </c>
      <c r="AK291" s="657">
        <f>SUM(AK292:AK322)</f>
        <v>0</v>
      </c>
      <c r="AL291" s="276">
        <f>SUM(AL292:AL322)</f>
        <v>0</v>
      </c>
      <c r="AM291" s="150">
        <f>SUM(AM292:AM322)</f>
        <v>0</v>
      </c>
      <c r="AN291" s="411" t="str">
        <f t="shared" si="343"/>
        <v>-</v>
      </c>
      <c r="AO291" s="157">
        <f>SUM(AO292:AO322)</f>
        <v>0</v>
      </c>
      <c r="AP291" s="656" t="str">
        <f t="shared" si="310"/>
        <v>-</v>
      </c>
      <c r="AQ291" s="657">
        <f>SUM(AQ292:AQ322)</f>
        <v>0</v>
      </c>
      <c r="AR291" s="276">
        <f>SUM(AR292:AR322)</f>
        <v>0</v>
      </c>
      <c r="AS291" s="150">
        <f>SUM(AS292:AS322)</f>
        <v>0</v>
      </c>
      <c r="AT291" s="411" t="str">
        <f t="shared" si="344"/>
        <v>-</v>
      </c>
      <c r="AU291" s="157">
        <f>SUM(AU292:AU322)</f>
        <v>0</v>
      </c>
      <c r="AV291" s="656" t="str">
        <f t="shared" si="312"/>
        <v>-</v>
      </c>
      <c r="AW291" s="657">
        <f>SUM(AW292:AW322)</f>
        <v>0</v>
      </c>
      <c r="AX291" s="276">
        <f>SUM(AX292:AX322)</f>
        <v>0</v>
      </c>
      <c r="AY291" s="150">
        <f>SUM(AY292:AY322)</f>
        <v>0</v>
      </c>
      <c r="AZ291" s="275" t="str">
        <f t="shared" si="348"/>
        <v>-</v>
      </c>
      <c r="BA291" s="157">
        <f>SUM(BA292:BA322)</f>
        <v>0</v>
      </c>
      <c r="BB291" s="656" t="str">
        <f t="shared" si="332"/>
        <v>-</v>
      </c>
      <c r="BC291" s="657">
        <f>SUM(BC292:BC322)</f>
        <v>0</v>
      </c>
      <c r="BD291" s="276">
        <f>SUM(BD292:BD322)</f>
        <v>0</v>
      </c>
      <c r="BE291" s="150">
        <f>SUM(BE292:BE322)</f>
        <v>0</v>
      </c>
      <c r="BF291" s="275" t="str">
        <f t="shared" si="345"/>
        <v>-</v>
      </c>
      <c r="BG291" s="157">
        <f>SUM(BG292:BG322)</f>
        <v>0</v>
      </c>
      <c r="BH291" s="656" t="str">
        <f t="shared" si="349"/>
        <v>-</v>
      </c>
      <c r="BI291" s="657">
        <f>SUM(BI292:BI322)</f>
        <v>0</v>
      </c>
      <c r="BJ291" s="276">
        <f>SUM(BJ292:BJ322)</f>
        <v>0</v>
      </c>
      <c r="BK291" s="150">
        <f>SUM(BK292:BK322)</f>
        <v>0</v>
      </c>
      <c r="BL291" s="275" t="str">
        <f t="shared" si="346"/>
        <v>-</v>
      </c>
      <c r="BM291" s="157">
        <f>SUM(BM292:BM322)</f>
        <v>0</v>
      </c>
      <c r="BN291" s="656" t="str">
        <f t="shared" si="350"/>
        <v>-</v>
      </c>
      <c r="BO291" s="657">
        <f>SUM(BO292:BO322)</f>
        <v>0</v>
      </c>
      <c r="BP291" s="276">
        <f>SUM(BP292:BP322)</f>
        <v>0</v>
      </c>
      <c r="BQ291" s="150">
        <f>SUM(BQ292:BQ322)</f>
        <v>0</v>
      </c>
      <c r="BR291" s="275" t="str">
        <f t="shared" si="347"/>
        <v>-</v>
      </c>
      <c r="BS291" s="157">
        <f>SUM(BS292:BS322)</f>
        <v>0</v>
      </c>
      <c r="BT291" s="656" t="str">
        <f t="shared" si="351"/>
        <v>-</v>
      </c>
    </row>
    <row r="292" ht="15" customHeight="1" spans="1:72">
      <c r="A292" s="587"/>
      <c r="B292" s="115">
        <v>1</v>
      </c>
      <c r="C292" s="306">
        <f>F292+H292</f>
        <v>0</v>
      </c>
      <c r="D292" s="433">
        <f t="shared" si="318"/>
        <v>0</v>
      </c>
      <c r="E292" s="592">
        <f>AW292+BC292+BI292+BO292</f>
        <v>0</v>
      </c>
      <c r="F292" s="454">
        <f>O292+U292+AA292+AS292+AG292+AM292+AY292+BE292+BK292+BQ292</f>
        <v>0</v>
      </c>
      <c r="G292" s="303" t="str">
        <f t="shared" si="336"/>
        <v>-</v>
      </c>
      <c r="H292" s="584">
        <f t="shared" si="337"/>
        <v>0</v>
      </c>
      <c r="I292" s="209">
        <f t="shared" si="338"/>
        <v>0</v>
      </c>
      <c r="J292" s="190">
        <f>Q292+W292+AC292+AU292+AI292+AO292</f>
        <v>0</v>
      </c>
      <c r="K292" s="210">
        <f>BA292+BG292+BM292+BS292</f>
        <v>0</v>
      </c>
      <c r="L292" s="426" t="str">
        <f t="shared" si="323"/>
        <v>-</v>
      </c>
      <c r="M292" s="603">
        <f>N292+O292</f>
        <v>0</v>
      </c>
      <c r="N292" s="232"/>
      <c r="O292" s="110"/>
      <c r="P292" s="105" t="str">
        <f t="shared" si="339"/>
        <v>-</v>
      </c>
      <c r="Q292" s="231"/>
      <c r="R292" s="612" t="str">
        <f t="shared" ref="R292:R355" si="352">IF(Q292&lt;&gt;0,Q292/O292,"-")</f>
        <v>-</v>
      </c>
      <c r="S292" s="603">
        <f>T292+U292</f>
        <v>0</v>
      </c>
      <c r="T292" s="232"/>
      <c r="U292" s="110"/>
      <c r="V292" s="105" t="str">
        <f t="shared" si="340"/>
        <v>-</v>
      </c>
      <c r="W292" s="231"/>
      <c r="X292" s="612" t="str">
        <f t="shared" si="326"/>
        <v>-</v>
      </c>
      <c r="Y292" s="603">
        <f>Z292+AA292</f>
        <v>0</v>
      </c>
      <c r="Z292" s="232"/>
      <c r="AA292" s="110"/>
      <c r="AB292" s="105" t="str">
        <f t="shared" si="341"/>
        <v>-</v>
      </c>
      <c r="AC292" s="231"/>
      <c r="AD292" s="612" t="str">
        <f t="shared" ref="AD292:AD355" si="353">IF(AC292&lt;&gt;0,AC292/AA292,"-")</f>
        <v>-</v>
      </c>
      <c r="AE292" s="603">
        <f>AF292+AG292</f>
        <v>0</v>
      </c>
      <c r="AF292" s="232"/>
      <c r="AG292" s="110"/>
      <c r="AH292" s="105" t="str">
        <f t="shared" si="342"/>
        <v>-</v>
      </c>
      <c r="AI292" s="231"/>
      <c r="AJ292" s="612" t="str">
        <f t="shared" ref="AJ292:AJ355" si="354">IF(AI292&lt;&gt;0,AI292/AG292,"-")</f>
        <v>-</v>
      </c>
      <c r="AK292" s="603">
        <f>AL292+AM292</f>
        <v>0</v>
      </c>
      <c r="AL292" s="232"/>
      <c r="AM292" s="110"/>
      <c r="AN292" s="105" t="str">
        <f t="shared" si="343"/>
        <v>-</v>
      </c>
      <c r="AO292" s="231"/>
      <c r="AP292" s="612" t="str">
        <f t="shared" ref="AP292:AP355" si="355">IF(AO292&lt;&gt;0,AO292/AM292,"-")</f>
        <v>-</v>
      </c>
      <c r="AQ292" s="603">
        <f>AR292+AS292</f>
        <v>0</v>
      </c>
      <c r="AR292" s="232"/>
      <c r="AS292" s="110"/>
      <c r="AT292" s="105" t="str">
        <f t="shared" si="344"/>
        <v>-</v>
      </c>
      <c r="AU292" s="231"/>
      <c r="AV292" s="612" t="str">
        <f t="shared" ref="AV292:AV355" si="356">IF(AU292&lt;&gt;0,AU292/AS292,"-")</f>
        <v>-</v>
      </c>
      <c r="AW292" s="628">
        <f>AX292+AY292</f>
        <v>0</v>
      </c>
      <c r="AX292" s="232"/>
      <c r="AY292" s="110"/>
      <c r="AZ292" s="227" t="str">
        <f t="shared" si="348"/>
        <v>-</v>
      </c>
      <c r="BA292" s="231"/>
      <c r="BB292" s="642" t="str">
        <f t="shared" si="332"/>
        <v>-</v>
      </c>
      <c r="BC292" s="628">
        <f>BD292+BE292</f>
        <v>0</v>
      </c>
      <c r="BD292" s="232"/>
      <c r="BE292" s="110"/>
      <c r="BF292" s="227" t="str">
        <f t="shared" si="345"/>
        <v>-</v>
      </c>
      <c r="BG292" s="231"/>
      <c r="BH292" s="642" t="str">
        <f t="shared" si="349"/>
        <v>-</v>
      </c>
      <c r="BI292" s="628">
        <f>BJ292+BK292</f>
        <v>0</v>
      </c>
      <c r="BJ292" s="232"/>
      <c r="BK292" s="110"/>
      <c r="BL292" s="227" t="str">
        <f t="shared" si="346"/>
        <v>-</v>
      </c>
      <c r="BM292" s="231"/>
      <c r="BN292" s="642" t="str">
        <f t="shared" si="350"/>
        <v>-</v>
      </c>
      <c r="BO292" s="628">
        <f>BP292+BQ292</f>
        <v>0</v>
      </c>
      <c r="BP292" s="232"/>
      <c r="BQ292" s="110"/>
      <c r="BR292" s="227" t="str">
        <f t="shared" si="347"/>
        <v>-</v>
      </c>
      <c r="BS292" s="231"/>
      <c r="BT292" s="642" t="str">
        <f t="shared" si="351"/>
        <v>-</v>
      </c>
    </row>
    <row r="293" ht="15" customHeight="1" spans="1:72">
      <c r="A293" s="587"/>
      <c r="B293" s="115">
        <v>2</v>
      </c>
      <c r="C293" s="306">
        <f t="shared" ref="C293:C322" si="357">F293+H293</f>
        <v>0</v>
      </c>
      <c r="D293" s="433">
        <f t="shared" ref="D293:D322" si="358">M293+S293+Y293+AQ293+AE293+AK293</f>
        <v>0</v>
      </c>
      <c r="E293" s="592">
        <f t="shared" ref="E293:E322" si="359">AW293+BC293+BI293+BO293</f>
        <v>0</v>
      </c>
      <c r="F293" s="454">
        <f t="shared" ref="F293:F322" si="360">O293+U293+AA293+AS293+AG293+AM293+AY293+BE293+BK293+BQ293</f>
        <v>0</v>
      </c>
      <c r="G293" s="303" t="str">
        <f t="shared" si="336"/>
        <v>-</v>
      </c>
      <c r="H293" s="584">
        <f t="shared" si="337"/>
        <v>0</v>
      </c>
      <c r="I293" s="209">
        <f t="shared" si="338"/>
        <v>0</v>
      </c>
      <c r="J293" s="190">
        <f t="shared" ref="J293:J322" si="361">Q293+W293+AC293+AU293+AI293+AO293</f>
        <v>0</v>
      </c>
      <c r="K293" s="210">
        <f t="shared" ref="K293:K322" si="362">BA293+BG293+BM293+BS293</f>
        <v>0</v>
      </c>
      <c r="L293" s="426" t="str">
        <f t="shared" ref="L293:L324" si="363">IF(I293&lt;&gt;0,I293/F293,"-")</f>
        <v>-</v>
      </c>
      <c r="M293" s="603">
        <f t="shared" ref="M293:M322" si="364">N293+O293</f>
        <v>0</v>
      </c>
      <c r="N293" s="232"/>
      <c r="O293" s="110"/>
      <c r="P293" s="105" t="str">
        <f t="shared" si="339"/>
        <v>-</v>
      </c>
      <c r="Q293" s="231"/>
      <c r="R293" s="612" t="str">
        <f t="shared" si="352"/>
        <v>-</v>
      </c>
      <c r="S293" s="603">
        <f t="shared" ref="S293:S322" si="365">T293+U293</f>
        <v>0</v>
      </c>
      <c r="T293" s="232"/>
      <c r="U293" s="110"/>
      <c r="V293" s="105" t="str">
        <f t="shared" si="340"/>
        <v>-</v>
      </c>
      <c r="W293" s="231"/>
      <c r="X293" s="612" t="str">
        <f t="shared" ref="X293:X324" si="366">IF(W293&lt;&gt;0,W293/U293,"-")</f>
        <v>-</v>
      </c>
      <c r="Y293" s="603">
        <f t="shared" ref="Y293:Y322" si="367">Z293+AA293</f>
        <v>0</v>
      </c>
      <c r="Z293" s="232"/>
      <c r="AA293" s="110"/>
      <c r="AB293" s="105" t="str">
        <f t="shared" si="341"/>
        <v>-</v>
      </c>
      <c r="AC293" s="231"/>
      <c r="AD293" s="612" t="str">
        <f t="shared" si="353"/>
        <v>-</v>
      </c>
      <c r="AE293" s="603">
        <f t="shared" ref="AE293:AE322" si="368">AF293+AG293</f>
        <v>0</v>
      </c>
      <c r="AF293" s="232"/>
      <c r="AG293" s="110"/>
      <c r="AH293" s="105" t="str">
        <f t="shared" si="342"/>
        <v>-</v>
      </c>
      <c r="AI293" s="231"/>
      <c r="AJ293" s="612" t="str">
        <f t="shared" si="354"/>
        <v>-</v>
      </c>
      <c r="AK293" s="603">
        <f t="shared" ref="AK293:AK322" si="369">AL293+AM293</f>
        <v>0</v>
      </c>
      <c r="AL293" s="232"/>
      <c r="AM293" s="110"/>
      <c r="AN293" s="105" t="str">
        <f t="shared" si="343"/>
        <v>-</v>
      </c>
      <c r="AO293" s="231"/>
      <c r="AP293" s="612" t="str">
        <f t="shared" si="355"/>
        <v>-</v>
      </c>
      <c r="AQ293" s="603">
        <f t="shared" ref="AQ293:AQ322" si="370">AR293+AS293</f>
        <v>0</v>
      </c>
      <c r="AR293" s="232"/>
      <c r="AS293" s="110"/>
      <c r="AT293" s="105" t="str">
        <f t="shared" si="344"/>
        <v>-</v>
      </c>
      <c r="AU293" s="231"/>
      <c r="AV293" s="612" t="str">
        <f t="shared" si="356"/>
        <v>-</v>
      </c>
      <c r="AW293" s="628">
        <f t="shared" ref="AW293:AW322" si="371">AX293+AY293</f>
        <v>0</v>
      </c>
      <c r="AX293" s="232"/>
      <c r="AY293" s="110"/>
      <c r="AZ293" s="227" t="str">
        <f t="shared" si="348"/>
        <v>-</v>
      </c>
      <c r="BA293" s="231"/>
      <c r="BB293" s="642" t="str">
        <f t="shared" ref="BB293:BB324" si="372">IF(BA293&lt;&gt;0,BA293/AY293,"-")</f>
        <v>-</v>
      </c>
      <c r="BC293" s="628">
        <f t="shared" ref="BC293:BC322" si="373">BD293+BE293</f>
        <v>0</v>
      </c>
      <c r="BD293" s="232"/>
      <c r="BE293" s="110"/>
      <c r="BF293" s="227" t="str">
        <f t="shared" si="345"/>
        <v>-</v>
      </c>
      <c r="BG293" s="231"/>
      <c r="BH293" s="642" t="str">
        <f t="shared" si="349"/>
        <v>-</v>
      </c>
      <c r="BI293" s="628">
        <f t="shared" ref="BI293:BI322" si="374">BJ293+BK293</f>
        <v>0</v>
      </c>
      <c r="BJ293" s="232"/>
      <c r="BK293" s="110"/>
      <c r="BL293" s="227" t="str">
        <f t="shared" si="346"/>
        <v>-</v>
      </c>
      <c r="BM293" s="231"/>
      <c r="BN293" s="642" t="str">
        <f t="shared" si="350"/>
        <v>-</v>
      </c>
      <c r="BO293" s="628">
        <f t="shared" ref="BO293:BO322" si="375">BP293+BQ293</f>
        <v>0</v>
      </c>
      <c r="BP293" s="232"/>
      <c r="BQ293" s="110"/>
      <c r="BR293" s="227" t="str">
        <f t="shared" si="347"/>
        <v>-</v>
      </c>
      <c r="BS293" s="231"/>
      <c r="BT293" s="642" t="str">
        <f t="shared" si="351"/>
        <v>-</v>
      </c>
    </row>
    <row r="294" ht="15" customHeight="1" spans="1:72">
      <c r="A294" s="587"/>
      <c r="B294" s="115">
        <v>3</v>
      </c>
      <c r="C294" s="306">
        <f t="shared" si="357"/>
        <v>0</v>
      </c>
      <c r="D294" s="433">
        <f t="shared" si="358"/>
        <v>0</v>
      </c>
      <c r="E294" s="592">
        <f t="shared" si="359"/>
        <v>0</v>
      </c>
      <c r="F294" s="454">
        <f t="shared" si="360"/>
        <v>0</v>
      </c>
      <c r="G294" s="303" t="str">
        <f t="shared" si="336"/>
        <v>-</v>
      </c>
      <c r="H294" s="584">
        <f t="shared" si="337"/>
        <v>0</v>
      </c>
      <c r="I294" s="209">
        <f t="shared" si="338"/>
        <v>0</v>
      </c>
      <c r="J294" s="190">
        <f t="shared" si="361"/>
        <v>0</v>
      </c>
      <c r="K294" s="210">
        <f t="shared" si="362"/>
        <v>0</v>
      </c>
      <c r="L294" s="426" t="str">
        <f t="shared" si="363"/>
        <v>-</v>
      </c>
      <c r="M294" s="603">
        <f t="shared" si="364"/>
        <v>0</v>
      </c>
      <c r="N294" s="232"/>
      <c r="O294" s="110"/>
      <c r="P294" s="105" t="str">
        <f t="shared" si="339"/>
        <v>-</v>
      </c>
      <c r="Q294" s="231"/>
      <c r="R294" s="612" t="str">
        <f t="shared" si="352"/>
        <v>-</v>
      </c>
      <c r="S294" s="603">
        <f t="shared" si="365"/>
        <v>0</v>
      </c>
      <c r="T294" s="232"/>
      <c r="U294" s="110"/>
      <c r="V294" s="105" t="str">
        <f t="shared" si="340"/>
        <v>-</v>
      </c>
      <c r="W294" s="231"/>
      <c r="X294" s="612" t="str">
        <f t="shared" si="366"/>
        <v>-</v>
      </c>
      <c r="Y294" s="603">
        <f t="shared" si="367"/>
        <v>0</v>
      </c>
      <c r="Z294" s="232"/>
      <c r="AA294" s="110"/>
      <c r="AB294" s="105" t="str">
        <f t="shared" si="341"/>
        <v>-</v>
      </c>
      <c r="AC294" s="231"/>
      <c r="AD294" s="612" t="str">
        <f t="shared" si="353"/>
        <v>-</v>
      </c>
      <c r="AE294" s="603">
        <f t="shared" si="368"/>
        <v>0</v>
      </c>
      <c r="AF294" s="232"/>
      <c r="AG294" s="110"/>
      <c r="AH294" s="105" t="str">
        <f t="shared" si="342"/>
        <v>-</v>
      </c>
      <c r="AI294" s="231"/>
      <c r="AJ294" s="612" t="str">
        <f t="shared" si="354"/>
        <v>-</v>
      </c>
      <c r="AK294" s="603">
        <f t="shared" si="369"/>
        <v>0</v>
      </c>
      <c r="AL294" s="232"/>
      <c r="AM294" s="110"/>
      <c r="AN294" s="105" t="str">
        <f t="shared" si="343"/>
        <v>-</v>
      </c>
      <c r="AO294" s="231"/>
      <c r="AP294" s="612" t="str">
        <f t="shared" si="355"/>
        <v>-</v>
      </c>
      <c r="AQ294" s="603">
        <f t="shared" si="370"/>
        <v>0</v>
      </c>
      <c r="AR294" s="232"/>
      <c r="AS294" s="110"/>
      <c r="AT294" s="105" t="str">
        <f t="shared" si="344"/>
        <v>-</v>
      </c>
      <c r="AU294" s="231"/>
      <c r="AV294" s="612" t="str">
        <f t="shared" si="356"/>
        <v>-</v>
      </c>
      <c r="AW294" s="628">
        <f t="shared" si="371"/>
        <v>0</v>
      </c>
      <c r="AX294" s="232"/>
      <c r="AY294" s="110"/>
      <c r="AZ294" s="227" t="str">
        <f t="shared" si="348"/>
        <v>-</v>
      </c>
      <c r="BA294" s="231"/>
      <c r="BB294" s="642" t="str">
        <f t="shared" si="372"/>
        <v>-</v>
      </c>
      <c r="BC294" s="628">
        <f t="shared" si="373"/>
        <v>0</v>
      </c>
      <c r="BD294" s="232"/>
      <c r="BE294" s="110"/>
      <c r="BF294" s="227" t="str">
        <f t="shared" si="345"/>
        <v>-</v>
      </c>
      <c r="BG294" s="231"/>
      <c r="BH294" s="642" t="str">
        <f t="shared" si="349"/>
        <v>-</v>
      </c>
      <c r="BI294" s="628">
        <f t="shared" si="374"/>
        <v>0</v>
      </c>
      <c r="BJ294" s="232"/>
      <c r="BK294" s="110"/>
      <c r="BL294" s="227" t="str">
        <f t="shared" si="346"/>
        <v>-</v>
      </c>
      <c r="BM294" s="231"/>
      <c r="BN294" s="642" t="str">
        <f t="shared" si="350"/>
        <v>-</v>
      </c>
      <c r="BO294" s="628">
        <f t="shared" si="375"/>
        <v>0</v>
      </c>
      <c r="BP294" s="232"/>
      <c r="BQ294" s="110"/>
      <c r="BR294" s="227" t="str">
        <f t="shared" si="347"/>
        <v>-</v>
      </c>
      <c r="BS294" s="231"/>
      <c r="BT294" s="642" t="str">
        <f t="shared" si="351"/>
        <v>-</v>
      </c>
    </row>
    <row r="295" ht="15" customHeight="1" spans="1:72">
      <c r="A295" s="587"/>
      <c r="B295" s="115">
        <v>4</v>
      </c>
      <c r="C295" s="306">
        <f t="shared" si="357"/>
        <v>0</v>
      </c>
      <c r="D295" s="433">
        <f t="shared" si="358"/>
        <v>0</v>
      </c>
      <c r="E295" s="592">
        <f t="shared" si="359"/>
        <v>0</v>
      </c>
      <c r="F295" s="454">
        <f t="shared" si="360"/>
        <v>0</v>
      </c>
      <c r="G295" s="303" t="str">
        <f t="shared" si="336"/>
        <v>-</v>
      </c>
      <c r="H295" s="584">
        <f t="shared" si="337"/>
        <v>0</v>
      </c>
      <c r="I295" s="209">
        <f t="shared" si="338"/>
        <v>0</v>
      </c>
      <c r="J295" s="190">
        <f t="shared" si="361"/>
        <v>0</v>
      </c>
      <c r="K295" s="210">
        <f t="shared" si="362"/>
        <v>0</v>
      </c>
      <c r="L295" s="426" t="str">
        <f t="shared" si="363"/>
        <v>-</v>
      </c>
      <c r="M295" s="603">
        <f t="shared" si="364"/>
        <v>0</v>
      </c>
      <c r="N295" s="232"/>
      <c r="O295" s="110"/>
      <c r="P295" s="105" t="str">
        <f t="shared" si="339"/>
        <v>-</v>
      </c>
      <c r="Q295" s="231"/>
      <c r="R295" s="612" t="str">
        <f t="shared" si="352"/>
        <v>-</v>
      </c>
      <c r="S295" s="603">
        <f t="shared" si="365"/>
        <v>0</v>
      </c>
      <c r="T295" s="232"/>
      <c r="U295" s="110"/>
      <c r="V295" s="105" t="str">
        <f t="shared" si="340"/>
        <v>-</v>
      </c>
      <c r="W295" s="231"/>
      <c r="X295" s="612" t="str">
        <f t="shared" si="366"/>
        <v>-</v>
      </c>
      <c r="Y295" s="603">
        <f t="shared" si="367"/>
        <v>0</v>
      </c>
      <c r="Z295" s="232"/>
      <c r="AA295" s="110"/>
      <c r="AB295" s="105" t="str">
        <f t="shared" si="341"/>
        <v>-</v>
      </c>
      <c r="AC295" s="231"/>
      <c r="AD295" s="612" t="str">
        <f t="shared" si="353"/>
        <v>-</v>
      </c>
      <c r="AE295" s="603">
        <f t="shared" si="368"/>
        <v>0</v>
      </c>
      <c r="AF295" s="232"/>
      <c r="AG295" s="110"/>
      <c r="AH295" s="105" t="str">
        <f t="shared" si="342"/>
        <v>-</v>
      </c>
      <c r="AI295" s="231"/>
      <c r="AJ295" s="612" t="str">
        <f t="shared" si="354"/>
        <v>-</v>
      </c>
      <c r="AK295" s="603">
        <f t="shared" si="369"/>
        <v>0</v>
      </c>
      <c r="AL295" s="232"/>
      <c r="AM295" s="110"/>
      <c r="AN295" s="105" t="str">
        <f t="shared" si="343"/>
        <v>-</v>
      </c>
      <c r="AO295" s="231"/>
      <c r="AP295" s="612" t="str">
        <f t="shared" si="355"/>
        <v>-</v>
      </c>
      <c r="AQ295" s="603">
        <f t="shared" si="370"/>
        <v>0</v>
      </c>
      <c r="AR295" s="232"/>
      <c r="AS295" s="110"/>
      <c r="AT295" s="105" t="str">
        <f t="shared" si="344"/>
        <v>-</v>
      </c>
      <c r="AU295" s="231"/>
      <c r="AV295" s="612" t="str">
        <f t="shared" si="356"/>
        <v>-</v>
      </c>
      <c r="AW295" s="628">
        <f t="shared" si="371"/>
        <v>0</v>
      </c>
      <c r="AX295" s="232"/>
      <c r="AY295" s="110"/>
      <c r="AZ295" s="227" t="str">
        <f t="shared" si="348"/>
        <v>-</v>
      </c>
      <c r="BA295" s="231"/>
      <c r="BB295" s="642" t="str">
        <f t="shared" si="372"/>
        <v>-</v>
      </c>
      <c r="BC295" s="628">
        <f t="shared" si="373"/>
        <v>0</v>
      </c>
      <c r="BD295" s="232"/>
      <c r="BE295" s="110"/>
      <c r="BF295" s="227" t="str">
        <f t="shared" si="345"/>
        <v>-</v>
      </c>
      <c r="BG295" s="231"/>
      <c r="BH295" s="642" t="str">
        <f t="shared" si="349"/>
        <v>-</v>
      </c>
      <c r="BI295" s="628">
        <f t="shared" si="374"/>
        <v>0</v>
      </c>
      <c r="BJ295" s="232"/>
      <c r="BK295" s="110"/>
      <c r="BL295" s="227" t="str">
        <f t="shared" si="346"/>
        <v>-</v>
      </c>
      <c r="BM295" s="231"/>
      <c r="BN295" s="642" t="str">
        <f t="shared" si="350"/>
        <v>-</v>
      </c>
      <c r="BO295" s="628">
        <f t="shared" si="375"/>
        <v>0</v>
      </c>
      <c r="BP295" s="232"/>
      <c r="BQ295" s="110"/>
      <c r="BR295" s="227" t="str">
        <f t="shared" si="347"/>
        <v>-</v>
      </c>
      <c r="BS295" s="231"/>
      <c r="BT295" s="642" t="str">
        <f t="shared" si="351"/>
        <v>-</v>
      </c>
    </row>
    <row r="296" ht="15" customHeight="1" spans="1:72">
      <c r="A296" s="587"/>
      <c r="B296" s="115">
        <v>5</v>
      </c>
      <c r="C296" s="306">
        <f t="shared" si="357"/>
        <v>0</v>
      </c>
      <c r="D296" s="433">
        <f t="shared" si="358"/>
        <v>0</v>
      </c>
      <c r="E296" s="592">
        <f t="shared" si="359"/>
        <v>0</v>
      </c>
      <c r="F296" s="454">
        <f t="shared" si="360"/>
        <v>0</v>
      </c>
      <c r="G296" s="303" t="str">
        <f t="shared" si="336"/>
        <v>-</v>
      </c>
      <c r="H296" s="584">
        <f t="shared" si="337"/>
        <v>0</v>
      </c>
      <c r="I296" s="209">
        <f t="shared" si="338"/>
        <v>0</v>
      </c>
      <c r="J296" s="190">
        <f t="shared" si="361"/>
        <v>0</v>
      </c>
      <c r="K296" s="210">
        <f t="shared" si="362"/>
        <v>0</v>
      </c>
      <c r="L296" s="426" t="str">
        <f t="shared" si="363"/>
        <v>-</v>
      </c>
      <c r="M296" s="603">
        <f t="shared" si="364"/>
        <v>0</v>
      </c>
      <c r="N296" s="232"/>
      <c r="O296" s="110"/>
      <c r="P296" s="105" t="str">
        <f t="shared" si="339"/>
        <v>-</v>
      </c>
      <c r="Q296" s="231"/>
      <c r="R296" s="612" t="str">
        <f t="shared" si="352"/>
        <v>-</v>
      </c>
      <c r="S296" s="603">
        <f t="shared" si="365"/>
        <v>0</v>
      </c>
      <c r="T296" s="232"/>
      <c r="U296" s="110"/>
      <c r="V296" s="105" t="str">
        <f t="shared" si="340"/>
        <v>-</v>
      </c>
      <c r="W296" s="231"/>
      <c r="X296" s="612" t="str">
        <f t="shared" si="366"/>
        <v>-</v>
      </c>
      <c r="Y296" s="603">
        <f t="shared" si="367"/>
        <v>0</v>
      </c>
      <c r="Z296" s="232"/>
      <c r="AA296" s="110"/>
      <c r="AB296" s="105" t="str">
        <f t="shared" si="341"/>
        <v>-</v>
      </c>
      <c r="AC296" s="231"/>
      <c r="AD296" s="612" t="str">
        <f t="shared" si="353"/>
        <v>-</v>
      </c>
      <c r="AE296" s="603">
        <f t="shared" si="368"/>
        <v>0</v>
      </c>
      <c r="AF296" s="232"/>
      <c r="AG296" s="110"/>
      <c r="AH296" s="105" t="str">
        <f t="shared" si="342"/>
        <v>-</v>
      </c>
      <c r="AI296" s="231"/>
      <c r="AJ296" s="612" t="str">
        <f t="shared" si="354"/>
        <v>-</v>
      </c>
      <c r="AK296" s="603">
        <f t="shared" si="369"/>
        <v>0</v>
      </c>
      <c r="AL296" s="232"/>
      <c r="AM296" s="110"/>
      <c r="AN296" s="105" t="str">
        <f t="shared" si="343"/>
        <v>-</v>
      </c>
      <c r="AO296" s="231"/>
      <c r="AP296" s="612" t="str">
        <f t="shared" si="355"/>
        <v>-</v>
      </c>
      <c r="AQ296" s="603">
        <f t="shared" si="370"/>
        <v>0</v>
      </c>
      <c r="AR296" s="232"/>
      <c r="AS296" s="110"/>
      <c r="AT296" s="105" t="str">
        <f t="shared" si="344"/>
        <v>-</v>
      </c>
      <c r="AU296" s="231"/>
      <c r="AV296" s="612" t="str">
        <f t="shared" si="356"/>
        <v>-</v>
      </c>
      <c r="AW296" s="628">
        <f t="shared" si="371"/>
        <v>0</v>
      </c>
      <c r="AX296" s="232"/>
      <c r="AY296" s="110"/>
      <c r="AZ296" s="227" t="str">
        <f t="shared" si="348"/>
        <v>-</v>
      </c>
      <c r="BA296" s="231"/>
      <c r="BB296" s="642" t="str">
        <f t="shared" si="372"/>
        <v>-</v>
      </c>
      <c r="BC296" s="628">
        <f t="shared" si="373"/>
        <v>0</v>
      </c>
      <c r="BD296" s="232"/>
      <c r="BE296" s="110"/>
      <c r="BF296" s="227" t="str">
        <f t="shared" si="345"/>
        <v>-</v>
      </c>
      <c r="BG296" s="231"/>
      <c r="BH296" s="642" t="str">
        <f t="shared" si="349"/>
        <v>-</v>
      </c>
      <c r="BI296" s="628">
        <f t="shared" si="374"/>
        <v>0</v>
      </c>
      <c r="BJ296" s="232"/>
      <c r="BK296" s="110"/>
      <c r="BL296" s="227" t="str">
        <f t="shared" si="346"/>
        <v>-</v>
      </c>
      <c r="BM296" s="231"/>
      <c r="BN296" s="642" t="str">
        <f t="shared" si="350"/>
        <v>-</v>
      </c>
      <c r="BO296" s="628">
        <f t="shared" si="375"/>
        <v>0</v>
      </c>
      <c r="BP296" s="232"/>
      <c r="BQ296" s="110"/>
      <c r="BR296" s="227" t="str">
        <f t="shared" si="347"/>
        <v>-</v>
      </c>
      <c r="BS296" s="231"/>
      <c r="BT296" s="642" t="str">
        <f t="shared" si="351"/>
        <v>-</v>
      </c>
    </row>
    <row r="297" ht="15" customHeight="1" spans="1:72">
      <c r="A297" s="587"/>
      <c r="B297" s="115">
        <v>6</v>
      </c>
      <c r="C297" s="306">
        <f t="shared" si="357"/>
        <v>0</v>
      </c>
      <c r="D297" s="433">
        <f t="shared" si="358"/>
        <v>0</v>
      </c>
      <c r="E297" s="592">
        <f t="shared" si="359"/>
        <v>0</v>
      </c>
      <c r="F297" s="454">
        <f t="shared" si="360"/>
        <v>0</v>
      </c>
      <c r="G297" s="303" t="str">
        <f t="shared" si="336"/>
        <v>-</v>
      </c>
      <c r="H297" s="584">
        <f t="shared" si="337"/>
        <v>0</v>
      </c>
      <c r="I297" s="209">
        <f t="shared" si="338"/>
        <v>0</v>
      </c>
      <c r="J297" s="190">
        <f t="shared" si="361"/>
        <v>0</v>
      </c>
      <c r="K297" s="210">
        <f t="shared" si="362"/>
        <v>0</v>
      </c>
      <c r="L297" s="426" t="str">
        <f t="shared" si="363"/>
        <v>-</v>
      </c>
      <c r="M297" s="603">
        <f t="shared" si="364"/>
        <v>0</v>
      </c>
      <c r="N297" s="232"/>
      <c r="O297" s="110"/>
      <c r="P297" s="105" t="str">
        <f t="shared" si="339"/>
        <v>-</v>
      </c>
      <c r="Q297" s="231"/>
      <c r="R297" s="612" t="str">
        <f t="shared" si="352"/>
        <v>-</v>
      </c>
      <c r="S297" s="603">
        <f t="shared" si="365"/>
        <v>0</v>
      </c>
      <c r="T297" s="232"/>
      <c r="U297" s="110"/>
      <c r="V297" s="105" t="str">
        <f t="shared" si="340"/>
        <v>-</v>
      </c>
      <c r="W297" s="231"/>
      <c r="X297" s="612" t="str">
        <f t="shared" si="366"/>
        <v>-</v>
      </c>
      <c r="Y297" s="603">
        <f t="shared" si="367"/>
        <v>0</v>
      </c>
      <c r="Z297" s="232"/>
      <c r="AA297" s="110"/>
      <c r="AB297" s="105" t="str">
        <f t="shared" si="341"/>
        <v>-</v>
      </c>
      <c r="AC297" s="231"/>
      <c r="AD297" s="612" t="str">
        <f t="shared" si="353"/>
        <v>-</v>
      </c>
      <c r="AE297" s="603">
        <f t="shared" si="368"/>
        <v>0</v>
      </c>
      <c r="AF297" s="232"/>
      <c r="AG297" s="110"/>
      <c r="AH297" s="105" t="str">
        <f t="shared" si="342"/>
        <v>-</v>
      </c>
      <c r="AI297" s="231"/>
      <c r="AJ297" s="612" t="str">
        <f t="shared" si="354"/>
        <v>-</v>
      </c>
      <c r="AK297" s="603">
        <f t="shared" si="369"/>
        <v>0</v>
      </c>
      <c r="AL297" s="232"/>
      <c r="AM297" s="110"/>
      <c r="AN297" s="105" t="str">
        <f t="shared" si="343"/>
        <v>-</v>
      </c>
      <c r="AO297" s="231"/>
      <c r="AP297" s="612" t="str">
        <f t="shared" si="355"/>
        <v>-</v>
      </c>
      <c r="AQ297" s="603">
        <f t="shared" si="370"/>
        <v>0</v>
      </c>
      <c r="AR297" s="232"/>
      <c r="AS297" s="110"/>
      <c r="AT297" s="105" t="str">
        <f t="shared" si="344"/>
        <v>-</v>
      </c>
      <c r="AU297" s="231"/>
      <c r="AV297" s="612" t="str">
        <f t="shared" si="356"/>
        <v>-</v>
      </c>
      <c r="AW297" s="628">
        <f t="shared" si="371"/>
        <v>0</v>
      </c>
      <c r="AX297" s="232"/>
      <c r="AY297" s="110"/>
      <c r="AZ297" s="227" t="str">
        <f t="shared" si="348"/>
        <v>-</v>
      </c>
      <c r="BA297" s="231"/>
      <c r="BB297" s="642" t="str">
        <f t="shared" si="372"/>
        <v>-</v>
      </c>
      <c r="BC297" s="628">
        <f t="shared" si="373"/>
        <v>0</v>
      </c>
      <c r="BD297" s="232"/>
      <c r="BE297" s="110"/>
      <c r="BF297" s="227" t="str">
        <f t="shared" si="345"/>
        <v>-</v>
      </c>
      <c r="BG297" s="231"/>
      <c r="BH297" s="642" t="str">
        <f t="shared" si="349"/>
        <v>-</v>
      </c>
      <c r="BI297" s="628">
        <f t="shared" si="374"/>
        <v>0</v>
      </c>
      <c r="BJ297" s="232"/>
      <c r="BK297" s="110"/>
      <c r="BL297" s="227" t="str">
        <f t="shared" si="346"/>
        <v>-</v>
      </c>
      <c r="BM297" s="231"/>
      <c r="BN297" s="642" t="str">
        <f t="shared" si="350"/>
        <v>-</v>
      </c>
      <c r="BO297" s="628">
        <f t="shared" si="375"/>
        <v>0</v>
      </c>
      <c r="BP297" s="232"/>
      <c r="BQ297" s="110"/>
      <c r="BR297" s="227" t="str">
        <f t="shared" si="347"/>
        <v>-</v>
      </c>
      <c r="BS297" s="231"/>
      <c r="BT297" s="642" t="str">
        <f t="shared" si="351"/>
        <v>-</v>
      </c>
    </row>
    <row r="298" ht="15" customHeight="1" spans="1:72">
      <c r="A298" s="587"/>
      <c r="B298" s="115">
        <v>7</v>
      </c>
      <c r="C298" s="306">
        <f t="shared" si="357"/>
        <v>0</v>
      </c>
      <c r="D298" s="433">
        <f t="shared" si="358"/>
        <v>0</v>
      </c>
      <c r="E298" s="592">
        <f t="shared" si="359"/>
        <v>0</v>
      </c>
      <c r="F298" s="454">
        <f t="shared" si="360"/>
        <v>0</v>
      </c>
      <c r="G298" s="303" t="str">
        <f t="shared" si="336"/>
        <v>-</v>
      </c>
      <c r="H298" s="584">
        <f t="shared" si="337"/>
        <v>0</v>
      </c>
      <c r="I298" s="209">
        <f t="shared" si="338"/>
        <v>0</v>
      </c>
      <c r="J298" s="190">
        <f t="shared" si="361"/>
        <v>0</v>
      </c>
      <c r="K298" s="210">
        <f t="shared" si="362"/>
        <v>0</v>
      </c>
      <c r="L298" s="426" t="str">
        <f t="shared" si="363"/>
        <v>-</v>
      </c>
      <c r="M298" s="603">
        <f t="shared" si="364"/>
        <v>0</v>
      </c>
      <c r="N298" s="232"/>
      <c r="O298" s="110"/>
      <c r="P298" s="105" t="str">
        <f t="shared" si="339"/>
        <v>-</v>
      </c>
      <c r="Q298" s="231"/>
      <c r="R298" s="612" t="str">
        <f t="shared" si="352"/>
        <v>-</v>
      </c>
      <c r="S298" s="603">
        <f t="shared" si="365"/>
        <v>0</v>
      </c>
      <c r="T298" s="232"/>
      <c r="U298" s="110"/>
      <c r="V298" s="105" t="str">
        <f t="shared" si="340"/>
        <v>-</v>
      </c>
      <c r="W298" s="231"/>
      <c r="X298" s="612" t="str">
        <f t="shared" si="366"/>
        <v>-</v>
      </c>
      <c r="Y298" s="603">
        <f t="shared" si="367"/>
        <v>0</v>
      </c>
      <c r="Z298" s="232"/>
      <c r="AA298" s="110"/>
      <c r="AB298" s="105" t="str">
        <f t="shared" si="341"/>
        <v>-</v>
      </c>
      <c r="AC298" s="231"/>
      <c r="AD298" s="612" t="str">
        <f t="shared" si="353"/>
        <v>-</v>
      </c>
      <c r="AE298" s="603">
        <f t="shared" si="368"/>
        <v>0</v>
      </c>
      <c r="AF298" s="232"/>
      <c r="AG298" s="110"/>
      <c r="AH298" s="105" t="str">
        <f t="shared" si="342"/>
        <v>-</v>
      </c>
      <c r="AI298" s="231"/>
      <c r="AJ298" s="612" t="str">
        <f t="shared" si="354"/>
        <v>-</v>
      </c>
      <c r="AK298" s="603">
        <f t="shared" si="369"/>
        <v>0</v>
      </c>
      <c r="AL298" s="232"/>
      <c r="AM298" s="110"/>
      <c r="AN298" s="105" t="str">
        <f t="shared" si="343"/>
        <v>-</v>
      </c>
      <c r="AO298" s="231"/>
      <c r="AP298" s="612" t="str">
        <f t="shared" si="355"/>
        <v>-</v>
      </c>
      <c r="AQ298" s="603">
        <f t="shared" si="370"/>
        <v>0</v>
      </c>
      <c r="AR298" s="232"/>
      <c r="AS298" s="110"/>
      <c r="AT298" s="105" t="str">
        <f t="shared" si="344"/>
        <v>-</v>
      </c>
      <c r="AU298" s="231"/>
      <c r="AV298" s="612" t="str">
        <f t="shared" si="356"/>
        <v>-</v>
      </c>
      <c r="AW298" s="628">
        <f t="shared" si="371"/>
        <v>0</v>
      </c>
      <c r="AX298" s="232"/>
      <c r="AY298" s="110"/>
      <c r="AZ298" s="227" t="str">
        <f t="shared" si="348"/>
        <v>-</v>
      </c>
      <c r="BA298" s="231"/>
      <c r="BB298" s="642" t="str">
        <f t="shared" si="372"/>
        <v>-</v>
      </c>
      <c r="BC298" s="628">
        <f t="shared" si="373"/>
        <v>0</v>
      </c>
      <c r="BD298" s="232"/>
      <c r="BE298" s="110"/>
      <c r="BF298" s="227" t="str">
        <f t="shared" si="345"/>
        <v>-</v>
      </c>
      <c r="BG298" s="231"/>
      <c r="BH298" s="642" t="str">
        <f t="shared" si="349"/>
        <v>-</v>
      </c>
      <c r="BI298" s="628">
        <f t="shared" si="374"/>
        <v>0</v>
      </c>
      <c r="BJ298" s="232"/>
      <c r="BK298" s="110"/>
      <c r="BL298" s="227" t="str">
        <f t="shared" si="346"/>
        <v>-</v>
      </c>
      <c r="BM298" s="231"/>
      <c r="BN298" s="642" t="str">
        <f t="shared" si="350"/>
        <v>-</v>
      </c>
      <c r="BO298" s="628">
        <f t="shared" si="375"/>
        <v>0</v>
      </c>
      <c r="BP298" s="232"/>
      <c r="BQ298" s="110"/>
      <c r="BR298" s="227" t="str">
        <f t="shared" si="347"/>
        <v>-</v>
      </c>
      <c r="BS298" s="231"/>
      <c r="BT298" s="642" t="str">
        <f t="shared" si="351"/>
        <v>-</v>
      </c>
    </row>
    <row r="299" ht="15" customHeight="1" spans="1:72">
      <c r="A299" s="587"/>
      <c r="B299" s="115">
        <v>8</v>
      </c>
      <c r="C299" s="306">
        <f t="shared" si="357"/>
        <v>0</v>
      </c>
      <c r="D299" s="433">
        <f t="shared" si="358"/>
        <v>0</v>
      </c>
      <c r="E299" s="592">
        <f t="shared" si="359"/>
        <v>0</v>
      </c>
      <c r="F299" s="454">
        <f t="shared" si="360"/>
        <v>0</v>
      </c>
      <c r="G299" s="303" t="str">
        <f t="shared" si="336"/>
        <v>-</v>
      </c>
      <c r="H299" s="584">
        <f t="shared" si="337"/>
        <v>0</v>
      </c>
      <c r="I299" s="209">
        <f t="shared" si="338"/>
        <v>0</v>
      </c>
      <c r="J299" s="190">
        <f t="shared" si="361"/>
        <v>0</v>
      </c>
      <c r="K299" s="210">
        <f t="shared" si="362"/>
        <v>0</v>
      </c>
      <c r="L299" s="426" t="str">
        <f t="shared" si="363"/>
        <v>-</v>
      </c>
      <c r="M299" s="603">
        <f t="shared" si="364"/>
        <v>0</v>
      </c>
      <c r="N299" s="232"/>
      <c r="O299" s="110"/>
      <c r="P299" s="105" t="str">
        <f t="shared" si="339"/>
        <v>-</v>
      </c>
      <c r="Q299" s="231"/>
      <c r="R299" s="612" t="str">
        <f t="shared" si="352"/>
        <v>-</v>
      </c>
      <c r="S299" s="603">
        <f t="shared" si="365"/>
        <v>0</v>
      </c>
      <c r="T299" s="232"/>
      <c r="U299" s="110"/>
      <c r="V299" s="105" t="str">
        <f t="shared" si="340"/>
        <v>-</v>
      </c>
      <c r="W299" s="231"/>
      <c r="X299" s="612" t="str">
        <f t="shared" si="366"/>
        <v>-</v>
      </c>
      <c r="Y299" s="603">
        <f t="shared" si="367"/>
        <v>0</v>
      </c>
      <c r="Z299" s="232"/>
      <c r="AA299" s="110"/>
      <c r="AB299" s="105" t="str">
        <f t="shared" si="341"/>
        <v>-</v>
      </c>
      <c r="AC299" s="231"/>
      <c r="AD299" s="612" t="str">
        <f t="shared" si="353"/>
        <v>-</v>
      </c>
      <c r="AE299" s="603">
        <f t="shared" si="368"/>
        <v>0</v>
      </c>
      <c r="AF299" s="232"/>
      <c r="AG299" s="110"/>
      <c r="AH299" s="105" t="str">
        <f t="shared" si="342"/>
        <v>-</v>
      </c>
      <c r="AI299" s="231"/>
      <c r="AJ299" s="612" t="str">
        <f t="shared" si="354"/>
        <v>-</v>
      </c>
      <c r="AK299" s="603">
        <f t="shared" si="369"/>
        <v>0</v>
      </c>
      <c r="AL299" s="232"/>
      <c r="AM299" s="110"/>
      <c r="AN299" s="105" t="str">
        <f t="shared" si="343"/>
        <v>-</v>
      </c>
      <c r="AO299" s="231"/>
      <c r="AP299" s="612" t="str">
        <f t="shared" si="355"/>
        <v>-</v>
      </c>
      <c r="AQ299" s="603">
        <f t="shared" si="370"/>
        <v>0</v>
      </c>
      <c r="AR299" s="232"/>
      <c r="AS299" s="110"/>
      <c r="AT299" s="105" t="str">
        <f t="shared" si="344"/>
        <v>-</v>
      </c>
      <c r="AU299" s="231"/>
      <c r="AV299" s="612" t="str">
        <f t="shared" si="356"/>
        <v>-</v>
      </c>
      <c r="AW299" s="628">
        <f t="shared" si="371"/>
        <v>0</v>
      </c>
      <c r="AX299" s="232"/>
      <c r="AY299" s="110"/>
      <c r="AZ299" s="227" t="str">
        <f t="shared" si="348"/>
        <v>-</v>
      </c>
      <c r="BA299" s="231"/>
      <c r="BB299" s="642" t="str">
        <f t="shared" si="372"/>
        <v>-</v>
      </c>
      <c r="BC299" s="628">
        <f t="shared" si="373"/>
        <v>0</v>
      </c>
      <c r="BD299" s="232"/>
      <c r="BE299" s="110"/>
      <c r="BF299" s="227" t="str">
        <f t="shared" si="345"/>
        <v>-</v>
      </c>
      <c r="BG299" s="231"/>
      <c r="BH299" s="642" t="str">
        <f t="shared" si="349"/>
        <v>-</v>
      </c>
      <c r="BI299" s="628">
        <f t="shared" si="374"/>
        <v>0</v>
      </c>
      <c r="BJ299" s="232"/>
      <c r="BK299" s="110"/>
      <c r="BL299" s="227" t="str">
        <f t="shared" si="346"/>
        <v>-</v>
      </c>
      <c r="BM299" s="231"/>
      <c r="BN299" s="642" t="str">
        <f t="shared" si="350"/>
        <v>-</v>
      </c>
      <c r="BO299" s="628">
        <f t="shared" si="375"/>
        <v>0</v>
      </c>
      <c r="BP299" s="232"/>
      <c r="BQ299" s="110"/>
      <c r="BR299" s="227" t="str">
        <f t="shared" si="347"/>
        <v>-</v>
      </c>
      <c r="BS299" s="231"/>
      <c r="BT299" s="642" t="str">
        <f t="shared" si="351"/>
        <v>-</v>
      </c>
    </row>
    <row r="300" ht="15" customHeight="1" spans="1:72">
      <c r="A300" s="587"/>
      <c r="B300" s="115">
        <v>9</v>
      </c>
      <c r="C300" s="306">
        <f t="shared" si="357"/>
        <v>0</v>
      </c>
      <c r="D300" s="433">
        <f t="shared" si="358"/>
        <v>0</v>
      </c>
      <c r="E300" s="592">
        <f t="shared" si="359"/>
        <v>0</v>
      </c>
      <c r="F300" s="454">
        <f t="shared" si="360"/>
        <v>0</v>
      </c>
      <c r="G300" s="303" t="str">
        <f t="shared" si="336"/>
        <v>-</v>
      </c>
      <c r="H300" s="584">
        <f t="shared" si="337"/>
        <v>0</v>
      </c>
      <c r="I300" s="209">
        <f t="shared" si="338"/>
        <v>0</v>
      </c>
      <c r="J300" s="190">
        <f t="shared" si="361"/>
        <v>0</v>
      </c>
      <c r="K300" s="210">
        <f t="shared" si="362"/>
        <v>0</v>
      </c>
      <c r="L300" s="426" t="str">
        <f t="shared" si="363"/>
        <v>-</v>
      </c>
      <c r="M300" s="603">
        <f t="shared" si="364"/>
        <v>0</v>
      </c>
      <c r="N300" s="232"/>
      <c r="O300" s="110"/>
      <c r="P300" s="105" t="str">
        <f t="shared" si="339"/>
        <v>-</v>
      </c>
      <c r="Q300" s="231"/>
      <c r="R300" s="612" t="str">
        <f t="shared" si="352"/>
        <v>-</v>
      </c>
      <c r="S300" s="603">
        <f t="shared" si="365"/>
        <v>0</v>
      </c>
      <c r="T300" s="232"/>
      <c r="U300" s="110"/>
      <c r="V300" s="105" t="str">
        <f t="shared" si="340"/>
        <v>-</v>
      </c>
      <c r="W300" s="231"/>
      <c r="X300" s="612" t="str">
        <f t="shared" si="366"/>
        <v>-</v>
      </c>
      <c r="Y300" s="603">
        <f t="shared" si="367"/>
        <v>0</v>
      </c>
      <c r="Z300" s="232"/>
      <c r="AA300" s="110"/>
      <c r="AB300" s="105" t="str">
        <f t="shared" si="341"/>
        <v>-</v>
      </c>
      <c r="AC300" s="231"/>
      <c r="AD300" s="612" t="str">
        <f t="shared" si="353"/>
        <v>-</v>
      </c>
      <c r="AE300" s="603">
        <f t="shared" si="368"/>
        <v>0</v>
      </c>
      <c r="AF300" s="232"/>
      <c r="AG300" s="110"/>
      <c r="AH300" s="105" t="str">
        <f t="shared" si="342"/>
        <v>-</v>
      </c>
      <c r="AI300" s="231"/>
      <c r="AJ300" s="612" t="str">
        <f t="shared" si="354"/>
        <v>-</v>
      </c>
      <c r="AK300" s="603">
        <f t="shared" si="369"/>
        <v>0</v>
      </c>
      <c r="AL300" s="232"/>
      <c r="AM300" s="110"/>
      <c r="AN300" s="105" t="str">
        <f t="shared" si="343"/>
        <v>-</v>
      </c>
      <c r="AO300" s="231"/>
      <c r="AP300" s="612" t="str">
        <f t="shared" si="355"/>
        <v>-</v>
      </c>
      <c r="AQ300" s="603">
        <f t="shared" si="370"/>
        <v>0</v>
      </c>
      <c r="AR300" s="232"/>
      <c r="AS300" s="110"/>
      <c r="AT300" s="105" t="str">
        <f t="shared" si="344"/>
        <v>-</v>
      </c>
      <c r="AU300" s="231"/>
      <c r="AV300" s="612" t="str">
        <f t="shared" si="356"/>
        <v>-</v>
      </c>
      <c r="AW300" s="628">
        <f t="shared" si="371"/>
        <v>0</v>
      </c>
      <c r="AX300" s="232"/>
      <c r="AY300" s="110"/>
      <c r="AZ300" s="227" t="str">
        <f t="shared" si="348"/>
        <v>-</v>
      </c>
      <c r="BA300" s="231"/>
      <c r="BB300" s="642" t="str">
        <f t="shared" si="372"/>
        <v>-</v>
      </c>
      <c r="BC300" s="628">
        <f t="shared" si="373"/>
        <v>0</v>
      </c>
      <c r="BD300" s="232"/>
      <c r="BE300" s="110"/>
      <c r="BF300" s="227" t="str">
        <f t="shared" si="345"/>
        <v>-</v>
      </c>
      <c r="BG300" s="231"/>
      <c r="BH300" s="642" t="str">
        <f t="shared" si="349"/>
        <v>-</v>
      </c>
      <c r="BI300" s="628">
        <f t="shared" si="374"/>
        <v>0</v>
      </c>
      <c r="BJ300" s="232"/>
      <c r="BK300" s="110"/>
      <c r="BL300" s="227" t="str">
        <f t="shared" si="346"/>
        <v>-</v>
      </c>
      <c r="BM300" s="231"/>
      <c r="BN300" s="642" t="str">
        <f t="shared" si="350"/>
        <v>-</v>
      </c>
      <c r="BO300" s="628">
        <f t="shared" si="375"/>
        <v>0</v>
      </c>
      <c r="BP300" s="232"/>
      <c r="BQ300" s="110"/>
      <c r="BR300" s="227" t="str">
        <f t="shared" si="347"/>
        <v>-</v>
      </c>
      <c r="BS300" s="231"/>
      <c r="BT300" s="642" t="str">
        <f t="shared" si="351"/>
        <v>-</v>
      </c>
    </row>
    <row r="301" ht="15" customHeight="1" spans="1:72">
      <c r="A301" s="587"/>
      <c r="B301" s="115">
        <v>10</v>
      </c>
      <c r="C301" s="306">
        <f t="shared" si="357"/>
        <v>0</v>
      </c>
      <c r="D301" s="433">
        <f t="shared" si="358"/>
        <v>0</v>
      </c>
      <c r="E301" s="592">
        <f t="shared" si="359"/>
        <v>0</v>
      </c>
      <c r="F301" s="454">
        <f t="shared" si="360"/>
        <v>0</v>
      </c>
      <c r="G301" s="303" t="str">
        <f t="shared" si="336"/>
        <v>-</v>
      </c>
      <c r="H301" s="584">
        <f t="shared" si="337"/>
        <v>0</v>
      </c>
      <c r="I301" s="209">
        <f t="shared" si="338"/>
        <v>0</v>
      </c>
      <c r="J301" s="190">
        <f t="shared" si="361"/>
        <v>0</v>
      </c>
      <c r="K301" s="210">
        <f t="shared" si="362"/>
        <v>0</v>
      </c>
      <c r="L301" s="426" t="str">
        <f t="shared" si="363"/>
        <v>-</v>
      </c>
      <c r="M301" s="603">
        <f t="shared" si="364"/>
        <v>0</v>
      </c>
      <c r="N301" s="232"/>
      <c r="O301" s="110"/>
      <c r="P301" s="105" t="str">
        <f t="shared" si="339"/>
        <v>-</v>
      </c>
      <c r="Q301" s="231"/>
      <c r="R301" s="612" t="str">
        <f t="shared" si="352"/>
        <v>-</v>
      </c>
      <c r="S301" s="603">
        <f t="shared" si="365"/>
        <v>0</v>
      </c>
      <c r="T301" s="232"/>
      <c r="U301" s="110"/>
      <c r="V301" s="105" t="str">
        <f t="shared" si="340"/>
        <v>-</v>
      </c>
      <c r="W301" s="231"/>
      <c r="X301" s="612" t="str">
        <f t="shared" si="366"/>
        <v>-</v>
      </c>
      <c r="Y301" s="603">
        <f t="shared" si="367"/>
        <v>0</v>
      </c>
      <c r="Z301" s="232"/>
      <c r="AA301" s="110"/>
      <c r="AB301" s="105" t="str">
        <f t="shared" si="341"/>
        <v>-</v>
      </c>
      <c r="AC301" s="231"/>
      <c r="AD301" s="612" t="str">
        <f t="shared" si="353"/>
        <v>-</v>
      </c>
      <c r="AE301" s="603">
        <f t="shared" si="368"/>
        <v>0</v>
      </c>
      <c r="AF301" s="232"/>
      <c r="AG301" s="110"/>
      <c r="AH301" s="105" t="str">
        <f t="shared" si="342"/>
        <v>-</v>
      </c>
      <c r="AI301" s="231"/>
      <c r="AJ301" s="612" t="str">
        <f t="shared" si="354"/>
        <v>-</v>
      </c>
      <c r="AK301" s="603">
        <f t="shared" si="369"/>
        <v>0</v>
      </c>
      <c r="AL301" s="232"/>
      <c r="AM301" s="110"/>
      <c r="AN301" s="105" t="str">
        <f t="shared" si="343"/>
        <v>-</v>
      </c>
      <c r="AO301" s="231"/>
      <c r="AP301" s="612" t="str">
        <f t="shared" si="355"/>
        <v>-</v>
      </c>
      <c r="AQ301" s="603">
        <f t="shared" si="370"/>
        <v>0</v>
      </c>
      <c r="AR301" s="232"/>
      <c r="AS301" s="110"/>
      <c r="AT301" s="105" t="str">
        <f t="shared" si="344"/>
        <v>-</v>
      </c>
      <c r="AU301" s="231"/>
      <c r="AV301" s="612" t="str">
        <f t="shared" si="356"/>
        <v>-</v>
      </c>
      <c r="AW301" s="628">
        <f t="shared" si="371"/>
        <v>0</v>
      </c>
      <c r="AX301" s="232"/>
      <c r="AY301" s="110"/>
      <c r="AZ301" s="227" t="str">
        <f t="shared" si="348"/>
        <v>-</v>
      </c>
      <c r="BA301" s="231"/>
      <c r="BB301" s="642" t="str">
        <f t="shared" si="372"/>
        <v>-</v>
      </c>
      <c r="BC301" s="628">
        <f t="shared" si="373"/>
        <v>0</v>
      </c>
      <c r="BD301" s="232"/>
      <c r="BE301" s="110"/>
      <c r="BF301" s="227" t="str">
        <f t="shared" si="345"/>
        <v>-</v>
      </c>
      <c r="BG301" s="231"/>
      <c r="BH301" s="642" t="str">
        <f t="shared" si="349"/>
        <v>-</v>
      </c>
      <c r="BI301" s="628">
        <f t="shared" si="374"/>
        <v>0</v>
      </c>
      <c r="BJ301" s="232"/>
      <c r="BK301" s="110"/>
      <c r="BL301" s="227" t="str">
        <f t="shared" si="346"/>
        <v>-</v>
      </c>
      <c r="BM301" s="231"/>
      <c r="BN301" s="642" t="str">
        <f t="shared" si="350"/>
        <v>-</v>
      </c>
      <c r="BO301" s="628">
        <f t="shared" si="375"/>
        <v>0</v>
      </c>
      <c r="BP301" s="232"/>
      <c r="BQ301" s="110"/>
      <c r="BR301" s="227" t="str">
        <f t="shared" si="347"/>
        <v>-</v>
      </c>
      <c r="BS301" s="231"/>
      <c r="BT301" s="642" t="str">
        <f t="shared" si="351"/>
        <v>-</v>
      </c>
    </row>
    <row r="302" ht="15" customHeight="1" spans="1:72">
      <c r="A302" s="587"/>
      <c r="B302" s="115">
        <v>11</v>
      </c>
      <c r="C302" s="306">
        <f t="shared" si="357"/>
        <v>0</v>
      </c>
      <c r="D302" s="433">
        <f t="shared" si="358"/>
        <v>0</v>
      </c>
      <c r="E302" s="592">
        <f t="shared" si="359"/>
        <v>0</v>
      </c>
      <c r="F302" s="454">
        <f t="shared" si="360"/>
        <v>0</v>
      </c>
      <c r="G302" s="303" t="str">
        <f t="shared" si="336"/>
        <v>-</v>
      </c>
      <c r="H302" s="584">
        <f t="shared" si="337"/>
        <v>0</v>
      </c>
      <c r="I302" s="209">
        <f t="shared" si="338"/>
        <v>0</v>
      </c>
      <c r="J302" s="190">
        <f t="shared" si="361"/>
        <v>0</v>
      </c>
      <c r="K302" s="210">
        <f t="shared" si="362"/>
        <v>0</v>
      </c>
      <c r="L302" s="426" t="str">
        <f t="shared" si="363"/>
        <v>-</v>
      </c>
      <c r="M302" s="603">
        <f t="shared" si="364"/>
        <v>0</v>
      </c>
      <c r="N302" s="232"/>
      <c r="O302" s="110"/>
      <c r="P302" s="105" t="str">
        <f t="shared" si="339"/>
        <v>-</v>
      </c>
      <c r="Q302" s="231"/>
      <c r="R302" s="612" t="str">
        <f t="shared" si="352"/>
        <v>-</v>
      </c>
      <c r="S302" s="603">
        <f t="shared" si="365"/>
        <v>0</v>
      </c>
      <c r="T302" s="232"/>
      <c r="U302" s="110"/>
      <c r="V302" s="105" t="str">
        <f t="shared" si="340"/>
        <v>-</v>
      </c>
      <c r="W302" s="231"/>
      <c r="X302" s="612" t="str">
        <f t="shared" si="366"/>
        <v>-</v>
      </c>
      <c r="Y302" s="603">
        <f t="shared" si="367"/>
        <v>0</v>
      </c>
      <c r="Z302" s="232"/>
      <c r="AA302" s="110"/>
      <c r="AB302" s="105" t="str">
        <f t="shared" si="341"/>
        <v>-</v>
      </c>
      <c r="AC302" s="231"/>
      <c r="AD302" s="612" t="str">
        <f t="shared" si="353"/>
        <v>-</v>
      </c>
      <c r="AE302" s="603">
        <f t="shared" si="368"/>
        <v>0</v>
      </c>
      <c r="AF302" s="232"/>
      <c r="AG302" s="110"/>
      <c r="AH302" s="105" t="str">
        <f t="shared" si="342"/>
        <v>-</v>
      </c>
      <c r="AI302" s="231"/>
      <c r="AJ302" s="612" t="str">
        <f t="shared" si="354"/>
        <v>-</v>
      </c>
      <c r="AK302" s="603">
        <f t="shared" si="369"/>
        <v>0</v>
      </c>
      <c r="AL302" s="232"/>
      <c r="AM302" s="110"/>
      <c r="AN302" s="105" t="str">
        <f t="shared" si="343"/>
        <v>-</v>
      </c>
      <c r="AO302" s="231"/>
      <c r="AP302" s="612" t="str">
        <f t="shared" si="355"/>
        <v>-</v>
      </c>
      <c r="AQ302" s="603">
        <f t="shared" si="370"/>
        <v>0</v>
      </c>
      <c r="AR302" s="232"/>
      <c r="AS302" s="110"/>
      <c r="AT302" s="105" t="str">
        <f t="shared" si="344"/>
        <v>-</v>
      </c>
      <c r="AU302" s="231"/>
      <c r="AV302" s="612" t="str">
        <f t="shared" si="356"/>
        <v>-</v>
      </c>
      <c r="AW302" s="628">
        <f t="shared" si="371"/>
        <v>0</v>
      </c>
      <c r="AX302" s="232"/>
      <c r="AY302" s="110"/>
      <c r="AZ302" s="227" t="str">
        <f t="shared" si="348"/>
        <v>-</v>
      </c>
      <c r="BA302" s="231"/>
      <c r="BB302" s="642" t="str">
        <f t="shared" si="372"/>
        <v>-</v>
      </c>
      <c r="BC302" s="628">
        <f t="shared" si="373"/>
        <v>0</v>
      </c>
      <c r="BD302" s="232"/>
      <c r="BE302" s="110"/>
      <c r="BF302" s="227" t="str">
        <f t="shared" si="345"/>
        <v>-</v>
      </c>
      <c r="BG302" s="231"/>
      <c r="BH302" s="642" t="str">
        <f t="shared" si="349"/>
        <v>-</v>
      </c>
      <c r="BI302" s="628">
        <f t="shared" si="374"/>
        <v>0</v>
      </c>
      <c r="BJ302" s="232"/>
      <c r="BK302" s="110"/>
      <c r="BL302" s="227" t="str">
        <f t="shared" si="346"/>
        <v>-</v>
      </c>
      <c r="BM302" s="231"/>
      <c r="BN302" s="642" t="str">
        <f t="shared" si="350"/>
        <v>-</v>
      </c>
      <c r="BO302" s="628">
        <f t="shared" si="375"/>
        <v>0</v>
      </c>
      <c r="BP302" s="232"/>
      <c r="BQ302" s="110"/>
      <c r="BR302" s="227" t="str">
        <f t="shared" si="347"/>
        <v>-</v>
      </c>
      <c r="BS302" s="231"/>
      <c r="BT302" s="642" t="str">
        <f t="shared" si="351"/>
        <v>-</v>
      </c>
    </row>
    <row r="303" ht="15" customHeight="1" spans="1:72">
      <c r="A303" s="587"/>
      <c r="B303" s="115">
        <v>12</v>
      </c>
      <c r="C303" s="306">
        <f t="shared" si="357"/>
        <v>0</v>
      </c>
      <c r="D303" s="433">
        <f t="shared" si="358"/>
        <v>0</v>
      </c>
      <c r="E303" s="592">
        <f t="shared" si="359"/>
        <v>0</v>
      </c>
      <c r="F303" s="454">
        <f t="shared" si="360"/>
        <v>0</v>
      </c>
      <c r="G303" s="303" t="str">
        <f t="shared" si="336"/>
        <v>-</v>
      </c>
      <c r="H303" s="584">
        <f t="shared" si="337"/>
        <v>0</v>
      </c>
      <c r="I303" s="209">
        <f t="shared" si="338"/>
        <v>0</v>
      </c>
      <c r="J303" s="190">
        <f t="shared" si="361"/>
        <v>0</v>
      </c>
      <c r="K303" s="210">
        <f t="shared" si="362"/>
        <v>0</v>
      </c>
      <c r="L303" s="426" t="str">
        <f t="shared" si="363"/>
        <v>-</v>
      </c>
      <c r="M303" s="603">
        <f t="shared" si="364"/>
        <v>0</v>
      </c>
      <c r="N303" s="232"/>
      <c r="O303" s="110"/>
      <c r="P303" s="105" t="str">
        <f t="shared" si="339"/>
        <v>-</v>
      </c>
      <c r="Q303" s="231"/>
      <c r="R303" s="612" t="str">
        <f t="shared" si="352"/>
        <v>-</v>
      </c>
      <c r="S303" s="603">
        <f t="shared" si="365"/>
        <v>0</v>
      </c>
      <c r="T303" s="232"/>
      <c r="U303" s="110"/>
      <c r="V303" s="105" t="str">
        <f t="shared" si="340"/>
        <v>-</v>
      </c>
      <c r="W303" s="231"/>
      <c r="X303" s="612" t="str">
        <f t="shared" si="366"/>
        <v>-</v>
      </c>
      <c r="Y303" s="603">
        <f t="shared" si="367"/>
        <v>0</v>
      </c>
      <c r="Z303" s="232"/>
      <c r="AA303" s="110"/>
      <c r="AB303" s="105" t="str">
        <f t="shared" si="341"/>
        <v>-</v>
      </c>
      <c r="AC303" s="231"/>
      <c r="AD303" s="612" t="str">
        <f t="shared" si="353"/>
        <v>-</v>
      </c>
      <c r="AE303" s="603">
        <f t="shared" si="368"/>
        <v>0</v>
      </c>
      <c r="AF303" s="232"/>
      <c r="AG303" s="110"/>
      <c r="AH303" s="105" t="str">
        <f t="shared" si="342"/>
        <v>-</v>
      </c>
      <c r="AI303" s="231"/>
      <c r="AJ303" s="612" t="str">
        <f t="shared" si="354"/>
        <v>-</v>
      </c>
      <c r="AK303" s="603">
        <f t="shared" si="369"/>
        <v>0</v>
      </c>
      <c r="AL303" s="232"/>
      <c r="AM303" s="110"/>
      <c r="AN303" s="105" t="str">
        <f t="shared" si="343"/>
        <v>-</v>
      </c>
      <c r="AO303" s="231"/>
      <c r="AP303" s="612" t="str">
        <f t="shared" si="355"/>
        <v>-</v>
      </c>
      <c r="AQ303" s="603">
        <f t="shared" si="370"/>
        <v>0</v>
      </c>
      <c r="AR303" s="232"/>
      <c r="AS303" s="110"/>
      <c r="AT303" s="105" t="str">
        <f t="shared" si="344"/>
        <v>-</v>
      </c>
      <c r="AU303" s="231"/>
      <c r="AV303" s="612" t="str">
        <f t="shared" si="356"/>
        <v>-</v>
      </c>
      <c r="AW303" s="628">
        <f t="shared" si="371"/>
        <v>0</v>
      </c>
      <c r="AX303" s="232"/>
      <c r="AY303" s="110"/>
      <c r="AZ303" s="227" t="str">
        <f t="shared" si="348"/>
        <v>-</v>
      </c>
      <c r="BA303" s="231"/>
      <c r="BB303" s="642" t="str">
        <f t="shared" si="372"/>
        <v>-</v>
      </c>
      <c r="BC303" s="628">
        <f t="shared" si="373"/>
        <v>0</v>
      </c>
      <c r="BD303" s="232"/>
      <c r="BE303" s="110"/>
      <c r="BF303" s="227" t="str">
        <f t="shared" si="345"/>
        <v>-</v>
      </c>
      <c r="BG303" s="231"/>
      <c r="BH303" s="642" t="str">
        <f t="shared" si="349"/>
        <v>-</v>
      </c>
      <c r="BI303" s="628">
        <f t="shared" si="374"/>
        <v>0</v>
      </c>
      <c r="BJ303" s="232"/>
      <c r="BK303" s="110"/>
      <c r="BL303" s="227" t="str">
        <f t="shared" si="346"/>
        <v>-</v>
      </c>
      <c r="BM303" s="231"/>
      <c r="BN303" s="642" t="str">
        <f t="shared" si="350"/>
        <v>-</v>
      </c>
      <c r="BO303" s="628">
        <f t="shared" si="375"/>
        <v>0</v>
      </c>
      <c r="BP303" s="232"/>
      <c r="BQ303" s="110"/>
      <c r="BR303" s="227" t="str">
        <f t="shared" si="347"/>
        <v>-</v>
      </c>
      <c r="BS303" s="231"/>
      <c r="BT303" s="642" t="str">
        <f t="shared" si="351"/>
        <v>-</v>
      </c>
    </row>
    <row r="304" ht="15" customHeight="1" spans="1:72">
      <c r="A304" s="587"/>
      <c r="B304" s="115">
        <v>13</v>
      </c>
      <c r="C304" s="306">
        <f t="shared" si="357"/>
        <v>0</v>
      </c>
      <c r="D304" s="433">
        <f t="shared" si="358"/>
        <v>0</v>
      </c>
      <c r="E304" s="592">
        <f t="shared" si="359"/>
        <v>0</v>
      </c>
      <c r="F304" s="454">
        <f t="shared" si="360"/>
        <v>0</v>
      </c>
      <c r="G304" s="303" t="str">
        <f t="shared" si="336"/>
        <v>-</v>
      </c>
      <c r="H304" s="584">
        <f t="shared" si="337"/>
        <v>0</v>
      </c>
      <c r="I304" s="209">
        <f t="shared" si="338"/>
        <v>0</v>
      </c>
      <c r="J304" s="190">
        <f t="shared" si="361"/>
        <v>0</v>
      </c>
      <c r="K304" s="210">
        <f t="shared" si="362"/>
        <v>0</v>
      </c>
      <c r="L304" s="426" t="str">
        <f t="shared" si="363"/>
        <v>-</v>
      </c>
      <c r="M304" s="603">
        <f t="shared" si="364"/>
        <v>0</v>
      </c>
      <c r="N304" s="232"/>
      <c r="O304" s="110"/>
      <c r="P304" s="105" t="str">
        <f t="shared" si="339"/>
        <v>-</v>
      </c>
      <c r="Q304" s="231"/>
      <c r="R304" s="612" t="str">
        <f t="shared" si="352"/>
        <v>-</v>
      </c>
      <c r="S304" s="603">
        <f t="shared" si="365"/>
        <v>0</v>
      </c>
      <c r="T304" s="232"/>
      <c r="U304" s="110"/>
      <c r="V304" s="105" t="str">
        <f t="shared" si="340"/>
        <v>-</v>
      </c>
      <c r="W304" s="231"/>
      <c r="X304" s="612" t="str">
        <f t="shared" si="366"/>
        <v>-</v>
      </c>
      <c r="Y304" s="603">
        <f t="shared" si="367"/>
        <v>0</v>
      </c>
      <c r="Z304" s="232"/>
      <c r="AA304" s="110"/>
      <c r="AB304" s="105" t="str">
        <f t="shared" si="341"/>
        <v>-</v>
      </c>
      <c r="AC304" s="231"/>
      <c r="AD304" s="612" t="str">
        <f t="shared" si="353"/>
        <v>-</v>
      </c>
      <c r="AE304" s="603">
        <f t="shared" si="368"/>
        <v>0</v>
      </c>
      <c r="AF304" s="232"/>
      <c r="AG304" s="110"/>
      <c r="AH304" s="105" t="str">
        <f t="shared" si="342"/>
        <v>-</v>
      </c>
      <c r="AI304" s="231"/>
      <c r="AJ304" s="612" t="str">
        <f t="shared" si="354"/>
        <v>-</v>
      </c>
      <c r="AK304" s="603">
        <f t="shared" si="369"/>
        <v>0</v>
      </c>
      <c r="AL304" s="232"/>
      <c r="AM304" s="110"/>
      <c r="AN304" s="105" t="str">
        <f t="shared" si="343"/>
        <v>-</v>
      </c>
      <c r="AO304" s="231"/>
      <c r="AP304" s="612" t="str">
        <f t="shared" si="355"/>
        <v>-</v>
      </c>
      <c r="AQ304" s="603">
        <f t="shared" si="370"/>
        <v>0</v>
      </c>
      <c r="AR304" s="232"/>
      <c r="AS304" s="110"/>
      <c r="AT304" s="105" t="str">
        <f t="shared" si="344"/>
        <v>-</v>
      </c>
      <c r="AU304" s="231"/>
      <c r="AV304" s="612" t="str">
        <f t="shared" si="356"/>
        <v>-</v>
      </c>
      <c r="AW304" s="628">
        <f t="shared" si="371"/>
        <v>0</v>
      </c>
      <c r="AX304" s="232"/>
      <c r="AY304" s="110"/>
      <c r="AZ304" s="227" t="str">
        <f t="shared" si="348"/>
        <v>-</v>
      </c>
      <c r="BA304" s="231"/>
      <c r="BB304" s="642" t="str">
        <f t="shared" si="372"/>
        <v>-</v>
      </c>
      <c r="BC304" s="628">
        <f t="shared" si="373"/>
        <v>0</v>
      </c>
      <c r="BD304" s="232"/>
      <c r="BE304" s="110"/>
      <c r="BF304" s="227" t="str">
        <f t="shared" si="345"/>
        <v>-</v>
      </c>
      <c r="BG304" s="231"/>
      <c r="BH304" s="642" t="str">
        <f t="shared" si="349"/>
        <v>-</v>
      </c>
      <c r="BI304" s="628">
        <f t="shared" si="374"/>
        <v>0</v>
      </c>
      <c r="BJ304" s="232"/>
      <c r="BK304" s="110"/>
      <c r="BL304" s="227" t="str">
        <f t="shared" si="346"/>
        <v>-</v>
      </c>
      <c r="BM304" s="231"/>
      <c r="BN304" s="642" t="str">
        <f t="shared" si="350"/>
        <v>-</v>
      </c>
      <c r="BO304" s="628">
        <f t="shared" si="375"/>
        <v>0</v>
      </c>
      <c r="BP304" s="232"/>
      <c r="BQ304" s="110"/>
      <c r="BR304" s="227" t="str">
        <f t="shared" si="347"/>
        <v>-</v>
      </c>
      <c r="BS304" s="231"/>
      <c r="BT304" s="642" t="str">
        <f t="shared" si="351"/>
        <v>-</v>
      </c>
    </row>
    <row r="305" ht="15" customHeight="1" spans="1:72">
      <c r="A305" s="587"/>
      <c r="B305" s="115">
        <v>14</v>
      </c>
      <c r="C305" s="306">
        <f t="shared" si="357"/>
        <v>0</v>
      </c>
      <c r="D305" s="433">
        <f t="shared" si="358"/>
        <v>0</v>
      </c>
      <c r="E305" s="592">
        <f t="shared" si="359"/>
        <v>0</v>
      </c>
      <c r="F305" s="454">
        <f t="shared" si="360"/>
        <v>0</v>
      </c>
      <c r="G305" s="303" t="str">
        <f t="shared" si="336"/>
        <v>-</v>
      </c>
      <c r="H305" s="584">
        <f t="shared" si="337"/>
        <v>0</v>
      </c>
      <c r="I305" s="209">
        <f t="shared" si="338"/>
        <v>0</v>
      </c>
      <c r="J305" s="190">
        <f t="shared" si="361"/>
        <v>0</v>
      </c>
      <c r="K305" s="210">
        <f t="shared" si="362"/>
        <v>0</v>
      </c>
      <c r="L305" s="426" t="str">
        <f t="shared" si="363"/>
        <v>-</v>
      </c>
      <c r="M305" s="603">
        <f t="shared" si="364"/>
        <v>0</v>
      </c>
      <c r="N305" s="232"/>
      <c r="O305" s="110"/>
      <c r="P305" s="105" t="str">
        <f t="shared" si="339"/>
        <v>-</v>
      </c>
      <c r="Q305" s="231"/>
      <c r="R305" s="612" t="str">
        <f t="shared" si="352"/>
        <v>-</v>
      </c>
      <c r="S305" s="603">
        <f t="shared" si="365"/>
        <v>0</v>
      </c>
      <c r="T305" s="232"/>
      <c r="U305" s="110"/>
      <c r="V305" s="105" t="str">
        <f t="shared" si="340"/>
        <v>-</v>
      </c>
      <c r="W305" s="231"/>
      <c r="X305" s="612" t="str">
        <f t="shared" si="366"/>
        <v>-</v>
      </c>
      <c r="Y305" s="603">
        <f t="shared" si="367"/>
        <v>0</v>
      </c>
      <c r="Z305" s="232"/>
      <c r="AA305" s="110"/>
      <c r="AB305" s="105" t="str">
        <f t="shared" si="341"/>
        <v>-</v>
      </c>
      <c r="AC305" s="231"/>
      <c r="AD305" s="612" t="str">
        <f t="shared" si="353"/>
        <v>-</v>
      </c>
      <c r="AE305" s="603">
        <f t="shared" si="368"/>
        <v>0</v>
      </c>
      <c r="AF305" s="232"/>
      <c r="AG305" s="110"/>
      <c r="AH305" s="105" t="str">
        <f t="shared" si="342"/>
        <v>-</v>
      </c>
      <c r="AI305" s="231"/>
      <c r="AJ305" s="612" t="str">
        <f t="shared" si="354"/>
        <v>-</v>
      </c>
      <c r="AK305" s="603">
        <f t="shared" si="369"/>
        <v>0</v>
      </c>
      <c r="AL305" s="232"/>
      <c r="AM305" s="110"/>
      <c r="AN305" s="105" t="str">
        <f t="shared" si="343"/>
        <v>-</v>
      </c>
      <c r="AO305" s="231"/>
      <c r="AP305" s="612" t="str">
        <f t="shared" si="355"/>
        <v>-</v>
      </c>
      <c r="AQ305" s="603">
        <f t="shared" si="370"/>
        <v>0</v>
      </c>
      <c r="AR305" s="232"/>
      <c r="AS305" s="110"/>
      <c r="AT305" s="105" t="str">
        <f t="shared" si="344"/>
        <v>-</v>
      </c>
      <c r="AU305" s="231"/>
      <c r="AV305" s="612" t="str">
        <f t="shared" si="356"/>
        <v>-</v>
      </c>
      <c r="AW305" s="628">
        <f t="shared" si="371"/>
        <v>0</v>
      </c>
      <c r="AX305" s="232"/>
      <c r="AY305" s="110"/>
      <c r="AZ305" s="227" t="str">
        <f t="shared" si="348"/>
        <v>-</v>
      </c>
      <c r="BA305" s="231"/>
      <c r="BB305" s="642" t="str">
        <f t="shared" si="372"/>
        <v>-</v>
      </c>
      <c r="BC305" s="628">
        <f t="shared" si="373"/>
        <v>0</v>
      </c>
      <c r="BD305" s="232"/>
      <c r="BE305" s="110"/>
      <c r="BF305" s="227" t="str">
        <f t="shared" si="345"/>
        <v>-</v>
      </c>
      <c r="BG305" s="231"/>
      <c r="BH305" s="642" t="str">
        <f t="shared" si="349"/>
        <v>-</v>
      </c>
      <c r="BI305" s="628">
        <f t="shared" si="374"/>
        <v>0</v>
      </c>
      <c r="BJ305" s="232"/>
      <c r="BK305" s="110"/>
      <c r="BL305" s="227" t="str">
        <f t="shared" si="346"/>
        <v>-</v>
      </c>
      <c r="BM305" s="231"/>
      <c r="BN305" s="642" t="str">
        <f t="shared" si="350"/>
        <v>-</v>
      </c>
      <c r="BO305" s="628">
        <f t="shared" si="375"/>
        <v>0</v>
      </c>
      <c r="BP305" s="232"/>
      <c r="BQ305" s="110"/>
      <c r="BR305" s="227" t="str">
        <f t="shared" si="347"/>
        <v>-</v>
      </c>
      <c r="BS305" s="231"/>
      <c r="BT305" s="642" t="str">
        <f t="shared" si="351"/>
        <v>-</v>
      </c>
    </row>
    <row r="306" ht="15" customHeight="1" spans="1:72">
      <c r="A306" s="587"/>
      <c r="B306" s="115">
        <v>15</v>
      </c>
      <c r="C306" s="306">
        <f t="shared" si="357"/>
        <v>0</v>
      </c>
      <c r="D306" s="433">
        <f t="shared" si="358"/>
        <v>0</v>
      </c>
      <c r="E306" s="592">
        <f t="shared" si="359"/>
        <v>0</v>
      </c>
      <c r="F306" s="454">
        <f t="shared" si="360"/>
        <v>0</v>
      </c>
      <c r="G306" s="303" t="str">
        <f t="shared" si="336"/>
        <v>-</v>
      </c>
      <c r="H306" s="584">
        <f t="shared" si="337"/>
        <v>0</v>
      </c>
      <c r="I306" s="209">
        <f t="shared" si="338"/>
        <v>0</v>
      </c>
      <c r="J306" s="190">
        <f t="shared" si="361"/>
        <v>0</v>
      </c>
      <c r="K306" s="210">
        <f t="shared" si="362"/>
        <v>0</v>
      </c>
      <c r="L306" s="426" t="str">
        <f t="shared" si="363"/>
        <v>-</v>
      </c>
      <c r="M306" s="603">
        <f t="shared" si="364"/>
        <v>0</v>
      </c>
      <c r="N306" s="232"/>
      <c r="O306" s="110"/>
      <c r="P306" s="105" t="str">
        <f t="shared" si="339"/>
        <v>-</v>
      </c>
      <c r="Q306" s="231"/>
      <c r="R306" s="612" t="str">
        <f t="shared" si="352"/>
        <v>-</v>
      </c>
      <c r="S306" s="603">
        <f t="shared" si="365"/>
        <v>0</v>
      </c>
      <c r="T306" s="232"/>
      <c r="U306" s="110"/>
      <c r="V306" s="105" t="str">
        <f t="shared" si="340"/>
        <v>-</v>
      </c>
      <c r="W306" s="231"/>
      <c r="X306" s="612" t="str">
        <f t="shared" si="366"/>
        <v>-</v>
      </c>
      <c r="Y306" s="603">
        <f t="shared" si="367"/>
        <v>0</v>
      </c>
      <c r="Z306" s="232"/>
      <c r="AA306" s="110"/>
      <c r="AB306" s="105" t="str">
        <f t="shared" si="341"/>
        <v>-</v>
      </c>
      <c r="AC306" s="231"/>
      <c r="AD306" s="612" t="str">
        <f t="shared" si="353"/>
        <v>-</v>
      </c>
      <c r="AE306" s="603">
        <f t="shared" si="368"/>
        <v>0</v>
      </c>
      <c r="AF306" s="232"/>
      <c r="AG306" s="110"/>
      <c r="AH306" s="105" t="str">
        <f t="shared" si="342"/>
        <v>-</v>
      </c>
      <c r="AI306" s="231"/>
      <c r="AJ306" s="612" t="str">
        <f t="shared" si="354"/>
        <v>-</v>
      </c>
      <c r="AK306" s="603">
        <f t="shared" si="369"/>
        <v>0</v>
      </c>
      <c r="AL306" s="232"/>
      <c r="AM306" s="110"/>
      <c r="AN306" s="105" t="str">
        <f t="shared" si="343"/>
        <v>-</v>
      </c>
      <c r="AO306" s="231"/>
      <c r="AP306" s="612" t="str">
        <f t="shared" si="355"/>
        <v>-</v>
      </c>
      <c r="AQ306" s="603">
        <f t="shared" si="370"/>
        <v>0</v>
      </c>
      <c r="AR306" s="232"/>
      <c r="AS306" s="110"/>
      <c r="AT306" s="105" t="str">
        <f t="shared" si="344"/>
        <v>-</v>
      </c>
      <c r="AU306" s="231"/>
      <c r="AV306" s="612" t="str">
        <f t="shared" si="356"/>
        <v>-</v>
      </c>
      <c r="AW306" s="628">
        <f t="shared" si="371"/>
        <v>0</v>
      </c>
      <c r="AX306" s="232"/>
      <c r="AY306" s="110"/>
      <c r="AZ306" s="227" t="str">
        <f t="shared" si="348"/>
        <v>-</v>
      </c>
      <c r="BA306" s="231"/>
      <c r="BB306" s="642" t="str">
        <f t="shared" si="372"/>
        <v>-</v>
      </c>
      <c r="BC306" s="628">
        <f t="shared" si="373"/>
        <v>0</v>
      </c>
      <c r="BD306" s="232"/>
      <c r="BE306" s="110"/>
      <c r="BF306" s="227" t="str">
        <f t="shared" si="345"/>
        <v>-</v>
      </c>
      <c r="BG306" s="231"/>
      <c r="BH306" s="642" t="str">
        <f t="shared" si="349"/>
        <v>-</v>
      </c>
      <c r="BI306" s="628">
        <f t="shared" si="374"/>
        <v>0</v>
      </c>
      <c r="BJ306" s="232"/>
      <c r="BK306" s="110"/>
      <c r="BL306" s="227" t="str">
        <f t="shared" si="346"/>
        <v>-</v>
      </c>
      <c r="BM306" s="231"/>
      <c r="BN306" s="642" t="str">
        <f t="shared" si="350"/>
        <v>-</v>
      </c>
      <c r="BO306" s="628">
        <f t="shared" si="375"/>
        <v>0</v>
      </c>
      <c r="BP306" s="232"/>
      <c r="BQ306" s="110"/>
      <c r="BR306" s="227" t="str">
        <f t="shared" si="347"/>
        <v>-</v>
      </c>
      <c r="BS306" s="231"/>
      <c r="BT306" s="642" t="str">
        <f t="shared" si="351"/>
        <v>-</v>
      </c>
    </row>
    <row r="307" ht="15" customHeight="1" spans="1:72">
      <c r="A307" s="587"/>
      <c r="B307" s="115">
        <v>16</v>
      </c>
      <c r="C307" s="306">
        <f t="shared" si="357"/>
        <v>0</v>
      </c>
      <c r="D307" s="433">
        <f t="shared" si="358"/>
        <v>0</v>
      </c>
      <c r="E307" s="592">
        <f t="shared" si="359"/>
        <v>0</v>
      </c>
      <c r="F307" s="454">
        <f t="shared" si="360"/>
        <v>0</v>
      </c>
      <c r="G307" s="303" t="str">
        <f t="shared" si="336"/>
        <v>-</v>
      </c>
      <c r="H307" s="584">
        <f t="shared" si="337"/>
        <v>0</v>
      </c>
      <c r="I307" s="209">
        <f t="shared" si="338"/>
        <v>0</v>
      </c>
      <c r="J307" s="190">
        <f t="shared" si="361"/>
        <v>0</v>
      </c>
      <c r="K307" s="210">
        <f t="shared" si="362"/>
        <v>0</v>
      </c>
      <c r="L307" s="426" t="str">
        <f t="shared" si="363"/>
        <v>-</v>
      </c>
      <c r="M307" s="603">
        <f t="shared" si="364"/>
        <v>0</v>
      </c>
      <c r="N307" s="232"/>
      <c r="O307" s="110"/>
      <c r="P307" s="105" t="str">
        <f t="shared" si="339"/>
        <v>-</v>
      </c>
      <c r="Q307" s="231"/>
      <c r="R307" s="612" t="str">
        <f t="shared" si="352"/>
        <v>-</v>
      </c>
      <c r="S307" s="603">
        <f t="shared" si="365"/>
        <v>0</v>
      </c>
      <c r="T307" s="232"/>
      <c r="U307" s="110"/>
      <c r="V307" s="105" t="str">
        <f t="shared" si="340"/>
        <v>-</v>
      </c>
      <c r="W307" s="231"/>
      <c r="X307" s="612" t="str">
        <f t="shared" si="366"/>
        <v>-</v>
      </c>
      <c r="Y307" s="603">
        <f t="shared" si="367"/>
        <v>0</v>
      </c>
      <c r="Z307" s="232"/>
      <c r="AA307" s="110"/>
      <c r="AB307" s="105" t="str">
        <f t="shared" si="341"/>
        <v>-</v>
      </c>
      <c r="AC307" s="231"/>
      <c r="AD307" s="612" t="str">
        <f t="shared" si="353"/>
        <v>-</v>
      </c>
      <c r="AE307" s="603">
        <f t="shared" si="368"/>
        <v>0</v>
      </c>
      <c r="AF307" s="232"/>
      <c r="AG307" s="110"/>
      <c r="AH307" s="105" t="str">
        <f t="shared" si="342"/>
        <v>-</v>
      </c>
      <c r="AI307" s="231"/>
      <c r="AJ307" s="612" t="str">
        <f t="shared" si="354"/>
        <v>-</v>
      </c>
      <c r="AK307" s="603">
        <f t="shared" si="369"/>
        <v>0</v>
      </c>
      <c r="AL307" s="232"/>
      <c r="AM307" s="110"/>
      <c r="AN307" s="105" t="str">
        <f t="shared" si="343"/>
        <v>-</v>
      </c>
      <c r="AO307" s="231"/>
      <c r="AP307" s="612" t="str">
        <f t="shared" si="355"/>
        <v>-</v>
      </c>
      <c r="AQ307" s="603">
        <f t="shared" si="370"/>
        <v>0</v>
      </c>
      <c r="AR307" s="232"/>
      <c r="AS307" s="110"/>
      <c r="AT307" s="105" t="str">
        <f t="shared" si="344"/>
        <v>-</v>
      </c>
      <c r="AU307" s="231"/>
      <c r="AV307" s="612" t="str">
        <f t="shared" si="356"/>
        <v>-</v>
      </c>
      <c r="AW307" s="628">
        <f t="shared" si="371"/>
        <v>0</v>
      </c>
      <c r="AX307" s="232"/>
      <c r="AY307" s="110"/>
      <c r="AZ307" s="227" t="str">
        <f t="shared" si="348"/>
        <v>-</v>
      </c>
      <c r="BA307" s="231"/>
      <c r="BB307" s="642" t="str">
        <f t="shared" si="372"/>
        <v>-</v>
      </c>
      <c r="BC307" s="628">
        <f t="shared" si="373"/>
        <v>0</v>
      </c>
      <c r="BD307" s="232"/>
      <c r="BE307" s="110"/>
      <c r="BF307" s="227" t="str">
        <f t="shared" si="345"/>
        <v>-</v>
      </c>
      <c r="BG307" s="231"/>
      <c r="BH307" s="642" t="str">
        <f t="shared" si="349"/>
        <v>-</v>
      </c>
      <c r="BI307" s="628">
        <f t="shared" si="374"/>
        <v>0</v>
      </c>
      <c r="BJ307" s="232"/>
      <c r="BK307" s="110"/>
      <c r="BL307" s="227" t="str">
        <f t="shared" si="346"/>
        <v>-</v>
      </c>
      <c r="BM307" s="231"/>
      <c r="BN307" s="642" t="str">
        <f t="shared" si="350"/>
        <v>-</v>
      </c>
      <c r="BO307" s="628">
        <f t="shared" si="375"/>
        <v>0</v>
      </c>
      <c r="BP307" s="232"/>
      <c r="BQ307" s="110"/>
      <c r="BR307" s="227" t="str">
        <f t="shared" si="347"/>
        <v>-</v>
      </c>
      <c r="BS307" s="231"/>
      <c r="BT307" s="642" t="str">
        <f t="shared" si="351"/>
        <v>-</v>
      </c>
    </row>
    <row r="308" ht="15" customHeight="1" spans="1:72">
      <c r="A308" s="587"/>
      <c r="B308" s="115">
        <v>17</v>
      </c>
      <c r="C308" s="306">
        <f t="shared" si="357"/>
        <v>0</v>
      </c>
      <c r="D308" s="433">
        <f t="shared" si="358"/>
        <v>0</v>
      </c>
      <c r="E308" s="592">
        <f t="shared" si="359"/>
        <v>0</v>
      </c>
      <c r="F308" s="454">
        <f t="shared" si="360"/>
        <v>0</v>
      </c>
      <c r="G308" s="303" t="str">
        <f t="shared" si="336"/>
        <v>-</v>
      </c>
      <c r="H308" s="584">
        <f t="shared" si="337"/>
        <v>0</v>
      </c>
      <c r="I308" s="209">
        <f t="shared" si="338"/>
        <v>0</v>
      </c>
      <c r="J308" s="190">
        <f t="shared" si="361"/>
        <v>0</v>
      </c>
      <c r="K308" s="210">
        <f t="shared" si="362"/>
        <v>0</v>
      </c>
      <c r="L308" s="426" t="str">
        <f t="shared" si="363"/>
        <v>-</v>
      </c>
      <c r="M308" s="603">
        <f t="shared" si="364"/>
        <v>0</v>
      </c>
      <c r="N308" s="232"/>
      <c r="O308" s="110"/>
      <c r="P308" s="105" t="str">
        <f t="shared" si="339"/>
        <v>-</v>
      </c>
      <c r="Q308" s="231"/>
      <c r="R308" s="612" t="str">
        <f t="shared" si="352"/>
        <v>-</v>
      </c>
      <c r="S308" s="603">
        <f t="shared" si="365"/>
        <v>0</v>
      </c>
      <c r="T308" s="232"/>
      <c r="U308" s="110"/>
      <c r="V308" s="105" t="str">
        <f t="shared" si="340"/>
        <v>-</v>
      </c>
      <c r="W308" s="231"/>
      <c r="X308" s="612" t="str">
        <f t="shared" si="366"/>
        <v>-</v>
      </c>
      <c r="Y308" s="603">
        <f t="shared" si="367"/>
        <v>0</v>
      </c>
      <c r="Z308" s="232"/>
      <c r="AA308" s="110"/>
      <c r="AB308" s="105" t="str">
        <f t="shared" si="341"/>
        <v>-</v>
      </c>
      <c r="AC308" s="231"/>
      <c r="AD308" s="612" t="str">
        <f t="shared" si="353"/>
        <v>-</v>
      </c>
      <c r="AE308" s="603">
        <f t="shared" si="368"/>
        <v>0</v>
      </c>
      <c r="AF308" s="232"/>
      <c r="AG308" s="110"/>
      <c r="AH308" s="105" t="str">
        <f t="shared" si="342"/>
        <v>-</v>
      </c>
      <c r="AI308" s="231"/>
      <c r="AJ308" s="612" t="str">
        <f t="shared" si="354"/>
        <v>-</v>
      </c>
      <c r="AK308" s="603">
        <f t="shared" si="369"/>
        <v>0</v>
      </c>
      <c r="AL308" s="232"/>
      <c r="AM308" s="110"/>
      <c r="AN308" s="105" t="str">
        <f t="shared" si="343"/>
        <v>-</v>
      </c>
      <c r="AO308" s="231"/>
      <c r="AP308" s="612" t="str">
        <f t="shared" si="355"/>
        <v>-</v>
      </c>
      <c r="AQ308" s="603">
        <f t="shared" si="370"/>
        <v>0</v>
      </c>
      <c r="AR308" s="232"/>
      <c r="AS308" s="110"/>
      <c r="AT308" s="105" t="str">
        <f t="shared" si="344"/>
        <v>-</v>
      </c>
      <c r="AU308" s="231"/>
      <c r="AV308" s="612" t="str">
        <f t="shared" si="356"/>
        <v>-</v>
      </c>
      <c r="AW308" s="628">
        <f t="shared" si="371"/>
        <v>0</v>
      </c>
      <c r="AX308" s="232"/>
      <c r="AY308" s="110"/>
      <c r="AZ308" s="227" t="str">
        <f t="shared" si="348"/>
        <v>-</v>
      </c>
      <c r="BA308" s="231"/>
      <c r="BB308" s="642" t="str">
        <f t="shared" si="372"/>
        <v>-</v>
      </c>
      <c r="BC308" s="628">
        <f t="shared" si="373"/>
        <v>0</v>
      </c>
      <c r="BD308" s="232"/>
      <c r="BE308" s="110"/>
      <c r="BF308" s="227" t="str">
        <f t="shared" si="345"/>
        <v>-</v>
      </c>
      <c r="BG308" s="231"/>
      <c r="BH308" s="642" t="str">
        <f t="shared" si="349"/>
        <v>-</v>
      </c>
      <c r="BI308" s="628">
        <f t="shared" si="374"/>
        <v>0</v>
      </c>
      <c r="BJ308" s="232"/>
      <c r="BK308" s="110"/>
      <c r="BL308" s="227" t="str">
        <f t="shared" si="346"/>
        <v>-</v>
      </c>
      <c r="BM308" s="231"/>
      <c r="BN308" s="642" t="str">
        <f t="shared" si="350"/>
        <v>-</v>
      </c>
      <c r="BO308" s="628">
        <f t="shared" si="375"/>
        <v>0</v>
      </c>
      <c r="BP308" s="232"/>
      <c r="BQ308" s="110"/>
      <c r="BR308" s="227" t="str">
        <f t="shared" si="347"/>
        <v>-</v>
      </c>
      <c r="BS308" s="231"/>
      <c r="BT308" s="642" t="str">
        <f t="shared" si="351"/>
        <v>-</v>
      </c>
    </row>
    <row r="309" ht="15" customHeight="1" spans="1:72">
      <c r="A309" s="587"/>
      <c r="B309" s="115">
        <v>18</v>
      </c>
      <c r="C309" s="306">
        <f t="shared" si="357"/>
        <v>0</v>
      </c>
      <c r="D309" s="433">
        <f t="shared" si="358"/>
        <v>0</v>
      </c>
      <c r="E309" s="592">
        <f t="shared" si="359"/>
        <v>0</v>
      </c>
      <c r="F309" s="454">
        <f t="shared" si="360"/>
        <v>0</v>
      </c>
      <c r="G309" s="303" t="str">
        <f t="shared" si="336"/>
        <v>-</v>
      </c>
      <c r="H309" s="584">
        <f t="shared" si="337"/>
        <v>0</v>
      </c>
      <c r="I309" s="209">
        <f t="shared" si="338"/>
        <v>0</v>
      </c>
      <c r="J309" s="190">
        <f t="shared" si="361"/>
        <v>0</v>
      </c>
      <c r="K309" s="210">
        <f t="shared" si="362"/>
        <v>0</v>
      </c>
      <c r="L309" s="426" t="str">
        <f t="shared" si="363"/>
        <v>-</v>
      </c>
      <c r="M309" s="603">
        <f t="shared" si="364"/>
        <v>0</v>
      </c>
      <c r="N309" s="232"/>
      <c r="O309" s="110"/>
      <c r="P309" s="105" t="str">
        <f t="shared" si="339"/>
        <v>-</v>
      </c>
      <c r="Q309" s="231"/>
      <c r="R309" s="612" t="str">
        <f t="shared" si="352"/>
        <v>-</v>
      </c>
      <c r="S309" s="603">
        <f t="shared" si="365"/>
        <v>0</v>
      </c>
      <c r="T309" s="232"/>
      <c r="U309" s="110"/>
      <c r="V309" s="105" t="str">
        <f t="shared" si="340"/>
        <v>-</v>
      </c>
      <c r="W309" s="231"/>
      <c r="X309" s="612" t="str">
        <f t="shared" si="366"/>
        <v>-</v>
      </c>
      <c r="Y309" s="603">
        <f t="shared" si="367"/>
        <v>0</v>
      </c>
      <c r="Z309" s="232"/>
      <c r="AA309" s="110"/>
      <c r="AB309" s="105" t="str">
        <f t="shared" si="341"/>
        <v>-</v>
      </c>
      <c r="AC309" s="231"/>
      <c r="AD309" s="612" t="str">
        <f t="shared" si="353"/>
        <v>-</v>
      </c>
      <c r="AE309" s="603">
        <f t="shared" si="368"/>
        <v>0</v>
      </c>
      <c r="AF309" s="232"/>
      <c r="AG309" s="110"/>
      <c r="AH309" s="105" t="str">
        <f t="shared" si="342"/>
        <v>-</v>
      </c>
      <c r="AI309" s="231"/>
      <c r="AJ309" s="612" t="str">
        <f t="shared" si="354"/>
        <v>-</v>
      </c>
      <c r="AK309" s="603">
        <f t="shared" si="369"/>
        <v>0</v>
      </c>
      <c r="AL309" s="232"/>
      <c r="AM309" s="110"/>
      <c r="AN309" s="105" t="str">
        <f t="shared" si="343"/>
        <v>-</v>
      </c>
      <c r="AO309" s="231"/>
      <c r="AP309" s="612" t="str">
        <f t="shared" si="355"/>
        <v>-</v>
      </c>
      <c r="AQ309" s="603">
        <f t="shared" si="370"/>
        <v>0</v>
      </c>
      <c r="AR309" s="232"/>
      <c r="AS309" s="110"/>
      <c r="AT309" s="105" t="str">
        <f t="shared" si="344"/>
        <v>-</v>
      </c>
      <c r="AU309" s="231"/>
      <c r="AV309" s="612" t="str">
        <f t="shared" si="356"/>
        <v>-</v>
      </c>
      <c r="AW309" s="628">
        <f t="shared" si="371"/>
        <v>0</v>
      </c>
      <c r="AX309" s="232"/>
      <c r="AY309" s="110"/>
      <c r="AZ309" s="227" t="str">
        <f t="shared" si="348"/>
        <v>-</v>
      </c>
      <c r="BA309" s="231"/>
      <c r="BB309" s="642" t="str">
        <f t="shared" si="372"/>
        <v>-</v>
      </c>
      <c r="BC309" s="628">
        <f t="shared" si="373"/>
        <v>0</v>
      </c>
      <c r="BD309" s="232"/>
      <c r="BE309" s="110"/>
      <c r="BF309" s="227" t="str">
        <f t="shared" si="345"/>
        <v>-</v>
      </c>
      <c r="BG309" s="231"/>
      <c r="BH309" s="642" t="str">
        <f t="shared" si="349"/>
        <v>-</v>
      </c>
      <c r="BI309" s="628">
        <f t="shared" si="374"/>
        <v>0</v>
      </c>
      <c r="BJ309" s="232"/>
      <c r="BK309" s="110"/>
      <c r="BL309" s="227" t="str">
        <f t="shared" si="346"/>
        <v>-</v>
      </c>
      <c r="BM309" s="231"/>
      <c r="BN309" s="642" t="str">
        <f t="shared" si="350"/>
        <v>-</v>
      </c>
      <c r="BO309" s="628">
        <f t="shared" si="375"/>
        <v>0</v>
      </c>
      <c r="BP309" s="232"/>
      <c r="BQ309" s="110"/>
      <c r="BR309" s="227" t="str">
        <f t="shared" si="347"/>
        <v>-</v>
      </c>
      <c r="BS309" s="231"/>
      <c r="BT309" s="642" t="str">
        <f t="shared" si="351"/>
        <v>-</v>
      </c>
    </row>
    <row r="310" ht="15" customHeight="1" spans="1:72">
      <c r="A310" s="587"/>
      <c r="B310" s="115">
        <v>19</v>
      </c>
      <c r="C310" s="306">
        <f t="shared" si="357"/>
        <v>0</v>
      </c>
      <c r="D310" s="433">
        <f t="shared" si="358"/>
        <v>0</v>
      </c>
      <c r="E310" s="592">
        <f t="shared" si="359"/>
        <v>0</v>
      </c>
      <c r="F310" s="454">
        <f t="shared" si="360"/>
        <v>0</v>
      </c>
      <c r="G310" s="303" t="str">
        <f t="shared" si="336"/>
        <v>-</v>
      </c>
      <c r="H310" s="584">
        <f t="shared" si="337"/>
        <v>0</v>
      </c>
      <c r="I310" s="209">
        <f t="shared" si="338"/>
        <v>0</v>
      </c>
      <c r="J310" s="190">
        <f t="shared" si="361"/>
        <v>0</v>
      </c>
      <c r="K310" s="210">
        <f t="shared" si="362"/>
        <v>0</v>
      </c>
      <c r="L310" s="426" t="str">
        <f t="shared" si="363"/>
        <v>-</v>
      </c>
      <c r="M310" s="603">
        <f t="shared" si="364"/>
        <v>0</v>
      </c>
      <c r="N310" s="232"/>
      <c r="O310" s="110"/>
      <c r="P310" s="105" t="str">
        <f t="shared" si="339"/>
        <v>-</v>
      </c>
      <c r="Q310" s="231"/>
      <c r="R310" s="612" t="str">
        <f t="shared" si="352"/>
        <v>-</v>
      </c>
      <c r="S310" s="603">
        <f t="shared" si="365"/>
        <v>0</v>
      </c>
      <c r="T310" s="232"/>
      <c r="U310" s="110"/>
      <c r="V310" s="105" t="str">
        <f t="shared" si="340"/>
        <v>-</v>
      </c>
      <c r="W310" s="231"/>
      <c r="X310" s="612" t="str">
        <f t="shared" si="366"/>
        <v>-</v>
      </c>
      <c r="Y310" s="603">
        <f t="shared" si="367"/>
        <v>0</v>
      </c>
      <c r="Z310" s="232"/>
      <c r="AA310" s="110"/>
      <c r="AB310" s="105" t="str">
        <f t="shared" si="341"/>
        <v>-</v>
      </c>
      <c r="AC310" s="231"/>
      <c r="AD310" s="612" t="str">
        <f t="shared" si="353"/>
        <v>-</v>
      </c>
      <c r="AE310" s="603">
        <f t="shared" si="368"/>
        <v>0</v>
      </c>
      <c r="AF310" s="232"/>
      <c r="AG310" s="110"/>
      <c r="AH310" s="105" t="str">
        <f t="shared" si="342"/>
        <v>-</v>
      </c>
      <c r="AI310" s="231"/>
      <c r="AJ310" s="612" t="str">
        <f t="shared" si="354"/>
        <v>-</v>
      </c>
      <c r="AK310" s="603">
        <f t="shared" si="369"/>
        <v>0</v>
      </c>
      <c r="AL310" s="232"/>
      <c r="AM310" s="110"/>
      <c r="AN310" s="105" t="str">
        <f t="shared" si="343"/>
        <v>-</v>
      </c>
      <c r="AO310" s="231"/>
      <c r="AP310" s="612" t="str">
        <f t="shared" si="355"/>
        <v>-</v>
      </c>
      <c r="AQ310" s="603">
        <f t="shared" si="370"/>
        <v>0</v>
      </c>
      <c r="AR310" s="232"/>
      <c r="AS310" s="110"/>
      <c r="AT310" s="105" t="str">
        <f t="shared" si="344"/>
        <v>-</v>
      </c>
      <c r="AU310" s="231"/>
      <c r="AV310" s="612" t="str">
        <f t="shared" si="356"/>
        <v>-</v>
      </c>
      <c r="AW310" s="628">
        <f t="shared" si="371"/>
        <v>0</v>
      </c>
      <c r="AX310" s="232"/>
      <c r="AY310" s="110"/>
      <c r="AZ310" s="227" t="str">
        <f t="shared" si="348"/>
        <v>-</v>
      </c>
      <c r="BA310" s="231"/>
      <c r="BB310" s="642" t="str">
        <f t="shared" si="372"/>
        <v>-</v>
      </c>
      <c r="BC310" s="628">
        <f t="shared" si="373"/>
        <v>0</v>
      </c>
      <c r="BD310" s="232"/>
      <c r="BE310" s="110"/>
      <c r="BF310" s="227" t="str">
        <f t="shared" si="345"/>
        <v>-</v>
      </c>
      <c r="BG310" s="231"/>
      <c r="BH310" s="642" t="str">
        <f t="shared" si="349"/>
        <v>-</v>
      </c>
      <c r="BI310" s="628">
        <f t="shared" si="374"/>
        <v>0</v>
      </c>
      <c r="BJ310" s="232"/>
      <c r="BK310" s="110"/>
      <c r="BL310" s="227" t="str">
        <f t="shared" si="346"/>
        <v>-</v>
      </c>
      <c r="BM310" s="231"/>
      <c r="BN310" s="642" t="str">
        <f t="shared" si="350"/>
        <v>-</v>
      </c>
      <c r="BO310" s="628">
        <f t="shared" si="375"/>
        <v>0</v>
      </c>
      <c r="BP310" s="232"/>
      <c r="BQ310" s="110"/>
      <c r="BR310" s="227" t="str">
        <f t="shared" si="347"/>
        <v>-</v>
      </c>
      <c r="BS310" s="231"/>
      <c r="BT310" s="642" t="str">
        <f t="shared" si="351"/>
        <v>-</v>
      </c>
    </row>
    <row r="311" ht="15" customHeight="1" spans="1:72">
      <c r="A311" s="587"/>
      <c r="B311" s="115">
        <v>20</v>
      </c>
      <c r="C311" s="306">
        <f t="shared" si="357"/>
        <v>0</v>
      </c>
      <c r="D311" s="433">
        <f t="shared" si="358"/>
        <v>0</v>
      </c>
      <c r="E311" s="592">
        <f t="shared" si="359"/>
        <v>0</v>
      </c>
      <c r="F311" s="454">
        <f t="shared" si="360"/>
        <v>0</v>
      </c>
      <c r="G311" s="303" t="str">
        <f t="shared" si="336"/>
        <v>-</v>
      </c>
      <c r="H311" s="584">
        <f t="shared" si="337"/>
        <v>0</v>
      </c>
      <c r="I311" s="209">
        <f t="shared" si="338"/>
        <v>0</v>
      </c>
      <c r="J311" s="190">
        <f t="shared" si="361"/>
        <v>0</v>
      </c>
      <c r="K311" s="210">
        <f t="shared" si="362"/>
        <v>0</v>
      </c>
      <c r="L311" s="426" t="str">
        <f t="shared" si="363"/>
        <v>-</v>
      </c>
      <c r="M311" s="603">
        <f t="shared" si="364"/>
        <v>0</v>
      </c>
      <c r="N311" s="232"/>
      <c r="O311" s="110"/>
      <c r="P311" s="105" t="str">
        <f t="shared" si="339"/>
        <v>-</v>
      </c>
      <c r="Q311" s="231"/>
      <c r="R311" s="612" t="str">
        <f t="shared" si="352"/>
        <v>-</v>
      </c>
      <c r="S311" s="603">
        <f t="shared" si="365"/>
        <v>0</v>
      </c>
      <c r="T311" s="232"/>
      <c r="U311" s="110"/>
      <c r="V311" s="105" t="str">
        <f t="shared" si="340"/>
        <v>-</v>
      </c>
      <c r="W311" s="231"/>
      <c r="X311" s="612" t="str">
        <f t="shared" si="366"/>
        <v>-</v>
      </c>
      <c r="Y311" s="603">
        <f t="shared" si="367"/>
        <v>0</v>
      </c>
      <c r="Z311" s="232"/>
      <c r="AA311" s="110"/>
      <c r="AB311" s="105" t="str">
        <f t="shared" si="341"/>
        <v>-</v>
      </c>
      <c r="AC311" s="231"/>
      <c r="AD311" s="612" t="str">
        <f t="shared" si="353"/>
        <v>-</v>
      </c>
      <c r="AE311" s="603">
        <f t="shared" si="368"/>
        <v>0</v>
      </c>
      <c r="AF311" s="232"/>
      <c r="AG311" s="110"/>
      <c r="AH311" s="105" t="str">
        <f t="shared" si="342"/>
        <v>-</v>
      </c>
      <c r="AI311" s="231"/>
      <c r="AJ311" s="612" t="str">
        <f t="shared" si="354"/>
        <v>-</v>
      </c>
      <c r="AK311" s="603">
        <f t="shared" si="369"/>
        <v>0</v>
      </c>
      <c r="AL311" s="232"/>
      <c r="AM311" s="110"/>
      <c r="AN311" s="105" t="str">
        <f t="shared" si="343"/>
        <v>-</v>
      </c>
      <c r="AO311" s="231"/>
      <c r="AP311" s="612" t="str">
        <f t="shared" si="355"/>
        <v>-</v>
      </c>
      <c r="AQ311" s="603">
        <f t="shared" si="370"/>
        <v>0</v>
      </c>
      <c r="AR311" s="232"/>
      <c r="AS311" s="110"/>
      <c r="AT311" s="105" t="str">
        <f t="shared" si="344"/>
        <v>-</v>
      </c>
      <c r="AU311" s="231"/>
      <c r="AV311" s="612" t="str">
        <f t="shared" si="356"/>
        <v>-</v>
      </c>
      <c r="AW311" s="628">
        <f t="shared" si="371"/>
        <v>0</v>
      </c>
      <c r="AX311" s="232"/>
      <c r="AY311" s="110"/>
      <c r="AZ311" s="227" t="str">
        <f t="shared" si="348"/>
        <v>-</v>
      </c>
      <c r="BA311" s="231"/>
      <c r="BB311" s="642" t="str">
        <f t="shared" si="372"/>
        <v>-</v>
      </c>
      <c r="BC311" s="628">
        <f t="shared" si="373"/>
        <v>0</v>
      </c>
      <c r="BD311" s="232"/>
      <c r="BE311" s="110"/>
      <c r="BF311" s="227" t="str">
        <f t="shared" si="345"/>
        <v>-</v>
      </c>
      <c r="BG311" s="231"/>
      <c r="BH311" s="642" t="str">
        <f t="shared" si="349"/>
        <v>-</v>
      </c>
      <c r="BI311" s="628">
        <f t="shared" si="374"/>
        <v>0</v>
      </c>
      <c r="BJ311" s="232"/>
      <c r="BK311" s="110"/>
      <c r="BL311" s="227" t="str">
        <f t="shared" si="346"/>
        <v>-</v>
      </c>
      <c r="BM311" s="231"/>
      <c r="BN311" s="642" t="str">
        <f t="shared" si="350"/>
        <v>-</v>
      </c>
      <c r="BO311" s="628">
        <f t="shared" si="375"/>
        <v>0</v>
      </c>
      <c r="BP311" s="232"/>
      <c r="BQ311" s="110"/>
      <c r="BR311" s="227" t="str">
        <f t="shared" si="347"/>
        <v>-</v>
      </c>
      <c r="BS311" s="231"/>
      <c r="BT311" s="642" t="str">
        <f t="shared" si="351"/>
        <v>-</v>
      </c>
    </row>
    <row r="312" ht="15" customHeight="1" spans="1:72">
      <c r="A312" s="587"/>
      <c r="B312" s="115">
        <v>21</v>
      </c>
      <c r="C312" s="306">
        <f t="shared" si="357"/>
        <v>0</v>
      </c>
      <c r="D312" s="433">
        <f t="shared" si="358"/>
        <v>0</v>
      </c>
      <c r="E312" s="592">
        <f t="shared" si="359"/>
        <v>0</v>
      </c>
      <c r="F312" s="454">
        <f t="shared" si="360"/>
        <v>0</v>
      </c>
      <c r="G312" s="303" t="str">
        <f t="shared" si="336"/>
        <v>-</v>
      </c>
      <c r="H312" s="584">
        <f t="shared" si="337"/>
        <v>0</v>
      </c>
      <c r="I312" s="209">
        <f t="shared" si="338"/>
        <v>0</v>
      </c>
      <c r="J312" s="190">
        <f t="shared" si="361"/>
        <v>0</v>
      </c>
      <c r="K312" s="210">
        <f t="shared" si="362"/>
        <v>0</v>
      </c>
      <c r="L312" s="426" t="str">
        <f t="shared" si="363"/>
        <v>-</v>
      </c>
      <c r="M312" s="603">
        <f t="shared" si="364"/>
        <v>0</v>
      </c>
      <c r="N312" s="232"/>
      <c r="O312" s="110"/>
      <c r="P312" s="105" t="str">
        <f t="shared" si="339"/>
        <v>-</v>
      </c>
      <c r="Q312" s="231"/>
      <c r="R312" s="612" t="str">
        <f t="shared" si="352"/>
        <v>-</v>
      </c>
      <c r="S312" s="603">
        <f t="shared" si="365"/>
        <v>0</v>
      </c>
      <c r="T312" s="232"/>
      <c r="U312" s="110"/>
      <c r="V312" s="105" t="str">
        <f t="shared" si="340"/>
        <v>-</v>
      </c>
      <c r="W312" s="231"/>
      <c r="X312" s="612" t="str">
        <f t="shared" si="366"/>
        <v>-</v>
      </c>
      <c r="Y312" s="603">
        <f t="shared" si="367"/>
        <v>0</v>
      </c>
      <c r="Z312" s="232"/>
      <c r="AA312" s="110"/>
      <c r="AB312" s="105" t="str">
        <f t="shared" si="341"/>
        <v>-</v>
      </c>
      <c r="AC312" s="231"/>
      <c r="AD312" s="612" t="str">
        <f t="shared" si="353"/>
        <v>-</v>
      </c>
      <c r="AE312" s="603">
        <f t="shared" si="368"/>
        <v>0</v>
      </c>
      <c r="AF312" s="232"/>
      <c r="AG312" s="110"/>
      <c r="AH312" s="105" t="str">
        <f t="shared" si="342"/>
        <v>-</v>
      </c>
      <c r="AI312" s="231"/>
      <c r="AJ312" s="612" t="str">
        <f t="shared" si="354"/>
        <v>-</v>
      </c>
      <c r="AK312" s="603">
        <f t="shared" si="369"/>
        <v>0</v>
      </c>
      <c r="AL312" s="232"/>
      <c r="AM312" s="110"/>
      <c r="AN312" s="105" t="str">
        <f t="shared" si="343"/>
        <v>-</v>
      </c>
      <c r="AO312" s="231"/>
      <c r="AP312" s="612" t="str">
        <f t="shared" si="355"/>
        <v>-</v>
      </c>
      <c r="AQ312" s="603">
        <f t="shared" si="370"/>
        <v>0</v>
      </c>
      <c r="AR312" s="232"/>
      <c r="AS312" s="110"/>
      <c r="AT312" s="105" t="str">
        <f t="shared" si="344"/>
        <v>-</v>
      </c>
      <c r="AU312" s="231"/>
      <c r="AV312" s="612" t="str">
        <f t="shared" si="356"/>
        <v>-</v>
      </c>
      <c r="AW312" s="628">
        <f t="shared" si="371"/>
        <v>0</v>
      </c>
      <c r="AX312" s="232"/>
      <c r="AY312" s="110"/>
      <c r="AZ312" s="227" t="str">
        <f t="shared" si="348"/>
        <v>-</v>
      </c>
      <c r="BA312" s="231"/>
      <c r="BB312" s="642" t="str">
        <f t="shared" si="372"/>
        <v>-</v>
      </c>
      <c r="BC312" s="628">
        <f t="shared" si="373"/>
        <v>0</v>
      </c>
      <c r="BD312" s="232"/>
      <c r="BE312" s="110"/>
      <c r="BF312" s="227" t="str">
        <f t="shared" si="345"/>
        <v>-</v>
      </c>
      <c r="BG312" s="231"/>
      <c r="BH312" s="642" t="str">
        <f t="shared" si="349"/>
        <v>-</v>
      </c>
      <c r="BI312" s="628">
        <f t="shared" si="374"/>
        <v>0</v>
      </c>
      <c r="BJ312" s="232"/>
      <c r="BK312" s="110"/>
      <c r="BL312" s="227" t="str">
        <f t="shared" si="346"/>
        <v>-</v>
      </c>
      <c r="BM312" s="231"/>
      <c r="BN312" s="642" t="str">
        <f t="shared" si="350"/>
        <v>-</v>
      </c>
      <c r="BO312" s="628">
        <f t="shared" si="375"/>
        <v>0</v>
      </c>
      <c r="BP312" s="232"/>
      <c r="BQ312" s="110"/>
      <c r="BR312" s="227" t="str">
        <f t="shared" si="347"/>
        <v>-</v>
      </c>
      <c r="BS312" s="231"/>
      <c r="BT312" s="642" t="str">
        <f t="shared" si="351"/>
        <v>-</v>
      </c>
    </row>
    <row r="313" ht="15" customHeight="1" spans="1:72">
      <c r="A313" s="587"/>
      <c r="B313" s="115">
        <v>22</v>
      </c>
      <c r="C313" s="306">
        <f t="shared" si="357"/>
        <v>0</v>
      </c>
      <c r="D313" s="433">
        <f t="shared" si="358"/>
        <v>0</v>
      </c>
      <c r="E313" s="592">
        <f t="shared" si="359"/>
        <v>0</v>
      </c>
      <c r="F313" s="454">
        <f t="shared" si="360"/>
        <v>0</v>
      </c>
      <c r="G313" s="303" t="str">
        <f t="shared" si="336"/>
        <v>-</v>
      </c>
      <c r="H313" s="584">
        <f t="shared" si="337"/>
        <v>0</v>
      </c>
      <c r="I313" s="209">
        <f t="shared" si="338"/>
        <v>0</v>
      </c>
      <c r="J313" s="190">
        <f t="shared" si="361"/>
        <v>0</v>
      </c>
      <c r="K313" s="210">
        <f t="shared" si="362"/>
        <v>0</v>
      </c>
      <c r="L313" s="426" t="str">
        <f t="shared" si="363"/>
        <v>-</v>
      </c>
      <c r="M313" s="603">
        <f t="shared" si="364"/>
        <v>0</v>
      </c>
      <c r="N313" s="232"/>
      <c r="O313" s="110"/>
      <c r="P313" s="105" t="str">
        <f t="shared" si="339"/>
        <v>-</v>
      </c>
      <c r="Q313" s="231"/>
      <c r="R313" s="612" t="str">
        <f t="shared" si="352"/>
        <v>-</v>
      </c>
      <c r="S313" s="603">
        <f t="shared" si="365"/>
        <v>0</v>
      </c>
      <c r="T313" s="232"/>
      <c r="U313" s="110"/>
      <c r="V313" s="105" t="str">
        <f t="shared" si="340"/>
        <v>-</v>
      </c>
      <c r="W313" s="231"/>
      <c r="X313" s="612" t="str">
        <f t="shared" si="366"/>
        <v>-</v>
      </c>
      <c r="Y313" s="603">
        <f t="shared" si="367"/>
        <v>0</v>
      </c>
      <c r="Z313" s="232"/>
      <c r="AA313" s="110"/>
      <c r="AB313" s="105" t="str">
        <f t="shared" si="341"/>
        <v>-</v>
      </c>
      <c r="AC313" s="231"/>
      <c r="AD313" s="612" t="str">
        <f t="shared" si="353"/>
        <v>-</v>
      </c>
      <c r="AE313" s="603">
        <f t="shared" si="368"/>
        <v>0</v>
      </c>
      <c r="AF313" s="232"/>
      <c r="AG313" s="110"/>
      <c r="AH313" s="105" t="str">
        <f t="shared" si="342"/>
        <v>-</v>
      </c>
      <c r="AI313" s="231"/>
      <c r="AJ313" s="612" t="str">
        <f t="shared" si="354"/>
        <v>-</v>
      </c>
      <c r="AK313" s="603">
        <f t="shared" si="369"/>
        <v>0</v>
      </c>
      <c r="AL313" s="232"/>
      <c r="AM313" s="110"/>
      <c r="AN313" s="105" t="str">
        <f t="shared" si="343"/>
        <v>-</v>
      </c>
      <c r="AO313" s="231"/>
      <c r="AP313" s="612" t="str">
        <f t="shared" si="355"/>
        <v>-</v>
      </c>
      <c r="AQ313" s="603">
        <f t="shared" si="370"/>
        <v>0</v>
      </c>
      <c r="AR313" s="232"/>
      <c r="AS313" s="110"/>
      <c r="AT313" s="105" t="str">
        <f t="shared" si="344"/>
        <v>-</v>
      </c>
      <c r="AU313" s="231"/>
      <c r="AV313" s="612" t="str">
        <f t="shared" si="356"/>
        <v>-</v>
      </c>
      <c r="AW313" s="628">
        <f t="shared" si="371"/>
        <v>0</v>
      </c>
      <c r="AX313" s="232"/>
      <c r="AY313" s="110"/>
      <c r="AZ313" s="227" t="str">
        <f t="shared" si="348"/>
        <v>-</v>
      </c>
      <c r="BA313" s="231"/>
      <c r="BB313" s="642" t="str">
        <f t="shared" si="372"/>
        <v>-</v>
      </c>
      <c r="BC313" s="628">
        <f t="shared" si="373"/>
        <v>0</v>
      </c>
      <c r="BD313" s="232"/>
      <c r="BE313" s="110"/>
      <c r="BF313" s="227" t="str">
        <f t="shared" si="345"/>
        <v>-</v>
      </c>
      <c r="BG313" s="231"/>
      <c r="BH313" s="642" t="str">
        <f t="shared" si="349"/>
        <v>-</v>
      </c>
      <c r="BI313" s="628">
        <f t="shared" si="374"/>
        <v>0</v>
      </c>
      <c r="BJ313" s="232"/>
      <c r="BK313" s="110"/>
      <c r="BL313" s="227" t="str">
        <f t="shared" si="346"/>
        <v>-</v>
      </c>
      <c r="BM313" s="231"/>
      <c r="BN313" s="642" t="str">
        <f t="shared" si="350"/>
        <v>-</v>
      </c>
      <c r="BO313" s="628">
        <f t="shared" si="375"/>
        <v>0</v>
      </c>
      <c r="BP313" s="232"/>
      <c r="BQ313" s="110"/>
      <c r="BR313" s="227" t="str">
        <f t="shared" si="347"/>
        <v>-</v>
      </c>
      <c r="BS313" s="231"/>
      <c r="BT313" s="642" t="str">
        <f t="shared" si="351"/>
        <v>-</v>
      </c>
    </row>
    <row r="314" ht="15" customHeight="1" spans="1:72">
      <c r="A314" s="587"/>
      <c r="B314" s="115">
        <v>23</v>
      </c>
      <c r="C314" s="306">
        <f t="shared" si="357"/>
        <v>0</v>
      </c>
      <c r="D314" s="433">
        <f t="shared" si="358"/>
        <v>0</v>
      </c>
      <c r="E314" s="592">
        <f t="shared" si="359"/>
        <v>0</v>
      </c>
      <c r="F314" s="454">
        <f t="shared" si="360"/>
        <v>0</v>
      </c>
      <c r="G314" s="303" t="str">
        <f t="shared" si="336"/>
        <v>-</v>
      </c>
      <c r="H314" s="584">
        <f t="shared" si="337"/>
        <v>0</v>
      </c>
      <c r="I314" s="209">
        <f t="shared" si="338"/>
        <v>0</v>
      </c>
      <c r="J314" s="190">
        <f t="shared" si="361"/>
        <v>0</v>
      </c>
      <c r="K314" s="210">
        <f t="shared" si="362"/>
        <v>0</v>
      </c>
      <c r="L314" s="426" t="str">
        <f t="shared" si="363"/>
        <v>-</v>
      </c>
      <c r="M314" s="603">
        <f t="shared" si="364"/>
        <v>0</v>
      </c>
      <c r="N314" s="232"/>
      <c r="O314" s="110"/>
      <c r="P314" s="105" t="str">
        <f t="shared" si="339"/>
        <v>-</v>
      </c>
      <c r="Q314" s="231"/>
      <c r="R314" s="612" t="str">
        <f t="shared" si="352"/>
        <v>-</v>
      </c>
      <c r="S314" s="603">
        <f t="shared" si="365"/>
        <v>0</v>
      </c>
      <c r="T314" s="232"/>
      <c r="U314" s="110"/>
      <c r="V314" s="105" t="str">
        <f t="shared" si="340"/>
        <v>-</v>
      </c>
      <c r="W314" s="231"/>
      <c r="X314" s="612" t="str">
        <f t="shared" si="366"/>
        <v>-</v>
      </c>
      <c r="Y314" s="603">
        <f t="shared" si="367"/>
        <v>0</v>
      </c>
      <c r="Z314" s="232"/>
      <c r="AA314" s="110"/>
      <c r="AB314" s="105" t="str">
        <f t="shared" si="341"/>
        <v>-</v>
      </c>
      <c r="AC314" s="231"/>
      <c r="AD314" s="612" t="str">
        <f t="shared" si="353"/>
        <v>-</v>
      </c>
      <c r="AE314" s="603">
        <f t="shared" si="368"/>
        <v>0</v>
      </c>
      <c r="AF314" s="232"/>
      <c r="AG314" s="110"/>
      <c r="AH314" s="105" t="str">
        <f t="shared" si="342"/>
        <v>-</v>
      </c>
      <c r="AI314" s="231"/>
      <c r="AJ314" s="612" t="str">
        <f t="shared" si="354"/>
        <v>-</v>
      </c>
      <c r="AK314" s="603">
        <f t="shared" si="369"/>
        <v>0</v>
      </c>
      <c r="AL314" s="232"/>
      <c r="AM314" s="110"/>
      <c r="AN314" s="105" t="str">
        <f t="shared" si="343"/>
        <v>-</v>
      </c>
      <c r="AO314" s="231"/>
      <c r="AP314" s="612" t="str">
        <f t="shared" si="355"/>
        <v>-</v>
      </c>
      <c r="AQ314" s="603">
        <f t="shared" si="370"/>
        <v>0</v>
      </c>
      <c r="AR314" s="232"/>
      <c r="AS314" s="110"/>
      <c r="AT314" s="105" t="str">
        <f t="shared" si="344"/>
        <v>-</v>
      </c>
      <c r="AU314" s="231"/>
      <c r="AV314" s="612" t="str">
        <f t="shared" si="356"/>
        <v>-</v>
      </c>
      <c r="AW314" s="628">
        <f t="shared" si="371"/>
        <v>0</v>
      </c>
      <c r="AX314" s="232"/>
      <c r="AY314" s="110"/>
      <c r="AZ314" s="227" t="str">
        <f t="shared" si="348"/>
        <v>-</v>
      </c>
      <c r="BA314" s="231"/>
      <c r="BB314" s="642" t="str">
        <f t="shared" si="372"/>
        <v>-</v>
      </c>
      <c r="BC314" s="628">
        <f t="shared" si="373"/>
        <v>0</v>
      </c>
      <c r="BD314" s="232"/>
      <c r="BE314" s="110"/>
      <c r="BF314" s="227" t="str">
        <f t="shared" si="345"/>
        <v>-</v>
      </c>
      <c r="BG314" s="231"/>
      <c r="BH314" s="642" t="str">
        <f t="shared" si="349"/>
        <v>-</v>
      </c>
      <c r="BI314" s="628">
        <f t="shared" si="374"/>
        <v>0</v>
      </c>
      <c r="BJ314" s="232"/>
      <c r="BK314" s="110"/>
      <c r="BL314" s="227" t="str">
        <f t="shared" si="346"/>
        <v>-</v>
      </c>
      <c r="BM314" s="231"/>
      <c r="BN314" s="642" t="str">
        <f t="shared" si="350"/>
        <v>-</v>
      </c>
      <c r="BO314" s="628">
        <f t="shared" si="375"/>
        <v>0</v>
      </c>
      <c r="BP314" s="232"/>
      <c r="BQ314" s="110"/>
      <c r="BR314" s="227" t="str">
        <f t="shared" si="347"/>
        <v>-</v>
      </c>
      <c r="BS314" s="231"/>
      <c r="BT314" s="642" t="str">
        <f t="shared" si="351"/>
        <v>-</v>
      </c>
    </row>
    <row r="315" ht="15" customHeight="1" spans="1:72">
      <c r="A315" s="587"/>
      <c r="B315" s="115">
        <v>24</v>
      </c>
      <c r="C315" s="306">
        <f t="shared" si="357"/>
        <v>0</v>
      </c>
      <c r="D315" s="433">
        <f t="shared" si="358"/>
        <v>0</v>
      </c>
      <c r="E315" s="592">
        <f t="shared" si="359"/>
        <v>0</v>
      </c>
      <c r="F315" s="454">
        <f t="shared" si="360"/>
        <v>0</v>
      </c>
      <c r="G315" s="303" t="str">
        <f t="shared" si="336"/>
        <v>-</v>
      </c>
      <c r="H315" s="584">
        <f t="shared" si="337"/>
        <v>0</v>
      </c>
      <c r="I315" s="209">
        <f t="shared" si="338"/>
        <v>0</v>
      </c>
      <c r="J315" s="190">
        <f t="shared" si="361"/>
        <v>0</v>
      </c>
      <c r="K315" s="210">
        <f t="shared" si="362"/>
        <v>0</v>
      </c>
      <c r="L315" s="426" t="str">
        <f t="shared" si="363"/>
        <v>-</v>
      </c>
      <c r="M315" s="603">
        <f t="shared" si="364"/>
        <v>0</v>
      </c>
      <c r="N315" s="232"/>
      <c r="O315" s="110"/>
      <c r="P315" s="105" t="str">
        <f t="shared" si="339"/>
        <v>-</v>
      </c>
      <c r="Q315" s="231"/>
      <c r="R315" s="612" t="str">
        <f t="shared" si="352"/>
        <v>-</v>
      </c>
      <c r="S315" s="603">
        <f t="shared" si="365"/>
        <v>0</v>
      </c>
      <c r="T315" s="232"/>
      <c r="U315" s="110"/>
      <c r="V315" s="105" t="str">
        <f t="shared" si="340"/>
        <v>-</v>
      </c>
      <c r="W315" s="231"/>
      <c r="X315" s="612" t="str">
        <f t="shared" si="366"/>
        <v>-</v>
      </c>
      <c r="Y315" s="603">
        <f t="shared" si="367"/>
        <v>0</v>
      </c>
      <c r="Z315" s="232"/>
      <c r="AA315" s="110"/>
      <c r="AB315" s="105" t="str">
        <f t="shared" si="341"/>
        <v>-</v>
      </c>
      <c r="AC315" s="231"/>
      <c r="AD315" s="612" t="str">
        <f t="shared" si="353"/>
        <v>-</v>
      </c>
      <c r="AE315" s="603">
        <f t="shared" si="368"/>
        <v>0</v>
      </c>
      <c r="AF315" s="232"/>
      <c r="AG315" s="110"/>
      <c r="AH315" s="105" t="str">
        <f t="shared" si="342"/>
        <v>-</v>
      </c>
      <c r="AI315" s="231"/>
      <c r="AJ315" s="612" t="str">
        <f t="shared" si="354"/>
        <v>-</v>
      </c>
      <c r="AK315" s="603">
        <f t="shared" si="369"/>
        <v>0</v>
      </c>
      <c r="AL315" s="232"/>
      <c r="AM315" s="110"/>
      <c r="AN315" s="105" t="str">
        <f t="shared" si="343"/>
        <v>-</v>
      </c>
      <c r="AO315" s="231"/>
      <c r="AP315" s="612" t="str">
        <f t="shared" si="355"/>
        <v>-</v>
      </c>
      <c r="AQ315" s="603">
        <f t="shared" si="370"/>
        <v>0</v>
      </c>
      <c r="AR315" s="232"/>
      <c r="AS315" s="110"/>
      <c r="AT315" s="105" t="str">
        <f t="shared" si="344"/>
        <v>-</v>
      </c>
      <c r="AU315" s="231"/>
      <c r="AV315" s="612" t="str">
        <f t="shared" si="356"/>
        <v>-</v>
      </c>
      <c r="AW315" s="628">
        <f t="shared" si="371"/>
        <v>0</v>
      </c>
      <c r="AX315" s="232"/>
      <c r="AY315" s="110"/>
      <c r="AZ315" s="227" t="str">
        <f t="shared" si="348"/>
        <v>-</v>
      </c>
      <c r="BA315" s="231"/>
      <c r="BB315" s="642" t="str">
        <f t="shared" si="372"/>
        <v>-</v>
      </c>
      <c r="BC315" s="628">
        <f t="shared" si="373"/>
        <v>0</v>
      </c>
      <c r="BD315" s="232"/>
      <c r="BE315" s="110"/>
      <c r="BF315" s="227" t="str">
        <f t="shared" si="345"/>
        <v>-</v>
      </c>
      <c r="BG315" s="231"/>
      <c r="BH315" s="642" t="str">
        <f t="shared" si="349"/>
        <v>-</v>
      </c>
      <c r="BI315" s="628">
        <f t="shared" si="374"/>
        <v>0</v>
      </c>
      <c r="BJ315" s="232"/>
      <c r="BK315" s="110"/>
      <c r="BL315" s="227" t="str">
        <f t="shared" si="346"/>
        <v>-</v>
      </c>
      <c r="BM315" s="231"/>
      <c r="BN315" s="642" t="str">
        <f t="shared" si="350"/>
        <v>-</v>
      </c>
      <c r="BO315" s="628">
        <f t="shared" si="375"/>
        <v>0</v>
      </c>
      <c r="BP315" s="232"/>
      <c r="BQ315" s="110"/>
      <c r="BR315" s="227" t="str">
        <f t="shared" si="347"/>
        <v>-</v>
      </c>
      <c r="BS315" s="231"/>
      <c r="BT315" s="642" t="str">
        <f t="shared" si="351"/>
        <v>-</v>
      </c>
    </row>
    <row r="316" ht="15" customHeight="1" spans="1:72">
      <c r="A316" s="587"/>
      <c r="B316" s="115">
        <v>25</v>
      </c>
      <c r="C316" s="306">
        <f t="shared" si="357"/>
        <v>0</v>
      </c>
      <c r="D316" s="433">
        <f t="shared" si="358"/>
        <v>0</v>
      </c>
      <c r="E316" s="592">
        <f t="shared" si="359"/>
        <v>0</v>
      </c>
      <c r="F316" s="454">
        <f t="shared" si="360"/>
        <v>0</v>
      </c>
      <c r="G316" s="303" t="str">
        <f t="shared" si="336"/>
        <v>-</v>
      </c>
      <c r="H316" s="584">
        <f t="shared" si="337"/>
        <v>0</v>
      </c>
      <c r="I316" s="209">
        <f t="shared" si="338"/>
        <v>0</v>
      </c>
      <c r="J316" s="190">
        <f t="shared" si="361"/>
        <v>0</v>
      </c>
      <c r="K316" s="210">
        <f t="shared" si="362"/>
        <v>0</v>
      </c>
      <c r="L316" s="426" t="str">
        <f t="shared" si="363"/>
        <v>-</v>
      </c>
      <c r="M316" s="603">
        <f t="shared" si="364"/>
        <v>0</v>
      </c>
      <c r="N316" s="232"/>
      <c r="O316" s="110"/>
      <c r="P316" s="105" t="str">
        <f t="shared" si="339"/>
        <v>-</v>
      </c>
      <c r="Q316" s="231"/>
      <c r="R316" s="612" t="str">
        <f t="shared" si="352"/>
        <v>-</v>
      </c>
      <c r="S316" s="603">
        <f t="shared" si="365"/>
        <v>0</v>
      </c>
      <c r="T316" s="232"/>
      <c r="U316" s="110"/>
      <c r="V316" s="105" t="str">
        <f t="shared" si="340"/>
        <v>-</v>
      </c>
      <c r="W316" s="231"/>
      <c r="X316" s="612" t="str">
        <f t="shared" si="366"/>
        <v>-</v>
      </c>
      <c r="Y316" s="603">
        <f t="shared" si="367"/>
        <v>0</v>
      </c>
      <c r="Z316" s="232"/>
      <c r="AA316" s="110"/>
      <c r="AB316" s="105" t="str">
        <f t="shared" si="341"/>
        <v>-</v>
      </c>
      <c r="AC316" s="231"/>
      <c r="AD316" s="612" t="str">
        <f t="shared" si="353"/>
        <v>-</v>
      </c>
      <c r="AE316" s="603">
        <f t="shared" si="368"/>
        <v>0</v>
      </c>
      <c r="AF316" s="232"/>
      <c r="AG316" s="110"/>
      <c r="AH316" s="105" t="str">
        <f t="shared" si="342"/>
        <v>-</v>
      </c>
      <c r="AI316" s="231"/>
      <c r="AJ316" s="612" t="str">
        <f t="shared" si="354"/>
        <v>-</v>
      </c>
      <c r="AK316" s="603">
        <f t="shared" si="369"/>
        <v>0</v>
      </c>
      <c r="AL316" s="232"/>
      <c r="AM316" s="110"/>
      <c r="AN316" s="105" t="str">
        <f t="shared" si="343"/>
        <v>-</v>
      </c>
      <c r="AO316" s="231"/>
      <c r="AP316" s="612" t="str">
        <f t="shared" si="355"/>
        <v>-</v>
      </c>
      <c r="AQ316" s="603">
        <f t="shared" si="370"/>
        <v>0</v>
      </c>
      <c r="AR316" s="232"/>
      <c r="AS316" s="110"/>
      <c r="AT316" s="105" t="str">
        <f t="shared" si="344"/>
        <v>-</v>
      </c>
      <c r="AU316" s="231"/>
      <c r="AV316" s="612" t="str">
        <f t="shared" si="356"/>
        <v>-</v>
      </c>
      <c r="AW316" s="628">
        <f t="shared" si="371"/>
        <v>0</v>
      </c>
      <c r="AX316" s="232"/>
      <c r="AY316" s="110"/>
      <c r="AZ316" s="227" t="str">
        <f t="shared" si="348"/>
        <v>-</v>
      </c>
      <c r="BA316" s="231"/>
      <c r="BB316" s="642" t="str">
        <f t="shared" si="372"/>
        <v>-</v>
      </c>
      <c r="BC316" s="628">
        <f t="shared" si="373"/>
        <v>0</v>
      </c>
      <c r="BD316" s="232"/>
      <c r="BE316" s="110"/>
      <c r="BF316" s="227" t="str">
        <f t="shared" si="345"/>
        <v>-</v>
      </c>
      <c r="BG316" s="231"/>
      <c r="BH316" s="642" t="str">
        <f t="shared" si="349"/>
        <v>-</v>
      </c>
      <c r="BI316" s="628">
        <f t="shared" si="374"/>
        <v>0</v>
      </c>
      <c r="BJ316" s="232"/>
      <c r="BK316" s="110"/>
      <c r="BL316" s="227" t="str">
        <f t="shared" si="346"/>
        <v>-</v>
      </c>
      <c r="BM316" s="231"/>
      <c r="BN316" s="642" t="str">
        <f t="shared" si="350"/>
        <v>-</v>
      </c>
      <c r="BO316" s="628">
        <f t="shared" si="375"/>
        <v>0</v>
      </c>
      <c r="BP316" s="232"/>
      <c r="BQ316" s="110"/>
      <c r="BR316" s="227" t="str">
        <f t="shared" si="347"/>
        <v>-</v>
      </c>
      <c r="BS316" s="231"/>
      <c r="BT316" s="642" t="str">
        <f t="shared" si="351"/>
        <v>-</v>
      </c>
    </row>
    <row r="317" ht="15" customHeight="1" spans="1:72">
      <c r="A317" s="587"/>
      <c r="B317" s="115">
        <v>26</v>
      </c>
      <c r="C317" s="306">
        <f t="shared" si="357"/>
        <v>0</v>
      </c>
      <c r="D317" s="433">
        <f t="shared" si="358"/>
        <v>0</v>
      </c>
      <c r="E317" s="592">
        <f t="shared" si="359"/>
        <v>0</v>
      </c>
      <c r="F317" s="454">
        <f t="shared" si="360"/>
        <v>0</v>
      </c>
      <c r="G317" s="303" t="str">
        <f t="shared" si="336"/>
        <v>-</v>
      </c>
      <c r="H317" s="584">
        <f t="shared" si="337"/>
        <v>0</v>
      </c>
      <c r="I317" s="209">
        <f t="shared" si="338"/>
        <v>0</v>
      </c>
      <c r="J317" s="190">
        <f t="shared" si="361"/>
        <v>0</v>
      </c>
      <c r="K317" s="210">
        <f t="shared" si="362"/>
        <v>0</v>
      </c>
      <c r="L317" s="426" t="str">
        <f t="shared" si="363"/>
        <v>-</v>
      </c>
      <c r="M317" s="603">
        <f t="shared" si="364"/>
        <v>0</v>
      </c>
      <c r="N317" s="232"/>
      <c r="O317" s="110"/>
      <c r="P317" s="105" t="str">
        <f t="shared" si="339"/>
        <v>-</v>
      </c>
      <c r="Q317" s="231"/>
      <c r="R317" s="612" t="str">
        <f t="shared" si="352"/>
        <v>-</v>
      </c>
      <c r="S317" s="603">
        <f t="shared" si="365"/>
        <v>0</v>
      </c>
      <c r="T317" s="232"/>
      <c r="U317" s="110"/>
      <c r="V317" s="105" t="str">
        <f t="shared" si="340"/>
        <v>-</v>
      </c>
      <c r="W317" s="231"/>
      <c r="X317" s="612" t="str">
        <f t="shared" si="366"/>
        <v>-</v>
      </c>
      <c r="Y317" s="603">
        <f t="shared" si="367"/>
        <v>0</v>
      </c>
      <c r="Z317" s="232"/>
      <c r="AA317" s="110"/>
      <c r="AB317" s="105" t="str">
        <f t="shared" si="341"/>
        <v>-</v>
      </c>
      <c r="AC317" s="231"/>
      <c r="AD317" s="612" t="str">
        <f t="shared" si="353"/>
        <v>-</v>
      </c>
      <c r="AE317" s="603">
        <f t="shared" si="368"/>
        <v>0</v>
      </c>
      <c r="AF317" s="232"/>
      <c r="AG317" s="110"/>
      <c r="AH317" s="105" t="str">
        <f t="shared" si="342"/>
        <v>-</v>
      </c>
      <c r="AI317" s="231"/>
      <c r="AJ317" s="612" t="str">
        <f t="shared" si="354"/>
        <v>-</v>
      </c>
      <c r="AK317" s="603">
        <f t="shared" si="369"/>
        <v>0</v>
      </c>
      <c r="AL317" s="232"/>
      <c r="AM317" s="110"/>
      <c r="AN317" s="105" t="str">
        <f t="shared" si="343"/>
        <v>-</v>
      </c>
      <c r="AO317" s="231"/>
      <c r="AP317" s="612" t="str">
        <f t="shared" si="355"/>
        <v>-</v>
      </c>
      <c r="AQ317" s="603">
        <f t="shared" si="370"/>
        <v>0</v>
      </c>
      <c r="AR317" s="232"/>
      <c r="AS317" s="110"/>
      <c r="AT317" s="105" t="str">
        <f t="shared" si="344"/>
        <v>-</v>
      </c>
      <c r="AU317" s="231"/>
      <c r="AV317" s="612" t="str">
        <f t="shared" si="356"/>
        <v>-</v>
      </c>
      <c r="AW317" s="628">
        <f t="shared" si="371"/>
        <v>0</v>
      </c>
      <c r="AX317" s="232"/>
      <c r="AY317" s="110"/>
      <c r="AZ317" s="227" t="str">
        <f t="shared" si="348"/>
        <v>-</v>
      </c>
      <c r="BA317" s="231"/>
      <c r="BB317" s="642" t="str">
        <f t="shared" si="372"/>
        <v>-</v>
      </c>
      <c r="BC317" s="628">
        <f t="shared" si="373"/>
        <v>0</v>
      </c>
      <c r="BD317" s="232"/>
      <c r="BE317" s="110"/>
      <c r="BF317" s="227" t="str">
        <f t="shared" si="345"/>
        <v>-</v>
      </c>
      <c r="BG317" s="231"/>
      <c r="BH317" s="642" t="str">
        <f t="shared" si="349"/>
        <v>-</v>
      </c>
      <c r="BI317" s="628">
        <f t="shared" si="374"/>
        <v>0</v>
      </c>
      <c r="BJ317" s="232"/>
      <c r="BK317" s="110"/>
      <c r="BL317" s="227" t="str">
        <f t="shared" si="346"/>
        <v>-</v>
      </c>
      <c r="BM317" s="231"/>
      <c r="BN317" s="642" t="str">
        <f t="shared" si="350"/>
        <v>-</v>
      </c>
      <c r="BO317" s="628">
        <f t="shared" si="375"/>
        <v>0</v>
      </c>
      <c r="BP317" s="232"/>
      <c r="BQ317" s="110"/>
      <c r="BR317" s="227" t="str">
        <f t="shared" si="347"/>
        <v>-</v>
      </c>
      <c r="BS317" s="231"/>
      <c r="BT317" s="642" t="str">
        <f t="shared" si="351"/>
        <v>-</v>
      </c>
    </row>
    <row r="318" ht="15" customHeight="1" spans="1:72">
      <c r="A318" s="587"/>
      <c r="B318" s="115">
        <v>27</v>
      </c>
      <c r="C318" s="306">
        <f t="shared" si="357"/>
        <v>0</v>
      </c>
      <c r="D318" s="433">
        <f t="shared" si="358"/>
        <v>0</v>
      </c>
      <c r="E318" s="592">
        <f t="shared" si="359"/>
        <v>0</v>
      </c>
      <c r="F318" s="454">
        <f t="shared" si="360"/>
        <v>0</v>
      </c>
      <c r="G318" s="303" t="str">
        <f t="shared" si="336"/>
        <v>-</v>
      </c>
      <c r="H318" s="584">
        <f t="shared" si="337"/>
        <v>0</v>
      </c>
      <c r="I318" s="209">
        <f t="shared" si="338"/>
        <v>0</v>
      </c>
      <c r="J318" s="190">
        <f t="shared" si="361"/>
        <v>0</v>
      </c>
      <c r="K318" s="210">
        <f t="shared" si="362"/>
        <v>0</v>
      </c>
      <c r="L318" s="426" t="str">
        <f t="shared" si="363"/>
        <v>-</v>
      </c>
      <c r="M318" s="603">
        <f t="shared" si="364"/>
        <v>0</v>
      </c>
      <c r="N318" s="232"/>
      <c r="O318" s="110"/>
      <c r="P318" s="105" t="str">
        <f t="shared" si="339"/>
        <v>-</v>
      </c>
      <c r="Q318" s="231"/>
      <c r="R318" s="612" t="str">
        <f t="shared" si="352"/>
        <v>-</v>
      </c>
      <c r="S318" s="603">
        <f t="shared" si="365"/>
        <v>0</v>
      </c>
      <c r="T318" s="232"/>
      <c r="U318" s="110"/>
      <c r="V318" s="105" t="str">
        <f t="shared" si="340"/>
        <v>-</v>
      </c>
      <c r="W318" s="231"/>
      <c r="X318" s="612" t="str">
        <f t="shared" si="366"/>
        <v>-</v>
      </c>
      <c r="Y318" s="603">
        <f t="shared" si="367"/>
        <v>0</v>
      </c>
      <c r="Z318" s="232"/>
      <c r="AA318" s="110"/>
      <c r="AB318" s="105" t="str">
        <f t="shared" si="341"/>
        <v>-</v>
      </c>
      <c r="AC318" s="231"/>
      <c r="AD318" s="612" t="str">
        <f t="shared" si="353"/>
        <v>-</v>
      </c>
      <c r="AE318" s="603">
        <f t="shared" si="368"/>
        <v>0</v>
      </c>
      <c r="AF318" s="232"/>
      <c r="AG318" s="110"/>
      <c r="AH318" s="105" t="str">
        <f t="shared" si="342"/>
        <v>-</v>
      </c>
      <c r="AI318" s="231"/>
      <c r="AJ318" s="612" t="str">
        <f t="shared" si="354"/>
        <v>-</v>
      </c>
      <c r="AK318" s="603">
        <f t="shared" si="369"/>
        <v>0</v>
      </c>
      <c r="AL318" s="232"/>
      <c r="AM318" s="110"/>
      <c r="AN318" s="105" t="str">
        <f t="shared" si="343"/>
        <v>-</v>
      </c>
      <c r="AO318" s="231"/>
      <c r="AP318" s="612" t="str">
        <f t="shared" si="355"/>
        <v>-</v>
      </c>
      <c r="AQ318" s="603">
        <f t="shared" si="370"/>
        <v>0</v>
      </c>
      <c r="AR318" s="232"/>
      <c r="AS318" s="110"/>
      <c r="AT318" s="105" t="str">
        <f t="shared" si="344"/>
        <v>-</v>
      </c>
      <c r="AU318" s="231"/>
      <c r="AV318" s="612" t="str">
        <f t="shared" si="356"/>
        <v>-</v>
      </c>
      <c r="AW318" s="628">
        <f t="shared" si="371"/>
        <v>0</v>
      </c>
      <c r="AX318" s="232"/>
      <c r="AY318" s="110"/>
      <c r="AZ318" s="227" t="str">
        <f t="shared" si="348"/>
        <v>-</v>
      </c>
      <c r="BA318" s="231"/>
      <c r="BB318" s="642" t="str">
        <f t="shared" si="372"/>
        <v>-</v>
      </c>
      <c r="BC318" s="628">
        <f t="shared" si="373"/>
        <v>0</v>
      </c>
      <c r="BD318" s="232"/>
      <c r="BE318" s="110"/>
      <c r="BF318" s="227" t="str">
        <f t="shared" si="345"/>
        <v>-</v>
      </c>
      <c r="BG318" s="231"/>
      <c r="BH318" s="642" t="str">
        <f t="shared" si="349"/>
        <v>-</v>
      </c>
      <c r="BI318" s="628">
        <f t="shared" si="374"/>
        <v>0</v>
      </c>
      <c r="BJ318" s="232"/>
      <c r="BK318" s="110"/>
      <c r="BL318" s="227" t="str">
        <f t="shared" si="346"/>
        <v>-</v>
      </c>
      <c r="BM318" s="231"/>
      <c r="BN318" s="642" t="str">
        <f t="shared" si="350"/>
        <v>-</v>
      </c>
      <c r="BO318" s="628">
        <f t="shared" si="375"/>
        <v>0</v>
      </c>
      <c r="BP318" s="232"/>
      <c r="BQ318" s="110"/>
      <c r="BR318" s="227" t="str">
        <f t="shared" si="347"/>
        <v>-</v>
      </c>
      <c r="BS318" s="231"/>
      <c r="BT318" s="642" t="str">
        <f t="shared" si="351"/>
        <v>-</v>
      </c>
    </row>
    <row r="319" ht="15" customHeight="1" spans="1:72">
      <c r="A319" s="587"/>
      <c r="B319" s="115">
        <v>28</v>
      </c>
      <c r="C319" s="306">
        <f t="shared" si="357"/>
        <v>0</v>
      </c>
      <c r="D319" s="433">
        <f t="shared" si="358"/>
        <v>0</v>
      </c>
      <c r="E319" s="592">
        <f t="shared" si="359"/>
        <v>0</v>
      </c>
      <c r="F319" s="454">
        <f t="shared" si="360"/>
        <v>0</v>
      </c>
      <c r="G319" s="303" t="str">
        <f t="shared" si="336"/>
        <v>-</v>
      </c>
      <c r="H319" s="584">
        <f t="shared" si="337"/>
        <v>0</v>
      </c>
      <c r="I319" s="209">
        <f t="shared" si="338"/>
        <v>0</v>
      </c>
      <c r="J319" s="190">
        <f t="shared" si="361"/>
        <v>0</v>
      </c>
      <c r="K319" s="210">
        <f t="shared" si="362"/>
        <v>0</v>
      </c>
      <c r="L319" s="426" t="str">
        <f t="shared" si="363"/>
        <v>-</v>
      </c>
      <c r="M319" s="603">
        <f t="shared" si="364"/>
        <v>0</v>
      </c>
      <c r="N319" s="232"/>
      <c r="O319" s="110"/>
      <c r="P319" s="105" t="str">
        <f t="shared" si="339"/>
        <v>-</v>
      </c>
      <c r="Q319" s="231"/>
      <c r="R319" s="612" t="str">
        <f t="shared" si="352"/>
        <v>-</v>
      </c>
      <c r="S319" s="603">
        <f t="shared" si="365"/>
        <v>0</v>
      </c>
      <c r="T319" s="232"/>
      <c r="U319" s="110"/>
      <c r="V319" s="105" t="str">
        <f t="shared" si="340"/>
        <v>-</v>
      </c>
      <c r="W319" s="231"/>
      <c r="X319" s="612" t="str">
        <f t="shared" si="366"/>
        <v>-</v>
      </c>
      <c r="Y319" s="603">
        <f t="shared" si="367"/>
        <v>0</v>
      </c>
      <c r="Z319" s="232"/>
      <c r="AA319" s="110"/>
      <c r="AB319" s="105" t="str">
        <f t="shared" si="341"/>
        <v>-</v>
      </c>
      <c r="AC319" s="231"/>
      <c r="AD319" s="612" t="str">
        <f t="shared" si="353"/>
        <v>-</v>
      </c>
      <c r="AE319" s="603">
        <f t="shared" si="368"/>
        <v>0</v>
      </c>
      <c r="AF319" s="232"/>
      <c r="AG319" s="110"/>
      <c r="AH319" s="105" t="str">
        <f t="shared" si="342"/>
        <v>-</v>
      </c>
      <c r="AI319" s="231"/>
      <c r="AJ319" s="612" t="str">
        <f t="shared" si="354"/>
        <v>-</v>
      </c>
      <c r="AK319" s="603">
        <f t="shared" si="369"/>
        <v>0</v>
      </c>
      <c r="AL319" s="232"/>
      <c r="AM319" s="110"/>
      <c r="AN319" s="105" t="str">
        <f t="shared" si="343"/>
        <v>-</v>
      </c>
      <c r="AO319" s="231"/>
      <c r="AP319" s="612" t="str">
        <f t="shared" si="355"/>
        <v>-</v>
      </c>
      <c r="AQ319" s="603">
        <f t="shared" si="370"/>
        <v>0</v>
      </c>
      <c r="AR319" s="232"/>
      <c r="AS319" s="110"/>
      <c r="AT319" s="105" t="str">
        <f t="shared" si="344"/>
        <v>-</v>
      </c>
      <c r="AU319" s="231"/>
      <c r="AV319" s="612" t="str">
        <f t="shared" si="356"/>
        <v>-</v>
      </c>
      <c r="AW319" s="628">
        <f t="shared" si="371"/>
        <v>0</v>
      </c>
      <c r="AX319" s="232"/>
      <c r="AY319" s="110"/>
      <c r="AZ319" s="227" t="str">
        <f t="shared" si="348"/>
        <v>-</v>
      </c>
      <c r="BA319" s="231"/>
      <c r="BB319" s="642" t="str">
        <f t="shared" si="372"/>
        <v>-</v>
      </c>
      <c r="BC319" s="628">
        <f t="shared" si="373"/>
        <v>0</v>
      </c>
      <c r="BD319" s="232"/>
      <c r="BE319" s="110"/>
      <c r="BF319" s="227" t="str">
        <f t="shared" si="345"/>
        <v>-</v>
      </c>
      <c r="BG319" s="231"/>
      <c r="BH319" s="642" t="str">
        <f t="shared" si="349"/>
        <v>-</v>
      </c>
      <c r="BI319" s="628">
        <f t="shared" si="374"/>
        <v>0</v>
      </c>
      <c r="BJ319" s="232"/>
      <c r="BK319" s="110"/>
      <c r="BL319" s="227" t="str">
        <f t="shared" si="346"/>
        <v>-</v>
      </c>
      <c r="BM319" s="231"/>
      <c r="BN319" s="642" t="str">
        <f t="shared" si="350"/>
        <v>-</v>
      </c>
      <c r="BO319" s="628">
        <f t="shared" si="375"/>
        <v>0</v>
      </c>
      <c r="BP319" s="232"/>
      <c r="BQ319" s="110"/>
      <c r="BR319" s="227" t="str">
        <f t="shared" si="347"/>
        <v>-</v>
      </c>
      <c r="BS319" s="231"/>
      <c r="BT319" s="642" t="str">
        <f t="shared" si="351"/>
        <v>-</v>
      </c>
    </row>
    <row r="320" ht="15" customHeight="1" spans="1:72">
      <c r="A320" s="587"/>
      <c r="B320" s="115">
        <v>29</v>
      </c>
      <c r="C320" s="306">
        <f t="shared" si="357"/>
        <v>0</v>
      </c>
      <c r="D320" s="433">
        <f t="shared" si="358"/>
        <v>0</v>
      </c>
      <c r="E320" s="592">
        <f t="shared" si="359"/>
        <v>0</v>
      </c>
      <c r="F320" s="454">
        <f t="shared" si="360"/>
        <v>0</v>
      </c>
      <c r="G320" s="303" t="str">
        <f t="shared" si="336"/>
        <v>-</v>
      </c>
      <c r="H320" s="584">
        <f t="shared" si="337"/>
        <v>0</v>
      </c>
      <c r="I320" s="209">
        <f t="shared" si="338"/>
        <v>0</v>
      </c>
      <c r="J320" s="190">
        <f t="shared" si="361"/>
        <v>0</v>
      </c>
      <c r="K320" s="210">
        <f t="shared" si="362"/>
        <v>0</v>
      </c>
      <c r="L320" s="426" t="str">
        <f t="shared" si="363"/>
        <v>-</v>
      </c>
      <c r="M320" s="603">
        <f t="shared" si="364"/>
        <v>0</v>
      </c>
      <c r="N320" s="232"/>
      <c r="O320" s="110"/>
      <c r="P320" s="105" t="str">
        <f t="shared" si="339"/>
        <v>-</v>
      </c>
      <c r="Q320" s="231"/>
      <c r="R320" s="612" t="str">
        <f t="shared" si="352"/>
        <v>-</v>
      </c>
      <c r="S320" s="603">
        <f t="shared" si="365"/>
        <v>0</v>
      </c>
      <c r="T320" s="232"/>
      <c r="U320" s="110"/>
      <c r="V320" s="105" t="str">
        <f t="shared" si="340"/>
        <v>-</v>
      </c>
      <c r="W320" s="231"/>
      <c r="X320" s="612" t="str">
        <f t="shared" si="366"/>
        <v>-</v>
      </c>
      <c r="Y320" s="603">
        <f t="shared" si="367"/>
        <v>0</v>
      </c>
      <c r="Z320" s="232"/>
      <c r="AA320" s="110"/>
      <c r="AB320" s="105" t="str">
        <f t="shared" si="341"/>
        <v>-</v>
      </c>
      <c r="AC320" s="231"/>
      <c r="AD320" s="612" t="str">
        <f t="shared" si="353"/>
        <v>-</v>
      </c>
      <c r="AE320" s="603">
        <f t="shared" si="368"/>
        <v>0</v>
      </c>
      <c r="AF320" s="232"/>
      <c r="AG320" s="110"/>
      <c r="AH320" s="105" t="str">
        <f t="shared" si="342"/>
        <v>-</v>
      </c>
      <c r="AI320" s="231"/>
      <c r="AJ320" s="612" t="str">
        <f t="shared" si="354"/>
        <v>-</v>
      </c>
      <c r="AK320" s="603">
        <f t="shared" si="369"/>
        <v>0</v>
      </c>
      <c r="AL320" s="232"/>
      <c r="AM320" s="110"/>
      <c r="AN320" s="105" t="str">
        <f t="shared" si="343"/>
        <v>-</v>
      </c>
      <c r="AO320" s="231"/>
      <c r="AP320" s="612" t="str">
        <f t="shared" si="355"/>
        <v>-</v>
      </c>
      <c r="AQ320" s="603">
        <f t="shared" si="370"/>
        <v>0</v>
      </c>
      <c r="AR320" s="232"/>
      <c r="AS320" s="110"/>
      <c r="AT320" s="105" t="str">
        <f t="shared" si="344"/>
        <v>-</v>
      </c>
      <c r="AU320" s="231"/>
      <c r="AV320" s="612" t="str">
        <f t="shared" si="356"/>
        <v>-</v>
      </c>
      <c r="AW320" s="628">
        <f t="shared" si="371"/>
        <v>0</v>
      </c>
      <c r="AX320" s="232"/>
      <c r="AY320" s="110"/>
      <c r="AZ320" s="227" t="str">
        <f t="shared" si="348"/>
        <v>-</v>
      </c>
      <c r="BA320" s="231"/>
      <c r="BB320" s="642" t="str">
        <f t="shared" si="372"/>
        <v>-</v>
      </c>
      <c r="BC320" s="628">
        <f t="shared" si="373"/>
        <v>0</v>
      </c>
      <c r="BD320" s="232"/>
      <c r="BE320" s="110"/>
      <c r="BF320" s="227" t="str">
        <f t="shared" si="345"/>
        <v>-</v>
      </c>
      <c r="BG320" s="231"/>
      <c r="BH320" s="642" t="str">
        <f t="shared" si="349"/>
        <v>-</v>
      </c>
      <c r="BI320" s="628">
        <f t="shared" si="374"/>
        <v>0</v>
      </c>
      <c r="BJ320" s="232"/>
      <c r="BK320" s="110"/>
      <c r="BL320" s="227" t="str">
        <f t="shared" si="346"/>
        <v>-</v>
      </c>
      <c r="BM320" s="231"/>
      <c r="BN320" s="642" t="str">
        <f t="shared" si="350"/>
        <v>-</v>
      </c>
      <c r="BO320" s="628">
        <f t="shared" si="375"/>
        <v>0</v>
      </c>
      <c r="BP320" s="232"/>
      <c r="BQ320" s="110"/>
      <c r="BR320" s="227" t="str">
        <f t="shared" si="347"/>
        <v>-</v>
      </c>
      <c r="BS320" s="231"/>
      <c r="BT320" s="642" t="str">
        <f t="shared" si="351"/>
        <v>-</v>
      </c>
    </row>
    <row r="321" ht="15" customHeight="1" spans="1:72">
      <c r="A321" s="587"/>
      <c r="B321" s="115">
        <v>30</v>
      </c>
      <c r="C321" s="306">
        <f t="shared" si="357"/>
        <v>0</v>
      </c>
      <c r="D321" s="433">
        <f t="shared" si="358"/>
        <v>0</v>
      </c>
      <c r="E321" s="592">
        <f t="shared" si="359"/>
        <v>0</v>
      </c>
      <c r="F321" s="454">
        <f t="shared" si="360"/>
        <v>0</v>
      </c>
      <c r="G321" s="303" t="str">
        <f t="shared" si="336"/>
        <v>-</v>
      </c>
      <c r="H321" s="584">
        <f t="shared" si="337"/>
        <v>0</v>
      </c>
      <c r="I321" s="209">
        <f t="shared" si="338"/>
        <v>0</v>
      </c>
      <c r="J321" s="190">
        <f t="shared" si="361"/>
        <v>0</v>
      </c>
      <c r="K321" s="210">
        <f t="shared" si="362"/>
        <v>0</v>
      </c>
      <c r="L321" s="426" t="str">
        <f t="shared" si="363"/>
        <v>-</v>
      </c>
      <c r="M321" s="603">
        <f t="shared" si="364"/>
        <v>0</v>
      </c>
      <c r="N321" s="232"/>
      <c r="O321" s="110"/>
      <c r="P321" s="105" t="str">
        <f t="shared" si="339"/>
        <v>-</v>
      </c>
      <c r="Q321" s="231"/>
      <c r="R321" s="612" t="str">
        <f t="shared" si="352"/>
        <v>-</v>
      </c>
      <c r="S321" s="603">
        <f t="shared" si="365"/>
        <v>0</v>
      </c>
      <c r="T321" s="232"/>
      <c r="U321" s="110"/>
      <c r="V321" s="105" t="str">
        <f t="shared" si="340"/>
        <v>-</v>
      </c>
      <c r="W321" s="231"/>
      <c r="X321" s="612" t="str">
        <f t="shared" si="366"/>
        <v>-</v>
      </c>
      <c r="Y321" s="603">
        <f t="shared" si="367"/>
        <v>0</v>
      </c>
      <c r="Z321" s="232"/>
      <c r="AA321" s="110"/>
      <c r="AB321" s="105" t="str">
        <f t="shared" si="341"/>
        <v>-</v>
      </c>
      <c r="AC321" s="231"/>
      <c r="AD321" s="612" t="str">
        <f t="shared" si="353"/>
        <v>-</v>
      </c>
      <c r="AE321" s="603">
        <f t="shared" si="368"/>
        <v>0</v>
      </c>
      <c r="AF321" s="232"/>
      <c r="AG321" s="110"/>
      <c r="AH321" s="105" t="str">
        <f t="shared" si="342"/>
        <v>-</v>
      </c>
      <c r="AI321" s="231"/>
      <c r="AJ321" s="612" t="str">
        <f t="shared" si="354"/>
        <v>-</v>
      </c>
      <c r="AK321" s="603">
        <f t="shared" si="369"/>
        <v>0</v>
      </c>
      <c r="AL321" s="232"/>
      <c r="AM321" s="110"/>
      <c r="AN321" s="105" t="str">
        <f t="shared" si="343"/>
        <v>-</v>
      </c>
      <c r="AO321" s="231"/>
      <c r="AP321" s="612" t="str">
        <f t="shared" si="355"/>
        <v>-</v>
      </c>
      <c r="AQ321" s="603">
        <f t="shared" si="370"/>
        <v>0</v>
      </c>
      <c r="AR321" s="232"/>
      <c r="AS321" s="110"/>
      <c r="AT321" s="105" t="str">
        <f t="shared" si="344"/>
        <v>-</v>
      </c>
      <c r="AU321" s="231"/>
      <c r="AV321" s="612" t="str">
        <f t="shared" si="356"/>
        <v>-</v>
      </c>
      <c r="AW321" s="628">
        <f t="shared" si="371"/>
        <v>0</v>
      </c>
      <c r="AX321" s="232"/>
      <c r="AY321" s="110"/>
      <c r="AZ321" s="227" t="str">
        <f t="shared" si="348"/>
        <v>-</v>
      </c>
      <c r="BA321" s="231"/>
      <c r="BB321" s="642" t="str">
        <f t="shared" si="372"/>
        <v>-</v>
      </c>
      <c r="BC321" s="628">
        <f t="shared" si="373"/>
        <v>0</v>
      </c>
      <c r="BD321" s="232"/>
      <c r="BE321" s="110"/>
      <c r="BF321" s="227" t="str">
        <f t="shared" si="345"/>
        <v>-</v>
      </c>
      <c r="BG321" s="231"/>
      <c r="BH321" s="642" t="str">
        <f t="shared" si="349"/>
        <v>-</v>
      </c>
      <c r="BI321" s="628">
        <f t="shared" si="374"/>
        <v>0</v>
      </c>
      <c r="BJ321" s="232"/>
      <c r="BK321" s="110"/>
      <c r="BL321" s="227" t="str">
        <f t="shared" si="346"/>
        <v>-</v>
      </c>
      <c r="BM321" s="231"/>
      <c r="BN321" s="642" t="str">
        <f t="shared" si="350"/>
        <v>-</v>
      </c>
      <c r="BO321" s="628">
        <f t="shared" si="375"/>
        <v>0</v>
      </c>
      <c r="BP321" s="232"/>
      <c r="BQ321" s="110"/>
      <c r="BR321" s="227" t="str">
        <f t="shared" si="347"/>
        <v>-</v>
      </c>
      <c r="BS321" s="231"/>
      <c r="BT321" s="642" t="str">
        <f t="shared" si="351"/>
        <v>-</v>
      </c>
    </row>
    <row r="322" ht="15" customHeight="1" spans="1:72">
      <c r="A322" s="587"/>
      <c r="B322" s="115">
        <v>31</v>
      </c>
      <c r="C322" s="306">
        <f t="shared" si="357"/>
        <v>0</v>
      </c>
      <c r="D322" s="433">
        <f t="shared" si="358"/>
        <v>0</v>
      </c>
      <c r="E322" s="592">
        <f t="shared" si="359"/>
        <v>0</v>
      </c>
      <c r="F322" s="454">
        <f t="shared" si="360"/>
        <v>0</v>
      </c>
      <c r="G322" s="303" t="str">
        <f t="shared" si="336"/>
        <v>-</v>
      </c>
      <c r="H322" s="584">
        <f t="shared" si="337"/>
        <v>0</v>
      </c>
      <c r="I322" s="209">
        <f t="shared" si="338"/>
        <v>0</v>
      </c>
      <c r="J322" s="190">
        <f t="shared" si="361"/>
        <v>0</v>
      </c>
      <c r="K322" s="210">
        <f t="shared" si="362"/>
        <v>0</v>
      </c>
      <c r="L322" s="426" t="str">
        <f t="shared" si="363"/>
        <v>-</v>
      </c>
      <c r="M322" s="603">
        <f t="shared" si="364"/>
        <v>0</v>
      </c>
      <c r="N322" s="232"/>
      <c r="O322" s="110"/>
      <c r="P322" s="105" t="str">
        <f t="shared" si="339"/>
        <v>-</v>
      </c>
      <c r="Q322" s="231"/>
      <c r="R322" s="612" t="str">
        <f t="shared" si="352"/>
        <v>-</v>
      </c>
      <c r="S322" s="603">
        <f t="shared" si="365"/>
        <v>0</v>
      </c>
      <c r="T322" s="232"/>
      <c r="U322" s="110"/>
      <c r="V322" s="105" t="str">
        <f t="shared" si="340"/>
        <v>-</v>
      </c>
      <c r="W322" s="231"/>
      <c r="X322" s="612" t="str">
        <f t="shared" si="366"/>
        <v>-</v>
      </c>
      <c r="Y322" s="603">
        <f t="shared" si="367"/>
        <v>0</v>
      </c>
      <c r="Z322" s="232"/>
      <c r="AA322" s="110"/>
      <c r="AB322" s="105" t="str">
        <f t="shared" si="341"/>
        <v>-</v>
      </c>
      <c r="AC322" s="231"/>
      <c r="AD322" s="612" t="str">
        <f t="shared" si="353"/>
        <v>-</v>
      </c>
      <c r="AE322" s="603">
        <f t="shared" si="368"/>
        <v>0</v>
      </c>
      <c r="AF322" s="232"/>
      <c r="AG322" s="110"/>
      <c r="AH322" s="105" t="str">
        <f t="shared" si="342"/>
        <v>-</v>
      </c>
      <c r="AI322" s="231"/>
      <c r="AJ322" s="612" t="str">
        <f t="shared" si="354"/>
        <v>-</v>
      </c>
      <c r="AK322" s="603">
        <f t="shared" si="369"/>
        <v>0</v>
      </c>
      <c r="AL322" s="232"/>
      <c r="AM322" s="110"/>
      <c r="AN322" s="105" t="str">
        <f t="shared" si="343"/>
        <v>-</v>
      </c>
      <c r="AO322" s="231"/>
      <c r="AP322" s="612" t="str">
        <f t="shared" si="355"/>
        <v>-</v>
      </c>
      <c r="AQ322" s="603">
        <f t="shared" si="370"/>
        <v>0</v>
      </c>
      <c r="AR322" s="232"/>
      <c r="AS322" s="110"/>
      <c r="AT322" s="105" t="str">
        <f t="shared" si="344"/>
        <v>-</v>
      </c>
      <c r="AU322" s="231"/>
      <c r="AV322" s="612" t="str">
        <f t="shared" si="356"/>
        <v>-</v>
      </c>
      <c r="AW322" s="628">
        <f t="shared" si="371"/>
        <v>0</v>
      </c>
      <c r="AX322" s="232"/>
      <c r="AY322" s="110"/>
      <c r="AZ322" s="227" t="str">
        <f t="shared" si="348"/>
        <v>-</v>
      </c>
      <c r="BA322" s="231"/>
      <c r="BB322" s="642" t="str">
        <f t="shared" si="372"/>
        <v>-</v>
      </c>
      <c r="BC322" s="628">
        <f t="shared" si="373"/>
        <v>0</v>
      </c>
      <c r="BD322" s="232"/>
      <c r="BE322" s="110"/>
      <c r="BF322" s="227" t="str">
        <f t="shared" si="345"/>
        <v>-</v>
      </c>
      <c r="BG322" s="231"/>
      <c r="BH322" s="642" t="str">
        <f t="shared" si="349"/>
        <v>-</v>
      </c>
      <c r="BI322" s="628">
        <f t="shared" si="374"/>
        <v>0</v>
      </c>
      <c r="BJ322" s="232"/>
      <c r="BK322" s="110"/>
      <c r="BL322" s="227" t="str">
        <f t="shared" si="346"/>
        <v>-</v>
      </c>
      <c r="BM322" s="231"/>
      <c r="BN322" s="642" t="str">
        <f t="shared" si="350"/>
        <v>-</v>
      </c>
      <c r="BO322" s="628">
        <f t="shared" si="375"/>
        <v>0</v>
      </c>
      <c r="BP322" s="232"/>
      <c r="BQ322" s="110"/>
      <c r="BR322" s="227" t="str">
        <f t="shared" si="347"/>
        <v>-</v>
      </c>
      <c r="BS322" s="231"/>
      <c r="BT322" s="642" t="str">
        <f t="shared" si="351"/>
        <v>-</v>
      </c>
    </row>
    <row r="323" ht="16.5" customHeight="1" spans="1:72">
      <c r="A323" s="147" t="s">
        <v>60</v>
      </c>
      <c r="B323" s="148"/>
      <c r="C323" s="149">
        <f>SUM(C324:C353)</f>
        <v>0</v>
      </c>
      <c r="D323" s="149">
        <f>SUM(D324:D353)</f>
        <v>0</v>
      </c>
      <c r="E323" s="149">
        <f>SUM(E324:E353)</f>
        <v>0</v>
      </c>
      <c r="F323" s="149">
        <f>SUM(F324:F353)</f>
        <v>0</v>
      </c>
      <c r="G323" s="303" t="str">
        <f t="shared" si="336"/>
        <v>-</v>
      </c>
      <c r="H323" s="584">
        <f t="shared" si="337"/>
        <v>0</v>
      </c>
      <c r="I323" s="209">
        <f t="shared" si="338"/>
        <v>0</v>
      </c>
      <c r="J323" s="157">
        <f>SUM(J324:J353)</f>
        <v>0</v>
      </c>
      <c r="K323" s="157">
        <f>SUM(K324:K353)</f>
        <v>0</v>
      </c>
      <c r="L323" s="656" t="str">
        <f t="shared" si="363"/>
        <v>-</v>
      </c>
      <c r="M323" s="149">
        <f>SUM(M324:M353)</f>
        <v>0</v>
      </c>
      <c r="N323" s="149">
        <f>SUM(N324:N353)</f>
        <v>0</v>
      </c>
      <c r="O323" s="149">
        <f>SUM(O324:O353)</f>
        <v>0</v>
      </c>
      <c r="P323" s="411" t="str">
        <f t="shared" si="339"/>
        <v>-</v>
      </c>
      <c r="Q323" s="157">
        <f>SUM(Q324:Q353)</f>
        <v>0</v>
      </c>
      <c r="R323" s="656" t="str">
        <f t="shared" si="352"/>
        <v>-</v>
      </c>
      <c r="S323" s="149">
        <f>SUM(S324:S353)</f>
        <v>0</v>
      </c>
      <c r="T323" s="149">
        <f>SUM(T324:T353)</f>
        <v>0</v>
      </c>
      <c r="U323" s="149">
        <f>SUM(U324:U353)</f>
        <v>0</v>
      </c>
      <c r="V323" s="411" t="str">
        <f t="shared" si="340"/>
        <v>-</v>
      </c>
      <c r="W323" s="157">
        <f>SUM(W324:W353)</f>
        <v>0</v>
      </c>
      <c r="X323" s="656" t="str">
        <f t="shared" si="366"/>
        <v>-</v>
      </c>
      <c r="Y323" s="149">
        <f>SUM(Y324:Y353)</f>
        <v>0</v>
      </c>
      <c r="Z323" s="149">
        <f>SUM(Z324:Z353)</f>
        <v>0</v>
      </c>
      <c r="AA323" s="149">
        <f>SUM(AA324:AA353)</f>
        <v>0</v>
      </c>
      <c r="AB323" s="411" t="str">
        <f t="shared" si="341"/>
        <v>-</v>
      </c>
      <c r="AC323" s="157">
        <f>SUM(AC324:AC353)</f>
        <v>0</v>
      </c>
      <c r="AD323" s="656" t="str">
        <f t="shared" si="353"/>
        <v>-</v>
      </c>
      <c r="AE323" s="149">
        <f>SUM(AE324:AE353)</f>
        <v>0</v>
      </c>
      <c r="AF323" s="149">
        <f>SUM(AF324:AF353)</f>
        <v>0</v>
      </c>
      <c r="AG323" s="149">
        <f>SUM(AG324:AG353)</f>
        <v>0</v>
      </c>
      <c r="AH323" s="411" t="str">
        <f t="shared" si="342"/>
        <v>-</v>
      </c>
      <c r="AI323" s="157">
        <f>SUM(AI324:AI353)</f>
        <v>0</v>
      </c>
      <c r="AJ323" s="656" t="str">
        <f t="shared" si="354"/>
        <v>-</v>
      </c>
      <c r="AK323" s="149">
        <f>SUM(AK324:AK353)</f>
        <v>0</v>
      </c>
      <c r="AL323" s="149">
        <f>SUM(AL324:AL353)</f>
        <v>0</v>
      </c>
      <c r="AM323" s="149">
        <f>SUM(AM324:AM353)</f>
        <v>0</v>
      </c>
      <c r="AN323" s="411" t="str">
        <f t="shared" si="343"/>
        <v>-</v>
      </c>
      <c r="AO323" s="157">
        <f>SUM(AO324:AO353)</f>
        <v>0</v>
      </c>
      <c r="AP323" s="656" t="str">
        <f t="shared" si="355"/>
        <v>-</v>
      </c>
      <c r="AQ323" s="149">
        <f>SUM(AQ324:AQ353)</f>
        <v>0</v>
      </c>
      <c r="AR323" s="149">
        <f>SUM(AR324:AR353)</f>
        <v>0</v>
      </c>
      <c r="AS323" s="149">
        <f>SUM(AS324:AS353)</f>
        <v>0</v>
      </c>
      <c r="AT323" s="411" t="str">
        <f t="shared" si="344"/>
        <v>-</v>
      </c>
      <c r="AU323" s="157">
        <f>SUM(AU324:AU353)</f>
        <v>0</v>
      </c>
      <c r="AV323" s="656" t="str">
        <f t="shared" si="356"/>
        <v>-</v>
      </c>
      <c r="AW323" s="149">
        <f>SUM(AW324:AW353)</f>
        <v>0</v>
      </c>
      <c r="AX323" s="149">
        <f>SUM(AX324:AX353)</f>
        <v>0</v>
      </c>
      <c r="AY323" s="149">
        <f>SUM(AY324:AY353)</f>
        <v>0</v>
      </c>
      <c r="AZ323" s="275" t="str">
        <f t="shared" si="348"/>
        <v>-</v>
      </c>
      <c r="BA323" s="157">
        <f>SUM(BA324:BA353)</f>
        <v>0</v>
      </c>
      <c r="BB323" s="656" t="str">
        <f t="shared" si="372"/>
        <v>-</v>
      </c>
      <c r="BC323" s="149">
        <f>SUM(BC324:BC353)</f>
        <v>0</v>
      </c>
      <c r="BD323" s="149">
        <f>SUM(BD324:BD353)</f>
        <v>0</v>
      </c>
      <c r="BE323" s="149">
        <f>SUM(BE324:BE353)</f>
        <v>0</v>
      </c>
      <c r="BF323" s="275" t="str">
        <f t="shared" si="345"/>
        <v>-</v>
      </c>
      <c r="BG323" s="157">
        <f>SUM(BG324:BG353)</f>
        <v>0</v>
      </c>
      <c r="BH323" s="656" t="str">
        <f t="shared" si="349"/>
        <v>-</v>
      </c>
      <c r="BI323" s="149">
        <f>SUM(BI324:BI353)</f>
        <v>0</v>
      </c>
      <c r="BJ323" s="149">
        <f>SUM(BJ324:BJ353)</f>
        <v>0</v>
      </c>
      <c r="BK323" s="149">
        <f>SUM(BK324:BK353)</f>
        <v>0</v>
      </c>
      <c r="BL323" s="275" t="str">
        <f t="shared" si="346"/>
        <v>-</v>
      </c>
      <c r="BM323" s="157">
        <f>SUM(BM324:BM353)</f>
        <v>0</v>
      </c>
      <c r="BN323" s="656" t="str">
        <f t="shared" si="350"/>
        <v>-</v>
      </c>
      <c r="BO323" s="149">
        <f>SUM(BO324:BO353)</f>
        <v>0</v>
      </c>
      <c r="BP323" s="149">
        <f>SUM(BP324:BP353)</f>
        <v>0</v>
      </c>
      <c r="BQ323" s="149">
        <f>SUM(BQ324:BQ353)</f>
        <v>0</v>
      </c>
      <c r="BR323" s="275" t="str">
        <f t="shared" si="347"/>
        <v>-</v>
      </c>
      <c r="BS323" s="157">
        <f>SUM(BS324:BS353)</f>
        <v>0</v>
      </c>
      <c r="BT323" s="656" t="str">
        <f t="shared" si="351"/>
        <v>-</v>
      </c>
    </row>
    <row r="324" ht="15" customHeight="1" spans="1:72">
      <c r="A324" s="587"/>
      <c r="B324" s="115">
        <v>1</v>
      </c>
      <c r="C324" s="306">
        <f>F324+H324</f>
        <v>0</v>
      </c>
      <c r="D324" s="433">
        <f>M324+S324+Y324+AQ324+AE324+AK324</f>
        <v>0</v>
      </c>
      <c r="E324" s="592">
        <f>AW324+BC324+BI324+BO324</f>
        <v>0</v>
      </c>
      <c r="F324" s="454">
        <f>O324+U324+AA324+AS324+AG324+AM324+AY324+BE324+BK324+BQ324</f>
        <v>0</v>
      </c>
      <c r="G324" s="303" t="str">
        <f t="shared" si="336"/>
        <v>-</v>
      </c>
      <c r="H324" s="584">
        <f t="shared" si="337"/>
        <v>0</v>
      </c>
      <c r="I324" s="209">
        <f t="shared" si="338"/>
        <v>0</v>
      </c>
      <c r="J324" s="190">
        <f>Q324+W324+AC324+AU324+AI324+AO324</f>
        <v>0</v>
      </c>
      <c r="K324" s="210">
        <f>BA324+BG324+BM324+BS324</f>
        <v>0</v>
      </c>
      <c r="L324" s="426" t="str">
        <f t="shared" si="363"/>
        <v>-</v>
      </c>
      <c r="M324" s="603">
        <f>N324+O324</f>
        <v>0</v>
      </c>
      <c r="N324" s="232"/>
      <c r="O324" s="110"/>
      <c r="P324" s="105" t="str">
        <f t="shared" si="339"/>
        <v>-</v>
      </c>
      <c r="Q324" s="231"/>
      <c r="R324" s="612" t="str">
        <f t="shared" si="352"/>
        <v>-</v>
      </c>
      <c r="S324" s="603">
        <f>T324+U324</f>
        <v>0</v>
      </c>
      <c r="T324" s="232"/>
      <c r="U324" s="110"/>
      <c r="V324" s="105" t="str">
        <f t="shared" si="340"/>
        <v>-</v>
      </c>
      <c r="W324" s="231"/>
      <c r="X324" s="612" t="str">
        <f t="shared" si="366"/>
        <v>-</v>
      </c>
      <c r="Y324" s="603">
        <f>Z324+AA324</f>
        <v>0</v>
      </c>
      <c r="Z324" s="232"/>
      <c r="AA324" s="110"/>
      <c r="AB324" s="105" t="str">
        <f t="shared" si="341"/>
        <v>-</v>
      </c>
      <c r="AC324" s="231"/>
      <c r="AD324" s="612" t="str">
        <f t="shared" si="353"/>
        <v>-</v>
      </c>
      <c r="AE324" s="603">
        <f>AF324+AG324</f>
        <v>0</v>
      </c>
      <c r="AF324" s="232"/>
      <c r="AG324" s="110"/>
      <c r="AH324" s="105" t="str">
        <f t="shared" si="342"/>
        <v>-</v>
      </c>
      <c r="AI324" s="231"/>
      <c r="AJ324" s="612" t="str">
        <f t="shared" si="354"/>
        <v>-</v>
      </c>
      <c r="AK324" s="603">
        <f>AL324+AM324</f>
        <v>0</v>
      </c>
      <c r="AL324" s="232"/>
      <c r="AM324" s="110"/>
      <c r="AN324" s="105" t="str">
        <f t="shared" si="343"/>
        <v>-</v>
      </c>
      <c r="AO324" s="231"/>
      <c r="AP324" s="612" t="str">
        <f t="shared" si="355"/>
        <v>-</v>
      </c>
      <c r="AQ324" s="603">
        <f>AR324+AS324</f>
        <v>0</v>
      </c>
      <c r="AR324" s="232"/>
      <c r="AS324" s="110"/>
      <c r="AT324" s="105" t="str">
        <f t="shared" si="344"/>
        <v>-</v>
      </c>
      <c r="AU324" s="231"/>
      <c r="AV324" s="612" t="str">
        <f t="shared" si="356"/>
        <v>-</v>
      </c>
      <c r="AW324" s="628">
        <f>AX324+AY324</f>
        <v>0</v>
      </c>
      <c r="AX324" s="232"/>
      <c r="AY324" s="110"/>
      <c r="AZ324" s="227" t="str">
        <f t="shared" si="348"/>
        <v>-</v>
      </c>
      <c r="BA324" s="231"/>
      <c r="BB324" s="642" t="str">
        <f t="shared" si="372"/>
        <v>-</v>
      </c>
      <c r="BC324" s="628">
        <f>BD324+BE324</f>
        <v>0</v>
      </c>
      <c r="BD324" s="232"/>
      <c r="BE324" s="110"/>
      <c r="BF324" s="227" t="str">
        <f t="shared" si="345"/>
        <v>-</v>
      </c>
      <c r="BG324" s="231"/>
      <c r="BH324" s="642" t="str">
        <f t="shared" si="349"/>
        <v>-</v>
      </c>
      <c r="BI324" s="628">
        <f>BJ324+BK324</f>
        <v>0</v>
      </c>
      <c r="BJ324" s="232"/>
      <c r="BK324" s="110"/>
      <c r="BL324" s="227" t="str">
        <f t="shared" si="346"/>
        <v>-</v>
      </c>
      <c r="BM324" s="231"/>
      <c r="BN324" s="642" t="str">
        <f t="shared" si="350"/>
        <v>-</v>
      </c>
      <c r="BO324" s="628">
        <f>BP324+BQ324</f>
        <v>0</v>
      </c>
      <c r="BP324" s="232"/>
      <c r="BQ324" s="110"/>
      <c r="BR324" s="227" t="str">
        <f t="shared" si="347"/>
        <v>-</v>
      </c>
      <c r="BS324" s="231"/>
      <c r="BT324" s="642" t="str">
        <f t="shared" si="351"/>
        <v>-</v>
      </c>
    </row>
    <row r="325" ht="15" customHeight="1" spans="1:72">
      <c r="A325" s="587"/>
      <c r="B325" s="115">
        <v>2</v>
      </c>
      <c r="C325" s="306">
        <f t="shared" ref="C325:C353" si="376">F325+H325</f>
        <v>0</v>
      </c>
      <c r="D325" s="433">
        <f t="shared" ref="D325:D358" si="377">M325+S325+Y325+AQ325+AE325+AK325</f>
        <v>0</v>
      </c>
      <c r="E325" s="592">
        <f t="shared" ref="E325:E353" si="378">AW325+BC325+BI325+BO325</f>
        <v>0</v>
      </c>
      <c r="F325" s="454">
        <f t="shared" ref="F325:F353" si="379">O325+U325+AA325+AS325+AG325+AM325+AY325+BE325+BK325+BQ325</f>
        <v>0</v>
      </c>
      <c r="G325" s="303" t="str">
        <f t="shared" si="336"/>
        <v>-</v>
      </c>
      <c r="H325" s="584">
        <f t="shared" si="337"/>
        <v>0</v>
      </c>
      <c r="I325" s="209">
        <f t="shared" si="338"/>
        <v>0</v>
      </c>
      <c r="J325" s="190">
        <f t="shared" ref="J325:J353" si="380">Q325+W325+AC325+AU325+AI325+AO325</f>
        <v>0</v>
      </c>
      <c r="K325" s="210">
        <f t="shared" ref="K325:K385" si="381">BA325+BG325+BM325+BS325</f>
        <v>0</v>
      </c>
      <c r="L325" s="426" t="str">
        <f t="shared" ref="L325:L353" si="382">IF(I325&lt;&gt;0,I325/F325,"-")</f>
        <v>-</v>
      </c>
      <c r="M325" s="603">
        <f t="shared" ref="M325:M353" si="383">N325+O325</f>
        <v>0</v>
      </c>
      <c r="N325" s="232"/>
      <c r="O325" s="110"/>
      <c r="P325" s="105" t="str">
        <f t="shared" si="339"/>
        <v>-</v>
      </c>
      <c r="Q325" s="231"/>
      <c r="R325" s="612" t="str">
        <f t="shared" si="352"/>
        <v>-</v>
      </c>
      <c r="S325" s="603">
        <f t="shared" ref="S325:S353" si="384">T325+U325</f>
        <v>0</v>
      </c>
      <c r="T325" s="232"/>
      <c r="U325" s="110"/>
      <c r="V325" s="105" t="str">
        <f t="shared" si="340"/>
        <v>-</v>
      </c>
      <c r="W325" s="231"/>
      <c r="X325" s="612" t="str">
        <f t="shared" ref="X325:X354" si="385">IF(W325&lt;&gt;0,W325/U325,"-")</f>
        <v>-</v>
      </c>
      <c r="Y325" s="603">
        <f t="shared" ref="Y325:Y353" si="386">Z325+AA325</f>
        <v>0</v>
      </c>
      <c r="Z325" s="232"/>
      <c r="AA325" s="110"/>
      <c r="AB325" s="105" t="str">
        <f t="shared" si="341"/>
        <v>-</v>
      </c>
      <c r="AC325" s="231"/>
      <c r="AD325" s="612" t="str">
        <f t="shared" si="353"/>
        <v>-</v>
      </c>
      <c r="AE325" s="603">
        <f t="shared" ref="AE325:AE353" si="387">AF325+AG325</f>
        <v>0</v>
      </c>
      <c r="AF325" s="232"/>
      <c r="AG325" s="110"/>
      <c r="AH325" s="105" t="str">
        <f t="shared" si="342"/>
        <v>-</v>
      </c>
      <c r="AI325" s="231"/>
      <c r="AJ325" s="612" t="str">
        <f t="shared" si="354"/>
        <v>-</v>
      </c>
      <c r="AK325" s="603">
        <f t="shared" ref="AK325:AK353" si="388">AL325+AM325</f>
        <v>0</v>
      </c>
      <c r="AL325" s="232"/>
      <c r="AM325" s="110"/>
      <c r="AN325" s="105" t="str">
        <f t="shared" si="343"/>
        <v>-</v>
      </c>
      <c r="AO325" s="231"/>
      <c r="AP325" s="612" t="str">
        <f t="shared" si="355"/>
        <v>-</v>
      </c>
      <c r="AQ325" s="603">
        <f t="shared" ref="AQ325:AQ353" si="389">AR325+AS325</f>
        <v>0</v>
      </c>
      <c r="AR325" s="232"/>
      <c r="AS325" s="110"/>
      <c r="AT325" s="105" t="str">
        <f t="shared" si="344"/>
        <v>-</v>
      </c>
      <c r="AU325" s="231"/>
      <c r="AV325" s="612" t="str">
        <f t="shared" si="356"/>
        <v>-</v>
      </c>
      <c r="AW325" s="628">
        <f t="shared" ref="AW325:AW353" si="390">AX325+AY325</f>
        <v>0</v>
      </c>
      <c r="AX325" s="232"/>
      <c r="AY325" s="110"/>
      <c r="AZ325" s="227" t="str">
        <f t="shared" si="348"/>
        <v>-</v>
      </c>
      <c r="BA325" s="231"/>
      <c r="BB325" s="642" t="str">
        <f t="shared" ref="BB325:BB357" si="391">IF(BA325&lt;&gt;0,BA325/AY325,"-")</f>
        <v>-</v>
      </c>
      <c r="BC325" s="628">
        <f t="shared" ref="BC325:BC353" si="392">BD325+BE325</f>
        <v>0</v>
      </c>
      <c r="BD325" s="232"/>
      <c r="BE325" s="110"/>
      <c r="BF325" s="227" t="str">
        <f t="shared" si="345"/>
        <v>-</v>
      </c>
      <c r="BG325" s="231"/>
      <c r="BH325" s="642" t="str">
        <f t="shared" si="349"/>
        <v>-</v>
      </c>
      <c r="BI325" s="628">
        <f t="shared" ref="BI325:BI353" si="393">BJ325+BK325</f>
        <v>0</v>
      </c>
      <c r="BJ325" s="232"/>
      <c r="BK325" s="110"/>
      <c r="BL325" s="227" t="str">
        <f t="shared" si="346"/>
        <v>-</v>
      </c>
      <c r="BM325" s="231"/>
      <c r="BN325" s="642" t="str">
        <f t="shared" si="350"/>
        <v>-</v>
      </c>
      <c r="BO325" s="628">
        <f t="shared" ref="BO325:BO353" si="394">BP325+BQ325</f>
        <v>0</v>
      </c>
      <c r="BP325" s="232"/>
      <c r="BQ325" s="110"/>
      <c r="BR325" s="227" t="str">
        <f t="shared" si="347"/>
        <v>-</v>
      </c>
      <c r="BS325" s="231"/>
      <c r="BT325" s="642" t="str">
        <f t="shared" si="351"/>
        <v>-</v>
      </c>
    </row>
    <row r="326" ht="15" customHeight="1" spans="1:72">
      <c r="A326" s="587"/>
      <c r="B326" s="115">
        <v>3</v>
      </c>
      <c r="C326" s="306">
        <f t="shared" si="376"/>
        <v>0</v>
      </c>
      <c r="D326" s="433">
        <f t="shared" si="377"/>
        <v>0</v>
      </c>
      <c r="E326" s="592">
        <f t="shared" si="378"/>
        <v>0</v>
      </c>
      <c r="F326" s="454">
        <f t="shared" si="379"/>
        <v>0</v>
      </c>
      <c r="G326" s="303" t="str">
        <f t="shared" ref="G326:G385" si="395">IF(F326&lt;&gt;0,F326/C326,"-")</f>
        <v>-</v>
      </c>
      <c r="H326" s="584">
        <f t="shared" si="337"/>
        <v>0</v>
      </c>
      <c r="I326" s="209">
        <f t="shared" si="338"/>
        <v>0</v>
      </c>
      <c r="J326" s="190">
        <f t="shared" si="380"/>
        <v>0</v>
      </c>
      <c r="K326" s="210">
        <f t="shared" si="381"/>
        <v>0</v>
      </c>
      <c r="L326" s="426" t="str">
        <f t="shared" si="382"/>
        <v>-</v>
      </c>
      <c r="M326" s="603">
        <f t="shared" si="383"/>
        <v>0</v>
      </c>
      <c r="N326" s="232"/>
      <c r="O326" s="110"/>
      <c r="P326" s="105" t="str">
        <f t="shared" si="339"/>
        <v>-</v>
      </c>
      <c r="Q326" s="231"/>
      <c r="R326" s="612" t="str">
        <f t="shared" si="352"/>
        <v>-</v>
      </c>
      <c r="S326" s="603">
        <f t="shared" si="384"/>
        <v>0</v>
      </c>
      <c r="T326" s="232"/>
      <c r="U326" s="110"/>
      <c r="V326" s="105" t="str">
        <f t="shared" si="340"/>
        <v>-</v>
      </c>
      <c r="W326" s="231"/>
      <c r="X326" s="612" t="str">
        <f t="shared" si="385"/>
        <v>-</v>
      </c>
      <c r="Y326" s="603">
        <f t="shared" si="386"/>
        <v>0</v>
      </c>
      <c r="Z326" s="232"/>
      <c r="AA326" s="110"/>
      <c r="AB326" s="105" t="str">
        <f t="shared" si="341"/>
        <v>-</v>
      </c>
      <c r="AC326" s="231"/>
      <c r="AD326" s="612" t="str">
        <f t="shared" si="353"/>
        <v>-</v>
      </c>
      <c r="AE326" s="603">
        <f t="shared" si="387"/>
        <v>0</v>
      </c>
      <c r="AF326" s="232"/>
      <c r="AG326" s="110"/>
      <c r="AH326" s="105" t="str">
        <f t="shared" si="342"/>
        <v>-</v>
      </c>
      <c r="AI326" s="231"/>
      <c r="AJ326" s="612" t="str">
        <f t="shared" si="354"/>
        <v>-</v>
      </c>
      <c r="AK326" s="603">
        <f t="shared" si="388"/>
        <v>0</v>
      </c>
      <c r="AL326" s="232"/>
      <c r="AM326" s="110"/>
      <c r="AN326" s="105" t="str">
        <f t="shared" si="343"/>
        <v>-</v>
      </c>
      <c r="AO326" s="231"/>
      <c r="AP326" s="612" t="str">
        <f t="shared" si="355"/>
        <v>-</v>
      </c>
      <c r="AQ326" s="603">
        <f t="shared" si="389"/>
        <v>0</v>
      </c>
      <c r="AR326" s="232"/>
      <c r="AS326" s="110"/>
      <c r="AT326" s="105" t="str">
        <f t="shared" si="344"/>
        <v>-</v>
      </c>
      <c r="AU326" s="231"/>
      <c r="AV326" s="612" t="str">
        <f t="shared" si="356"/>
        <v>-</v>
      </c>
      <c r="AW326" s="628">
        <f t="shared" si="390"/>
        <v>0</v>
      </c>
      <c r="AX326" s="232"/>
      <c r="AY326" s="110"/>
      <c r="AZ326" s="227" t="str">
        <f t="shared" si="348"/>
        <v>-</v>
      </c>
      <c r="BA326" s="231"/>
      <c r="BB326" s="642" t="str">
        <f t="shared" si="391"/>
        <v>-</v>
      </c>
      <c r="BC326" s="628">
        <f t="shared" si="392"/>
        <v>0</v>
      </c>
      <c r="BD326" s="232"/>
      <c r="BE326" s="110"/>
      <c r="BF326" s="227" t="str">
        <f t="shared" si="345"/>
        <v>-</v>
      </c>
      <c r="BG326" s="231"/>
      <c r="BH326" s="642" t="str">
        <f t="shared" si="349"/>
        <v>-</v>
      </c>
      <c r="BI326" s="628">
        <f t="shared" si="393"/>
        <v>0</v>
      </c>
      <c r="BJ326" s="232"/>
      <c r="BK326" s="110"/>
      <c r="BL326" s="227" t="str">
        <f t="shared" si="346"/>
        <v>-</v>
      </c>
      <c r="BM326" s="231"/>
      <c r="BN326" s="642" t="str">
        <f t="shared" si="350"/>
        <v>-</v>
      </c>
      <c r="BO326" s="628">
        <f t="shared" si="394"/>
        <v>0</v>
      </c>
      <c r="BP326" s="232"/>
      <c r="BQ326" s="110"/>
      <c r="BR326" s="227" t="str">
        <f t="shared" si="347"/>
        <v>-</v>
      </c>
      <c r="BS326" s="231"/>
      <c r="BT326" s="642" t="str">
        <f t="shared" si="351"/>
        <v>-</v>
      </c>
    </row>
    <row r="327" ht="15" customHeight="1" spans="1:72">
      <c r="A327" s="587"/>
      <c r="B327" s="115">
        <v>4</v>
      </c>
      <c r="C327" s="306">
        <f t="shared" si="376"/>
        <v>0</v>
      </c>
      <c r="D327" s="433">
        <f t="shared" si="377"/>
        <v>0</v>
      </c>
      <c r="E327" s="592">
        <f t="shared" si="378"/>
        <v>0</v>
      </c>
      <c r="F327" s="454">
        <f t="shared" si="379"/>
        <v>0</v>
      </c>
      <c r="G327" s="303" t="str">
        <f t="shared" si="395"/>
        <v>-</v>
      </c>
      <c r="H327" s="584">
        <f t="shared" si="337"/>
        <v>0</v>
      </c>
      <c r="I327" s="209">
        <f t="shared" si="338"/>
        <v>0</v>
      </c>
      <c r="J327" s="190">
        <f t="shared" si="380"/>
        <v>0</v>
      </c>
      <c r="K327" s="210">
        <f t="shared" si="381"/>
        <v>0</v>
      </c>
      <c r="L327" s="426" t="str">
        <f t="shared" si="382"/>
        <v>-</v>
      </c>
      <c r="M327" s="603">
        <f t="shared" si="383"/>
        <v>0</v>
      </c>
      <c r="N327" s="232"/>
      <c r="O327" s="110"/>
      <c r="P327" s="105" t="str">
        <f t="shared" si="339"/>
        <v>-</v>
      </c>
      <c r="Q327" s="231"/>
      <c r="R327" s="612" t="str">
        <f t="shared" si="352"/>
        <v>-</v>
      </c>
      <c r="S327" s="603">
        <f t="shared" si="384"/>
        <v>0</v>
      </c>
      <c r="T327" s="232"/>
      <c r="U327" s="110"/>
      <c r="V327" s="105" t="str">
        <f t="shared" si="340"/>
        <v>-</v>
      </c>
      <c r="W327" s="231"/>
      <c r="X327" s="612" t="str">
        <f t="shared" si="385"/>
        <v>-</v>
      </c>
      <c r="Y327" s="603">
        <f t="shared" si="386"/>
        <v>0</v>
      </c>
      <c r="Z327" s="232"/>
      <c r="AA327" s="110"/>
      <c r="AB327" s="105" t="str">
        <f t="shared" si="341"/>
        <v>-</v>
      </c>
      <c r="AC327" s="231"/>
      <c r="AD327" s="612" t="str">
        <f t="shared" si="353"/>
        <v>-</v>
      </c>
      <c r="AE327" s="603">
        <f t="shared" si="387"/>
        <v>0</v>
      </c>
      <c r="AF327" s="232"/>
      <c r="AG327" s="110"/>
      <c r="AH327" s="105" t="str">
        <f t="shared" si="342"/>
        <v>-</v>
      </c>
      <c r="AI327" s="231"/>
      <c r="AJ327" s="612" t="str">
        <f t="shared" si="354"/>
        <v>-</v>
      </c>
      <c r="AK327" s="603">
        <f t="shared" si="388"/>
        <v>0</v>
      </c>
      <c r="AL327" s="232"/>
      <c r="AM327" s="110"/>
      <c r="AN327" s="105" t="str">
        <f t="shared" si="343"/>
        <v>-</v>
      </c>
      <c r="AO327" s="231"/>
      <c r="AP327" s="612" t="str">
        <f t="shared" si="355"/>
        <v>-</v>
      </c>
      <c r="AQ327" s="603">
        <f t="shared" si="389"/>
        <v>0</v>
      </c>
      <c r="AR327" s="232"/>
      <c r="AS327" s="110"/>
      <c r="AT327" s="105" t="str">
        <f t="shared" si="344"/>
        <v>-</v>
      </c>
      <c r="AU327" s="231"/>
      <c r="AV327" s="612" t="str">
        <f t="shared" si="356"/>
        <v>-</v>
      </c>
      <c r="AW327" s="628">
        <f t="shared" si="390"/>
        <v>0</v>
      </c>
      <c r="AX327" s="232"/>
      <c r="AY327" s="110"/>
      <c r="AZ327" s="227" t="str">
        <f t="shared" si="348"/>
        <v>-</v>
      </c>
      <c r="BA327" s="231"/>
      <c r="BB327" s="642" t="str">
        <f t="shared" si="391"/>
        <v>-</v>
      </c>
      <c r="BC327" s="628">
        <f t="shared" si="392"/>
        <v>0</v>
      </c>
      <c r="BD327" s="232"/>
      <c r="BE327" s="110"/>
      <c r="BF327" s="227" t="str">
        <f t="shared" si="345"/>
        <v>-</v>
      </c>
      <c r="BG327" s="231"/>
      <c r="BH327" s="642" t="str">
        <f t="shared" si="349"/>
        <v>-</v>
      </c>
      <c r="BI327" s="628">
        <f t="shared" si="393"/>
        <v>0</v>
      </c>
      <c r="BJ327" s="232"/>
      <c r="BK327" s="110"/>
      <c r="BL327" s="227" t="str">
        <f t="shared" si="346"/>
        <v>-</v>
      </c>
      <c r="BM327" s="231"/>
      <c r="BN327" s="642" t="str">
        <f t="shared" si="350"/>
        <v>-</v>
      </c>
      <c r="BO327" s="628">
        <f t="shared" si="394"/>
        <v>0</v>
      </c>
      <c r="BP327" s="232"/>
      <c r="BQ327" s="110"/>
      <c r="BR327" s="227" t="str">
        <f t="shared" si="347"/>
        <v>-</v>
      </c>
      <c r="BS327" s="231"/>
      <c r="BT327" s="642" t="str">
        <f t="shared" si="351"/>
        <v>-</v>
      </c>
    </row>
    <row r="328" ht="15" customHeight="1" spans="1:72">
      <c r="A328" s="587"/>
      <c r="B328" s="115">
        <v>5</v>
      </c>
      <c r="C328" s="306">
        <f t="shared" si="376"/>
        <v>0</v>
      </c>
      <c r="D328" s="433">
        <f t="shared" si="377"/>
        <v>0</v>
      </c>
      <c r="E328" s="592">
        <f t="shared" si="378"/>
        <v>0</v>
      </c>
      <c r="F328" s="454">
        <f t="shared" si="379"/>
        <v>0</v>
      </c>
      <c r="G328" s="303" t="str">
        <f t="shared" si="395"/>
        <v>-</v>
      </c>
      <c r="H328" s="584">
        <f t="shared" ref="H328:H385" si="396">N328+T328+Z328+AR328+AF328+AL328+AX328+BD328+BJ328+BP328</f>
        <v>0</v>
      </c>
      <c r="I328" s="209">
        <f t="shared" ref="I328:I385" si="397">J328+K328</f>
        <v>0</v>
      </c>
      <c r="J328" s="190">
        <f t="shared" si="380"/>
        <v>0</v>
      </c>
      <c r="K328" s="210">
        <f t="shared" si="381"/>
        <v>0</v>
      </c>
      <c r="L328" s="426" t="str">
        <f t="shared" si="382"/>
        <v>-</v>
      </c>
      <c r="M328" s="603">
        <f t="shared" si="383"/>
        <v>0</v>
      </c>
      <c r="N328" s="232"/>
      <c r="O328" s="110"/>
      <c r="P328" s="105" t="str">
        <f t="shared" ref="P328:P353" si="398">IF(O328&lt;&gt;0,O328/M328,"-")</f>
        <v>-</v>
      </c>
      <c r="Q328" s="231"/>
      <c r="R328" s="612" t="str">
        <f t="shared" si="352"/>
        <v>-</v>
      </c>
      <c r="S328" s="603">
        <f t="shared" si="384"/>
        <v>0</v>
      </c>
      <c r="T328" s="232"/>
      <c r="U328" s="110"/>
      <c r="V328" s="105" t="str">
        <f t="shared" ref="V328:V353" si="399">IF(U328&lt;&gt;0,U328/S328,"-")</f>
        <v>-</v>
      </c>
      <c r="W328" s="231"/>
      <c r="X328" s="612" t="str">
        <f t="shared" si="385"/>
        <v>-</v>
      </c>
      <c r="Y328" s="603">
        <f t="shared" si="386"/>
        <v>0</v>
      </c>
      <c r="Z328" s="232"/>
      <c r="AA328" s="110"/>
      <c r="AB328" s="105" t="str">
        <f t="shared" ref="AB328:AB353" si="400">IF(AA328&lt;&gt;0,AA328/Y328,"-")</f>
        <v>-</v>
      </c>
      <c r="AC328" s="231"/>
      <c r="AD328" s="612" t="str">
        <f t="shared" si="353"/>
        <v>-</v>
      </c>
      <c r="AE328" s="603">
        <f t="shared" si="387"/>
        <v>0</v>
      </c>
      <c r="AF328" s="232"/>
      <c r="AG328" s="110"/>
      <c r="AH328" s="105" t="str">
        <f t="shared" ref="AH328:AH353" si="401">IF(AG328&lt;&gt;0,AG328/AE328,"-")</f>
        <v>-</v>
      </c>
      <c r="AI328" s="231"/>
      <c r="AJ328" s="612" t="str">
        <f t="shared" si="354"/>
        <v>-</v>
      </c>
      <c r="AK328" s="603">
        <f t="shared" si="388"/>
        <v>0</v>
      </c>
      <c r="AL328" s="232"/>
      <c r="AM328" s="110"/>
      <c r="AN328" s="105" t="str">
        <f t="shared" ref="AN328:AN353" si="402">IF(AM328&lt;&gt;0,AM328/AK328,"-")</f>
        <v>-</v>
      </c>
      <c r="AO328" s="231"/>
      <c r="AP328" s="612" t="str">
        <f t="shared" si="355"/>
        <v>-</v>
      </c>
      <c r="AQ328" s="603">
        <f t="shared" si="389"/>
        <v>0</v>
      </c>
      <c r="AR328" s="232"/>
      <c r="AS328" s="110"/>
      <c r="AT328" s="105" t="str">
        <f t="shared" ref="AT328:AT353" si="403">IF(AS328&lt;&gt;0,AS328/AQ328,"-")</f>
        <v>-</v>
      </c>
      <c r="AU328" s="231"/>
      <c r="AV328" s="612" t="str">
        <f t="shared" si="356"/>
        <v>-</v>
      </c>
      <c r="AW328" s="628">
        <f t="shared" si="390"/>
        <v>0</v>
      </c>
      <c r="AX328" s="232"/>
      <c r="AY328" s="110"/>
      <c r="AZ328" s="227" t="str">
        <f t="shared" si="348"/>
        <v>-</v>
      </c>
      <c r="BA328" s="231"/>
      <c r="BB328" s="642" t="str">
        <f t="shared" si="391"/>
        <v>-</v>
      </c>
      <c r="BC328" s="628">
        <f t="shared" si="392"/>
        <v>0</v>
      </c>
      <c r="BD328" s="232"/>
      <c r="BE328" s="110"/>
      <c r="BF328" s="227" t="str">
        <f t="shared" si="345"/>
        <v>-</v>
      </c>
      <c r="BG328" s="231"/>
      <c r="BH328" s="642" t="str">
        <f t="shared" si="349"/>
        <v>-</v>
      </c>
      <c r="BI328" s="628">
        <f t="shared" si="393"/>
        <v>0</v>
      </c>
      <c r="BJ328" s="232"/>
      <c r="BK328" s="110"/>
      <c r="BL328" s="227" t="str">
        <f t="shared" si="346"/>
        <v>-</v>
      </c>
      <c r="BM328" s="231"/>
      <c r="BN328" s="642" t="str">
        <f t="shared" si="350"/>
        <v>-</v>
      </c>
      <c r="BO328" s="628">
        <f t="shared" si="394"/>
        <v>0</v>
      </c>
      <c r="BP328" s="232"/>
      <c r="BQ328" s="110"/>
      <c r="BR328" s="227" t="str">
        <f t="shared" si="347"/>
        <v>-</v>
      </c>
      <c r="BS328" s="231"/>
      <c r="BT328" s="642" t="str">
        <f t="shared" si="351"/>
        <v>-</v>
      </c>
    </row>
    <row r="329" ht="15" customHeight="1" spans="1:72">
      <c r="A329" s="587"/>
      <c r="B329" s="115">
        <v>6</v>
      </c>
      <c r="C329" s="306">
        <f t="shared" si="376"/>
        <v>0</v>
      </c>
      <c r="D329" s="433">
        <f t="shared" si="377"/>
        <v>0</v>
      </c>
      <c r="E329" s="592">
        <f t="shared" si="378"/>
        <v>0</v>
      </c>
      <c r="F329" s="454">
        <f t="shared" si="379"/>
        <v>0</v>
      </c>
      <c r="G329" s="303" t="str">
        <f t="shared" si="395"/>
        <v>-</v>
      </c>
      <c r="H329" s="584">
        <f t="shared" si="396"/>
        <v>0</v>
      </c>
      <c r="I329" s="209">
        <f t="shared" si="397"/>
        <v>0</v>
      </c>
      <c r="J329" s="190">
        <f t="shared" si="380"/>
        <v>0</v>
      </c>
      <c r="K329" s="210">
        <f t="shared" si="381"/>
        <v>0</v>
      </c>
      <c r="L329" s="426" t="str">
        <f t="shared" si="382"/>
        <v>-</v>
      </c>
      <c r="M329" s="603">
        <f t="shared" si="383"/>
        <v>0</v>
      </c>
      <c r="N329" s="232"/>
      <c r="O329" s="110"/>
      <c r="P329" s="105" t="str">
        <f t="shared" si="398"/>
        <v>-</v>
      </c>
      <c r="Q329" s="231"/>
      <c r="R329" s="612" t="str">
        <f t="shared" si="352"/>
        <v>-</v>
      </c>
      <c r="S329" s="603">
        <f t="shared" si="384"/>
        <v>0</v>
      </c>
      <c r="T329" s="232"/>
      <c r="U329" s="110"/>
      <c r="V329" s="105" t="str">
        <f t="shared" si="399"/>
        <v>-</v>
      </c>
      <c r="W329" s="231"/>
      <c r="X329" s="612" t="str">
        <f t="shared" si="385"/>
        <v>-</v>
      </c>
      <c r="Y329" s="603">
        <f t="shared" si="386"/>
        <v>0</v>
      </c>
      <c r="Z329" s="232"/>
      <c r="AA329" s="110"/>
      <c r="AB329" s="105" t="str">
        <f t="shared" si="400"/>
        <v>-</v>
      </c>
      <c r="AC329" s="231"/>
      <c r="AD329" s="612" t="str">
        <f t="shared" si="353"/>
        <v>-</v>
      </c>
      <c r="AE329" s="603">
        <f t="shared" si="387"/>
        <v>0</v>
      </c>
      <c r="AF329" s="232"/>
      <c r="AG329" s="110"/>
      <c r="AH329" s="105" t="str">
        <f t="shared" si="401"/>
        <v>-</v>
      </c>
      <c r="AI329" s="231"/>
      <c r="AJ329" s="612" t="str">
        <f t="shared" si="354"/>
        <v>-</v>
      </c>
      <c r="AK329" s="603">
        <f t="shared" si="388"/>
        <v>0</v>
      </c>
      <c r="AL329" s="232"/>
      <c r="AM329" s="110"/>
      <c r="AN329" s="105" t="str">
        <f t="shared" si="402"/>
        <v>-</v>
      </c>
      <c r="AO329" s="231"/>
      <c r="AP329" s="612" t="str">
        <f t="shared" si="355"/>
        <v>-</v>
      </c>
      <c r="AQ329" s="603">
        <f t="shared" si="389"/>
        <v>0</v>
      </c>
      <c r="AR329" s="232"/>
      <c r="AS329" s="110"/>
      <c r="AT329" s="105" t="str">
        <f t="shared" si="403"/>
        <v>-</v>
      </c>
      <c r="AU329" s="231"/>
      <c r="AV329" s="612" t="str">
        <f t="shared" si="356"/>
        <v>-</v>
      </c>
      <c r="AW329" s="628">
        <f t="shared" si="390"/>
        <v>0</v>
      </c>
      <c r="AX329" s="232"/>
      <c r="AY329" s="110"/>
      <c r="AZ329" s="227" t="str">
        <f t="shared" si="348"/>
        <v>-</v>
      </c>
      <c r="BA329" s="231"/>
      <c r="BB329" s="642" t="str">
        <f t="shared" si="391"/>
        <v>-</v>
      </c>
      <c r="BC329" s="628">
        <f t="shared" si="392"/>
        <v>0</v>
      </c>
      <c r="BD329" s="232"/>
      <c r="BE329" s="110"/>
      <c r="BF329" s="227" t="str">
        <f t="shared" ref="BF329:BF385" si="404">IF(BE329&lt;&gt;0,BE329/BC329,"-")</f>
        <v>-</v>
      </c>
      <c r="BG329" s="231"/>
      <c r="BH329" s="642" t="str">
        <f t="shared" si="349"/>
        <v>-</v>
      </c>
      <c r="BI329" s="628">
        <f t="shared" si="393"/>
        <v>0</v>
      </c>
      <c r="BJ329" s="232"/>
      <c r="BK329" s="110"/>
      <c r="BL329" s="227" t="str">
        <f t="shared" ref="BL329:BL385" si="405">IF(BK329&lt;&gt;0,BK329/BI329,"-")</f>
        <v>-</v>
      </c>
      <c r="BM329" s="231"/>
      <c r="BN329" s="642" t="str">
        <f t="shared" si="350"/>
        <v>-</v>
      </c>
      <c r="BO329" s="628">
        <f t="shared" si="394"/>
        <v>0</v>
      </c>
      <c r="BP329" s="232"/>
      <c r="BQ329" s="110"/>
      <c r="BR329" s="227" t="str">
        <f t="shared" ref="BR329:BR385" si="406">IF(BQ329&lt;&gt;0,BQ329/BO329,"-")</f>
        <v>-</v>
      </c>
      <c r="BS329" s="231"/>
      <c r="BT329" s="642" t="str">
        <f t="shared" si="351"/>
        <v>-</v>
      </c>
    </row>
    <row r="330" ht="15" customHeight="1" spans="1:72">
      <c r="A330" s="587"/>
      <c r="B330" s="115">
        <v>7</v>
      </c>
      <c r="C330" s="306">
        <f t="shared" si="376"/>
        <v>0</v>
      </c>
      <c r="D330" s="433">
        <f t="shared" si="377"/>
        <v>0</v>
      </c>
      <c r="E330" s="592">
        <f t="shared" si="378"/>
        <v>0</v>
      </c>
      <c r="F330" s="454">
        <f t="shared" si="379"/>
        <v>0</v>
      </c>
      <c r="G330" s="303" t="str">
        <f t="shared" si="395"/>
        <v>-</v>
      </c>
      <c r="H330" s="584">
        <f t="shared" si="396"/>
        <v>0</v>
      </c>
      <c r="I330" s="209">
        <f t="shared" si="397"/>
        <v>0</v>
      </c>
      <c r="J330" s="190">
        <f t="shared" si="380"/>
        <v>0</v>
      </c>
      <c r="K330" s="210">
        <f t="shared" si="381"/>
        <v>0</v>
      </c>
      <c r="L330" s="426" t="str">
        <f t="shared" si="382"/>
        <v>-</v>
      </c>
      <c r="M330" s="603">
        <f t="shared" si="383"/>
        <v>0</v>
      </c>
      <c r="N330" s="232"/>
      <c r="O330" s="110"/>
      <c r="P330" s="105" t="str">
        <f t="shared" si="398"/>
        <v>-</v>
      </c>
      <c r="Q330" s="231"/>
      <c r="R330" s="612" t="str">
        <f t="shared" si="352"/>
        <v>-</v>
      </c>
      <c r="S330" s="603">
        <f t="shared" si="384"/>
        <v>0</v>
      </c>
      <c r="T330" s="232"/>
      <c r="U330" s="110"/>
      <c r="V330" s="105" t="str">
        <f t="shared" si="399"/>
        <v>-</v>
      </c>
      <c r="W330" s="231"/>
      <c r="X330" s="612" t="str">
        <f t="shared" si="385"/>
        <v>-</v>
      </c>
      <c r="Y330" s="603">
        <f t="shared" si="386"/>
        <v>0</v>
      </c>
      <c r="Z330" s="232"/>
      <c r="AA330" s="110"/>
      <c r="AB330" s="105" t="str">
        <f t="shared" si="400"/>
        <v>-</v>
      </c>
      <c r="AC330" s="231"/>
      <c r="AD330" s="612" t="str">
        <f t="shared" si="353"/>
        <v>-</v>
      </c>
      <c r="AE330" s="603">
        <f t="shared" si="387"/>
        <v>0</v>
      </c>
      <c r="AF330" s="232"/>
      <c r="AG330" s="110"/>
      <c r="AH330" s="105" t="str">
        <f t="shared" si="401"/>
        <v>-</v>
      </c>
      <c r="AI330" s="231"/>
      <c r="AJ330" s="612" t="str">
        <f t="shared" si="354"/>
        <v>-</v>
      </c>
      <c r="AK330" s="603">
        <f t="shared" si="388"/>
        <v>0</v>
      </c>
      <c r="AL330" s="232"/>
      <c r="AM330" s="110"/>
      <c r="AN330" s="105" t="str">
        <f t="shared" si="402"/>
        <v>-</v>
      </c>
      <c r="AO330" s="231"/>
      <c r="AP330" s="612" t="str">
        <f t="shared" si="355"/>
        <v>-</v>
      </c>
      <c r="AQ330" s="603">
        <f t="shared" si="389"/>
        <v>0</v>
      </c>
      <c r="AR330" s="232"/>
      <c r="AS330" s="110"/>
      <c r="AT330" s="105" t="str">
        <f t="shared" si="403"/>
        <v>-</v>
      </c>
      <c r="AU330" s="231"/>
      <c r="AV330" s="612" t="str">
        <f t="shared" si="356"/>
        <v>-</v>
      </c>
      <c r="AW330" s="628">
        <f t="shared" si="390"/>
        <v>0</v>
      </c>
      <c r="AX330" s="232"/>
      <c r="AY330" s="110"/>
      <c r="AZ330" s="227" t="str">
        <f t="shared" si="348"/>
        <v>-</v>
      </c>
      <c r="BA330" s="231"/>
      <c r="BB330" s="642" t="str">
        <f t="shared" si="391"/>
        <v>-</v>
      </c>
      <c r="BC330" s="628">
        <f t="shared" si="392"/>
        <v>0</v>
      </c>
      <c r="BD330" s="232"/>
      <c r="BE330" s="110"/>
      <c r="BF330" s="227" t="str">
        <f t="shared" si="404"/>
        <v>-</v>
      </c>
      <c r="BG330" s="231"/>
      <c r="BH330" s="642" t="str">
        <f t="shared" si="349"/>
        <v>-</v>
      </c>
      <c r="BI330" s="628">
        <f t="shared" si="393"/>
        <v>0</v>
      </c>
      <c r="BJ330" s="232"/>
      <c r="BK330" s="110"/>
      <c r="BL330" s="227" t="str">
        <f t="shared" si="405"/>
        <v>-</v>
      </c>
      <c r="BM330" s="231"/>
      <c r="BN330" s="642" t="str">
        <f t="shared" si="350"/>
        <v>-</v>
      </c>
      <c r="BO330" s="628">
        <f t="shared" si="394"/>
        <v>0</v>
      </c>
      <c r="BP330" s="232"/>
      <c r="BQ330" s="110"/>
      <c r="BR330" s="227" t="str">
        <f t="shared" si="406"/>
        <v>-</v>
      </c>
      <c r="BS330" s="231"/>
      <c r="BT330" s="642" t="str">
        <f t="shared" si="351"/>
        <v>-</v>
      </c>
    </row>
    <row r="331" ht="15" customHeight="1" spans="1:72">
      <c r="A331" s="587"/>
      <c r="B331" s="115">
        <v>8</v>
      </c>
      <c r="C331" s="306">
        <f t="shared" si="376"/>
        <v>0</v>
      </c>
      <c r="D331" s="433">
        <f t="shared" si="377"/>
        <v>0</v>
      </c>
      <c r="E331" s="592">
        <f t="shared" si="378"/>
        <v>0</v>
      </c>
      <c r="F331" s="454">
        <f t="shared" si="379"/>
        <v>0</v>
      </c>
      <c r="G331" s="303" t="str">
        <f t="shared" si="395"/>
        <v>-</v>
      </c>
      <c r="H331" s="584">
        <f t="shared" si="396"/>
        <v>0</v>
      </c>
      <c r="I331" s="209">
        <f t="shared" si="397"/>
        <v>0</v>
      </c>
      <c r="J331" s="190">
        <f t="shared" si="380"/>
        <v>0</v>
      </c>
      <c r="K331" s="210">
        <f t="shared" si="381"/>
        <v>0</v>
      </c>
      <c r="L331" s="426" t="str">
        <f t="shared" si="382"/>
        <v>-</v>
      </c>
      <c r="M331" s="603">
        <f t="shared" si="383"/>
        <v>0</v>
      </c>
      <c r="N331" s="232"/>
      <c r="O331" s="110"/>
      <c r="P331" s="105" t="str">
        <f t="shared" si="398"/>
        <v>-</v>
      </c>
      <c r="Q331" s="231"/>
      <c r="R331" s="612" t="str">
        <f t="shared" si="352"/>
        <v>-</v>
      </c>
      <c r="S331" s="603">
        <f t="shared" si="384"/>
        <v>0</v>
      </c>
      <c r="T331" s="232"/>
      <c r="U331" s="110"/>
      <c r="V331" s="105" t="str">
        <f t="shared" si="399"/>
        <v>-</v>
      </c>
      <c r="W331" s="231"/>
      <c r="X331" s="612" t="str">
        <f t="shared" si="385"/>
        <v>-</v>
      </c>
      <c r="Y331" s="603">
        <f t="shared" si="386"/>
        <v>0</v>
      </c>
      <c r="Z331" s="232"/>
      <c r="AA331" s="110"/>
      <c r="AB331" s="105" t="str">
        <f t="shared" si="400"/>
        <v>-</v>
      </c>
      <c r="AC331" s="231"/>
      <c r="AD331" s="612" t="str">
        <f t="shared" si="353"/>
        <v>-</v>
      </c>
      <c r="AE331" s="603">
        <f t="shared" si="387"/>
        <v>0</v>
      </c>
      <c r="AF331" s="232"/>
      <c r="AG331" s="110"/>
      <c r="AH331" s="105" t="str">
        <f t="shared" si="401"/>
        <v>-</v>
      </c>
      <c r="AI331" s="231"/>
      <c r="AJ331" s="612" t="str">
        <f t="shared" si="354"/>
        <v>-</v>
      </c>
      <c r="AK331" s="603">
        <f t="shared" si="388"/>
        <v>0</v>
      </c>
      <c r="AL331" s="232"/>
      <c r="AM331" s="110"/>
      <c r="AN331" s="105" t="str">
        <f t="shared" si="402"/>
        <v>-</v>
      </c>
      <c r="AO331" s="231"/>
      <c r="AP331" s="612" t="str">
        <f t="shared" si="355"/>
        <v>-</v>
      </c>
      <c r="AQ331" s="603">
        <f t="shared" si="389"/>
        <v>0</v>
      </c>
      <c r="AR331" s="232"/>
      <c r="AS331" s="110"/>
      <c r="AT331" s="105" t="str">
        <f t="shared" si="403"/>
        <v>-</v>
      </c>
      <c r="AU331" s="231"/>
      <c r="AV331" s="612" t="str">
        <f t="shared" si="356"/>
        <v>-</v>
      </c>
      <c r="AW331" s="628">
        <f t="shared" si="390"/>
        <v>0</v>
      </c>
      <c r="AX331" s="232"/>
      <c r="AY331" s="110"/>
      <c r="AZ331" s="227" t="str">
        <f t="shared" ref="AZ331:AZ385" si="407">IF(AY331&lt;&gt;0,AY331/AW331,"-")</f>
        <v>-</v>
      </c>
      <c r="BA331" s="231"/>
      <c r="BB331" s="642" t="str">
        <f t="shared" si="391"/>
        <v>-</v>
      </c>
      <c r="BC331" s="628">
        <f t="shared" si="392"/>
        <v>0</v>
      </c>
      <c r="BD331" s="232"/>
      <c r="BE331" s="110"/>
      <c r="BF331" s="227" t="str">
        <f t="shared" si="404"/>
        <v>-</v>
      </c>
      <c r="BG331" s="231"/>
      <c r="BH331" s="642" t="str">
        <f t="shared" si="349"/>
        <v>-</v>
      </c>
      <c r="BI331" s="628">
        <f t="shared" si="393"/>
        <v>0</v>
      </c>
      <c r="BJ331" s="232"/>
      <c r="BK331" s="110"/>
      <c r="BL331" s="227" t="str">
        <f t="shared" si="405"/>
        <v>-</v>
      </c>
      <c r="BM331" s="231"/>
      <c r="BN331" s="642" t="str">
        <f t="shared" si="350"/>
        <v>-</v>
      </c>
      <c r="BO331" s="628">
        <f t="shared" si="394"/>
        <v>0</v>
      </c>
      <c r="BP331" s="232"/>
      <c r="BQ331" s="110"/>
      <c r="BR331" s="227" t="str">
        <f t="shared" si="406"/>
        <v>-</v>
      </c>
      <c r="BS331" s="231"/>
      <c r="BT331" s="642" t="str">
        <f t="shared" si="351"/>
        <v>-</v>
      </c>
    </row>
    <row r="332" ht="15" customHeight="1" spans="1:72">
      <c r="A332" s="587"/>
      <c r="B332" s="115">
        <v>9</v>
      </c>
      <c r="C332" s="306">
        <f t="shared" si="376"/>
        <v>0</v>
      </c>
      <c r="D332" s="433">
        <f t="shared" si="377"/>
        <v>0</v>
      </c>
      <c r="E332" s="592">
        <f t="shared" si="378"/>
        <v>0</v>
      </c>
      <c r="F332" s="454">
        <f t="shared" si="379"/>
        <v>0</v>
      </c>
      <c r="G332" s="303" t="str">
        <f t="shared" si="395"/>
        <v>-</v>
      </c>
      <c r="H332" s="584">
        <f t="shared" si="396"/>
        <v>0</v>
      </c>
      <c r="I332" s="209">
        <f t="shared" si="397"/>
        <v>0</v>
      </c>
      <c r="J332" s="190">
        <f t="shared" si="380"/>
        <v>0</v>
      </c>
      <c r="K332" s="210">
        <f t="shared" si="381"/>
        <v>0</v>
      </c>
      <c r="L332" s="426" t="str">
        <f t="shared" si="382"/>
        <v>-</v>
      </c>
      <c r="M332" s="603">
        <f t="shared" si="383"/>
        <v>0</v>
      </c>
      <c r="N332" s="232"/>
      <c r="O332" s="110"/>
      <c r="P332" s="105" t="str">
        <f t="shared" si="398"/>
        <v>-</v>
      </c>
      <c r="Q332" s="231"/>
      <c r="R332" s="612" t="str">
        <f t="shared" si="352"/>
        <v>-</v>
      </c>
      <c r="S332" s="603">
        <f t="shared" si="384"/>
        <v>0</v>
      </c>
      <c r="T332" s="232"/>
      <c r="U332" s="110"/>
      <c r="V332" s="105" t="str">
        <f t="shared" si="399"/>
        <v>-</v>
      </c>
      <c r="W332" s="231"/>
      <c r="X332" s="612" t="str">
        <f t="shared" si="385"/>
        <v>-</v>
      </c>
      <c r="Y332" s="603">
        <f t="shared" si="386"/>
        <v>0</v>
      </c>
      <c r="Z332" s="232"/>
      <c r="AA332" s="110"/>
      <c r="AB332" s="105" t="str">
        <f t="shared" si="400"/>
        <v>-</v>
      </c>
      <c r="AC332" s="231"/>
      <c r="AD332" s="612" t="str">
        <f t="shared" si="353"/>
        <v>-</v>
      </c>
      <c r="AE332" s="603">
        <f t="shared" si="387"/>
        <v>0</v>
      </c>
      <c r="AF332" s="232"/>
      <c r="AG332" s="110"/>
      <c r="AH332" s="105" t="str">
        <f t="shared" si="401"/>
        <v>-</v>
      </c>
      <c r="AI332" s="231"/>
      <c r="AJ332" s="612" t="str">
        <f t="shared" si="354"/>
        <v>-</v>
      </c>
      <c r="AK332" s="603">
        <f t="shared" si="388"/>
        <v>0</v>
      </c>
      <c r="AL332" s="232"/>
      <c r="AM332" s="110"/>
      <c r="AN332" s="105" t="str">
        <f t="shared" si="402"/>
        <v>-</v>
      </c>
      <c r="AO332" s="231"/>
      <c r="AP332" s="612" t="str">
        <f t="shared" si="355"/>
        <v>-</v>
      </c>
      <c r="AQ332" s="603">
        <f t="shared" si="389"/>
        <v>0</v>
      </c>
      <c r="AR332" s="232"/>
      <c r="AS332" s="110"/>
      <c r="AT332" s="105" t="str">
        <f t="shared" si="403"/>
        <v>-</v>
      </c>
      <c r="AU332" s="231"/>
      <c r="AV332" s="612" t="str">
        <f t="shared" si="356"/>
        <v>-</v>
      </c>
      <c r="AW332" s="628">
        <f t="shared" si="390"/>
        <v>0</v>
      </c>
      <c r="AX332" s="232"/>
      <c r="AY332" s="110"/>
      <c r="AZ332" s="227" t="str">
        <f t="shared" si="407"/>
        <v>-</v>
      </c>
      <c r="BA332" s="231"/>
      <c r="BB332" s="642" t="str">
        <f t="shared" si="391"/>
        <v>-</v>
      </c>
      <c r="BC332" s="628">
        <f t="shared" si="392"/>
        <v>0</v>
      </c>
      <c r="BD332" s="232"/>
      <c r="BE332" s="110"/>
      <c r="BF332" s="227" t="str">
        <f t="shared" si="404"/>
        <v>-</v>
      </c>
      <c r="BG332" s="231"/>
      <c r="BH332" s="642" t="str">
        <f t="shared" si="349"/>
        <v>-</v>
      </c>
      <c r="BI332" s="628">
        <f t="shared" si="393"/>
        <v>0</v>
      </c>
      <c r="BJ332" s="232"/>
      <c r="BK332" s="110"/>
      <c r="BL332" s="227" t="str">
        <f t="shared" si="405"/>
        <v>-</v>
      </c>
      <c r="BM332" s="231"/>
      <c r="BN332" s="642" t="str">
        <f t="shared" si="350"/>
        <v>-</v>
      </c>
      <c r="BO332" s="628">
        <f t="shared" si="394"/>
        <v>0</v>
      </c>
      <c r="BP332" s="232"/>
      <c r="BQ332" s="110"/>
      <c r="BR332" s="227" t="str">
        <f t="shared" si="406"/>
        <v>-</v>
      </c>
      <c r="BS332" s="231"/>
      <c r="BT332" s="642" t="str">
        <f t="shared" si="351"/>
        <v>-</v>
      </c>
    </row>
    <row r="333" ht="15" customHeight="1" spans="1:72">
      <c r="A333" s="587"/>
      <c r="B333" s="115">
        <v>10</v>
      </c>
      <c r="C333" s="306">
        <f t="shared" si="376"/>
        <v>0</v>
      </c>
      <c r="D333" s="433">
        <f t="shared" si="377"/>
        <v>0</v>
      </c>
      <c r="E333" s="592">
        <f t="shared" si="378"/>
        <v>0</v>
      </c>
      <c r="F333" s="454">
        <f t="shared" si="379"/>
        <v>0</v>
      </c>
      <c r="G333" s="303" t="str">
        <f t="shared" si="395"/>
        <v>-</v>
      </c>
      <c r="H333" s="584">
        <f t="shared" si="396"/>
        <v>0</v>
      </c>
      <c r="I333" s="209">
        <f t="shared" si="397"/>
        <v>0</v>
      </c>
      <c r="J333" s="190">
        <f t="shared" si="380"/>
        <v>0</v>
      </c>
      <c r="K333" s="210">
        <f t="shared" si="381"/>
        <v>0</v>
      </c>
      <c r="L333" s="426" t="str">
        <f t="shared" si="382"/>
        <v>-</v>
      </c>
      <c r="M333" s="603">
        <f t="shared" si="383"/>
        <v>0</v>
      </c>
      <c r="N333" s="232"/>
      <c r="O333" s="110"/>
      <c r="P333" s="105" t="str">
        <f t="shared" si="398"/>
        <v>-</v>
      </c>
      <c r="Q333" s="231"/>
      <c r="R333" s="612" t="str">
        <f t="shared" si="352"/>
        <v>-</v>
      </c>
      <c r="S333" s="603">
        <f t="shared" si="384"/>
        <v>0</v>
      </c>
      <c r="T333" s="232"/>
      <c r="U333" s="110"/>
      <c r="V333" s="105" t="str">
        <f t="shared" si="399"/>
        <v>-</v>
      </c>
      <c r="W333" s="231"/>
      <c r="X333" s="612" t="str">
        <f t="shared" si="385"/>
        <v>-</v>
      </c>
      <c r="Y333" s="603">
        <f t="shared" si="386"/>
        <v>0</v>
      </c>
      <c r="Z333" s="232"/>
      <c r="AA333" s="110"/>
      <c r="AB333" s="105" t="str">
        <f t="shared" si="400"/>
        <v>-</v>
      </c>
      <c r="AC333" s="231"/>
      <c r="AD333" s="612" t="str">
        <f t="shared" si="353"/>
        <v>-</v>
      </c>
      <c r="AE333" s="603">
        <f t="shared" si="387"/>
        <v>0</v>
      </c>
      <c r="AF333" s="232"/>
      <c r="AG333" s="110"/>
      <c r="AH333" s="105" t="str">
        <f t="shared" si="401"/>
        <v>-</v>
      </c>
      <c r="AI333" s="231"/>
      <c r="AJ333" s="612" t="str">
        <f t="shared" si="354"/>
        <v>-</v>
      </c>
      <c r="AK333" s="603">
        <f t="shared" si="388"/>
        <v>0</v>
      </c>
      <c r="AL333" s="232"/>
      <c r="AM333" s="110"/>
      <c r="AN333" s="105" t="str">
        <f t="shared" si="402"/>
        <v>-</v>
      </c>
      <c r="AO333" s="231"/>
      <c r="AP333" s="612" t="str">
        <f t="shared" si="355"/>
        <v>-</v>
      </c>
      <c r="AQ333" s="603">
        <f t="shared" si="389"/>
        <v>0</v>
      </c>
      <c r="AR333" s="232"/>
      <c r="AS333" s="110"/>
      <c r="AT333" s="105" t="str">
        <f t="shared" si="403"/>
        <v>-</v>
      </c>
      <c r="AU333" s="231"/>
      <c r="AV333" s="612" t="str">
        <f t="shared" si="356"/>
        <v>-</v>
      </c>
      <c r="AW333" s="628">
        <f t="shared" si="390"/>
        <v>0</v>
      </c>
      <c r="AX333" s="232"/>
      <c r="AY333" s="110"/>
      <c r="AZ333" s="227" t="str">
        <f t="shared" si="407"/>
        <v>-</v>
      </c>
      <c r="BA333" s="231"/>
      <c r="BB333" s="642" t="str">
        <f t="shared" si="391"/>
        <v>-</v>
      </c>
      <c r="BC333" s="628">
        <f t="shared" si="392"/>
        <v>0</v>
      </c>
      <c r="BD333" s="232"/>
      <c r="BE333" s="110"/>
      <c r="BF333" s="227" t="str">
        <f t="shared" si="404"/>
        <v>-</v>
      </c>
      <c r="BG333" s="231"/>
      <c r="BH333" s="642" t="str">
        <f t="shared" si="349"/>
        <v>-</v>
      </c>
      <c r="BI333" s="628">
        <f t="shared" si="393"/>
        <v>0</v>
      </c>
      <c r="BJ333" s="232"/>
      <c r="BK333" s="110"/>
      <c r="BL333" s="227" t="str">
        <f t="shared" si="405"/>
        <v>-</v>
      </c>
      <c r="BM333" s="231"/>
      <c r="BN333" s="642" t="str">
        <f t="shared" si="350"/>
        <v>-</v>
      </c>
      <c r="BO333" s="628">
        <f t="shared" si="394"/>
        <v>0</v>
      </c>
      <c r="BP333" s="232"/>
      <c r="BQ333" s="110"/>
      <c r="BR333" s="227" t="str">
        <f t="shared" si="406"/>
        <v>-</v>
      </c>
      <c r="BS333" s="231"/>
      <c r="BT333" s="642" t="str">
        <f t="shared" si="351"/>
        <v>-</v>
      </c>
    </row>
    <row r="334" ht="15" customHeight="1" spans="1:72">
      <c r="A334" s="587"/>
      <c r="B334" s="115">
        <v>11</v>
      </c>
      <c r="C334" s="306">
        <f t="shared" si="376"/>
        <v>0</v>
      </c>
      <c r="D334" s="433">
        <f t="shared" si="377"/>
        <v>0</v>
      </c>
      <c r="E334" s="592">
        <f t="shared" si="378"/>
        <v>0</v>
      </c>
      <c r="F334" s="454">
        <f t="shared" si="379"/>
        <v>0</v>
      </c>
      <c r="G334" s="303" t="str">
        <f t="shared" si="395"/>
        <v>-</v>
      </c>
      <c r="H334" s="584">
        <f t="shared" si="396"/>
        <v>0</v>
      </c>
      <c r="I334" s="209">
        <f t="shared" si="397"/>
        <v>0</v>
      </c>
      <c r="J334" s="190">
        <f t="shared" si="380"/>
        <v>0</v>
      </c>
      <c r="K334" s="210">
        <f t="shared" si="381"/>
        <v>0</v>
      </c>
      <c r="L334" s="426" t="str">
        <f t="shared" si="382"/>
        <v>-</v>
      </c>
      <c r="M334" s="603">
        <f t="shared" si="383"/>
        <v>0</v>
      </c>
      <c r="N334" s="232"/>
      <c r="O334" s="110"/>
      <c r="P334" s="105" t="str">
        <f t="shared" si="398"/>
        <v>-</v>
      </c>
      <c r="Q334" s="231"/>
      <c r="R334" s="612" t="str">
        <f t="shared" si="352"/>
        <v>-</v>
      </c>
      <c r="S334" s="603">
        <f t="shared" si="384"/>
        <v>0</v>
      </c>
      <c r="T334" s="232"/>
      <c r="U334" s="110"/>
      <c r="V334" s="105" t="str">
        <f t="shared" si="399"/>
        <v>-</v>
      </c>
      <c r="W334" s="231"/>
      <c r="X334" s="612" t="str">
        <f t="shared" si="385"/>
        <v>-</v>
      </c>
      <c r="Y334" s="603">
        <f t="shared" si="386"/>
        <v>0</v>
      </c>
      <c r="Z334" s="232"/>
      <c r="AA334" s="110"/>
      <c r="AB334" s="105" t="str">
        <f t="shared" si="400"/>
        <v>-</v>
      </c>
      <c r="AC334" s="231"/>
      <c r="AD334" s="612" t="str">
        <f t="shared" si="353"/>
        <v>-</v>
      </c>
      <c r="AE334" s="603">
        <f t="shared" si="387"/>
        <v>0</v>
      </c>
      <c r="AF334" s="232"/>
      <c r="AG334" s="110"/>
      <c r="AH334" s="105" t="str">
        <f t="shared" si="401"/>
        <v>-</v>
      </c>
      <c r="AI334" s="231"/>
      <c r="AJ334" s="612" t="str">
        <f t="shared" si="354"/>
        <v>-</v>
      </c>
      <c r="AK334" s="603">
        <f t="shared" si="388"/>
        <v>0</v>
      </c>
      <c r="AL334" s="232"/>
      <c r="AM334" s="110"/>
      <c r="AN334" s="105" t="str">
        <f t="shared" si="402"/>
        <v>-</v>
      </c>
      <c r="AO334" s="231"/>
      <c r="AP334" s="612" t="str">
        <f t="shared" si="355"/>
        <v>-</v>
      </c>
      <c r="AQ334" s="603">
        <f t="shared" si="389"/>
        <v>0</v>
      </c>
      <c r="AR334" s="232"/>
      <c r="AS334" s="110"/>
      <c r="AT334" s="105" t="str">
        <f t="shared" si="403"/>
        <v>-</v>
      </c>
      <c r="AU334" s="231"/>
      <c r="AV334" s="612" t="str">
        <f t="shared" si="356"/>
        <v>-</v>
      </c>
      <c r="AW334" s="628">
        <f t="shared" si="390"/>
        <v>0</v>
      </c>
      <c r="AX334" s="232"/>
      <c r="AY334" s="110"/>
      <c r="AZ334" s="227" t="str">
        <f t="shared" si="407"/>
        <v>-</v>
      </c>
      <c r="BA334" s="231"/>
      <c r="BB334" s="642" t="str">
        <f t="shared" si="391"/>
        <v>-</v>
      </c>
      <c r="BC334" s="628">
        <f t="shared" si="392"/>
        <v>0</v>
      </c>
      <c r="BD334" s="232"/>
      <c r="BE334" s="110"/>
      <c r="BF334" s="227" t="str">
        <f t="shared" si="404"/>
        <v>-</v>
      </c>
      <c r="BG334" s="231"/>
      <c r="BH334" s="642" t="str">
        <f t="shared" si="349"/>
        <v>-</v>
      </c>
      <c r="BI334" s="628">
        <f t="shared" si="393"/>
        <v>0</v>
      </c>
      <c r="BJ334" s="232"/>
      <c r="BK334" s="110"/>
      <c r="BL334" s="227" t="str">
        <f t="shared" si="405"/>
        <v>-</v>
      </c>
      <c r="BM334" s="231"/>
      <c r="BN334" s="642" t="str">
        <f t="shared" si="350"/>
        <v>-</v>
      </c>
      <c r="BO334" s="628">
        <f t="shared" si="394"/>
        <v>0</v>
      </c>
      <c r="BP334" s="232"/>
      <c r="BQ334" s="110"/>
      <c r="BR334" s="227" t="str">
        <f t="shared" si="406"/>
        <v>-</v>
      </c>
      <c r="BS334" s="231"/>
      <c r="BT334" s="642" t="str">
        <f t="shared" si="351"/>
        <v>-</v>
      </c>
    </row>
    <row r="335" ht="15" customHeight="1" spans="1:72">
      <c r="A335" s="587"/>
      <c r="B335" s="115">
        <v>12</v>
      </c>
      <c r="C335" s="306">
        <f t="shared" si="376"/>
        <v>0</v>
      </c>
      <c r="D335" s="433">
        <f t="shared" si="377"/>
        <v>0</v>
      </c>
      <c r="E335" s="592">
        <f t="shared" si="378"/>
        <v>0</v>
      </c>
      <c r="F335" s="454">
        <f t="shared" si="379"/>
        <v>0</v>
      </c>
      <c r="G335" s="303" t="str">
        <f t="shared" si="395"/>
        <v>-</v>
      </c>
      <c r="H335" s="584">
        <f t="shared" si="396"/>
        <v>0</v>
      </c>
      <c r="I335" s="209">
        <f t="shared" si="397"/>
        <v>0</v>
      </c>
      <c r="J335" s="190">
        <f t="shared" si="380"/>
        <v>0</v>
      </c>
      <c r="K335" s="210">
        <f t="shared" si="381"/>
        <v>0</v>
      </c>
      <c r="L335" s="426" t="str">
        <f t="shared" si="382"/>
        <v>-</v>
      </c>
      <c r="M335" s="603">
        <f t="shared" si="383"/>
        <v>0</v>
      </c>
      <c r="N335" s="232"/>
      <c r="O335" s="110"/>
      <c r="P335" s="105" t="str">
        <f t="shared" si="398"/>
        <v>-</v>
      </c>
      <c r="Q335" s="231"/>
      <c r="R335" s="612" t="str">
        <f t="shared" si="352"/>
        <v>-</v>
      </c>
      <c r="S335" s="603">
        <f t="shared" si="384"/>
        <v>0</v>
      </c>
      <c r="T335" s="232"/>
      <c r="U335" s="110"/>
      <c r="V335" s="105" t="str">
        <f t="shared" si="399"/>
        <v>-</v>
      </c>
      <c r="W335" s="231"/>
      <c r="X335" s="612" t="str">
        <f t="shared" si="385"/>
        <v>-</v>
      </c>
      <c r="Y335" s="603">
        <f t="shared" si="386"/>
        <v>0</v>
      </c>
      <c r="Z335" s="232"/>
      <c r="AA335" s="110"/>
      <c r="AB335" s="105" t="str">
        <f t="shared" si="400"/>
        <v>-</v>
      </c>
      <c r="AC335" s="231"/>
      <c r="AD335" s="612" t="str">
        <f t="shared" si="353"/>
        <v>-</v>
      </c>
      <c r="AE335" s="603">
        <f t="shared" si="387"/>
        <v>0</v>
      </c>
      <c r="AF335" s="232"/>
      <c r="AG335" s="110"/>
      <c r="AH335" s="105" t="str">
        <f t="shared" si="401"/>
        <v>-</v>
      </c>
      <c r="AI335" s="231"/>
      <c r="AJ335" s="612" t="str">
        <f t="shared" si="354"/>
        <v>-</v>
      </c>
      <c r="AK335" s="603">
        <f t="shared" si="388"/>
        <v>0</v>
      </c>
      <c r="AL335" s="232"/>
      <c r="AM335" s="110"/>
      <c r="AN335" s="105" t="str">
        <f t="shared" si="402"/>
        <v>-</v>
      </c>
      <c r="AO335" s="231"/>
      <c r="AP335" s="612" t="str">
        <f t="shared" si="355"/>
        <v>-</v>
      </c>
      <c r="AQ335" s="603">
        <f t="shared" si="389"/>
        <v>0</v>
      </c>
      <c r="AR335" s="232"/>
      <c r="AS335" s="110"/>
      <c r="AT335" s="105" t="str">
        <f t="shared" si="403"/>
        <v>-</v>
      </c>
      <c r="AU335" s="231"/>
      <c r="AV335" s="612" t="str">
        <f t="shared" si="356"/>
        <v>-</v>
      </c>
      <c r="AW335" s="628">
        <f t="shared" si="390"/>
        <v>0</v>
      </c>
      <c r="AX335" s="232"/>
      <c r="AY335" s="110"/>
      <c r="AZ335" s="227" t="str">
        <f t="shared" si="407"/>
        <v>-</v>
      </c>
      <c r="BA335" s="231"/>
      <c r="BB335" s="642" t="str">
        <f t="shared" si="391"/>
        <v>-</v>
      </c>
      <c r="BC335" s="628">
        <f t="shared" si="392"/>
        <v>0</v>
      </c>
      <c r="BD335" s="232"/>
      <c r="BE335" s="110"/>
      <c r="BF335" s="227" t="str">
        <f t="shared" si="404"/>
        <v>-</v>
      </c>
      <c r="BG335" s="231"/>
      <c r="BH335" s="642" t="str">
        <f t="shared" si="349"/>
        <v>-</v>
      </c>
      <c r="BI335" s="628">
        <f t="shared" si="393"/>
        <v>0</v>
      </c>
      <c r="BJ335" s="232"/>
      <c r="BK335" s="110"/>
      <c r="BL335" s="227" t="str">
        <f t="shared" si="405"/>
        <v>-</v>
      </c>
      <c r="BM335" s="231"/>
      <c r="BN335" s="642" t="str">
        <f t="shared" si="350"/>
        <v>-</v>
      </c>
      <c r="BO335" s="628">
        <f t="shared" si="394"/>
        <v>0</v>
      </c>
      <c r="BP335" s="232"/>
      <c r="BQ335" s="110"/>
      <c r="BR335" s="227" t="str">
        <f t="shared" si="406"/>
        <v>-</v>
      </c>
      <c r="BS335" s="231"/>
      <c r="BT335" s="642" t="str">
        <f t="shared" si="351"/>
        <v>-</v>
      </c>
    </row>
    <row r="336" ht="15" customHeight="1" spans="1:72">
      <c r="A336" s="587"/>
      <c r="B336" s="115">
        <v>13</v>
      </c>
      <c r="C336" s="306">
        <f t="shared" si="376"/>
        <v>0</v>
      </c>
      <c r="D336" s="433">
        <f t="shared" si="377"/>
        <v>0</v>
      </c>
      <c r="E336" s="592">
        <f t="shared" si="378"/>
        <v>0</v>
      </c>
      <c r="F336" s="454">
        <f t="shared" si="379"/>
        <v>0</v>
      </c>
      <c r="G336" s="303" t="str">
        <f t="shared" si="395"/>
        <v>-</v>
      </c>
      <c r="H336" s="584">
        <f t="shared" si="396"/>
        <v>0</v>
      </c>
      <c r="I336" s="209">
        <f t="shared" si="397"/>
        <v>0</v>
      </c>
      <c r="J336" s="190">
        <f t="shared" si="380"/>
        <v>0</v>
      </c>
      <c r="K336" s="210">
        <f t="shared" si="381"/>
        <v>0</v>
      </c>
      <c r="L336" s="426" t="str">
        <f t="shared" si="382"/>
        <v>-</v>
      </c>
      <c r="M336" s="603">
        <f t="shared" si="383"/>
        <v>0</v>
      </c>
      <c r="N336" s="232"/>
      <c r="O336" s="110"/>
      <c r="P336" s="105" t="str">
        <f t="shared" si="398"/>
        <v>-</v>
      </c>
      <c r="Q336" s="231"/>
      <c r="R336" s="612" t="str">
        <f t="shared" si="352"/>
        <v>-</v>
      </c>
      <c r="S336" s="603">
        <f t="shared" si="384"/>
        <v>0</v>
      </c>
      <c r="T336" s="232"/>
      <c r="U336" s="110"/>
      <c r="V336" s="105" t="str">
        <f t="shared" si="399"/>
        <v>-</v>
      </c>
      <c r="W336" s="231"/>
      <c r="X336" s="612" t="str">
        <f t="shared" si="385"/>
        <v>-</v>
      </c>
      <c r="Y336" s="603">
        <f t="shared" si="386"/>
        <v>0</v>
      </c>
      <c r="Z336" s="232"/>
      <c r="AA336" s="110"/>
      <c r="AB336" s="105" t="str">
        <f t="shared" si="400"/>
        <v>-</v>
      </c>
      <c r="AC336" s="231"/>
      <c r="AD336" s="612" t="str">
        <f t="shared" si="353"/>
        <v>-</v>
      </c>
      <c r="AE336" s="603">
        <f t="shared" si="387"/>
        <v>0</v>
      </c>
      <c r="AF336" s="232"/>
      <c r="AG336" s="110"/>
      <c r="AH336" s="105" t="str">
        <f t="shared" si="401"/>
        <v>-</v>
      </c>
      <c r="AI336" s="231"/>
      <c r="AJ336" s="612" t="str">
        <f t="shared" si="354"/>
        <v>-</v>
      </c>
      <c r="AK336" s="603">
        <f t="shared" si="388"/>
        <v>0</v>
      </c>
      <c r="AL336" s="232"/>
      <c r="AM336" s="110"/>
      <c r="AN336" s="105" t="str">
        <f t="shared" si="402"/>
        <v>-</v>
      </c>
      <c r="AO336" s="231"/>
      <c r="AP336" s="612" t="str">
        <f t="shared" si="355"/>
        <v>-</v>
      </c>
      <c r="AQ336" s="603">
        <f t="shared" si="389"/>
        <v>0</v>
      </c>
      <c r="AR336" s="232"/>
      <c r="AS336" s="110"/>
      <c r="AT336" s="105" t="str">
        <f t="shared" si="403"/>
        <v>-</v>
      </c>
      <c r="AU336" s="231"/>
      <c r="AV336" s="612" t="str">
        <f t="shared" si="356"/>
        <v>-</v>
      </c>
      <c r="AW336" s="628">
        <f t="shared" si="390"/>
        <v>0</v>
      </c>
      <c r="AX336" s="232"/>
      <c r="AY336" s="110"/>
      <c r="AZ336" s="227" t="str">
        <f t="shared" si="407"/>
        <v>-</v>
      </c>
      <c r="BA336" s="231"/>
      <c r="BB336" s="642" t="str">
        <f t="shared" si="391"/>
        <v>-</v>
      </c>
      <c r="BC336" s="628">
        <f t="shared" si="392"/>
        <v>0</v>
      </c>
      <c r="BD336" s="232"/>
      <c r="BE336" s="110"/>
      <c r="BF336" s="227" t="str">
        <f t="shared" si="404"/>
        <v>-</v>
      </c>
      <c r="BG336" s="231"/>
      <c r="BH336" s="642" t="str">
        <f t="shared" si="349"/>
        <v>-</v>
      </c>
      <c r="BI336" s="628">
        <f t="shared" si="393"/>
        <v>0</v>
      </c>
      <c r="BJ336" s="232"/>
      <c r="BK336" s="110"/>
      <c r="BL336" s="227" t="str">
        <f t="shared" si="405"/>
        <v>-</v>
      </c>
      <c r="BM336" s="231"/>
      <c r="BN336" s="642" t="str">
        <f t="shared" si="350"/>
        <v>-</v>
      </c>
      <c r="BO336" s="628">
        <f t="shared" si="394"/>
        <v>0</v>
      </c>
      <c r="BP336" s="232"/>
      <c r="BQ336" s="110"/>
      <c r="BR336" s="227" t="str">
        <f t="shared" si="406"/>
        <v>-</v>
      </c>
      <c r="BS336" s="231"/>
      <c r="BT336" s="642" t="str">
        <f t="shared" si="351"/>
        <v>-</v>
      </c>
    </row>
    <row r="337" ht="15" customHeight="1" spans="1:72">
      <c r="A337" s="587"/>
      <c r="B337" s="115">
        <v>14</v>
      </c>
      <c r="C337" s="306">
        <f t="shared" si="376"/>
        <v>0</v>
      </c>
      <c r="D337" s="433">
        <f t="shared" si="377"/>
        <v>0</v>
      </c>
      <c r="E337" s="592">
        <f t="shared" si="378"/>
        <v>0</v>
      </c>
      <c r="F337" s="454">
        <f t="shared" si="379"/>
        <v>0</v>
      </c>
      <c r="G337" s="303" t="str">
        <f t="shared" si="395"/>
        <v>-</v>
      </c>
      <c r="H337" s="584">
        <f t="shared" si="396"/>
        <v>0</v>
      </c>
      <c r="I337" s="209">
        <f t="shared" si="397"/>
        <v>0</v>
      </c>
      <c r="J337" s="190">
        <f t="shared" si="380"/>
        <v>0</v>
      </c>
      <c r="K337" s="210">
        <f t="shared" si="381"/>
        <v>0</v>
      </c>
      <c r="L337" s="426" t="str">
        <f t="shared" si="382"/>
        <v>-</v>
      </c>
      <c r="M337" s="603">
        <f t="shared" si="383"/>
        <v>0</v>
      </c>
      <c r="N337" s="232"/>
      <c r="O337" s="110"/>
      <c r="P337" s="105" t="str">
        <f t="shared" si="398"/>
        <v>-</v>
      </c>
      <c r="Q337" s="231"/>
      <c r="R337" s="612" t="str">
        <f t="shared" si="352"/>
        <v>-</v>
      </c>
      <c r="S337" s="603">
        <f t="shared" si="384"/>
        <v>0</v>
      </c>
      <c r="T337" s="232"/>
      <c r="U337" s="110"/>
      <c r="V337" s="105" t="str">
        <f t="shared" si="399"/>
        <v>-</v>
      </c>
      <c r="W337" s="231"/>
      <c r="X337" s="612" t="str">
        <f t="shared" si="385"/>
        <v>-</v>
      </c>
      <c r="Y337" s="603">
        <f t="shared" si="386"/>
        <v>0</v>
      </c>
      <c r="Z337" s="232"/>
      <c r="AA337" s="110"/>
      <c r="AB337" s="105" t="str">
        <f t="shared" si="400"/>
        <v>-</v>
      </c>
      <c r="AC337" s="231"/>
      <c r="AD337" s="612" t="str">
        <f t="shared" si="353"/>
        <v>-</v>
      </c>
      <c r="AE337" s="603">
        <f t="shared" si="387"/>
        <v>0</v>
      </c>
      <c r="AF337" s="232"/>
      <c r="AG337" s="110"/>
      <c r="AH337" s="105" t="str">
        <f t="shared" si="401"/>
        <v>-</v>
      </c>
      <c r="AI337" s="231"/>
      <c r="AJ337" s="612" t="str">
        <f t="shared" si="354"/>
        <v>-</v>
      </c>
      <c r="AK337" s="603">
        <f t="shared" si="388"/>
        <v>0</v>
      </c>
      <c r="AL337" s="232"/>
      <c r="AM337" s="110"/>
      <c r="AN337" s="105" t="str">
        <f t="shared" si="402"/>
        <v>-</v>
      </c>
      <c r="AO337" s="231"/>
      <c r="AP337" s="612" t="str">
        <f t="shared" si="355"/>
        <v>-</v>
      </c>
      <c r="AQ337" s="603">
        <f t="shared" si="389"/>
        <v>0</v>
      </c>
      <c r="AR337" s="232"/>
      <c r="AS337" s="110"/>
      <c r="AT337" s="105" t="str">
        <f t="shared" si="403"/>
        <v>-</v>
      </c>
      <c r="AU337" s="231"/>
      <c r="AV337" s="612" t="str">
        <f t="shared" si="356"/>
        <v>-</v>
      </c>
      <c r="AW337" s="628">
        <f t="shared" si="390"/>
        <v>0</v>
      </c>
      <c r="AX337" s="232"/>
      <c r="AY337" s="110"/>
      <c r="AZ337" s="227" t="str">
        <f t="shared" si="407"/>
        <v>-</v>
      </c>
      <c r="BA337" s="231"/>
      <c r="BB337" s="642" t="str">
        <f t="shared" si="391"/>
        <v>-</v>
      </c>
      <c r="BC337" s="628">
        <f t="shared" si="392"/>
        <v>0</v>
      </c>
      <c r="BD337" s="232"/>
      <c r="BE337" s="110"/>
      <c r="BF337" s="227" t="str">
        <f t="shared" si="404"/>
        <v>-</v>
      </c>
      <c r="BG337" s="231"/>
      <c r="BH337" s="642" t="str">
        <f t="shared" si="349"/>
        <v>-</v>
      </c>
      <c r="BI337" s="628">
        <f t="shared" si="393"/>
        <v>0</v>
      </c>
      <c r="BJ337" s="232"/>
      <c r="BK337" s="110"/>
      <c r="BL337" s="227" t="str">
        <f t="shared" si="405"/>
        <v>-</v>
      </c>
      <c r="BM337" s="231"/>
      <c r="BN337" s="642" t="str">
        <f t="shared" si="350"/>
        <v>-</v>
      </c>
      <c r="BO337" s="628">
        <f t="shared" si="394"/>
        <v>0</v>
      </c>
      <c r="BP337" s="232"/>
      <c r="BQ337" s="110"/>
      <c r="BR337" s="227" t="str">
        <f t="shared" si="406"/>
        <v>-</v>
      </c>
      <c r="BS337" s="231"/>
      <c r="BT337" s="642" t="str">
        <f t="shared" si="351"/>
        <v>-</v>
      </c>
    </row>
    <row r="338" ht="15" customHeight="1" spans="1:72">
      <c r="A338" s="587"/>
      <c r="B338" s="115">
        <v>15</v>
      </c>
      <c r="C338" s="306">
        <f t="shared" si="376"/>
        <v>0</v>
      </c>
      <c r="D338" s="433">
        <f t="shared" si="377"/>
        <v>0</v>
      </c>
      <c r="E338" s="592">
        <f t="shared" si="378"/>
        <v>0</v>
      </c>
      <c r="F338" s="454">
        <f t="shared" si="379"/>
        <v>0</v>
      </c>
      <c r="G338" s="303" t="str">
        <f t="shared" si="395"/>
        <v>-</v>
      </c>
      <c r="H338" s="584">
        <f t="shared" si="396"/>
        <v>0</v>
      </c>
      <c r="I338" s="209">
        <f t="shared" si="397"/>
        <v>0</v>
      </c>
      <c r="J338" s="190">
        <f t="shared" si="380"/>
        <v>0</v>
      </c>
      <c r="K338" s="210">
        <f t="shared" si="381"/>
        <v>0</v>
      </c>
      <c r="L338" s="426" t="str">
        <f t="shared" si="382"/>
        <v>-</v>
      </c>
      <c r="M338" s="603">
        <f t="shared" si="383"/>
        <v>0</v>
      </c>
      <c r="N338" s="232"/>
      <c r="O338" s="110"/>
      <c r="P338" s="105" t="str">
        <f t="shared" si="398"/>
        <v>-</v>
      </c>
      <c r="Q338" s="231"/>
      <c r="R338" s="612" t="str">
        <f t="shared" si="352"/>
        <v>-</v>
      </c>
      <c r="S338" s="603">
        <f t="shared" si="384"/>
        <v>0</v>
      </c>
      <c r="T338" s="232"/>
      <c r="U338" s="110"/>
      <c r="V338" s="105" t="str">
        <f t="shared" si="399"/>
        <v>-</v>
      </c>
      <c r="W338" s="231"/>
      <c r="X338" s="612" t="str">
        <f t="shared" si="385"/>
        <v>-</v>
      </c>
      <c r="Y338" s="603">
        <f t="shared" si="386"/>
        <v>0</v>
      </c>
      <c r="Z338" s="232"/>
      <c r="AA338" s="110"/>
      <c r="AB338" s="105" t="str">
        <f t="shared" si="400"/>
        <v>-</v>
      </c>
      <c r="AC338" s="231"/>
      <c r="AD338" s="612" t="str">
        <f t="shared" si="353"/>
        <v>-</v>
      </c>
      <c r="AE338" s="603">
        <f t="shared" si="387"/>
        <v>0</v>
      </c>
      <c r="AF338" s="232"/>
      <c r="AG338" s="110"/>
      <c r="AH338" s="105" t="str">
        <f t="shared" si="401"/>
        <v>-</v>
      </c>
      <c r="AI338" s="231"/>
      <c r="AJ338" s="612" t="str">
        <f t="shared" si="354"/>
        <v>-</v>
      </c>
      <c r="AK338" s="603">
        <f t="shared" si="388"/>
        <v>0</v>
      </c>
      <c r="AL338" s="232"/>
      <c r="AM338" s="110"/>
      <c r="AN338" s="105" t="str">
        <f t="shared" si="402"/>
        <v>-</v>
      </c>
      <c r="AO338" s="231"/>
      <c r="AP338" s="612" t="str">
        <f t="shared" si="355"/>
        <v>-</v>
      </c>
      <c r="AQ338" s="603">
        <f t="shared" si="389"/>
        <v>0</v>
      </c>
      <c r="AR338" s="232"/>
      <c r="AS338" s="110"/>
      <c r="AT338" s="105" t="str">
        <f t="shared" si="403"/>
        <v>-</v>
      </c>
      <c r="AU338" s="231"/>
      <c r="AV338" s="612" t="str">
        <f t="shared" si="356"/>
        <v>-</v>
      </c>
      <c r="AW338" s="628">
        <f t="shared" si="390"/>
        <v>0</v>
      </c>
      <c r="AX338" s="232"/>
      <c r="AY338" s="110"/>
      <c r="AZ338" s="227" t="str">
        <f t="shared" si="407"/>
        <v>-</v>
      </c>
      <c r="BA338" s="231"/>
      <c r="BB338" s="642" t="str">
        <f t="shared" si="391"/>
        <v>-</v>
      </c>
      <c r="BC338" s="628">
        <f t="shared" si="392"/>
        <v>0</v>
      </c>
      <c r="BD338" s="232"/>
      <c r="BE338" s="110"/>
      <c r="BF338" s="227" t="str">
        <f t="shared" si="404"/>
        <v>-</v>
      </c>
      <c r="BG338" s="231"/>
      <c r="BH338" s="642" t="str">
        <f t="shared" ref="BH338:BH385" si="408">IF(BG338&lt;&gt;0,BG338/BE338,"-")</f>
        <v>-</v>
      </c>
      <c r="BI338" s="628">
        <f t="shared" si="393"/>
        <v>0</v>
      </c>
      <c r="BJ338" s="232"/>
      <c r="BK338" s="110"/>
      <c r="BL338" s="227" t="str">
        <f t="shared" si="405"/>
        <v>-</v>
      </c>
      <c r="BM338" s="231"/>
      <c r="BN338" s="642" t="str">
        <f t="shared" ref="BN338:BN385" si="409">IF(BM338&lt;&gt;0,BM338/BK338,"-")</f>
        <v>-</v>
      </c>
      <c r="BO338" s="628">
        <f t="shared" si="394"/>
        <v>0</v>
      </c>
      <c r="BP338" s="232"/>
      <c r="BQ338" s="110"/>
      <c r="BR338" s="227" t="str">
        <f t="shared" si="406"/>
        <v>-</v>
      </c>
      <c r="BS338" s="231"/>
      <c r="BT338" s="642" t="str">
        <f t="shared" ref="BT338:BT385" si="410">IF(BS338&lt;&gt;0,BS338/BQ338,"-")</f>
        <v>-</v>
      </c>
    </row>
    <row r="339" ht="15" customHeight="1" spans="1:72">
      <c r="A339" s="587"/>
      <c r="B339" s="115">
        <v>16</v>
      </c>
      <c r="C339" s="306">
        <f t="shared" si="376"/>
        <v>0</v>
      </c>
      <c r="D339" s="433">
        <f t="shared" si="377"/>
        <v>0</v>
      </c>
      <c r="E339" s="592">
        <f t="shared" si="378"/>
        <v>0</v>
      </c>
      <c r="F339" s="454">
        <f t="shared" si="379"/>
        <v>0</v>
      </c>
      <c r="G339" s="303" t="str">
        <f t="shared" si="395"/>
        <v>-</v>
      </c>
      <c r="H339" s="584">
        <f t="shared" si="396"/>
        <v>0</v>
      </c>
      <c r="I339" s="209">
        <f t="shared" si="397"/>
        <v>0</v>
      </c>
      <c r="J339" s="190">
        <f t="shared" si="380"/>
        <v>0</v>
      </c>
      <c r="K339" s="210">
        <f t="shared" si="381"/>
        <v>0</v>
      </c>
      <c r="L339" s="426" t="str">
        <f t="shared" si="382"/>
        <v>-</v>
      </c>
      <c r="M339" s="603">
        <f t="shared" si="383"/>
        <v>0</v>
      </c>
      <c r="N339" s="232"/>
      <c r="O339" s="110"/>
      <c r="P339" s="105" t="str">
        <f t="shared" si="398"/>
        <v>-</v>
      </c>
      <c r="Q339" s="231"/>
      <c r="R339" s="612" t="str">
        <f t="shared" si="352"/>
        <v>-</v>
      </c>
      <c r="S339" s="603">
        <f t="shared" si="384"/>
        <v>0</v>
      </c>
      <c r="T339" s="232"/>
      <c r="U339" s="110"/>
      <c r="V339" s="105" t="str">
        <f t="shared" si="399"/>
        <v>-</v>
      </c>
      <c r="W339" s="231"/>
      <c r="X339" s="612" t="str">
        <f t="shared" si="385"/>
        <v>-</v>
      </c>
      <c r="Y339" s="603">
        <f t="shared" si="386"/>
        <v>0</v>
      </c>
      <c r="Z339" s="232"/>
      <c r="AA339" s="110"/>
      <c r="AB339" s="105" t="str">
        <f t="shared" si="400"/>
        <v>-</v>
      </c>
      <c r="AC339" s="231"/>
      <c r="AD339" s="612" t="str">
        <f t="shared" si="353"/>
        <v>-</v>
      </c>
      <c r="AE339" s="603">
        <f t="shared" si="387"/>
        <v>0</v>
      </c>
      <c r="AF339" s="232"/>
      <c r="AG339" s="110"/>
      <c r="AH339" s="105" t="str">
        <f t="shared" si="401"/>
        <v>-</v>
      </c>
      <c r="AI339" s="231"/>
      <c r="AJ339" s="612" t="str">
        <f t="shared" si="354"/>
        <v>-</v>
      </c>
      <c r="AK339" s="603">
        <f t="shared" si="388"/>
        <v>0</v>
      </c>
      <c r="AL339" s="232"/>
      <c r="AM339" s="110"/>
      <c r="AN339" s="105" t="str">
        <f t="shared" si="402"/>
        <v>-</v>
      </c>
      <c r="AO339" s="231"/>
      <c r="AP339" s="612" t="str">
        <f t="shared" si="355"/>
        <v>-</v>
      </c>
      <c r="AQ339" s="603">
        <f t="shared" si="389"/>
        <v>0</v>
      </c>
      <c r="AR339" s="232"/>
      <c r="AS339" s="110"/>
      <c r="AT339" s="105" t="str">
        <f t="shared" si="403"/>
        <v>-</v>
      </c>
      <c r="AU339" s="231"/>
      <c r="AV339" s="612" t="str">
        <f t="shared" si="356"/>
        <v>-</v>
      </c>
      <c r="AW339" s="628">
        <f t="shared" si="390"/>
        <v>0</v>
      </c>
      <c r="AX339" s="232"/>
      <c r="AY339" s="110"/>
      <c r="AZ339" s="227" t="str">
        <f t="shared" si="407"/>
        <v>-</v>
      </c>
      <c r="BA339" s="231"/>
      <c r="BB339" s="642" t="str">
        <f t="shared" si="391"/>
        <v>-</v>
      </c>
      <c r="BC339" s="628">
        <f t="shared" si="392"/>
        <v>0</v>
      </c>
      <c r="BD339" s="232"/>
      <c r="BE339" s="110"/>
      <c r="BF339" s="227" t="str">
        <f t="shared" si="404"/>
        <v>-</v>
      </c>
      <c r="BG339" s="231"/>
      <c r="BH339" s="642" t="str">
        <f t="shared" si="408"/>
        <v>-</v>
      </c>
      <c r="BI339" s="628">
        <f t="shared" si="393"/>
        <v>0</v>
      </c>
      <c r="BJ339" s="232"/>
      <c r="BK339" s="110"/>
      <c r="BL339" s="227" t="str">
        <f t="shared" si="405"/>
        <v>-</v>
      </c>
      <c r="BM339" s="231"/>
      <c r="BN339" s="642" t="str">
        <f t="shared" si="409"/>
        <v>-</v>
      </c>
      <c r="BO339" s="628">
        <f t="shared" si="394"/>
        <v>0</v>
      </c>
      <c r="BP339" s="232"/>
      <c r="BQ339" s="110"/>
      <c r="BR339" s="227" t="str">
        <f t="shared" si="406"/>
        <v>-</v>
      </c>
      <c r="BS339" s="231"/>
      <c r="BT339" s="642" t="str">
        <f t="shared" si="410"/>
        <v>-</v>
      </c>
    </row>
    <row r="340" ht="15" customHeight="1" spans="1:72">
      <c r="A340" s="587"/>
      <c r="B340" s="115">
        <v>17</v>
      </c>
      <c r="C340" s="306">
        <f t="shared" si="376"/>
        <v>0</v>
      </c>
      <c r="D340" s="433">
        <f t="shared" si="377"/>
        <v>0</v>
      </c>
      <c r="E340" s="592">
        <f t="shared" si="378"/>
        <v>0</v>
      </c>
      <c r="F340" s="454">
        <f t="shared" si="379"/>
        <v>0</v>
      </c>
      <c r="G340" s="303" t="str">
        <f t="shared" si="395"/>
        <v>-</v>
      </c>
      <c r="H340" s="584">
        <f t="shared" si="396"/>
        <v>0</v>
      </c>
      <c r="I340" s="209">
        <f t="shared" si="397"/>
        <v>0</v>
      </c>
      <c r="J340" s="190">
        <f t="shared" si="380"/>
        <v>0</v>
      </c>
      <c r="K340" s="210">
        <f t="shared" si="381"/>
        <v>0</v>
      </c>
      <c r="L340" s="426" t="str">
        <f t="shared" si="382"/>
        <v>-</v>
      </c>
      <c r="M340" s="603">
        <f t="shared" si="383"/>
        <v>0</v>
      </c>
      <c r="N340" s="232"/>
      <c r="O340" s="110"/>
      <c r="P340" s="105" t="str">
        <f t="shared" si="398"/>
        <v>-</v>
      </c>
      <c r="Q340" s="231"/>
      <c r="R340" s="612" t="str">
        <f t="shared" si="352"/>
        <v>-</v>
      </c>
      <c r="S340" s="603">
        <f t="shared" si="384"/>
        <v>0</v>
      </c>
      <c r="T340" s="232"/>
      <c r="U340" s="110"/>
      <c r="V340" s="105" t="str">
        <f t="shared" si="399"/>
        <v>-</v>
      </c>
      <c r="W340" s="231"/>
      <c r="X340" s="612" t="str">
        <f t="shared" si="385"/>
        <v>-</v>
      </c>
      <c r="Y340" s="603">
        <f t="shared" si="386"/>
        <v>0</v>
      </c>
      <c r="Z340" s="232"/>
      <c r="AA340" s="110"/>
      <c r="AB340" s="105" t="str">
        <f t="shared" si="400"/>
        <v>-</v>
      </c>
      <c r="AC340" s="231"/>
      <c r="AD340" s="612" t="str">
        <f t="shared" si="353"/>
        <v>-</v>
      </c>
      <c r="AE340" s="603">
        <f t="shared" si="387"/>
        <v>0</v>
      </c>
      <c r="AF340" s="232"/>
      <c r="AG340" s="110"/>
      <c r="AH340" s="105" t="str">
        <f t="shared" si="401"/>
        <v>-</v>
      </c>
      <c r="AI340" s="231"/>
      <c r="AJ340" s="612" t="str">
        <f t="shared" si="354"/>
        <v>-</v>
      </c>
      <c r="AK340" s="603">
        <f t="shared" si="388"/>
        <v>0</v>
      </c>
      <c r="AL340" s="232"/>
      <c r="AM340" s="110"/>
      <c r="AN340" s="105" t="str">
        <f t="shared" si="402"/>
        <v>-</v>
      </c>
      <c r="AO340" s="231"/>
      <c r="AP340" s="612" t="str">
        <f t="shared" si="355"/>
        <v>-</v>
      </c>
      <c r="AQ340" s="603">
        <f t="shared" si="389"/>
        <v>0</v>
      </c>
      <c r="AR340" s="232"/>
      <c r="AS340" s="110"/>
      <c r="AT340" s="105" t="str">
        <f t="shared" si="403"/>
        <v>-</v>
      </c>
      <c r="AU340" s="231"/>
      <c r="AV340" s="612" t="str">
        <f t="shared" si="356"/>
        <v>-</v>
      </c>
      <c r="AW340" s="628">
        <f t="shared" si="390"/>
        <v>0</v>
      </c>
      <c r="AX340" s="232"/>
      <c r="AY340" s="110"/>
      <c r="AZ340" s="227" t="str">
        <f t="shared" si="407"/>
        <v>-</v>
      </c>
      <c r="BA340" s="231"/>
      <c r="BB340" s="642" t="str">
        <f t="shared" si="391"/>
        <v>-</v>
      </c>
      <c r="BC340" s="628">
        <f t="shared" si="392"/>
        <v>0</v>
      </c>
      <c r="BD340" s="232"/>
      <c r="BE340" s="110"/>
      <c r="BF340" s="227" t="str">
        <f t="shared" si="404"/>
        <v>-</v>
      </c>
      <c r="BG340" s="231"/>
      <c r="BH340" s="642" t="str">
        <f t="shared" si="408"/>
        <v>-</v>
      </c>
      <c r="BI340" s="628">
        <f t="shared" si="393"/>
        <v>0</v>
      </c>
      <c r="BJ340" s="232"/>
      <c r="BK340" s="110"/>
      <c r="BL340" s="227" t="str">
        <f t="shared" si="405"/>
        <v>-</v>
      </c>
      <c r="BM340" s="231"/>
      <c r="BN340" s="642" t="str">
        <f t="shared" si="409"/>
        <v>-</v>
      </c>
      <c r="BO340" s="628">
        <f t="shared" si="394"/>
        <v>0</v>
      </c>
      <c r="BP340" s="232"/>
      <c r="BQ340" s="110"/>
      <c r="BR340" s="227" t="str">
        <f t="shared" si="406"/>
        <v>-</v>
      </c>
      <c r="BS340" s="231"/>
      <c r="BT340" s="642" t="str">
        <f t="shared" si="410"/>
        <v>-</v>
      </c>
    </row>
    <row r="341" ht="15" customHeight="1" spans="1:72">
      <c r="A341" s="587"/>
      <c r="B341" s="115">
        <v>18</v>
      </c>
      <c r="C341" s="306">
        <f t="shared" si="376"/>
        <v>0</v>
      </c>
      <c r="D341" s="433">
        <f t="shared" si="377"/>
        <v>0</v>
      </c>
      <c r="E341" s="592">
        <f t="shared" si="378"/>
        <v>0</v>
      </c>
      <c r="F341" s="454">
        <f t="shared" si="379"/>
        <v>0</v>
      </c>
      <c r="G341" s="303" t="str">
        <f t="shared" si="395"/>
        <v>-</v>
      </c>
      <c r="H341" s="584">
        <f t="shared" si="396"/>
        <v>0</v>
      </c>
      <c r="I341" s="209">
        <f t="shared" si="397"/>
        <v>0</v>
      </c>
      <c r="J341" s="190">
        <f t="shared" si="380"/>
        <v>0</v>
      </c>
      <c r="K341" s="210">
        <f t="shared" si="381"/>
        <v>0</v>
      </c>
      <c r="L341" s="426" t="str">
        <f t="shared" si="382"/>
        <v>-</v>
      </c>
      <c r="M341" s="603">
        <f t="shared" si="383"/>
        <v>0</v>
      </c>
      <c r="N341" s="232"/>
      <c r="O341" s="110"/>
      <c r="P341" s="105" t="str">
        <f t="shared" si="398"/>
        <v>-</v>
      </c>
      <c r="Q341" s="231"/>
      <c r="R341" s="612" t="str">
        <f t="shared" si="352"/>
        <v>-</v>
      </c>
      <c r="S341" s="603">
        <f t="shared" si="384"/>
        <v>0</v>
      </c>
      <c r="T341" s="232"/>
      <c r="U341" s="110"/>
      <c r="V341" s="105" t="str">
        <f t="shared" si="399"/>
        <v>-</v>
      </c>
      <c r="W341" s="231"/>
      <c r="X341" s="612" t="str">
        <f t="shared" si="385"/>
        <v>-</v>
      </c>
      <c r="Y341" s="603">
        <f t="shared" si="386"/>
        <v>0</v>
      </c>
      <c r="Z341" s="232"/>
      <c r="AA341" s="110"/>
      <c r="AB341" s="105" t="str">
        <f t="shared" si="400"/>
        <v>-</v>
      </c>
      <c r="AC341" s="231"/>
      <c r="AD341" s="612" t="str">
        <f t="shared" si="353"/>
        <v>-</v>
      </c>
      <c r="AE341" s="603">
        <f t="shared" si="387"/>
        <v>0</v>
      </c>
      <c r="AF341" s="232"/>
      <c r="AG341" s="110"/>
      <c r="AH341" s="105" t="str">
        <f t="shared" si="401"/>
        <v>-</v>
      </c>
      <c r="AI341" s="231"/>
      <c r="AJ341" s="612" t="str">
        <f t="shared" si="354"/>
        <v>-</v>
      </c>
      <c r="AK341" s="603">
        <f t="shared" si="388"/>
        <v>0</v>
      </c>
      <c r="AL341" s="232"/>
      <c r="AM341" s="110"/>
      <c r="AN341" s="105" t="str">
        <f t="shared" si="402"/>
        <v>-</v>
      </c>
      <c r="AO341" s="231"/>
      <c r="AP341" s="612" t="str">
        <f t="shared" si="355"/>
        <v>-</v>
      </c>
      <c r="AQ341" s="603">
        <f t="shared" si="389"/>
        <v>0</v>
      </c>
      <c r="AR341" s="232"/>
      <c r="AS341" s="110"/>
      <c r="AT341" s="105" t="str">
        <f t="shared" si="403"/>
        <v>-</v>
      </c>
      <c r="AU341" s="231"/>
      <c r="AV341" s="612" t="str">
        <f t="shared" si="356"/>
        <v>-</v>
      </c>
      <c r="AW341" s="628">
        <f t="shared" si="390"/>
        <v>0</v>
      </c>
      <c r="AX341" s="232"/>
      <c r="AY341" s="110"/>
      <c r="AZ341" s="227" t="str">
        <f t="shared" si="407"/>
        <v>-</v>
      </c>
      <c r="BA341" s="231"/>
      <c r="BB341" s="642" t="str">
        <f t="shared" si="391"/>
        <v>-</v>
      </c>
      <c r="BC341" s="628">
        <f t="shared" si="392"/>
        <v>0</v>
      </c>
      <c r="BD341" s="232"/>
      <c r="BE341" s="110"/>
      <c r="BF341" s="227" t="str">
        <f t="shared" si="404"/>
        <v>-</v>
      </c>
      <c r="BG341" s="231"/>
      <c r="BH341" s="642" t="str">
        <f t="shared" si="408"/>
        <v>-</v>
      </c>
      <c r="BI341" s="628">
        <f t="shared" si="393"/>
        <v>0</v>
      </c>
      <c r="BJ341" s="232"/>
      <c r="BK341" s="110"/>
      <c r="BL341" s="227" t="str">
        <f t="shared" si="405"/>
        <v>-</v>
      </c>
      <c r="BM341" s="231"/>
      <c r="BN341" s="642" t="str">
        <f t="shared" si="409"/>
        <v>-</v>
      </c>
      <c r="BO341" s="628">
        <f t="shared" si="394"/>
        <v>0</v>
      </c>
      <c r="BP341" s="232"/>
      <c r="BQ341" s="110"/>
      <c r="BR341" s="227" t="str">
        <f t="shared" si="406"/>
        <v>-</v>
      </c>
      <c r="BS341" s="231"/>
      <c r="BT341" s="642" t="str">
        <f t="shared" si="410"/>
        <v>-</v>
      </c>
    </row>
    <row r="342" ht="15" customHeight="1" spans="1:72">
      <c r="A342" s="587"/>
      <c r="B342" s="115">
        <v>19</v>
      </c>
      <c r="C342" s="306">
        <f t="shared" si="376"/>
        <v>0</v>
      </c>
      <c r="D342" s="433">
        <f t="shared" si="377"/>
        <v>0</v>
      </c>
      <c r="E342" s="592">
        <f t="shared" si="378"/>
        <v>0</v>
      </c>
      <c r="F342" s="454">
        <f t="shared" si="379"/>
        <v>0</v>
      </c>
      <c r="G342" s="303" t="str">
        <f t="shared" si="395"/>
        <v>-</v>
      </c>
      <c r="H342" s="584">
        <f t="shared" si="396"/>
        <v>0</v>
      </c>
      <c r="I342" s="209">
        <f t="shared" si="397"/>
        <v>0</v>
      </c>
      <c r="J342" s="190">
        <f t="shared" si="380"/>
        <v>0</v>
      </c>
      <c r="K342" s="210">
        <f t="shared" si="381"/>
        <v>0</v>
      </c>
      <c r="L342" s="426" t="str">
        <f t="shared" si="382"/>
        <v>-</v>
      </c>
      <c r="M342" s="603">
        <f t="shared" si="383"/>
        <v>0</v>
      </c>
      <c r="N342" s="232"/>
      <c r="O342" s="110"/>
      <c r="P342" s="105" t="str">
        <f t="shared" si="398"/>
        <v>-</v>
      </c>
      <c r="Q342" s="231"/>
      <c r="R342" s="612" t="str">
        <f t="shared" si="352"/>
        <v>-</v>
      </c>
      <c r="S342" s="603">
        <f t="shared" si="384"/>
        <v>0</v>
      </c>
      <c r="T342" s="232"/>
      <c r="U342" s="110"/>
      <c r="V342" s="105" t="str">
        <f t="shared" si="399"/>
        <v>-</v>
      </c>
      <c r="W342" s="231"/>
      <c r="X342" s="612" t="str">
        <f t="shared" si="385"/>
        <v>-</v>
      </c>
      <c r="Y342" s="603">
        <f t="shared" si="386"/>
        <v>0</v>
      </c>
      <c r="Z342" s="232"/>
      <c r="AA342" s="110"/>
      <c r="AB342" s="105" t="str">
        <f t="shared" si="400"/>
        <v>-</v>
      </c>
      <c r="AC342" s="231"/>
      <c r="AD342" s="612" t="str">
        <f t="shared" si="353"/>
        <v>-</v>
      </c>
      <c r="AE342" s="603">
        <f t="shared" si="387"/>
        <v>0</v>
      </c>
      <c r="AF342" s="232"/>
      <c r="AG342" s="110"/>
      <c r="AH342" s="105" t="str">
        <f t="shared" si="401"/>
        <v>-</v>
      </c>
      <c r="AI342" s="231"/>
      <c r="AJ342" s="612" t="str">
        <f t="shared" si="354"/>
        <v>-</v>
      </c>
      <c r="AK342" s="603">
        <f t="shared" si="388"/>
        <v>0</v>
      </c>
      <c r="AL342" s="232"/>
      <c r="AM342" s="110"/>
      <c r="AN342" s="105" t="str">
        <f t="shared" si="402"/>
        <v>-</v>
      </c>
      <c r="AO342" s="231"/>
      <c r="AP342" s="612" t="str">
        <f t="shared" si="355"/>
        <v>-</v>
      </c>
      <c r="AQ342" s="603">
        <f t="shared" si="389"/>
        <v>0</v>
      </c>
      <c r="AR342" s="232"/>
      <c r="AS342" s="110"/>
      <c r="AT342" s="105" t="str">
        <f t="shared" si="403"/>
        <v>-</v>
      </c>
      <c r="AU342" s="231"/>
      <c r="AV342" s="612" t="str">
        <f t="shared" si="356"/>
        <v>-</v>
      </c>
      <c r="AW342" s="628">
        <f t="shared" si="390"/>
        <v>0</v>
      </c>
      <c r="AX342" s="232"/>
      <c r="AY342" s="110"/>
      <c r="AZ342" s="227" t="str">
        <f t="shared" si="407"/>
        <v>-</v>
      </c>
      <c r="BA342" s="231"/>
      <c r="BB342" s="642" t="str">
        <f t="shared" si="391"/>
        <v>-</v>
      </c>
      <c r="BC342" s="628">
        <f t="shared" si="392"/>
        <v>0</v>
      </c>
      <c r="BD342" s="232"/>
      <c r="BE342" s="110"/>
      <c r="BF342" s="227" t="str">
        <f t="shared" si="404"/>
        <v>-</v>
      </c>
      <c r="BG342" s="231"/>
      <c r="BH342" s="642" t="str">
        <f t="shared" si="408"/>
        <v>-</v>
      </c>
      <c r="BI342" s="628">
        <f t="shared" si="393"/>
        <v>0</v>
      </c>
      <c r="BJ342" s="232"/>
      <c r="BK342" s="110"/>
      <c r="BL342" s="227" t="str">
        <f t="shared" si="405"/>
        <v>-</v>
      </c>
      <c r="BM342" s="231"/>
      <c r="BN342" s="642" t="str">
        <f t="shared" si="409"/>
        <v>-</v>
      </c>
      <c r="BO342" s="628">
        <f t="shared" si="394"/>
        <v>0</v>
      </c>
      <c r="BP342" s="232"/>
      <c r="BQ342" s="110"/>
      <c r="BR342" s="227" t="str">
        <f t="shared" si="406"/>
        <v>-</v>
      </c>
      <c r="BS342" s="231"/>
      <c r="BT342" s="642" t="str">
        <f t="shared" si="410"/>
        <v>-</v>
      </c>
    </row>
    <row r="343" ht="15" customHeight="1" spans="1:72">
      <c r="A343" s="587"/>
      <c r="B343" s="115">
        <v>20</v>
      </c>
      <c r="C343" s="306">
        <f t="shared" si="376"/>
        <v>0</v>
      </c>
      <c r="D343" s="433">
        <f t="shared" si="377"/>
        <v>0</v>
      </c>
      <c r="E343" s="592">
        <f t="shared" si="378"/>
        <v>0</v>
      </c>
      <c r="F343" s="454">
        <f t="shared" si="379"/>
        <v>0</v>
      </c>
      <c r="G343" s="303" t="str">
        <f t="shared" si="395"/>
        <v>-</v>
      </c>
      <c r="H343" s="584">
        <f t="shared" si="396"/>
        <v>0</v>
      </c>
      <c r="I343" s="209">
        <f t="shared" si="397"/>
        <v>0</v>
      </c>
      <c r="J343" s="190">
        <f t="shared" si="380"/>
        <v>0</v>
      </c>
      <c r="K343" s="210">
        <f t="shared" si="381"/>
        <v>0</v>
      </c>
      <c r="L343" s="426" t="str">
        <f t="shared" si="382"/>
        <v>-</v>
      </c>
      <c r="M343" s="603">
        <f t="shared" si="383"/>
        <v>0</v>
      </c>
      <c r="N343" s="232"/>
      <c r="O343" s="110"/>
      <c r="P343" s="105" t="str">
        <f t="shared" si="398"/>
        <v>-</v>
      </c>
      <c r="Q343" s="231"/>
      <c r="R343" s="612" t="str">
        <f t="shared" si="352"/>
        <v>-</v>
      </c>
      <c r="S343" s="603">
        <f t="shared" si="384"/>
        <v>0</v>
      </c>
      <c r="T343" s="232"/>
      <c r="U343" s="110"/>
      <c r="V343" s="105" t="str">
        <f t="shared" si="399"/>
        <v>-</v>
      </c>
      <c r="W343" s="231"/>
      <c r="X343" s="612" t="str">
        <f t="shared" si="385"/>
        <v>-</v>
      </c>
      <c r="Y343" s="603">
        <f t="shared" si="386"/>
        <v>0</v>
      </c>
      <c r="Z343" s="232"/>
      <c r="AA343" s="110"/>
      <c r="AB343" s="105" t="str">
        <f t="shared" si="400"/>
        <v>-</v>
      </c>
      <c r="AC343" s="231"/>
      <c r="AD343" s="612" t="str">
        <f t="shared" si="353"/>
        <v>-</v>
      </c>
      <c r="AE343" s="603">
        <f t="shared" si="387"/>
        <v>0</v>
      </c>
      <c r="AF343" s="232"/>
      <c r="AG343" s="110"/>
      <c r="AH343" s="105" t="str">
        <f t="shared" si="401"/>
        <v>-</v>
      </c>
      <c r="AI343" s="231"/>
      <c r="AJ343" s="612" t="str">
        <f t="shared" si="354"/>
        <v>-</v>
      </c>
      <c r="AK343" s="603">
        <f t="shared" si="388"/>
        <v>0</v>
      </c>
      <c r="AL343" s="232"/>
      <c r="AM343" s="110"/>
      <c r="AN343" s="105" t="str">
        <f t="shared" si="402"/>
        <v>-</v>
      </c>
      <c r="AO343" s="231"/>
      <c r="AP343" s="612" t="str">
        <f t="shared" si="355"/>
        <v>-</v>
      </c>
      <c r="AQ343" s="603">
        <f t="shared" si="389"/>
        <v>0</v>
      </c>
      <c r="AR343" s="232"/>
      <c r="AS343" s="110"/>
      <c r="AT343" s="105" t="str">
        <f t="shared" si="403"/>
        <v>-</v>
      </c>
      <c r="AU343" s="231"/>
      <c r="AV343" s="612" t="str">
        <f t="shared" si="356"/>
        <v>-</v>
      </c>
      <c r="AW343" s="628">
        <f t="shared" si="390"/>
        <v>0</v>
      </c>
      <c r="AX343" s="232"/>
      <c r="AY343" s="110"/>
      <c r="AZ343" s="227" t="str">
        <f t="shared" si="407"/>
        <v>-</v>
      </c>
      <c r="BA343" s="231"/>
      <c r="BB343" s="642" t="str">
        <f t="shared" si="391"/>
        <v>-</v>
      </c>
      <c r="BC343" s="628">
        <f t="shared" si="392"/>
        <v>0</v>
      </c>
      <c r="BD343" s="232"/>
      <c r="BE343" s="110"/>
      <c r="BF343" s="227" t="str">
        <f t="shared" si="404"/>
        <v>-</v>
      </c>
      <c r="BG343" s="231"/>
      <c r="BH343" s="642" t="str">
        <f t="shared" si="408"/>
        <v>-</v>
      </c>
      <c r="BI343" s="628">
        <f t="shared" si="393"/>
        <v>0</v>
      </c>
      <c r="BJ343" s="232"/>
      <c r="BK343" s="110"/>
      <c r="BL343" s="227" t="str">
        <f t="shared" si="405"/>
        <v>-</v>
      </c>
      <c r="BM343" s="231"/>
      <c r="BN343" s="642" t="str">
        <f t="shared" si="409"/>
        <v>-</v>
      </c>
      <c r="BO343" s="628">
        <f t="shared" si="394"/>
        <v>0</v>
      </c>
      <c r="BP343" s="232"/>
      <c r="BQ343" s="110"/>
      <c r="BR343" s="227" t="str">
        <f t="shared" si="406"/>
        <v>-</v>
      </c>
      <c r="BS343" s="231"/>
      <c r="BT343" s="642" t="str">
        <f t="shared" si="410"/>
        <v>-</v>
      </c>
    </row>
    <row r="344" ht="15" customHeight="1" spans="1:72">
      <c r="A344" s="587"/>
      <c r="B344" s="115">
        <v>21</v>
      </c>
      <c r="C344" s="306">
        <f t="shared" si="376"/>
        <v>0</v>
      </c>
      <c r="D344" s="433">
        <f t="shared" si="377"/>
        <v>0</v>
      </c>
      <c r="E344" s="592">
        <f t="shared" si="378"/>
        <v>0</v>
      </c>
      <c r="F344" s="454">
        <f t="shared" si="379"/>
        <v>0</v>
      </c>
      <c r="G344" s="303" t="str">
        <f t="shared" si="395"/>
        <v>-</v>
      </c>
      <c r="H344" s="584">
        <f t="shared" si="396"/>
        <v>0</v>
      </c>
      <c r="I344" s="209">
        <f t="shared" si="397"/>
        <v>0</v>
      </c>
      <c r="J344" s="190">
        <f t="shared" si="380"/>
        <v>0</v>
      </c>
      <c r="K344" s="210">
        <f t="shared" si="381"/>
        <v>0</v>
      </c>
      <c r="L344" s="426" t="str">
        <f t="shared" si="382"/>
        <v>-</v>
      </c>
      <c r="M344" s="603">
        <f t="shared" si="383"/>
        <v>0</v>
      </c>
      <c r="N344" s="232"/>
      <c r="O344" s="110"/>
      <c r="P344" s="105" t="str">
        <f t="shared" si="398"/>
        <v>-</v>
      </c>
      <c r="Q344" s="231"/>
      <c r="R344" s="612" t="str">
        <f t="shared" si="352"/>
        <v>-</v>
      </c>
      <c r="S344" s="603">
        <f t="shared" si="384"/>
        <v>0</v>
      </c>
      <c r="T344" s="232"/>
      <c r="U344" s="110"/>
      <c r="V344" s="105" t="str">
        <f t="shared" si="399"/>
        <v>-</v>
      </c>
      <c r="W344" s="231"/>
      <c r="X344" s="612" t="str">
        <f t="shared" si="385"/>
        <v>-</v>
      </c>
      <c r="Y344" s="603">
        <f t="shared" si="386"/>
        <v>0</v>
      </c>
      <c r="Z344" s="232"/>
      <c r="AA344" s="110"/>
      <c r="AB344" s="105" t="str">
        <f t="shared" si="400"/>
        <v>-</v>
      </c>
      <c r="AC344" s="231"/>
      <c r="AD344" s="612" t="str">
        <f t="shared" si="353"/>
        <v>-</v>
      </c>
      <c r="AE344" s="603">
        <f t="shared" si="387"/>
        <v>0</v>
      </c>
      <c r="AF344" s="232"/>
      <c r="AG344" s="110"/>
      <c r="AH344" s="105" t="str">
        <f t="shared" si="401"/>
        <v>-</v>
      </c>
      <c r="AI344" s="231"/>
      <c r="AJ344" s="612" t="str">
        <f t="shared" si="354"/>
        <v>-</v>
      </c>
      <c r="AK344" s="603">
        <f t="shared" si="388"/>
        <v>0</v>
      </c>
      <c r="AL344" s="232"/>
      <c r="AM344" s="110"/>
      <c r="AN344" s="105" t="str">
        <f t="shared" si="402"/>
        <v>-</v>
      </c>
      <c r="AO344" s="231"/>
      <c r="AP344" s="612" t="str">
        <f t="shared" si="355"/>
        <v>-</v>
      </c>
      <c r="AQ344" s="603">
        <f t="shared" si="389"/>
        <v>0</v>
      </c>
      <c r="AR344" s="232"/>
      <c r="AS344" s="110"/>
      <c r="AT344" s="105" t="str">
        <f t="shared" si="403"/>
        <v>-</v>
      </c>
      <c r="AU344" s="231"/>
      <c r="AV344" s="612" t="str">
        <f t="shared" si="356"/>
        <v>-</v>
      </c>
      <c r="AW344" s="628">
        <f t="shared" si="390"/>
        <v>0</v>
      </c>
      <c r="AX344" s="232"/>
      <c r="AY344" s="110"/>
      <c r="AZ344" s="227" t="str">
        <f t="shared" si="407"/>
        <v>-</v>
      </c>
      <c r="BA344" s="231"/>
      <c r="BB344" s="642" t="str">
        <f t="shared" si="391"/>
        <v>-</v>
      </c>
      <c r="BC344" s="628">
        <f t="shared" si="392"/>
        <v>0</v>
      </c>
      <c r="BD344" s="232"/>
      <c r="BE344" s="110"/>
      <c r="BF344" s="227" t="str">
        <f t="shared" si="404"/>
        <v>-</v>
      </c>
      <c r="BG344" s="231"/>
      <c r="BH344" s="642" t="str">
        <f t="shared" si="408"/>
        <v>-</v>
      </c>
      <c r="BI344" s="628">
        <f t="shared" si="393"/>
        <v>0</v>
      </c>
      <c r="BJ344" s="232"/>
      <c r="BK344" s="110"/>
      <c r="BL344" s="227" t="str">
        <f t="shared" si="405"/>
        <v>-</v>
      </c>
      <c r="BM344" s="231"/>
      <c r="BN344" s="642" t="str">
        <f t="shared" si="409"/>
        <v>-</v>
      </c>
      <c r="BO344" s="628">
        <f t="shared" si="394"/>
        <v>0</v>
      </c>
      <c r="BP344" s="232"/>
      <c r="BQ344" s="110"/>
      <c r="BR344" s="227" t="str">
        <f t="shared" si="406"/>
        <v>-</v>
      </c>
      <c r="BS344" s="231"/>
      <c r="BT344" s="642" t="str">
        <f t="shared" si="410"/>
        <v>-</v>
      </c>
    </row>
    <row r="345" ht="15" customHeight="1" spans="1:72">
      <c r="A345" s="587"/>
      <c r="B345" s="115">
        <v>22</v>
      </c>
      <c r="C345" s="306">
        <f t="shared" si="376"/>
        <v>0</v>
      </c>
      <c r="D345" s="433">
        <f t="shared" si="377"/>
        <v>0</v>
      </c>
      <c r="E345" s="592">
        <f t="shared" si="378"/>
        <v>0</v>
      </c>
      <c r="F345" s="454">
        <f t="shared" si="379"/>
        <v>0</v>
      </c>
      <c r="G345" s="303" t="str">
        <f t="shared" si="395"/>
        <v>-</v>
      </c>
      <c r="H345" s="584">
        <f t="shared" si="396"/>
        <v>0</v>
      </c>
      <c r="I345" s="209">
        <f t="shared" si="397"/>
        <v>0</v>
      </c>
      <c r="J345" s="190">
        <f t="shared" si="380"/>
        <v>0</v>
      </c>
      <c r="K345" s="210">
        <f t="shared" si="381"/>
        <v>0</v>
      </c>
      <c r="L345" s="426" t="str">
        <f t="shared" si="382"/>
        <v>-</v>
      </c>
      <c r="M345" s="603">
        <f t="shared" si="383"/>
        <v>0</v>
      </c>
      <c r="N345" s="232"/>
      <c r="O345" s="110"/>
      <c r="P345" s="105" t="str">
        <f t="shared" si="398"/>
        <v>-</v>
      </c>
      <c r="Q345" s="231"/>
      <c r="R345" s="612" t="str">
        <f t="shared" si="352"/>
        <v>-</v>
      </c>
      <c r="S345" s="603">
        <f t="shared" si="384"/>
        <v>0</v>
      </c>
      <c r="T345" s="232"/>
      <c r="U345" s="110"/>
      <c r="V345" s="105" t="str">
        <f t="shared" si="399"/>
        <v>-</v>
      </c>
      <c r="W345" s="231"/>
      <c r="X345" s="612" t="str">
        <f t="shared" si="385"/>
        <v>-</v>
      </c>
      <c r="Y345" s="603">
        <f t="shared" si="386"/>
        <v>0</v>
      </c>
      <c r="Z345" s="232"/>
      <c r="AA345" s="110"/>
      <c r="AB345" s="105" t="str">
        <f t="shared" si="400"/>
        <v>-</v>
      </c>
      <c r="AC345" s="231"/>
      <c r="AD345" s="612" t="str">
        <f t="shared" si="353"/>
        <v>-</v>
      </c>
      <c r="AE345" s="603">
        <f t="shared" si="387"/>
        <v>0</v>
      </c>
      <c r="AF345" s="232"/>
      <c r="AG345" s="110"/>
      <c r="AH345" s="105" t="str">
        <f t="shared" si="401"/>
        <v>-</v>
      </c>
      <c r="AI345" s="231"/>
      <c r="AJ345" s="612" t="str">
        <f t="shared" si="354"/>
        <v>-</v>
      </c>
      <c r="AK345" s="603">
        <f t="shared" si="388"/>
        <v>0</v>
      </c>
      <c r="AL345" s="232"/>
      <c r="AM345" s="110"/>
      <c r="AN345" s="105" t="str">
        <f t="shared" si="402"/>
        <v>-</v>
      </c>
      <c r="AO345" s="231"/>
      <c r="AP345" s="612" t="str">
        <f t="shared" si="355"/>
        <v>-</v>
      </c>
      <c r="AQ345" s="603">
        <f t="shared" si="389"/>
        <v>0</v>
      </c>
      <c r="AR345" s="232"/>
      <c r="AS345" s="110"/>
      <c r="AT345" s="105" t="str">
        <f t="shared" si="403"/>
        <v>-</v>
      </c>
      <c r="AU345" s="231"/>
      <c r="AV345" s="612" t="str">
        <f t="shared" si="356"/>
        <v>-</v>
      </c>
      <c r="AW345" s="628">
        <f t="shared" si="390"/>
        <v>0</v>
      </c>
      <c r="AX345" s="232"/>
      <c r="AY345" s="110"/>
      <c r="AZ345" s="227" t="str">
        <f t="shared" si="407"/>
        <v>-</v>
      </c>
      <c r="BA345" s="231"/>
      <c r="BB345" s="642" t="str">
        <f t="shared" si="391"/>
        <v>-</v>
      </c>
      <c r="BC345" s="628">
        <f t="shared" si="392"/>
        <v>0</v>
      </c>
      <c r="BD345" s="232"/>
      <c r="BE345" s="110"/>
      <c r="BF345" s="227" t="str">
        <f t="shared" si="404"/>
        <v>-</v>
      </c>
      <c r="BG345" s="231"/>
      <c r="BH345" s="642" t="str">
        <f t="shared" si="408"/>
        <v>-</v>
      </c>
      <c r="BI345" s="628">
        <f t="shared" si="393"/>
        <v>0</v>
      </c>
      <c r="BJ345" s="232"/>
      <c r="BK345" s="110"/>
      <c r="BL345" s="227" t="str">
        <f t="shared" si="405"/>
        <v>-</v>
      </c>
      <c r="BM345" s="231"/>
      <c r="BN345" s="642" t="str">
        <f t="shared" si="409"/>
        <v>-</v>
      </c>
      <c r="BO345" s="628">
        <f t="shared" si="394"/>
        <v>0</v>
      </c>
      <c r="BP345" s="232"/>
      <c r="BQ345" s="110"/>
      <c r="BR345" s="227" t="str">
        <f t="shared" si="406"/>
        <v>-</v>
      </c>
      <c r="BS345" s="231"/>
      <c r="BT345" s="642" t="str">
        <f t="shared" si="410"/>
        <v>-</v>
      </c>
    </row>
    <row r="346" ht="15" customHeight="1" spans="1:72">
      <c r="A346" s="587"/>
      <c r="B346" s="115">
        <v>23</v>
      </c>
      <c r="C346" s="306">
        <f t="shared" si="376"/>
        <v>0</v>
      </c>
      <c r="D346" s="433">
        <f t="shared" si="377"/>
        <v>0</v>
      </c>
      <c r="E346" s="592">
        <f t="shared" si="378"/>
        <v>0</v>
      </c>
      <c r="F346" s="454">
        <f t="shared" si="379"/>
        <v>0</v>
      </c>
      <c r="G346" s="303" t="str">
        <f t="shared" si="395"/>
        <v>-</v>
      </c>
      <c r="H346" s="584">
        <f t="shared" si="396"/>
        <v>0</v>
      </c>
      <c r="I346" s="209">
        <f t="shared" si="397"/>
        <v>0</v>
      </c>
      <c r="J346" s="190">
        <f t="shared" si="380"/>
        <v>0</v>
      </c>
      <c r="K346" s="210">
        <f t="shared" si="381"/>
        <v>0</v>
      </c>
      <c r="L346" s="426" t="str">
        <f t="shared" si="382"/>
        <v>-</v>
      </c>
      <c r="M346" s="603">
        <f t="shared" si="383"/>
        <v>0</v>
      </c>
      <c r="N346" s="232"/>
      <c r="O346" s="110"/>
      <c r="P346" s="105" t="str">
        <f t="shared" si="398"/>
        <v>-</v>
      </c>
      <c r="Q346" s="231">
        <v>0</v>
      </c>
      <c r="R346" s="612" t="str">
        <f t="shared" si="352"/>
        <v>-</v>
      </c>
      <c r="S346" s="603">
        <f t="shared" si="384"/>
        <v>0</v>
      </c>
      <c r="T346" s="232"/>
      <c r="U346" s="110"/>
      <c r="V346" s="105" t="str">
        <f t="shared" si="399"/>
        <v>-</v>
      </c>
      <c r="W346" s="231">
        <v>0</v>
      </c>
      <c r="X346" s="612" t="str">
        <f t="shared" si="385"/>
        <v>-</v>
      </c>
      <c r="Y346" s="603">
        <f t="shared" si="386"/>
        <v>0</v>
      </c>
      <c r="Z346" s="232"/>
      <c r="AA346" s="110"/>
      <c r="AB346" s="105" t="str">
        <f t="shared" si="400"/>
        <v>-</v>
      </c>
      <c r="AC346" s="231">
        <v>0</v>
      </c>
      <c r="AD346" s="612" t="str">
        <f t="shared" si="353"/>
        <v>-</v>
      </c>
      <c r="AE346" s="603">
        <f t="shared" si="387"/>
        <v>0</v>
      </c>
      <c r="AF346" s="232"/>
      <c r="AG346" s="110"/>
      <c r="AH346" s="105" t="str">
        <f t="shared" si="401"/>
        <v>-</v>
      </c>
      <c r="AI346" s="231">
        <v>0</v>
      </c>
      <c r="AJ346" s="612" t="str">
        <f t="shared" si="354"/>
        <v>-</v>
      </c>
      <c r="AK346" s="603">
        <f t="shared" si="388"/>
        <v>0</v>
      </c>
      <c r="AL346" s="232"/>
      <c r="AM346" s="110"/>
      <c r="AN346" s="105" t="str">
        <f t="shared" si="402"/>
        <v>-</v>
      </c>
      <c r="AO346" s="231">
        <v>0</v>
      </c>
      <c r="AP346" s="612" t="str">
        <f t="shared" si="355"/>
        <v>-</v>
      </c>
      <c r="AQ346" s="603">
        <f t="shared" si="389"/>
        <v>0</v>
      </c>
      <c r="AR346" s="232"/>
      <c r="AS346" s="110"/>
      <c r="AT346" s="105" t="str">
        <f t="shared" si="403"/>
        <v>-</v>
      </c>
      <c r="AU346" s="231">
        <v>0</v>
      </c>
      <c r="AV346" s="612" t="str">
        <f t="shared" si="356"/>
        <v>-</v>
      </c>
      <c r="AW346" s="628">
        <f t="shared" si="390"/>
        <v>0</v>
      </c>
      <c r="AX346" s="232"/>
      <c r="AY346" s="110"/>
      <c r="AZ346" s="227" t="str">
        <f t="shared" si="407"/>
        <v>-</v>
      </c>
      <c r="BA346" s="231">
        <v>0</v>
      </c>
      <c r="BB346" s="642" t="str">
        <f t="shared" si="391"/>
        <v>-</v>
      </c>
      <c r="BC346" s="628">
        <f t="shared" si="392"/>
        <v>0</v>
      </c>
      <c r="BD346" s="232"/>
      <c r="BE346" s="110"/>
      <c r="BF346" s="227" t="str">
        <f t="shared" si="404"/>
        <v>-</v>
      </c>
      <c r="BG346" s="231">
        <v>0</v>
      </c>
      <c r="BH346" s="642" t="str">
        <f t="shared" si="408"/>
        <v>-</v>
      </c>
      <c r="BI346" s="628">
        <f t="shared" si="393"/>
        <v>0</v>
      </c>
      <c r="BJ346" s="232"/>
      <c r="BK346" s="110"/>
      <c r="BL346" s="227" t="str">
        <f t="shared" si="405"/>
        <v>-</v>
      </c>
      <c r="BM346" s="231">
        <v>0</v>
      </c>
      <c r="BN346" s="642" t="str">
        <f t="shared" si="409"/>
        <v>-</v>
      </c>
      <c r="BO346" s="628">
        <f t="shared" si="394"/>
        <v>0</v>
      </c>
      <c r="BP346" s="232"/>
      <c r="BQ346" s="110"/>
      <c r="BR346" s="227" t="str">
        <f t="shared" si="406"/>
        <v>-</v>
      </c>
      <c r="BS346" s="231">
        <v>0</v>
      </c>
      <c r="BT346" s="642" t="str">
        <f t="shared" si="410"/>
        <v>-</v>
      </c>
    </row>
    <row r="347" ht="15" customHeight="1" spans="1:72">
      <c r="A347" s="587"/>
      <c r="B347" s="115">
        <v>24</v>
      </c>
      <c r="C347" s="306">
        <f t="shared" si="376"/>
        <v>0</v>
      </c>
      <c r="D347" s="433">
        <f t="shared" si="377"/>
        <v>0</v>
      </c>
      <c r="E347" s="592">
        <f t="shared" si="378"/>
        <v>0</v>
      </c>
      <c r="F347" s="454">
        <f t="shared" si="379"/>
        <v>0</v>
      </c>
      <c r="G347" s="303" t="str">
        <f t="shared" si="395"/>
        <v>-</v>
      </c>
      <c r="H347" s="584">
        <f t="shared" si="396"/>
        <v>0</v>
      </c>
      <c r="I347" s="209">
        <f t="shared" si="397"/>
        <v>0</v>
      </c>
      <c r="J347" s="190">
        <f t="shared" si="380"/>
        <v>0</v>
      </c>
      <c r="K347" s="210">
        <f t="shared" si="381"/>
        <v>0</v>
      </c>
      <c r="L347" s="426" t="str">
        <f t="shared" si="382"/>
        <v>-</v>
      </c>
      <c r="M347" s="603">
        <f t="shared" si="383"/>
        <v>0</v>
      </c>
      <c r="N347" s="232"/>
      <c r="O347" s="110"/>
      <c r="P347" s="105" t="str">
        <f t="shared" si="398"/>
        <v>-</v>
      </c>
      <c r="Q347" s="231">
        <v>0</v>
      </c>
      <c r="R347" s="612" t="str">
        <f t="shared" si="352"/>
        <v>-</v>
      </c>
      <c r="S347" s="603">
        <f t="shared" si="384"/>
        <v>0</v>
      </c>
      <c r="T347" s="232"/>
      <c r="U347" s="110"/>
      <c r="V347" s="105" t="str">
        <f t="shared" si="399"/>
        <v>-</v>
      </c>
      <c r="W347" s="231">
        <v>0</v>
      </c>
      <c r="X347" s="612" t="str">
        <f t="shared" si="385"/>
        <v>-</v>
      </c>
      <c r="Y347" s="603">
        <f t="shared" si="386"/>
        <v>0</v>
      </c>
      <c r="Z347" s="232"/>
      <c r="AA347" s="110"/>
      <c r="AB347" s="105" t="str">
        <f t="shared" si="400"/>
        <v>-</v>
      </c>
      <c r="AC347" s="231">
        <v>0</v>
      </c>
      <c r="AD347" s="612" t="str">
        <f t="shared" si="353"/>
        <v>-</v>
      </c>
      <c r="AE347" s="603">
        <f t="shared" si="387"/>
        <v>0</v>
      </c>
      <c r="AF347" s="232"/>
      <c r="AG347" s="110"/>
      <c r="AH347" s="105" t="str">
        <f t="shared" si="401"/>
        <v>-</v>
      </c>
      <c r="AI347" s="231">
        <v>0</v>
      </c>
      <c r="AJ347" s="612" t="str">
        <f t="shared" si="354"/>
        <v>-</v>
      </c>
      <c r="AK347" s="603">
        <f t="shared" si="388"/>
        <v>0</v>
      </c>
      <c r="AL347" s="232"/>
      <c r="AM347" s="110"/>
      <c r="AN347" s="105" t="str">
        <f t="shared" si="402"/>
        <v>-</v>
      </c>
      <c r="AO347" s="231">
        <v>0</v>
      </c>
      <c r="AP347" s="612" t="str">
        <f t="shared" si="355"/>
        <v>-</v>
      </c>
      <c r="AQ347" s="603">
        <f t="shared" si="389"/>
        <v>0</v>
      </c>
      <c r="AR347" s="232"/>
      <c r="AS347" s="110"/>
      <c r="AT347" s="105" t="str">
        <f t="shared" si="403"/>
        <v>-</v>
      </c>
      <c r="AU347" s="231">
        <v>0</v>
      </c>
      <c r="AV347" s="612" t="str">
        <f t="shared" si="356"/>
        <v>-</v>
      </c>
      <c r="AW347" s="628">
        <f t="shared" si="390"/>
        <v>0</v>
      </c>
      <c r="AX347" s="232"/>
      <c r="AY347" s="110"/>
      <c r="AZ347" s="227" t="str">
        <f t="shared" si="407"/>
        <v>-</v>
      </c>
      <c r="BA347" s="231">
        <v>0</v>
      </c>
      <c r="BB347" s="642" t="str">
        <f t="shared" si="391"/>
        <v>-</v>
      </c>
      <c r="BC347" s="628">
        <f t="shared" si="392"/>
        <v>0</v>
      </c>
      <c r="BD347" s="232"/>
      <c r="BE347" s="110"/>
      <c r="BF347" s="227" t="str">
        <f t="shared" si="404"/>
        <v>-</v>
      </c>
      <c r="BG347" s="231">
        <v>0</v>
      </c>
      <c r="BH347" s="642" t="str">
        <f t="shared" si="408"/>
        <v>-</v>
      </c>
      <c r="BI347" s="628">
        <f t="shared" si="393"/>
        <v>0</v>
      </c>
      <c r="BJ347" s="232"/>
      <c r="BK347" s="110"/>
      <c r="BL347" s="227" t="str">
        <f t="shared" si="405"/>
        <v>-</v>
      </c>
      <c r="BM347" s="231">
        <v>0</v>
      </c>
      <c r="BN347" s="642" t="str">
        <f t="shared" si="409"/>
        <v>-</v>
      </c>
      <c r="BO347" s="628">
        <f t="shared" si="394"/>
        <v>0</v>
      </c>
      <c r="BP347" s="232"/>
      <c r="BQ347" s="110"/>
      <c r="BR347" s="227" t="str">
        <f t="shared" si="406"/>
        <v>-</v>
      </c>
      <c r="BS347" s="231">
        <v>0</v>
      </c>
      <c r="BT347" s="642" t="str">
        <f t="shared" si="410"/>
        <v>-</v>
      </c>
    </row>
    <row r="348" ht="15" customHeight="1" spans="1:72">
      <c r="A348" s="587"/>
      <c r="B348" s="115">
        <v>25</v>
      </c>
      <c r="C348" s="306">
        <f t="shared" si="376"/>
        <v>0</v>
      </c>
      <c r="D348" s="433">
        <f t="shared" si="377"/>
        <v>0</v>
      </c>
      <c r="E348" s="592">
        <f t="shared" si="378"/>
        <v>0</v>
      </c>
      <c r="F348" s="454">
        <f t="shared" si="379"/>
        <v>0</v>
      </c>
      <c r="G348" s="303" t="str">
        <f t="shared" si="395"/>
        <v>-</v>
      </c>
      <c r="H348" s="584">
        <f t="shared" si="396"/>
        <v>0</v>
      </c>
      <c r="I348" s="209">
        <f t="shared" si="397"/>
        <v>0</v>
      </c>
      <c r="J348" s="190">
        <f t="shared" si="380"/>
        <v>0</v>
      </c>
      <c r="K348" s="210">
        <f t="shared" si="381"/>
        <v>0</v>
      </c>
      <c r="L348" s="426" t="str">
        <f t="shared" si="382"/>
        <v>-</v>
      </c>
      <c r="M348" s="603">
        <f t="shared" si="383"/>
        <v>0</v>
      </c>
      <c r="N348" s="232"/>
      <c r="O348" s="110"/>
      <c r="P348" s="105" t="str">
        <f t="shared" si="398"/>
        <v>-</v>
      </c>
      <c r="Q348" s="231">
        <v>0</v>
      </c>
      <c r="R348" s="612" t="str">
        <f t="shared" si="352"/>
        <v>-</v>
      </c>
      <c r="S348" s="603">
        <f t="shared" si="384"/>
        <v>0</v>
      </c>
      <c r="T348" s="232"/>
      <c r="U348" s="110"/>
      <c r="V348" s="105" t="str">
        <f t="shared" si="399"/>
        <v>-</v>
      </c>
      <c r="W348" s="231">
        <v>0</v>
      </c>
      <c r="X348" s="612" t="str">
        <f t="shared" si="385"/>
        <v>-</v>
      </c>
      <c r="Y348" s="603">
        <f t="shared" si="386"/>
        <v>0</v>
      </c>
      <c r="Z348" s="232"/>
      <c r="AA348" s="110"/>
      <c r="AB348" s="105" t="str">
        <f t="shared" si="400"/>
        <v>-</v>
      </c>
      <c r="AC348" s="231">
        <v>0</v>
      </c>
      <c r="AD348" s="612" t="str">
        <f t="shared" si="353"/>
        <v>-</v>
      </c>
      <c r="AE348" s="603">
        <f t="shared" si="387"/>
        <v>0</v>
      </c>
      <c r="AF348" s="232"/>
      <c r="AG348" s="110"/>
      <c r="AH348" s="105" t="str">
        <f t="shared" si="401"/>
        <v>-</v>
      </c>
      <c r="AI348" s="231">
        <v>0</v>
      </c>
      <c r="AJ348" s="612" t="str">
        <f t="shared" si="354"/>
        <v>-</v>
      </c>
      <c r="AK348" s="603">
        <f t="shared" si="388"/>
        <v>0</v>
      </c>
      <c r="AL348" s="232"/>
      <c r="AM348" s="110"/>
      <c r="AN348" s="105" t="str">
        <f t="shared" si="402"/>
        <v>-</v>
      </c>
      <c r="AO348" s="231">
        <v>0</v>
      </c>
      <c r="AP348" s="612" t="str">
        <f t="shared" si="355"/>
        <v>-</v>
      </c>
      <c r="AQ348" s="603">
        <f t="shared" si="389"/>
        <v>0</v>
      </c>
      <c r="AR348" s="232"/>
      <c r="AS348" s="110"/>
      <c r="AT348" s="105" t="str">
        <f t="shared" si="403"/>
        <v>-</v>
      </c>
      <c r="AU348" s="231">
        <v>0</v>
      </c>
      <c r="AV348" s="612" t="str">
        <f t="shared" si="356"/>
        <v>-</v>
      </c>
      <c r="AW348" s="628">
        <f t="shared" si="390"/>
        <v>0</v>
      </c>
      <c r="AX348" s="232"/>
      <c r="AY348" s="110"/>
      <c r="AZ348" s="227" t="str">
        <f t="shared" si="407"/>
        <v>-</v>
      </c>
      <c r="BA348" s="231">
        <v>0</v>
      </c>
      <c r="BB348" s="642" t="str">
        <f t="shared" si="391"/>
        <v>-</v>
      </c>
      <c r="BC348" s="628">
        <f t="shared" si="392"/>
        <v>0</v>
      </c>
      <c r="BD348" s="232"/>
      <c r="BE348" s="110"/>
      <c r="BF348" s="227" t="str">
        <f t="shared" si="404"/>
        <v>-</v>
      </c>
      <c r="BG348" s="231">
        <v>0</v>
      </c>
      <c r="BH348" s="642" t="str">
        <f t="shared" si="408"/>
        <v>-</v>
      </c>
      <c r="BI348" s="628">
        <f t="shared" si="393"/>
        <v>0</v>
      </c>
      <c r="BJ348" s="232"/>
      <c r="BK348" s="110"/>
      <c r="BL348" s="227" t="str">
        <f t="shared" si="405"/>
        <v>-</v>
      </c>
      <c r="BM348" s="231">
        <v>0</v>
      </c>
      <c r="BN348" s="642" t="str">
        <f t="shared" si="409"/>
        <v>-</v>
      </c>
      <c r="BO348" s="628">
        <f t="shared" si="394"/>
        <v>0</v>
      </c>
      <c r="BP348" s="232"/>
      <c r="BQ348" s="110"/>
      <c r="BR348" s="227" t="str">
        <f t="shared" si="406"/>
        <v>-</v>
      </c>
      <c r="BS348" s="231">
        <v>0</v>
      </c>
      <c r="BT348" s="642" t="str">
        <f t="shared" si="410"/>
        <v>-</v>
      </c>
    </row>
    <row r="349" ht="15" customHeight="1" spans="1:72">
      <c r="A349" s="587"/>
      <c r="B349" s="115">
        <v>26</v>
      </c>
      <c r="C349" s="306">
        <f t="shared" si="376"/>
        <v>0</v>
      </c>
      <c r="D349" s="433">
        <f t="shared" si="377"/>
        <v>0</v>
      </c>
      <c r="E349" s="592">
        <f t="shared" si="378"/>
        <v>0</v>
      </c>
      <c r="F349" s="454">
        <f t="shared" si="379"/>
        <v>0</v>
      </c>
      <c r="G349" s="303" t="str">
        <f t="shared" si="395"/>
        <v>-</v>
      </c>
      <c r="H349" s="584">
        <f t="shared" si="396"/>
        <v>0</v>
      </c>
      <c r="I349" s="209">
        <f t="shared" si="397"/>
        <v>0</v>
      </c>
      <c r="J349" s="190">
        <f t="shared" si="380"/>
        <v>0</v>
      </c>
      <c r="K349" s="210">
        <f t="shared" si="381"/>
        <v>0</v>
      </c>
      <c r="L349" s="426" t="str">
        <f t="shared" si="382"/>
        <v>-</v>
      </c>
      <c r="M349" s="603">
        <f t="shared" si="383"/>
        <v>0</v>
      </c>
      <c r="N349" s="232"/>
      <c r="O349" s="110"/>
      <c r="P349" s="105" t="str">
        <f t="shared" si="398"/>
        <v>-</v>
      </c>
      <c r="Q349" s="231">
        <v>0</v>
      </c>
      <c r="R349" s="612" t="str">
        <f t="shared" si="352"/>
        <v>-</v>
      </c>
      <c r="S349" s="603">
        <f t="shared" si="384"/>
        <v>0</v>
      </c>
      <c r="T349" s="232"/>
      <c r="U349" s="110"/>
      <c r="V349" s="105" t="str">
        <f t="shared" si="399"/>
        <v>-</v>
      </c>
      <c r="W349" s="231">
        <v>0</v>
      </c>
      <c r="X349" s="612" t="str">
        <f t="shared" si="385"/>
        <v>-</v>
      </c>
      <c r="Y349" s="603">
        <f t="shared" si="386"/>
        <v>0</v>
      </c>
      <c r="Z349" s="232"/>
      <c r="AA349" s="110"/>
      <c r="AB349" s="105" t="str">
        <f t="shared" si="400"/>
        <v>-</v>
      </c>
      <c r="AC349" s="231">
        <v>0</v>
      </c>
      <c r="AD349" s="612" t="str">
        <f t="shared" si="353"/>
        <v>-</v>
      </c>
      <c r="AE349" s="603">
        <f t="shared" si="387"/>
        <v>0</v>
      </c>
      <c r="AF349" s="232"/>
      <c r="AG349" s="110"/>
      <c r="AH349" s="105" t="str">
        <f t="shared" si="401"/>
        <v>-</v>
      </c>
      <c r="AI349" s="231">
        <v>0</v>
      </c>
      <c r="AJ349" s="612" t="str">
        <f t="shared" si="354"/>
        <v>-</v>
      </c>
      <c r="AK349" s="603">
        <f t="shared" si="388"/>
        <v>0</v>
      </c>
      <c r="AL349" s="232"/>
      <c r="AM349" s="110"/>
      <c r="AN349" s="105" t="str">
        <f t="shared" si="402"/>
        <v>-</v>
      </c>
      <c r="AO349" s="231">
        <v>0</v>
      </c>
      <c r="AP349" s="612" t="str">
        <f t="shared" si="355"/>
        <v>-</v>
      </c>
      <c r="AQ349" s="603">
        <f t="shared" si="389"/>
        <v>0</v>
      </c>
      <c r="AR349" s="232"/>
      <c r="AS349" s="110"/>
      <c r="AT349" s="105" t="str">
        <f t="shared" si="403"/>
        <v>-</v>
      </c>
      <c r="AU349" s="231">
        <v>0</v>
      </c>
      <c r="AV349" s="612" t="str">
        <f t="shared" si="356"/>
        <v>-</v>
      </c>
      <c r="AW349" s="628">
        <f t="shared" si="390"/>
        <v>0</v>
      </c>
      <c r="AX349" s="232"/>
      <c r="AY349" s="110"/>
      <c r="AZ349" s="227" t="str">
        <f t="shared" si="407"/>
        <v>-</v>
      </c>
      <c r="BA349" s="231">
        <v>0</v>
      </c>
      <c r="BB349" s="642" t="str">
        <f t="shared" si="391"/>
        <v>-</v>
      </c>
      <c r="BC349" s="628">
        <f t="shared" si="392"/>
        <v>0</v>
      </c>
      <c r="BD349" s="232"/>
      <c r="BE349" s="110"/>
      <c r="BF349" s="227" t="str">
        <f t="shared" si="404"/>
        <v>-</v>
      </c>
      <c r="BG349" s="231">
        <v>0</v>
      </c>
      <c r="BH349" s="642" t="str">
        <f t="shared" si="408"/>
        <v>-</v>
      </c>
      <c r="BI349" s="628">
        <f t="shared" si="393"/>
        <v>0</v>
      </c>
      <c r="BJ349" s="232"/>
      <c r="BK349" s="110"/>
      <c r="BL349" s="227" t="str">
        <f t="shared" si="405"/>
        <v>-</v>
      </c>
      <c r="BM349" s="231">
        <v>0</v>
      </c>
      <c r="BN349" s="642" t="str">
        <f t="shared" si="409"/>
        <v>-</v>
      </c>
      <c r="BO349" s="628">
        <f t="shared" si="394"/>
        <v>0</v>
      </c>
      <c r="BP349" s="232"/>
      <c r="BQ349" s="110"/>
      <c r="BR349" s="227" t="str">
        <f t="shared" si="406"/>
        <v>-</v>
      </c>
      <c r="BS349" s="231">
        <v>0</v>
      </c>
      <c r="BT349" s="642" t="str">
        <f t="shared" si="410"/>
        <v>-</v>
      </c>
    </row>
    <row r="350" ht="15" customHeight="1" spans="1:72">
      <c r="A350" s="587"/>
      <c r="B350" s="115">
        <v>27</v>
      </c>
      <c r="C350" s="306">
        <f t="shared" si="376"/>
        <v>0</v>
      </c>
      <c r="D350" s="433">
        <f t="shared" si="377"/>
        <v>0</v>
      </c>
      <c r="E350" s="592">
        <f t="shared" si="378"/>
        <v>0</v>
      </c>
      <c r="F350" s="454">
        <f t="shared" si="379"/>
        <v>0</v>
      </c>
      <c r="G350" s="303" t="str">
        <f t="shared" si="395"/>
        <v>-</v>
      </c>
      <c r="H350" s="584">
        <f t="shared" si="396"/>
        <v>0</v>
      </c>
      <c r="I350" s="209">
        <f t="shared" si="397"/>
        <v>0</v>
      </c>
      <c r="J350" s="190">
        <f t="shared" si="380"/>
        <v>0</v>
      </c>
      <c r="K350" s="210">
        <f t="shared" si="381"/>
        <v>0</v>
      </c>
      <c r="L350" s="426" t="str">
        <f t="shared" si="382"/>
        <v>-</v>
      </c>
      <c r="M350" s="603">
        <f t="shared" si="383"/>
        <v>0</v>
      </c>
      <c r="N350" s="232"/>
      <c r="O350" s="110"/>
      <c r="P350" s="105" t="str">
        <f t="shared" si="398"/>
        <v>-</v>
      </c>
      <c r="Q350" s="231">
        <v>0</v>
      </c>
      <c r="R350" s="612" t="str">
        <f t="shared" si="352"/>
        <v>-</v>
      </c>
      <c r="S350" s="603">
        <f t="shared" si="384"/>
        <v>0</v>
      </c>
      <c r="T350" s="232"/>
      <c r="U350" s="110"/>
      <c r="V350" s="105" t="str">
        <f t="shared" si="399"/>
        <v>-</v>
      </c>
      <c r="W350" s="231">
        <v>0</v>
      </c>
      <c r="X350" s="612" t="str">
        <f t="shared" si="385"/>
        <v>-</v>
      </c>
      <c r="Y350" s="603">
        <f t="shared" si="386"/>
        <v>0</v>
      </c>
      <c r="Z350" s="232"/>
      <c r="AA350" s="110"/>
      <c r="AB350" s="105" t="str">
        <f t="shared" si="400"/>
        <v>-</v>
      </c>
      <c r="AC350" s="231">
        <v>0</v>
      </c>
      <c r="AD350" s="612" t="str">
        <f t="shared" si="353"/>
        <v>-</v>
      </c>
      <c r="AE350" s="603">
        <f t="shared" si="387"/>
        <v>0</v>
      </c>
      <c r="AF350" s="232"/>
      <c r="AG350" s="110"/>
      <c r="AH350" s="105" t="str">
        <f t="shared" si="401"/>
        <v>-</v>
      </c>
      <c r="AI350" s="231">
        <v>0</v>
      </c>
      <c r="AJ350" s="612" t="str">
        <f t="shared" si="354"/>
        <v>-</v>
      </c>
      <c r="AK350" s="603">
        <f t="shared" si="388"/>
        <v>0</v>
      </c>
      <c r="AL350" s="232"/>
      <c r="AM350" s="110"/>
      <c r="AN350" s="105" t="str">
        <f t="shared" si="402"/>
        <v>-</v>
      </c>
      <c r="AO350" s="231">
        <v>0</v>
      </c>
      <c r="AP350" s="612" t="str">
        <f t="shared" si="355"/>
        <v>-</v>
      </c>
      <c r="AQ350" s="603">
        <f t="shared" si="389"/>
        <v>0</v>
      </c>
      <c r="AR350" s="232"/>
      <c r="AS350" s="110"/>
      <c r="AT350" s="105" t="str">
        <f t="shared" si="403"/>
        <v>-</v>
      </c>
      <c r="AU350" s="231">
        <v>0</v>
      </c>
      <c r="AV350" s="612" t="str">
        <f t="shared" si="356"/>
        <v>-</v>
      </c>
      <c r="AW350" s="628">
        <f t="shared" si="390"/>
        <v>0</v>
      </c>
      <c r="AX350" s="232"/>
      <c r="AY350" s="110"/>
      <c r="AZ350" s="227" t="str">
        <f t="shared" si="407"/>
        <v>-</v>
      </c>
      <c r="BA350" s="231">
        <v>0</v>
      </c>
      <c r="BB350" s="642" t="str">
        <f t="shared" si="391"/>
        <v>-</v>
      </c>
      <c r="BC350" s="628">
        <f t="shared" si="392"/>
        <v>0</v>
      </c>
      <c r="BD350" s="232"/>
      <c r="BE350" s="110"/>
      <c r="BF350" s="227" t="str">
        <f t="shared" si="404"/>
        <v>-</v>
      </c>
      <c r="BG350" s="231">
        <v>0</v>
      </c>
      <c r="BH350" s="642" t="str">
        <f t="shared" si="408"/>
        <v>-</v>
      </c>
      <c r="BI350" s="628">
        <f t="shared" si="393"/>
        <v>0</v>
      </c>
      <c r="BJ350" s="232"/>
      <c r="BK350" s="110"/>
      <c r="BL350" s="227" t="str">
        <f t="shared" si="405"/>
        <v>-</v>
      </c>
      <c r="BM350" s="231">
        <v>0</v>
      </c>
      <c r="BN350" s="642" t="str">
        <f t="shared" si="409"/>
        <v>-</v>
      </c>
      <c r="BO350" s="628">
        <f t="shared" si="394"/>
        <v>0</v>
      </c>
      <c r="BP350" s="232"/>
      <c r="BQ350" s="110"/>
      <c r="BR350" s="227" t="str">
        <f t="shared" si="406"/>
        <v>-</v>
      </c>
      <c r="BS350" s="231">
        <v>0</v>
      </c>
      <c r="BT350" s="642" t="str">
        <f t="shared" si="410"/>
        <v>-</v>
      </c>
    </row>
    <row r="351" ht="15" customHeight="1" spans="1:72">
      <c r="A351" s="587"/>
      <c r="B351" s="115">
        <v>28</v>
      </c>
      <c r="C351" s="306">
        <f t="shared" si="376"/>
        <v>0</v>
      </c>
      <c r="D351" s="433">
        <f t="shared" si="377"/>
        <v>0</v>
      </c>
      <c r="E351" s="592">
        <f t="shared" si="378"/>
        <v>0</v>
      </c>
      <c r="F351" s="454">
        <f t="shared" si="379"/>
        <v>0</v>
      </c>
      <c r="G351" s="303" t="str">
        <f t="shared" si="395"/>
        <v>-</v>
      </c>
      <c r="H351" s="584">
        <f t="shared" si="396"/>
        <v>0</v>
      </c>
      <c r="I351" s="209">
        <f t="shared" si="397"/>
        <v>0</v>
      </c>
      <c r="J351" s="190">
        <f t="shared" si="380"/>
        <v>0</v>
      </c>
      <c r="K351" s="210">
        <f t="shared" si="381"/>
        <v>0</v>
      </c>
      <c r="L351" s="426" t="str">
        <f t="shared" si="382"/>
        <v>-</v>
      </c>
      <c r="M351" s="603">
        <f t="shared" si="383"/>
        <v>0</v>
      </c>
      <c r="N351" s="232"/>
      <c r="O351" s="110"/>
      <c r="P351" s="105" t="str">
        <f t="shared" si="398"/>
        <v>-</v>
      </c>
      <c r="Q351" s="231">
        <v>0</v>
      </c>
      <c r="R351" s="612" t="str">
        <f t="shared" si="352"/>
        <v>-</v>
      </c>
      <c r="S351" s="603">
        <f t="shared" si="384"/>
        <v>0</v>
      </c>
      <c r="T351" s="232"/>
      <c r="U351" s="110"/>
      <c r="V351" s="105" t="str">
        <f t="shared" si="399"/>
        <v>-</v>
      </c>
      <c r="W351" s="231">
        <v>0</v>
      </c>
      <c r="X351" s="612" t="str">
        <f t="shared" si="385"/>
        <v>-</v>
      </c>
      <c r="Y351" s="603">
        <f t="shared" si="386"/>
        <v>0</v>
      </c>
      <c r="Z351" s="232"/>
      <c r="AA351" s="110"/>
      <c r="AB351" s="105" t="str">
        <f t="shared" si="400"/>
        <v>-</v>
      </c>
      <c r="AC351" s="231">
        <v>0</v>
      </c>
      <c r="AD351" s="612" t="str">
        <f t="shared" si="353"/>
        <v>-</v>
      </c>
      <c r="AE351" s="603">
        <f t="shared" si="387"/>
        <v>0</v>
      </c>
      <c r="AF351" s="232"/>
      <c r="AG351" s="110"/>
      <c r="AH351" s="105" t="str">
        <f t="shared" si="401"/>
        <v>-</v>
      </c>
      <c r="AI351" s="231">
        <v>0</v>
      </c>
      <c r="AJ351" s="612" t="str">
        <f t="shared" si="354"/>
        <v>-</v>
      </c>
      <c r="AK351" s="603">
        <f t="shared" si="388"/>
        <v>0</v>
      </c>
      <c r="AL351" s="232"/>
      <c r="AM351" s="110"/>
      <c r="AN351" s="105" t="str">
        <f t="shared" si="402"/>
        <v>-</v>
      </c>
      <c r="AO351" s="231">
        <v>0</v>
      </c>
      <c r="AP351" s="612" t="str">
        <f t="shared" si="355"/>
        <v>-</v>
      </c>
      <c r="AQ351" s="603">
        <f t="shared" si="389"/>
        <v>0</v>
      </c>
      <c r="AR351" s="232"/>
      <c r="AS351" s="110"/>
      <c r="AT351" s="105" t="str">
        <f t="shared" si="403"/>
        <v>-</v>
      </c>
      <c r="AU351" s="231">
        <v>0</v>
      </c>
      <c r="AV351" s="612" t="str">
        <f t="shared" si="356"/>
        <v>-</v>
      </c>
      <c r="AW351" s="628">
        <f t="shared" si="390"/>
        <v>0</v>
      </c>
      <c r="AX351" s="232"/>
      <c r="AY351" s="110"/>
      <c r="AZ351" s="227" t="str">
        <f t="shared" si="407"/>
        <v>-</v>
      </c>
      <c r="BA351" s="231">
        <v>0</v>
      </c>
      <c r="BB351" s="642" t="str">
        <f t="shared" si="391"/>
        <v>-</v>
      </c>
      <c r="BC351" s="628">
        <f t="shared" si="392"/>
        <v>0</v>
      </c>
      <c r="BD351" s="232"/>
      <c r="BE351" s="110"/>
      <c r="BF351" s="227" t="str">
        <f t="shared" si="404"/>
        <v>-</v>
      </c>
      <c r="BG351" s="231">
        <v>0</v>
      </c>
      <c r="BH351" s="642" t="str">
        <f t="shared" si="408"/>
        <v>-</v>
      </c>
      <c r="BI351" s="628">
        <f t="shared" si="393"/>
        <v>0</v>
      </c>
      <c r="BJ351" s="232"/>
      <c r="BK351" s="110"/>
      <c r="BL351" s="227" t="str">
        <f t="shared" si="405"/>
        <v>-</v>
      </c>
      <c r="BM351" s="231">
        <v>0</v>
      </c>
      <c r="BN351" s="642" t="str">
        <f t="shared" si="409"/>
        <v>-</v>
      </c>
      <c r="BO351" s="628">
        <f t="shared" si="394"/>
        <v>0</v>
      </c>
      <c r="BP351" s="232"/>
      <c r="BQ351" s="110"/>
      <c r="BR351" s="227" t="str">
        <f t="shared" si="406"/>
        <v>-</v>
      </c>
      <c r="BS351" s="231">
        <v>0</v>
      </c>
      <c r="BT351" s="642" t="str">
        <f t="shared" si="410"/>
        <v>-</v>
      </c>
    </row>
    <row r="352" ht="15" customHeight="1" spans="1:72">
      <c r="A352" s="587"/>
      <c r="B352" s="115">
        <v>29</v>
      </c>
      <c r="C352" s="306">
        <f t="shared" si="376"/>
        <v>0</v>
      </c>
      <c r="D352" s="433">
        <f t="shared" si="377"/>
        <v>0</v>
      </c>
      <c r="E352" s="592">
        <f t="shared" si="378"/>
        <v>0</v>
      </c>
      <c r="F352" s="454">
        <f t="shared" si="379"/>
        <v>0</v>
      </c>
      <c r="G352" s="303" t="str">
        <f t="shared" si="395"/>
        <v>-</v>
      </c>
      <c r="H352" s="584">
        <f t="shared" si="396"/>
        <v>0</v>
      </c>
      <c r="I352" s="209">
        <f t="shared" si="397"/>
        <v>0</v>
      </c>
      <c r="J352" s="190">
        <f t="shared" si="380"/>
        <v>0</v>
      </c>
      <c r="K352" s="210">
        <f t="shared" si="381"/>
        <v>0</v>
      </c>
      <c r="L352" s="426" t="str">
        <f t="shared" si="382"/>
        <v>-</v>
      </c>
      <c r="M352" s="603">
        <f t="shared" si="383"/>
        <v>0</v>
      </c>
      <c r="N352" s="232"/>
      <c r="O352" s="110"/>
      <c r="P352" s="105" t="str">
        <f t="shared" si="398"/>
        <v>-</v>
      </c>
      <c r="Q352" s="231">
        <v>0</v>
      </c>
      <c r="R352" s="612" t="str">
        <f t="shared" si="352"/>
        <v>-</v>
      </c>
      <c r="S352" s="603">
        <f t="shared" si="384"/>
        <v>0</v>
      </c>
      <c r="T352" s="232"/>
      <c r="U352" s="110"/>
      <c r="V352" s="105" t="str">
        <f t="shared" si="399"/>
        <v>-</v>
      </c>
      <c r="W352" s="231">
        <v>0</v>
      </c>
      <c r="X352" s="612" t="str">
        <f t="shared" si="385"/>
        <v>-</v>
      </c>
      <c r="Y352" s="603">
        <f t="shared" si="386"/>
        <v>0</v>
      </c>
      <c r="Z352" s="232"/>
      <c r="AA352" s="110"/>
      <c r="AB352" s="105" t="str">
        <f t="shared" si="400"/>
        <v>-</v>
      </c>
      <c r="AC352" s="231">
        <v>0</v>
      </c>
      <c r="AD352" s="612" t="str">
        <f t="shared" si="353"/>
        <v>-</v>
      </c>
      <c r="AE352" s="603">
        <f t="shared" si="387"/>
        <v>0</v>
      </c>
      <c r="AF352" s="232"/>
      <c r="AG352" s="110"/>
      <c r="AH352" s="105" t="str">
        <f t="shared" si="401"/>
        <v>-</v>
      </c>
      <c r="AI352" s="231">
        <v>0</v>
      </c>
      <c r="AJ352" s="612" t="str">
        <f t="shared" si="354"/>
        <v>-</v>
      </c>
      <c r="AK352" s="603">
        <f t="shared" si="388"/>
        <v>0</v>
      </c>
      <c r="AL352" s="232"/>
      <c r="AM352" s="110"/>
      <c r="AN352" s="105" t="str">
        <f t="shared" si="402"/>
        <v>-</v>
      </c>
      <c r="AO352" s="231">
        <v>0</v>
      </c>
      <c r="AP352" s="612" t="str">
        <f t="shared" si="355"/>
        <v>-</v>
      </c>
      <c r="AQ352" s="603">
        <f t="shared" si="389"/>
        <v>0</v>
      </c>
      <c r="AR352" s="232"/>
      <c r="AS352" s="110"/>
      <c r="AT352" s="105" t="str">
        <f t="shared" si="403"/>
        <v>-</v>
      </c>
      <c r="AU352" s="231">
        <v>0</v>
      </c>
      <c r="AV352" s="612" t="str">
        <f t="shared" si="356"/>
        <v>-</v>
      </c>
      <c r="AW352" s="628">
        <f t="shared" si="390"/>
        <v>0</v>
      </c>
      <c r="AX352" s="232"/>
      <c r="AY352" s="110"/>
      <c r="AZ352" s="227" t="str">
        <f t="shared" si="407"/>
        <v>-</v>
      </c>
      <c r="BA352" s="231">
        <v>0</v>
      </c>
      <c r="BB352" s="642" t="str">
        <f t="shared" si="391"/>
        <v>-</v>
      </c>
      <c r="BC352" s="628">
        <f t="shared" si="392"/>
        <v>0</v>
      </c>
      <c r="BD352" s="232"/>
      <c r="BE352" s="110"/>
      <c r="BF352" s="227" t="str">
        <f t="shared" si="404"/>
        <v>-</v>
      </c>
      <c r="BG352" s="231">
        <v>0</v>
      </c>
      <c r="BH352" s="642" t="str">
        <f t="shared" si="408"/>
        <v>-</v>
      </c>
      <c r="BI352" s="628">
        <f t="shared" si="393"/>
        <v>0</v>
      </c>
      <c r="BJ352" s="232"/>
      <c r="BK352" s="110"/>
      <c r="BL352" s="227" t="str">
        <f t="shared" si="405"/>
        <v>-</v>
      </c>
      <c r="BM352" s="231">
        <v>0</v>
      </c>
      <c r="BN352" s="642" t="str">
        <f t="shared" si="409"/>
        <v>-</v>
      </c>
      <c r="BO352" s="628">
        <f t="shared" si="394"/>
        <v>0</v>
      </c>
      <c r="BP352" s="232"/>
      <c r="BQ352" s="110"/>
      <c r="BR352" s="227" t="str">
        <f t="shared" si="406"/>
        <v>-</v>
      </c>
      <c r="BS352" s="231">
        <v>0</v>
      </c>
      <c r="BT352" s="642" t="str">
        <f t="shared" si="410"/>
        <v>-</v>
      </c>
    </row>
    <row r="353" ht="15" customHeight="1" spans="1:72">
      <c r="A353" s="587"/>
      <c r="B353" s="115">
        <v>30</v>
      </c>
      <c r="C353" s="306">
        <f t="shared" si="376"/>
        <v>0</v>
      </c>
      <c r="D353" s="433">
        <f t="shared" si="377"/>
        <v>0</v>
      </c>
      <c r="E353" s="592">
        <f t="shared" si="378"/>
        <v>0</v>
      </c>
      <c r="F353" s="454">
        <f t="shared" si="379"/>
        <v>0</v>
      </c>
      <c r="G353" s="303" t="str">
        <f t="shared" si="395"/>
        <v>-</v>
      </c>
      <c r="H353" s="584">
        <f t="shared" si="396"/>
        <v>0</v>
      </c>
      <c r="I353" s="209">
        <f t="shared" si="397"/>
        <v>0</v>
      </c>
      <c r="J353" s="190">
        <f t="shared" si="380"/>
        <v>0</v>
      </c>
      <c r="K353" s="210">
        <f t="shared" si="381"/>
        <v>0</v>
      </c>
      <c r="L353" s="426" t="str">
        <f t="shared" si="382"/>
        <v>-</v>
      </c>
      <c r="M353" s="603">
        <f t="shared" si="383"/>
        <v>0</v>
      </c>
      <c r="N353" s="232"/>
      <c r="O353" s="110"/>
      <c r="P353" s="105" t="str">
        <f t="shared" si="398"/>
        <v>-</v>
      </c>
      <c r="Q353" s="231">
        <v>0</v>
      </c>
      <c r="R353" s="612" t="str">
        <f t="shared" si="352"/>
        <v>-</v>
      </c>
      <c r="S353" s="603">
        <f t="shared" si="384"/>
        <v>0</v>
      </c>
      <c r="T353" s="232"/>
      <c r="U353" s="110"/>
      <c r="V353" s="105" t="str">
        <f t="shared" si="399"/>
        <v>-</v>
      </c>
      <c r="W353" s="231">
        <v>0</v>
      </c>
      <c r="X353" s="612" t="str">
        <f t="shared" si="385"/>
        <v>-</v>
      </c>
      <c r="Y353" s="603">
        <f t="shared" si="386"/>
        <v>0</v>
      </c>
      <c r="Z353" s="232"/>
      <c r="AA353" s="110"/>
      <c r="AB353" s="105" t="str">
        <f t="shared" si="400"/>
        <v>-</v>
      </c>
      <c r="AC353" s="231">
        <v>0</v>
      </c>
      <c r="AD353" s="612" t="str">
        <f t="shared" si="353"/>
        <v>-</v>
      </c>
      <c r="AE353" s="603">
        <f t="shared" si="387"/>
        <v>0</v>
      </c>
      <c r="AF353" s="232"/>
      <c r="AG353" s="110"/>
      <c r="AH353" s="105" t="str">
        <f t="shared" si="401"/>
        <v>-</v>
      </c>
      <c r="AI353" s="231">
        <v>0</v>
      </c>
      <c r="AJ353" s="612" t="str">
        <f t="shared" si="354"/>
        <v>-</v>
      </c>
      <c r="AK353" s="603">
        <f t="shared" si="388"/>
        <v>0</v>
      </c>
      <c r="AL353" s="232"/>
      <c r="AM353" s="110"/>
      <c r="AN353" s="105" t="str">
        <f t="shared" si="402"/>
        <v>-</v>
      </c>
      <c r="AO353" s="231">
        <v>0</v>
      </c>
      <c r="AP353" s="612" t="str">
        <f t="shared" si="355"/>
        <v>-</v>
      </c>
      <c r="AQ353" s="603">
        <f t="shared" si="389"/>
        <v>0</v>
      </c>
      <c r="AR353" s="232"/>
      <c r="AS353" s="110"/>
      <c r="AT353" s="105" t="str">
        <f t="shared" si="403"/>
        <v>-</v>
      </c>
      <c r="AU353" s="231">
        <v>0</v>
      </c>
      <c r="AV353" s="612" t="str">
        <f t="shared" si="356"/>
        <v>-</v>
      </c>
      <c r="AW353" s="628">
        <f t="shared" si="390"/>
        <v>0</v>
      </c>
      <c r="AX353" s="232"/>
      <c r="AY353" s="110"/>
      <c r="AZ353" s="227" t="str">
        <f t="shared" si="407"/>
        <v>-</v>
      </c>
      <c r="BA353" s="231">
        <v>0</v>
      </c>
      <c r="BB353" s="642" t="str">
        <f t="shared" si="391"/>
        <v>-</v>
      </c>
      <c r="BC353" s="628">
        <f t="shared" si="392"/>
        <v>0</v>
      </c>
      <c r="BD353" s="232"/>
      <c r="BE353" s="110"/>
      <c r="BF353" s="227" t="str">
        <f t="shared" si="404"/>
        <v>-</v>
      </c>
      <c r="BG353" s="231">
        <v>0</v>
      </c>
      <c r="BH353" s="642" t="str">
        <f t="shared" si="408"/>
        <v>-</v>
      </c>
      <c r="BI353" s="628">
        <f t="shared" si="393"/>
        <v>0</v>
      </c>
      <c r="BJ353" s="232"/>
      <c r="BK353" s="110"/>
      <c r="BL353" s="227" t="str">
        <f t="shared" si="405"/>
        <v>-</v>
      </c>
      <c r="BM353" s="231">
        <v>0</v>
      </c>
      <c r="BN353" s="642" t="str">
        <f t="shared" si="409"/>
        <v>-</v>
      </c>
      <c r="BO353" s="628">
        <f t="shared" si="394"/>
        <v>0</v>
      </c>
      <c r="BP353" s="232"/>
      <c r="BQ353" s="110"/>
      <c r="BR353" s="227" t="str">
        <f t="shared" si="406"/>
        <v>-</v>
      </c>
      <c r="BS353" s="231">
        <v>0</v>
      </c>
      <c r="BT353" s="642" t="str">
        <f t="shared" si="410"/>
        <v>-</v>
      </c>
    </row>
    <row r="354" ht="16.5" customHeight="1" spans="1:72">
      <c r="A354" s="587" t="s">
        <v>61</v>
      </c>
      <c r="B354" s="421"/>
      <c r="C354" s="306">
        <f t="shared" ref="C354:C385" si="411">F354+H354</f>
        <v>0</v>
      </c>
      <c r="D354" s="433">
        <f t="shared" si="377"/>
        <v>0</v>
      </c>
      <c r="E354" s="69">
        <f>SUM(E355:E385)</f>
        <v>0</v>
      </c>
      <c r="F354" s="454">
        <f t="shared" ref="F354:F385" si="412">O354+U354+AA354+AS354+AG354+AM354+AY354+BE354+BK354+BQ354</f>
        <v>0</v>
      </c>
      <c r="G354" s="303" t="str">
        <f t="shared" si="395"/>
        <v>-</v>
      </c>
      <c r="H354" s="584">
        <f t="shared" si="396"/>
        <v>0</v>
      </c>
      <c r="I354" s="209">
        <f t="shared" si="397"/>
        <v>0</v>
      </c>
      <c r="J354" s="187">
        <f t="shared" ref="J354:J385" si="413">Q354+W354+AC354+AU354+AI354+AO354</f>
        <v>0</v>
      </c>
      <c r="K354" s="210">
        <f t="shared" si="381"/>
        <v>0</v>
      </c>
      <c r="L354" s="605" t="str">
        <f t="shared" ref="L354:L385" si="414">IF(I354&lt;&gt;0,I354/F354,"-")</f>
        <v>-</v>
      </c>
      <c r="M354" s="634">
        <f>SUM(M355:M385)</f>
        <v>0</v>
      </c>
      <c r="N354" s="259">
        <f>SUM(N355:N385)</f>
        <v>0</v>
      </c>
      <c r="O354" s="635">
        <f>SUM(O355:O385)</f>
        <v>0</v>
      </c>
      <c r="P354" s="99"/>
      <c r="Q354" s="258">
        <f>SUM(Q355:Q385)</f>
        <v>0</v>
      </c>
      <c r="R354" s="614" t="str">
        <f t="shared" si="352"/>
        <v>-</v>
      </c>
      <c r="S354" s="634">
        <f>SUM(S355:S385)</f>
        <v>0</v>
      </c>
      <c r="T354" s="259">
        <f>SUM(T355:T385)</f>
        <v>0</v>
      </c>
      <c r="U354" s="635">
        <f>SUM(U355:U385)</f>
        <v>0</v>
      </c>
      <c r="V354" s="99"/>
      <c r="W354" s="258">
        <f>SUM(W355:W385)</f>
        <v>0</v>
      </c>
      <c r="X354" s="614" t="str">
        <f t="shared" si="385"/>
        <v>-</v>
      </c>
      <c r="Y354" s="634">
        <f>SUM(Y355:Y385)</f>
        <v>0</v>
      </c>
      <c r="Z354" s="259">
        <f>SUM(Z355:Z385)</f>
        <v>0</v>
      </c>
      <c r="AA354" s="635">
        <f>SUM(AA355:AA385)</f>
        <v>0</v>
      </c>
      <c r="AB354" s="99"/>
      <c r="AC354" s="258">
        <f>SUM(AC355:AC385)</f>
        <v>0</v>
      </c>
      <c r="AD354" s="614" t="str">
        <f t="shared" si="353"/>
        <v>-</v>
      </c>
      <c r="AE354" s="634">
        <f>SUM(AE355:AE385)</f>
        <v>0</v>
      </c>
      <c r="AF354" s="259">
        <f>SUM(AF355:AF385)</f>
        <v>0</v>
      </c>
      <c r="AG354" s="635">
        <f>SUM(AG355:AG385)</f>
        <v>0</v>
      </c>
      <c r="AH354" s="99"/>
      <c r="AI354" s="258">
        <f>SUM(AI355:AI385)</f>
        <v>0</v>
      </c>
      <c r="AJ354" s="614" t="str">
        <f t="shared" si="354"/>
        <v>-</v>
      </c>
      <c r="AK354" s="634">
        <f>SUM(AK355:AK385)</f>
        <v>0</v>
      </c>
      <c r="AL354" s="259">
        <f>SUM(AL355:AL385)</f>
        <v>0</v>
      </c>
      <c r="AM354" s="635">
        <f>SUM(AM355:AM385)</f>
        <v>0</v>
      </c>
      <c r="AN354" s="99"/>
      <c r="AO354" s="258">
        <f>SUM(AO355:AO385)</f>
        <v>0</v>
      </c>
      <c r="AP354" s="614" t="str">
        <f t="shared" si="355"/>
        <v>-</v>
      </c>
      <c r="AQ354" s="634">
        <f>SUM(AQ355:AQ385)</f>
        <v>0</v>
      </c>
      <c r="AR354" s="259">
        <f>SUM(AR355:AR385)</f>
        <v>0</v>
      </c>
      <c r="AS354" s="635">
        <f>SUM(AS355:AS385)</f>
        <v>0</v>
      </c>
      <c r="AT354" s="99"/>
      <c r="AU354" s="258">
        <f>SUM(AU355:AU385)</f>
        <v>0</v>
      </c>
      <c r="AV354" s="614" t="str">
        <f t="shared" si="356"/>
        <v>-</v>
      </c>
      <c r="AW354" s="619">
        <f>SUM(AW355:AW385)</f>
        <v>0</v>
      </c>
      <c r="AX354" s="363">
        <f t="shared" ref="AX354:BA354" si="415">SUM(AX355:AX385)</f>
        <v>0</v>
      </c>
      <c r="AY354" s="363">
        <f t="shared" si="415"/>
        <v>0</v>
      </c>
      <c r="AZ354" s="627" t="str">
        <f t="shared" si="407"/>
        <v>-</v>
      </c>
      <c r="BA354" s="217">
        <f t="shared" si="415"/>
        <v>0</v>
      </c>
      <c r="BB354" s="621" t="str">
        <f t="shared" si="391"/>
        <v>-</v>
      </c>
      <c r="BC354" s="619">
        <f>SUM(BC355:BC385)</f>
        <v>0</v>
      </c>
      <c r="BD354" s="363">
        <f t="shared" ref="BD354:BE354" si="416">SUM(BD355:BD385)</f>
        <v>0</v>
      </c>
      <c r="BE354" s="363">
        <f t="shared" si="416"/>
        <v>0</v>
      </c>
      <c r="BF354" s="627" t="str">
        <f t="shared" si="404"/>
        <v>-</v>
      </c>
      <c r="BG354" s="217">
        <f t="shared" ref="BG354" si="417">SUM(BG355:BG385)</f>
        <v>0</v>
      </c>
      <c r="BH354" s="621" t="str">
        <f t="shared" si="408"/>
        <v>-</v>
      </c>
      <c r="BI354" s="619">
        <f>SUM(BI355:BI385)</f>
        <v>0</v>
      </c>
      <c r="BJ354" s="363">
        <f t="shared" ref="BJ354:BK354" si="418">SUM(BJ355:BJ385)</f>
        <v>0</v>
      </c>
      <c r="BK354" s="363">
        <f t="shared" si="418"/>
        <v>0</v>
      </c>
      <c r="BL354" s="627" t="str">
        <f t="shared" si="405"/>
        <v>-</v>
      </c>
      <c r="BM354" s="217">
        <f t="shared" ref="BM354" si="419">SUM(BM355:BM385)</f>
        <v>0</v>
      </c>
      <c r="BN354" s="621" t="str">
        <f t="shared" si="409"/>
        <v>-</v>
      </c>
      <c r="BO354" s="619">
        <f>SUM(BO355:BO385)</f>
        <v>0</v>
      </c>
      <c r="BP354" s="363">
        <f t="shared" ref="BP354:BQ354" si="420">SUM(BP355:BP385)</f>
        <v>0</v>
      </c>
      <c r="BQ354" s="363">
        <f t="shared" si="420"/>
        <v>0</v>
      </c>
      <c r="BR354" s="627" t="str">
        <f t="shared" si="406"/>
        <v>-</v>
      </c>
      <c r="BS354" s="217">
        <f t="shared" ref="BS354" si="421">SUM(BS355:BS385)</f>
        <v>0</v>
      </c>
      <c r="BT354" s="621" t="str">
        <f t="shared" si="410"/>
        <v>-</v>
      </c>
    </row>
    <row r="355" ht="14.25" customHeight="1" spans="1:72">
      <c r="A355" s="587" t="s">
        <v>61</v>
      </c>
      <c r="B355" s="102">
        <v>1</v>
      </c>
      <c r="C355" s="306">
        <f t="shared" si="411"/>
        <v>0</v>
      </c>
      <c r="D355" s="433">
        <f t="shared" si="377"/>
        <v>0</v>
      </c>
      <c r="E355" s="659"/>
      <c r="F355" s="454">
        <f t="shared" si="412"/>
        <v>0</v>
      </c>
      <c r="G355" s="303" t="str">
        <f t="shared" si="395"/>
        <v>-</v>
      </c>
      <c r="H355" s="584">
        <f t="shared" si="396"/>
        <v>0</v>
      </c>
      <c r="I355" s="209">
        <f t="shared" si="397"/>
        <v>0</v>
      </c>
      <c r="J355" s="190">
        <f t="shared" si="413"/>
        <v>0</v>
      </c>
      <c r="K355" s="210">
        <f t="shared" si="381"/>
        <v>0</v>
      </c>
      <c r="L355" s="425" t="str">
        <f t="shared" si="414"/>
        <v>-</v>
      </c>
      <c r="M355" s="602">
        <f t="shared" ref="M355:M385" si="422">N355+O355</f>
        <v>0</v>
      </c>
      <c r="N355" s="229"/>
      <c r="O355" s="104"/>
      <c r="P355" s="105"/>
      <c r="Q355" s="228">
        <v>0</v>
      </c>
      <c r="R355" s="611" t="str">
        <f t="shared" si="352"/>
        <v>-</v>
      </c>
      <c r="S355" s="602">
        <f t="shared" ref="S355:S385" si="423">T355+U355</f>
        <v>0</v>
      </c>
      <c r="T355" s="229"/>
      <c r="U355" s="104"/>
      <c r="V355" s="105"/>
      <c r="W355" s="228">
        <v>0</v>
      </c>
      <c r="X355" s="611" t="str">
        <f t="shared" ref="X355:X385" si="424">IF(W355&lt;&gt;0,W355/U355,"-")</f>
        <v>-</v>
      </c>
      <c r="Y355" s="602">
        <f t="shared" ref="Y355:Y385" si="425">Z355+AA355</f>
        <v>0</v>
      </c>
      <c r="Z355" s="229"/>
      <c r="AA355" s="104"/>
      <c r="AB355" s="105"/>
      <c r="AC355" s="228">
        <v>0</v>
      </c>
      <c r="AD355" s="611" t="str">
        <f t="shared" si="353"/>
        <v>-</v>
      </c>
      <c r="AE355" s="602">
        <f t="shared" ref="AE355:AE385" si="426">AF355+AG355</f>
        <v>0</v>
      </c>
      <c r="AF355" s="229"/>
      <c r="AG355" s="104"/>
      <c r="AH355" s="105"/>
      <c r="AI355" s="228">
        <v>0</v>
      </c>
      <c r="AJ355" s="611" t="str">
        <f t="shared" si="354"/>
        <v>-</v>
      </c>
      <c r="AK355" s="602">
        <f t="shared" ref="AK355:AK385" si="427">AL355+AM355</f>
        <v>0</v>
      </c>
      <c r="AL355" s="229"/>
      <c r="AM355" s="104"/>
      <c r="AN355" s="105"/>
      <c r="AO355" s="228">
        <v>0</v>
      </c>
      <c r="AP355" s="611" t="str">
        <f t="shared" si="355"/>
        <v>-</v>
      </c>
      <c r="AQ355" s="602">
        <f t="shared" ref="AQ355:AQ385" si="428">AR355+AS355</f>
        <v>0</v>
      </c>
      <c r="AR355" s="229"/>
      <c r="AS355" s="104"/>
      <c r="AT355" s="105"/>
      <c r="AU355" s="228">
        <v>0</v>
      </c>
      <c r="AV355" s="611" t="str">
        <f t="shared" si="356"/>
        <v>-</v>
      </c>
      <c r="AW355" s="622">
        <f t="shared" ref="AW355:AW385" si="429">AX355+AY355</f>
        <v>0</v>
      </c>
      <c r="AX355" s="229"/>
      <c r="AY355" s="104"/>
      <c r="AZ355" s="227" t="str">
        <f t="shared" si="407"/>
        <v>-</v>
      </c>
      <c r="BA355" s="228">
        <v>0</v>
      </c>
      <c r="BB355" s="649" t="str">
        <f t="shared" si="391"/>
        <v>-</v>
      </c>
      <c r="BC355" s="622">
        <f t="shared" ref="BC355:BC385" si="430">BD355+BE355</f>
        <v>0</v>
      </c>
      <c r="BD355" s="229"/>
      <c r="BE355" s="104"/>
      <c r="BF355" s="227" t="str">
        <f t="shared" si="404"/>
        <v>-</v>
      </c>
      <c r="BG355" s="228">
        <v>0</v>
      </c>
      <c r="BH355" s="649" t="str">
        <f t="shared" si="408"/>
        <v>-</v>
      </c>
      <c r="BI355" s="622">
        <f t="shared" ref="BI355:BI385" si="431">BJ355+BK355</f>
        <v>0</v>
      </c>
      <c r="BJ355" s="229"/>
      <c r="BK355" s="104"/>
      <c r="BL355" s="227" t="str">
        <f t="shared" si="405"/>
        <v>-</v>
      </c>
      <c r="BM355" s="228">
        <v>0</v>
      </c>
      <c r="BN355" s="649" t="str">
        <f t="shared" si="409"/>
        <v>-</v>
      </c>
      <c r="BO355" s="622">
        <f t="shared" ref="BO355:BO385" si="432">BP355+BQ355</f>
        <v>0</v>
      </c>
      <c r="BP355" s="229"/>
      <c r="BQ355" s="104"/>
      <c r="BR355" s="227" t="str">
        <f t="shared" si="406"/>
        <v>-</v>
      </c>
      <c r="BS355" s="228">
        <v>0</v>
      </c>
      <c r="BT355" s="649" t="str">
        <f t="shared" si="410"/>
        <v>-</v>
      </c>
    </row>
    <row r="356" ht="14.25" customHeight="1" spans="1:72">
      <c r="A356" s="587"/>
      <c r="B356" s="108">
        <v>2</v>
      </c>
      <c r="C356" s="306">
        <f t="shared" si="411"/>
        <v>0</v>
      </c>
      <c r="D356" s="433">
        <f t="shared" si="377"/>
        <v>0</v>
      </c>
      <c r="E356" s="592"/>
      <c r="F356" s="454">
        <f t="shared" si="412"/>
        <v>0</v>
      </c>
      <c r="G356" s="303" t="str">
        <f t="shared" si="395"/>
        <v>-</v>
      </c>
      <c r="H356" s="584">
        <f t="shared" si="396"/>
        <v>0</v>
      </c>
      <c r="I356" s="209">
        <f t="shared" si="397"/>
        <v>0</v>
      </c>
      <c r="J356" s="210">
        <f t="shared" si="413"/>
        <v>0</v>
      </c>
      <c r="K356" s="210">
        <f t="shared" si="381"/>
        <v>0</v>
      </c>
      <c r="L356" s="426" t="str">
        <f t="shared" si="414"/>
        <v>-</v>
      </c>
      <c r="M356" s="603">
        <f t="shared" si="422"/>
        <v>0</v>
      </c>
      <c r="N356" s="232"/>
      <c r="O356" s="110"/>
      <c r="P356" s="133"/>
      <c r="Q356" s="231">
        <v>0</v>
      </c>
      <c r="R356" s="612" t="str">
        <f t="shared" ref="R356:R385" si="433">IF(Q356&lt;&gt;0,Q356/O356,"-")</f>
        <v>-</v>
      </c>
      <c r="S356" s="603">
        <f t="shared" si="423"/>
        <v>0</v>
      </c>
      <c r="T356" s="232"/>
      <c r="U356" s="110"/>
      <c r="V356" s="133"/>
      <c r="W356" s="231">
        <v>0</v>
      </c>
      <c r="X356" s="612" t="str">
        <f t="shared" si="424"/>
        <v>-</v>
      </c>
      <c r="Y356" s="603">
        <f t="shared" si="425"/>
        <v>0</v>
      </c>
      <c r="Z356" s="232"/>
      <c r="AA356" s="110"/>
      <c r="AB356" s="133"/>
      <c r="AC356" s="231">
        <v>0</v>
      </c>
      <c r="AD356" s="612" t="str">
        <f t="shared" ref="AD356:AD385" si="434">IF(AC356&lt;&gt;0,AC356/AA356,"-")</f>
        <v>-</v>
      </c>
      <c r="AE356" s="603">
        <f t="shared" si="426"/>
        <v>0</v>
      </c>
      <c r="AF356" s="232"/>
      <c r="AG356" s="110"/>
      <c r="AH356" s="133"/>
      <c r="AI356" s="231">
        <v>0</v>
      </c>
      <c r="AJ356" s="612" t="str">
        <f t="shared" ref="AJ356:AJ385" si="435">IF(AI356&lt;&gt;0,AI356/AG356,"-")</f>
        <v>-</v>
      </c>
      <c r="AK356" s="603">
        <f t="shared" si="427"/>
        <v>0</v>
      </c>
      <c r="AL356" s="232"/>
      <c r="AM356" s="110"/>
      <c r="AN356" s="133"/>
      <c r="AO356" s="231">
        <v>0</v>
      </c>
      <c r="AP356" s="612" t="str">
        <f t="shared" ref="AP356:AP385" si="436">IF(AO356&lt;&gt;0,AO356/AM356,"-")</f>
        <v>-</v>
      </c>
      <c r="AQ356" s="603">
        <f t="shared" si="428"/>
        <v>0</v>
      </c>
      <c r="AR356" s="232"/>
      <c r="AS356" s="110"/>
      <c r="AT356" s="133"/>
      <c r="AU356" s="231">
        <v>0</v>
      </c>
      <c r="AV356" s="612" t="str">
        <f t="shared" ref="AV356:AV385" si="437">IF(AU356&lt;&gt;0,AU356/AS356,"-")</f>
        <v>-</v>
      </c>
      <c r="AW356" s="628">
        <f t="shared" si="429"/>
        <v>0</v>
      </c>
      <c r="AX356" s="232"/>
      <c r="AY356" s="110"/>
      <c r="AZ356" s="227" t="str">
        <f t="shared" si="407"/>
        <v>-</v>
      </c>
      <c r="BA356" s="231">
        <v>0</v>
      </c>
      <c r="BB356" s="642" t="str">
        <f t="shared" si="391"/>
        <v>-</v>
      </c>
      <c r="BC356" s="628">
        <f t="shared" si="430"/>
        <v>0</v>
      </c>
      <c r="BD356" s="232"/>
      <c r="BE356" s="110"/>
      <c r="BF356" s="227" t="str">
        <f t="shared" si="404"/>
        <v>-</v>
      </c>
      <c r="BG356" s="231">
        <v>0</v>
      </c>
      <c r="BH356" s="642" t="str">
        <f t="shared" si="408"/>
        <v>-</v>
      </c>
      <c r="BI356" s="628">
        <f t="shared" si="431"/>
        <v>0</v>
      </c>
      <c r="BJ356" s="232"/>
      <c r="BK356" s="110"/>
      <c r="BL356" s="227" t="str">
        <f t="shared" si="405"/>
        <v>-</v>
      </c>
      <c r="BM356" s="231">
        <v>0</v>
      </c>
      <c r="BN356" s="642" t="str">
        <f t="shared" si="409"/>
        <v>-</v>
      </c>
      <c r="BO356" s="628">
        <f t="shared" si="432"/>
        <v>0</v>
      </c>
      <c r="BP356" s="232"/>
      <c r="BQ356" s="110"/>
      <c r="BR356" s="227" t="str">
        <f t="shared" si="406"/>
        <v>-</v>
      </c>
      <c r="BS356" s="231">
        <v>0</v>
      </c>
      <c r="BT356" s="642" t="str">
        <f t="shared" si="410"/>
        <v>-</v>
      </c>
    </row>
    <row r="357" ht="14.25" customHeight="1" spans="1:72">
      <c r="A357" s="587"/>
      <c r="B357" s="108">
        <v>3</v>
      </c>
      <c r="C357" s="306">
        <f t="shared" si="411"/>
        <v>0</v>
      </c>
      <c r="D357" s="433">
        <f t="shared" si="377"/>
        <v>0</v>
      </c>
      <c r="E357" s="592"/>
      <c r="F357" s="454">
        <f t="shared" si="412"/>
        <v>0</v>
      </c>
      <c r="G357" s="303" t="str">
        <f t="shared" si="395"/>
        <v>-</v>
      </c>
      <c r="H357" s="584">
        <f t="shared" si="396"/>
        <v>0</v>
      </c>
      <c r="I357" s="209">
        <f t="shared" si="397"/>
        <v>0</v>
      </c>
      <c r="J357" s="210">
        <f t="shared" si="413"/>
        <v>0</v>
      </c>
      <c r="K357" s="210">
        <f t="shared" si="381"/>
        <v>0</v>
      </c>
      <c r="L357" s="426" t="str">
        <f t="shared" si="414"/>
        <v>-</v>
      </c>
      <c r="M357" s="603">
        <f t="shared" si="422"/>
        <v>0</v>
      </c>
      <c r="N357" s="232"/>
      <c r="O357" s="110"/>
      <c r="P357" s="133"/>
      <c r="Q357" s="231">
        <v>0</v>
      </c>
      <c r="R357" s="612" t="str">
        <f t="shared" si="433"/>
        <v>-</v>
      </c>
      <c r="S357" s="603">
        <f t="shared" si="423"/>
        <v>0</v>
      </c>
      <c r="T357" s="232"/>
      <c r="U357" s="110"/>
      <c r="V357" s="133"/>
      <c r="W357" s="231">
        <v>0</v>
      </c>
      <c r="X357" s="612" t="str">
        <f t="shared" si="424"/>
        <v>-</v>
      </c>
      <c r="Y357" s="603">
        <f t="shared" si="425"/>
        <v>0</v>
      </c>
      <c r="Z357" s="232"/>
      <c r="AA357" s="110"/>
      <c r="AB357" s="133"/>
      <c r="AC357" s="231">
        <v>0</v>
      </c>
      <c r="AD357" s="612" t="str">
        <f t="shared" si="434"/>
        <v>-</v>
      </c>
      <c r="AE357" s="603">
        <f t="shared" si="426"/>
        <v>0</v>
      </c>
      <c r="AF357" s="232"/>
      <c r="AG357" s="110"/>
      <c r="AH357" s="133"/>
      <c r="AI357" s="231">
        <v>0</v>
      </c>
      <c r="AJ357" s="612" t="str">
        <f t="shared" si="435"/>
        <v>-</v>
      </c>
      <c r="AK357" s="603">
        <f t="shared" si="427"/>
        <v>0</v>
      </c>
      <c r="AL357" s="232"/>
      <c r="AM357" s="110"/>
      <c r="AN357" s="133"/>
      <c r="AO357" s="231">
        <v>0</v>
      </c>
      <c r="AP357" s="612" t="str">
        <f t="shared" si="436"/>
        <v>-</v>
      </c>
      <c r="AQ357" s="603">
        <f t="shared" si="428"/>
        <v>0</v>
      </c>
      <c r="AR357" s="232"/>
      <c r="AS357" s="110"/>
      <c r="AT357" s="133"/>
      <c r="AU357" s="231">
        <v>0</v>
      </c>
      <c r="AV357" s="612" t="str">
        <f t="shared" si="437"/>
        <v>-</v>
      </c>
      <c r="AW357" s="628">
        <f t="shared" si="429"/>
        <v>0</v>
      </c>
      <c r="AX357" s="232"/>
      <c r="AY357" s="110"/>
      <c r="AZ357" s="227" t="str">
        <f t="shared" si="407"/>
        <v>-</v>
      </c>
      <c r="BA357" s="231">
        <v>0</v>
      </c>
      <c r="BB357" s="642" t="str">
        <f t="shared" si="391"/>
        <v>-</v>
      </c>
      <c r="BC357" s="628">
        <f t="shared" si="430"/>
        <v>0</v>
      </c>
      <c r="BD357" s="232"/>
      <c r="BE357" s="110"/>
      <c r="BF357" s="227" t="str">
        <f t="shared" si="404"/>
        <v>-</v>
      </c>
      <c r="BG357" s="231">
        <v>0</v>
      </c>
      <c r="BH357" s="642" t="str">
        <f t="shared" si="408"/>
        <v>-</v>
      </c>
      <c r="BI357" s="628">
        <f t="shared" si="431"/>
        <v>0</v>
      </c>
      <c r="BJ357" s="232"/>
      <c r="BK357" s="110"/>
      <c r="BL357" s="227" t="str">
        <f t="shared" si="405"/>
        <v>-</v>
      </c>
      <c r="BM357" s="231">
        <v>0</v>
      </c>
      <c r="BN357" s="642" t="str">
        <f t="shared" si="409"/>
        <v>-</v>
      </c>
      <c r="BO357" s="628">
        <f t="shared" si="432"/>
        <v>0</v>
      </c>
      <c r="BP357" s="232"/>
      <c r="BQ357" s="110"/>
      <c r="BR357" s="227" t="str">
        <f t="shared" si="406"/>
        <v>-</v>
      </c>
      <c r="BS357" s="231">
        <v>0</v>
      </c>
      <c r="BT357" s="642" t="str">
        <f t="shared" si="410"/>
        <v>-</v>
      </c>
    </row>
    <row r="358" ht="14.25" customHeight="1" spans="1:72">
      <c r="A358" s="587"/>
      <c r="B358" s="108">
        <v>4</v>
      </c>
      <c r="C358" s="306">
        <f t="shared" si="411"/>
        <v>0</v>
      </c>
      <c r="D358" s="433">
        <f t="shared" si="377"/>
        <v>0</v>
      </c>
      <c r="E358" s="592"/>
      <c r="F358" s="454">
        <f t="shared" si="412"/>
        <v>0</v>
      </c>
      <c r="G358" s="303" t="str">
        <f t="shared" si="395"/>
        <v>-</v>
      </c>
      <c r="H358" s="584">
        <f t="shared" si="396"/>
        <v>0</v>
      </c>
      <c r="I358" s="209">
        <f t="shared" si="397"/>
        <v>0</v>
      </c>
      <c r="J358" s="210">
        <f t="shared" si="413"/>
        <v>0</v>
      </c>
      <c r="K358" s="210">
        <f t="shared" si="381"/>
        <v>0</v>
      </c>
      <c r="L358" s="426" t="str">
        <f t="shared" si="414"/>
        <v>-</v>
      </c>
      <c r="M358" s="603">
        <f t="shared" si="422"/>
        <v>0</v>
      </c>
      <c r="N358" s="232"/>
      <c r="O358" s="110"/>
      <c r="P358" s="133"/>
      <c r="Q358" s="231">
        <v>0</v>
      </c>
      <c r="R358" s="612" t="str">
        <f t="shared" si="433"/>
        <v>-</v>
      </c>
      <c r="S358" s="603">
        <f t="shared" si="423"/>
        <v>0</v>
      </c>
      <c r="T358" s="232"/>
      <c r="U358" s="110"/>
      <c r="V358" s="133"/>
      <c r="W358" s="231">
        <v>0</v>
      </c>
      <c r="X358" s="612" t="str">
        <f t="shared" si="424"/>
        <v>-</v>
      </c>
      <c r="Y358" s="603">
        <f t="shared" si="425"/>
        <v>0</v>
      </c>
      <c r="Z358" s="232"/>
      <c r="AA358" s="110"/>
      <c r="AB358" s="133"/>
      <c r="AC358" s="231">
        <v>0</v>
      </c>
      <c r="AD358" s="612" t="str">
        <f t="shared" si="434"/>
        <v>-</v>
      </c>
      <c r="AE358" s="603">
        <f t="shared" si="426"/>
        <v>0</v>
      </c>
      <c r="AF358" s="232"/>
      <c r="AG358" s="110"/>
      <c r="AH358" s="133"/>
      <c r="AI358" s="231">
        <v>0</v>
      </c>
      <c r="AJ358" s="612" t="str">
        <f t="shared" si="435"/>
        <v>-</v>
      </c>
      <c r="AK358" s="603">
        <f t="shared" si="427"/>
        <v>0</v>
      </c>
      <c r="AL358" s="232"/>
      <c r="AM358" s="110"/>
      <c r="AN358" s="133"/>
      <c r="AO358" s="231">
        <v>0</v>
      </c>
      <c r="AP358" s="612" t="str">
        <f t="shared" si="436"/>
        <v>-</v>
      </c>
      <c r="AQ358" s="603">
        <f t="shared" si="428"/>
        <v>0</v>
      </c>
      <c r="AR358" s="232"/>
      <c r="AS358" s="110"/>
      <c r="AT358" s="133"/>
      <c r="AU358" s="231">
        <v>0</v>
      </c>
      <c r="AV358" s="612" t="str">
        <f t="shared" si="437"/>
        <v>-</v>
      </c>
      <c r="AW358" s="628">
        <f t="shared" si="429"/>
        <v>0</v>
      </c>
      <c r="AX358" s="232"/>
      <c r="AY358" s="110"/>
      <c r="AZ358" s="227" t="str">
        <f t="shared" si="407"/>
        <v>-</v>
      </c>
      <c r="BA358" s="231">
        <v>0</v>
      </c>
      <c r="BB358" s="642" t="str">
        <f t="shared" ref="BB358:BB385" si="438">IF(BA358&lt;&gt;0,BA358/AY358,"-")</f>
        <v>-</v>
      </c>
      <c r="BC358" s="628">
        <f t="shared" si="430"/>
        <v>0</v>
      </c>
      <c r="BD358" s="232"/>
      <c r="BE358" s="110"/>
      <c r="BF358" s="227" t="str">
        <f t="shared" si="404"/>
        <v>-</v>
      </c>
      <c r="BG358" s="231">
        <v>0</v>
      </c>
      <c r="BH358" s="642" t="str">
        <f t="shared" si="408"/>
        <v>-</v>
      </c>
      <c r="BI358" s="628">
        <f t="shared" si="431"/>
        <v>0</v>
      </c>
      <c r="BJ358" s="232"/>
      <c r="BK358" s="110"/>
      <c r="BL358" s="227" t="str">
        <f t="shared" si="405"/>
        <v>-</v>
      </c>
      <c r="BM358" s="231">
        <v>0</v>
      </c>
      <c r="BN358" s="642" t="str">
        <f t="shared" si="409"/>
        <v>-</v>
      </c>
      <c r="BO358" s="628">
        <f t="shared" si="432"/>
        <v>0</v>
      </c>
      <c r="BP358" s="232"/>
      <c r="BQ358" s="110"/>
      <c r="BR358" s="227" t="str">
        <f t="shared" si="406"/>
        <v>-</v>
      </c>
      <c r="BS358" s="231">
        <v>0</v>
      </c>
      <c r="BT358" s="642" t="str">
        <f t="shared" si="410"/>
        <v>-</v>
      </c>
    </row>
    <row r="359" ht="14.25" customHeight="1" spans="1:72">
      <c r="A359" s="587"/>
      <c r="B359" s="108">
        <v>5</v>
      </c>
      <c r="C359" s="306">
        <f t="shared" si="411"/>
        <v>0</v>
      </c>
      <c r="D359" s="433">
        <f t="shared" ref="D359:D390" si="439">M359+S359+Y359+AQ359+AE359+AK359</f>
        <v>0</v>
      </c>
      <c r="E359" s="592"/>
      <c r="F359" s="454">
        <f t="shared" si="412"/>
        <v>0</v>
      </c>
      <c r="G359" s="303" t="str">
        <f t="shared" si="395"/>
        <v>-</v>
      </c>
      <c r="H359" s="584">
        <f t="shared" si="396"/>
        <v>0</v>
      </c>
      <c r="I359" s="209">
        <f t="shared" si="397"/>
        <v>0</v>
      </c>
      <c r="J359" s="210">
        <f t="shared" si="413"/>
        <v>0</v>
      </c>
      <c r="K359" s="210">
        <f t="shared" si="381"/>
        <v>0</v>
      </c>
      <c r="L359" s="426" t="str">
        <f t="shared" si="414"/>
        <v>-</v>
      </c>
      <c r="M359" s="603">
        <f t="shared" si="422"/>
        <v>0</v>
      </c>
      <c r="N359" s="232"/>
      <c r="O359" s="110"/>
      <c r="P359" s="133"/>
      <c r="Q359" s="231">
        <v>0</v>
      </c>
      <c r="R359" s="612" t="str">
        <f t="shared" si="433"/>
        <v>-</v>
      </c>
      <c r="S359" s="603">
        <f t="shared" si="423"/>
        <v>0</v>
      </c>
      <c r="T359" s="232"/>
      <c r="U359" s="110"/>
      <c r="V359" s="133"/>
      <c r="W359" s="231">
        <v>0</v>
      </c>
      <c r="X359" s="612" t="str">
        <f t="shared" si="424"/>
        <v>-</v>
      </c>
      <c r="Y359" s="603">
        <f t="shared" si="425"/>
        <v>0</v>
      </c>
      <c r="Z359" s="232"/>
      <c r="AA359" s="110"/>
      <c r="AB359" s="133"/>
      <c r="AC359" s="231">
        <v>0</v>
      </c>
      <c r="AD359" s="612" t="str">
        <f t="shared" si="434"/>
        <v>-</v>
      </c>
      <c r="AE359" s="603">
        <f t="shared" si="426"/>
        <v>0</v>
      </c>
      <c r="AF359" s="232"/>
      <c r="AG359" s="110"/>
      <c r="AH359" s="133"/>
      <c r="AI359" s="231">
        <v>0</v>
      </c>
      <c r="AJ359" s="612" t="str">
        <f t="shared" si="435"/>
        <v>-</v>
      </c>
      <c r="AK359" s="603">
        <f t="shared" si="427"/>
        <v>0</v>
      </c>
      <c r="AL359" s="232"/>
      <c r="AM359" s="110"/>
      <c r="AN359" s="133"/>
      <c r="AO359" s="231">
        <v>0</v>
      </c>
      <c r="AP359" s="612" t="str">
        <f t="shared" si="436"/>
        <v>-</v>
      </c>
      <c r="AQ359" s="603">
        <f t="shared" si="428"/>
        <v>0</v>
      </c>
      <c r="AR359" s="232"/>
      <c r="AS359" s="110"/>
      <c r="AT359" s="133"/>
      <c r="AU359" s="231">
        <v>0</v>
      </c>
      <c r="AV359" s="612" t="str">
        <f t="shared" si="437"/>
        <v>-</v>
      </c>
      <c r="AW359" s="628">
        <f t="shared" si="429"/>
        <v>0</v>
      </c>
      <c r="AX359" s="232"/>
      <c r="AY359" s="110"/>
      <c r="AZ359" s="227" t="str">
        <f t="shared" si="407"/>
        <v>-</v>
      </c>
      <c r="BA359" s="231">
        <v>0</v>
      </c>
      <c r="BB359" s="642" t="str">
        <f t="shared" si="438"/>
        <v>-</v>
      </c>
      <c r="BC359" s="628">
        <f t="shared" si="430"/>
        <v>0</v>
      </c>
      <c r="BD359" s="232"/>
      <c r="BE359" s="110"/>
      <c r="BF359" s="227" t="str">
        <f t="shared" si="404"/>
        <v>-</v>
      </c>
      <c r="BG359" s="231">
        <v>0</v>
      </c>
      <c r="BH359" s="642" t="str">
        <f t="shared" si="408"/>
        <v>-</v>
      </c>
      <c r="BI359" s="628">
        <f t="shared" si="431"/>
        <v>0</v>
      </c>
      <c r="BJ359" s="232"/>
      <c r="BK359" s="110"/>
      <c r="BL359" s="227" t="str">
        <f t="shared" si="405"/>
        <v>-</v>
      </c>
      <c r="BM359" s="231">
        <v>0</v>
      </c>
      <c r="BN359" s="642" t="str">
        <f t="shared" si="409"/>
        <v>-</v>
      </c>
      <c r="BO359" s="628">
        <f t="shared" si="432"/>
        <v>0</v>
      </c>
      <c r="BP359" s="232"/>
      <c r="BQ359" s="110"/>
      <c r="BR359" s="227" t="str">
        <f t="shared" si="406"/>
        <v>-</v>
      </c>
      <c r="BS359" s="231">
        <v>0</v>
      </c>
      <c r="BT359" s="642" t="str">
        <f t="shared" si="410"/>
        <v>-</v>
      </c>
    </row>
    <row r="360" ht="14.25" customHeight="1" spans="1:72">
      <c r="A360" s="587"/>
      <c r="B360" s="108">
        <v>6</v>
      </c>
      <c r="C360" s="306">
        <f t="shared" si="411"/>
        <v>0</v>
      </c>
      <c r="D360" s="433">
        <f t="shared" si="439"/>
        <v>0</v>
      </c>
      <c r="E360" s="592"/>
      <c r="F360" s="454">
        <f t="shared" si="412"/>
        <v>0</v>
      </c>
      <c r="G360" s="303" t="str">
        <f t="shared" si="395"/>
        <v>-</v>
      </c>
      <c r="H360" s="584">
        <f t="shared" si="396"/>
        <v>0</v>
      </c>
      <c r="I360" s="209">
        <f t="shared" si="397"/>
        <v>0</v>
      </c>
      <c r="J360" s="210">
        <f t="shared" si="413"/>
        <v>0</v>
      </c>
      <c r="K360" s="210">
        <f t="shared" si="381"/>
        <v>0</v>
      </c>
      <c r="L360" s="426" t="str">
        <f t="shared" si="414"/>
        <v>-</v>
      </c>
      <c r="M360" s="603">
        <f t="shared" si="422"/>
        <v>0</v>
      </c>
      <c r="N360" s="232"/>
      <c r="O360" s="110"/>
      <c r="P360" s="133"/>
      <c r="Q360" s="231">
        <v>0</v>
      </c>
      <c r="R360" s="612" t="str">
        <f t="shared" si="433"/>
        <v>-</v>
      </c>
      <c r="S360" s="603">
        <f t="shared" si="423"/>
        <v>0</v>
      </c>
      <c r="T360" s="232"/>
      <c r="U360" s="110"/>
      <c r="V360" s="133"/>
      <c r="W360" s="231">
        <v>0</v>
      </c>
      <c r="X360" s="612" t="str">
        <f t="shared" si="424"/>
        <v>-</v>
      </c>
      <c r="Y360" s="603">
        <f t="shared" si="425"/>
        <v>0</v>
      </c>
      <c r="Z360" s="232"/>
      <c r="AA360" s="110"/>
      <c r="AB360" s="133"/>
      <c r="AC360" s="231">
        <v>0</v>
      </c>
      <c r="AD360" s="612" t="str">
        <f t="shared" si="434"/>
        <v>-</v>
      </c>
      <c r="AE360" s="603">
        <f t="shared" si="426"/>
        <v>0</v>
      </c>
      <c r="AF360" s="232"/>
      <c r="AG360" s="110"/>
      <c r="AH360" s="133"/>
      <c r="AI360" s="231">
        <v>0</v>
      </c>
      <c r="AJ360" s="612" t="str">
        <f t="shared" si="435"/>
        <v>-</v>
      </c>
      <c r="AK360" s="603">
        <f t="shared" si="427"/>
        <v>0</v>
      </c>
      <c r="AL360" s="232"/>
      <c r="AM360" s="110"/>
      <c r="AN360" s="133"/>
      <c r="AO360" s="231">
        <v>0</v>
      </c>
      <c r="AP360" s="612" t="str">
        <f t="shared" si="436"/>
        <v>-</v>
      </c>
      <c r="AQ360" s="603">
        <f t="shared" si="428"/>
        <v>0</v>
      </c>
      <c r="AR360" s="232"/>
      <c r="AS360" s="110"/>
      <c r="AT360" s="133"/>
      <c r="AU360" s="231">
        <v>0</v>
      </c>
      <c r="AV360" s="612" t="str">
        <f t="shared" si="437"/>
        <v>-</v>
      </c>
      <c r="AW360" s="628">
        <f t="shared" si="429"/>
        <v>0</v>
      </c>
      <c r="AX360" s="232"/>
      <c r="AY360" s="110"/>
      <c r="AZ360" s="227" t="str">
        <f t="shared" si="407"/>
        <v>-</v>
      </c>
      <c r="BA360" s="231">
        <v>0</v>
      </c>
      <c r="BB360" s="642" t="str">
        <f t="shared" si="438"/>
        <v>-</v>
      </c>
      <c r="BC360" s="628">
        <f t="shared" si="430"/>
        <v>0</v>
      </c>
      <c r="BD360" s="232"/>
      <c r="BE360" s="110"/>
      <c r="BF360" s="227" t="str">
        <f t="shared" si="404"/>
        <v>-</v>
      </c>
      <c r="BG360" s="231">
        <v>0</v>
      </c>
      <c r="BH360" s="642" t="str">
        <f t="shared" si="408"/>
        <v>-</v>
      </c>
      <c r="BI360" s="628">
        <f t="shared" si="431"/>
        <v>0</v>
      </c>
      <c r="BJ360" s="232"/>
      <c r="BK360" s="110"/>
      <c r="BL360" s="227" t="str">
        <f t="shared" si="405"/>
        <v>-</v>
      </c>
      <c r="BM360" s="231">
        <v>0</v>
      </c>
      <c r="BN360" s="642" t="str">
        <f t="shared" si="409"/>
        <v>-</v>
      </c>
      <c r="BO360" s="628">
        <f t="shared" si="432"/>
        <v>0</v>
      </c>
      <c r="BP360" s="232"/>
      <c r="BQ360" s="110"/>
      <c r="BR360" s="227" t="str">
        <f t="shared" si="406"/>
        <v>-</v>
      </c>
      <c r="BS360" s="231">
        <v>0</v>
      </c>
      <c r="BT360" s="642" t="str">
        <f t="shared" si="410"/>
        <v>-</v>
      </c>
    </row>
    <row r="361" ht="14.25" customHeight="1" spans="1:72">
      <c r="A361" s="587"/>
      <c r="B361" s="108">
        <v>7</v>
      </c>
      <c r="C361" s="306">
        <f t="shared" si="411"/>
        <v>0</v>
      </c>
      <c r="D361" s="433">
        <f t="shared" si="439"/>
        <v>0</v>
      </c>
      <c r="E361" s="592"/>
      <c r="F361" s="454">
        <f t="shared" si="412"/>
        <v>0</v>
      </c>
      <c r="G361" s="303" t="str">
        <f t="shared" si="395"/>
        <v>-</v>
      </c>
      <c r="H361" s="584">
        <f t="shared" si="396"/>
        <v>0</v>
      </c>
      <c r="I361" s="209">
        <f t="shared" si="397"/>
        <v>0</v>
      </c>
      <c r="J361" s="210">
        <f t="shared" si="413"/>
        <v>0</v>
      </c>
      <c r="K361" s="210">
        <f t="shared" si="381"/>
        <v>0</v>
      </c>
      <c r="L361" s="426" t="str">
        <f t="shared" si="414"/>
        <v>-</v>
      </c>
      <c r="M361" s="603">
        <f t="shared" si="422"/>
        <v>0</v>
      </c>
      <c r="N361" s="232"/>
      <c r="O361" s="110"/>
      <c r="P361" s="133"/>
      <c r="Q361" s="231">
        <v>0</v>
      </c>
      <c r="R361" s="612" t="str">
        <f t="shared" si="433"/>
        <v>-</v>
      </c>
      <c r="S361" s="603">
        <f t="shared" si="423"/>
        <v>0</v>
      </c>
      <c r="T361" s="232"/>
      <c r="U361" s="110"/>
      <c r="V361" s="133"/>
      <c r="W361" s="231">
        <v>0</v>
      </c>
      <c r="X361" s="612" t="str">
        <f t="shared" si="424"/>
        <v>-</v>
      </c>
      <c r="Y361" s="603">
        <f t="shared" si="425"/>
        <v>0</v>
      </c>
      <c r="Z361" s="232"/>
      <c r="AA361" s="110"/>
      <c r="AB361" s="133"/>
      <c r="AC361" s="231">
        <v>0</v>
      </c>
      <c r="AD361" s="612" t="str">
        <f t="shared" si="434"/>
        <v>-</v>
      </c>
      <c r="AE361" s="603">
        <f t="shared" si="426"/>
        <v>0</v>
      </c>
      <c r="AF361" s="232"/>
      <c r="AG361" s="110"/>
      <c r="AH361" s="133"/>
      <c r="AI361" s="231">
        <v>0</v>
      </c>
      <c r="AJ361" s="612" t="str">
        <f t="shared" si="435"/>
        <v>-</v>
      </c>
      <c r="AK361" s="603">
        <f t="shared" si="427"/>
        <v>0</v>
      </c>
      <c r="AL361" s="232"/>
      <c r="AM361" s="110"/>
      <c r="AN361" s="133"/>
      <c r="AO361" s="231">
        <v>0</v>
      </c>
      <c r="AP361" s="612" t="str">
        <f t="shared" si="436"/>
        <v>-</v>
      </c>
      <c r="AQ361" s="603">
        <f t="shared" si="428"/>
        <v>0</v>
      </c>
      <c r="AR361" s="232"/>
      <c r="AS361" s="110"/>
      <c r="AT361" s="133"/>
      <c r="AU361" s="231">
        <v>0</v>
      </c>
      <c r="AV361" s="612" t="str">
        <f t="shared" si="437"/>
        <v>-</v>
      </c>
      <c r="AW361" s="628">
        <f t="shared" si="429"/>
        <v>0</v>
      </c>
      <c r="AX361" s="232"/>
      <c r="AY361" s="110"/>
      <c r="AZ361" s="227" t="str">
        <f t="shared" si="407"/>
        <v>-</v>
      </c>
      <c r="BA361" s="231">
        <v>0</v>
      </c>
      <c r="BB361" s="642" t="str">
        <f t="shared" si="438"/>
        <v>-</v>
      </c>
      <c r="BC361" s="628">
        <f t="shared" si="430"/>
        <v>0</v>
      </c>
      <c r="BD361" s="232"/>
      <c r="BE361" s="110"/>
      <c r="BF361" s="227" t="str">
        <f t="shared" si="404"/>
        <v>-</v>
      </c>
      <c r="BG361" s="231">
        <v>0</v>
      </c>
      <c r="BH361" s="642" t="str">
        <f t="shared" si="408"/>
        <v>-</v>
      </c>
      <c r="BI361" s="628">
        <f t="shared" si="431"/>
        <v>0</v>
      </c>
      <c r="BJ361" s="232"/>
      <c r="BK361" s="110"/>
      <c r="BL361" s="227" t="str">
        <f t="shared" si="405"/>
        <v>-</v>
      </c>
      <c r="BM361" s="231">
        <v>0</v>
      </c>
      <c r="BN361" s="642" t="str">
        <f t="shared" si="409"/>
        <v>-</v>
      </c>
      <c r="BO361" s="628">
        <f t="shared" si="432"/>
        <v>0</v>
      </c>
      <c r="BP361" s="232"/>
      <c r="BQ361" s="110"/>
      <c r="BR361" s="227" t="str">
        <f t="shared" si="406"/>
        <v>-</v>
      </c>
      <c r="BS361" s="231">
        <v>0</v>
      </c>
      <c r="BT361" s="642" t="str">
        <f t="shared" si="410"/>
        <v>-</v>
      </c>
    </row>
    <row r="362" ht="14.25" customHeight="1" spans="1:72">
      <c r="A362" s="587"/>
      <c r="B362" s="108">
        <v>8</v>
      </c>
      <c r="C362" s="306">
        <f t="shared" si="411"/>
        <v>0</v>
      </c>
      <c r="D362" s="433">
        <f t="shared" si="439"/>
        <v>0</v>
      </c>
      <c r="E362" s="592"/>
      <c r="F362" s="454">
        <f t="shared" si="412"/>
        <v>0</v>
      </c>
      <c r="G362" s="303" t="str">
        <f t="shared" si="395"/>
        <v>-</v>
      </c>
      <c r="H362" s="584">
        <f t="shared" si="396"/>
        <v>0</v>
      </c>
      <c r="I362" s="209">
        <f t="shared" si="397"/>
        <v>0</v>
      </c>
      <c r="J362" s="210">
        <f t="shared" si="413"/>
        <v>0</v>
      </c>
      <c r="K362" s="210">
        <f t="shared" si="381"/>
        <v>0</v>
      </c>
      <c r="L362" s="426" t="str">
        <f t="shared" si="414"/>
        <v>-</v>
      </c>
      <c r="M362" s="603">
        <f t="shared" si="422"/>
        <v>0</v>
      </c>
      <c r="N362" s="232"/>
      <c r="O362" s="110"/>
      <c r="P362" s="133"/>
      <c r="Q362" s="231">
        <v>0</v>
      </c>
      <c r="R362" s="612" t="str">
        <f t="shared" si="433"/>
        <v>-</v>
      </c>
      <c r="S362" s="603">
        <f t="shared" si="423"/>
        <v>0</v>
      </c>
      <c r="T362" s="232"/>
      <c r="U362" s="110"/>
      <c r="V362" s="133"/>
      <c r="W362" s="231">
        <v>0</v>
      </c>
      <c r="X362" s="612" t="str">
        <f t="shared" si="424"/>
        <v>-</v>
      </c>
      <c r="Y362" s="603">
        <f t="shared" si="425"/>
        <v>0</v>
      </c>
      <c r="Z362" s="232"/>
      <c r="AA362" s="110"/>
      <c r="AB362" s="133"/>
      <c r="AC362" s="231">
        <v>0</v>
      </c>
      <c r="AD362" s="612" t="str">
        <f t="shared" si="434"/>
        <v>-</v>
      </c>
      <c r="AE362" s="603">
        <f t="shared" si="426"/>
        <v>0</v>
      </c>
      <c r="AF362" s="232"/>
      <c r="AG362" s="110"/>
      <c r="AH362" s="133"/>
      <c r="AI362" s="231">
        <v>0</v>
      </c>
      <c r="AJ362" s="612" t="str">
        <f t="shared" si="435"/>
        <v>-</v>
      </c>
      <c r="AK362" s="603">
        <f t="shared" si="427"/>
        <v>0</v>
      </c>
      <c r="AL362" s="232"/>
      <c r="AM362" s="110"/>
      <c r="AN362" s="133"/>
      <c r="AO362" s="231">
        <v>0</v>
      </c>
      <c r="AP362" s="612" t="str">
        <f t="shared" si="436"/>
        <v>-</v>
      </c>
      <c r="AQ362" s="603">
        <f t="shared" si="428"/>
        <v>0</v>
      </c>
      <c r="AR362" s="232"/>
      <c r="AS362" s="110"/>
      <c r="AT362" s="133"/>
      <c r="AU362" s="231">
        <v>0</v>
      </c>
      <c r="AV362" s="612" t="str">
        <f t="shared" si="437"/>
        <v>-</v>
      </c>
      <c r="AW362" s="628">
        <f t="shared" si="429"/>
        <v>0</v>
      </c>
      <c r="AX362" s="232"/>
      <c r="AY362" s="110"/>
      <c r="AZ362" s="227" t="str">
        <f t="shared" si="407"/>
        <v>-</v>
      </c>
      <c r="BA362" s="231">
        <v>0</v>
      </c>
      <c r="BB362" s="642" t="str">
        <f t="shared" si="438"/>
        <v>-</v>
      </c>
      <c r="BC362" s="628">
        <f t="shared" si="430"/>
        <v>0</v>
      </c>
      <c r="BD362" s="232"/>
      <c r="BE362" s="110"/>
      <c r="BF362" s="227" t="str">
        <f t="shared" si="404"/>
        <v>-</v>
      </c>
      <c r="BG362" s="231">
        <v>0</v>
      </c>
      <c r="BH362" s="642" t="str">
        <f t="shared" si="408"/>
        <v>-</v>
      </c>
      <c r="BI362" s="628">
        <f t="shared" si="431"/>
        <v>0</v>
      </c>
      <c r="BJ362" s="232"/>
      <c r="BK362" s="110"/>
      <c r="BL362" s="227" t="str">
        <f t="shared" si="405"/>
        <v>-</v>
      </c>
      <c r="BM362" s="231">
        <v>0</v>
      </c>
      <c r="BN362" s="642" t="str">
        <f t="shared" si="409"/>
        <v>-</v>
      </c>
      <c r="BO362" s="628">
        <f t="shared" si="432"/>
        <v>0</v>
      </c>
      <c r="BP362" s="232"/>
      <c r="BQ362" s="110"/>
      <c r="BR362" s="227" t="str">
        <f t="shared" si="406"/>
        <v>-</v>
      </c>
      <c r="BS362" s="231">
        <v>0</v>
      </c>
      <c r="BT362" s="642" t="str">
        <f t="shared" si="410"/>
        <v>-</v>
      </c>
    </row>
    <row r="363" ht="14.25" customHeight="1" spans="1:72">
      <c r="A363" s="587"/>
      <c r="B363" s="108">
        <v>9</v>
      </c>
      <c r="C363" s="306">
        <f t="shared" si="411"/>
        <v>0</v>
      </c>
      <c r="D363" s="433">
        <f t="shared" si="439"/>
        <v>0</v>
      </c>
      <c r="E363" s="592"/>
      <c r="F363" s="454">
        <f t="shared" si="412"/>
        <v>0</v>
      </c>
      <c r="G363" s="303" t="str">
        <f t="shared" si="395"/>
        <v>-</v>
      </c>
      <c r="H363" s="584">
        <f t="shared" si="396"/>
        <v>0</v>
      </c>
      <c r="I363" s="209">
        <f t="shared" si="397"/>
        <v>0</v>
      </c>
      <c r="J363" s="210">
        <f t="shared" si="413"/>
        <v>0</v>
      </c>
      <c r="K363" s="210">
        <f t="shared" si="381"/>
        <v>0</v>
      </c>
      <c r="L363" s="426" t="str">
        <f t="shared" si="414"/>
        <v>-</v>
      </c>
      <c r="M363" s="603">
        <f t="shared" si="422"/>
        <v>0</v>
      </c>
      <c r="N363" s="232"/>
      <c r="O363" s="110"/>
      <c r="P363" s="133"/>
      <c r="Q363" s="231">
        <v>0</v>
      </c>
      <c r="R363" s="612" t="str">
        <f t="shared" si="433"/>
        <v>-</v>
      </c>
      <c r="S363" s="603">
        <f t="shared" si="423"/>
        <v>0</v>
      </c>
      <c r="T363" s="232"/>
      <c r="U363" s="110"/>
      <c r="V363" s="133"/>
      <c r="W363" s="231">
        <v>0</v>
      </c>
      <c r="X363" s="612" t="str">
        <f t="shared" si="424"/>
        <v>-</v>
      </c>
      <c r="Y363" s="603">
        <f t="shared" si="425"/>
        <v>0</v>
      </c>
      <c r="Z363" s="232"/>
      <c r="AA363" s="110"/>
      <c r="AB363" s="133"/>
      <c r="AC363" s="231">
        <v>0</v>
      </c>
      <c r="AD363" s="612" t="str">
        <f t="shared" si="434"/>
        <v>-</v>
      </c>
      <c r="AE363" s="603">
        <f t="shared" si="426"/>
        <v>0</v>
      </c>
      <c r="AF363" s="232"/>
      <c r="AG363" s="110"/>
      <c r="AH363" s="133"/>
      <c r="AI363" s="231">
        <v>0</v>
      </c>
      <c r="AJ363" s="612" t="str">
        <f t="shared" si="435"/>
        <v>-</v>
      </c>
      <c r="AK363" s="603">
        <f t="shared" si="427"/>
        <v>0</v>
      </c>
      <c r="AL363" s="232"/>
      <c r="AM363" s="110"/>
      <c r="AN363" s="133"/>
      <c r="AO363" s="231">
        <v>0</v>
      </c>
      <c r="AP363" s="612" t="str">
        <f t="shared" si="436"/>
        <v>-</v>
      </c>
      <c r="AQ363" s="603">
        <f t="shared" si="428"/>
        <v>0</v>
      </c>
      <c r="AR363" s="232"/>
      <c r="AS363" s="110"/>
      <c r="AT363" s="133"/>
      <c r="AU363" s="231">
        <v>0</v>
      </c>
      <c r="AV363" s="612" t="str">
        <f t="shared" si="437"/>
        <v>-</v>
      </c>
      <c r="AW363" s="628">
        <f t="shared" si="429"/>
        <v>0</v>
      </c>
      <c r="AX363" s="232"/>
      <c r="AY363" s="110"/>
      <c r="AZ363" s="227" t="str">
        <f t="shared" si="407"/>
        <v>-</v>
      </c>
      <c r="BA363" s="231">
        <v>0</v>
      </c>
      <c r="BB363" s="642" t="str">
        <f t="shared" si="438"/>
        <v>-</v>
      </c>
      <c r="BC363" s="628">
        <f t="shared" si="430"/>
        <v>0</v>
      </c>
      <c r="BD363" s="232"/>
      <c r="BE363" s="110"/>
      <c r="BF363" s="227" t="str">
        <f t="shared" si="404"/>
        <v>-</v>
      </c>
      <c r="BG363" s="231">
        <v>0</v>
      </c>
      <c r="BH363" s="642" t="str">
        <f t="shared" si="408"/>
        <v>-</v>
      </c>
      <c r="BI363" s="628">
        <f t="shared" si="431"/>
        <v>0</v>
      </c>
      <c r="BJ363" s="232"/>
      <c r="BK363" s="110"/>
      <c r="BL363" s="227" t="str">
        <f t="shared" si="405"/>
        <v>-</v>
      </c>
      <c r="BM363" s="231">
        <v>0</v>
      </c>
      <c r="BN363" s="642" t="str">
        <f t="shared" si="409"/>
        <v>-</v>
      </c>
      <c r="BO363" s="628">
        <f t="shared" si="432"/>
        <v>0</v>
      </c>
      <c r="BP363" s="232"/>
      <c r="BQ363" s="110"/>
      <c r="BR363" s="227" t="str">
        <f t="shared" si="406"/>
        <v>-</v>
      </c>
      <c r="BS363" s="231">
        <v>0</v>
      </c>
      <c r="BT363" s="642" t="str">
        <f t="shared" si="410"/>
        <v>-</v>
      </c>
    </row>
    <row r="364" ht="14.25" customHeight="1" spans="1:72">
      <c r="A364" s="587"/>
      <c r="B364" s="108">
        <v>10</v>
      </c>
      <c r="C364" s="306">
        <f t="shared" si="411"/>
        <v>0</v>
      </c>
      <c r="D364" s="433">
        <f t="shared" si="439"/>
        <v>0</v>
      </c>
      <c r="E364" s="592"/>
      <c r="F364" s="454">
        <f t="shared" si="412"/>
        <v>0</v>
      </c>
      <c r="G364" s="303" t="str">
        <f t="shared" si="395"/>
        <v>-</v>
      </c>
      <c r="H364" s="584">
        <f t="shared" si="396"/>
        <v>0</v>
      </c>
      <c r="I364" s="209">
        <f t="shared" si="397"/>
        <v>0</v>
      </c>
      <c r="J364" s="210">
        <f t="shared" si="413"/>
        <v>0</v>
      </c>
      <c r="K364" s="210">
        <f t="shared" si="381"/>
        <v>0</v>
      </c>
      <c r="L364" s="426" t="str">
        <f t="shared" si="414"/>
        <v>-</v>
      </c>
      <c r="M364" s="603">
        <f t="shared" si="422"/>
        <v>0</v>
      </c>
      <c r="N364" s="232"/>
      <c r="O364" s="110"/>
      <c r="P364" s="133"/>
      <c r="Q364" s="231">
        <v>0</v>
      </c>
      <c r="R364" s="612" t="str">
        <f t="shared" si="433"/>
        <v>-</v>
      </c>
      <c r="S364" s="603">
        <f t="shared" si="423"/>
        <v>0</v>
      </c>
      <c r="T364" s="232"/>
      <c r="U364" s="110"/>
      <c r="V364" s="133"/>
      <c r="W364" s="231">
        <v>0</v>
      </c>
      <c r="X364" s="612" t="str">
        <f t="shared" si="424"/>
        <v>-</v>
      </c>
      <c r="Y364" s="603">
        <f t="shared" si="425"/>
        <v>0</v>
      </c>
      <c r="Z364" s="232"/>
      <c r="AA364" s="110"/>
      <c r="AB364" s="133"/>
      <c r="AC364" s="231">
        <v>0</v>
      </c>
      <c r="AD364" s="612" t="str">
        <f t="shared" si="434"/>
        <v>-</v>
      </c>
      <c r="AE364" s="603">
        <f t="shared" si="426"/>
        <v>0</v>
      </c>
      <c r="AF364" s="232"/>
      <c r="AG364" s="110"/>
      <c r="AH364" s="133"/>
      <c r="AI364" s="231">
        <v>0</v>
      </c>
      <c r="AJ364" s="612" t="str">
        <f t="shared" si="435"/>
        <v>-</v>
      </c>
      <c r="AK364" s="603">
        <f t="shared" si="427"/>
        <v>0</v>
      </c>
      <c r="AL364" s="232"/>
      <c r="AM364" s="110"/>
      <c r="AN364" s="133"/>
      <c r="AO364" s="231">
        <v>0</v>
      </c>
      <c r="AP364" s="612" t="str">
        <f t="shared" si="436"/>
        <v>-</v>
      </c>
      <c r="AQ364" s="603">
        <f t="shared" si="428"/>
        <v>0</v>
      </c>
      <c r="AR364" s="232"/>
      <c r="AS364" s="110"/>
      <c r="AT364" s="133"/>
      <c r="AU364" s="231">
        <v>0</v>
      </c>
      <c r="AV364" s="612" t="str">
        <f t="shared" si="437"/>
        <v>-</v>
      </c>
      <c r="AW364" s="628">
        <f t="shared" si="429"/>
        <v>0</v>
      </c>
      <c r="AX364" s="232"/>
      <c r="AY364" s="110"/>
      <c r="AZ364" s="227" t="str">
        <f t="shared" si="407"/>
        <v>-</v>
      </c>
      <c r="BA364" s="231">
        <v>0</v>
      </c>
      <c r="BB364" s="642" t="str">
        <f t="shared" si="438"/>
        <v>-</v>
      </c>
      <c r="BC364" s="628">
        <f t="shared" si="430"/>
        <v>0</v>
      </c>
      <c r="BD364" s="232"/>
      <c r="BE364" s="110"/>
      <c r="BF364" s="227" t="str">
        <f t="shared" si="404"/>
        <v>-</v>
      </c>
      <c r="BG364" s="231">
        <v>0</v>
      </c>
      <c r="BH364" s="642" t="str">
        <f t="shared" si="408"/>
        <v>-</v>
      </c>
      <c r="BI364" s="628">
        <f t="shared" si="431"/>
        <v>0</v>
      </c>
      <c r="BJ364" s="232"/>
      <c r="BK364" s="110"/>
      <c r="BL364" s="227" t="str">
        <f t="shared" si="405"/>
        <v>-</v>
      </c>
      <c r="BM364" s="231">
        <v>0</v>
      </c>
      <c r="BN364" s="642" t="str">
        <f t="shared" si="409"/>
        <v>-</v>
      </c>
      <c r="BO364" s="628">
        <f t="shared" si="432"/>
        <v>0</v>
      </c>
      <c r="BP364" s="232"/>
      <c r="BQ364" s="110"/>
      <c r="BR364" s="227" t="str">
        <f t="shared" si="406"/>
        <v>-</v>
      </c>
      <c r="BS364" s="231">
        <v>0</v>
      </c>
      <c r="BT364" s="642" t="str">
        <f t="shared" si="410"/>
        <v>-</v>
      </c>
    </row>
    <row r="365" ht="14.25" customHeight="1" spans="1:72">
      <c r="A365" s="587"/>
      <c r="B365" s="108">
        <v>11</v>
      </c>
      <c r="C365" s="306">
        <f t="shared" si="411"/>
        <v>0</v>
      </c>
      <c r="D365" s="433">
        <f t="shared" si="439"/>
        <v>0</v>
      </c>
      <c r="E365" s="592"/>
      <c r="F365" s="454">
        <f t="shared" si="412"/>
        <v>0</v>
      </c>
      <c r="G365" s="303" t="str">
        <f t="shared" si="395"/>
        <v>-</v>
      </c>
      <c r="H365" s="584">
        <f t="shared" si="396"/>
        <v>0</v>
      </c>
      <c r="I365" s="209">
        <f t="shared" si="397"/>
        <v>0</v>
      </c>
      <c r="J365" s="210">
        <f t="shared" si="413"/>
        <v>0</v>
      </c>
      <c r="K365" s="210">
        <f t="shared" si="381"/>
        <v>0</v>
      </c>
      <c r="L365" s="426" t="str">
        <f t="shared" si="414"/>
        <v>-</v>
      </c>
      <c r="M365" s="603">
        <f t="shared" si="422"/>
        <v>0</v>
      </c>
      <c r="N365" s="232"/>
      <c r="O365" s="110"/>
      <c r="P365" s="133"/>
      <c r="Q365" s="231">
        <v>0</v>
      </c>
      <c r="R365" s="612" t="str">
        <f t="shared" si="433"/>
        <v>-</v>
      </c>
      <c r="S365" s="603">
        <f t="shared" si="423"/>
        <v>0</v>
      </c>
      <c r="T365" s="232"/>
      <c r="U365" s="110"/>
      <c r="V365" s="133"/>
      <c r="W365" s="231">
        <v>0</v>
      </c>
      <c r="X365" s="612" t="str">
        <f t="shared" si="424"/>
        <v>-</v>
      </c>
      <c r="Y365" s="603">
        <f t="shared" si="425"/>
        <v>0</v>
      </c>
      <c r="Z365" s="232"/>
      <c r="AA365" s="110"/>
      <c r="AB365" s="133"/>
      <c r="AC365" s="231">
        <v>0</v>
      </c>
      <c r="AD365" s="612" t="str">
        <f t="shared" si="434"/>
        <v>-</v>
      </c>
      <c r="AE365" s="603">
        <f t="shared" si="426"/>
        <v>0</v>
      </c>
      <c r="AF365" s="232"/>
      <c r="AG365" s="110"/>
      <c r="AH365" s="133"/>
      <c r="AI365" s="231">
        <v>0</v>
      </c>
      <c r="AJ365" s="612" t="str">
        <f t="shared" si="435"/>
        <v>-</v>
      </c>
      <c r="AK365" s="603">
        <f t="shared" si="427"/>
        <v>0</v>
      </c>
      <c r="AL365" s="232"/>
      <c r="AM365" s="110"/>
      <c r="AN365" s="133"/>
      <c r="AO365" s="231">
        <v>0</v>
      </c>
      <c r="AP365" s="612" t="str">
        <f t="shared" si="436"/>
        <v>-</v>
      </c>
      <c r="AQ365" s="603">
        <f t="shared" si="428"/>
        <v>0</v>
      </c>
      <c r="AR365" s="232"/>
      <c r="AS365" s="110"/>
      <c r="AT365" s="133"/>
      <c r="AU365" s="231">
        <v>0</v>
      </c>
      <c r="AV365" s="612" t="str">
        <f t="shared" si="437"/>
        <v>-</v>
      </c>
      <c r="AW365" s="628">
        <f t="shared" si="429"/>
        <v>0</v>
      </c>
      <c r="AX365" s="232"/>
      <c r="AY365" s="110"/>
      <c r="AZ365" s="227" t="str">
        <f t="shared" si="407"/>
        <v>-</v>
      </c>
      <c r="BA365" s="231">
        <v>0</v>
      </c>
      <c r="BB365" s="642" t="str">
        <f t="shared" si="438"/>
        <v>-</v>
      </c>
      <c r="BC365" s="628">
        <f t="shared" si="430"/>
        <v>0</v>
      </c>
      <c r="BD365" s="232"/>
      <c r="BE365" s="110"/>
      <c r="BF365" s="227" t="str">
        <f t="shared" si="404"/>
        <v>-</v>
      </c>
      <c r="BG365" s="231">
        <v>0</v>
      </c>
      <c r="BH365" s="642" t="str">
        <f t="shared" si="408"/>
        <v>-</v>
      </c>
      <c r="BI365" s="628">
        <f t="shared" si="431"/>
        <v>0</v>
      </c>
      <c r="BJ365" s="232"/>
      <c r="BK365" s="110"/>
      <c r="BL365" s="227" t="str">
        <f t="shared" si="405"/>
        <v>-</v>
      </c>
      <c r="BM365" s="231">
        <v>0</v>
      </c>
      <c r="BN365" s="642" t="str">
        <f t="shared" si="409"/>
        <v>-</v>
      </c>
      <c r="BO365" s="628">
        <f t="shared" si="432"/>
        <v>0</v>
      </c>
      <c r="BP365" s="232"/>
      <c r="BQ365" s="110"/>
      <c r="BR365" s="227" t="str">
        <f t="shared" si="406"/>
        <v>-</v>
      </c>
      <c r="BS365" s="231">
        <v>0</v>
      </c>
      <c r="BT365" s="642" t="str">
        <f t="shared" si="410"/>
        <v>-</v>
      </c>
    </row>
    <row r="366" ht="14.25" customHeight="1" spans="1:72">
      <c r="A366" s="587"/>
      <c r="B366" s="108">
        <v>12</v>
      </c>
      <c r="C366" s="306">
        <f t="shared" si="411"/>
        <v>0</v>
      </c>
      <c r="D366" s="433">
        <f t="shared" si="439"/>
        <v>0</v>
      </c>
      <c r="E366" s="592"/>
      <c r="F366" s="454">
        <f t="shared" si="412"/>
        <v>0</v>
      </c>
      <c r="G366" s="303" t="str">
        <f t="shared" si="395"/>
        <v>-</v>
      </c>
      <c r="H366" s="584">
        <f t="shared" si="396"/>
        <v>0</v>
      </c>
      <c r="I366" s="209">
        <f t="shared" si="397"/>
        <v>0</v>
      </c>
      <c r="J366" s="210">
        <f t="shared" si="413"/>
        <v>0</v>
      </c>
      <c r="K366" s="210">
        <f t="shared" si="381"/>
        <v>0</v>
      </c>
      <c r="L366" s="426" t="str">
        <f t="shared" si="414"/>
        <v>-</v>
      </c>
      <c r="M366" s="603">
        <f t="shared" si="422"/>
        <v>0</v>
      </c>
      <c r="N366" s="232"/>
      <c r="O366" s="110"/>
      <c r="P366" s="133"/>
      <c r="Q366" s="231">
        <v>0</v>
      </c>
      <c r="R366" s="612" t="str">
        <f t="shared" si="433"/>
        <v>-</v>
      </c>
      <c r="S366" s="603">
        <f t="shared" si="423"/>
        <v>0</v>
      </c>
      <c r="T366" s="232"/>
      <c r="U366" s="110"/>
      <c r="V366" s="133"/>
      <c r="W366" s="231">
        <v>0</v>
      </c>
      <c r="X366" s="612" t="str">
        <f t="shared" si="424"/>
        <v>-</v>
      </c>
      <c r="Y366" s="603">
        <f t="shared" si="425"/>
        <v>0</v>
      </c>
      <c r="Z366" s="232"/>
      <c r="AA366" s="110"/>
      <c r="AB366" s="133"/>
      <c r="AC366" s="231">
        <v>0</v>
      </c>
      <c r="AD366" s="612" t="str">
        <f t="shared" si="434"/>
        <v>-</v>
      </c>
      <c r="AE366" s="603">
        <f t="shared" si="426"/>
        <v>0</v>
      </c>
      <c r="AF366" s="232"/>
      <c r="AG366" s="110"/>
      <c r="AH366" s="133"/>
      <c r="AI366" s="231">
        <v>0</v>
      </c>
      <c r="AJ366" s="612" t="str">
        <f t="shared" si="435"/>
        <v>-</v>
      </c>
      <c r="AK366" s="603">
        <f t="shared" si="427"/>
        <v>0</v>
      </c>
      <c r="AL366" s="232"/>
      <c r="AM366" s="110"/>
      <c r="AN366" s="133"/>
      <c r="AO366" s="231">
        <v>0</v>
      </c>
      <c r="AP366" s="612" t="str">
        <f t="shared" si="436"/>
        <v>-</v>
      </c>
      <c r="AQ366" s="603">
        <f t="shared" si="428"/>
        <v>0</v>
      </c>
      <c r="AR366" s="232"/>
      <c r="AS366" s="110"/>
      <c r="AT366" s="133"/>
      <c r="AU366" s="231">
        <v>0</v>
      </c>
      <c r="AV366" s="612" t="str">
        <f t="shared" si="437"/>
        <v>-</v>
      </c>
      <c r="AW366" s="628">
        <f t="shared" si="429"/>
        <v>0</v>
      </c>
      <c r="AX366" s="232"/>
      <c r="AY366" s="110"/>
      <c r="AZ366" s="227" t="str">
        <f t="shared" si="407"/>
        <v>-</v>
      </c>
      <c r="BA366" s="231">
        <v>0</v>
      </c>
      <c r="BB366" s="642" t="str">
        <f t="shared" si="438"/>
        <v>-</v>
      </c>
      <c r="BC366" s="628">
        <f t="shared" si="430"/>
        <v>0</v>
      </c>
      <c r="BD366" s="232"/>
      <c r="BE366" s="110"/>
      <c r="BF366" s="227" t="str">
        <f t="shared" si="404"/>
        <v>-</v>
      </c>
      <c r="BG366" s="231">
        <v>0</v>
      </c>
      <c r="BH366" s="642" t="str">
        <f t="shared" si="408"/>
        <v>-</v>
      </c>
      <c r="BI366" s="628">
        <f t="shared" si="431"/>
        <v>0</v>
      </c>
      <c r="BJ366" s="232"/>
      <c r="BK366" s="110"/>
      <c r="BL366" s="227" t="str">
        <f t="shared" si="405"/>
        <v>-</v>
      </c>
      <c r="BM366" s="231">
        <v>0</v>
      </c>
      <c r="BN366" s="642" t="str">
        <f t="shared" si="409"/>
        <v>-</v>
      </c>
      <c r="BO366" s="628">
        <f t="shared" si="432"/>
        <v>0</v>
      </c>
      <c r="BP366" s="232"/>
      <c r="BQ366" s="110"/>
      <c r="BR366" s="227" t="str">
        <f t="shared" si="406"/>
        <v>-</v>
      </c>
      <c r="BS366" s="231">
        <v>0</v>
      </c>
      <c r="BT366" s="642" t="str">
        <f t="shared" si="410"/>
        <v>-</v>
      </c>
    </row>
    <row r="367" ht="14.25" customHeight="1" spans="1:72">
      <c r="A367" s="587"/>
      <c r="B367" s="108">
        <v>13</v>
      </c>
      <c r="C367" s="306">
        <f t="shared" si="411"/>
        <v>0</v>
      </c>
      <c r="D367" s="433">
        <f t="shared" si="439"/>
        <v>0</v>
      </c>
      <c r="E367" s="592"/>
      <c r="F367" s="454">
        <f t="shared" si="412"/>
        <v>0</v>
      </c>
      <c r="G367" s="303" t="str">
        <f t="shared" si="395"/>
        <v>-</v>
      </c>
      <c r="H367" s="584">
        <f t="shared" si="396"/>
        <v>0</v>
      </c>
      <c r="I367" s="209">
        <f t="shared" si="397"/>
        <v>0</v>
      </c>
      <c r="J367" s="210">
        <f t="shared" si="413"/>
        <v>0</v>
      </c>
      <c r="K367" s="210">
        <f t="shared" si="381"/>
        <v>0</v>
      </c>
      <c r="L367" s="426" t="str">
        <f t="shared" si="414"/>
        <v>-</v>
      </c>
      <c r="M367" s="603">
        <f t="shared" si="422"/>
        <v>0</v>
      </c>
      <c r="N367" s="232"/>
      <c r="O367" s="110"/>
      <c r="P367" s="133"/>
      <c r="Q367" s="231">
        <v>0</v>
      </c>
      <c r="R367" s="612" t="str">
        <f t="shared" si="433"/>
        <v>-</v>
      </c>
      <c r="S367" s="603">
        <f t="shared" si="423"/>
        <v>0</v>
      </c>
      <c r="T367" s="232"/>
      <c r="U367" s="110"/>
      <c r="V367" s="133"/>
      <c r="W367" s="231">
        <v>0</v>
      </c>
      <c r="X367" s="612" t="str">
        <f t="shared" si="424"/>
        <v>-</v>
      </c>
      <c r="Y367" s="603">
        <f t="shared" si="425"/>
        <v>0</v>
      </c>
      <c r="Z367" s="232"/>
      <c r="AA367" s="110"/>
      <c r="AB367" s="133"/>
      <c r="AC367" s="231">
        <v>0</v>
      </c>
      <c r="AD367" s="612" t="str">
        <f t="shared" si="434"/>
        <v>-</v>
      </c>
      <c r="AE367" s="603">
        <f t="shared" si="426"/>
        <v>0</v>
      </c>
      <c r="AF367" s="232"/>
      <c r="AG367" s="110"/>
      <c r="AH367" s="133"/>
      <c r="AI367" s="231">
        <v>0</v>
      </c>
      <c r="AJ367" s="612" t="str">
        <f t="shared" si="435"/>
        <v>-</v>
      </c>
      <c r="AK367" s="603">
        <f t="shared" si="427"/>
        <v>0</v>
      </c>
      <c r="AL367" s="232"/>
      <c r="AM367" s="110"/>
      <c r="AN367" s="133"/>
      <c r="AO367" s="231">
        <v>0</v>
      </c>
      <c r="AP367" s="612" t="str">
        <f t="shared" si="436"/>
        <v>-</v>
      </c>
      <c r="AQ367" s="603">
        <f t="shared" si="428"/>
        <v>0</v>
      </c>
      <c r="AR367" s="232"/>
      <c r="AS367" s="110"/>
      <c r="AT367" s="133"/>
      <c r="AU367" s="231">
        <v>0</v>
      </c>
      <c r="AV367" s="612" t="str">
        <f t="shared" si="437"/>
        <v>-</v>
      </c>
      <c r="AW367" s="628">
        <f t="shared" si="429"/>
        <v>0</v>
      </c>
      <c r="AX367" s="232"/>
      <c r="AY367" s="110"/>
      <c r="AZ367" s="227" t="str">
        <f t="shared" si="407"/>
        <v>-</v>
      </c>
      <c r="BA367" s="231">
        <v>0</v>
      </c>
      <c r="BB367" s="642" t="str">
        <f t="shared" si="438"/>
        <v>-</v>
      </c>
      <c r="BC367" s="628">
        <f t="shared" si="430"/>
        <v>0</v>
      </c>
      <c r="BD367" s="232"/>
      <c r="BE367" s="110"/>
      <c r="BF367" s="227" t="str">
        <f t="shared" si="404"/>
        <v>-</v>
      </c>
      <c r="BG367" s="231">
        <v>0</v>
      </c>
      <c r="BH367" s="642" t="str">
        <f t="shared" si="408"/>
        <v>-</v>
      </c>
      <c r="BI367" s="628">
        <f t="shared" si="431"/>
        <v>0</v>
      </c>
      <c r="BJ367" s="232"/>
      <c r="BK367" s="110"/>
      <c r="BL367" s="227" t="str">
        <f t="shared" si="405"/>
        <v>-</v>
      </c>
      <c r="BM367" s="231">
        <v>0</v>
      </c>
      <c r="BN367" s="642" t="str">
        <f t="shared" si="409"/>
        <v>-</v>
      </c>
      <c r="BO367" s="628">
        <f t="shared" si="432"/>
        <v>0</v>
      </c>
      <c r="BP367" s="232"/>
      <c r="BQ367" s="110"/>
      <c r="BR367" s="227" t="str">
        <f t="shared" si="406"/>
        <v>-</v>
      </c>
      <c r="BS367" s="231">
        <v>0</v>
      </c>
      <c r="BT367" s="642" t="str">
        <f t="shared" si="410"/>
        <v>-</v>
      </c>
    </row>
    <row r="368" ht="14.25" customHeight="1" spans="1:72">
      <c r="A368" s="587"/>
      <c r="B368" s="108">
        <v>14</v>
      </c>
      <c r="C368" s="306">
        <f t="shared" si="411"/>
        <v>0</v>
      </c>
      <c r="D368" s="433">
        <f t="shared" si="439"/>
        <v>0</v>
      </c>
      <c r="E368" s="592"/>
      <c r="F368" s="454">
        <f t="shared" si="412"/>
        <v>0</v>
      </c>
      <c r="G368" s="303" t="str">
        <f t="shared" si="395"/>
        <v>-</v>
      </c>
      <c r="H368" s="584">
        <f t="shared" si="396"/>
        <v>0</v>
      </c>
      <c r="I368" s="209">
        <f t="shared" si="397"/>
        <v>0</v>
      </c>
      <c r="J368" s="210">
        <f t="shared" si="413"/>
        <v>0</v>
      </c>
      <c r="K368" s="210">
        <f t="shared" si="381"/>
        <v>0</v>
      </c>
      <c r="L368" s="426" t="str">
        <f t="shared" si="414"/>
        <v>-</v>
      </c>
      <c r="M368" s="603">
        <f t="shared" si="422"/>
        <v>0</v>
      </c>
      <c r="N368" s="232"/>
      <c r="O368" s="110"/>
      <c r="P368" s="133"/>
      <c r="Q368" s="231">
        <v>0</v>
      </c>
      <c r="R368" s="612" t="str">
        <f t="shared" si="433"/>
        <v>-</v>
      </c>
      <c r="S368" s="603">
        <f t="shared" si="423"/>
        <v>0</v>
      </c>
      <c r="T368" s="232"/>
      <c r="U368" s="110"/>
      <c r="V368" s="133"/>
      <c r="W368" s="231">
        <v>0</v>
      </c>
      <c r="X368" s="612" t="str">
        <f t="shared" si="424"/>
        <v>-</v>
      </c>
      <c r="Y368" s="603">
        <f t="shared" si="425"/>
        <v>0</v>
      </c>
      <c r="Z368" s="232"/>
      <c r="AA368" s="110"/>
      <c r="AB368" s="133"/>
      <c r="AC368" s="231">
        <v>0</v>
      </c>
      <c r="AD368" s="612" t="str">
        <f t="shared" si="434"/>
        <v>-</v>
      </c>
      <c r="AE368" s="603">
        <f t="shared" si="426"/>
        <v>0</v>
      </c>
      <c r="AF368" s="232"/>
      <c r="AG368" s="110"/>
      <c r="AH368" s="133"/>
      <c r="AI368" s="231">
        <v>0</v>
      </c>
      <c r="AJ368" s="612" t="str">
        <f t="shared" si="435"/>
        <v>-</v>
      </c>
      <c r="AK368" s="603">
        <f t="shared" si="427"/>
        <v>0</v>
      </c>
      <c r="AL368" s="232"/>
      <c r="AM368" s="110"/>
      <c r="AN368" s="133"/>
      <c r="AO368" s="231">
        <v>0</v>
      </c>
      <c r="AP368" s="612" t="str">
        <f t="shared" si="436"/>
        <v>-</v>
      </c>
      <c r="AQ368" s="603">
        <f t="shared" si="428"/>
        <v>0</v>
      </c>
      <c r="AR368" s="232"/>
      <c r="AS368" s="110"/>
      <c r="AT368" s="133"/>
      <c r="AU368" s="231">
        <v>0</v>
      </c>
      <c r="AV368" s="612" t="str">
        <f t="shared" si="437"/>
        <v>-</v>
      </c>
      <c r="AW368" s="628">
        <f t="shared" si="429"/>
        <v>0</v>
      </c>
      <c r="AX368" s="232"/>
      <c r="AY368" s="110"/>
      <c r="AZ368" s="227" t="str">
        <f t="shared" si="407"/>
        <v>-</v>
      </c>
      <c r="BA368" s="231">
        <v>0</v>
      </c>
      <c r="BB368" s="642" t="str">
        <f t="shared" si="438"/>
        <v>-</v>
      </c>
      <c r="BC368" s="628">
        <f t="shared" si="430"/>
        <v>0</v>
      </c>
      <c r="BD368" s="232"/>
      <c r="BE368" s="110"/>
      <c r="BF368" s="227" t="str">
        <f t="shared" si="404"/>
        <v>-</v>
      </c>
      <c r="BG368" s="231">
        <v>0</v>
      </c>
      <c r="BH368" s="642" t="str">
        <f t="shared" si="408"/>
        <v>-</v>
      </c>
      <c r="BI368" s="628">
        <f t="shared" si="431"/>
        <v>0</v>
      </c>
      <c r="BJ368" s="232"/>
      <c r="BK368" s="110"/>
      <c r="BL368" s="227" t="str">
        <f t="shared" si="405"/>
        <v>-</v>
      </c>
      <c r="BM368" s="231">
        <v>0</v>
      </c>
      <c r="BN368" s="642" t="str">
        <f t="shared" si="409"/>
        <v>-</v>
      </c>
      <c r="BO368" s="628">
        <f t="shared" si="432"/>
        <v>0</v>
      </c>
      <c r="BP368" s="232"/>
      <c r="BQ368" s="110"/>
      <c r="BR368" s="227" t="str">
        <f t="shared" si="406"/>
        <v>-</v>
      </c>
      <c r="BS368" s="231">
        <v>0</v>
      </c>
      <c r="BT368" s="642" t="str">
        <f t="shared" si="410"/>
        <v>-</v>
      </c>
    </row>
    <row r="369" ht="14.25" customHeight="1" spans="1:72">
      <c r="A369" s="587"/>
      <c r="B369" s="108">
        <v>15</v>
      </c>
      <c r="C369" s="306">
        <f t="shared" si="411"/>
        <v>0</v>
      </c>
      <c r="D369" s="433">
        <f t="shared" si="439"/>
        <v>0</v>
      </c>
      <c r="E369" s="592"/>
      <c r="F369" s="454">
        <f t="shared" si="412"/>
        <v>0</v>
      </c>
      <c r="G369" s="303" t="str">
        <f t="shared" si="395"/>
        <v>-</v>
      </c>
      <c r="H369" s="584">
        <f t="shared" si="396"/>
        <v>0</v>
      </c>
      <c r="I369" s="209">
        <f t="shared" si="397"/>
        <v>0</v>
      </c>
      <c r="J369" s="210">
        <f t="shared" si="413"/>
        <v>0</v>
      </c>
      <c r="K369" s="210">
        <f t="shared" si="381"/>
        <v>0</v>
      </c>
      <c r="L369" s="426" t="str">
        <f t="shared" si="414"/>
        <v>-</v>
      </c>
      <c r="M369" s="603">
        <f t="shared" si="422"/>
        <v>0</v>
      </c>
      <c r="N369" s="232"/>
      <c r="O369" s="110"/>
      <c r="P369" s="133"/>
      <c r="Q369" s="231">
        <v>0</v>
      </c>
      <c r="R369" s="612" t="str">
        <f t="shared" si="433"/>
        <v>-</v>
      </c>
      <c r="S369" s="603">
        <f t="shared" si="423"/>
        <v>0</v>
      </c>
      <c r="T369" s="232"/>
      <c r="U369" s="110"/>
      <c r="V369" s="133"/>
      <c r="W369" s="231">
        <v>0</v>
      </c>
      <c r="X369" s="612" t="str">
        <f t="shared" si="424"/>
        <v>-</v>
      </c>
      <c r="Y369" s="603">
        <f t="shared" si="425"/>
        <v>0</v>
      </c>
      <c r="Z369" s="232"/>
      <c r="AA369" s="110"/>
      <c r="AB369" s="133"/>
      <c r="AC369" s="231">
        <v>0</v>
      </c>
      <c r="AD369" s="612" t="str">
        <f t="shared" si="434"/>
        <v>-</v>
      </c>
      <c r="AE369" s="603">
        <f t="shared" si="426"/>
        <v>0</v>
      </c>
      <c r="AF369" s="232"/>
      <c r="AG369" s="110"/>
      <c r="AH369" s="133"/>
      <c r="AI369" s="231">
        <v>0</v>
      </c>
      <c r="AJ369" s="612" t="str">
        <f t="shared" si="435"/>
        <v>-</v>
      </c>
      <c r="AK369" s="603">
        <f t="shared" si="427"/>
        <v>0</v>
      </c>
      <c r="AL369" s="232"/>
      <c r="AM369" s="110"/>
      <c r="AN369" s="133"/>
      <c r="AO369" s="231">
        <v>0</v>
      </c>
      <c r="AP369" s="612" t="str">
        <f t="shared" si="436"/>
        <v>-</v>
      </c>
      <c r="AQ369" s="603">
        <f t="shared" si="428"/>
        <v>0</v>
      </c>
      <c r="AR369" s="232"/>
      <c r="AS369" s="110"/>
      <c r="AT369" s="133"/>
      <c r="AU369" s="231">
        <v>0</v>
      </c>
      <c r="AV369" s="612" t="str">
        <f t="shared" si="437"/>
        <v>-</v>
      </c>
      <c r="AW369" s="628">
        <f t="shared" si="429"/>
        <v>0</v>
      </c>
      <c r="AX369" s="232"/>
      <c r="AY369" s="110"/>
      <c r="AZ369" s="227" t="str">
        <f t="shared" si="407"/>
        <v>-</v>
      </c>
      <c r="BA369" s="231">
        <v>0</v>
      </c>
      <c r="BB369" s="642" t="str">
        <f t="shared" si="438"/>
        <v>-</v>
      </c>
      <c r="BC369" s="628">
        <f t="shared" si="430"/>
        <v>0</v>
      </c>
      <c r="BD369" s="232"/>
      <c r="BE369" s="110"/>
      <c r="BF369" s="227" t="str">
        <f t="shared" si="404"/>
        <v>-</v>
      </c>
      <c r="BG369" s="231">
        <v>0</v>
      </c>
      <c r="BH369" s="642" t="str">
        <f t="shared" si="408"/>
        <v>-</v>
      </c>
      <c r="BI369" s="628">
        <f t="shared" si="431"/>
        <v>0</v>
      </c>
      <c r="BJ369" s="232"/>
      <c r="BK369" s="110"/>
      <c r="BL369" s="227" t="str">
        <f t="shared" si="405"/>
        <v>-</v>
      </c>
      <c r="BM369" s="231">
        <v>0</v>
      </c>
      <c r="BN369" s="642" t="str">
        <f t="shared" si="409"/>
        <v>-</v>
      </c>
      <c r="BO369" s="628">
        <f t="shared" si="432"/>
        <v>0</v>
      </c>
      <c r="BP369" s="232"/>
      <c r="BQ369" s="110"/>
      <c r="BR369" s="227" t="str">
        <f t="shared" si="406"/>
        <v>-</v>
      </c>
      <c r="BS369" s="231">
        <v>0</v>
      </c>
      <c r="BT369" s="642" t="str">
        <f t="shared" si="410"/>
        <v>-</v>
      </c>
    </row>
    <row r="370" ht="14.25" customHeight="1" spans="1:72">
      <c r="A370" s="587"/>
      <c r="B370" s="108">
        <v>16</v>
      </c>
      <c r="C370" s="306">
        <f t="shared" si="411"/>
        <v>0</v>
      </c>
      <c r="D370" s="433">
        <f t="shared" si="439"/>
        <v>0</v>
      </c>
      <c r="E370" s="592"/>
      <c r="F370" s="454">
        <f t="shared" si="412"/>
        <v>0</v>
      </c>
      <c r="G370" s="303" t="str">
        <f t="shared" si="395"/>
        <v>-</v>
      </c>
      <c r="H370" s="584">
        <f t="shared" si="396"/>
        <v>0</v>
      </c>
      <c r="I370" s="209">
        <f t="shared" si="397"/>
        <v>0</v>
      </c>
      <c r="J370" s="210">
        <f t="shared" si="413"/>
        <v>0</v>
      </c>
      <c r="K370" s="210">
        <f t="shared" si="381"/>
        <v>0</v>
      </c>
      <c r="L370" s="426" t="str">
        <f t="shared" si="414"/>
        <v>-</v>
      </c>
      <c r="M370" s="603">
        <f t="shared" si="422"/>
        <v>0</v>
      </c>
      <c r="N370" s="232"/>
      <c r="O370" s="110"/>
      <c r="P370" s="133"/>
      <c r="Q370" s="231">
        <v>0</v>
      </c>
      <c r="R370" s="612" t="str">
        <f t="shared" si="433"/>
        <v>-</v>
      </c>
      <c r="S370" s="603">
        <f t="shared" si="423"/>
        <v>0</v>
      </c>
      <c r="T370" s="232"/>
      <c r="U370" s="110"/>
      <c r="V370" s="133"/>
      <c r="W370" s="231">
        <v>0</v>
      </c>
      <c r="X370" s="612" t="str">
        <f t="shared" si="424"/>
        <v>-</v>
      </c>
      <c r="Y370" s="603">
        <f t="shared" si="425"/>
        <v>0</v>
      </c>
      <c r="Z370" s="232"/>
      <c r="AA370" s="110"/>
      <c r="AB370" s="133"/>
      <c r="AC370" s="231">
        <v>0</v>
      </c>
      <c r="AD370" s="612" t="str">
        <f t="shared" si="434"/>
        <v>-</v>
      </c>
      <c r="AE370" s="603">
        <f t="shared" si="426"/>
        <v>0</v>
      </c>
      <c r="AF370" s="232"/>
      <c r="AG370" s="110"/>
      <c r="AH370" s="133"/>
      <c r="AI370" s="231">
        <v>0</v>
      </c>
      <c r="AJ370" s="612" t="str">
        <f t="shared" si="435"/>
        <v>-</v>
      </c>
      <c r="AK370" s="603">
        <f t="shared" si="427"/>
        <v>0</v>
      </c>
      <c r="AL370" s="232"/>
      <c r="AM370" s="110"/>
      <c r="AN370" s="133"/>
      <c r="AO370" s="231">
        <v>0</v>
      </c>
      <c r="AP370" s="612" t="str">
        <f t="shared" si="436"/>
        <v>-</v>
      </c>
      <c r="AQ370" s="603">
        <f t="shared" si="428"/>
        <v>0</v>
      </c>
      <c r="AR370" s="232"/>
      <c r="AS370" s="110"/>
      <c r="AT370" s="133"/>
      <c r="AU370" s="231">
        <v>0</v>
      </c>
      <c r="AV370" s="612" t="str">
        <f t="shared" si="437"/>
        <v>-</v>
      </c>
      <c r="AW370" s="628">
        <f t="shared" si="429"/>
        <v>0</v>
      </c>
      <c r="AX370" s="232"/>
      <c r="AY370" s="110"/>
      <c r="AZ370" s="227" t="str">
        <f t="shared" si="407"/>
        <v>-</v>
      </c>
      <c r="BA370" s="231">
        <v>0</v>
      </c>
      <c r="BB370" s="642" t="str">
        <f t="shared" si="438"/>
        <v>-</v>
      </c>
      <c r="BC370" s="628">
        <f t="shared" si="430"/>
        <v>0</v>
      </c>
      <c r="BD370" s="232"/>
      <c r="BE370" s="110"/>
      <c r="BF370" s="227" t="str">
        <f t="shared" si="404"/>
        <v>-</v>
      </c>
      <c r="BG370" s="231">
        <v>0</v>
      </c>
      <c r="BH370" s="642" t="str">
        <f t="shared" si="408"/>
        <v>-</v>
      </c>
      <c r="BI370" s="628">
        <f t="shared" si="431"/>
        <v>0</v>
      </c>
      <c r="BJ370" s="232"/>
      <c r="BK370" s="110"/>
      <c r="BL370" s="227" t="str">
        <f t="shared" si="405"/>
        <v>-</v>
      </c>
      <c r="BM370" s="231">
        <v>0</v>
      </c>
      <c r="BN370" s="642" t="str">
        <f t="shared" si="409"/>
        <v>-</v>
      </c>
      <c r="BO370" s="628">
        <f t="shared" si="432"/>
        <v>0</v>
      </c>
      <c r="BP370" s="232"/>
      <c r="BQ370" s="110"/>
      <c r="BR370" s="227" t="str">
        <f t="shared" si="406"/>
        <v>-</v>
      </c>
      <c r="BS370" s="231">
        <v>0</v>
      </c>
      <c r="BT370" s="642" t="str">
        <f t="shared" si="410"/>
        <v>-</v>
      </c>
    </row>
    <row r="371" ht="14.25" customHeight="1" spans="1:72">
      <c r="A371" s="587"/>
      <c r="B371" s="108">
        <v>17</v>
      </c>
      <c r="C371" s="306">
        <f t="shared" si="411"/>
        <v>0</v>
      </c>
      <c r="D371" s="433">
        <f t="shared" si="439"/>
        <v>0</v>
      </c>
      <c r="E371" s="592"/>
      <c r="F371" s="454">
        <f t="shared" si="412"/>
        <v>0</v>
      </c>
      <c r="G371" s="303" t="str">
        <f t="shared" si="395"/>
        <v>-</v>
      </c>
      <c r="H371" s="584">
        <f t="shared" si="396"/>
        <v>0</v>
      </c>
      <c r="I371" s="209">
        <f t="shared" si="397"/>
        <v>0</v>
      </c>
      <c r="J371" s="210">
        <f t="shared" si="413"/>
        <v>0</v>
      </c>
      <c r="K371" s="210">
        <f t="shared" si="381"/>
        <v>0</v>
      </c>
      <c r="L371" s="426" t="str">
        <f t="shared" si="414"/>
        <v>-</v>
      </c>
      <c r="M371" s="603">
        <f t="shared" si="422"/>
        <v>0</v>
      </c>
      <c r="N371" s="232"/>
      <c r="O371" s="110"/>
      <c r="P371" s="133"/>
      <c r="Q371" s="231">
        <v>0</v>
      </c>
      <c r="R371" s="612" t="str">
        <f t="shared" si="433"/>
        <v>-</v>
      </c>
      <c r="S371" s="603">
        <f t="shared" si="423"/>
        <v>0</v>
      </c>
      <c r="T371" s="232"/>
      <c r="U371" s="110"/>
      <c r="V371" s="133"/>
      <c r="W371" s="231">
        <v>0</v>
      </c>
      <c r="X371" s="612" t="str">
        <f t="shared" si="424"/>
        <v>-</v>
      </c>
      <c r="Y371" s="603">
        <f t="shared" si="425"/>
        <v>0</v>
      </c>
      <c r="Z371" s="232"/>
      <c r="AA371" s="110"/>
      <c r="AB371" s="133"/>
      <c r="AC371" s="231">
        <v>0</v>
      </c>
      <c r="AD371" s="612" t="str">
        <f t="shared" si="434"/>
        <v>-</v>
      </c>
      <c r="AE371" s="603">
        <f t="shared" si="426"/>
        <v>0</v>
      </c>
      <c r="AF371" s="232"/>
      <c r="AG371" s="110"/>
      <c r="AH371" s="133"/>
      <c r="AI371" s="231">
        <v>0</v>
      </c>
      <c r="AJ371" s="612" t="str">
        <f t="shared" si="435"/>
        <v>-</v>
      </c>
      <c r="AK371" s="603">
        <f t="shared" si="427"/>
        <v>0</v>
      </c>
      <c r="AL371" s="232"/>
      <c r="AM371" s="110"/>
      <c r="AN371" s="133"/>
      <c r="AO371" s="231">
        <v>0</v>
      </c>
      <c r="AP371" s="612" t="str">
        <f t="shared" si="436"/>
        <v>-</v>
      </c>
      <c r="AQ371" s="603">
        <f t="shared" si="428"/>
        <v>0</v>
      </c>
      <c r="AR371" s="232"/>
      <c r="AS371" s="110"/>
      <c r="AT371" s="133"/>
      <c r="AU371" s="231">
        <v>0</v>
      </c>
      <c r="AV371" s="612" t="str">
        <f t="shared" si="437"/>
        <v>-</v>
      </c>
      <c r="AW371" s="628">
        <f t="shared" si="429"/>
        <v>0</v>
      </c>
      <c r="AX371" s="232"/>
      <c r="AY371" s="110"/>
      <c r="AZ371" s="227" t="str">
        <f t="shared" si="407"/>
        <v>-</v>
      </c>
      <c r="BA371" s="231">
        <v>0</v>
      </c>
      <c r="BB371" s="642" t="str">
        <f t="shared" si="438"/>
        <v>-</v>
      </c>
      <c r="BC371" s="628">
        <f t="shared" si="430"/>
        <v>0</v>
      </c>
      <c r="BD371" s="232"/>
      <c r="BE371" s="110"/>
      <c r="BF371" s="227" t="str">
        <f t="shared" si="404"/>
        <v>-</v>
      </c>
      <c r="BG371" s="231">
        <v>0</v>
      </c>
      <c r="BH371" s="642" t="str">
        <f t="shared" si="408"/>
        <v>-</v>
      </c>
      <c r="BI371" s="628">
        <f t="shared" si="431"/>
        <v>0</v>
      </c>
      <c r="BJ371" s="232"/>
      <c r="BK371" s="110"/>
      <c r="BL371" s="227" t="str">
        <f t="shared" si="405"/>
        <v>-</v>
      </c>
      <c r="BM371" s="231">
        <v>0</v>
      </c>
      <c r="BN371" s="642" t="str">
        <f t="shared" si="409"/>
        <v>-</v>
      </c>
      <c r="BO371" s="628">
        <f t="shared" si="432"/>
        <v>0</v>
      </c>
      <c r="BP371" s="232"/>
      <c r="BQ371" s="110"/>
      <c r="BR371" s="227" t="str">
        <f t="shared" si="406"/>
        <v>-</v>
      </c>
      <c r="BS371" s="231">
        <v>0</v>
      </c>
      <c r="BT371" s="642" t="str">
        <f t="shared" si="410"/>
        <v>-</v>
      </c>
    </row>
    <row r="372" ht="14.25" customHeight="1" spans="1:72">
      <c r="A372" s="587"/>
      <c r="B372" s="108">
        <v>18</v>
      </c>
      <c r="C372" s="306">
        <f t="shared" si="411"/>
        <v>0</v>
      </c>
      <c r="D372" s="433">
        <f t="shared" si="439"/>
        <v>0</v>
      </c>
      <c r="E372" s="592"/>
      <c r="F372" s="454">
        <f t="shared" si="412"/>
        <v>0</v>
      </c>
      <c r="G372" s="303" t="str">
        <f t="shared" si="395"/>
        <v>-</v>
      </c>
      <c r="H372" s="584">
        <f t="shared" si="396"/>
        <v>0</v>
      </c>
      <c r="I372" s="209">
        <f t="shared" si="397"/>
        <v>0</v>
      </c>
      <c r="J372" s="210">
        <f t="shared" si="413"/>
        <v>0</v>
      </c>
      <c r="K372" s="210">
        <f t="shared" si="381"/>
        <v>0</v>
      </c>
      <c r="L372" s="426" t="str">
        <f t="shared" si="414"/>
        <v>-</v>
      </c>
      <c r="M372" s="603">
        <f t="shared" si="422"/>
        <v>0</v>
      </c>
      <c r="N372" s="232"/>
      <c r="O372" s="110"/>
      <c r="P372" s="133"/>
      <c r="Q372" s="231">
        <v>0</v>
      </c>
      <c r="R372" s="612" t="str">
        <f t="shared" si="433"/>
        <v>-</v>
      </c>
      <c r="S372" s="603">
        <f t="shared" si="423"/>
        <v>0</v>
      </c>
      <c r="T372" s="232"/>
      <c r="U372" s="110"/>
      <c r="V372" s="133"/>
      <c r="W372" s="231">
        <v>0</v>
      </c>
      <c r="X372" s="612" t="str">
        <f t="shared" si="424"/>
        <v>-</v>
      </c>
      <c r="Y372" s="603">
        <f t="shared" si="425"/>
        <v>0</v>
      </c>
      <c r="Z372" s="232"/>
      <c r="AA372" s="110"/>
      <c r="AB372" s="133"/>
      <c r="AC372" s="231">
        <v>0</v>
      </c>
      <c r="AD372" s="612" t="str">
        <f t="shared" si="434"/>
        <v>-</v>
      </c>
      <c r="AE372" s="603">
        <f t="shared" si="426"/>
        <v>0</v>
      </c>
      <c r="AF372" s="232"/>
      <c r="AG372" s="110"/>
      <c r="AH372" s="133"/>
      <c r="AI372" s="231">
        <v>0</v>
      </c>
      <c r="AJ372" s="612" t="str">
        <f t="shared" si="435"/>
        <v>-</v>
      </c>
      <c r="AK372" s="603">
        <f t="shared" si="427"/>
        <v>0</v>
      </c>
      <c r="AL372" s="232"/>
      <c r="AM372" s="110"/>
      <c r="AN372" s="133"/>
      <c r="AO372" s="231">
        <v>0</v>
      </c>
      <c r="AP372" s="612" t="str">
        <f t="shared" si="436"/>
        <v>-</v>
      </c>
      <c r="AQ372" s="603">
        <f t="shared" si="428"/>
        <v>0</v>
      </c>
      <c r="AR372" s="232"/>
      <c r="AS372" s="110"/>
      <c r="AT372" s="133"/>
      <c r="AU372" s="231">
        <v>0</v>
      </c>
      <c r="AV372" s="612" t="str">
        <f t="shared" si="437"/>
        <v>-</v>
      </c>
      <c r="AW372" s="628">
        <f t="shared" si="429"/>
        <v>0</v>
      </c>
      <c r="AX372" s="232"/>
      <c r="AY372" s="110"/>
      <c r="AZ372" s="227" t="str">
        <f t="shared" si="407"/>
        <v>-</v>
      </c>
      <c r="BA372" s="231">
        <v>0</v>
      </c>
      <c r="BB372" s="642" t="str">
        <f t="shared" si="438"/>
        <v>-</v>
      </c>
      <c r="BC372" s="628">
        <f t="shared" si="430"/>
        <v>0</v>
      </c>
      <c r="BD372" s="232"/>
      <c r="BE372" s="110"/>
      <c r="BF372" s="227" t="str">
        <f t="shared" si="404"/>
        <v>-</v>
      </c>
      <c r="BG372" s="231">
        <v>0</v>
      </c>
      <c r="BH372" s="642" t="str">
        <f t="shared" si="408"/>
        <v>-</v>
      </c>
      <c r="BI372" s="628">
        <f t="shared" si="431"/>
        <v>0</v>
      </c>
      <c r="BJ372" s="232"/>
      <c r="BK372" s="110"/>
      <c r="BL372" s="227" t="str">
        <f t="shared" si="405"/>
        <v>-</v>
      </c>
      <c r="BM372" s="231">
        <v>0</v>
      </c>
      <c r="BN372" s="642" t="str">
        <f t="shared" si="409"/>
        <v>-</v>
      </c>
      <c r="BO372" s="628">
        <f t="shared" si="432"/>
        <v>0</v>
      </c>
      <c r="BP372" s="232"/>
      <c r="BQ372" s="110"/>
      <c r="BR372" s="227" t="str">
        <f t="shared" si="406"/>
        <v>-</v>
      </c>
      <c r="BS372" s="231">
        <v>0</v>
      </c>
      <c r="BT372" s="642" t="str">
        <f t="shared" si="410"/>
        <v>-</v>
      </c>
    </row>
    <row r="373" ht="14.25" customHeight="1" spans="1:72">
      <c r="A373" s="587"/>
      <c r="B373" s="108">
        <v>19</v>
      </c>
      <c r="C373" s="306">
        <f t="shared" si="411"/>
        <v>0</v>
      </c>
      <c r="D373" s="433">
        <f t="shared" si="439"/>
        <v>0</v>
      </c>
      <c r="E373" s="592"/>
      <c r="F373" s="454">
        <f t="shared" si="412"/>
        <v>0</v>
      </c>
      <c r="G373" s="303" t="str">
        <f t="shared" si="395"/>
        <v>-</v>
      </c>
      <c r="H373" s="584">
        <f t="shared" si="396"/>
        <v>0</v>
      </c>
      <c r="I373" s="209">
        <f t="shared" si="397"/>
        <v>0</v>
      </c>
      <c r="J373" s="210">
        <f t="shared" si="413"/>
        <v>0</v>
      </c>
      <c r="K373" s="210">
        <f t="shared" si="381"/>
        <v>0</v>
      </c>
      <c r="L373" s="426" t="str">
        <f t="shared" si="414"/>
        <v>-</v>
      </c>
      <c r="M373" s="603">
        <f t="shared" si="422"/>
        <v>0</v>
      </c>
      <c r="N373" s="232"/>
      <c r="O373" s="110"/>
      <c r="P373" s="133"/>
      <c r="Q373" s="231">
        <v>0</v>
      </c>
      <c r="R373" s="612" t="str">
        <f t="shared" si="433"/>
        <v>-</v>
      </c>
      <c r="S373" s="603">
        <f t="shared" si="423"/>
        <v>0</v>
      </c>
      <c r="T373" s="232"/>
      <c r="U373" s="110"/>
      <c r="V373" s="133"/>
      <c r="W373" s="231">
        <v>0</v>
      </c>
      <c r="X373" s="612" t="str">
        <f t="shared" si="424"/>
        <v>-</v>
      </c>
      <c r="Y373" s="603">
        <f t="shared" si="425"/>
        <v>0</v>
      </c>
      <c r="Z373" s="232"/>
      <c r="AA373" s="110"/>
      <c r="AB373" s="133"/>
      <c r="AC373" s="231">
        <v>0</v>
      </c>
      <c r="AD373" s="612" t="str">
        <f t="shared" si="434"/>
        <v>-</v>
      </c>
      <c r="AE373" s="603">
        <f t="shared" si="426"/>
        <v>0</v>
      </c>
      <c r="AF373" s="232"/>
      <c r="AG373" s="110"/>
      <c r="AH373" s="133"/>
      <c r="AI373" s="231">
        <v>0</v>
      </c>
      <c r="AJ373" s="612" t="str">
        <f t="shared" si="435"/>
        <v>-</v>
      </c>
      <c r="AK373" s="603">
        <f t="shared" si="427"/>
        <v>0</v>
      </c>
      <c r="AL373" s="232"/>
      <c r="AM373" s="110"/>
      <c r="AN373" s="133"/>
      <c r="AO373" s="231">
        <v>0</v>
      </c>
      <c r="AP373" s="612" t="str">
        <f t="shared" si="436"/>
        <v>-</v>
      </c>
      <c r="AQ373" s="603">
        <f t="shared" si="428"/>
        <v>0</v>
      </c>
      <c r="AR373" s="232"/>
      <c r="AS373" s="110"/>
      <c r="AT373" s="133"/>
      <c r="AU373" s="231">
        <v>0</v>
      </c>
      <c r="AV373" s="612" t="str">
        <f t="shared" si="437"/>
        <v>-</v>
      </c>
      <c r="AW373" s="628">
        <f t="shared" si="429"/>
        <v>0</v>
      </c>
      <c r="AX373" s="232"/>
      <c r="AY373" s="110"/>
      <c r="AZ373" s="227" t="str">
        <f t="shared" si="407"/>
        <v>-</v>
      </c>
      <c r="BA373" s="231">
        <v>0</v>
      </c>
      <c r="BB373" s="642" t="str">
        <f t="shared" si="438"/>
        <v>-</v>
      </c>
      <c r="BC373" s="628">
        <f t="shared" si="430"/>
        <v>0</v>
      </c>
      <c r="BD373" s="232"/>
      <c r="BE373" s="110"/>
      <c r="BF373" s="227" t="str">
        <f t="shared" si="404"/>
        <v>-</v>
      </c>
      <c r="BG373" s="231">
        <v>0</v>
      </c>
      <c r="BH373" s="642" t="str">
        <f t="shared" si="408"/>
        <v>-</v>
      </c>
      <c r="BI373" s="628">
        <f t="shared" si="431"/>
        <v>0</v>
      </c>
      <c r="BJ373" s="232"/>
      <c r="BK373" s="110"/>
      <c r="BL373" s="227" t="str">
        <f t="shared" si="405"/>
        <v>-</v>
      </c>
      <c r="BM373" s="231">
        <v>0</v>
      </c>
      <c r="BN373" s="642" t="str">
        <f t="shared" si="409"/>
        <v>-</v>
      </c>
      <c r="BO373" s="628">
        <f t="shared" si="432"/>
        <v>0</v>
      </c>
      <c r="BP373" s="232"/>
      <c r="BQ373" s="110"/>
      <c r="BR373" s="227" t="str">
        <f t="shared" si="406"/>
        <v>-</v>
      </c>
      <c r="BS373" s="231">
        <v>0</v>
      </c>
      <c r="BT373" s="642" t="str">
        <f t="shared" si="410"/>
        <v>-</v>
      </c>
    </row>
    <row r="374" ht="14.25" customHeight="1" spans="1:72">
      <c r="A374" s="587"/>
      <c r="B374" s="108">
        <v>20</v>
      </c>
      <c r="C374" s="306">
        <f t="shared" si="411"/>
        <v>0</v>
      </c>
      <c r="D374" s="433">
        <f t="shared" si="439"/>
        <v>0</v>
      </c>
      <c r="E374" s="592"/>
      <c r="F374" s="454">
        <f t="shared" si="412"/>
        <v>0</v>
      </c>
      <c r="G374" s="303" t="str">
        <f t="shared" si="395"/>
        <v>-</v>
      </c>
      <c r="H374" s="584">
        <f t="shared" si="396"/>
        <v>0</v>
      </c>
      <c r="I374" s="209">
        <f t="shared" si="397"/>
        <v>0</v>
      </c>
      <c r="J374" s="210">
        <f t="shared" si="413"/>
        <v>0</v>
      </c>
      <c r="K374" s="210">
        <f t="shared" si="381"/>
        <v>0</v>
      </c>
      <c r="L374" s="426" t="str">
        <f t="shared" si="414"/>
        <v>-</v>
      </c>
      <c r="M374" s="603">
        <f t="shared" si="422"/>
        <v>0</v>
      </c>
      <c r="N374" s="232"/>
      <c r="O374" s="110"/>
      <c r="P374" s="133"/>
      <c r="Q374" s="231">
        <v>0</v>
      </c>
      <c r="R374" s="612" t="str">
        <f t="shared" si="433"/>
        <v>-</v>
      </c>
      <c r="S374" s="603">
        <f t="shared" si="423"/>
        <v>0</v>
      </c>
      <c r="T374" s="232"/>
      <c r="U374" s="110"/>
      <c r="V374" s="133"/>
      <c r="W374" s="231">
        <v>0</v>
      </c>
      <c r="X374" s="612" t="str">
        <f t="shared" si="424"/>
        <v>-</v>
      </c>
      <c r="Y374" s="603">
        <f t="shared" si="425"/>
        <v>0</v>
      </c>
      <c r="Z374" s="232"/>
      <c r="AA374" s="110"/>
      <c r="AB374" s="133"/>
      <c r="AC374" s="231">
        <v>0</v>
      </c>
      <c r="AD374" s="612" t="str">
        <f t="shared" si="434"/>
        <v>-</v>
      </c>
      <c r="AE374" s="603">
        <f t="shared" si="426"/>
        <v>0</v>
      </c>
      <c r="AF374" s="232"/>
      <c r="AG374" s="110"/>
      <c r="AH374" s="133"/>
      <c r="AI374" s="231">
        <v>0</v>
      </c>
      <c r="AJ374" s="612" t="str">
        <f t="shared" si="435"/>
        <v>-</v>
      </c>
      <c r="AK374" s="603">
        <f t="shared" si="427"/>
        <v>0</v>
      </c>
      <c r="AL374" s="232"/>
      <c r="AM374" s="110"/>
      <c r="AN374" s="133"/>
      <c r="AO374" s="231">
        <v>0</v>
      </c>
      <c r="AP374" s="612" t="str">
        <f t="shared" si="436"/>
        <v>-</v>
      </c>
      <c r="AQ374" s="603">
        <f t="shared" si="428"/>
        <v>0</v>
      </c>
      <c r="AR374" s="232"/>
      <c r="AS374" s="110"/>
      <c r="AT374" s="133"/>
      <c r="AU374" s="231">
        <v>0</v>
      </c>
      <c r="AV374" s="612" t="str">
        <f t="shared" si="437"/>
        <v>-</v>
      </c>
      <c r="AW374" s="628">
        <f t="shared" si="429"/>
        <v>0</v>
      </c>
      <c r="AX374" s="232"/>
      <c r="AY374" s="110"/>
      <c r="AZ374" s="227" t="str">
        <f t="shared" si="407"/>
        <v>-</v>
      </c>
      <c r="BA374" s="231">
        <v>0</v>
      </c>
      <c r="BB374" s="642" t="str">
        <f t="shared" si="438"/>
        <v>-</v>
      </c>
      <c r="BC374" s="628">
        <f t="shared" si="430"/>
        <v>0</v>
      </c>
      <c r="BD374" s="232"/>
      <c r="BE374" s="110"/>
      <c r="BF374" s="227" t="str">
        <f t="shared" si="404"/>
        <v>-</v>
      </c>
      <c r="BG374" s="231">
        <v>0</v>
      </c>
      <c r="BH374" s="642" t="str">
        <f t="shared" si="408"/>
        <v>-</v>
      </c>
      <c r="BI374" s="628">
        <f t="shared" si="431"/>
        <v>0</v>
      </c>
      <c r="BJ374" s="232"/>
      <c r="BK374" s="110"/>
      <c r="BL374" s="227" t="str">
        <f t="shared" si="405"/>
        <v>-</v>
      </c>
      <c r="BM374" s="231">
        <v>0</v>
      </c>
      <c r="BN374" s="642" t="str">
        <f t="shared" si="409"/>
        <v>-</v>
      </c>
      <c r="BO374" s="628">
        <f t="shared" si="432"/>
        <v>0</v>
      </c>
      <c r="BP374" s="232"/>
      <c r="BQ374" s="110"/>
      <c r="BR374" s="227" t="str">
        <f t="shared" si="406"/>
        <v>-</v>
      </c>
      <c r="BS374" s="231">
        <v>0</v>
      </c>
      <c r="BT374" s="642" t="str">
        <f t="shared" si="410"/>
        <v>-</v>
      </c>
    </row>
    <row r="375" ht="14.25" customHeight="1" spans="1:72">
      <c r="A375" s="587"/>
      <c r="B375" s="108">
        <v>21</v>
      </c>
      <c r="C375" s="306">
        <f t="shared" si="411"/>
        <v>0</v>
      </c>
      <c r="D375" s="433">
        <f t="shared" si="439"/>
        <v>0</v>
      </c>
      <c r="E375" s="592"/>
      <c r="F375" s="454">
        <f t="shared" si="412"/>
        <v>0</v>
      </c>
      <c r="G375" s="303" t="str">
        <f t="shared" si="395"/>
        <v>-</v>
      </c>
      <c r="H375" s="584">
        <f t="shared" si="396"/>
        <v>0</v>
      </c>
      <c r="I375" s="209">
        <f t="shared" si="397"/>
        <v>0</v>
      </c>
      <c r="J375" s="210">
        <f t="shared" si="413"/>
        <v>0</v>
      </c>
      <c r="K375" s="210">
        <f t="shared" si="381"/>
        <v>0</v>
      </c>
      <c r="L375" s="426" t="str">
        <f t="shared" si="414"/>
        <v>-</v>
      </c>
      <c r="M375" s="603">
        <f t="shared" si="422"/>
        <v>0</v>
      </c>
      <c r="N375" s="232"/>
      <c r="O375" s="110"/>
      <c r="P375" s="133"/>
      <c r="Q375" s="231">
        <v>0</v>
      </c>
      <c r="R375" s="612" t="str">
        <f t="shared" si="433"/>
        <v>-</v>
      </c>
      <c r="S375" s="603">
        <f t="shared" si="423"/>
        <v>0</v>
      </c>
      <c r="T375" s="232"/>
      <c r="U375" s="110"/>
      <c r="V375" s="133"/>
      <c r="W375" s="231">
        <v>0</v>
      </c>
      <c r="X375" s="612" t="str">
        <f t="shared" si="424"/>
        <v>-</v>
      </c>
      <c r="Y375" s="603">
        <f t="shared" si="425"/>
        <v>0</v>
      </c>
      <c r="Z375" s="232"/>
      <c r="AA375" s="110"/>
      <c r="AB375" s="133"/>
      <c r="AC375" s="231">
        <v>0</v>
      </c>
      <c r="AD375" s="612" t="str">
        <f t="shared" si="434"/>
        <v>-</v>
      </c>
      <c r="AE375" s="603">
        <f t="shared" si="426"/>
        <v>0</v>
      </c>
      <c r="AF375" s="232"/>
      <c r="AG375" s="110"/>
      <c r="AH375" s="133"/>
      <c r="AI375" s="231">
        <v>0</v>
      </c>
      <c r="AJ375" s="612" t="str">
        <f t="shared" si="435"/>
        <v>-</v>
      </c>
      <c r="AK375" s="603">
        <f t="shared" si="427"/>
        <v>0</v>
      </c>
      <c r="AL375" s="232"/>
      <c r="AM375" s="110"/>
      <c r="AN375" s="133"/>
      <c r="AO375" s="231">
        <v>0</v>
      </c>
      <c r="AP375" s="612" t="str">
        <f t="shared" si="436"/>
        <v>-</v>
      </c>
      <c r="AQ375" s="603">
        <f t="shared" si="428"/>
        <v>0</v>
      </c>
      <c r="AR375" s="232"/>
      <c r="AS375" s="110"/>
      <c r="AT375" s="133"/>
      <c r="AU375" s="231">
        <v>0</v>
      </c>
      <c r="AV375" s="612" t="str">
        <f t="shared" si="437"/>
        <v>-</v>
      </c>
      <c r="AW375" s="628">
        <f t="shared" si="429"/>
        <v>0</v>
      </c>
      <c r="AX375" s="232"/>
      <c r="AY375" s="110"/>
      <c r="AZ375" s="227" t="str">
        <f t="shared" si="407"/>
        <v>-</v>
      </c>
      <c r="BA375" s="231">
        <v>0</v>
      </c>
      <c r="BB375" s="642" t="str">
        <f t="shared" si="438"/>
        <v>-</v>
      </c>
      <c r="BC375" s="628">
        <f t="shared" si="430"/>
        <v>0</v>
      </c>
      <c r="BD375" s="232"/>
      <c r="BE375" s="110"/>
      <c r="BF375" s="227" t="str">
        <f t="shared" si="404"/>
        <v>-</v>
      </c>
      <c r="BG375" s="231">
        <v>0</v>
      </c>
      <c r="BH375" s="642" t="str">
        <f t="shared" si="408"/>
        <v>-</v>
      </c>
      <c r="BI375" s="628">
        <f t="shared" si="431"/>
        <v>0</v>
      </c>
      <c r="BJ375" s="232"/>
      <c r="BK375" s="110"/>
      <c r="BL375" s="227" t="str">
        <f t="shared" si="405"/>
        <v>-</v>
      </c>
      <c r="BM375" s="231">
        <v>0</v>
      </c>
      <c r="BN375" s="642" t="str">
        <f t="shared" si="409"/>
        <v>-</v>
      </c>
      <c r="BO375" s="628">
        <f t="shared" si="432"/>
        <v>0</v>
      </c>
      <c r="BP375" s="232"/>
      <c r="BQ375" s="110"/>
      <c r="BR375" s="227" t="str">
        <f t="shared" si="406"/>
        <v>-</v>
      </c>
      <c r="BS375" s="231">
        <v>0</v>
      </c>
      <c r="BT375" s="642" t="str">
        <f t="shared" si="410"/>
        <v>-</v>
      </c>
    </row>
    <row r="376" ht="14.25" customHeight="1" spans="1:72">
      <c r="A376" s="587"/>
      <c r="B376" s="108">
        <v>22</v>
      </c>
      <c r="C376" s="306">
        <f t="shared" si="411"/>
        <v>0</v>
      </c>
      <c r="D376" s="433">
        <f t="shared" si="439"/>
        <v>0</v>
      </c>
      <c r="E376" s="592"/>
      <c r="F376" s="454">
        <f t="shared" si="412"/>
        <v>0</v>
      </c>
      <c r="G376" s="303" t="str">
        <f t="shared" si="395"/>
        <v>-</v>
      </c>
      <c r="H376" s="584">
        <f t="shared" si="396"/>
        <v>0</v>
      </c>
      <c r="I376" s="209">
        <f t="shared" si="397"/>
        <v>0</v>
      </c>
      <c r="J376" s="210">
        <f t="shared" si="413"/>
        <v>0</v>
      </c>
      <c r="K376" s="210">
        <f t="shared" si="381"/>
        <v>0</v>
      </c>
      <c r="L376" s="426" t="str">
        <f t="shared" si="414"/>
        <v>-</v>
      </c>
      <c r="M376" s="603">
        <f t="shared" si="422"/>
        <v>0</v>
      </c>
      <c r="N376" s="232"/>
      <c r="O376" s="110"/>
      <c r="P376" s="133"/>
      <c r="Q376" s="231">
        <v>0</v>
      </c>
      <c r="R376" s="612" t="str">
        <f t="shared" si="433"/>
        <v>-</v>
      </c>
      <c r="S376" s="603">
        <f t="shared" si="423"/>
        <v>0</v>
      </c>
      <c r="T376" s="232"/>
      <c r="U376" s="110"/>
      <c r="V376" s="133"/>
      <c r="W376" s="231">
        <v>0</v>
      </c>
      <c r="X376" s="612" t="str">
        <f t="shared" si="424"/>
        <v>-</v>
      </c>
      <c r="Y376" s="603">
        <f t="shared" si="425"/>
        <v>0</v>
      </c>
      <c r="Z376" s="232"/>
      <c r="AA376" s="110"/>
      <c r="AB376" s="133"/>
      <c r="AC376" s="231">
        <v>0</v>
      </c>
      <c r="AD376" s="612" t="str">
        <f t="shared" si="434"/>
        <v>-</v>
      </c>
      <c r="AE376" s="603">
        <f t="shared" si="426"/>
        <v>0</v>
      </c>
      <c r="AF376" s="232"/>
      <c r="AG376" s="110"/>
      <c r="AH376" s="133"/>
      <c r="AI376" s="231">
        <v>0</v>
      </c>
      <c r="AJ376" s="612" t="str">
        <f t="shared" si="435"/>
        <v>-</v>
      </c>
      <c r="AK376" s="603">
        <f t="shared" si="427"/>
        <v>0</v>
      </c>
      <c r="AL376" s="232"/>
      <c r="AM376" s="110"/>
      <c r="AN376" s="133"/>
      <c r="AO376" s="231">
        <v>0</v>
      </c>
      <c r="AP376" s="612" t="str">
        <f t="shared" si="436"/>
        <v>-</v>
      </c>
      <c r="AQ376" s="603">
        <f t="shared" si="428"/>
        <v>0</v>
      </c>
      <c r="AR376" s="232"/>
      <c r="AS376" s="110"/>
      <c r="AT376" s="133"/>
      <c r="AU376" s="231">
        <v>0</v>
      </c>
      <c r="AV376" s="612" t="str">
        <f t="shared" si="437"/>
        <v>-</v>
      </c>
      <c r="AW376" s="628">
        <f t="shared" si="429"/>
        <v>0</v>
      </c>
      <c r="AX376" s="232"/>
      <c r="AY376" s="110"/>
      <c r="AZ376" s="227" t="str">
        <f t="shared" si="407"/>
        <v>-</v>
      </c>
      <c r="BA376" s="231">
        <v>0</v>
      </c>
      <c r="BB376" s="642" t="str">
        <f t="shared" si="438"/>
        <v>-</v>
      </c>
      <c r="BC376" s="628">
        <f t="shared" si="430"/>
        <v>0</v>
      </c>
      <c r="BD376" s="232"/>
      <c r="BE376" s="110"/>
      <c r="BF376" s="227" t="str">
        <f t="shared" si="404"/>
        <v>-</v>
      </c>
      <c r="BG376" s="231">
        <v>0</v>
      </c>
      <c r="BH376" s="642" t="str">
        <f t="shared" si="408"/>
        <v>-</v>
      </c>
      <c r="BI376" s="628">
        <f t="shared" si="431"/>
        <v>0</v>
      </c>
      <c r="BJ376" s="232"/>
      <c r="BK376" s="110"/>
      <c r="BL376" s="227" t="str">
        <f t="shared" si="405"/>
        <v>-</v>
      </c>
      <c r="BM376" s="231">
        <v>0</v>
      </c>
      <c r="BN376" s="642" t="str">
        <f t="shared" si="409"/>
        <v>-</v>
      </c>
      <c r="BO376" s="628">
        <f t="shared" si="432"/>
        <v>0</v>
      </c>
      <c r="BP376" s="232"/>
      <c r="BQ376" s="110"/>
      <c r="BR376" s="227" t="str">
        <f t="shared" si="406"/>
        <v>-</v>
      </c>
      <c r="BS376" s="231">
        <v>0</v>
      </c>
      <c r="BT376" s="642" t="str">
        <f t="shared" si="410"/>
        <v>-</v>
      </c>
    </row>
    <row r="377" ht="14.25" customHeight="1" spans="1:72">
      <c r="A377" s="587"/>
      <c r="B377" s="108">
        <v>23</v>
      </c>
      <c r="C377" s="306">
        <f t="shared" si="411"/>
        <v>0</v>
      </c>
      <c r="D377" s="433">
        <f t="shared" si="439"/>
        <v>0</v>
      </c>
      <c r="E377" s="592"/>
      <c r="F377" s="454">
        <f t="shared" si="412"/>
        <v>0</v>
      </c>
      <c r="G377" s="303" t="str">
        <f t="shared" si="395"/>
        <v>-</v>
      </c>
      <c r="H377" s="584">
        <f t="shared" si="396"/>
        <v>0</v>
      </c>
      <c r="I377" s="209">
        <f t="shared" si="397"/>
        <v>0</v>
      </c>
      <c r="J377" s="210">
        <f t="shared" si="413"/>
        <v>0</v>
      </c>
      <c r="K377" s="210">
        <f t="shared" si="381"/>
        <v>0</v>
      </c>
      <c r="L377" s="426" t="str">
        <f t="shared" si="414"/>
        <v>-</v>
      </c>
      <c r="M377" s="603">
        <f t="shared" si="422"/>
        <v>0</v>
      </c>
      <c r="N377" s="232"/>
      <c r="O377" s="110"/>
      <c r="P377" s="133"/>
      <c r="Q377" s="231">
        <v>0</v>
      </c>
      <c r="R377" s="612" t="str">
        <f t="shared" si="433"/>
        <v>-</v>
      </c>
      <c r="S377" s="603">
        <f t="shared" si="423"/>
        <v>0</v>
      </c>
      <c r="T377" s="232"/>
      <c r="U377" s="110"/>
      <c r="V377" s="133"/>
      <c r="W377" s="231">
        <v>0</v>
      </c>
      <c r="X377" s="612" t="str">
        <f t="shared" si="424"/>
        <v>-</v>
      </c>
      <c r="Y377" s="603">
        <f t="shared" si="425"/>
        <v>0</v>
      </c>
      <c r="Z377" s="232"/>
      <c r="AA377" s="110"/>
      <c r="AB377" s="133"/>
      <c r="AC377" s="231">
        <v>0</v>
      </c>
      <c r="AD377" s="612" t="str">
        <f t="shared" si="434"/>
        <v>-</v>
      </c>
      <c r="AE377" s="603">
        <f t="shared" si="426"/>
        <v>0</v>
      </c>
      <c r="AF377" s="232"/>
      <c r="AG377" s="110"/>
      <c r="AH377" s="133"/>
      <c r="AI377" s="231">
        <v>0</v>
      </c>
      <c r="AJ377" s="612" t="str">
        <f t="shared" si="435"/>
        <v>-</v>
      </c>
      <c r="AK377" s="603">
        <f t="shared" si="427"/>
        <v>0</v>
      </c>
      <c r="AL377" s="232"/>
      <c r="AM377" s="110"/>
      <c r="AN377" s="133"/>
      <c r="AO377" s="231">
        <v>0</v>
      </c>
      <c r="AP377" s="612" t="str">
        <f t="shared" si="436"/>
        <v>-</v>
      </c>
      <c r="AQ377" s="603">
        <f t="shared" si="428"/>
        <v>0</v>
      </c>
      <c r="AR377" s="232"/>
      <c r="AS377" s="110"/>
      <c r="AT377" s="133"/>
      <c r="AU377" s="231">
        <v>0</v>
      </c>
      <c r="AV377" s="612" t="str">
        <f t="shared" si="437"/>
        <v>-</v>
      </c>
      <c r="AW377" s="628">
        <f t="shared" si="429"/>
        <v>0</v>
      </c>
      <c r="AX377" s="232"/>
      <c r="AY377" s="110"/>
      <c r="AZ377" s="227" t="str">
        <f t="shared" si="407"/>
        <v>-</v>
      </c>
      <c r="BA377" s="231">
        <v>0</v>
      </c>
      <c r="BB377" s="642" t="str">
        <f t="shared" si="438"/>
        <v>-</v>
      </c>
      <c r="BC377" s="628">
        <f t="shared" si="430"/>
        <v>0</v>
      </c>
      <c r="BD377" s="232"/>
      <c r="BE377" s="110"/>
      <c r="BF377" s="227" t="str">
        <f t="shared" si="404"/>
        <v>-</v>
      </c>
      <c r="BG377" s="231">
        <v>0</v>
      </c>
      <c r="BH377" s="642" t="str">
        <f t="shared" si="408"/>
        <v>-</v>
      </c>
      <c r="BI377" s="628">
        <f t="shared" si="431"/>
        <v>0</v>
      </c>
      <c r="BJ377" s="232"/>
      <c r="BK377" s="110"/>
      <c r="BL377" s="227" t="str">
        <f t="shared" si="405"/>
        <v>-</v>
      </c>
      <c r="BM377" s="231">
        <v>0</v>
      </c>
      <c r="BN377" s="642" t="str">
        <f t="shared" si="409"/>
        <v>-</v>
      </c>
      <c r="BO377" s="628">
        <f t="shared" si="432"/>
        <v>0</v>
      </c>
      <c r="BP377" s="232"/>
      <c r="BQ377" s="110"/>
      <c r="BR377" s="227" t="str">
        <f t="shared" si="406"/>
        <v>-</v>
      </c>
      <c r="BS377" s="231">
        <v>0</v>
      </c>
      <c r="BT377" s="642" t="str">
        <f t="shared" si="410"/>
        <v>-</v>
      </c>
    </row>
    <row r="378" ht="14.25" customHeight="1" spans="1:72">
      <c r="A378" s="587"/>
      <c r="B378" s="108">
        <v>24</v>
      </c>
      <c r="C378" s="306">
        <f t="shared" si="411"/>
        <v>0</v>
      </c>
      <c r="D378" s="433">
        <f t="shared" si="439"/>
        <v>0</v>
      </c>
      <c r="E378" s="592"/>
      <c r="F378" s="454">
        <f t="shared" si="412"/>
        <v>0</v>
      </c>
      <c r="G378" s="303" t="str">
        <f t="shared" si="395"/>
        <v>-</v>
      </c>
      <c r="H378" s="584">
        <f t="shared" si="396"/>
        <v>0</v>
      </c>
      <c r="I378" s="209">
        <f t="shared" si="397"/>
        <v>0</v>
      </c>
      <c r="J378" s="210">
        <f t="shared" si="413"/>
        <v>0</v>
      </c>
      <c r="K378" s="210">
        <f t="shared" si="381"/>
        <v>0</v>
      </c>
      <c r="L378" s="426" t="str">
        <f t="shared" si="414"/>
        <v>-</v>
      </c>
      <c r="M378" s="603">
        <f t="shared" si="422"/>
        <v>0</v>
      </c>
      <c r="N378" s="232"/>
      <c r="O378" s="110"/>
      <c r="P378" s="133"/>
      <c r="Q378" s="231">
        <v>0</v>
      </c>
      <c r="R378" s="612" t="str">
        <f t="shared" si="433"/>
        <v>-</v>
      </c>
      <c r="S378" s="603">
        <f t="shared" si="423"/>
        <v>0</v>
      </c>
      <c r="T378" s="232"/>
      <c r="U378" s="110"/>
      <c r="V378" s="133"/>
      <c r="W378" s="231">
        <v>0</v>
      </c>
      <c r="X378" s="612" t="str">
        <f t="shared" si="424"/>
        <v>-</v>
      </c>
      <c r="Y378" s="603">
        <f t="shared" si="425"/>
        <v>0</v>
      </c>
      <c r="Z378" s="232"/>
      <c r="AA378" s="110"/>
      <c r="AB378" s="133"/>
      <c r="AC378" s="231">
        <v>0</v>
      </c>
      <c r="AD378" s="612" t="str">
        <f t="shared" si="434"/>
        <v>-</v>
      </c>
      <c r="AE378" s="603">
        <f t="shared" si="426"/>
        <v>0</v>
      </c>
      <c r="AF378" s="232"/>
      <c r="AG378" s="110"/>
      <c r="AH378" s="133"/>
      <c r="AI378" s="231">
        <v>0</v>
      </c>
      <c r="AJ378" s="612" t="str">
        <f t="shared" si="435"/>
        <v>-</v>
      </c>
      <c r="AK378" s="603">
        <f t="shared" si="427"/>
        <v>0</v>
      </c>
      <c r="AL378" s="232"/>
      <c r="AM378" s="110"/>
      <c r="AN378" s="133"/>
      <c r="AO378" s="231">
        <v>0</v>
      </c>
      <c r="AP378" s="612" t="str">
        <f t="shared" si="436"/>
        <v>-</v>
      </c>
      <c r="AQ378" s="603">
        <f t="shared" si="428"/>
        <v>0</v>
      </c>
      <c r="AR378" s="232"/>
      <c r="AS378" s="110"/>
      <c r="AT378" s="133"/>
      <c r="AU378" s="231">
        <v>0</v>
      </c>
      <c r="AV378" s="612" t="str">
        <f t="shared" si="437"/>
        <v>-</v>
      </c>
      <c r="AW378" s="628">
        <f t="shared" si="429"/>
        <v>0</v>
      </c>
      <c r="AX378" s="232"/>
      <c r="AY378" s="110"/>
      <c r="AZ378" s="227" t="str">
        <f t="shared" si="407"/>
        <v>-</v>
      </c>
      <c r="BA378" s="231">
        <v>0</v>
      </c>
      <c r="BB378" s="642" t="str">
        <f t="shared" si="438"/>
        <v>-</v>
      </c>
      <c r="BC378" s="628">
        <f t="shared" si="430"/>
        <v>0</v>
      </c>
      <c r="BD378" s="232"/>
      <c r="BE378" s="110"/>
      <c r="BF378" s="227" t="str">
        <f t="shared" si="404"/>
        <v>-</v>
      </c>
      <c r="BG378" s="231">
        <v>0</v>
      </c>
      <c r="BH378" s="642" t="str">
        <f t="shared" si="408"/>
        <v>-</v>
      </c>
      <c r="BI378" s="628">
        <f t="shared" si="431"/>
        <v>0</v>
      </c>
      <c r="BJ378" s="232"/>
      <c r="BK378" s="110"/>
      <c r="BL378" s="227" t="str">
        <f t="shared" si="405"/>
        <v>-</v>
      </c>
      <c r="BM378" s="231">
        <v>0</v>
      </c>
      <c r="BN378" s="642" t="str">
        <f t="shared" si="409"/>
        <v>-</v>
      </c>
      <c r="BO378" s="628">
        <f t="shared" si="432"/>
        <v>0</v>
      </c>
      <c r="BP378" s="232"/>
      <c r="BQ378" s="110"/>
      <c r="BR378" s="227" t="str">
        <f t="shared" si="406"/>
        <v>-</v>
      </c>
      <c r="BS378" s="231">
        <v>0</v>
      </c>
      <c r="BT378" s="642" t="str">
        <f t="shared" si="410"/>
        <v>-</v>
      </c>
    </row>
    <row r="379" ht="14.25" customHeight="1" spans="1:72">
      <c r="A379" s="587"/>
      <c r="B379" s="108">
        <v>25</v>
      </c>
      <c r="C379" s="306">
        <f t="shared" si="411"/>
        <v>0</v>
      </c>
      <c r="D379" s="433">
        <f t="shared" si="439"/>
        <v>0</v>
      </c>
      <c r="E379" s="592"/>
      <c r="F379" s="454">
        <f t="shared" si="412"/>
        <v>0</v>
      </c>
      <c r="G379" s="303" t="str">
        <f t="shared" si="395"/>
        <v>-</v>
      </c>
      <c r="H379" s="584">
        <f t="shared" si="396"/>
        <v>0</v>
      </c>
      <c r="I379" s="209">
        <f t="shared" si="397"/>
        <v>0</v>
      </c>
      <c r="J379" s="210">
        <f t="shared" si="413"/>
        <v>0</v>
      </c>
      <c r="K379" s="210">
        <f t="shared" si="381"/>
        <v>0</v>
      </c>
      <c r="L379" s="426" t="str">
        <f t="shared" si="414"/>
        <v>-</v>
      </c>
      <c r="M379" s="603">
        <f t="shared" si="422"/>
        <v>0</v>
      </c>
      <c r="N379" s="232"/>
      <c r="O379" s="110"/>
      <c r="P379" s="133"/>
      <c r="Q379" s="231">
        <v>0</v>
      </c>
      <c r="R379" s="612" t="str">
        <f t="shared" si="433"/>
        <v>-</v>
      </c>
      <c r="S379" s="603">
        <f t="shared" si="423"/>
        <v>0</v>
      </c>
      <c r="T379" s="232"/>
      <c r="U379" s="110"/>
      <c r="V379" s="133"/>
      <c r="W379" s="231">
        <v>0</v>
      </c>
      <c r="X379" s="612" t="str">
        <f t="shared" si="424"/>
        <v>-</v>
      </c>
      <c r="Y379" s="603">
        <f t="shared" si="425"/>
        <v>0</v>
      </c>
      <c r="Z379" s="232"/>
      <c r="AA379" s="110"/>
      <c r="AB379" s="133"/>
      <c r="AC379" s="231">
        <v>0</v>
      </c>
      <c r="AD379" s="612" t="str">
        <f t="shared" si="434"/>
        <v>-</v>
      </c>
      <c r="AE379" s="603">
        <f t="shared" si="426"/>
        <v>0</v>
      </c>
      <c r="AF379" s="232"/>
      <c r="AG379" s="110"/>
      <c r="AH379" s="133"/>
      <c r="AI379" s="231">
        <v>0</v>
      </c>
      <c r="AJ379" s="612" t="str">
        <f t="shared" si="435"/>
        <v>-</v>
      </c>
      <c r="AK379" s="603">
        <f t="shared" si="427"/>
        <v>0</v>
      </c>
      <c r="AL379" s="232"/>
      <c r="AM379" s="110"/>
      <c r="AN379" s="133"/>
      <c r="AO379" s="231">
        <v>0</v>
      </c>
      <c r="AP379" s="612" t="str">
        <f t="shared" si="436"/>
        <v>-</v>
      </c>
      <c r="AQ379" s="603">
        <f t="shared" si="428"/>
        <v>0</v>
      </c>
      <c r="AR379" s="232"/>
      <c r="AS379" s="110"/>
      <c r="AT379" s="133"/>
      <c r="AU379" s="231">
        <v>0</v>
      </c>
      <c r="AV379" s="612" t="str">
        <f t="shared" si="437"/>
        <v>-</v>
      </c>
      <c r="AW379" s="628">
        <f t="shared" si="429"/>
        <v>0</v>
      </c>
      <c r="AX379" s="232"/>
      <c r="AY379" s="110"/>
      <c r="AZ379" s="227" t="str">
        <f t="shared" si="407"/>
        <v>-</v>
      </c>
      <c r="BA379" s="231">
        <v>0</v>
      </c>
      <c r="BB379" s="642" t="str">
        <f t="shared" si="438"/>
        <v>-</v>
      </c>
      <c r="BC379" s="628">
        <f t="shared" si="430"/>
        <v>0</v>
      </c>
      <c r="BD379" s="232"/>
      <c r="BE379" s="110"/>
      <c r="BF379" s="227" t="str">
        <f t="shared" si="404"/>
        <v>-</v>
      </c>
      <c r="BG379" s="231">
        <v>0</v>
      </c>
      <c r="BH379" s="642" t="str">
        <f t="shared" si="408"/>
        <v>-</v>
      </c>
      <c r="BI379" s="628">
        <f t="shared" si="431"/>
        <v>0</v>
      </c>
      <c r="BJ379" s="232"/>
      <c r="BK379" s="110"/>
      <c r="BL379" s="227" t="str">
        <f t="shared" si="405"/>
        <v>-</v>
      </c>
      <c r="BM379" s="231">
        <v>0</v>
      </c>
      <c r="BN379" s="642" t="str">
        <f t="shared" si="409"/>
        <v>-</v>
      </c>
      <c r="BO379" s="628">
        <f t="shared" si="432"/>
        <v>0</v>
      </c>
      <c r="BP379" s="232"/>
      <c r="BQ379" s="110"/>
      <c r="BR379" s="227" t="str">
        <f t="shared" si="406"/>
        <v>-</v>
      </c>
      <c r="BS379" s="231">
        <v>0</v>
      </c>
      <c r="BT379" s="642" t="str">
        <f t="shared" si="410"/>
        <v>-</v>
      </c>
    </row>
    <row r="380" ht="14.25" customHeight="1" spans="1:72">
      <c r="A380" s="587"/>
      <c r="B380" s="108">
        <v>26</v>
      </c>
      <c r="C380" s="306">
        <f t="shared" si="411"/>
        <v>0</v>
      </c>
      <c r="D380" s="433">
        <f t="shared" si="439"/>
        <v>0</v>
      </c>
      <c r="E380" s="592"/>
      <c r="F380" s="454">
        <f t="shared" si="412"/>
        <v>0</v>
      </c>
      <c r="G380" s="303" t="str">
        <f t="shared" si="395"/>
        <v>-</v>
      </c>
      <c r="H380" s="584">
        <f t="shared" si="396"/>
        <v>0</v>
      </c>
      <c r="I380" s="209">
        <f t="shared" si="397"/>
        <v>0</v>
      </c>
      <c r="J380" s="210">
        <f t="shared" si="413"/>
        <v>0</v>
      </c>
      <c r="K380" s="210">
        <f t="shared" si="381"/>
        <v>0</v>
      </c>
      <c r="L380" s="426" t="str">
        <f t="shared" si="414"/>
        <v>-</v>
      </c>
      <c r="M380" s="603">
        <f t="shared" si="422"/>
        <v>0</v>
      </c>
      <c r="N380" s="232"/>
      <c r="O380" s="110"/>
      <c r="P380" s="133"/>
      <c r="Q380" s="231">
        <v>0</v>
      </c>
      <c r="R380" s="612" t="str">
        <f t="shared" si="433"/>
        <v>-</v>
      </c>
      <c r="S380" s="603">
        <f t="shared" si="423"/>
        <v>0</v>
      </c>
      <c r="T380" s="232"/>
      <c r="U380" s="110"/>
      <c r="V380" s="133"/>
      <c r="W380" s="231">
        <v>0</v>
      </c>
      <c r="X380" s="612" t="str">
        <f t="shared" si="424"/>
        <v>-</v>
      </c>
      <c r="Y380" s="603">
        <f t="shared" si="425"/>
        <v>0</v>
      </c>
      <c r="Z380" s="232"/>
      <c r="AA380" s="110"/>
      <c r="AB380" s="133"/>
      <c r="AC380" s="231">
        <v>0</v>
      </c>
      <c r="AD380" s="612" t="str">
        <f t="shared" si="434"/>
        <v>-</v>
      </c>
      <c r="AE380" s="603">
        <f t="shared" si="426"/>
        <v>0</v>
      </c>
      <c r="AF380" s="232"/>
      <c r="AG380" s="110"/>
      <c r="AH380" s="133"/>
      <c r="AI380" s="231">
        <v>0</v>
      </c>
      <c r="AJ380" s="612" t="str">
        <f t="shared" si="435"/>
        <v>-</v>
      </c>
      <c r="AK380" s="603">
        <f t="shared" si="427"/>
        <v>0</v>
      </c>
      <c r="AL380" s="232"/>
      <c r="AM380" s="110"/>
      <c r="AN380" s="133"/>
      <c r="AO380" s="231">
        <v>0</v>
      </c>
      <c r="AP380" s="612" t="str">
        <f t="shared" si="436"/>
        <v>-</v>
      </c>
      <c r="AQ380" s="603">
        <f t="shared" si="428"/>
        <v>0</v>
      </c>
      <c r="AR380" s="232"/>
      <c r="AS380" s="110"/>
      <c r="AT380" s="133"/>
      <c r="AU380" s="231">
        <v>0</v>
      </c>
      <c r="AV380" s="612" t="str">
        <f t="shared" si="437"/>
        <v>-</v>
      </c>
      <c r="AW380" s="628">
        <f t="shared" si="429"/>
        <v>0</v>
      </c>
      <c r="AX380" s="232"/>
      <c r="AY380" s="110"/>
      <c r="AZ380" s="227" t="str">
        <f t="shared" si="407"/>
        <v>-</v>
      </c>
      <c r="BA380" s="231">
        <v>0</v>
      </c>
      <c r="BB380" s="642" t="str">
        <f t="shared" si="438"/>
        <v>-</v>
      </c>
      <c r="BC380" s="628">
        <f t="shared" si="430"/>
        <v>0</v>
      </c>
      <c r="BD380" s="232"/>
      <c r="BE380" s="110"/>
      <c r="BF380" s="227" t="str">
        <f t="shared" si="404"/>
        <v>-</v>
      </c>
      <c r="BG380" s="231">
        <v>0</v>
      </c>
      <c r="BH380" s="642" t="str">
        <f t="shared" si="408"/>
        <v>-</v>
      </c>
      <c r="BI380" s="628">
        <f t="shared" si="431"/>
        <v>0</v>
      </c>
      <c r="BJ380" s="232"/>
      <c r="BK380" s="110"/>
      <c r="BL380" s="227" t="str">
        <f t="shared" si="405"/>
        <v>-</v>
      </c>
      <c r="BM380" s="231">
        <v>0</v>
      </c>
      <c r="BN380" s="642" t="str">
        <f t="shared" si="409"/>
        <v>-</v>
      </c>
      <c r="BO380" s="628">
        <f t="shared" si="432"/>
        <v>0</v>
      </c>
      <c r="BP380" s="232"/>
      <c r="BQ380" s="110"/>
      <c r="BR380" s="227" t="str">
        <f t="shared" si="406"/>
        <v>-</v>
      </c>
      <c r="BS380" s="231">
        <v>0</v>
      </c>
      <c r="BT380" s="642" t="str">
        <f t="shared" si="410"/>
        <v>-</v>
      </c>
    </row>
    <row r="381" ht="14.25" customHeight="1" spans="1:72">
      <c r="A381" s="587"/>
      <c r="B381" s="108">
        <v>27</v>
      </c>
      <c r="C381" s="306">
        <f t="shared" si="411"/>
        <v>0</v>
      </c>
      <c r="D381" s="433">
        <f t="shared" si="439"/>
        <v>0</v>
      </c>
      <c r="E381" s="592"/>
      <c r="F381" s="454">
        <f t="shared" si="412"/>
        <v>0</v>
      </c>
      <c r="G381" s="303" t="str">
        <f t="shared" si="395"/>
        <v>-</v>
      </c>
      <c r="H381" s="584">
        <f t="shared" si="396"/>
        <v>0</v>
      </c>
      <c r="I381" s="209">
        <f t="shared" si="397"/>
        <v>0</v>
      </c>
      <c r="J381" s="210">
        <f t="shared" si="413"/>
        <v>0</v>
      </c>
      <c r="K381" s="210">
        <f t="shared" si="381"/>
        <v>0</v>
      </c>
      <c r="L381" s="426" t="str">
        <f t="shared" si="414"/>
        <v>-</v>
      </c>
      <c r="M381" s="603">
        <f t="shared" si="422"/>
        <v>0</v>
      </c>
      <c r="N381" s="232"/>
      <c r="O381" s="110"/>
      <c r="P381" s="133"/>
      <c r="Q381" s="231">
        <v>0</v>
      </c>
      <c r="R381" s="612" t="str">
        <f t="shared" si="433"/>
        <v>-</v>
      </c>
      <c r="S381" s="603">
        <f t="shared" si="423"/>
        <v>0</v>
      </c>
      <c r="T381" s="232"/>
      <c r="U381" s="110"/>
      <c r="V381" s="133"/>
      <c r="W381" s="231">
        <v>0</v>
      </c>
      <c r="X381" s="612" t="str">
        <f t="shared" si="424"/>
        <v>-</v>
      </c>
      <c r="Y381" s="603">
        <f t="shared" si="425"/>
        <v>0</v>
      </c>
      <c r="Z381" s="232"/>
      <c r="AA381" s="110"/>
      <c r="AB381" s="133"/>
      <c r="AC381" s="231">
        <v>0</v>
      </c>
      <c r="AD381" s="612" t="str">
        <f t="shared" si="434"/>
        <v>-</v>
      </c>
      <c r="AE381" s="603">
        <f t="shared" si="426"/>
        <v>0</v>
      </c>
      <c r="AF381" s="232"/>
      <c r="AG381" s="110"/>
      <c r="AH381" s="133"/>
      <c r="AI381" s="231">
        <v>0</v>
      </c>
      <c r="AJ381" s="612" t="str">
        <f t="shared" si="435"/>
        <v>-</v>
      </c>
      <c r="AK381" s="603">
        <f t="shared" si="427"/>
        <v>0</v>
      </c>
      <c r="AL381" s="232"/>
      <c r="AM381" s="110"/>
      <c r="AN381" s="133"/>
      <c r="AO381" s="231">
        <v>0</v>
      </c>
      <c r="AP381" s="612" t="str">
        <f t="shared" si="436"/>
        <v>-</v>
      </c>
      <c r="AQ381" s="603">
        <f t="shared" si="428"/>
        <v>0</v>
      </c>
      <c r="AR381" s="232"/>
      <c r="AS381" s="110"/>
      <c r="AT381" s="133"/>
      <c r="AU381" s="231">
        <v>0</v>
      </c>
      <c r="AV381" s="612" t="str">
        <f t="shared" si="437"/>
        <v>-</v>
      </c>
      <c r="AW381" s="628">
        <f t="shared" si="429"/>
        <v>0</v>
      </c>
      <c r="AX381" s="232"/>
      <c r="AY381" s="110"/>
      <c r="AZ381" s="227" t="str">
        <f t="shared" si="407"/>
        <v>-</v>
      </c>
      <c r="BA381" s="231">
        <v>0</v>
      </c>
      <c r="BB381" s="642" t="str">
        <f t="shared" si="438"/>
        <v>-</v>
      </c>
      <c r="BC381" s="628">
        <f t="shared" si="430"/>
        <v>0</v>
      </c>
      <c r="BD381" s="232"/>
      <c r="BE381" s="110"/>
      <c r="BF381" s="227" t="str">
        <f t="shared" si="404"/>
        <v>-</v>
      </c>
      <c r="BG381" s="231">
        <v>0</v>
      </c>
      <c r="BH381" s="642" t="str">
        <f t="shared" si="408"/>
        <v>-</v>
      </c>
      <c r="BI381" s="628">
        <f t="shared" si="431"/>
        <v>0</v>
      </c>
      <c r="BJ381" s="232"/>
      <c r="BK381" s="110"/>
      <c r="BL381" s="227" t="str">
        <f t="shared" si="405"/>
        <v>-</v>
      </c>
      <c r="BM381" s="231">
        <v>0</v>
      </c>
      <c r="BN381" s="642" t="str">
        <f t="shared" si="409"/>
        <v>-</v>
      </c>
      <c r="BO381" s="628">
        <f t="shared" si="432"/>
        <v>0</v>
      </c>
      <c r="BP381" s="232"/>
      <c r="BQ381" s="110"/>
      <c r="BR381" s="227" t="str">
        <f t="shared" si="406"/>
        <v>-</v>
      </c>
      <c r="BS381" s="231">
        <v>0</v>
      </c>
      <c r="BT381" s="642" t="str">
        <f t="shared" si="410"/>
        <v>-</v>
      </c>
    </row>
    <row r="382" ht="14.25" customHeight="1" spans="1:72">
      <c r="A382" s="587"/>
      <c r="B382" s="108">
        <v>28</v>
      </c>
      <c r="C382" s="306">
        <f t="shared" si="411"/>
        <v>0</v>
      </c>
      <c r="D382" s="433">
        <f t="shared" si="439"/>
        <v>0</v>
      </c>
      <c r="E382" s="592"/>
      <c r="F382" s="454">
        <f t="shared" si="412"/>
        <v>0</v>
      </c>
      <c r="G382" s="303" t="str">
        <f t="shared" si="395"/>
        <v>-</v>
      </c>
      <c r="H382" s="584">
        <f t="shared" si="396"/>
        <v>0</v>
      </c>
      <c r="I382" s="209">
        <f t="shared" si="397"/>
        <v>0</v>
      </c>
      <c r="J382" s="210">
        <f t="shared" si="413"/>
        <v>0</v>
      </c>
      <c r="K382" s="210">
        <f t="shared" si="381"/>
        <v>0</v>
      </c>
      <c r="L382" s="426" t="str">
        <f t="shared" si="414"/>
        <v>-</v>
      </c>
      <c r="M382" s="603">
        <f t="shared" si="422"/>
        <v>0</v>
      </c>
      <c r="N382" s="232"/>
      <c r="O382" s="110"/>
      <c r="P382" s="133"/>
      <c r="Q382" s="231">
        <v>0</v>
      </c>
      <c r="R382" s="612" t="str">
        <f t="shared" si="433"/>
        <v>-</v>
      </c>
      <c r="S382" s="603">
        <f t="shared" si="423"/>
        <v>0</v>
      </c>
      <c r="T382" s="232"/>
      <c r="U382" s="110"/>
      <c r="V382" s="133"/>
      <c r="W382" s="231">
        <v>0</v>
      </c>
      <c r="X382" s="612" t="str">
        <f t="shared" si="424"/>
        <v>-</v>
      </c>
      <c r="Y382" s="603">
        <f t="shared" si="425"/>
        <v>0</v>
      </c>
      <c r="Z382" s="232"/>
      <c r="AA382" s="110"/>
      <c r="AB382" s="133"/>
      <c r="AC382" s="231">
        <v>0</v>
      </c>
      <c r="AD382" s="612" t="str">
        <f t="shared" si="434"/>
        <v>-</v>
      </c>
      <c r="AE382" s="603">
        <f t="shared" si="426"/>
        <v>0</v>
      </c>
      <c r="AF382" s="232"/>
      <c r="AG382" s="110"/>
      <c r="AH382" s="133"/>
      <c r="AI382" s="231">
        <v>0</v>
      </c>
      <c r="AJ382" s="612" t="str">
        <f t="shared" si="435"/>
        <v>-</v>
      </c>
      <c r="AK382" s="603">
        <f t="shared" si="427"/>
        <v>0</v>
      </c>
      <c r="AL382" s="232"/>
      <c r="AM382" s="110"/>
      <c r="AN382" s="133"/>
      <c r="AO382" s="231">
        <v>0</v>
      </c>
      <c r="AP382" s="612" t="str">
        <f t="shared" si="436"/>
        <v>-</v>
      </c>
      <c r="AQ382" s="603">
        <f t="shared" si="428"/>
        <v>0</v>
      </c>
      <c r="AR382" s="232"/>
      <c r="AS382" s="110"/>
      <c r="AT382" s="133"/>
      <c r="AU382" s="231">
        <v>0</v>
      </c>
      <c r="AV382" s="612" t="str">
        <f t="shared" si="437"/>
        <v>-</v>
      </c>
      <c r="AW382" s="628">
        <f t="shared" si="429"/>
        <v>0</v>
      </c>
      <c r="AX382" s="232"/>
      <c r="AY382" s="110"/>
      <c r="AZ382" s="227" t="str">
        <f t="shared" si="407"/>
        <v>-</v>
      </c>
      <c r="BA382" s="231">
        <v>0</v>
      </c>
      <c r="BB382" s="642" t="str">
        <f t="shared" si="438"/>
        <v>-</v>
      </c>
      <c r="BC382" s="628">
        <f t="shared" si="430"/>
        <v>0</v>
      </c>
      <c r="BD382" s="232"/>
      <c r="BE382" s="110"/>
      <c r="BF382" s="227" t="str">
        <f t="shared" si="404"/>
        <v>-</v>
      </c>
      <c r="BG382" s="231">
        <v>0</v>
      </c>
      <c r="BH382" s="642" t="str">
        <f t="shared" si="408"/>
        <v>-</v>
      </c>
      <c r="BI382" s="628">
        <f t="shared" si="431"/>
        <v>0</v>
      </c>
      <c r="BJ382" s="232"/>
      <c r="BK382" s="110"/>
      <c r="BL382" s="227" t="str">
        <f t="shared" si="405"/>
        <v>-</v>
      </c>
      <c r="BM382" s="231">
        <v>0</v>
      </c>
      <c r="BN382" s="642" t="str">
        <f t="shared" si="409"/>
        <v>-</v>
      </c>
      <c r="BO382" s="628">
        <f t="shared" si="432"/>
        <v>0</v>
      </c>
      <c r="BP382" s="232"/>
      <c r="BQ382" s="110"/>
      <c r="BR382" s="227" t="str">
        <f t="shared" si="406"/>
        <v>-</v>
      </c>
      <c r="BS382" s="231">
        <v>0</v>
      </c>
      <c r="BT382" s="642" t="str">
        <f t="shared" si="410"/>
        <v>-</v>
      </c>
    </row>
    <row r="383" ht="14.25" customHeight="1" spans="1:72">
      <c r="A383" s="585"/>
      <c r="B383" s="108">
        <v>29</v>
      </c>
      <c r="C383" s="306">
        <f t="shared" si="411"/>
        <v>0</v>
      </c>
      <c r="D383" s="433">
        <f t="shared" si="439"/>
        <v>0</v>
      </c>
      <c r="E383" s="592"/>
      <c r="F383" s="454">
        <f t="shared" si="412"/>
        <v>0</v>
      </c>
      <c r="G383" s="303" t="str">
        <f t="shared" si="395"/>
        <v>-</v>
      </c>
      <c r="H383" s="584">
        <f t="shared" si="396"/>
        <v>0</v>
      </c>
      <c r="I383" s="209">
        <f t="shared" si="397"/>
        <v>0</v>
      </c>
      <c r="J383" s="210">
        <f t="shared" si="413"/>
        <v>0</v>
      </c>
      <c r="K383" s="210">
        <f t="shared" si="381"/>
        <v>0</v>
      </c>
      <c r="L383" s="426" t="str">
        <f t="shared" si="414"/>
        <v>-</v>
      </c>
      <c r="M383" s="603">
        <f t="shared" si="422"/>
        <v>0</v>
      </c>
      <c r="N383" s="232"/>
      <c r="O383" s="110"/>
      <c r="P383" s="133"/>
      <c r="Q383" s="231">
        <v>0</v>
      </c>
      <c r="R383" s="612" t="str">
        <f t="shared" si="433"/>
        <v>-</v>
      </c>
      <c r="S383" s="603">
        <f t="shared" si="423"/>
        <v>0</v>
      </c>
      <c r="T383" s="232"/>
      <c r="U383" s="110"/>
      <c r="V383" s="133"/>
      <c r="W383" s="231">
        <v>0</v>
      </c>
      <c r="X383" s="612" t="str">
        <f t="shared" si="424"/>
        <v>-</v>
      </c>
      <c r="Y383" s="603">
        <f t="shared" si="425"/>
        <v>0</v>
      </c>
      <c r="Z383" s="232"/>
      <c r="AA383" s="110"/>
      <c r="AB383" s="133"/>
      <c r="AC383" s="231">
        <v>0</v>
      </c>
      <c r="AD383" s="612" t="str">
        <f t="shared" si="434"/>
        <v>-</v>
      </c>
      <c r="AE383" s="603">
        <f t="shared" si="426"/>
        <v>0</v>
      </c>
      <c r="AF383" s="232"/>
      <c r="AG383" s="110"/>
      <c r="AH383" s="133"/>
      <c r="AI383" s="231">
        <v>0</v>
      </c>
      <c r="AJ383" s="612" t="str">
        <f t="shared" si="435"/>
        <v>-</v>
      </c>
      <c r="AK383" s="603">
        <f t="shared" si="427"/>
        <v>0</v>
      </c>
      <c r="AL383" s="232"/>
      <c r="AM383" s="110"/>
      <c r="AN383" s="133"/>
      <c r="AO383" s="231">
        <v>0</v>
      </c>
      <c r="AP383" s="612" t="str">
        <f t="shared" si="436"/>
        <v>-</v>
      </c>
      <c r="AQ383" s="603">
        <f t="shared" si="428"/>
        <v>0</v>
      </c>
      <c r="AR383" s="232"/>
      <c r="AS383" s="110"/>
      <c r="AT383" s="133"/>
      <c r="AU383" s="231">
        <v>0</v>
      </c>
      <c r="AV383" s="612" t="str">
        <f t="shared" si="437"/>
        <v>-</v>
      </c>
      <c r="AW383" s="628">
        <f t="shared" si="429"/>
        <v>0</v>
      </c>
      <c r="AX383" s="232"/>
      <c r="AY383" s="110"/>
      <c r="AZ383" s="227" t="str">
        <f t="shared" si="407"/>
        <v>-</v>
      </c>
      <c r="BA383" s="231">
        <v>0</v>
      </c>
      <c r="BB383" s="642" t="str">
        <f t="shared" si="438"/>
        <v>-</v>
      </c>
      <c r="BC383" s="628">
        <f t="shared" si="430"/>
        <v>0</v>
      </c>
      <c r="BD383" s="232"/>
      <c r="BE383" s="110"/>
      <c r="BF383" s="227" t="str">
        <f t="shared" si="404"/>
        <v>-</v>
      </c>
      <c r="BG383" s="231">
        <v>0</v>
      </c>
      <c r="BH383" s="642" t="str">
        <f t="shared" si="408"/>
        <v>-</v>
      </c>
      <c r="BI383" s="628">
        <f t="shared" si="431"/>
        <v>0</v>
      </c>
      <c r="BJ383" s="232"/>
      <c r="BK383" s="110"/>
      <c r="BL383" s="227" t="str">
        <f t="shared" si="405"/>
        <v>-</v>
      </c>
      <c r="BM383" s="231">
        <v>0</v>
      </c>
      <c r="BN383" s="642" t="str">
        <f t="shared" si="409"/>
        <v>-</v>
      </c>
      <c r="BO383" s="628">
        <f t="shared" si="432"/>
        <v>0</v>
      </c>
      <c r="BP383" s="232"/>
      <c r="BQ383" s="110"/>
      <c r="BR383" s="227" t="str">
        <f t="shared" si="406"/>
        <v>-</v>
      </c>
      <c r="BS383" s="231">
        <v>0</v>
      </c>
      <c r="BT383" s="642" t="str">
        <f t="shared" si="410"/>
        <v>-</v>
      </c>
    </row>
    <row r="384" ht="14.25" customHeight="1" spans="1:72">
      <c r="A384" s="585"/>
      <c r="B384" s="108">
        <v>30</v>
      </c>
      <c r="C384" s="306">
        <f t="shared" si="411"/>
        <v>0</v>
      </c>
      <c r="D384" s="433">
        <f t="shared" si="439"/>
        <v>0</v>
      </c>
      <c r="E384" s="592"/>
      <c r="F384" s="454">
        <f t="shared" si="412"/>
        <v>0</v>
      </c>
      <c r="G384" s="303" t="str">
        <f t="shared" si="395"/>
        <v>-</v>
      </c>
      <c r="H384" s="584">
        <f t="shared" si="396"/>
        <v>0</v>
      </c>
      <c r="I384" s="209">
        <f t="shared" si="397"/>
        <v>0</v>
      </c>
      <c r="J384" s="210">
        <f t="shared" si="413"/>
        <v>0</v>
      </c>
      <c r="K384" s="210">
        <f t="shared" si="381"/>
        <v>0</v>
      </c>
      <c r="L384" s="426" t="str">
        <f t="shared" si="414"/>
        <v>-</v>
      </c>
      <c r="M384" s="603">
        <f t="shared" si="422"/>
        <v>0</v>
      </c>
      <c r="N384" s="232"/>
      <c r="O384" s="110"/>
      <c r="P384" s="133"/>
      <c r="Q384" s="231">
        <v>0</v>
      </c>
      <c r="R384" s="612" t="str">
        <f t="shared" si="433"/>
        <v>-</v>
      </c>
      <c r="S384" s="603">
        <f t="shared" si="423"/>
        <v>0</v>
      </c>
      <c r="T384" s="232"/>
      <c r="U384" s="110"/>
      <c r="V384" s="133"/>
      <c r="W384" s="231">
        <v>0</v>
      </c>
      <c r="X384" s="612" t="str">
        <f t="shared" si="424"/>
        <v>-</v>
      </c>
      <c r="Y384" s="603">
        <f t="shared" si="425"/>
        <v>0</v>
      </c>
      <c r="Z384" s="232"/>
      <c r="AA384" s="110"/>
      <c r="AB384" s="133"/>
      <c r="AC384" s="231">
        <v>0</v>
      </c>
      <c r="AD384" s="612" t="str">
        <f t="shared" si="434"/>
        <v>-</v>
      </c>
      <c r="AE384" s="603">
        <f t="shared" si="426"/>
        <v>0</v>
      </c>
      <c r="AF384" s="232"/>
      <c r="AG384" s="110"/>
      <c r="AH384" s="133"/>
      <c r="AI384" s="231">
        <v>0</v>
      </c>
      <c r="AJ384" s="612" t="str">
        <f t="shared" si="435"/>
        <v>-</v>
      </c>
      <c r="AK384" s="603">
        <f t="shared" si="427"/>
        <v>0</v>
      </c>
      <c r="AL384" s="232"/>
      <c r="AM384" s="110"/>
      <c r="AN384" s="133"/>
      <c r="AO384" s="231">
        <v>0</v>
      </c>
      <c r="AP384" s="612" t="str">
        <f t="shared" si="436"/>
        <v>-</v>
      </c>
      <c r="AQ384" s="603">
        <f t="shared" si="428"/>
        <v>0</v>
      </c>
      <c r="AR384" s="232"/>
      <c r="AS384" s="110"/>
      <c r="AT384" s="133"/>
      <c r="AU384" s="231">
        <v>0</v>
      </c>
      <c r="AV384" s="612" t="str">
        <f t="shared" si="437"/>
        <v>-</v>
      </c>
      <c r="AW384" s="628">
        <f t="shared" si="429"/>
        <v>0</v>
      </c>
      <c r="AX384" s="232"/>
      <c r="AY384" s="110"/>
      <c r="AZ384" s="227" t="str">
        <f t="shared" si="407"/>
        <v>-</v>
      </c>
      <c r="BA384" s="231">
        <v>0</v>
      </c>
      <c r="BB384" s="642" t="str">
        <f t="shared" si="438"/>
        <v>-</v>
      </c>
      <c r="BC384" s="628">
        <f t="shared" si="430"/>
        <v>0</v>
      </c>
      <c r="BD384" s="232"/>
      <c r="BE384" s="110"/>
      <c r="BF384" s="227" t="str">
        <f t="shared" si="404"/>
        <v>-</v>
      </c>
      <c r="BG384" s="231">
        <v>0</v>
      </c>
      <c r="BH384" s="642" t="str">
        <f t="shared" si="408"/>
        <v>-</v>
      </c>
      <c r="BI384" s="628">
        <f t="shared" si="431"/>
        <v>0</v>
      </c>
      <c r="BJ384" s="232"/>
      <c r="BK384" s="110"/>
      <c r="BL384" s="227" t="str">
        <f t="shared" si="405"/>
        <v>-</v>
      </c>
      <c r="BM384" s="231">
        <v>0</v>
      </c>
      <c r="BN384" s="642" t="str">
        <f t="shared" si="409"/>
        <v>-</v>
      </c>
      <c r="BO384" s="628">
        <f t="shared" si="432"/>
        <v>0</v>
      </c>
      <c r="BP384" s="232"/>
      <c r="BQ384" s="110"/>
      <c r="BR384" s="227" t="str">
        <f t="shared" si="406"/>
        <v>-</v>
      </c>
      <c r="BS384" s="231">
        <v>0</v>
      </c>
      <c r="BT384" s="642" t="str">
        <f t="shared" si="410"/>
        <v>-</v>
      </c>
    </row>
    <row r="385" ht="15" customHeight="1" spans="1:72">
      <c r="A385" s="587"/>
      <c r="B385" s="115">
        <v>31</v>
      </c>
      <c r="C385" s="306">
        <f t="shared" si="411"/>
        <v>0</v>
      </c>
      <c r="D385" s="433">
        <f t="shared" si="439"/>
        <v>0</v>
      </c>
      <c r="E385" s="629"/>
      <c r="F385" s="454">
        <f t="shared" si="412"/>
        <v>0</v>
      </c>
      <c r="G385" s="303" t="str">
        <f t="shared" si="395"/>
        <v>-</v>
      </c>
      <c r="H385" s="584">
        <f t="shared" si="396"/>
        <v>0</v>
      </c>
      <c r="I385" s="209">
        <f t="shared" si="397"/>
        <v>0</v>
      </c>
      <c r="J385" s="212">
        <f t="shared" si="413"/>
        <v>0</v>
      </c>
      <c r="K385" s="210">
        <f t="shared" si="381"/>
        <v>0</v>
      </c>
      <c r="L385" s="430" t="str">
        <f t="shared" si="414"/>
        <v>-</v>
      </c>
      <c r="M385" s="604">
        <f t="shared" si="422"/>
        <v>0</v>
      </c>
      <c r="N385" s="239"/>
      <c r="O385" s="116"/>
      <c r="P385" s="289"/>
      <c r="Q385" s="238">
        <v>0</v>
      </c>
      <c r="R385" s="613" t="str">
        <f t="shared" si="433"/>
        <v>-</v>
      </c>
      <c r="S385" s="604">
        <f t="shared" si="423"/>
        <v>0</v>
      </c>
      <c r="T385" s="239"/>
      <c r="U385" s="116"/>
      <c r="V385" s="289"/>
      <c r="W385" s="238">
        <v>0</v>
      </c>
      <c r="X385" s="613" t="str">
        <f t="shared" si="424"/>
        <v>-</v>
      </c>
      <c r="Y385" s="604">
        <f t="shared" si="425"/>
        <v>0</v>
      </c>
      <c r="Z385" s="239"/>
      <c r="AA385" s="116"/>
      <c r="AB385" s="289"/>
      <c r="AC385" s="238">
        <v>0</v>
      </c>
      <c r="AD385" s="613" t="str">
        <f t="shared" si="434"/>
        <v>-</v>
      </c>
      <c r="AE385" s="604">
        <f t="shared" si="426"/>
        <v>0</v>
      </c>
      <c r="AF385" s="239"/>
      <c r="AG385" s="116"/>
      <c r="AH385" s="289"/>
      <c r="AI385" s="238">
        <v>0</v>
      </c>
      <c r="AJ385" s="613" t="str">
        <f t="shared" si="435"/>
        <v>-</v>
      </c>
      <c r="AK385" s="604">
        <f t="shared" si="427"/>
        <v>0</v>
      </c>
      <c r="AL385" s="239"/>
      <c r="AM385" s="116"/>
      <c r="AN385" s="289"/>
      <c r="AO385" s="238">
        <v>0</v>
      </c>
      <c r="AP385" s="613" t="str">
        <f t="shared" si="436"/>
        <v>-</v>
      </c>
      <c r="AQ385" s="604">
        <f t="shared" si="428"/>
        <v>0</v>
      </c>
      <c r="AR385" s="239"/>
      <c r="AS385" s="116"/>
      <c r="AT385" s="289"/>
      <c r="AU385" s="238">
        <v>0</v>
      </c>
      <c r="AV385" s="613" t="str">
        <f t="shared" si="437"/>
        <v>-</v>
      </c>
      <c r="AW385" s="641">
        <f t="shared" si="429"/>
        <v>0</v>
      </c>
      <c r="AX385" s="239"/>
      <c r="AY385" s="116"/>
      <c r="AZ385" s="227" t="str">
        <f t="shared" si="407"/>
        <v>-</v>
      </c>
      <c r="BA385" s="238">
        <v>0</v>
      </c>
      <c r="BB385" s="643" t="str">
        <f t="shared" si="438"/>
        <v>-</v>
      </c>
      <c r="BC385" s="641">
        <f t="shared" si="430"/>
        <v>0</v>
      </c>
      <c r="BD385" s="239"/>
      <c r="BE385" s="116"/>
      <c r="BF385" s="227" t="str">
        <f t="shared" si="404"/>
        <v>-</v>
      </c>
      <c r="BG385" s="238">
        <v>0</v>
      </c>
      <c r="BH385" s="643" t="str">
        <f t="shared" si="408"/>
        <v>-</v>
      </c>
      <c r="BI385" s="641">
        <f t="shared" si="431"/>
        <v>0</v>
      </c>
      <c r="BJ385" s="239"/>
      <c r="BK385" s="116"/>
      <c r="BL385" s="227" t="str">
        <f t="shared" si="405"/>
        <v>-</v>
      </c>
      <c r="BM385" s="238">
        <v>0</v>
      </c>
      <c r="BN385" s="643" t="str">
        <f t="shared" si="409"/>
        <v>-</v>
      </c>
      <c r="BO385" s="641">
        <f t="shared" si="432"/>
        <v>0</v>
      </c>
      <c r="BP385" s="239"/>
      <c r="BQ385" s="116"/>
      <c r="BR385" s="227" t="str">
        <f t="shared" si="406"/>
        <v>-</v>
      </c>
      <c r="BS385" s="238">
        <v>0</v>
      </c>
      <c r="BT385" s="643" t="str">
        <f t="shared" si="410"/>
        <v>-</v>
      </c>
    </row>
    <row r="386" customHeight="1" spans="4:4">
      <c r="D386" s="433">
        <f t="shared" si="439"/>
        <v>0</v>
      </c>
    </row>
    <row r="387" customHeight="1" spans="4:4">
      <c r="D387" s="433">
        <f t="shared" si="439"/>
        <v>0</v>
      </c>
    </row>
    <row r="388" customHeight="1" spans="4:4">
      <c r="D388" s="433">
        <f t="shared" si="439"/>
        <v>0</v>
      </c>
    </row>
    <row r="389" customHeight="1" spans="4:4">
      <c r="D389" s="433">
        <f t="shared" si="439"/>
        <v>0</v>
      </c>
    </row>
    <row r="390" customHeight="1" spans="4:4">
      <c r="D390" s="433">
        <f t="shared" si="439"/>
        <v>0</v>
      </c>
    </row>
  </sheetData>
  <mergeCells count="49">
    <mergeCell ref="C1:BT1"/>
    <mergeCell ref="M2:AV2"/>
    <mergeCell ref="AW2:BT2"/>
    <mergeCell ref="M3:R3"/>
    <mergeCell ref="S3:X3"/>
    <mergeCell ref="Y3:AD3"/>
    <mergeCell ref="AE3:AJ3"/>
    <mergeCell ref="AK3:AP3"/>
    <mergeCell ref="AQ3:AV3"/>
    <mergeCell ref="AW3:BB3"/>
    <mergeCell ref="BC3:BH3"/>
    <mergeCell ref="BI3:BN3"/>
    <mergeCell ref="BO3:BT3"/>
    <mergeCell ref="A5:B5"/>
    <mergeCell ref="A6:B6"/>
    <mergeCell ref="A38:B38"/>
    <mergeCell ref="A67:B67"/>
    <mergeCell ref="A99:B99"/>
    <mergeCell ref="A100:B100"/>
    <mergeCell ref="A131:B131"/>
    <mergeCell ref="A163:B163"/>
    <mergeCell ref="A194:B194"/>
    <mergeCell ref="A195:B195"/>
    <mergeCell ref="A227:B227"/>
    <mergeCell ref="A259:B259"/>
    <mergeCell ref="A290:B290"/>
    <mergeCell ref="A291:B291"/>
    <mergeCell ref="A323:B323"/>
    <mergeCell ref="A7:A37"/>
    <mergeCell ref="A39:A66"/>
    <mergeCell ref="A68:A98"/>
    <mergeCell ref="A101:A130"/>
    <mergeCell ref="A132:A162"/>
    <mergeCell ref="A164:A193"/>
    <mergeCell ref="A196:A226"/>
    <mergeCell ref="A228:A258"/>
    <mergeCell ref="A260:A289"/>
    <mergeCell ref="A324:A353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A1:B4"/>
  </mergeCells>
  <conditionalFormatting sqref="M111:O111">
    <cfRule type="cellIs" dxfId="0" priority="360" stopIfTrue="1" operator="lessThan">
      <formula>0</formula>
    </cfRule>
  </conditionalFormatting>
  <conditionalFormatting sqref="S111:U111">
    <cfRule type="cellIs" dxfId="0" priority="1058" stopIfTrue="1" operator="lessThan">
      <formula>0</formula>
    </cfRule>
  </conditionalFormatting>
  <conditionalFormatting sqref="Y111:AA111">
    <cfRule type="cellIs" dxfId="0" priority="314" stopIfTrue="1" operator="lessThan">
      <formula>0</formula>
    </cfRule>
  </conditionalFormatting>
  <conditionalFormatting sqref="AE111:AG111">
    <cfRule type="cellIs" dxfId="0" priority="268" stopIfTrue="1" operator="lessThan">
      <formula>0</formula>
    </cfRule>
  </conditionalFormatting>
  <conditionalFormatting sqref="AK111:AM111">
    <cfRule type="cellIs" dxfId="0" priority="222" stopIfTrue="1" operator="lessThan">
      <formula>0</formula>
    </cfRule>
  </conditionalFormatting>
  <conditionalFormatting sqref="AQ111:AS111">
    <cfRule type="cellIs" dxfId="0" priority="176" stopIfTrue="1" operator="lessThan">
      <formula>0</formula>
    </cfRule>
  </conditionalFormatting>
  <conditionalFormatting sqref="C163">
    <cfRule type="cellIs" dxfId="0" priority="1023" stopIfTrue="1" operator="lessThan">
      <formula>0</formula>
    </cfRule>
  </conditionalFormatting>
  <conditionalFormatting sqref="M163:O163">
    <cfRule type="cellIs" dxfId="0" priority="359" stopIfTrue="1" operator="lessThan">
      <formula>0</formula>
    </cfRule>
  </conditionalFormatting>
  <conditionalFormatting sqref="S163:U163">
    <cfRule type="cellIs" dxfId="0" priority="996" stopIfTrue="1" operator="lessThan">
      <formula>0</formula>
    </cfRule>
  </conditionalFormatting>
  <conditionalFormatting sqref="Y163:AA163">
    <cfRule type="cellIs" dxfId="0" priority="313" stopIfTrue="1" operator="lessThan">
      <formula>0</formula>
    </cfRule>
  </conditionalFormatting>
  <conditionalFormatting sqref="AE163:AG163">
    <cfRule type="cellIs" dxfId="0" priority="267" stopIfTrue="1" operator="lessThan">
      <formula>0</formula>
    </cfRule>
  </conditionalFormatting>
  <conditionalFormatting sqref="AK163:AM163">
    <cfRule type="cellIs" dxfId="0" priority="221" stopIfTrue="1" operator="lessThan">
      <formula>0</formula>
    </cfRule>
  </conditionalFormatting>
  <conditionalFormatting sqref="AQ163:AS163">
    <cfRule type="cellIs" dxfId="0" priority="175" stopIfTrue="1" operator="lessThan">
      <formula>0</formula>
    </cfRule>
  </conditionalFormatting>
  <conditionalFormatting sqref="AW163:AY163">
    <cfRule type="cellIs" dxfId="0" priority="1022" stopIfTrue="1" operator="lessThan">
      <formula>0</formula>
    </cfRule>
  </conditionalFormatting>
  <conditionalFormatting sqref="BC163:BE163">
    <cfRule type="cellIs" dxfId="0" priority="130" stopIfTrue="1" operator="lessThan">
      <formula>0</formula>
    </cfRule>
  </conditionalFormatting>
  <conditionalFormatting sqref="BI163:BK163">
    <cfRule type="cellIs" dxfId="0" priority="86" stopIfTrue="1" operator="lessThan">
      <formula>0</formula>
    </cfRule>
  </conditionalFormatting>
  <conditionalFormatting sqref="BO163:BQ163">
    <cfRule type="cellIs" dxfId="0" priority="42" stopIfTrue="1" operator="lessThan">
      <formula>0</formula>
    </cfRule>
  </conditionalFormatting>
  <conditionalFormatting sqref="M194:O194">
    <cfRule type="cellIs" dxfId="0" priority="357" stopIfTrue="1" operator="lessThan">
      <formula>0</formula>
    </cfRule>
  </conditionalFormatting>
  <conditionalFormatting sqref="S194:U194">
    <cfRule type="cellIs" dxfId="0" priority="972" stopIfTrue="1" operator="lessThan">
      <formula>0</formula>
    </cfRule>
  </conditionalFormatting>
  <conditionalFormatting sqref="Y194:AA194">
    <cfRule type="cellIs" dxfId="0" priority="311" stopIfTrue="1" operator="lessThan">
      <formula>0</formula>
    </cfRule>
  </conditionalFormatting>
  <conditionalFormatting sqref="AE194:AG194">
    <cfRule type="cellIs" dxfId="0" priority="265" stopIfTrue="1" operator="lessThan">
      <formula>0</formula>
    </cfRule>
  </conditionalFormatting>
  <conditionalFormatting sqref="AK194:AM194">
    <cfRule type="cellIs" dxfId="0" priority="219" stopIfTrue="1" operator="lessThan">
      <formula>0</formula>
    </cfRule>
  </conditionalFormatting>
  <conditionalFormatting sqref="AQ194:AS194">
    <cfRule type="cellIs" dxfId="0" priority="173" stopIfTrue="1" operator="lessThan">
      <formula>0</formula>
    </cfRule>
  </conditionalFormatting>
  <conditionalFormatting sqref="AW194:AY194">
    <cfRule type="cellIs" dxfId="0" priority="962" stopIfTrue="1" operator="lessThan">
      <formula>0</formula>
    </cfRule>
  </conditionalFormatting>
  <conditionalFormatting sqref="BC194:BE194">
    <cfRule type="cellIs" dxfId="0" priority="128" stopIfTrue="1" operator="lessThan">
      <formula>0</formula>
    </cfRule>
  </conditionalFormatting>
  <conditionalFormatting sqref="BI194:BK194">
    <cfRule type="cellIs" dxfId="0" priority="84" stopIfTrue="1" operator="lessThan">
      <formula>0</formula>
    </cfRule>
  </conditionalFormatting>
  <conditionalFormatting sqref="BO194:BQ194">
    <cfRule type="cellIs" dxfId="0" priority="40" stopIfTrue="1" operator="lessThan">
      <formula>0</formula>
    </cfRule>
  </conditionalFormatting>
  <conditionalFormatting sqref="M195:N195">
    <cfRule type="cellIs" dxfId="0" priority="356" stopIfTrue="1" operator="lessThan">
      <formula>0</formula>
    </cfRule>
  </conditionalFormatting>
  <conditionalFormatting sqref="S195:T195">
    <cfRule type="cellIs" dxfId="0" priority="953" stopIfTrue="1" operator="lessThan">
      <formula>0</formula>
    </cfRule>
  </conditionalFormatting>
  <conditionalFormatting sqref="Y195:Z195">
    <cfRule type="cellIs" dxfId="0" priority="310" stopIfTrue="1" operator="lessThan">
      <formula>0</formula>
    </cfRule>
  </conditionalFormatting>
  <conditionalFormatting sqref="AE195:AF195">
    <cfRule type="cellIs" dxfId="0" priority="264" stopIfTrue="1" operator="lessThan">
      <formula>0</formula>
    </cfRule>
  </conditionalFormatting>
  <conditionalFormatting sqref="AK195:AL195">
    <cfRule type="cellIs" dxfId="0" priority="218" stopIfTrue="1" operator="lessThan">
      <formula>0</formula>
    </cfRule>
  </conditionalFormatting>
  <conditionalFormatting sqref="AQ195:AR195">
    <cfRule type="cellIs" dxfId="0" priority="172" stopIfTrue="1" operator="lessThan">
      <formula>0</formula>
    </cfRule>
  </conditionalFormatting>
  <conditionalFormatting sqref="AW195:AX195">
    <cfRule type="cellIs" dxfId="0" priority="943" stopIfTrue="1" operator="lessThan">
      <formula>0</formula>
    </cfRule>
  </conditionalFormatting>
  <conditionalFormatting sqref="BC195:BD195">
    <cfRule type="cellIs" dxfId="0" priority="127" stopIfTrue="1" operator="lessThan">
      <formula>0</formula>
    </cfRule>
  </conditionalFormatting>
  <conditionalFormatting sqref="BI195:BJ195">
    <cfRule type="cellIs" dxfId="0" priority="83" stopIfTrue="1" operator="lessThan">
      <formula>0</formula>
    </cfRule>
  </conditionalFormatting>
  <conditionalFormatting sqref="BO195:BP195">
    <cfRule type="cellIs" dxfId="0" priority="39" stopIfTrue="1" operator="lessThan">
      <formula>0</formula>
    </cfRule>
  </conditionalFormatting>
  <conditionalFormatting sqref="M227:N227">
    <cfRule type="cellIs" dxfId="0" priority="354" stopIfTrue="1" operator="lessThan">
      <formula>0</formula>
    </cfRule>
  </conditionalFormatting>
  <conditionalFormatting sqref="S227:T227">
    <cfRule type="cellIs" dxfId="0" priority="919" stopIfTrue="1" operator="lessThan">
      <formula>0</formula>
    </cfRule>
  </conditionalFormatting>
  <conditionalFormatting sqref="Y227:Z227">
    <cfRule type="cellIs" dxfId="0" priority="308" stopIfTrue="1" operator="lessThan">
      <formula>0</formula>
    </cfRule>
  </conditionalFormatting>
  <conditionalFormatting sqref="AE227:AF227">
    <cfRule type="cellIs" dxfId="0" priority="262" stopIfTrue="1" operator="lessThan">
      <formula>0</formula>
    </cfRule>
  </conditionalFormatting>
  <conditionalFormatting sqref="AK227:AL227">
    <cfRule type="cellIs" dxfId="0" priority="216" stopIfTrue="1" operator="lessThan">
      <formula>0</formula>
    </cfRule>
  </conditionalFormatting>
  <conditionalFormatting sqref="AQ227:AR227">
    <cfRule type="cellIs" dxfId="0" priority="170" stopIfTrue="1" operator="lessThan">
      <formula>0</formula>
    </cfRule>
  </conditionalFormatting>
  <conditionalFormatting sqref="AW227:AX227">
    <cfRule type="cellIs" dxfId="0" priority="909" stopIfTrue="1" operator="lessThan">
      <formula>0</formula>
    </cfRule>
  </conditionalFormatting>
  <conditionalFormatting sqref="BC227:BD227">
    <cfRule type="cellIs" dxfId="0" priority="125" stopIfTrue="1" operator="lessThan">
      <formula>0</formula>
    </cfRule>
  </conditionalFormatting>
  <conditionalFormatting sqref="BI227:BJ227">
    <cfRule type="cellIs" dxfId="0" priority="81" stopIfTrue="1" operator="lessThan">
      <formula>0</formula>
    </cfRule>
  </conditionalFormatting>
  <conditionalFormatting sqref="BO227:BP227">
    <cfRule type="cellIs" dxfId="0" priority="37" stopIfTrue="1" operator="lessThan">
      <formula>0</formula>
    </cfRule>
  </conditionalFormatting>
  <conditionalFormatting sqref="M228:O228">
    <cfRule type="cellIs" dxfId="0" priority="353" stopIfTrue="1" operator="lessThan">
      <formula>0</formula>
    </cfRule>
  </conditionalFormatting>
  <conditionalFormatting sqref="Y228:AA228">
    <cfRule type="cellIs" dxfId="0" priority="307" stopIfTrue="1" operator="lessThan">
      <formula>0</formula>
    </cfRule>
  </conditionalFormatting>
  <conditionalFormatting sqref="AE228:AG228">
    <cfRule type="cellIs" dxfId="0" priority="261" stopIfTrue="1" operator="lessThan">
      <formula>0</formula>
    </cfRule>
  </conditionalFormatting>
  <conditionalFormatting sqref="AK228:AM228">
    <cfRule type="cellIs" dxfId="0" priority="215" stopIfTrue="1" operator="lessThan">
      <formula>0</formula>
    </cfRule>
  </conditionalFormatting>
  <conditionalFormatting sqref="AQ228:AS228">
    <cfRule type="cellIs" dxfId="0" priority="169" stopIfTrue="1" operator="lessThan">
      <formula>0</formula>
    </cfRule>
  </conditionalFormatting>
  <conditionalFormatting sqref="AW228:AY228">
    <cfRule type="cellIs" dxfId="0" priority="900" stopIfTrue="1" operator="lessThan">
      <formula>0</formula>
    </cfRule>
  </conditionalFormatting>
  <conditionalFormatting sqref="BC228:BE228">
    <cfRule type="cellIs" dxfId="0" priority="124" stopIfTrue="1" operator="lessThan">
      <formula>0</formula>
    </cfRule>
  </conditionalFormatting>
  <conditionalFormatting sqref="BI228:BK228">
    <cfRule type="cellIs" dxfId="0" priority="80" stopIfTrue="1" operator="lessThan">
      <formula>0</formula>
    </cfRule>
  </conditionalFormatting>
  <conditionalFormatting sqref="BO228:BQ228">
    <cfRule type="cellIs" dxfId="0" priority="36" stopIfTrue="1" operator="lessThan">
      <formula>0</formula>
    </cfRule>
  </conditionalFormatting>
  <conditionalFormatting sqref="M229:O229">
    <cfRule type="cellIs" dxfId="0" priority="352" stopIfTrue="1" operator="lessThan">
      <formula>0</formula>
    </cfRule>
  </conditionalFormatting>
  <conditionalFormatting sqref="Y229:AA229">
    <cfRule type="cellIs" dxfId="0" priority="306" stopIfTrue="1" operator="lessThan">
      <formula>0</formula>
    </cfRule>
  </conditionalFormatting>
  <conditionalFormatting sqref="AE229:AG229">
    <cfRule type="cellIs" dxfId="0" priority="260" stopIfTrue="1" operator="lessThan">
      <formula>0</formula>
    </cfRule>
  </conditionalFormatting>
  <conditionalFormatting sqref="AK229:AM229">
    <cfRule type="cellIs" dxfId="0" priority="214" stopIfTrue="1" operator="lessThan">
      <formula>0</formula>
    </cfRule>
  </conditionalFormatting>
  <conditionalFormatting sqref="AQ229:AS229">
    <cfRule type="cellIs" dxfId="0" priority="168" stopIfTrue="1" operator="lessThan">
      <formula>0</formula>
    </cfRule>
  </conditionalFormatting>
  <conditionalFormatting sqref="AW229:AY229">
    <cfRule type="cellIs" dxfId="0" priority="858" stopIfTrue="1" operator="lessThan">
      <formula>0</formula>
    </cfRule>
  </conditionalFormatting>
  <conditionalFormatting sqref="BC229:BE229">
    <cfRule type="cellIs" dxfId="0" priority="123" stopIfTrue="1" operator="lessThan">
      <formula>0</formula>
    </cfRule>
  </conditionalFormatting>
  <conditionalFormatting sqref="BI229:BK229">
    <cfRule type="cellIs" dxfId="0" priority="79" stopIfTrue="1" operator="lessThan">
      <formula>0</formula>
    </cfRule>
  </conditionalFormatting>
  <conditionalFormatting sqref="BO229:BQ229">
    <cfRule type="cellIs" dxfId="0" priority="35" stopIfTrue="1" operator="lessThan">
      <formula>0</formula>
    </cfRule>
  </conditionalFormatting>
  <conditionalFormatting sqref="M230:O230">
    <cfRule type="cellIs" dxfId="0" priority="351" stopIfTrue="1" operator="lessThan">
      <formula>0</formula>
    </cfRule>
  </conditionalFormatting>
  <conditionalFormatting sqref="Y230:AA230">
    <cfRule type="cellIs" dxfId="0" priority="305" stopIfTrue="1" operator="lessThan">
      <formula>0</formula>
    </cfRule>
  </conditionalFormatting>
  <conditionalFormatting sqref="AE230:AG230">
    <cfRule type="cellIs" dxfId="0" priority="259" stopIfTrue="1" operator="lessThan">
      <formula>0</formula>
    </cfRule>
  </conditionalFormatting>
  <conditionalFormatting sqref="AK230:AM230">
    <cfRule type="cellIs" dxfId="0" priority="213" stopIfTrue="1" operator="lessThan">
      <formula>0</formula>
    </cfRule>
  </conditionalFormatting>
  <conditionalFormatting sqref="AQ230:AS230">
    <cfRule type="cellIs" dxfId="0" priority="167" stopIfTrue="1" operator="lessThan">
      <formula>0</formula>
    </cfRule>
  </conditionalFormatting>
  <conditionalFormatting sqref="AW230:AY230">
    <cfRule type="cellIs" dxfId="0" priority="857" stopIfTrue="1" operator="lessThan">
      <formula>0</formula>
    </cfRule>
  </conditionalFormatting>
  <conditionalFormatting sqref="BC230:BE230">
    <cfRule type="cellIs" dxfId="0" priority="122" stopIfTrue="1" operator="lessThan">
      <formula>0</formula>
    </cfRule>
  </conditionalFormatting>
  <conditionalFormatting sqref="BI230:BK230">
    <cfRule type="cellIs" dxfId="0" priority="78" stopIfTrue="1" operator="lessThan">
      <formula>0</formula>
    </cfRule>
  </conditionalFormatting>
  <conditionalFormatting sqref="BO230:BQ230">
    <cfRule type="cellIs" dxfId="0" priority="34" stopIfTrue="1" operator="lessThan">
      <formula>0</formula>
    </cfRule>
  </conditionalFormatting>
  <conditionalFormatting sqref="M231:O231">
    <cfRule type="cellIs" dxfId="0" priority="350" stopIfTrue="1" operator="lessThan">
      <formula>0</formula>
    </cfRule>
  </conditionalFormatting>
  <conditionalFormatting sqref="Y231:AA231">
    <cfRule type="cellIs" dxfId="0" priority="304" stopIfTrue="1" operator="lessThan">
      <formula>0</formula>
    </cfRule>
  </conditionalFormatting>
  <conditionalFormatting sqref="AE231:AG231">
    <cfRule type="cellIs" dxfId="0" priority="258" stopIfTrue="1" operator="lessThan">
      <formula>0</formula>
    </cfRule>
  </conditionalFormatting>
  <conditionalFormatting sqref="AK231:AM231">
    <cfRule type="cellIs" dxfId="0" priority="212" stopIfTrue="1" operator="lessThan">
      <formula>0</formula>
    </cfRule>
  </conditionalFormatting>
  <conditionalFormatting sqref="AQ231:AS231">
    <cfRule type="cellIs" dxfId="0" priority="166" stopIfTrue="1" operator="lessThan">
      <formula>0</formula>
    </cfRule>
  </conditionalFormatting>
  <conditionalFormatting sqref="AW231:AY231">
    <cfRule type="cellIs" dxfId="0" priority="856" stopIfTrue="1" operator="lessThan">
      <formula>0</formula>
    </cfRule>
  </conditionalFormatting>
  <conditionalFormatting sqref="BC231:BE231">
    <cfRule type="cellIs" dxfId="0" priority="121" stopIfTrue="1" operator="lessThan">
      <formula>0</formula>
    </cfRule>
  </conditionalFormatting>
  <conditionalFormatting sqref="BI231:BK231">
    <cfRule type="cellIs" dxfId="0" priority="77" stopIfTrue="1" operator="lessThan">
      <formula>0</formula>
    </cfRule>
  </conditionalFormatting>
  <conditionalFormatting sqref="BO231:BQ231">
    <cfRule type="cellIs" dxfId="0" priority="33" stopIfTrue="1" operator="lessThan">
      <formula>0</formula>
    </cfRule>
  </conditionalFormatting>
  <conditionalFormatting sqref="M232:O232">
    <cfRule type="cellIs" dxfId="0" priority="349" stopIfTrue="1" operator="lessThan">
      <formula>0</formula>
    </cfRule>
  </conditionalFormatting>
  <conditionalFormatting sqref="Y232:AA232">
    <cfRule type="cellIs" dxfId="0" priority="303" stopIfTrue="1" operator="lessThan">
      <formula>0</formula>
    </cfRule>
  </conditionalFormatting>
  <conditionalFormatting sqref="AE232:AG232">
    <cfRule type="cellIs" dxfId="0" priority="257" stopIfTrue="1" operator="lessThan">
      <formula>0</formula>
    </cfRule>
  </conditionalFormatting>
  <conditionalFormatting sqref="AK232:AM232">
    <cfRule type="cellIs" dxfId="0" priority="211" stopIfTrue="1" operator="lessThan">
      <formula>0</formula>
    </cfRule>
  </conditionalFormatting>
  <conditionalFormatting sqref="AQ232:AS232">
    <cfRule type="cellIs" dxfId="0" priority="165" stopIfTrue="1" operator="lessThan">
      <formula>0</formula>
    </cfRule>
  </conditionalFormatting>
  <conditionalFormatting sqref="AW232:AY232">
    <cfRule type="cellIs" dxfId="0" priority="855" stopIfTrue="1" operator="lessThan">
      <formula>0</formula>
    </cfRule>
  </conditionalFormatting>
  <conditionalFormatting sqref="BC232:BE232">
    <cfRule type="cellIs" dxfId="0" priority="120" stopIfTrue="1" operator="lessThan">
      <formula>0</formula>
    </cfRule>
  </conditionalFormatting>
  <conditionalFormatting sqref="BI232:BK232">
    <cfRule type="cellIs" dxfId="0" priority="76" stopIfTrue="1" operator="lessThan">
      <formula>0</formula>
    </cfRule>
  </conditionalFormatting>
  <conditionalFormatting sqref="BO232:BQ232">
    <cfRule type="cellIs" dxfId="0" priority="32" stopIfTrue="1" operator="lessThan">
      <formula>0</formula>
    </cfRule>
  </conditionalFormatting>
  <conditionalFormatting sqref="M233:O233">
    <cfRule type="cellIs" dxfId="0" priority="348" stopIfTrue="1" operator="lessThan">
      <formula>0</formula>
    </cfRule>
  </conditionalFormatting>
  <conditionalFormatting sqref="Y233:AA233">
    <cfRule type="cellIs" dxfId="0" priority="302" stopIfTrue="1" operator="lessThan">
      <formula>0</formula>
    </cfRule>
  </conditionalFormatting>
  <conditionalFormatting sqref="AE233:AG233">
    <cfRule type="cellIs" dxfId="0" priority="256" stopIfTrue="1" operator="lessThan">
      <formula>0</formula>
    </cfRule>
  </conditionalFormatting>
  <conditionalFormatting sqref="AK233:AM233">
    <cfRule type="cellIs" dxfId="0" priority="210" stopIfTrue="1" operator="lessThan">
      <formula>0</formula>
    </cfRule>
  </conditionalFormatting>
  <conditionalFormatting sqref="AQ233:AS233">
    <cfRule type="cellIs" dxfId="0" priority="164" stopIfTrue="1" operator="lessThan">
      <formula>0</formula>
    </cfRule>
  </conditionalFormatting>
  <conditionalFormatting sqref="AW233:AY233">
    <cfRule type="cellIs" dxfId="0" priority="854" stopIfTrue="1" operator="lessThan">
      <formula>0</formula>
    </cfRule>
  </conditionalFormatting>
  <conditionalFormatting sqref="BC233:BE233">
    <cfRule type="cellIs" dxfId="0" priority="119" stopIfTrue="1" operator="lessThan">
      <formula>0</formula>
    </cfRule>
  </conditionalFormatting>
  <conditionalFormatting sqref="BI233:BK233">
    <cfRule type="cellIs" dxfId="0" priority="75" stopIfTrue="1" operator="lessThan">
      <formula>0</formula>
    </cfRule>
  </conditionalFormatting>
  <conditionalFormatting sqref="BO233:BQ233">
    <cfRule type="cellIs" dxfId="0" priority="31" stopIfTrue="1" operator="lessThan">
      <formula>0</formula>
    </cfRule>
  </conditionalFormatting>
  <conditionalFormatting sqref="M234:O234">
    <cfRule type="cellIs" dxfId="0" priority="347" stopIfTrue="1" operator="lessThan">
      <formula>0</formula>
    </cfRule>
  </conditionalFormatting>
  <conditionalFormatting sqref="Y234:AA234">
    <cfRule type="cellIs" dxfId="0" priority="301" stopIfTrue="1" operator="lessThan">
      <formula>0</formula>
    </cfRule>
  </conditionalFormatting>
  <conditionalFormatting sqref="AE234:AG234">
    <cfRule type="cellIs" dxfId="0" priority="255" stopIfTrue="1" operator="lessThan">
      <formula>0</formula>
    </cfRule>
  </conditionalFormatting>
  <conditionalFormatting sqref="AK234:AM234">
    <cfRule type="cellIs" dxfId="0" priority="209" stopIfTrue="1" operator="lessThan">
      <formula>0</formula>
    </cfRule>
  </conditionalFormatting>
  <conditionalFormatting sqref="AQ234:AS234">
    <cfRule type="cellIs" dxfId="0" priority="163" stopIfTrue="1" operator="lessThan">
      <formula>0</formula>
    </cfRule>
  </conditionalFormatting>
  <conditionalFormatting sqref="AW234:AY234">
    <cfRule type="cellIs" dxfId="0" priority="853" stopIfTrue="1" operator="lessThan">
      <formula>0</formula>
    </cfRule>
  </conditionalFormatting>
  <conditionalFormatting sqref="BC234:BE234">
    <cfRule type="cellIs" dxfId="0" priority="118" stopIfTrue="1" operator="lessThan">
      <formula>0</formula>
    </cfRule>
  </conditionalFormatting>
  <conditionalFormatting sqref="BI234:BK234">
    <cfRule type="cellIs" dxfId="0" priority="74" stopIfTrue="1" operator="lessThan">
      <formula>0</formula>
    </cfRule>
  </conditionalFormatting>
  <conditionalFormatting sqref="BO234:BQ234">
    <cfRule type="cellIs" dxfId="0" priority="30" stopIfTrue="1" operator="lessThan">
      <formula>0</formula>
    </cfRule>
  </conditionalFormatting>
  <conditionalFormatting sqref="M235:O235">
    <cfRule type="cellIs" dxfId="0" priority="346" stopIfTrue="1" operator="lessThan">
      <formula>0</formula>
    </cfRule>
  </conditionalFormatting>
  <conditionalFormatting sqref="Y235:AA235">
    <cfRule type="cellIs" dxfId="0" priority="300" stopIfTrue="1" operator="lessThan">
      <formula>0</formula>
    </cfRule>
  </conditionalFormatting>
  <conditionalFormatting sqref="AE235:AG235">
    <cfRule type="cellIs" dxfId="0" priority="254" stopIfTrue="1" operator="lessThan">
      <formula>0</formula>
    </cfRule>
  </conditionalFormatting>
  <conditionalFormatting sqref="AK235:AM235">
    <cfRule type="cellIs" dxfId="0" priority="208" stopIfTrue="1" operator="lessThan">
      <formula>0</formula>
    </cfRule>
  </conditionalFormatting>
  <conditionalFormatting sqref="AQ235:AS235">
    <cfRule type="cellIs" dxfId="0" priority="162" stopIfTrue="1" operator="lessThan">
      <formula>0</formula>
    </cfRule>
  </conditionalFormatting>
  <conditionalFormatting sqref="AW235:AY235">
    <cfRule type="cellIs" dxfId="0" priority="852" stopIfTrue="1" operator="lessThan">
      <formula>0</formula>
    </cfRule>
  </conditionalFormatting>
  <conditionalFormatting sqref="BC235:BE235">
    <cfRule type="cellIs" dxfId="0" priority="117" stopIfTrue="1" operator="lessThan">
      <formula>0</formula>
    </cfRule>
  </conditionalFormatting>
  <conditionalFormatting sqref="BI235:BK235">
    <cfRule type="cellIs" dxfId="0" priority="73" stopIfTrue="1" operator="lessThan">
      <formula>0</formula>
    </cfRule>
  </conditionalFormatting>
  <conditionalFormatting sqref="BO235:BQ235">
    <cfRule type="cellIs" dxfId="0" priority="29" stopIfTrue="1" operator="lessThan">
      <formula>0</formula>
    </cfRule>
  </conditionalFormatting>
  <conditionalFormatting sqref="M236:O236">
    <cfRule type="cellIs" dxfId="0" priority="345" stopIfTrue="1" operator="lessThan">
      <formula>0</formula>
    </cfRule>
  </conditionalFormatting>
  <conditionalFormatting sqref="Y236:AA236">
    <cfRule type="cellIs" dxfId="0" priority="299" stopIfTrue="1" operator="lessThan">
      <formula>0</formula>
    </cfRule>
  </conditionalFormatting>
  <conditionalFormatting sqref="AE236:AG236">
    <cfRule type="cellIs" dxfId="0" priority="253" stopIfTrue="1" operator="lessThan">
      <formula>0</formula>
    </cfRule>
  </conditionalFormatting>
  <conditionalFormatting sqref="AK236:AM236">
    <cfRule type="cellIs" dxfId="0" priority="207" stopIfTrue="1" operator="lessThan">
      <formula>0</formula>
    </cfRule>
  </conditionalFormatting>
  <conditionalFormatting sqref="AQ236:AS236">
    <cfRule type="cellIs" dxfId="0" priority="161" stopIfTrue="1" operator="lessThan">
      <formula>0</formula>
    </cfRule>
  </conditionalFormatting>
  <conditionalFormatting sqref="AW236:AY236">
    <cfRule type="cellIs" dxfId="0" priority="851" stopIfTrue="1" operator="lessThan">
      <formula>0</formula>
    </cfRule>
  </conditionalFormatting>
  <conditionalFormatting sqref="BC236:BE236">
    <cfRule type="cellIs" dxfId="0" priority="116" stopIfTrue="1" operator="lessThan">
      <formula>0</formula>
    </cfRule>
  </conditionalFormatting>
  <conditionalFormatting sqref="BI236:BK236">
    <cfRule type="cellIs" dxfId="0" priority="72" stopIfTrue="1" operator="lessThan">
      <formula>0</formula>
    </cfRule>
  </conditionalFormatting>
  <conditionalFormatting sqref="BO236:BQ236">
    <cfRule type="cellIs" dxfId="0" priority="28" stopIfTrue="1" operator="lessThan">
      <formula>0</formula>
    </cfRule>
  </conditionalFormatting>
  <conditionalFormatting sqref="M237:O237">
    <cfRule type="cellIs" dxfId="0" priority="344" stopIfTrue="1" operator="lessThan">
      <formula>0</formula>
    </cfRule>
  </conditionalFormatting>
  <conditionalFormatting sqref="Y237:AA237">
    <cfRule type="cellIs" dxfId="0" priority="298" stopIfTrue="1" operator="lessThan">
      <formula>0</formula>
    </cfRule>
  </conditionalFormatting>
  <conditionalFormatting sqref="AE237:AG237">
    <cfRule type="cellIs" dxfId="0" priority="252" stopIfTrue="1" operator="lessThan">
      <formula>0</formula>
    </cfRule>
  </conditionalFormatting>
  <conditionalFormatting sqref="AK237:AM237">
    <cfRule type="cellIs" dxfId="0" priority="206" stopIfTrue="1" operator="lessThan">
      <formula>0</formula>
    </cfRule>
  </conditionalFormatting>
  <conditionalFormatting sqref="AQ237:AS237">
    <cfRule type="cellIs" dxfId="0" priority="160" stopIfTrue="1" operator="lessThan">
      <formula>0</formula>
    </cfRule>
  </conditionalFormatting>
  <conditionalFormatting sqref="AW237:AY237">
    <cfRule type="cellIs" dxfId="0" priority="850" stopIfTrue="1" operator="lessThan">
      <formula>0</formula>
    </cfRule>
  </conditionalFormatting>
  <conditionalFormatting sqref="BC237:BE237">
    <cfRule type="cellIs" dxfId="0" priority="115" stopIfTrue="1" operator="lessThan">
      <formula>0</formula>
    </cfRule>
  </conditionalFormatting>
  <conditionalFormatting sqref="BI237:BK237">
    <cfRule type="cellIs" dxfId="0" priority="71" stopIfTrue="1" operator="lessThan">
      <formula>0</formula>
    </cfRule>
  </conditionalFormatting>
  <conditionalFormatting sqref="BO237:BQ237">
    <cfRule type="cellIs" dxfId="0" priority="27" stopIfTrue="1" operator="lessThan">
      <formula>0</formula>
    </cfRule>
  </conditionalFormatting>
  <conditionalFormatting sqref="M238:O238">
    <cfRule type="cellIs" dxfId="0" priority="343" stopIfTrue="1" operator="lessThan">
      <formula>0</formula>
    </cfRule>
  </conditionalFormatting>
  <conditionalFormatting sqref="Y238:AA238">
    <cfRule type="cellIs" dxfId="0" priority="297" stopIfTrue="1" operator="lessThan">
      <formula>0</formula>
    </cfRule>
  </conditionalFormatting>
  <conditionalFormatting sqref="AE238:AG238">
    <cfRule type="cellIs" dxfId="0" priority="251" stopIfTrue="1" operator="lessThan">
      <formula>0</formula>
    </cfRule>
  </conditionalFormatting>
  <conditionalFormatting sqref="AK238:AM238">
    <cfRule type="cellIs" dxfId="0" priority="205" stopIfTrue="1" operator="lessThan">
      <formula>0</formula>
    </cfRule>
  </conditionalFormatting>
  <conditionalFormatting sqref="AQ238:AS238">
    <cfRule type="cellIs" dxfId="0" priority="159" stopIfTrue="1" operator="lessThan">
      <formula>0</formula>
    </cfRule>
  </conditionalFormatting>
  <conditionalFormatting sqref="AW238:AY238">
    <cfRule type="cellIs" dxfId="0" priority="849" stopIfTrue="1" operator="lessThan">
      <formula>0</formula>
    </cfRule>
  </conditionalFormatting>
  <conditionalFormatting sqref="BC238:BE238">
    <cfRule type="cellIs" dxfId="0" priority="114" stopIfTrue="1" operator="lessThan">
      <formula>0</formula>
    </cfRule>
  </conditionalFormatting>
  <conditionalFormatting sqref="BI238:BK238">
    <cfRule type="cellIs" dxfId="0" priority="70" stopIfTrue="1" operator="lessThan">
      <formula>0</formula>
    </cfRule>
  </conditionalFormatting>
  <conditionalFormatting sqref="BO238:BQ238">
    <cfRule type="cellIs" dxfId="0" priority="26" stopIfTrue="1" operator="lessThan">
      <formula>0</formula>
    </cfRule>
  </conditionalFormatting>
  <conditionalFormatting sqref="M239:O239">
    <cfRule type="cellIs" dxfId="0" priority="342" stopIfTrue="1" operator="lessThan">
      <formula>0</formula>
    </cfRule>
  </conditionalFormatting>
  <conditionalFormatting sqref="Y239:AA239">
    <cfRule type="cellIs" dxfId="0" priority="296" stopIfTrue="1" operator="lessThan">
      <formula>0</formula>
    </cfRule>
  </conditionalFormatting>
  <conditionalFormatting sqref="AE239:AG239">
    <cfRule type="cellIs" dxfId="0" priority="250" stopIfTrue="1" operator="lessThan">
      <formula>0</formula>
    </cfRule>
  </conditionalFormatting>
  <conditionalFormatting sqref="AK239:AM239">
    <cfRule type="cellIs" dxfId="0" priority="204" stopIfTrue="1" operator="lessThan">
      <formula>0</formula>
    </cfRule>
  </conditionalFormatting>
  <conditionalFormatting sqref="AQ239:AS239">
    <cfRule type="cellIs" dxfId="0" priority="158" stopIfTrue="1" operator="lessThan">
      <formula>0</formula>
    </cfRule>
  </conditionalFormatting>
  <conditionalFormatting sqref="AW239:AY239">
    <cfRule type="cellIs" dxfId="0" priority="848" stopIfTrue="1" operator="lessThan">
      <formula>0</formula>
    </cfRule>
  </conditionalFormatting>
  <conditionalFormatting sqref="BC239:BE239">
    <cfRule type="cellIs" dxfId="0" priority="113" stopIfTrue="1" operator="lessThan">
      <formula>0</formula>
    </cfRule>
  </conditionalFormatting>
  <conditionalFormatting sqref="BI239:BK239">
    <cfRule type="cellIs" dxfId="0" priority="69" stopIfTrue="1" operator="lessThan">
      <formula>0</formula>
    </cfRule>
  </conditionalFormatting>
  <conditionalFormatting sqref="BO239:BQ239">
    <cfRule type="cellIs" dxfId="0" priority="25" stopIfTrue="1" operator="lessThan">
      <formula>0</formula>
    </cfRule>
  </conditionalFormatting>
  <conditionalFormatting sqref="M240:O240">
    <cfRule type="cellIs" dxfId="0" priority="341" stopIfTrue="1" operator="lessThan">
      <formula>0</formula>
    </cfRule>
  </conditionalFormatting>
  <conditionalFormatting sqref="Y240:AA240">
    <cfRule type="cellIs" dxfId="0" priority="295" stopIfTrue="1" operator="lessThan">
      <formula>0</formula>
    </cfRule>
  </conditionalFormatting>
  <conditionalFormatting sqref="AE240:AG240">
    <cfRule type="cellIs" dxfId="0" priority="249" stopIfTrue="1" operator="lessThan">
      <formula>0</formula>
    </cfRule>
  </conditionalFormatting>
  <conditionalFormatting sqref="AK240:AM240">
    <cfRule type="cellIs" dxfId="0" priority="203" stopIfTrue="1" operator="lessThan">
      <formula>0</formula>
    </cfRule>
  </conditionalFormatting>
  <conditionalFormatting sqref="AQ240:AS240">
    <cfRule type="cellIs" dxfId="0" priority="157" stopIfTrue="1" operator="lessThan">
      <formula>0</formula>
    </cfRule>
  </conditionalFormatting>
  <conditionalFormatting sqref="AW240:AY240">
    <cfRule type="cellIs" dxfId="0" priority="847" stopIfTrue="1" operator="lessThan">
      <formula>0</formula>
    </cfRule>
  </conditionalFormatting>
  <conditionalFormatting sqref="BC240:BE240">
    <cfRule type="cellIs" dxfId="0" priority="112" stopIfTrue="1" operator="lessThan">
      <formula>0</formula>
    </cfRule>
  </conditionalFormatting>
  <conditionalFormatting sqref="BI240:BK240">
    <cfRule type="cellIs" dxfId="0" priority="68" stopIfTrue="1" operator="lessThan">
      <formula>0</formula>
    </cfRule>
  </conditionalFormatting>
  <conditionalFormatting sqref="BO240:BQ240">
    <cfRule type="cellIs" dxfId="0" priority="24" stopIfTrue="1" operator="lessThan">
      <formula>0</formula>
    </cfRule>
  </conditionalFormatting>
  <conditionalFormatting sqref="M241:O241">
    <cfRule type="cellIs" dxfId="0" priority="340" stopIfTrue="1" operator="lessThan">
      <formula>0</formula>
    </cfRule>
  </conditionalFormatting>
  <conditionalFormatting sqref="Y241:AA241">
    <cfRule type="cellIs" dxfId="0" priority="294" stopIfTrue="1" operator="lessThan">
      <formula>0</formula>
    </cfRule>
  </conditionalFormatting>
  <conditionalFormatting sqref="AE241:AG241">
    <cfRule type="cellIs" dxfId="0" priority="248" stopIfTrue="1" operator="lessThan">
      <formula>0</formula>
    </cfRule>
  </conditionalFormatting>
  <conditionalFormatting sqref="AK241:AM241">
    <cfRule type="cellIs" dxfId="0" priority="202" stopIfTrue="1" operator="lessThan">
      <formula>0</formula>
    </cfRule>
  </conditionalFormatting>
  <conditionalFormatting sqref="AQ241:AS241">
    <cfRule type="cellIs" dxfId="0" priority="156" stopIfTrue="1" operator="lessThan">
      <formula>0</formula>
    </cfRule>
  </conditionalFormatting>
  <conditionalFormatting sqref="AW241:AY241">
    <cfRule type="cellIs" dxfId="0" priority="846" stopIfTrue="1" operator="lessThan">
      <formula>0</formula>
    </cfRule>
  </conditionalFormatting>
  <conditionalFormatting sqref="BC241:BE241">
    <cfRule type="cellIs" dxfId="0" priority="111" stopIfTrue="1" operator="lessThan">
      <formula>0</formula>
    </cfRule>
  </conditionalFormatting>
  <conditionalFormatting sqref="BI241:BK241">
    <cfRule type="cellIs" dxfId="0" priority="67" stopIfTrue="1" operator="lessThan">
      <formula>0</formula>
    </cfRule>
  </conditionalFormatting>
  <conditionalFormatting sqref="BO241:BQ241">
    <cfRule type="cellIs" dxfId="0" priority="23" stopIfTrue="1" operator="lessThan">
      <formula>0</formula>
    </cfRule>
  </conditionalFormatting>
  <conditionalFormatting sqref="M242:O242">
    <cfRule type="cellIs" dxfId="0" priority="339" stopIfTrue="1" operator="lessThan">
      <formula>0</formula>
    </cfRule>
  </conditionalFormatting>
  <conditionalFormatting sqref="Y242:AA242">
    <cfRule type="cellIs" dxfId="0" priority="293" stopIfTrue="1" operator="lessThan">
      <formula>0</formula>
    </cfRule>
  </conditionalFormatting>
  <conditionalFormatting sqref="AE242:AG242">
    <cfRule type="cellIs" dxfId="0" priority="247" stopIfTrue="1" operator="lessThan">
      <formula>0</formula>
    </cfRule>
  </conditionalFormatting>
  <conditionalFormatting sqref="AK242:AM242">
    <cfRule type="cellIs" dxfId="0" priority="201" stopIfTrue="1" operator="lessThan">
      <formula>0</formula>
    </cfRule>
  </conditionalFormatting>
  <conditionalFormatting sqref="AQ242:AS242">
    <cfRule type="cellIs" dxfId="0" priority="155" stopIfTrue="1" operator="lessThan">
      <formula>0</formula>
    </cfRule>
  </conditionalFormatting>
  <conditionalFormatting sqref="AW242:AY242">
    <cfRule type="cellIs" dxfId="0" priority="845" stopIfTrue="1" operator="lessThan">
      <formula>0</formula>
    </cfRule>
  </conditionalFormatting>
  <conditionalFormatting sqref="BC242:BE242">
    <cfRule type="cellIs" dxfId="0" priority="110" stopIfTrue="1" operator="lessThan">
      <formula>0</formula>
    </cfRule>
  </conditionalFormatting>
  <conditionalFormatting sqref="BI242:BK242">
    <cfRule type="cellIs" dxfId="0" priority="66" stopIfTrue="1" operator="lessThan">
      <formula>0</formula>
    </cfRule>
  </conditionalFormatting>
  <conditionalFormatting sqref="BO242:BQ242">
    <cfRule type="cellIs" dxfId="0" priority="22" stopIfTrue="1" operator="lessThan">
      <formula>0</formula>
    </cfRule>
  </conditionalFormatting>
  <conditionalFormatting sqref="M243:O243">
    <cfRule type="cellIs" dxfId="0" priority="338" stopIfTrue="1" operator="lessThan">
      <formula>0</formula>
    </cfRule>
  </conditionalFormatting>
  <conditionalFormatting sqref="Y243:AA243">
    <cfRule type="cellIs" dxfId="0" priority="292" stopIfTrue="1" operator="lessThan">
      <formula>0</formula>
    </cfRule>
  </conditionalFormatting>
  <conditionalFormatting sqref="AE243:AG243">
    <cfRule type="cellIs" dxfId="0" priority="246" stopIfTrue="1" operator="lessThan">
      <formula>0</formula>
    </cfRule>
  </conditionalFormatting>
  <conditionalFormatting sqref="AK243:AM243">
    <cfRule type="cellIs" dxfId="0" priority="200" stopIfTrue="1" operator="lessThan">
      <formula>0</formula>
    </cfRule>
  </conditionalFormatting>
  <conditionalFormatting sqref="AQ243:AS243">
    <cfRule type="cellIs" dxfId="0" priority="154" stopIfTrue="1" operator="lessThan">
      <formula>0</formula>
    </cfRule>
  </conditionalFormatting>
  <conditionalFormatting sqref="AW243:AY243">
    <cfRule type="cellIs" dxfId="0" priority="844" stopIfTrue="1" operator="lessThan">
      <formula>0</formula>
    </cfRule>
  </conditionalFormatting>
  <conditionalFormatting sqref="BC243:BE243">
    <cfRule type="cellIs" dxfId="0" priority="109" stopIfTrue="1" operator="lessThan">
      <formula>0</formula>
    </cfRule>
  </conditionalFormatting>
  <conditionalFormatting sqref="BI243:BK243">
    <cfRule type="cellIs" dxfId="0" priority="65" stopIfTrue="1" operator="lessThan">
      <formula>0</formula>
    </cfRule>
  </conditionalFormatting>
  <conditionalFormatting sqref="BO243:BQ243">
    <cfRule type="cellIs" dxfId="0" priority="21" stopIfTrue="1" operator="lessThan">
      <formula>0</formula>
    </cfRule>
  </conditionalFormatting>
  <conditionalFormatting sqref="M244:O244">
    <cfRule type="cellIs" dxfId="0" priority="337" stopIfTrue="1" operator="lessThan">
      <formula>0</formula>
    </cfRule>
  </conditionalFormatting>
  <conditionalFormatting sqref="Y244:AA244">
    <cfRule type="cellIs" dxfId="0" priority="291" stopIfTrue="1" operator="lessThan">
      <formula>0</formula>
    </cfRule>
  </conditionalFormatting>
  <conditionalFormatting sqref="AE244:AG244">
    <cfRule type="cellIs" dxfId="0" priority="245" stopIfTrue="1" operator="lessThan">
      <formula>0</formula>
    </cfRule>
  </conditionalFormatting>
  <conditionalFormatting sqref="AK244:AM244">
    <cfRule type="cellIs" dxfId="0" priority="199" stopIfTrue="1" operator="lessThan">
      <formula>0</formula>
    </cfRule>
  </conditionalFormatting>
  <conditionalFormatting sqref="AQ244:AS244">
    <cfRule type="cellIs" dxfId="0" priority="153" stopIfTrue="1" operator="lessThan">
      <formula>0</formula>
    </cfRule>
  </conditionalFormatting>
  <conditionalFormatting sqref="AW244:AY244">
    <cfRule type="cellIs" dxfId="0" priority="843" stopIfTrue="1" operator="lessThan">
      <formula>0</formula>
    </cfRule>
  </conditionalFormatting>
  <conditionalFormatting sqref="BC244:BE244">
    <cfRule type="cellIs" dxfId="0" priority="108" stopIfTrue="1" operator="lessThan">
      <formula>0</formula>
    </cfRule>
  </conditionalFormatting>
  <conditionalFormatting sqref="BI244:BK244">
    <cfRule type="cellIs" dxfId="0" priority="64" stopIfTrue="1" operator="lessThan">
      <formula>0</formula>
    </cfRule>
  </conditionalFormatting>
  <conditionalFormatting sqref="BO244:BQ244">
    <cfRule type="cellIs" dxfId="0" priority="20" stopIfTrue="1" operator="lessThan">
      <formula>0</formula>
    </cfRule>
  </conditionalFormatting>
  <conditionalFormatting sqref="M245:O245">
    <cfRule type="cellIs" dxfId="0" priority="336" stopIfTrue="1" operator="lessThan">
      <formula>0</formula>
    </cfRule>
  </conditionalFormatting>
  <conditionalFormatting sqref="Y245:AA245">
    <cfRule type="cellIs" dxfId="0" priority="290" stopIfTrue="1" operator="lessThan">
      <formula>0</formula>
    </cfRule>
  </conditionalFormatting>
  <conditionalFormatting sqref="AE245:AG245">
    <cfRule type="cellIs" dxfId="0" priority="244" stopIfTrue="1" operator="lessThan">
      <formula>0</formula>
    </cfRule>
  </conditionalFormatting>
  <conditionalFormatting sqref="AK245:AM245">
    <cfRule type="cellIs" dxfId="0" priority="198" stopIfTrue="1" operator="lessThan">
      <formula>0</formula>
    </cfRule>
  </conditionalFormatting>
  <conditionalFormatting sqref="AQ245:AS245">
    <cfRule type="cellIs" dxfId="0" priority="152" stopIfTrue="1" operator="lessThan">
      <formula>0</formula>
    </cfRule>
  </conditionalFormatting>
  <conditionalFormatting sqref="AW245:AY245">
    <cfRule type="cellIs" dxfId="0" priority="842" stopIfTrue="1" operator="lessThan">
      <formula>0</formula>
    </cfRule>
  </conditionalFormatting>
  <conditionalFormatting sqref="BC245:BE245">
    <cfRule type="cellIs" dxfId="0" priority="107" stopIfTrue="1" operator="lessThan">
      <formula>0</formula>
    </cfRule>
  </conditionalFormatting>
  <conditionalFormatting sqref="BI245:BK245">
    <cfRule type="cellIs" dxfId="0" priority="63" stopIfTrue="1" operator="lessThan">
      <formula>0</formula>
    </cfRule>
  </conditionalFormatting>
  <conditionalFormatting sqref="BO245:BQ245">
    <cfRule type="cellIs" dxfId="0" priority="19" stopIfTrue="1" operator="lessThan">
      <formula>0</formula>
    </cfRule>
  </conditionalFormatting>
  <conditionalFormatting sqref="M246:O246">
    <cfRule type="cellIs" dxfId="0" priority="335" stopIfTrue="1" operator="lessThan">
      <formula>0</formula>
    </cfRule>
  </conditionalFormatting>
  <conditionalFormatting sqref="Y246:AA246">
    <cfRule type="cellIs" dxfId="0" priority="289" stopIfTrue="1" operator="lessThan">
      <formula>0</formula>
    </cfRule>
  </conditionalFormatting>
  <conditionalFormatting sqref="AE246:AG246">
    <cfRule type="cellIs" dxfId="0" priority="243" stopIfTrue="1" operator="lessThan">
      <formula>0</formula>
    </cfRule>
  </conditionalFormatting>
  <conditionalFormatting sqref="AK246:AM246">
    <cfRule type="cellIs" dxfId="0" priority="197" stopIfTrue="1" operator="lessThan">
      <formula>0</formula>
    </cfRule>
  </conditionalFormatting>
  <conditionalFormatting sqref="AQ246:AS246">
    <cfRule type="cellIs" dxfId="0" priority="151" stopIfTrue="1" operator="lessThan">
      <formula>0</formula>
    </cfRule>
  </conditionalFormatting>
  <conditionalFormatting sqref="AW246:AY246">
    <cfRule type="cellIs" dxfId="0" priority="841" stopIfTrue="1" operator="lessThan">
      <formula>0</formula>
    </cfRule>
  </conditionalFormatting>
  <conditionalFormatting sqref="BC246:BE246">
    <cfRule type="cellIs" dxfId="0" priority="106" stopIfTrue="1" operator="lessThan">
      <formula>0</formula>
    </cfRule>
  </conditionalFormatting>
  <conditionalFormatting sqref="BI246:BK246">
    <cfRule type="cellIs" dxfId="0" priority="62" stopIfTrue="1" operator="lessThan">
      <formula>0</formula>
    </cfRule>
  </conditionalFormatting>
  <conditionalFormatting sqref="BO246:BQ246">
    <cfRule type="cellIs" dxfId="0" priority="18" stopIfTrue="1" operator="lessThan">
      <formula>0</formula>
    </cfRule>
  </conditionalFormatting>
  <conditionalFormatting sqref="M247:O247">
    <cfRule type="cellIs" dxfId="0" priority="334" stopIfTrue="1" operator="lessThan">
      <formula>0</formula>
    </cfRule>
  </conditionalFormatting>
  <conditionalFormatting sqref="Y247:AA247">
    <cfRule type="cellIs" dxfId="0" priority="288" stopIfTrue="1" operator="lessThan">
      <formula>0</formula>
    </cfRule>
  </conditionalFormatting>
  <conditionalFormatting sqref="AE247:AG247">
    <cfRule type="cellIs" dxfId="0" priority="242" stopIfTrue="1" operator="lessThan">
      <formula>0</formula>
    </cfRule>
  </conditionalFormatting>
  <conditionalFormatting sqref="AK247:AM247">
    <cfRule type="cellIs" dxfId="0" priority="196" stopIfTrue="1" operator="lessThan">
      <formula>0</formula>
    </cfRule>
  </conditionalFormatting>
  <conditionalFormatting sqref="AQ247:AS247">
    <cfRule type="cellIs" dxfId="0" priority="150" stopIfTrue="1" operator="lessThan">
      <formula>0</formula>
    </cfRule>
  </conditionalFormatting>
  <conditionalFormatting sqref="AW247:AY247">
    <cfRule type="cellIs" dxfId="0" priority="840" stopIfTrue="1" operator="lessThan">
      <formula>0</formula>
    </cfRule>
  </conditionalFormatting>
  <conditionalFormatting sqref="BC247:BE247">
    <cfRule type="cellIs" dxfId="0" priority="105" stopIfTrue="1" operator="lessThan">
      <formula>0</formula>
    </cfRule>
  </conditionalFormatting>
  <conditionalFormatting sqref="BI247:BK247">
    <cfRule type="cellIs" dxfId="0" priority="61" stopIfTrue="1" operator="lessThan">
      <formula>0</formula>
    </cfRule>
  </conditionalFormatting>
  <conditionalFormatting sqref="BO247:BQ247">
    <cfRule type="cellIs" dxfId="0" priority="17" stopIfTrue="1" operator="lessThan">
      <formula>0</formula>
    </cfRule>
  </conditionalFormatting>
  <conditionalFormatting sqref="M248:O248">
    <cfRule type="cellIs" dxfId="0" priority="333" stopIfTrue="1" operator="lessThan">
      <formula>0</formula>
    </cfRule>
  </conditionalFormatting>
  <conditionalFormatting sqref="Y248:AA248">
    <cfRule type="cellIs" dxfId="0" priority="287" stopIfTrue="1" operator="lessThan">
      <formula>0</formula>
    </cfRule>
  </conditionalFormatting>
  <conditionalFormatting sqref="AE248:AG248">
    <cfRule type="cellIs" dxfId="0" priority="241" stopIfTrue="1" operator="lessThan">
      <formula>0</formula>
    </cfRule>
  </conditionalFormatting>
  <conditionalFormatting sqref="AK248:AM248">
    <cfRule type="cellIs" dxfId="0" priority="195" stopIfTrue="1" operator="lessThan">
      <formula>0</formula>
    </cfRule>
  </conditionalFormatting>
  <conditionalFormatting sqref="AQ248:AS248">
    <cfRule type="cellIs" dxfId="0" priority="149" stopIfTrue="1" operator="lessThan">
      <formula>0</formula>
    </cfRule>
  </conditionalFormatting>
  <conditionalFormatting sqref="AW248:AY248">
    <cfRule type="cellIs" dxfId="0" priority="839" stopIfTrue="1" operator="lessThan">
      <formula>0</formula>
    </cfRule>
  </conditionalFormatting>
  <conditionalFormatting sqref="BC248:BE248">
    <cfRule type="cellIs" dxfId="0" priority="104" stopIfTrue="1" operator="lessThan">
      <formula>0</formula>
    </cfRule>
  </conditionalFormatting>
  <conditionalFormatting sqref="BI248:BK248">
    <cfRule type="cellIs" dxfId="0" priority="60" stopIfTrue="1" operator="lessThan">
      <formula>0</formula>
    </cfRule>
  </conditionalFormatting>
  <conditionalFormatting sqref="BO248:BQ248">
    <cfRule type="cellIs" dxfId="0" priority="16" stopIfTrue="1" operator="lessThan">
      <formula>0</formula>
    </cfRule>
  </conditionalFormatting>
  <conditionalFormatting sqref="M249:O249">
    <cfRule type="cellIs" dxfId="0" priority="332" stopIfTrue="1" operator="lessThan">
      <formula>0</formula>
    </cfRule>
  </conditionalFormatting>
  <conditionalFormatting sqref="Y249:AA249">
    <cfRule type="cellIs" dxfId="0" priority="286" stopIfTrue="1" operator="lessThan">
      <formula>0</formula>
    </cfRule>
  </conditionalFormatting>
  <conditionalFormatting sqref="AE249:AG249">
    <cfRule type="cellIs" dxfId="0" priority="240" stopIfTrue="1" operator="lessThan">
      <formula>0</formula>
    </cfRule>
  </conditionalFormatting>
  <conditionalFormatting sqref="AK249:AM249">
    <cfRule type="cellIs" dxfId="0" priority="194" stopIfTrue="1" operator="lessThan">
      <formula>0</formula>
    </cfRule>
  </conditionalFormatting>
  <conditionalFormatting sqref="AQ249:AS249">
    <cfRule type="cellIs" dxfId="0" priority="148" stopIfTrue="1" operator="lessThan">
      <formula>0</formula>
    </cfRule>
  </conditionalFormatting>
  <conditionalFormatting sqref="AW249:AY249">
    <cfRule type="cellIs" dxfId="0" priority="838" stopIfTrue="1" operator="lessThan">
      <formula>0</formula>
    </cfRule>
  </conditionalFormatting>
  <conditionalFormatting sqref="BC249:BE249">
    <cfRule type="cellIs" dxfId="0" priority="103" stopIfTrue="1" operator="lessThan">
      <formula>0</formula>
    </cfRule>
  </conditionalFormatting>
  <conditionalFormatting sqref="BI249:BK249">
    <cfRule type="cellIs" dxfId="0" priority="59" stopIfTrue="1" operator="lessThan">
      <formula>0</formula>
    </cfRule>
  </conditionalFormatting>
  <conditionalFormatting sqref="BO249:BQ249">
    <cfRule type="cellIs" dxfId="0" priority="15" stopIfTrue="1" operator="lessThan">
      <formula>0</formula>
    </cfRule>
  </conditionalFormatting>
  <conditionalFormatting sqref="M250:O250">
    <cfRule type="cellIs" dxfId="0" priority="331" stopIfTrue="1" operator="lessThan">
      <formula>0</formula>
    </cfRule>
  </conditionalFormatting>
  <conditionalFormatting sqref="Y250:AA250">
    <cfRule type="cellIs" dxfId="0" priority="285" stopIfTrue="1" operator="lessThan">
      <formula>0</formula>
    </cfRule>
  </conditionalFormatting>
  <conditionalFormatting sqref="AE250:AG250">
    <cfRule type="cellIs" dxfId="0" priority="239" stopIfTrue="1" operator="lessThan">
      <formula>0</formula>
    </cfRule>
  </conditionalFormatting>
  <conditionalFormatting sqref="AK250:AM250">
    <cfRule type="cellIs" dxfId="0" priority="193" stopIfTrue="1" operator="lessThan">
      <formula>0</formula>
    </cfRule>
  </conditionalFormatting>
  <conditionalFormatting sqref="AQ250:AS250">
    <cfRule type="cellIs" dxfId="0" priority="147" stopIfTrue="1" operator="lessThan">
      <formula>0</formula>
    </cfRule>
  </conditionalFormatting>
  <conditionalFormatting sqref="AW250:AY250">
    <cfRule type="cellIs" dxfId="0" priority="837" stopIfTrue="1" operator="lessThan">
      <formula>0</formula>
    </cfRule>
  </conditionalFormatting>
  <conditionalFormatting sqref="BC250:BE250">
    <cfRule type="cellIs" dxfId="0" priority="102" stopIfTrue="1" operator="lessThan">
      <formula>0</formula>
    </cfRule>
  </conditionalFormatting>
  <conditionalFormatting sqref="BI250:BK250">
    <cfRule type="cellIs" dxfId="0" priority="58" stopIfTrue="1" operator="lessThan">
      <formula>0</formula>
    </cfRule>
  </conditionalFormatting>
  <conditionalFormatting sqref="BO250:BQ250">
    <cfRule type="cellIs" dxfId="0" priority="14" stopIfTrue="1" operator="lessThan">
      <formula>0</formula>
    </cfRule>
  </conditionalFormatting>
  <conditionalFormatting sqref="M251:O251">
    <cfRule type="cellIs" dxfId="0" priority="330" stopIfTrue="1" operator="lessThan">
      <formula>0</formula>
    </cfRule>
  </conditionalFormatting>
  <conditionalFormatting sqref="Y251:AA251">
    <cfRule type="cellIs" dxfId="0" priority="284" stopIfTrue="1" operator="lessThan">
      <formula>0</formula>
    </cfRule>
  </conditionalFormatting>
  <conditionalFormatting sqref="AE251:AG251">
    <cfRule type="cellIs" dxfId="0" priority="238" stopIfTrue="1" operator="lessThan">
      <formula>0</formula>
    </cfRule>
  </conditionalFormatting>
  <conditionalFormatting sqref="AK251:AM251">
    <cfRule type="cellIs" dxfId="0" priority="192" stopIfTrue="1" operator="lessThan">
      <formula>0</formula>
    </cfRule>
  </conditionalFormatting>
  <conditionalFormatting sqref="AQ251:AS251">
    <cfRule type="cellIs" dxfId="0" priority="146" stopIfTrue="1" operator="lessThan">
      <formula>0</formula>
    </cfRule>
  </conditionalFormatting>
  <conditionalFormatting sqref="AW251:AY251">
    <cfRule type="cellIs" dxfId="0" priority="836" stopIfTrue="1" operator="lessThan">
      <formula>0</formula>
    </cfRule>
  </conditionalFormatting>
  <conditionalFormatting sqref="BC251:BE251">
    <cfRule type="cellIs" dxfId="0" priority="101" stopIfTrue="1" operator="lessThan">
      <formula>0</formula>
    </cfRule>
  </conditionalFormatting>
  <conditionalFormatting sqref="BI251:BK251">
    <cfRule type="cellIs" dxfId="0" priority="57" stopIfTrue="1" operator="lessThan">
      <formula>0</formula>
    </cfRule>
  </conditionalFormatting>
  <conditionalFormatting sqref="BO251:BQ251">
    <cfRule type="cellIs" dxfId="0" priority="13" stopIfTrue="1" operator="lessThan">
      <formula>0</formula>
    </cfRule>
  </conditionalFormatting>
  <conditionalFormatting sqref="M252:O252">
    <cfRule type="cellIs" dxfId="0" priority="329" stopIfTrue="1" operator="lessThan">
      <formula>0</formula>
    </cfRule>
  </conditionalFormatting>
  <conditionalFormatting sqref="Y252:AA252">
    <cfRule type="cellIs" dxfId="0" priority="283" stopIfTrue="1" operator="lessThan">
      <formula>0</formula>
    </cfRule>
  </conditionalFormatting>
  <conditionalFormatting sqref="AE252:AG252">
    <cfRule type="cellIs" dxfId="0" priority="237" stopIfTrue="1" operator="lessThan">
      <formula>0</formula>
    </cfRule>
  </conditionalFormatting>
  <conditionalFormatting sqref="AK252:AM252">
    <cfRule type="cellIs" dxfId="0" priority="191" stopIfTrue="1" operator="lessThan">
      <formula>0</formula>
    </cfRule>
  </conditionalFormatting>
  <conditionalFormatting sqref="AQ252:AS252">
    <cfRule type="cellIs" dxfId="0" priority="145" stopIfTrue="1" operator="lessThan">
      <formula>0</formula>
    </cfRule>
  </conditionalFormatting>
  <conditionalFormatting sqref="AW252:AY252">
    <cfRule type="cellIs" dxfId="0" priority="835" stopIfTrue="1" operator="lessThan">
      <formula>0</formula>
    </cfRule>
  </conditionalFormatting>
  <conditionalFormatting sqref="BC252:BE252">
    <cfRule type="cellIs" dxfId="0" priority="100" stopIfTrue="1" operator="lessThan">
      <formula>0</formula>
    </cfRule>
  </conditionalFormatting>
  <conditionalFormatting sqref="BI252:BK252">
    <cfRule type="cellIs" dxfId="0" priority="56" stopIfTrue="1" operator="lessThan">
      <formula>0</formula>
    </cfRule>
  </conditionalFormatting>
  <conditionalFormatting sqref="BO252:BQ252">
    <cfRule type="cellIs" dxfId="0" priority="12" stopIfTrue="1" operator="lessThan">
      <formula>0</formula>
    </cfRule>
  </conditionalFormatting>
  <conditionalFormatting sqref="M253:O253">
    <cfRule type="cellIs" dxfId="0" priority="328" stopIfTrue="1" operator="lessThan">
      <formula>0</formula>
    </cfRule>
  </conditionalFormatting>
  <conditionalFormatting sqref="Y253:AA253">
    <cfRule type="cellIs" dxfId="0" priority="282" stopIfTrue="1" operator="lessThan">
      <formula>0</formula>
    </cfRule>
  </conditionalFormatting>
  <conditionalFormatting sqref="AE253:AG253">
    <cfRule type="cellIs" dxfId="0" priority="236" stopIfTrue="1" operator="lessThan">
      <formula>0</formula>
    </cfRule>
  </conditionalFormatting>
  <conditionalFormatting sqref="AK253:AM253">
    <cfRule type="cellIs" dxfId="0" priority="190" stopIfTrue="1" operator="lessThan">
      <formula>0</formula>
    </cfRule>
  </conditionalFormatting>
  <conditionalFormatting sqref="AQ253:AS253">
    <cfRule type="cellIs" dxfId="0" priority="144" stopIfTrue="1" operator="lessThan">
      <formula>0</formula>
    </cfRule>
  </conditionalFormatting>
  <conditionalFormatting sqref="AW253:AY253">
    <cfRule type="cellIs" dxfId="0" priority="834" stopIfTrue="1" operator="lessThan">
      <formula>0</formula>
    </cfRule>
  </conditionalFormatting>
  <conditionalFormatting sqref="BC253:BE253">
    <cfRule type="cellIs" dxfId="0" priority="99" stopIfTrue="1" operator="lessThan">
      <formula>0</formula>
    </cfRule>
  </conditionalFormatting>
  <conditionalFormatting sqref="BI253:BK253">
    <cfRule type="cellIs" dxfId="0" priority="55" stopIfTrue="1" operator="lessThan">
      <formula>0</formula>
    </cfRule>
  </conditionalFormatting>
  <conditionalFormatting sqref="BO253:BQ253">
    <cfRule type="cellIs" dxfId="0" priority="11" stopIfTrue="1" operator="lessThan">
      <formula>0</formula>
    </cfRule>
  </conditionalFormatting>
  <conditionalFormatting sqref="M254:O254">
    <cfRule type="cellIs" dxfId="0" priority="327" stopIfTrue="1" operator="lessThan">
      <formula>0</formula>
    </cfRule>
  </conditionalFormatting>
  <conditionalFormatting sqref="Y254:AA254">
    <cfRule type="cellIs" dxfId="0" priority="281" stopIfTrue="1" operator="lessThan">
      <formula>0</formula>
    </cfRule>
  </conditionalFormatting>
  <conditionalFormatting sqref="AE254:AG254">
    <cfRule type="cellIs" dxfId="0" priority="235" stopIfTrue="1" operator="lessThan">
      <formula>0</formula>
    </cfRule>
  </conditionalFormatting>
  <conditionalFormatting sqref="AK254:AM254">
    <cfRule type="cellIs" dxfId="0" priority="189" stopIfTrue="1" operator="lessThan">
      <formula>0</formula>
    </cfRule>
  </conditionalFormatting>
  <conditionalFormatting sqref="AQ254:AS254">
    <cfRule type="cellIs" dxfId="0" priority="143" stopIfTrue="1" operator="lessThan">
      <formula>0</formula>
    </cfRule>
  </conditionalFormatting>
  <conditionalFormatting sqref="AW254:AY254">
    <cfRule type="cellIs" dxfId="0" priority="833" stopIfTrue="1" operator="lessThan">
      <formula>0</formula>
    </cfRule>
  </conditionalFormatting>
  <conditionalFormatting sqref="BC254:BE254">
    <cfRule type="cellIs" dxfId="0" priority="98" stopIfTrue="1" operator="lessThan">
      <formula>0</formula>
    </cfRule>
  </conditionalFormatting>
  <conditionalFormatting sqref="BI254:BK254">
    <cfRule type="cellIs" dxfId="0" priority="54" stopIfTrue="1" operator="lessThan">
      <formula>0</formula>
    </cfRule>
  </conditionalFormatting>
  <conditionalFormatting sqref="BO254:BQ254">
    <cfRule type="cellIs" dxfId="0" priority="10" stopIfTrue="1" operator="lessThan">
      <formula>0</formula>
    </cfRule>
  </conditionalFormatting>
  <conditionalFormatting sqref="M255:O255">
    <cfRule type="cellIs" dxfId="0" priority="326" stopIfTrue="1" operator="lessThan">
      <formula>0</formula>
    </cfRule>
  </conditionalFormatting>
  <conditionalFormatting sqref="Y255:AA255">
    <cfRule type="cellIs" dxfId="0" priority="280" stopIfTrue="1" operator="lessThan">
      <formula>0</formula>
    </cfRule>
  </conditionalFormatting>
  <conditionalFormatting sqref="AE255:AG255">
    <cfRule type="cellIs" dxfId="0" priority="234" stopIfTrue="1" operator="lessThan">
      <formula>0</formula>
    </cfRule>
  </conditionalFormatting>
  <conditionalFormatting sqref="AK255:AM255">
    <cfRule type="cellIs" dxfId="0" priority="188" stopIfTrue="1" operator="lessThan">
      <formula>0</formula>
    </cfRule>
  </conditionalFormatting>
  <conditionalFormatting sqref="AQ255:AS255">
    <cfRule type="cellIs" dxfId="0" priority="142" stopIfTrue="1" operator="lessThan">
      <formula>0</formula>
    </cfRule>
  </conditionalFormatting>
  <conditionalFormatting sqref="AW255:AY255">
    <cfRule type="cellIs" dxfId="0" priority="832" stopIfTrue="1" operator="lessThan">
      <formula>0</formula>
    </cfRule>
  </conditionalFormatting>
  <conditionalFormatting sqref="BC255:BE255">
    <cfRule type="cellIs" dxfId="0" priority="97" stopIfTrue="1" operator="lessThan">
      <formula>0</formula>
    </cfRule>
  </conditionalFormatting>
  <conditionalFormatting sqref="BI255:BK255">
    <cfRule type="cellIs" dxfId="0" priority="53" stopIfTrue="1" operator="lessThan">
      <formula>0</formula>
    </cfRule>
  </conditionalFormatting>
  <conditionalFormatting sqref="BO255:BQ255">
    <cfRule type="cellIs" dxfId="0" priority="9" stopIfTrue="1" operator="lessThan">
      <formula>0</formula>
    </cfRule>
  </conditionalFormatting>
  <conditionalFormatting sqref="M256:O256">
    <cfRule type="cellIs" dxfId="0" priority="325" stopIfTrue="1" operator="lessThan">
      <formula>0</formula>
    </cfRule>
  </conditionalFormatting>
  <conditionalFormatting sqref="Y256:AA256">
    <cfRule type="cellIs" dxfId="0" priority="279" stopIfTrue="1" operator="lessThan">
      <formula>0</formula>
    </cfRule>
  </conditionalFormatting>
  <conditionalFormatting sqref="AE256:AG256">
    <cfRule type="cellIs" dxfId="0" priority="233" stopIfTrue="1" operator="lessThan">
      <formula>0</formula>
    </cfRule>
  </conditionalFormatting>
  <conditionalFormatting sqref="AK256:AM256">
    <cfRule type="cellIs" dxfId="0" priority="187" stopIfTrue="1" operator="lessThan">
      <formula>0</formula>
    </cfRule>
  </conditionalFormatting>
  <conditionalFormatting sqref="AQ256:AS256">
    <cfRule type="cellIs" dxfId="0" priority="141" stopIfTrue="1" operator="lessThan">
      <formula>0</formula>
    </cfRule>
  </conditionalFormatting>
  <conditionalFormatting sqref="AW256:AY256">
    <cfRule type="cellIs" dxfId="0" priority="831" stopIfTrue="1" operator="lessThan">
      <formula>0</formula>
    </cfRule>
  </conditionalFormatting>
  <conditionalFormatting sqref="BC256:BE256">
    <cfRule type="cellIs" dxfId="0" priority="96" stopIfTrue="1" operator="lessThan">
      <formula>0</formula>
    </cfRule>
  </conditionalFormatting>
  <conditionalFormatting sqref="BI256:BK256">
    <cfRule type="cellIs" dxfId="0" priority="52" stopIfTrue="1" operator="lessThan">
      <formula>0</formula>
    </cfRule>
  </conditionalFormatting>
  <conditionalFormatting sqref="BO256:BQ256">
    <cfRule type="cellIs" dxfId="0" priority="8" stopIfTrue="1" operator="lessThan">
      <formula>0</formula>
    </cfRule>
  </conditionalFormatting>
  <conditionalFormatting sqref="M257:O257">
    <cfRule type="cellIs" dxfId="0" priority="324" stopIfTrue="1" operator="lessThan">
      <formula>0</formula>
    </cfRule>
  </conditionalFormatting>
  <conditionalFormatting sqref="Y257:AA257">
    <cfRule type="cellIs" dxfId="0" priority="278" stopIfTrue="1" operator="lessThan">
      <formula>0</formula>
    </cfRule>
  </conditionalFormatting>
  <conditionalFormatting sqref="AE257:AG257">
    <cfRule type="cellIs" dxfId="0" priority="232" stopIfTrue="1" operator="lessThan">
      <formula>0</formula>
    </cfRule>
  </conditionalFormatting>
  <conditionalFormatting sqref="AK257:AM257">
    <cfRule type="cellIs" dxfId="0" priority="186" stopIfTrue="1" operator="lessThan">
      <formula>0</formula>
    </cfRule>
  </conditionalFormatting>
  <conditionalFormatting sqref="AQ257:AS257">
    <cfRule type="cellIs" dxfId="0" priority="140" stopIfTrue="1" operator="lessThan">
      <formula>0</formula>
    </cfRule>
  </conditionalFormatting>
  <conditionalFormatting sqref="AW257:AY257">
    <cfRule type="cellIs" dxfId="0" priority="830" stopIfTrue="1" operator="lessThan">
      <formula>0</formula>
    </cfRule>
  </conditionalFormatting>
  <conditionalFormatting sqref="BC257:BE257">
    <cfRule type="cellIs" dxfId="0" priority="95" stopIfTrue="1" operator="lessThan">
      <formula>0</formula>
    </cfRule>
  </conditionalFormatting>
  <conditionalFormatting sqref="BI257:BK257">
    <cfRule type="cellIs" dxfId="0" priority="51" stopIfTrue="1" operator="lessThan">
      <formula>0</formula>
    </cfRule>
  </conditionalFormatting>
  <conditionalFormatting sqref="BO257:BQ257">
    <cfRule type="cellIs" dxfId="0" priority="7" stopIfTrue="1" operator="lessThan">
      <formula>0</formula>
    </cfRule>
  </conditionalFormatting>
  <conditionalFormatting sqref="M258:O258">
    <cfRule type="cellIs" dxfId="0" priority="323" stopIfTrue="1" operator="lessThan">
      <formula>0</formula>
    </cfRule>
  </conditionalFormatting>
  <conditionalFormatting sqref="Y258:AA258">
    <cfRule type="cellIs" dxfId="0" priority="277" stopIfTrue="1" operator="lessThan">
      <formula>0</formula>
    </cfRule>
  </conditionalFormatting>
  <conditionalFormatting sqref="AE258:AG258">
    <cfRule type="cellIs" dxfId="0" priority="231" stopIfTrue="1" operator="lessThan">
      <formula>0</formula>
    </cfRule>
  </conditionalFormatting>
  <conditionalFormatting sqref="AK258:AM258">
    <cfRule type="cellIs" dxfId="0" priority="185" stopIfTrue="1" operator="lessThan">
      <formula>0</formula>
    </cfRule>
  </conditionalFormatting>
  <conditionalFormatting sqref="AQ258:AS258">
    <cfRule type="cellIs" dxfId="0" priority="139" stopIfTrue="1" operator="lessThan">
      <formula>0</formula>
    </cfRule>
  </conditionalFormatting>
  <conditionalFormatting sqref="AW258:AY258">
    <cfRule type="cellIs" dxfId="0" priority="829" stopIfTrue="1" operator="lessThan">
      <formula>0</formula>
    </cfRule>
  </conditionalFormatting>
  <conditionalFormatting sqref="BC258:BE258">
    <cfRule type="cellIs" dxfId="0" priority="94" stopIfTrue="1" operator="lessThan">
      <formula>0</formula>
    </cfRule>
  </conditionalFormatting>
  <conditionalFormatting sqref="BI258:BK258">
    <cfRule type="cellIs" dxfId="0" priority="50" stopIfTrue="1" operator="lessThan">
      <formula>0</formula>
    </cfRule>
  </conditionalFormatting>
  <conditionalFormatting sqref="BO258:BQ258">
    <cfRule type="cellIs" dxfId="0" priority="6" stopIfTrue="1" operator="lessThan">
      <formula>0</formula>
    </cfRule>
  </conditionalFormatting>
  <conditionalFormatting sqref="O266">
    <cfRule type="cellIs" dxfId="0" priority="321" stopIfTrue="1" operator="lessThan">
      <formula>0</formula>
    </cfRule>
  </conditionalFormatting>
  <conditionalFormatting sqref="U266">
    <cfRule type="cellIs" dxfId="0" priority="456" stopIfTrue="1" operator="lessThan">
      <formula>0</formula>
    </cfRule>
  </conditionalFormatting>
  <conditionalFormatting sqref="AA266">
    <cfRule type="cellIs" dxfId="0" priority="275" stopIfTrue="1" operator="lessThan">
      <formula>0</formula>
    </cfRule>
  </conditionalFormatting>
  <conditionalFormatting sqref="AG266">
    <cfRule type="cellIs" dxfId="0" priority="229" stopIfTrue="1" operator="lessThan">
      <formula>0</formula>
    </cfRule>
  </conditionalFormatting>
  <conditionalFormatting sqref="AM266">
    <cfRule type="cellIs" dxfId="0" priority="183" stopIfTrue="1" operator="lessThan">
      <formula>0</formula>
    </cfRule>
  </conditionalFormatting>
  <conditionalFormatting sqref="AS266">
    <cfRule type="cellIs" dxfId="0" priority="137" stopIfTrue="1" operator="lessThan">
      <formula>0</formula>
    </cfRule>
  </conditionalFormatting>
  <conditionalFormatting sqref="M290:O290">
    <cfRule type="cellIs" dxfId="0" priority="317" stopIfTrue="1" operator="lessThan">
      <formula>0</formula>
    </cfRule>
  </conditionalFormatting>
  <conditionalFormatting sqref="S290:U290">
    <cfRule type="cellIs" dxfId="0" priority="380" stopIfTrue="1" operator="lessThan">
      <formula>0</formula>
    </cfRule>
  </conditionalFormatting>
  <conditionalFormatting sqref="Y290:AA290">
    <cfRule type="cellIs" dxfId="0" priority="271" stopIfTrue="1" operator="lessThan">
      <formula>0</formula>
    </cfRule>
  </conditionalFormatting>
  <conditionalFormatting sqref="AE290:AG290">
    <cfRule type="cellIs" dxfId="0" priority="225" stopIfTrue="1" operator="lessThan">
      <formula>0</formula>
    </cfRule>
  </conditionalFormatting>
  <conditionalFormatting sqref="AK290:AM290">
    <cfRule type="cellIs" dxfId="0" priority="179" stopIfTrue="1" operator="lessThan">
      <formula>0</formula>
    </cfRule>
  </conditionalFormatting>
  <conditionalFormatting sqref="AQ290:AS290">
    <cfRule type="cellIs" dxfId="0" priority="133" stopIfTrue="1" operator="lessThan">
      <formula>0</formula>
    </cfRule>
  </conditionalFormatting>
  <conditionalFormatting sqref="AW290:AY290">
    <cfRule type="cellIs" dxfId="0" priority="370" stopIfTrue="1" operator="lessThan">
      <formula>0</formula>
    </cfRule>
  </conditionalFormatting>
  <conditionalFormatting sqref="BC290:BE290">
    <cfRule type="cellIs" dxfId="0" priority="89" stopIfTrue="1" operator="lessThan">
      <formula>0</formula>
    </cfRule>
  </conditionalFormatting>
  <conditionalFormatting sqref="BI290:BK290">
    <cfRule type="cellIs" dxfId="0" priority="45" stopIfTrue="1" operator="lessThan">
      <formula>0</formula>
    </cfRule>
  </conditionalFormatting>
  <conditionalFormatting sqref="BO290:BQ290">
    <cfRule type="cellIs" dxfId="0" priority="1" stopIfTrue="1" operator="lessThan">
      <formula>0</formula>
    </cfRule>
  </conditionalFormatting>
  <conditionalFormatting sqref="M291:N291">
    <cfRule type="cellIs" dxfId="0" priority="319" stopIfTrue="1" operator="lessThan">
      <formula>0</formula>
    </cfRule>
  </conditionalFormatting>
  <conditionalFormatting sqref="S291:T291">
    <cfRule type="cellIs" dxfId="0" priority="421" stopIfTrue="1" operator="lessThan">
      <formula>0</formula>
    </cfRule>
  </conditionalFormatting>
  <conditionalFormatting sqref="Y291:Z291">
    <cfRule type="cellIs" dxfId="0" priority="273" stopIfTrue="1" operator="lessThan">
      <formula>0</formula>
    </cfRule>
  </conditionalFormatting>
  <conditionalFormatting sqref="AE291:AF291">
    <cfRule type="cellIs" dxfId="0" priority="227" stopIfTrue="1" operator="lessThan">
      <formula>0</formula>
    </cfRule>
  </conditionalFormatting>
  <conditionalFormatting sqref="AK291:AL291">
    <cfRule type="cellIs" dxfId="0" priority="181" stopIfTrue="1" operator="lessThan">
      <formula>0</formula>
    </cfRule>
  </conditionalFormatting>
  <conditionalFormatting sqref="AQ291:AR291">
    <cfRule type="cellIs" dxfId="0" priority="135" stopIfTrue="1" operator="lessThan">
      <formula>0</formula>
    </cfRule>
  </conditionalFormatting>
  <conditionalFormatting sqref="AW291:AX291">
    <cfRule type="cellIs" dxfId="0" priority="411" stopIfTrue="1" operator="lessThan">
      <formula>0</formula>
    </cfRule>
  </conditionalFormatting>
  <conditionalFormatting sqref="BC291:BD291">
    <cfRule type="cellIs" dxfId="0" priority="91" stopIfTrue="1" operator="lessThan">
      <formula>0</formula>
    </cfRule>
  </conditionalFormatting>
  <conditionalFormatting sqref="BI291:BJ291">
    <cfRule type="cellIs" dxfId="0" priority="47" stopIfTrue="1" operator="lessThan">
      <formula>0</formula>
    </cfRule>
  </conditionalFormatting>
  <conditionalFormatting sqref="BO291:BP291">
    <cfRule type="cellIs" dxfId="0" priority="3" stopIfTrue="1" operator="lessThan">
      <formula>0</formula>
    </cfRule>
  </conditionalFormatting>
  <conditionalFormatting sqref="AY7:AY16">
    <cfRule type="cellIs" dxfId="0" priority="1077" stopIfTrue="1" operator="lessThan">
      <formula>0</formula>
    </cfRule>
  </conditionalFormatting>
  <conditionalFormatting sqref="BE7:BE16">
    <cfRule type="cellIs" dxfId="0" priority="131" stopIfTrue="1" operator="lessThan">
      <formula>0</formula>
    </cfRule>
  </conditionalFormatting>
  <conditionalFormatting sqref="BK7:BK16">
    <cfRule type="cellIs" dxfId="0" priority="87" stopIfTrue="1" operator="lessThan">
      <formula>0</formula>
    </cfRule>
  </conditionalFormatting>
  <conditionalFormatting sqref="BQ7:BQ16">
    <cfRule type="cellIs" dxfId="0" priority="43" stopIfTrue="1" operator="lessThan">
      <formula>0</formula>
    </cfRule>
  </conditionalFormatting>
  <conditionalFormatting sqref="S4:T4 S5:U5 S6:T6 C7:C37 C39:C66 S7:U66 S67:T67 S131:T131 S132:U162 S354:T354 S355:U385 S68:U110 S112:U130 C68:C162 C354:C385 H7:H385">
    <cfRule type="cellIs" dxfId="0" priority="1080" stopIfTrue="1" operator="lessThan">
      <formula>0</formula>
    </cfRule>
  </conditionalFormatting>
  <conditionalFormatting sqref="M4:N4 M5:O5 M6:N6 M7:O66 M67:N67 M131:N131 M132:O162 M354:N354 M355:O385 M68:O110 M112:O130">
    <cfRule type="cellIs" dxfId="0" priority="362" stopIfTrue="1" operator="lessThan">
      <formula>0</formula>
    </cfRule>
  </conditionalFormatting>
  <conditionalFormatting sqref="Y4:Z4 Y5:AA5 Y6:Z6 Y7:AA66 Y67:Z67 Y131:Z131 Y132:AA162 Y354:Z354 Y355:AA385 Y68:AA110 Y112:AA130">
    <cfRule type="cellIs" dxfId="0" priority="316" stopIfTrue="1" operator="lessThan">
      <formula>0</formula>
    </cfRule>
  </conditionalFormatting>
  <conditionalFormatting sqref="AE4:AF4 AE5:AG5 AE6:AF6 AE7:AG66 AE67:AF67 AE131:AF131 AE132:AG162 AE354:AF354 AE355:AG385 AE68:AG110 AE112:AG130">
    <cfRule type="cellIs" dxfId="0" priority="270" stopIfTrue="1" operator="lessThan">
      <formula>0</formula>
    </cfRule>
  </conditionalFormatting>
  <conditionalFormatting sqref="AK4:AL4 AK5:AM5 AK6:AL6 AK7:AM66 AK67:AL67 AK131:AL131 AK132:AM162 AK354:AL354 AK355:AM385 AK68:AM110 AK112:AM130">
    <cfRule type="cellIs" dxfId="0" priority="224" stopIfTrue="1" operator="lessThan">
      <formula>0</formula>
    </cfRule>
  </conditionalFormatting>
  <conditionalFormatting sqref="AQ4:AR4 AQ5:AS5 AQ6:AR6 AQ7:AS66 AQ67:AR67 AQ131:AR131 AQ132:AS162 AQ354:AR354 AQ355:AS385 AQ68:AS110 AQ112:AS130">
    <cfRule type="cellIs" dxfId="0" priority="178" stopIfTrue="1" operator="lessThan">
      <formula>0</formula>
    </cfRule>
  </conditionalFormatting>
  <conditionalFormatting sqref="P5 P355:P385 P7:P353">
    <cfRule type="cellIs" dxfId="0" priority="361" stopIfTrue="1" operator="lessThan">
      <formula>0</formula>
    </cfRule>
  </conditionalFormatting>
  <conditionalFormatting sqref="V5 V355:V385 V7:V353">
    <cfRule type="cellIs" dxfId="0" priority="1063" stopIfTrue="1" operator="lessThan">
      <formula>0</formula>
    </cfRule>
  </conditionalFormatting>
  <conditionalFormatting sqref="AB5 AB355:AB385 AB7:AB353">
    <cfRule type="cellIs" dxfId="0" priority="315" stopIfTrue="1" operator="lessThan">
      <formula>0</formula>
    </cfRule>
  </conditionalFormatting>
  <conditionalFormatting sqref="AH5 AH355:AH385 AH7:AH353">
    <cfRule type="cellIs" dxfId="0" priority="269" stopIfTrue="1" operator="lessThan">
      <formula>0</formula>
    </cfRule>
  </conditionalFormatting>
  <conditionalFormatting sqref="AN5 AN355:AN385 AN7:AN353">
    <cfRule type="cellIs" dxfId="0" priority="223" stopIfTrue="1" operator="lessThan">
      <formula>0</formula>
    </cfRule>
  </conditionalFormatting>
  <conditionalFormatting sqref="AW6:AY6 AW7:AX7 AW38:AY98 AW100:AY162 AW354:AY385 AX17:AY37 AX8:AX16 AW8:AW37">
    <cfRule type="cellIs" dxfId="0" priority="1078" stopIfTrue="1" operator="lessThan">
      <formula>0</formula>
    </cfRule>
  </conditionalFormatting>
  <conditionalFormatting sqref="BC6:BE6 BC7:BD7 BC38:BE98 BC100:BE162 BC354:BE385 BD17:BE37 BD8:BD16 BC8:BC37">
    <cfRule type="cellIs" dxfId="0" priority="132" stopIfTrue="1" operator="lessThan">
      <formula>0</formula>
    </cfRule>
  </conditionalFormatting>
  <conditionalFormatting sqref="BI6:BK6 BI7:BJ7 BI38:BK98 BI100:BK162 BI354:BK385 BJ17:BK37 BJ8:BJ16 BI8:BI37">
    <cfRule type="cellIs" dxfId="0" priority="88" stopIfTrue="1" operator="lessThan">
      <formula>0</formula>
    </cfRule>
  </conditionalFormatting>
  <conditionalFormatting sqref="BO6:BQ6 BO7:BP7 BO38:BQ98 BO100:BQ162 BO354:BQ385 BP17:BQ37 BP8:BP16 BO8:BO37">
    <cfRule type="cellIs" dxfId="0" priority="44" stopIfTrue="1" operator="lessThan">
      <formula>0</formula>
    </cfRule>
  </conditionalFormatting>
  <conditionalFormatting sqref="AT355:AT385 AT7:AT353">
    <cfRule type="cellIs" dxfId="0" priority="177" stopIfTrue="1" operator="lessThan">
      <formula>0</formula>
    </cfRule>
  </conditionalFormatting>
  <conditionalFormatting sqref="S164:U193 C164:C193">
    <cfRule type="cellIs" dxfId="0" priority="988" stopIfTrue="1" operator="lessThan">
      <formula>0</formula>
    </cfRule>
  </conditionalFormatting>
  <conditionalFormatting sqref="M164:O193">
    <cfRule type="cellIs" dxfId="0" priority="358" stopIfTrue="1" operator="lessThan">
      <formula>0</formula>
    </cfRule>
  </conditionalFormatting>
  <conditionalFormatting sqref="Y164:AA193">
    <cfRule type="cellIs" dxfId="0" priority="312" stopIfTrue="1" operator="lessThan">
      <formula>0</formula>
    </cfRule>
  </conditionalFormatting>
  <conditionalFormatting sqref="AE164:AG193">
    <cfRule type="cellIs" dxfId="0" priority="266" stopIfTrue="1" operator="lessThan">
      <formula>0</formula>
    </cfRule>
  </conditionalFormatting>
  <conditionalFormatting sqref="AK164:AM193">
    <cfRule type="cellIs" dxfId="0" priority="220" stopIfTrue="1" operator="lessThan">
      <formula>0</formula>
    </cfRule>
  </conditionalFormatting>
  <conditionalFormatting sqref="AQ164:AS193">
    <cfRule type="cellIs" dxfId="0" priority="174" stopIfTrue="1" operator="lessThan">
      <formula>0</formula>
    </cfRule>
  </conditionalFormatting>
  <conditionalFormatting sqref="AW164:AY193">
    <cfRule type="cellIs" dxfId="0" priority="987" stopIfTrue="1" operator="lessThan">
      <formula>0</formula>
    </cfRule>
  </conditionalFormatting>
  <conditionalFormatting sqref="BC164:BE193">
    <cfRule type="cellIs" dxfId="0" priority="129" stopIfTrue="1" operator="lessThan">
      <formula>0</formula>
    </cfRule>
  </conditionalFormatting>
  <conditionalFormatting sqref="BI164:BK193">
    <cfRule type="cellIs" dxfId="0" priority="85" stopIfTrue="1" operator="lessThan">
      <formula>0</formula>
    </cfRule>
  </conditionalFormatting>
  <conditionalFormatting sqref="BO164:BQ193">
    <cfRule type="cellIs" dxfId="0" priority="41" stopIfTrue="1" operator="lessThan">
      <formula>0</formula>
    </cfRule>
  </conditionalFormatting>
  <conditionalFormatting sqref="S196:U226 C196:C226">
    <cfRule type="cellIs" dxfId="0" priority="935" stopIfTrue="1" operator="lessThan">
      <formula>0</formula>
    </cfRule>
  </conditionalFormatting>
  <conditionalFormatting sqref="M196:O226">
    <cfRule type="cellIs" dxfId="0" priority="355" stopIfTrue="1" operator="lessThan">
      <formula>0</formula>
    </cfRule>
  </conditionalFormatting>
  <conditionalFormatting sqref="Y196:AA226">
    <cfRule type="cellIs" dxfId="0" priority="309" stopIfTrue="1" operator="lessThan">
      <formula>0</formula>
    </cfRule>
  </conditionalFormatting>
  <conditionalFormatting sqref="AE196:AG226">
    <cfRule type="cellIs" dxfId="0" priority="263" stopIfTrue="1" operator="lessThan">
      <formula>0</formula>
    </cfRule>
  </conditionalFormatting>
  <conditionalFormatting sqref="AK196:AM226">
    <cfRule type="cellIs" dxfId="0" priority="217" stopIfTrue="1" operator="lessThan">
      <formula>0</formula>
    </cfRule>
  </conditionalFormatting>
  <conditionalFormatting sqref="AQ196:AS226">
    <cfRule type="cellIs" dxfId="0" priority="171" stopIfTrue="1" operator="lessThan">
      <formula>0</formula>
    </cfRule>
  </conditionalFormatting>
  <conditionalFormatting sqref="AW196:AY226">
    <cfRule type="cellIs" dxfId="0" priority="934" stopIfTrue="1" operator="lessThan">
      <formula>0</formula>
    </cfRule>
  </conditionalFormatting>
  <conditionalFormatting sqref="BC196:BE226">
    <cfRule type="cellIs" dxfId="0" priority="126" stopIfTrue="1" operator="lessThan">
      <formula>0</formula>
    </cfRule>
  </conditionalFormatting>
  <conditionalFormatting sqref="BI196:BK226">
    <cfRule type="cellIs" dxfId="0" priority="82" stopIfTrue="1" operator="lessThan">
      <formula>0</formula>
    </cfRule>
  </conditionalFormatting>
  <conditionalFormatting sqref="BO196:BQ226">
    <cfRule type="cellIs" dxfId="0" priority="38" stopIfTrue="1" operator="lessThan">
      <formula>0</formula>
    </cfRule>
  </conditionalFormatting>
  <conditionalFormatting sqref="S228:U228 C228">
    <cfRule type="cellIs" dxfId="0" priority="901" stopIfTrue="1" operator="lessThan">
      <formula>0</formula>
    </cfRule>
  </conditionalFormatting>
  <conditionalFormatting sqref="S229:U229 C229">
    <cfRule type="cellIs" dxfId="0" priority="888" stopIfTrue="1" operator="lessThan">
      <formula>0</formula>
    </cfRule>
  </conditionalFormatting>
  <conditionalFormatting sqref="S230:U230 C230">
    <cfRule type="cellIs" dxfId="0" priority="887" stopIfTrue="1" operator="lessThan">
      <formula>0</formula>
    </cfRule>
  </conditionalFormatting>
  <conditionalFormatting sqref="S231:U231 C231">
    <cfRule type="cellIs" dxfId="0" priority="886" stopIfTrue="1" operator="lessThan">
      <formula>0</formula>
    </cfRule>
  </conditionalFormatting>
  <conditionalFormatting sqref="S232:U232 C232">
    <cfRule type="cellIs" dxfId="0" priority="885" stopIfTrue="1" operator="lessThan">
      <formula>0</formula>
    </cfRule>
  </conditionalFormatting>
  <conditionalFormatting sqref="S233:U233 C233">
    <cfRule type="cellIs" dxfId="0" priority="884" stopIfTrue="1" operator="lessThan">
      <formula>0</formula>
    </cfRule>
  </conditionalFormatting>
  <conditionalFormatting sqref="S234:U234 C234">
    <cfRule type="cellIs" dxfId="0" priority="883" stopIfTrue="1" operator="lessThan">
      <formula>0</formula>
    </cfRule>
  </conditionalFormatting>
  <conditionalFormatting sqref="S235:U235 C235">
    <cfRule type="cellIs" dxfId="0" priority="882" stopIfTrue="1" operator="lessThan">
      <formula>0</formula>
    </cfRule>
  </conditionalFormatting>
  <conditionalFormatting sqref="S236:U236 C236">
    <cfRule type="cellIs" dxfId="0" priority="881" stopIfTrue="1" operator="lessThan">
      <formula>0</formula>
    </cfRule>
  </conditionalFormatting>
  <conditionalFormatting sqref="S237:U237 C237">
    <cfRule type="cellIs" dxfId="0" priority="880" stopIfTrue="1" operator="lessThan">
      <formula>0</formula>
    </cfRule>
  </conditionalFormatting>
  <conditionalFormatting sqref="S238:U238 C238">
    <cfRule type="cellIs" dxfId="0" priority="879" stopIfTrue="1" operator="lessThan">
      <formula>0</formula>
    </cfRule>
  </conditionalFormatting>
  <conditionalFormatting sqref="S239:U239 C239">
    <cfRule type="cellIs" dxfId="0" priority="878" stopIfTrue="1" operator="lessThan">
      <formula>0</formula>
    </cfRule>
  </conditionalFormatting>
  <conditionalFormatting sqref="S240:U240 C240">
    <cfRule type="cellIs" dxfId="0" priority="877" stopIfTrue="1" operator="lessThan">
      <formula>0</formula>
    </cfRule>
  </conditionalFormatting>
  <conditionalFormatting sqref="S241:U241 C241">
    <cfRule type="cellIs" dxfId="0" priority="876" stopIfTrue="1" operator="lessThan">
      <formula>0</formula>
    </cfRule>
  </conditionalFormatting>
  <conditionalFormatting sqref="S242:U242 C242">
    <cfRule type="cellIs" dxfId="0" priority="875" stopIfTrue="1" operator="lessThan">
      <formula>0</formula>
    </cfRule>
  </conditionalFormatting>
  <conditionalFormatting sqref="S243:U243 C243">
    <cfRule type="cellIs" dxfId="0" priority="874" stopIfTrue="1" operator="lessThan">
      <formula>0</formula>
    </cfRule>
  </conditionalFormatting>
  <conditionalFormatting sqref="S244:U244 C244">
    <cfRule type="cellIs" dxfId="0" priority="873" stopIfTrue="1" operator="lessThan">
      <formula>0</formula>
    </cfRule>
  </conditionalFormatting>
  <conditionalFormatting sqref="S245:U245 C245">
    <cfRule type="cellIs" dxfId="0" priority="872" stopIfTrue="1" operator="lessThan">
      <formula>0</formula>
    </cfRule>
  </conditionalFormatting>
  <conditionalFormatting sqref="S246:U246 C246">
    <cfRule type="cellIs" dxfId="0" priority="871" stopIfTrue="1" operator="lessThan">
      <formula>0</formula>
    </cfRule>
  </conditionalFormatting>
  <conditionalFormatting sqref="S247:U247 C247">
    <cfRule type="cellIs" dxfId="0" priority="870" stopIfTrue="1" operator="lessThan">
      <formula>0</formula>
    </cfRule>
  </conditionalFormatting>
  <conditionalFormatting sqref="S248:U248 C248">
    <cfRule type="cellIs" dxfId="0" priority="869" stopIfTrue="1" operator="lessThan">
      <formula>0</formula>
    </cfRule>
  </conditionalFormatting>
  <conditionalFormatting sqref="S249:U249 C249">
    <cfRule type="cellIs" dxfId="0" priority="868" stopIfTrue="1" operator="lessThan">
      <formula>0</formula>
    </cfRule>
  </conditionalFormatting>
  <conditionalFormatting sqref="S250:U250 C250">
    <cfRule type="cellIs" dxfId="0" priority="867" stopIfTrue="1" operator="lessThan">
      <formula>0</formula>
    </cfRule>
  </conditionalFormatting>
  <conditionalFormatting sqref="S251:U251 C251">
    <cfRule type="cellIs" dxfId="0" priority="866" stopIfTrue="1" operator="lessThan">
      <formula>0</formula>
    </cfRule>
  </conditionalFormatting>
  <conditionalFormatting sqref="S252:U252 C252">
    <cfRule type="cellIs" dxfId="0" priority="865" stopIfTrue="1" operator="lessThan">
      <formula>0</formula>
    </cfRule>
  </conditionalFormatting>
  <conditionalFormatting sqref="S253:U253 C253">
    <cfRule type="cellIs" dxfId="0" priority="864" stopIfTrue="1" operator="lessThan">
      <formula>0</formula>
    </cfRule>
  </conditionalFormatting>
  <conditionalFormatting sqref="S254:U254 C254">
    <cfRule type="cellIs" dxfId="0" priority="863" stopIfTrue="1" operator="lessThan">
      <formula>0</formula>
    </cfRule>
  </conditionalFormatting>
  <conditionalFormatting sqref="S255:U255 C255">
    <cfRule type="cellIs" dxfId="0" priority="862" stopIfTrue="1" operator="lessThan">
      <formula>0</formula>
    </cfRule>
  </conditionalFormatting>
  <conditionalFormatting sqref="S256:U256 C256">
    <cfRule type="cellIs" dxfId="0" priority="861" stopIfTrue="1" operator="lessThan">
      <formula>0</formula>
    </cfRule>
  </conditionalFormatting>
  <conditionalFormatting sqref="S257:U257 C257">
    <cfRule type="cellIs" dxfId="0" priority="860" stopIfTrue="1" operator="lessThan">
      <formula>0</formula>
    </cfRule>
  </conditionalFormatting>
  <conditionalFormatting sqref="S258:U258 C258">
    <cfRule type="cellIs" dxfId="0" priority="859" stopIfTrue="1" operator="lessThan">
      <formula>0</formula>
    </cfRule>
  </conditionalFormatting>
  <conditionalFormatting sqref="S260:U265 S266:T266 S267:U289 C260:C289">
    <cfRule type="cellIs" dxfId="0" priority="469" stopIfTrue="1" operator="lessThan">
      <formula>0</formula>
    </cfRule>
  </conditionalFormatting>
  <conditionalFormatting sqref="M260:O265 M266:N266 M267:O289">
    <cfRule type="cellIs" dxfId="0" priority="322" stopIfTrue="1" operator="lessThan">
      <formula>0</formula>
    </cfRule>
  </conditionalFormatting>
  <conditionalFormatting sqref="Y260:AA265 Y266:Z266 Y267:AA289">
    <cfRule type="cellIs" dxfId="0" priority="276" stopIfTrue="1" operator="lessThan">
      <formula>0</formula>
    </cfRule>
  </conditionalFormatting>
  <conditionalFormatting sqref="AE260:AG265 AE266:AF266 AE267:AG289">
    <cfRule type="cellIs" dxfId="0" priority="230" stopIfTrue="1" operator="lessThan">
      <formula>0</formula>
    </cfRule>
  </conditionalFormatting>
  <conditionalFormatting sqref="AK260:AM265 AK266:AL266 AK267:AM289">
    <cfRule type="cellIs" dxfId="0" priority="184" stopIfTrue="1" operator="lessThan">
      <formula>0</formula>
    </cfRule>
  </conditionalFormatting>
  <conditionalFormatting sqref="AQ260:AS265 AQ266:AR266 AQ267:AS289">
    <cfRule type="cellIs" dxfId="0" priority="138" stopIfTrue="1" operator="lessThan">
      <formula>0</formula>
    </cfRule>
  </conditionalFormatting>
  <conditionalFormatting sqref="AW260:AY289">
    <cfRule type="cellIs" dxfId="0" priority="468" stopIfTrue="1" operator="lessThan">
      <formula>0</formula>
    </cfRule>
  </conditionalFormatting>
  <conditionalFormatting sqref="BC260:BE289">
    <cfRule type="cellIs" dxfId="0" priority="93" stopIfTrue="1" operator="lessThan">
      <formula>0</formula>
    </cfRule>
  </conditionalFormatting>
  <conditionalFormatting sqref="BI260:BK289">
    <cfRule type="cellIs" dxfId="0" priority="49" stopIfTrue="1" operator="lessThan">
      <formula>0</formula>
    </cfRule>
  </conditionalFormatting>
  <conditionalFormatting sqref="BO260:BQ289">
    <cfRule type="cellIs" dxfId="0" priority="5" stopIfTrue="1" operator="lessThan">
      <formula>0</formula>
    </cfRule>
  </conditionalFormatting>
  <conditionalFormatting sqref="S292:U322 C292:C322">
    <cfRule type="cellIs" dxfId="0" priority="455" stopIfTrue="1" operator="lessThan">
      <formula>0</formula>
    </cfRule>
  </conditionalFormatting>
  <conditionalFormatting sqref="M292:O322">
    <cfRule type="cellIs" dxfId="0" priority="320" stopIfTrue="1" operator="lessThan">
      <formula>0</formula>
    </cfRule>
  </conditionalFormatting>
  <conditionalFormatting sqref="Y292:AA322">
    <cfRule type="cellIs" dxfId="0" priority="274" stopIfTrue="1" operator="lessThan">
      <formula>0</formula>
    </cfRule>
  </conditionalFormatting>
  <conditionalFormatting sqref="AE292:AG322">
    <cfRule type="cellIs" dxfId="0" priority="228" stopIfTrue="1" operator="lessThan">
      <formula>0</formula>
    </cfRule>
  </conditionalFormatting>
  <conditionalFormatting sqref="AK292:AM322">
    <cfRule type="cellIs" dxfId="0" priority="182" stopIfTrue="1" operator="lessThan">
      <formula>0</formula>
    </cfRule>
  </conditionalFormatting>
  <conditionalFormatting sqref="AQ292:AS322">
    <cfRule type="cellIs" dxfId="0" priority="136" stopIfTrue="1" operator="lessThan">
      <formula>0</formula>
    </cfRule>
  </conditionalFormatting>
  <conditionalFormatting sqref="AW292:AY322">
    <cfRule type="cellIs" dxfId="0" priority="454" stopIfTrue="1" operator="lessThan">
      <formula>0</formula>
    </cfRule>
  </conditionalFormatting>
  <conditionalFormatting sqref="BC292:BE322">
    <cfRule type="cellIs" dxfId="0" priority="92" stopIfTrue="1" operator="lessThan">
      <formula>0</formula>
    </cfRule>
  </conditionalFormatting>
  <conditionalFormatting sqref="BI292:BK322">
    <cfRule type="cellIs" dxfId="0" priority="48" stopIfTrue="1" operator="lessThan">
      <formula>0</formula>
    </cfRule>
  </conditionalFormatting>
  <conditionalFormatting sqref="BO292:BQ322">
    <cfRule type="cellIs" dxfId="0" priority="4" stopIfTrue="1" operator="lessThan">
      <formula>0</formula>
    </cfRule>
  </conditionalFormatting>
  <conditionalFormatting sqref="S324:U353 C324:C353">
    <cfRule type="cellIs" dxfId="0" priority="393" stopIfTrue="1" operator="lessThan">
      <formula>0</formula>
    </cfRule>
  </conditionalFormatting>
  <conditionalFormatting sqref="M324:O353">
    <cfRule type="cellIs" dxfId="0" priority="318" stopIfTrue="1" operator="lessThan">
      <formula>0</formula>
    </cfRule>
  </conditionalFormatting>
  <conditionalFormatting sqref="Y324:AA353">
    <cfRule type="cellIs" dxfId="0" priority="272" stopIfTrue="1" operator="lessThan">
      <formula>0</formula>
    </cfRule>
  </conditionalFormatting>
  <conditionalFormatting sqref="AE324:AG353">
    <cfRule type="cellIs" dxfId="0" priority="226" stopIfTrue="1" operator="lessThan">
      <formula>0</formula>
    </cfRule>
  </conditionalFormatting>
  <conditionalFormatting sqref="AK324:AM353">
    <cfRule type="cellIs" dxfId="0" priority="180" stopIfTrue="1" operator="lessThan">
      <formula>0</formula>
    </cfRule>
  </conditionalFormatting>
  <conditionalFormatting sqref="AQ324:AS353">
    <cfRule type="cellIs" dxfId="0" priority="134" stopIfTrue="1" operator="lessThan">
      <formula>0</formula>
    </cfRule>
  </conditionalFormatting>
  <conditionalFormatting sqref="AW324:AY353">
    <cfRule type="cellIs" dxfId="0" priority="392" stopIfTrue="1" operator="lessThan">
      <formula>0</formula>
    </cfRule>
  </conditionalFormatting>
  <conditionalFormatting sqref="BC324:BE353">
    <cfRule type="cellIs" dxfId="0" priority="90" stopIfTrue="1" operator="lessThan">
      <formula>0</formula>
    </cfRule>
  </conditionalFormatting>
  <conditionalFormatting sqref="BI324:BK353">
    <cfRule type="cellIs" dxfId="0" priority="46" stopIfTrue="1" operator="lessThan">
      <formula>0</formula>
    </cfRule>
  </conditionalFormatting>
  <conditionalFormatting sqref="BO324:BQ353">
    <cfRule type="cellIs" dxfId="0" priority="2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85"/>
  <sheetViews>
    <sheetView showGridLines="0" workbookViewId="0">
      <pane xSplit="2" ySplit="4" topLeftCell="BL64" activePane="bottomRight" state="frozen"/>
      <selection/>
      <selection pane="topRight"/>
      <selection pane="bottomLeft"/>
      <selection pane="bottomRight" activeCell="BS68" sqref="BS68"/>
    </sheetView>
  </sheetViews>
  <sheetFormatPr defaultColWidth="11" defaultRowHeight="11" customHeight="1"/>
  <cols>
    <col min="1" max="1" width="3.4" style="489" customWidth="1"/>
    <col min="2" max="2" width="4" style="489" customWidth="1"/>
    <col min="3" max="4" width="9.8" style="489" customWidth="1"/>
    <col min="5" max="7" width="11.2" style="489" customWidth="1"/>
    <col min="8" max="8" width="7.2" style="489" customWidth="1"/>
    <col min="9" max="9" width="13.6" style="489" customWidth="1"/>
    <col min="10" max="10" width="12.6" style="489" customWidth="1"/>
    <col min="11" max="11" width="13.8" style="489" customWidth="1"/>
    <col min="12" max="12" width="8.4" style="490" customWidth="1"/>
    <col min="13" max="13" width="10.2" style="491" customWidth="1"/>
    <col min="14" max="14" width="8.4" style="489" customWidth="1"/>
    <col min="15" max="15" width="11.2" style="489" customWidth="1"/>
    <col min="16" max="16" width="11.2" style="492" customWidth="1"/>
    <col min="17" max="17" width="12.4" style="489" customWidth="1"/>
    <col min="18" max="18" width="9.2" style="493" customWidth="1"/>
    <col min="19" max="19" width="10.2" style="491" customWidth="1"/>
    <col min="20" max="20" width="8.4" style="489" customWidth="1"/>
    <col min="21" max="21" width="11.2" style="489" customWidth="1"/>
    <col min="22" max="22" width="11.2" style="492" customWidth="1"/>
    <col min="23" max="23" width="12.4" style="489" customWidth="1"/>
    <col min="24" max="24" width="9.2" style="493" customWidth="1"/>
    <col min="25" max="25" width="10.2" style="491" customWidth="1"/>
    <col min="26" max="26" width="8.4" style="489" customWidth="1"/>
    <col min="27" max="27" width="11.2" style="489" customWidth="1"/>
    <col min="28" max="28" width="11.2" style="492" customWidth="1"/>
    <col min="29" max="29" width="12.4" style="489" customWidth="1"/>
    <col min="30" max="30" width="9.2" style="493" customWidth="1"/>
    <col min="31" max="31" width="10.2" style="491" customWidth="1"/>
    <col min="32" max="32" width="8.4" style="489" customWidth="1"/>
    <col min="33" max="33" width="11.2" style="489" customWidth="1"/>
    <col min="34" max="34" width="11.2" style="492" customWidth="1"/>
    <col min="35" max="35" width="12.4" style="489" customWidth="1"/>
    <col min="36" max="36" width="9.2" style="493" customWidth="1"/>
    <col min="37" max="37" width="10.2" style="491" customWidth="1"/>
    <col min="38" max="38" width="8.4" style="489" customWidth="1"/>
    <col min="39" max="39" width="11.2" style="489" customWidth="1"/>
    <col min="40" max="40" width="11.2" style="492" customWidth="1"/>
    <col min="41" max="41" width="12.4" style="489" customWidth="1"/>
    <col min="42" max="42" width="9.2" style="493" customWidth="1"/>
    <col min="43" max="43" width="10.2" style="491" customWidth="1"/>
    <col min="44" max="44" width="8.4" style="489" customWidth="1"/>
    <col min="45" max="45" width="11.2" style="489" customWidth="1"/>
    <col min="46" max="46" width="11.2" style="492" customWidth="1"/>
    <col min="47" max="47" width="12.4" style="489" customWidth="1"/>
    <col min="48" max="48" width="9.2" style="493" customWidth="1"/>
    <col min="49" max="49" width="10.2" style="491" customWidth="1"/>
    <col min="50" max="50" width="8.4" style="489" customWidth="1"/>
    <col min="51" max="51" width="11.2" style="489" customWidth="1"/>
    <col min="52" max="52" width="11.2" style="492" customWidth="1"/>
    <col min="53" max="53" width="12.4" style="489" customWidth="1"/>
    <col min="54" max="54" width="9.2" style="493" customWidth="1"/>
    <col min="55" max="55" width="9.6" style="494" customWidth="1"/>
    <col min="56" max="56" width="9.6" style="489" customWidth="1"/>
    <col min="57" max="57" width="11.6" style="489" customWidth="1"/>
    <col min="58" max="58" width="13.8" style="489" customWidth="1"/>
    <col min="59" max="59" width="9.4" style="495" customWidth="1"/>
    <col min="60" max="60" width="9.6" style="494" customWidth="1"/>
    <col min="61" max="61" width="9.6" style="489" customWidth="1"/>
    <col min="62" max="62" width="11.6" style="489" customWidth="1"/>
    <col min="63" max="63" width="13.8" style="489" customWidth="1"/>
    <col min="64" max="64" width="9.4" style="495" customWidth="1"/>
    <col min="65" max="65" width="9.6" style="494" customWidth="1"/>
    <col min="66" max="66" width="9.6" style="489" customWidth="1"/>
    <col min="67" max="67" width="11.6" style="489" customWidth="1"/>
    <col min="68" max="68" width="13.8" style="489" customWidth="1"/>
    <col min="69" max="69" width="9.4" style="495" customWidth="1"/>
    <col min="70" max="70" width="9.6" style="494" customWidth="1"/>
    <col min="71" max="71" width="9.6" style="489" customWidth="1"/>
    <col min="72" max="72" width="11.6" style="489" customWidth="1"/>
    <col min="73" max="73" width="13.8" style="489" customWidth="1"/>
    <col min="74" max="74" width="9.4" style="495" customWidth="1"/>
    <col min="75" max="293" width="11" style="290" customWidth="1"/>
    <col min="294" max="16384" width="11" style="290"/>
  </cols>
  <sheetData>
    <row r="1" ht="18" customHeight="1" spans="1:74">
      <c r="A1" s="496" t="s">
        <v>0</v>
      </c>
      <c r="B1" s="497"/>
      <c r="C1" s="498" t="s">
        <v>93</v>
      </c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8"/>
      <c r="S1" s="498"/>
      <c r="T1" s="498"/>
      <c r="U1" s="498"/>
      <c r="V1" s="498"/>
      <c r="W1" s="498"/>
      <c r="X1" s="498"/>
      <c r="Y1" s="498"/>
      <c r="Z1" s="498"/>
      <c r="AA1" s="498"/>
      <c r="AB1" s="498"/>
      <c r="AC1" s="498"/>
      <c r="AD1" s="498"/>
      <c r="AE1" s="498"/>
      <c r="AF1" s="498"/>
      <c r="AG1" s="498"/>
      <c r="AH1" s="498"/>
      <c r="AI1" s="498"/>
      <c r="AJ1" s="498"/>
      <c r="AK1" s="498"/>
      <c r="AL1" s="498"/>
      <c r="AM1" s="498"/>
      <c r="AN1" s="498"/>
      <c r="AO1" s="498"/>
      <c r="AP1" s="498"/>
      <c r="AQ1" s="498"/>
      <c r="AR1" s="498"/>
      <c r="AS1" s="498"/>
      <c r="AT1" s="498"/>
      <c r="AU1" s="498"/>
      <c r="AV1" s="498"/>
      <c r="AW1" s="498"/>
      <c r="AX1" s="498"/>
      <c r="AY1" s="498"/>
      <c r="AZ1" s="498"/>
      <c r="BA1" s="498"/>
      <c r="BB1" s="498"/>
      <c r="BC1" s="498"/>
      <c r="BD1" s="498"/>
      <c r="BE1" s="498"/>
      <c r="BF1" s="498"/>
      <c r="BG1" s="498"/>
      <c r="BH1" s="498"/>
      <c r="BI1" s="498"/>
      <c r="BJ1" s="498"/>
      <c r="BK1" s="498"/>
      <c r="BL1" s="498"/>
      <c r="BM1" s="498"/>
      <c r="BN1" s="498"/>
      <c r="BO1" s="498"/>
      <c r="BP1" s="498"/>
      <c r="BQ1" s="498"/>
      <c r="BR1" s="498"/>
      <c r="BS1" s="498"/>
      <c r="BT1" s="498"/>
      <c r="BU1" s="498"/>
      <c r="BV1" s="498"/>
    </row>
    <row r="2" ht="17.25" customHeight="1" spans="1:74">
      <c r="A2" s="499"/>
      <c r="B2" s="499"/>
      <c r="C2" s="500" t="s">
        <v>1</v>
      </c>
      <c r="D2" s="501" t="s">
        <v>77</v>
      </c>
      <c r="E2" s="501" t="s">
        <v>78</v>
      </c>
      <c r="F2" s="500" t="s">
        <v>3</v>
      </c>
      <c r="G2" s="500" t="s">
        <v>37</v>
      </c>
      <c r="H2" s="500" t="s">
        <v>44</v>
      </c>
      <c r="I2" s="509" t="s">
        <v>2</v>
      </c>
      <c r="J2" s="510" t="s">
        <v>80</v>
      </c>
      <c r="K2" s="510" t="s">
        <v>17</v>
      </c>
      <c r="L2" s="511" t="s">
        <v>39</v>
      </c>
      <c r="M2" s="512" t="s">
        <v>72</v>
      </c>
      <c r="N2" s="512"/>
      <c r="O2" s="512"/>
      <c r="P2" s="512"/>
      <c r="Q2" s="512"/>
      <c r="R2" s="512"/>
      <c r="S2" s="512"/>
      <c r="T2" s="512"/>
      <c r="U2" s="512"/>
      <c r="V2" s="512"/>
      <c r="W2" s="512"/>
      <c r="X2" s="512"/>
      <c r="Y2" s="512"/>
      <c r="Z2" s="512"/>
      <c r="AA2" s="512"/>
      <c r="AB2" s="512"/>
      <c r="AC2" s="512"/>
      <c r="AD2" s="512"/>
      <c r="AE2" s="512"/>
      <c r="AF2" s="512"/>
      <c r="AG2" s="512"/>
      <c r="AH2" s="512"/>
      <c r="AI2" s="512"/>
      <c r="AJ2" s="512"/>
      <c r="AK2" s="512"/>
      <c r="AL2" s="512"/>
      <c r="AM2" s="512"/>
      <c r="AN2" s="512"/>
      <c r="AO2" s="512"/>
      <c r="AP2" s="512"/>
      <c r="AQ2" s="539"/>
      <c r="AR2" s="539"/>
      <c r="AS2" s="539"/>
      <c r="AT2" s="512"/>
      <c r="AU2" s="539"/>
      <c r="AV2" s="539"/>
      <c r="AW2" s="539"/>
      <c r="AX2" s="539"/>
      <c r="AY2" s="539"/>
      <c r="AZ2" s="512"/>
      <c r="BA2" s="539"/>
      <c r="BB2" s="539"/>
      <c r="BC2" s="350" t="s">
        <v>71</v>
      </c>
      <c r="BD2" s="350"/>
      <c r="BE2" s="350"/>
      <c r="BF2" s="350"/>
      <c r="BG2" s="350"/>
      <c r="BH2" s="350"/>
      <c r="BI2" s="350"/>
      <c r="BJ2" s="350"/>
      <c r="BK2" s="350"/>
      <c r="BL2" s="350"/>
      <c r="BM2" s="350"/>
      <c r="BN2" s="350"/>
      <c r="BO2" s="350"/>
      <c r="BP2" s="350"/>
      <c r="BQ2" s="350"/>
      <c r="BR2" s="350"/>
      <c r="BS2" s="350"/>
      <c r="BT2" s="350"/>
      <c r="BU2" s="350"/>
      <c r="BV2" s="350"/>
    </row>
    <row r="3" ht="17.25" customHeight="1" spans="1:74">
      <c r="A3" s="499"/>
      <c r="B3" s="497"/>
      <c r="C3" s="499"/>
      <c r="D3" s="499"/>
      <c r="E3" s="499"/>
      <c r="F3" s="499"/>
      <c r="G3" s="500"/>
      <c r="H3" s="499"/>
      <c r="I3" s="499"/>
      <c r="J3" s="499"/>
      <c r="K3" s="499"/>
      <c r="L3" s="513"/>
      <c r="M3" s="496" t="s">
        <v>83</v>
      </c>
      <c r="N3" s="514"/>
      <c r="O3" s="514"/>
      <c r="P3" s="514"/>
      <c r="Q3" s="514"/>
      <c r="R3" s="514"/>
      <c r="S3" s="496" t="s">
        <v>94</v>
      </c>
      <c r="T3" s="514"/>
      <c r="U3" s="514"/>
      <c r="V3" s="514"/>
      <c r="W3" s="514"/>
      <c r="X3" s="514"/>
      <c r="Y3" s="496" t="s">
        <v>95</v>
      </c>
      <c r="Z3" s="514"/>
      <c r="AA3" s="514"/>
      <c r="AB3" s="514"/>
      <c r="AC3" s="514"/>
      <c r="AD3" s="514"/>
      <c r="AE3" s="496" t="s">
        <v>96</v>
      </c>
      <c r="AF3" s="514"/>
      <c r="AG3" s="514"/>
      <c r="AH3" s="514"/>
      <c r="AI3" s="514"/>
      <c r="AJ3" s="514"/>
      <c r="AK3" s="496" t="s">
        <v>97</v>
      </c>
      <c r="AL3" s="514"/>
      <c r="AM3" s="514"/>
      <c r="AN3" s="514"/>
      <c r="AO3" s="514"/>
      <c r="AP3" s="514"/>
      <c r="AQ3" s="496" t="s">
        <v>98</v>
      </c>
      <c r="AR3" s="514"/>
      <c r="AS3" s="514"/>
      <c r="AT3" s="514"/>
      <c r="AU3" s="514"/>
      <c r="AV3" s="514"/>
      <c r="AW3" s="496" t="s">
        <v>99</v>
      </c>
      <c r="AX3" s="514"/>
      <c r="AY3" s="514"/>
      <c r="AZ3" s="514"/>
      <c r="BA3" s="514"/>
      <c r="BB3" s="514"/>
      <c r="BC3" s="350" t="s">
        <v>73</v>
      </c>
      <c r="BD3" s="499"/>
      <c r="BE3" s="499"/>
      <c r="BF3" s="499"/>
      <c r="BG3" s="499"/>
      <c r="BH3" s="350" t="s">
        <v>100</v>
      </c>
      <c r="BI3" s="499"/>
      <c r="BJ3" s="499"/>
      <c r="BK3" s="499"/>
      <c r="BL3" s="499"/>
      <c r="BM3" s="350" t="s">
        <v>101</v>
      </c>
      <c r="BN3" s="499"/>
      <c r="BO3" s="499"/>
      <c r="BP3" s="499"/>
      <c r="BQ3" s="499"/>
      <c r="BR3" s="350" t="s">
        <v>102</v>
      </c>
      <c r="BS3" s="499"/>
      <c r="BT3" s="499"/>
      <c r="BU3" s="499"/>
      <c r="BV3" s="499"/>
    </row>
    <row r="4" ht="18" customHeight="1" spans="1:74">
      <c r="A4" s="497"/>
      <c r="B4" s="497"/>
      <c r="C4" s="499"/>
      <c r="D4" s="499"/>
      <c r="E4" s="499"/>
      <c r="F4" s="499"/>
      <c r="G4" s="500"/>
      <c r="H4" s="499"/>
      <c r="I4" s="499"/>
      <c r="J4" s="499"/>
      <c r="K4" s="499"/>
      <c r="L4" s="513"/>
      <c r="M4" s="515" t="s">
        <v>40</v>
      </c>
      <c r="N4" s="496" t="s">
        <v>44</v>
      </c>
      <c r="O4" s="496" t="s">
        <v>3</v>
      </c>
      <c r="P4" s="516" t="s">
        <v>37</v>
      </c>
      <c r="Q4" s="496" t="s">
        <v>90</v>
      </c>
      <c r="R4" s="531" t="s">
        <v>39</v>
      </c>
      <c r="S4" s="515" t="s">
        <v>40</v>
      </c>
      <c r="T4" s="496" t="s">
        <v>44</v>
      </c>
      <c r="U4" s="496" t="s">
        <v>3</v>
      </c>
      <c r="V4" s="516" t="s">
        <v>37</v>
      </c>
      <c r="W4" s="496" t="s">
        <v>90</v>
      </c>
      <c r="X4" s="531" t="s">
        <v>39</v>
      </c>
      <c r="Y4" s="515" t="s">
        <v>40</v>
      </c>
      <c r="Z4" s="496" t="s">
        <v>44</v>
      </c>
      <c r="AA4" s="496" t="s">
        <v>3</v>
      </c>
      <c r="AB4" s="516" t="s">
        <v>37</v>
      </c>
      <c r="AC4" s="496" t="s">
        <v>90</v>
      </c>
      <c r="AD4" s="531" t="s">
        <v>39</v>
      </c>
      <c r="AE4" s="515" t="s">
        <v>40</v>
      </c>
      <c r="AF4" s="496" t="s">
        <v>44</v>
      </c>
      <c r="AG4" s="496" t="s">
        <v>3</v>
      </c>
      <c r="AH4" s="516" t="s">
        <v>37</v>
      </c>
      <c r="AI4" s="496" t="s">
        <v>90</v>
      </c>
      <c r="AJ4" s="531" t="s">
        <v>39</v>
      </c>
      <c r="AK4" s="515" t="s">
        <v>40</v>
      </c>
      <c r="AL4" s="496" t="s">
        <v>44</v>
      </c>
      <c r="AM4" s="496" t="s">
        <v>3</v>
      </c>
      <c r="AN4" s="516" t="s">
        <v>37</v>
      </c>
      <c r="AO4" s="496" t="s">
        <v>90</v>
      </c>
      <c r="AP4" s="531" t="s">
        <v>39</v>
      </c>
      <c r="AQ4" s="515" t="s">
        <v>40</v>
      </c>
      <c r="AR4" s="496" t="s">
        <v>44</v>
      </c>
      <c r="AS4" s="496" t="s">
        <v>3</v>
      </c>
      <c r="AT4" s="516" t="s">
        <v>37</v>
      </c>
      <c r="AU4" s="496" t="s">
        <v>90</v>
      </c>
      <c r="AV4" s="531" t="s">
        <v>39</v>
      </c>
      <c r="AW4" s="515" t="s">
        <v>40</v>
      </c>
      <c r="AX4" s="496" t="s">
        <v>44</v>
      </c>
      <c r="AY4" s="496" t="s">
        <v>3</v>
      </c>
      <c r="AZ4" s="516" t="s">
        <v>37</v>
      </c>
      <c r="BA4" s="496" t="s">
        <v>90</v>
      </c>
      <c r="BB4" s="531" t="s">
        <v>39</v>
      </c>
      <c r="BC4" s="540" t="s">
        <v>40</v>
      </c>
      <c r="BD4" s="350" t="s">
        <v>44</v>
      </c>
      <c r="BE4" s="350" t="s">
        <v>3</v>
      </c>
      <c r="BF4" s="350" t="s">
        <v>90</v>
      </c>
      <c r="BG4" s="545" t="s">
        <v>39</v>
      </c>
      <c r="BH4" s="540" t="s">
        <v>40</v>
      </c>
      <c r="BI4" s="350" t="s">
        <v>44</v>
      </c>
      <c r="BJ4" s="350" t="s">
        <v>3</v>
      </c>
      <c r="BK4" s="350" t="s">
        <v>90</v>
      </c>
      <c r="BL4" s="545" t="s">
        <v>39</v>
      </c>
      <c r="BM4" s="540" t="s">
        <v>40</v>
      </c>
      <c r="BN4" s="350" t="s">
        <v>44</v>
      </c>
      <c r="BO4" s="350" t="s">
        <v>3</v>
      </c>
      <c r="BP4" s="350" t="s">
        <v>90</v>
      </c>
      <c r="BQ4" s="545" t="s">
        <v>39</v>
      </c>
      <c r="BR4" s="540" t="s">
        <v>40</v>
      </c>
      <c r="BS4" s="350" t="s">
        <v>44</v>
      </c>
      <c r="BT4" s="350" t="s">
        <v>3</v>
      </c>
      <c r="BU4" s="350" t="s">
        <v>90</v>
      </c>
      <c r="BV4" s="545" t="s">
        <v>39</v>
      </c>
    </row>
    <row r="5" ht="15" customHeight="1" spans="1:74">
      <c r="A5" s="502" t="s">
        <v>45</v>
      </c>
      <c r="B5" s="502"/>
      <c r="C5" s="503">
        <f t="shared" ref="C5:K5" si="0">C67+C38+C6</f>
        <v>741624</v>
      </c>
      <c r="D5" s="503">
        <f t="shared" si="0"/>
        <v>13905</v>
      </c>
      <c r="E5" s="503">
        <f t="shared" si="0"/>
        <v>727720</v>
      </c>
      <c r="F5" s="504">
        <f t="shared" si="0"/>
        <v>731489</v>
      </c>
      <c r="G5" s="505">
        <f>IF(F5&lt;&gt;0,F5/C5,"-")</f>
        <v>0.986334045284403</v>
      </c>
      <c r="H5" s="503">
        <f t="shared" si="0"/>
        <v>10135</v>
      </c>
      <c r="I5" s="517">
        <f>J5+K5</f>
        <v>3313658</v>
      </c>
      <c r="J5" s="517">
        <f t="shared" si="0"/>
        <v>55618</v>
      </c>
      <c r="K5" s="517">
        <f t="shared" si="0"/>
        <v>3258040</v>
      </c>
      <c r="L5" s="518">
        <f t="shared" ref="L5:L68" si="1">IF(I5&lt;&gt;0,I5/F5,"-")</f>
        <v>4.53001753956655</v>
      </c>
      <c r="M5" s="519">
        <f>M67+M38+M6</f>
        <v>6142</v>
      </c>
      <c r="N5" s="520">
        <f>N67+N38+N6</f>
        <v>1893</v>
      </c>
      <c r="O5" s="521">
        <f>O67+O38+O6</f>
        <v>4249</v>
      </c>
      <c r="P5" s="522">
        <f>IF(O5&lt;&gt;0,O5/M5,"-")</f>
        <v>0.691794203842397</v>
      </c>
      <c r="Q5" s="532">
        <f>Q67+Q38+Q6</f>
        <v>22405</v>
      </c>
      <c r="R5" s="533">
        <f t="shared" ref="R5:R36" si="2">IF(Q5&lt;&gt;0,Q5/O5,"-")</f>
        <v>5.27300541303836</v>
      </c>
      <c r="S5" s="519">
        <f>S67+S38+S6</f>
        <v>1989</v>
      </c>
      <c r="T5" s="520">
        <f>T67+T38+T6</f>
        <v>598</v>
      </c>
      <c r="U5" s="521">
        <f>U67+U38+U6</f>
        <v>1391</v>
      </c>
      <c r="V5" s="522">
        <f>IF(U5&lt;&gt;0,U5/S5,"-")</f>
        <v>0.699346405228758</v>
      </c>
      <c r="W5" s="532">
        <f>W67+W38+W6</f>
        <v>5981</v>
      </c>
      <c r="X5" s="533">
        <f t="shared" ref="X5:X68" si="3">IF(W5&lt;&gt;0,W5/U5,"-")</f>
        <v>4.29978432782171</v>
      </c>
      <c r="Y5" s="519">
        <f>Y67+Y38+Y6</f>
        <v>2468</v>
      </c>
      <c r="Z5" s="520">
        <f>Z67+Z38+Z6</f>
        <v>1220</v>
      </c>
      <c r="AA5" s="521">
        <f>AA67+AA38+AA6</f>
        <v>1248</v>
      </c>
      <c r="AB5" s="522">
        <f>IF(AA5&lt;&gt;0,AA5/Y5,"-")</f>
        <v>0.505672609400324</v>
      </c>
      <c r="AC5" s="532">
        <f>AC67+AC38+AC6</f>
        <v>8939</v>
      </c>
      <c r="AD5" s="533">
        <f t="shared" ref="AD5:AD68" si="4">IF(AC5&lt;&gt;0,AC5/AA5,"-")</f>
        <v>7.16266025641026</v>
      </c>
      <c r="AE5" s="519">
        <f>AE67+AE38+AE6</f>
        <v>0</v>
      </c>
      <c r="AF5" s="520">
        <f>AF67+AF38+AF6</f>
        <v>0</v>
      </c>
      <c r="AG5" s="521">
        <f>AG67+AG38+AG6</f>
        <v>0</v>
      </c>
      <c r="AH5" s="522" t="str">
        <f>IF(AG5&lt;&gt;0,AG5/AE5,"-")</f>
        <v>-</v>
      </c>
      <c r="AI5" s="532">
        <f>AI67+AI38+AI6</f>
        <v>0</v>
      </c>
      <c r="AJ5" s="533" t="str">
        <f t="shared" ref="AJ5:AJ68" si="5">IF(AI5&lt;&gt;0,AI5/AG5,"-")</f>
        <v>-</v>
      </c>
      <c r="AK5" s="519">
        <f>AK67+AK38+AK6</f>
        <v>4</v>
      </c>
      <c r="AL5" s="520">
        <f>AL67+AL38+AL6</f>
        <v>2</v>
      </c>
      <c r="AM5" s="521">
        <f>AM67+AM38+AM6</f>
        <v>1</v>
      </c>
      <c r="AN5" s="522">
        <f>IF(AM5&lt;&gt;0,AM5/AK5,"-")</f>
        <v>0.25</v>
      </c>
      <c r="AO5" s="532">
        <f>AO67+AO38+AO6</f>
        <v>10</v>
      </c>
      <c r="AP5" s="533">
        <f t="shared" ref="AP5:AP68" si="6">IF(AO5&lt;&gt;0,AO5/AM5,"-")</f>
        <v>10</v>
      </c>
      <c r="AQ5" s="519">
        <f>AQ67+AQ38+AQ6</f>
        <v>2162</v>
      </c>
      <c r="AR5" s="520">
        <f>AR67+AR38+AR6</f>
        <v>595</v>
      </c>
      <c r="AS5" s="521">
        <f>AS67+AS38+AS6</f>
        <v>1567</v>
      </c>
      <c r="AT5" s="522">
        <f>IF(AS5&lt;&gt;0,AS5/AQ5,"-")</f>
        <v>0.724791859389454</v>
      </c>
      <c r="AU5" s="532">
        <f>AU67+AU38+AU6</f>
        <v>10891</v>
      </c>
      <c r="AV5" s="533">
        <f t="shared" ref="AV5:AV68" si="7">IF(AU5&lt;&gt;0,AU5/AS5,"-")</f>
        <v>6.95022335673261</v>
      </c>
      <c r="AW5" s="519">
        <f>AW67+AW38+AW6</f>
        <v>1140</v>
      </c>
      <c r="AX5" s="520">
        <f>AX67+AX38+AX6</f>
        <v>313</v>
      </c>
      <c r="AY5" s="521">
        <f>AY67+AY38+AY6</f>
        <v>827</v>
      </c>
      <c r="AZ5" s="522">
        <f>IF(AY5&lt;&gt;0,AY5/AW5,"-")</f>
        <v>0.725438596491228</v>
      </c>
      <c r="BA5" s="532">
        <f>BA67+BA38+BA6</f>
        <v>7392</v>
      </c>
      <c r="BB5" s="533">
        <f t="shared" ref="BB5:BB68" si="8">IF(BA5&lt;&gt;0,BA5/AY5,"-")</f>
        <v>8.93833131801693</v>
      </c>
      <c r="BC5" s="541">
        <f>BC67+BC38+BC6</f>
        <v>707556</v>
      </c>
      <c r="BD5" s="542">
        <f>BD67+BD38+BD6</f>
        <v>830</v>
      </c>
      <c r="BE5" s="542">
        <f>BE67+BE38+BE6</f>
        <v>706726</v>
      </c>
      <c r="BF5" s="546">
        <f>BF67+BF38+BF6</f>
        <v>3161136</v>
      </c>
      <c r="BG5" s="547">
        <f t="shared" ref="BG5:BG68" si="9">IF(BF5&lt;&gt;0,BF5/BE5,"-")</f>
        <v>4.47293010303852</v>
      </c>
      <c r="BH5" s="541">
        <f>BH67+BH38+BH6</f>
        <v>42</v>
      </c>
      <c r="BI5" s="542">
        <f>BI67+BI38+BI6</f>
        <v>0</v>
      </c>
      <c r="BJ5" s="542">
        <f>BJ67+BJ38+BJ6</f>
        <v>42</v>
      </c>
      <c r="BK5" s="546">
        <f>BK67+BK38+BK6</f>
        <v>126</v>
      </c>
      <c r="BL5" s="547">
        <f t="shared" ref="BL5:BL68" si="10">IF(BK5&lt;&gt;0,BK5/BJ5,"-")</f>
        <v>3</v>
      </c>
      <c r="BM5" s="541">
        <f>BM67+BM38+BM6</f>
        <v>1265</v>
      </c>
      <c r="BN5" s="542">
        <f>BN67+BN38+BN6</f>
        <v>1</v>
      </c>
      <c r="BO5" s="542">
        <f>BO67+BO38+BO6</f>
        <v>1264</v>
      </c>
      <c r="BP5" s="546">
        <f>BP67+BP38+BP6</f>
        <v>5728</v>
      </c>
      <c r="BQ5" s="547">
        <f t="shared" ref="BQ5:BQ68" si="11">IF(BP5&lt;&gt;0,BP5/BO5,"-")</f>
        <v>4.53164556962025</v>
      </c>
      <c r="BR5" s="541">
        <f>BR67+BR38+BR6</f>
        <v>18857</v>
      </c>
      <c r="BS5" s="542">
        <f>BS67+BS38+BS6</f>
        <v>4683</v>
      </c>
      <c r="BT5" s="542">
        <f>BT67+BT38+BT6</f>
        <v>14174</v>
      </c>
      <c r="BU5" s="546">
        <f>BU67+BU38+BU6</f>
        <v>91050</v>
      </c>
      <c r="BV5" s="547">
        <f t="shared" ref="BV5:BV68" si="12">IF(BU5&lt;&gt;0,BU5/BT5,"-")</f>
        <v>6.4237335967264</v>
      </c>
    </row>
    <row r="6" ht="16.5" customHeight="1" spans="1:74">
      <c r="A6" s="87" t="s">
        <v>46</v>
      </c>
      <c r="B6" s="497"/>
      <c r="C6" s="406">
        <f t="shared" ref="C6:K6" si="13">SUM(C7:C37)</f>
        <v>369666</v>
      </c>
      <c r="D6" s="406">
        <f t="shared" si="13"/>
        <v>6977</v>
      </c>
      <c r="E6" s="406">
        <f t="shared" si="13"/>
        <v>362690</v>
      </c>
      <c r="F6" s="506">
        <f t="shared" si="13"/>
        <v>365131</v>
      </c>
      <c r="G6" s="505">
        <f t="shared" ref="G6:G69" si="14">IF(F6&lt;&gt;0,F6/C6,"-")</f>
        <v>0.987732169039079</v>
      </c>
      <c r="H6" s="406">
        <f t="shared" si="13"/>
        <v>4535</v>
      </c>
      <c r="I6" s="517">
        <f>J6+K6</f>
        <v>1615303</v>
      </c>
      <c r="J6" s="523">
        <f t="shared" si="13"/>
        <v>26426</v>
      </c>
      <c r="K6" s="523">
        <f t="shared" si="13"/>
        <v>1588877</v>
      </c>
      <c r="L6" s="414">
        <f t="shared" si="1"/>
        <v>4.42389991537284</v>
      </c>
      <c r="M6" s="519">
        <f>SUM(M7:M37)</f>
        <v>3003</v>
      </c>
      <c r="N6" s="524">
        <f>SUM(N7:N37)</f>
        <v>971</v>
      </c>
      <c r="O6" s="525">
        <f>SUM(O7:O37)</f>
        <v>2032</v>
      </c>
      <c r="P6" s="522">
        <f>IF(O6&lt;&gt;0,O6/M6,"-")</f>
        <v>0.676656676656677</v>
      </c>
      <c r="Q6" s="534">
        <f>SUM(Q7:Q37)</f>
        <v>10466</v>
      </c>
      <c r="R6" s="533">
        <f t="shared" si="2"/>
        <v>5.1505905511811</v>
      </c>
      <c r="S6" s="519">
        <f>SUM(S7:S37)</f>
        <v>1017</v>
      </c>
      <c r="T6" s="524">
        <f>SUM(T7:T37)</f>
        <v>323</v>
      </c>
      <c r="U6" s="525">
        <f>SUM(U7:U37)</f>
        <v>694</v>
      </c>
      <c r="V6" s="522">
        <f>IF(U6&lt;&gt;0,U6/S6,"-")</f>
        <v>0.682399213372665</v>
      </c>
      <c r="W6" s="534">
        <f>SUM(W7:W37)</f>
        <v>2838</v>
      </c>
      <c r="X6" s="533">
        <f t="shared" si="3"/>
        <v>4.08933717579251</v>
      </c>
      <c r="Y6" s="519">
        <f>SUM(Y7:Y37)</f>
        <v>1450</v>
      </c>
      <c r="Z6" s="524">
        <f>SUM(Z7:Z37)</f>
        <v>721</v>
      </c>
      <c r="AA6" s="525">
        <f>SUM(AA7:AA37)</f>
        <v>729</v>
      </c>
      <c r="AB6" s="522">
        <f>IF(AA6&lt;&gt;0,AA6/Y6,"-")</f>
        <v>0.502758620689655</v>
      </c>
      <c r="AC6" s="534">
        <f>SUM(AC7:AC37)</f>
        <v>5297</v>
      </c>
      <c r="AD6" s="533">
        <f t="shared" si="4"/>
        <v>7.26611796982167</v>
      </c>
      <c r="AE6" s="519">
        <f>SUM(AE7:AE37)</f>
        <v>0</v>
      </c>
      <c r="AF6" s="524">
        <f>SUM(AF7:AF37)</f>
        <v>0</v>
      </c>
      <c r="AG6" s="525">
        <f>SUM(AG7:AG37)</f>
        <v>0</v>
      </c>
      <c r="AH6" s="522" t="str">
        <f>IF(AG6&lt;&gt;0,AG6/AE6,"-")</f>
        <v>-</v>
      </c>
      <c r="AI6" s="534">
        <f>SUM(AI7:AI37)</f>
        <v>0</v>
      </c>
      <c r="AJ6" s="533" t="str">
        <f t="shared" si="5"/>
        <v>-</v>
      </c>
      <c r="AK6" s="519">
        <f>SUM(AK7:AK37)</f>
        <v>4</v>
      </c>
      <c r="AL6" s="524">
        <f>SUM(AL7:AL37)</f>
        <v>2</v>
      </c>
      <c r="AM6" s="525">
        <f>SUM(AM7:AM37)</f>
        <v>1</v>
      </c>
      <c r="AN6" s="522">
        <f>IF(AM6&lt;&gt;0,AM6/AK6,"-")</f>
        <v>0.25</v>
      </c>
      <c r="AO6" s="534">
        <f>SUM(AO7:AO37)</f>
        <v>10</v>
      </c>
      <c r="AP6" s="533">
        <f t="shared" si="6"/>
        <v>10</v>
      </c>
      <c r="AQ6" s="519">
        <f>SUM(AQ7:AQ37)</f>
        <v>945</v>
      </c>
      <c r="AR6" s="524">
        <f>SUM(AR7:AR37)</f>
        <v>360</v>
      </c>
      <c r="AS6" s="525">
        <f>SUM(AS7:AS37)</f>
        <v>585</v>
      </c>
      <c r="AT6" s="522">
        <f>IF(AS6&lt;&gt;0,AS6/AQ6,"-")</f>
        <v>0.619047619047619</v>
      </c>
      <c r="AU6" s="534">
        <f>SUM(AU7:AU37)</f>
        <v>4114</v>
      </c>
      <c r="AV6" s="533">
        <f t="shared" si="7"/>
        <v>7.03247863247863</v>
      </c>
      <c r="AW6" s="519">
        <f>SUM(AW7:AW37)</f>
        <v>558</v>
      </c>
      <c r="AX6" s="524">
        <f>SUM(AX7:AX37)</f>
        <v>138</v>
      </c>
      <c r="AY6" s="525">
        <f>SUM(AY7:AY37)</f>
        <v>420</v>
      </c>
      <c r="AZ6" s="522">
        <f>IF(AY6&lt;&gt;0,AY6/AW6,"-")</f>
        <v>0.752688172043011</v>
      </c>
      <c r="BA6" s="534">
        <f>SUM(BA7:BA37)</f>
        <v>3701</v>
      </c>
      <c r="BB6" s="533">
        <f t="shared" si="8"/>
        <v>8.81190476190476</v>
      </c>
      <c r="BC6" s="541">
        <f>SUM(BC7:BC37)</f>
        <v>355356</v>
      </c>
      <c r="BD6" s="543">
        <f>SUM(BD7:BD37)</f>
        <v>830</v>
      </c>
      <c r="BE6" s="543">
        <f>SUM(BE7:BE37)</f>
        <v>354526</v>
      </c>
      <c r="BF6" s="548">
        <f>SUM(BF7:BF37)</f>
        <v>1540144</v>
      </c>
      <c r="BG6" s="547">
        <f t="shared" si="9"/>
        <v>4.34423427336782</v>
      </c>
      <c r="BH6" s="541">
        <f>SUM(BH7:BH37)</f>
        <v>24</v>
      </c>
      <c r="BI6" s="543">
        <f>SUM(BI7:BI37)</f>
        <v>0</v>
      </c>
      <c r="BJ6" s="543">
        <f>SUM(BJ7:BJ37)</f>
        <v>24</v>
      </c>
      <c r="BK6" s="548">
        <f>SUM(BK7:BK37)</f>
        <v>72</v>
      </c>
      <c r="BL6" s="547">
        <f t="shared" si="10"/>
        <v>3</v>
      </c>
      <c r="BM6" s="541">
        <f>SUM(BM7:BM37)</f>
        <v>447</v>
      </c>
      <c r="BN6" s="543">
        <f>SUM(BN7:BN37)</f>
        <v>1</v>
      </c>
      <c r="BO6" s="543">
        <f>SUM(BO7:BO37)</f>
        <v>446</v>
      </c>
      <c r="BP6" s="548">
        <f>SUM(BP7:BP37)</f>
        <v>2564</v>
      </c>
      <c r="BQ6" s="547">
        <f t="shared" si="11"/>
        <v>5.74887892376682</v>
      </c>
      <c r="BR6" s="541">
        <f>SUM(BR7:BR37)</f>
        <v>6863</v>
      </c>
      <c r="BS6" s="543">
        <f>SUM(BS7:BS37)</f>
        <v>1189</v>
      </c>
      <c r="BT6" s="543">
        <f>SUM(BT7:BT37)</f>
        <v>5674</v>
      </c>
      <c r="BU6" s="548">
        <f>SUM(BU7:BU37)</f>
        <v>46097</v>
      </c>
      <c r="BV6" s="547">
        <f t="shared" si="12"/>
        <v>8.1242509693338</v>
      </c>
    </row>
    <row r="7" ht="14.25" customHeight="1" spans="1:74">
      <c r="A7" s="87" t="s">
        <v>46</v>
      </c>
      <c r="B7" s="404">
        <v>1</v>
      </c>
      <c r="C7" s="406">
        <f t="shared" ref="C7:C37" si="15">F7+H7</f>
        <v>9662</v>
      </c>
      <c r="D7" s="406">
        <f>M7+S7+Y7+AE7+AK7+AQ7+AW7</f>
        <v>164</v>
      </c>
      <c r="E7" s="406">
        <f>BC7+BH7+BM7+BR7</f>
        <v>9498</v>
      </c>
      <c r="F7" s="382">
        <f>O7+BE7+U7+AA7+AG7+AM7+AS7+AY7+BJ7+BO7+BT7</f>
        <v>9414</v>
      </c>
      <c r="G7" s="505">
        <f t="shared" si="14"/>
        <v>0.974332436348582</v>
      </c>
      <c r="H7" s="507">
        <f>N7+BD7+T7+Z7+AF7+AL7+AR7+AX7+BI7+BN7+BS7</f>
        <v>248</v>
      </c>
      <c r="I7" s="517">
        <f>J7+K7</f>
        <v>43454</v>
      </c>
      <c r="J7" s="523">
        <f>Q7+W7+AC7+AI7+AO7+AU7+BA7</f>
        <v>729</v>
      </c>
      <c r="K7" s="523">
        <f>BF7+BK7+BP7+BU7</f>
        <v>42725</v>
      </c>
      <c r="L7" s="526">
        <f t="shared" si="1"/>
        <v>4.61589122583386</v>
      </c>
      <c r="M7" s="527">
        <f>SUM(N7+O7)</f>
        <v>87</v>
      </c>
      <c r="N7" s="65">
        <v>14</v>
      </c>
      <c r="O7" s="65">
        <v>73</v>
      </c>
      <c r="P7" s="528">
        <f>IF(O7&lt;&gt;0,O7/M7,"-")</f>
        <v>0.839080459770115</v>
      </c>
      <c r="Q7" s="535">
        <v>344</v>
      </c>
      <c r="R7" s="536">
        <f t="shared" si="2"/>
        <v>4.71232876712329</v>
      </c>
      <c r="S7" s="527">
        <f>SUM(T7+U7)</f>
        <v>18</v>
      </c>
      <c r="T7" s="65"/>
      <c r="U7" s="65">
        <v>18</v>
      </c>
      <c r="V7" s="528">
        <f>IF(U7&lt;&gt;0,U7/S7,"-")</f>
        <v>1</v>
      </c>
      <c r="W7" s="535">
        <v>79</v>
      </c>
      <c r="X7" s="536">
        <f t="shared" si="3"/>
        <v>4.38888888888889</v>
      </c>
      <c r="Y7" s="527">
        <f>SUM(Z7+AA7)</f>
        <v>17</v>
      </c>
      <c r="Z7" s="65">
        <v>8</v>
      </c>
      <c r="AA7" s="65">
        <v>9</v>
      </c>
      <c r="AB7" s="528">
        <f>IF(AA7&lt;&gt;0,AA7/Y7,"-")</f>
        <v>0.529411764705882</v>
      </c>
      <c r="AC7" s="535">
        <v>59</v>
      </c>
      <c r="AD7" s="536">
        <f t="shared" si="4"/>
        <v>6.55555555555556</v>
      </c>
      <c r="AE7" s="527">
        <f>SUM(AF7+AG7)</f>
        <v>0</v>
      </c>
      <c r="AF7" s="65"/>
      <c r="AG7" s="65"/>
      <c r="AH7" s="528" t="str">
        <f>IF(AG7&lt;&gt;0,AG7/AE7,"-")</f>
        <v>-</v>
      </c>
      <c r="AI7" s="535"/>
      <c r="AJ7" s="536" t="str">
        <f t="shared" si="5"/>
        <v>-</v>
      </c>
      <c r="AK7" s="527">
        <f>SUM(AL7+AM7)</f>
        <v>0</v>
      </c>
      <c r="AL7" s="65"/>
      <c r="AM7" s="65"/>
      <c r="AN7" s="528" t="str">
        <f>IF(AM7&lt;&gt;0,AM7/AK7,"-")</f>
        <v>-</v>
      </c>
      <c r="AO7" s="535"/>
      <c r="AP7" s="536" t="str">
        <f t="shared" si="6"/>
        <v>-</v>
      </c>
      <c r="AQ7" s="527">
        <f>SUM(AR7+AS7)</f>
        <v>28</v>
      </c>
      <c r="AR7" s="65">
        <v>6</v>
      </c>
      <c r="AS7" s="65">
        <v>22</v>
      </c>
      <c r="AT7" s="528">
        <f>IF(AS7&lt;&gt;0,AS7/AQ7,"-")</f>
        <v>0.785714285714286</v>
      </c>
      <c r="AU7" s="535">
        <v>172</v>
      </c>
      <c r="AV7" s="536">
        <f t="shared" si="7"/>
        <v>7.81818181818182</v>
      </c>
      <c r="AW7" s="527">
        <f>SUM(AX7+AY7)</f>
        <v>14</v>
      </c>
      <c r="AX7" s="65">
        <v>6</v>
      </c>
      <c r="AY7" s="65">
        <v>8</v>
      </c>
      <c r="AZ7" s="528">
        <f>IF(AY7&lt;&gt;0,AY7/AW7,"-")</f>
        <v>0.571428571428571</v>
      </c>
      <c r="BA7" s="535">
        <v>75</v>
      </c>
      <c r="BB7" s="536">
        <f t="shared" si="8"/>
        <v>9.375</v>
      </c>
      <c r="BC7" s="544">
        <f>BD7+BE7</f>
        <v>9340</v>
      </c>
      <c r="BD7" s="335">
        <v>186</v>
      </c>
      <c r="BE7" s="335">
        <v>9154</v>
      </c>
      <c r="BF7" s="535">
        <v>41846</v>
      </c>
      <c r="BG7" s="549">
        <f t="shared" si="9"/>
        <v>4.5713349355473</v>
      </c>
      <c r="BH7" s="544">
        <f>BI7+BJ7</f>
        <v>1</v>
      </c>
      <c r="BI7" s="335">
        <v>0</v>
      </c>
      <c r="BJ7" s="335">
        <v>1</v>
      </c>
      <c r="BK7" s="535">
        <v>3</v>
      </c>
      <c r="BL7" s="549">
        <f t="shared" si="10"/>
        <v>3</v>
      </c>
      <c r="BM7" s="544">
        <f>BN7+BO7</f>
        <v>8</v>
      </c>
      <c r="BN7" s="335">
        <v>0</v>
      </c>
      <c r="BO7" s="335">
        <v>8</v>
      </c>
      <c r="BP7" s="535">
        <v>30</v>
      </c>
      <c r="BQ7" s="549">
        <f t="shared" si="11"/>
        <v>3.75</v>
      </c>
      <c r="BR7" s="544">
        <f>BS7+BT7</f>
        <v>149</v>
      </c>
      <c r="BS7" s="335">
        <v>28</v>
      </c>
      <c r="BT7" s="335">
        <v>121</v>
      </c>
      <c r="BU7" s="535">
        <v>846</v>
      </c>
      <c r="BV7" s="549">
        <f t="shared" si="12"/>
        <v>6.99173553719008</v>
      </c>
    </row>
    <row r="8" ht="14.25" customHeight="1" spans="1:74">
      <c r="A8" s="508"/>
      <c r="B8" s="404">
        <v>2</v>
      </c>
      <c r="C8" s="406">
        <f t="shared" si="15"/>
        <v>11595</v>
      </c>
      <c r="D8" s="406">
        <f t="shared" ref="D8:D71" si="16">M8+S8+Y8+AE8+AK8+AQ8+AW8</f>
        <v>223</v>
      </c>
      <c r="E8" s="406">
        <f t="shared" ref="E8:E71" si="17">BC8+BH8+BM8+BR8</f>
        <v>11372</v>
      </c>
      <c r="F8" s="382">
        <f t="shared" ref="F8:F71" si="18">O8+BE8+U8+AA8+AG8+AM8+AS8+AY8+BJ8+BO8+BT8</f>
        <v>11188</v>
      </c>
      <c r="G8" s="505">
        <f t="shared" si="14"/>
        <v>0.964898663216904</v>
      </c>
      <c r="H8" s="507">
        <f t="shared" ref="H8:H71" si="19">N8+BD8+T8+Z8+AF8+AL8+AR8+AX8+BI8+BN8+BS8</f>
        <v>407</v>
      </c>
      <c r="I8" s="517">
        <f t="shared" ref="I8:I71" si="20">J8+K8</f>
        <v>52093</v>
      </c>
      <c r="J8" s="523">
        <f t="shared" ref="J8:J71" si="21">Q8+W8+AC8+AI8+AO8+AU8+BA8</f>
        <v>807</v>
      </c>
      <c r="K8" s="523">
        <f t="shared" ref="K8:K71" si="22">BF8+BK8+BP8+BU8</f>
        <v>51286</v>
      </c>
      <c r="L8" s="526">
        <f t="shared" si="1"/>
        <v>4.65614944583482</v>
      </c>
      <c r="M8" s="527">
        <f t="shared" ref="M8:M71" si="23">SUM(N8+O8)</f>
        <v>84</v>
      </c>
      <c r="N8" s="65">
        <v>24</v>
      </c>
      <c r="O8" s="65">
        <v>60</v>
      </c>
      <c r="P8" s="528">
        <f t="shared" ref="P8:P71" si="24">IF(O8&lt;&gt;0,O8/M8,"-")</f>
        <v>0.714285714285714</v>
      </c>
      <c r="Q8" s="535">
        <v>270</v>
      </c>
      <c r="R8" s="536">
        <f t="shared" si="2"/>
        <v>4.5</v>
      </c>
      <c r="S8" s="527">
        <f t="shared" ref="S8:S71" si="25">SUM(T8+U8)</f>
        <v>27</v>
      </c>
      <c r="T8" s="65">
        <v>4</v>
      </c>
      <c r="U8" s="65">
        <v>23</v>
      </c>
      <c r="V8" s="528">
        <f t="shared" ref="V8:V71" si="26">IF(U8&lt;&gt;0,U8/S8,"-")</f>
        <v>0.851851851851852</v>
      </c>
      <c r="W8" s="535">
        <v>96</v>
      </c>
      <c r="X8" s="536">
        <f t="shared" si="3"/>
        <v>4.17391304347826</v>
      </c>
      <c r="Y8" s="527">
        <f t="shared" ref="Y8:Y71" si="27">SUM(Z8+AA8)</f>
        <v>56</v>
      </c>
      <c r="Z8" s="65">
        <v>31</v>
      </c>
      <c r="AA8" s="65">
        <v>25</v>
      </c>
      <c r="AB8" s="528">
        <f t="shared" ref="AB8:AB71" si="28">IF(AA8&lt;&gt;0,AA8/Y8,"-")</f>
        <v>0.446428571428571</v>
      </c>
      <c r="AC8" s="535">
        <v>153</v>
      </c>
      <c r="AD8" s="536">
        <f t="shared" si="4"/>
        <v>6.12</v>
      </c>
      <c r="AE8" s="527">
        <f t="shared" ref="AE8:AE71" si="29">SUM(AF8+AG8)</f>
        <v>0</v>
      </c>
      <c r="AF8" s="65"/>
      <c r="AG8" s="65"/>
      <c r="AH8" s="528" t="str">
        <f t="shared" ref="AH8:AH71" si="30">IF(AG8&lt;&gt;0,AG8/AE8,"-")</f>
        <v>-</v>
      </c>
      <c r="AI8" s="535"/>
      <c r="AJ8" s="536" t="str">
        <f t="shared" si="5"/>
        <v>-</v>
      </c>
      <c r="AK8" s="527">
        <f t="shared" ref="AK8:AK71" si="31">SUM(AL8+AM8)</f>
        <v>0</v>
      </c>
      <c r="AL8" s="65"/>
      <c r="AM8" s="65"/>
      <c r="AN8" s="528" t="str">
        <f t="shared" ref="AN8:AN71" si="32">IF(AM8&lt;&gt;0,AM8/AK8,"-")</f>
        <v>-</v>
      </c>
      <c r="AO8" s="535"/>
      <c r="AP8" s="536" t="str">
        <f t="shared" si="6"/>
        <v>-</v>
      </c>
      <c r="AQ8" s="527">
        <f t="shared" ref="AQ8:AQ71" si="33">SUM(AR8+AS8)</f>
        <v>37</v>
      </c>
      <c r="AR8" s="65">
        <v>9</v>
      </c>
      <c r="AS8" s="65">
        <v>28</v>
      </c>
      <c r="AT8" s="528">
        <f t="shared" ref="AT8:AT71" si="34">IF(AS8&lt;&gt;0,AS8/AQ8,"-")</f>
        <v>0.756756756756757</v>
      </c>
      <c r="AU8" s="535">
        <v>174</v>
      </c>
      <c r="AV8" s="536">
        <f t="shared" si="7"/>
        <v>6.21428571428571</v>
      </c>
      <c r="AW8" s="527">
        <f t="shared" ref="AW8:AW71" si="35">SUM(AX8+AY8)</f>
        <v>19</v>
      </c>
      <c r="AX8" s="65">
        <v>4</v>
      </c>
      <c r="AY8" s="65">
        <v>15</v>
      </c>
      <c r="AZ8" s="528">
        <f t="shared" ref="AZ8:AZ71" si="36">IF(AY8&lt;&gt;0,AY8/AW8,"-")</f>
        <v>0.789473684210526</v>
      </c>
      <c r="BA8" s="535">
        <v>114</v>
      </c>
      <c r="BB8" s="536">
        <f t="shared" si="8"/>
        <v>7.6</v>
      </c>
      <c r="BC8" s="544">
        <f t="shared" ref="BC8:BC71" si="37">BD8+BE8</f>
        <v>11168</v>
      </c>
      <c r="BD8" s="335">
        <v>310</v>
      </c>
      <c r="BE8" s="335">
        <v>10858</v>
      </c>
      <c r="BF8" s="535">
        <v>50160</v>
      </c>
      <c r="BG8" s="549">
        <f t="shared" si="9"/>
        <v>4.61963529195064</v>
      </c>
      <c r="BH8" s="544">
        <f t="shared" ref="BH8:BH71" si="38">BI8+BJ8</f>
        <v>0</v>
      </c>
      <c r="BI8" s="335">
        <v>0</v>
      </c>
      <c r="BJ8" s="335">
        <v>0</v>
      </c>
      <c r="BK8" s="535">
        <v>0</v>
      </c>
      <c r="BL8" s="549" t="str">
        <f t="shared" si="10"/>
        <v>-</v>
      </c>
      <c r="BM8" s="544">
        <f t="shared" ref="BM8:BM71" si="39">BN8+BO8</f>
        <v>14</v>
      </c>
      <c r="BN8" s="335">
        <v>1</v>
      </c>
      <c r="BO8" s="335">
        <v>13</v>
      </c>
      <c r="BP8" s="535">
        <v>51</v>
      </c>
      <c r="BQ8" s="549">
        <f t="shared" si="11"/>
        <v>3.92307692307692</v>
      </c>
      <c r="BR8" s="544">
        <f t="shared" ref="BR8:BR71" si="40">BS8+BT8</f>
        <v>190</v>
      </c>
      <c r="BS8" s="335">
        <v>24</v>
      </c>
      <c r="BT8" s="335">
        <v>166</v>
      </c>
      <c r="BU8" s="535">
        <v>1075</v>
      </c>
      <c r="BV8" s="549">
        <f t="shared" si="12"/>
        <v>6.47590361445783</v>
      </c>
    </row>
    <row r="9" ht="14.25" customHeight="1" spans="1:74">
      <c r="A9" s="508"/>
      <c r="B9" s="404">
        <v>3</v>
      </c>
      <c r="C9" s="406">
        <f t="shared" si="15"/>
        <v>11746</v>
      </c>
      <c r="D9" s="406">
        <f t="shared" si="16"/>
        <v>192</v>
      </c>
      <c r="E9" s="406">
        <f t="shared" si="17"/>
        <v>11554</v>
      </c>
      <c r="F9" s="382">
        <f t="shared" si="18"/>
        <v>11326</v>
      </c>
      <c r="G9" s="505">
        <f t="shared" si="14"/>
        <v>0.964243146603099</v>
      </c>
      <c r="H9" s="507">
        <f t="shared" si="19"/>
        <v>420</v>
      </c>
      <c r="I9" s="517">
        <f t="shared" si="20"/>
        <v>52480</v>
      </c>
      <c r="J9" s="523">
        <f t="shared" si="21"/>
        <v>751</v>
      </c>
      <c r="K9" s="523">
        <f t="shared" si="22"/>
        <v>51729</v>
      </c>
      <c r="L9" s="526">
        <f t="shared" si="1"/>
        <v>4.6335864382836</v>
      </c>
      <c r="M9" s="527">
        <f t="shared" si="23"/>
        <v>84</v>
      </c>
      <c r="N9" s="65">
        <v>20</v>
      </c>
      <c r="O9" s="65">
        <v>64</v>
      </c>
      <c r="P9" s="528">
        <f t="shared" si="24"/>
        <v>0.761904761904762</v>
      </c>
      <c r="Q9" s="535">
        <v>360</v>
      </c>
      <c r="R9" s="536">
        <f t="shared" si="2"/>
        <v>5.625</v>
      </c>
      <c r="S9" s="527">
        <f t="shared" si="25"/>
        <v>27</v>
      </c>
      <c r="T9" s="65">
        <v>5</v>
      </c>
      <c r="U9" s="65">
        <v>22</v>
      </c>
      <c r="V9" s="528">
        <f t="shared" si="26"/>
        <v>0.814814814814815</v>
      </c>
      <c r="W9" s="535">
        <v>74</v>
      </c>
      <c r="X9" s="536">
        <f t="shared" si="3"/>
        <v>3.36363636363636</v>
      </c>
      <c r="Y9" s="527">
        <f t="shared" si="27"/>
        <v>40</v>
      </c>
      <c r="Z9" s="65">
        <v>23</v>
      </c>
      <c r="AA9" s="65">
        <v>17</v>
      </c>
      <c r="AB9" s="528">
        <f t="shared" si="28"/>
        <v>0.425</v>
      </c>
      <c r="AC9" s="535">
        <v>109</v>
      </c>
      <c r="AD9" s="536">
        <f t="shared" si="4"/>
        <v>6.41176470588235</v>
      </c>
      <c r="AE9" s="527">
        <f t="shared" si="29"/>
        <v>0</v>
      </c>
      <c r="AF9" s="65"/>
      <c r="AG9" s="65"/>
      <c r="AH9" s="528" t="str">
        <f t="shared" si="30"/>
        <v>-</v>
      </c>
      <c r="AI9" s="535"/>
      <c r="AJ9" s="536" t="str">
        <f t="shared" si="5"/>
        <v>-</v>
      </c>
      <c r="AK9" s="527">
        <f t="shared" si="31"/>
        <v>0</v>
      </c>
      <c r="AL9" s="65"/>
      <c r="AM9" s="65"/>
      <c r="AN9" s="528" t="str">
        <f t="shared" si="32"/>
        <v>-</v>
      </c>
      <c r="AO9" s="535"/>
      <c r="AP9" s="536" t="str">
        <f t="shared" si="6"/>
        <v>-</v>
      </c>
      <c r="AQ9" s="527">
        <f t="shared" si="33"/>
        <v>29</v>
      </c>
      <c r="AR9" s="65">
        <v>9</v>
      </c>
      <c r="AS9" s="65">
        <v>20</v>
      </c>
      <c r="AT9" s="528">
        <f t="shared" si="34"/>
        <v>0.689655172413793</v>
      </c>
      <c r="AU9" s="535">
        <v>147</v>
      </c>
      <c r="AV9" s="536">
        <f t="shared" si="7"/>
        <v>7.35</v>
      </c>
      <c r="AW9" s="527">
        <f t="shared" si="35"/>
        <v>12</v>
      </c>
      <c r="AX9" s="65">
        <v>4</v>
      </c>
      <c r="AY9" s="65">
        <v>8</v>
      </c>
      <c r="AZ9" s="528">
        <f t="shared" si="36"/>
        <v>0.666666666666667</v>
      </c>
      <c r="BA9" s="535">
        <v>61</v>
      </c>
      <c r="BB9" s="536">
        <f t="shared" si="8"/>
        <v>7.625</v>
      </c>
      <c r="BC9" s="544">
        <f t="shared" si="37"/>
        <v>11337</v>
      </c>
      <c r="BD9" s="335">
        <v>334</v>
      </c>
      <c r="BE9" s="335">
        <v>11003</v>
      </c>
      <c r="BF9" s="535">
        <v>50603</v>
      </c>
      <c r="BG9" s="549">
        <f t="shared" si="9"/>
        <v>4.59901844951377</v>
      </c>
      <c r="BH9" s="544">
        <f t="shared" si="38"/>
        <v>7</v>
      </c>
      <c r="BI9" s="335">
        <v>0</v>
      </c>
      <c r="BJ9" s="335">
        <v>7</v>
      </c>
      <c r="BK9" s="535">
        <v>21</v>
      </c>
      <c r="BL9" s="549">
        <f t="shared" si="10"/>
        <v>3</v>
      </c>
      <c r="BM9" s="544">
        <f t="shared" si="39"/>
        <v>16</v>
      </c>
      <c r="BN9" s="335">
        <v>0</v>
      </c>
      <c r="BO9" s="335">
        <v>16</v>
      </c>
      <c r="BP9" s="535">
        <v>66</v>
      </c>
      <c r="BQ9" s="549">
        <f t="shared" si="11"/>
        <v>4.125</v>
      </c>
      <c r="BR9" s="544">
        <f t="shared" si="40"/>
        <v>194</v>
      </c>
      <c r="BS9" s="335">
        <v>25</v>
      </c>
      <c r="BT9" s="335">
        <v>169</v>
      </c>
      <c r="BU9" s="535">
        <v>1039</v>
      </c>
      <c r="BV9" s="549">
        <f t="shared" si="12"/>
        <v>6.14792899408284</v>
      </c>
    </row>
    <row r="10" ht="14.25" customHeight="1" spans="1:74">
      <c r="A10" s="508"/>
      <c r="B10" s="404">
        <v>4</v>
      </c>
      <c r="C10" s="406">
        <f t="shared" si="15"/>
        <v>18552</v>
      </c>
      <c r="D10" s="406">
        <f t="shared" si="16"/>
        <v>219</v>
      </c>
      <c r="E10" s="406">
        <f t="shared" si="17"/>
        <v>18333</v>
      </c>
      <c r="F10" s="382">
        <f t="shared" si="18"/>
        <v>18404</v>
      </c>
      <c r="G10" s="505">
        <f t="shared" si="14"/>
        <v>0.992022423458387</v>
      </c>
      <c r="H10" s="507">
        <f t="shared" si="19"/>
        <v>148</v>
      </c>
      <c r="I10" s="517">
        <f t="shared" si="20"/>
        <v>57622</v>
      </c>
      <c r="J10" s="523">
        <f t="shared" si="21"/>
        <v>870</v>
      </c>
      <c r="K10" s="523">
        <f t="shared" si="22"/>
        <v>56752</v>
      </c>
      <c r="L10" s="526">
        <f t="shared" si="1"/>
        <v>3.13094979352315</v>
      </c>
      <c r="M10" s="527">
        <f t="shared" si="23"/>
        <v>82</v>
      </c>
      <c r="N10" s="65">
        <v>23</v>
      </c>
      <c r="O10" s="65">
        <v>59</v>
      </c>
      <c r="P10" s="528">
        <f t="shared" si="24"/>
        <v>0.719512195121951</v>
      </c>
      <c r="Q10" s="535">
        <v>290</v>
      </c>
      <c r="R10" s="536">
        <f t="shared" si="2"/>
        <v>4.91525423728814</v>
      </c>
      <c r="S10" s="527">
        <f t="shared" si="25"/>
        <v>38</v>
      </c>
      <c r="T10" s="65">
        <v>14</v>
      </c>
      <c r="U10" s="65">
        <v>24</v>
      </c>
      <c r="V10" s="528">
        <f t="shared" si="26"/>
        <v>0.631578947368421</v>
      </c>
      <c r="W10" s="535">
        <v>81</v>
      </c>
      <c r="X10" s="536">
        <f t="shared" si="3"/>
        <v>3.375</v>
      </c>
      <c r="Y10" s="527">
        <f t="shared" si="27"/>
        <v>43</v>
      </c>
      <c r="Z10" s="65">
        <v>23</v>
      </c>
      <c r="AA10" s="65">
        <v>20</v>
      </c>
      <c r="AB10" s="528">
        <f t="shared" si="28"/>
        <v>0.465116279069767</v>
      </c>
      <c r="AC10" s="535">
        <v>145</v>
      </c>
      <c r="AD10" s="536">
        <f t="shared" si="4"/>
        <v>7.25</v>
      </c>
      <c r="AE10" s="527">
        <f t="shared" si="29"/>
        <v>0</v>
      </c>
      <c r="AF10" s="65"/>
      <c r="AG10" s="65"/>
      <c r="AH10" s="528" t="str">
        <f t="shared" si="30"/>
        <v>-</v>
      </c>
      <c r="AI10" s="535"/>
      <c r="AJ10" s="536" t="str">
        <f t="shared" si="5"/>
        <v>-</v>
      </c>
      <c r="AK10" s="527">
        <f t="shared" si="31"/>
        <v>0</v>
      </c>
      <c r="AL10" s="65"/>
      <c r="AM10" s="65"/>
      <c r="AN10" s="528" t="str">
        <f t="shared" si="32"/>
        <v>-</v>
      </c>
      <c r="AO10" s="535"/>
      <c r="AP10" s="536" t="str">
        <f t="shared" si="6"/>
        <v>-</v>
      </c>
      <c r="AQ10" s="527">
        <f t="shared" si="33"/>
        <v>25</v>
      </c>
      <c r="AR10" s="65">
        <v>5</v>
      </c>
      <c r="AS10" s="65">
        <v>20</v>
      </c>
      <c r="AT10" s="528">
        <f t="shared" si="34"/>
        <v>0.8</v>
      </c>
      <c r="AU10" s="535">
        <v>171</v>
      </c>
      <c r="AV10" s="536">
        <f t="shared" si="7"/>
        <v>8.55</v>
      </c>
      <c r="AW10" s="527">
        <f t="shared" si="35"/>
        <v>31</v>
      </c>
      <c r="AX10" s="65">
        <v>8</v>
      </c>
      <c r="AY10" s="65">
        <v>23</v>
      </c>
      <c r="AZ10" s="528">
        <f t="shared" si="36"/>
        <v>0.741935483870968</v>
      </c>
      <c r="BA10" s="535">
        <v>183</v>
      </c>
      <c r="BB10" s="536">
        <f t="shared" si="8"/>
        <v>7.95652173913043</v>
      </c>
      <c r="BC10" s="544">
        <f t="shared" si="37"/>
        <v>17947</v>
      </c>
      <c r="BD10" s="335">
        <v>0</v>
      </c>
      <c r="BE10" s="335">
        <v>17947</v>
      </c>
      <c r="BF10" s="535">
        <v>52743</v>
      </c>
      <c r="BG10" s="549">
        <f t="shared" si="9"/>
        <v>2.93881985847217</v>
      </c>
      <c r="BH10" s="544">
        <f t="shared" si="38"/>
        <v>3</v>
      </c>
      <c r="BI10" s="335">
        <v>0</v>
      </c>
      <c r="BJ10" s="335">
        <v>3</v>
      </c>
      <c r="BK10" s="535">
        <v>9</v>
      </c>
      <c r="BL10" s="549">
        <f t="shared" si="10"/>
        <v>3</v>
      </c>
      <c r="BM10" s="544">
        <f t="shared" si="39"/>
        <v>16</v>
      </c>
      <c r="BN10" s="335">
        <v>0</v>
      </c>
      <c r="BO10" s="335">
        <v>16</v>
      </c>
      <c r="BP10" s="535">
        <v>168</v>
      </c>
      <c r="BQ10" s="549">
        <f t="shared" si="11"/>
        <v>10.5</v>
      </c>
      <c r="BR10" s="544">
        <f t="shared" si="40"/>
        <v>367</v>
      </c>
      <c r="BS10" s="335">
        <v>75</v>
      </c>
      <c r="BT10" s="335">
        <v>292</v>
      </c>
      <c r="BU10" s="535">
        <v>3832</v>
      </c>
      <c r="BV10" s="549">
        <f t="shared" si="12"/>
        <v>13.1232876712329</v>
      </c>
    </row>
    <row r="11" ht="14.25" customHeight="1" spans="1:74">
      <c r="A11" s="508"/>
      <c r="B11" s="404">
        <v>5</v>
      </c>
      <c r="C11" s="406">
        <f t="shared" si="15"/>
        <v>18558</v>
      </c>
      <c r="D11" s="406">
        <f t="shared" si="16"/>
        <v>270</v>
      </c>
      <c r="E11" s="406">
        <f t="shared" si="17"/>
        <v>18288</v>
      </c>
      <c r="F11" s="382">
        <f t="shared" si="18"/>
        <v>18375</v>
      </c>
      <c r="G11" s="505">
        <f t="shared" si="14"/>
        <v>0.990139023601681</v>
      </c>
      <c r="H11" s="507">
        <f t="shared" si="19"/>
        <v>183</v>
      </c>
      <c r="I11" s="517">
        <f t="shared" si="20"/>
        <v>57733</v>
      </c>
      <c r="J11" s="523">
        <f t="shared" si="21"/>
        <v>1026</v>
      </c>
      <c r="K11" s="523">
        <f t="shared" si="22"/>
        <v>56707</v>
      </c>
      <c r="L11" s="526">
        <f t="shared" si="1"/>
        <v>3.14193197278912</v>
      </c>
      <c r="M11" s="527">
        <f t="shared" si="23"/>
        <v>102</v>
      </c>
      <c r="N11" s="65">
        <v>34</v>
      </c>
      <c r="O11" s="65">
        <v>68</v>
      </c>
      <c r="P11" s="528">
        <f t="shared" si="24"/>
        <v>0.666666666666667</v>
      </c>
      <c r="Q11" s="537">
        <v>350</v>
      </c>
      <c r="R11" s="536">
        <f t="shared" si="2"/>
        <v>5.14705882352941</v>
      </c>
      <c r="S11" s="527">
        <f t="shared" si="25"/>
        <v>33</v>
      </c>
      <c r="T11" s="65">
        <v>6</v>
      </c>
      <c r="U11" s="65">
        <v>27</v>
      </c>
      <c r="V11" s="528">
        <f t="shared" si="26"/>
        <v>0.818181818181818</v>
      </c>
      <c r="W11" s="537">
        <v>123</v>
      </c>
      <c r="X11" s="536">
        <f t="shared" si="3"/>
        <v>4.55555555555556</v>
      </c>
      <c r="Y11" s="527">
        <f t="shared" si="27"/>
        <v>43</v>
      </c>
      <c r="Z11" s="65">
        <v>19</v>
      </c>
      <c r="AA11" s="65">
        <v>24</v>
      </c>
      <c r="AB11" s="528">
        <f t="shared" si="28"/>
        <v>0.558139534883721</v>
      </c>
      <c r="AC11" s="537">
        <v>178</v>
      </c>
      <c r="AD11" s="536">
        <f t="shared" si="4"/>
        <v>7.41666666666667</v>
      </c>
      <c r="AE11" s="527">
        <f t="shared" si="29"/>
        <v>0</v>
      </c>
      <c r="AF11" s="65"/>
      <c r="AG11" s="65"/>
      <c r="AH11" s="528" t="str">
        <f t="shared" si="30"/>
        <v>-</v>
      </c>
      <c r="AI11" s="537"/>
      <c r="AJ11" s="536" t="str">
        <f t="shared" si="5"/>
        <v>-</v>
      </c>
      <c r="AK11" s="527">
        <f t="shared" si="31"/>
        <v>0</v>
      </c>
      <c r="AL11" s="65"/>
      <c r="AM11" s="65"/>
      <c r="AN11" s="528" t="str">
        <f t="shared" si="32"/>
        <v>-</v>
      </c>
      <c r="AO11" s="537"/>
      <c r="AP11" s="536" t="str">
        <f t="shared" si="6"/>
        <v>-</v>
      </c>
      <c r="AQ11" s="527">
        <f t="shared" si="33"/>
        <v>74</v>
      </c>
      <c r="AR11" s="65">
        <v>56</v>
      </c>
      <c r="AS11" s="65">
        <v>18</v>
      </c>
      <c r="AT11" s="528">
        <f t="shared" si="34"/>
        <v>0.243243243243243</v>
      </c>
      <c r="AU11" s="537">
        <v>130</v>
      </c>
      <c r="AV11" s="536">
        <f t="shared" si="7"/>
        <v>7.22222222222222</v>
      </c>
      <c r="AW11" s="527">
        <f t="shared" si="35"/>
        <v>18</v>
      </c>
      <c r="AX11" s="65">
        <v>1</v>
      </c>
      <c r="AY11" s="65">
        <v>17</v>
      </c>
      <c r="AZ11" s="528">
        <f t="shared" si="36"/>
        <v>0.944444444444444</v>
      </c>
      <c r="BA11" s="537">
        <v>245</v>
      </c>
      <c r="BB11" s="536">
        <f t="shared" si="8"/>
        <v>14.4117647058824</v>
      </c>
      <c r="BC11" s="544">
        <f t="shared" si="37"/>
        <v>17897</v>
      </c>
      <c r="BD11" s="335">
        <v>0</v>
      </c>
      <c r="BE11" s="335">
        <v>17897</v>
      </c>
      <c r="BF11" s="535">
        <v>52202</v>
      </c>
      <c r="BG11" s="549">
        <f t="shared" si="9"/>
        <v>2.91680169860871</v>
      </c>
      <c r="BH11" s="544">
        <f t="shared" si="38"/>
        <v>1</v>
      </c>
      <c r="BI11" s="335">
        <v>0</v>
      </c>
      <c r="BJ11" s="335">
        <v>1</v>
      </c>
      <c r="BK11" s="535">
        <v>3</v>
      </c>
      <c r="BL11" s="549">
        <f t="shared" si="10"/>
        <v>3</v>
      </c>
      <c r="BM11" s="544">
        <f t="shared" si="39"/>
        <v>22</v>
      </c>
      <c r="BN11" s="335">
        <v>0</v>
      </c>
      <c r="BO11" s="335">
        <v>22</v>
      </c>
      <c r="BP11" s="535">
        <v>309</v>
      </c>
      <c r="BQ11" s="549">
        <f t="shared" si="11"/>
        <v>14.0454545454545</v>
      </c>
      <c r="BR11" s="544">
        <f t="shared" si="40"/>
        <v>368</v>
      </c>
      <c r="BS11" s="335">
        <v>67</v>
      </c>
      <c r="BT11" s="335">
        <v>301</v>
      </c>
      <c r="BU11" s="535">
        <v>4193</v>
      </c>
      <c r="BV11" s="549">
        <f t="shared" si="12"/>
        <v>13.9302325581395</v>
      </c>
    </row>
    <row r="12" ht="14.25" customHeight="1" spans="1:74">
      <c r="A12" s="508"/>
      <c r="B12" s="404">
        <v>6</v>
      </c>
      <c r="C12" s="406">
        <f t="shared" si="15"/>
        <v>18429</v>
      </c>
      <c r="D12" s="406">
        <f t="shared" si="16"/>
        <v>215</v>
      </c>
      <c r="E12" s="406">
        <f t="shared" si="17"/>
        <v>18214</v>
      </c>
      <c r="F12" s="382">
        <f t="shared" si="18"/>
        <v>18295</v>
      </c>
      <c r="G12" s="505">
        <f t="shared" si="14"/>
        <v>0.992728851267025</v>
      </c>
      <c r="H12" s="507">
        <f t="shared" si="19"/>
        <v>134</v>
      </c>
      <c r="I12" s="517">
        <f t="shared" si="20"/>
        <v>57373</v>
      </c>
      <c r="J12" s="523">
        <f t="shared" si="21"/>
        <v>886</v>
      </c>
      <c r="K12" s="523">
        <f t="shared" si="22"/>
        <v>56487</v>
      </c>
      <c r="L12" s="526">
        <f t="shared" si="1"/>
        <v>3.13599344083083</v>
      </c>
      <c r="M12" s="527">
        <f t="shared" si="23"/>
        <v>84</v>
      </c>
      <c r="N12" s="65">
        <v>23</v>
      </c>
      <c r="O12" s="65">
        <v>61</v>
      </c>
      <c r="P12" s="528">
        <f t="shared" si="24"/>
        <v>0.726190476190476</v>
      </c>
      <c r="Q12" s="537">
        <v>339</v>
      </c>
      <c r="R12" s="536">
        <f t="shared" si="2"/>
        <v>5.55737704918033</v>
      </c>
      <c r="S12" s="527">
        <f t="shared" si="25"/>
        <v>38</v>
      </c>
      <c r="T12" s="65">
        <v>9</v>
      </c>
      <c r="U12" s="65">
        <v>29</v>
      </c>
      <c r="V12" s="528">
        <f t="shared" si="26"/>
        <v>0.763157894736842</v>
      </c>
      <c r="W12" s="537">
        <v>106</v>
      </c>
      <c r="X12" s="536">
        <f t="shared" si="3"/>
        <v>3.6551724137931</v>
      </c>
      <c r="Y12" s="527">
        <f t="shared" si="27"/>
        <v>50</v>
      </c>
      <c r="Z12" s="65">
        <v>28</v>
      </c>
      <c r="AA12" s="65">
        <v>22</v>
      </c>
      <c r="AB12" s="528">
        <f t="shared" si="28"/>
        <v>0.44</v>
      </c>
      <c r="AC12" s="537">
        <v>170</v>
      </c>
      <c r="AD12" s="536">
        <f t="shared" si="4"/>
        <v>7.72727272727273</v>
      </c>
      <c r="AE12" s="527">
        <f t="shared" si="29"/>
        <v>0</v>
      </c>
      <c r="AF12" s="65"/>
      <c r="AG12" s="65"/>
      <c r="AH12" s="528" t="str">
        <f t="shared" si="30"/>
        <v>-</v>
      </c>
      <c r="AI12" s="537"/>
      <c r="AJ12" s="536" t="str">
        <f t="shared" si="5"/>
        <v>-</v>
      </c>
      <c r="AK12" s="527">
        <f t="shared" si="31"/>
        <v>0</v>
      </c>
      <c r="AL12" s="65"/>
      <c r="AM12" s="65"/>
      <c r="AN12" s="528" t="str">
        <f t="shared" si="32"/>
        <v>-</v>
      </c>
      <c r="AO12" s="537"/>
      <c r="AP12" s="536" t="str">
        <f t="shared" si="6"/>
        <v>-</v>
      </c>
      <c r="AQ12" s="527">
        <f t="shared" si="33"/>
        <v>28</v>
      </c>
      <c r="AR12" s="65">
        <v>3</v>
      </c>
      <c r="AS12" s="65">
        <v>25</v>
      </c>
      <c r="AT12" s="528">
        <f t="shared" si="34"/>
        <v>0.892857142857143</v>
      </c>
      <c r="AU12" s="537">
        <v>193</v>
      </c>
      <c r="AV12" s="536">
        <f t="shared" si="7"/>
        <v>7.72</v>
      </c>
      <c r="AW12" s="527">
        <f t="shared" si="35"/>
        <v>15</v>
      </c>
      <c r="AX12" s="65">
        <v>2</v>
      </c>
      <c r="AY12" s="65">
        <v>13</v>
      </c>
      <c r="AZ12" s="528">
        <f t="shared" si="36"/>
        <v>0.866666666666667</v>
      </c>
      <c r="BA12" s="537">
        <v>78</v>
      </c>
      <c r="BB12" s="536">
        <f t="shared" si="8"/>
        <v>6</v>
      </c>
      <c r="BC12" s="544">
        <f t="shared" si="37"/>
        <v>17835</v>
      </c>
      <c r="BD12" s="335">
        <v>0</v>
      </c>
      <c r="BE12" s="335">
        <v>17835</v>
      </c>
      <c r="BF12" s="535">
        <v>52130</v>
      </c>
      <c r="BG12" s="549">
        <f t="shared" si="9"/>
        <v>2.92290440145781</v>
      </c>
      <c r="BH12" s="544">
        <f t="shared" si="38"/>
        <v>0</v>
      </c>
      <c r="BI12" s="335">
        <v>0</v>
      </c>
      <c r="BJ12" s="335">
        <v>0</v>
      </c>
      <c r="BK12" s="535"/>
      <c r="BL12" s="549" t="str">
        <f t="shared" si="10"/>
        <v>-</v>
      </c>
      <c r="BM12" s="544">
        <f t="shared" si="39"/>
        <v>25</v>
      </c>
      <c r="BN12" s="335">
        <v>0</v>
      </c>
      <c r="BO12" s="335">
        <v>25</v>
      </c>
      <c r="BP12" s="535">
        <v>385</v>
      </c>
      <c r="BQ12" s="549">
        <f t="shared" si="11"/>
        <v>15.4</v>
      </c>
      <c r="BR12" s="544">
        <f t="shared" si="40"/>
        <v>354</v>
      </c>
      <c r="BS12" s="335">
        <v>69</v>
      </c>
      <c r="BT12" s="335">
        <v>285</v>
      </c>
      <c r="BU12" s="535">
        <v>3972</v>
      </c>
      <c r="BV12" s="549">
        <f t="shared" si="12"/>
        <v>13.9368421052632</v>
      </c>
    </row>
    <row r="13" ht="14.25" customHeight="1" spans="1:74">
      <c r="A13" s="508"/>
      <c r="B13" s="404">
        <v>7</v>
      </c>
      <c r="C13" s="406">
        <f t="shared" si="15"/>
        <v>13007</v>
      </c>
      <c r="D13" s="406">
        <f t="shared" si="16"/>
        <v>209</v>
      </c>
      <c r="E13" s="406">
        <f t="shared" si="17"/>
        <v>12798</v>
      </c>
      <c r="F13" s="382">
        <f t="shared" si="18"/>
        <v>12866</v>
      </c>
      <c r="G13" s="505">
        <f t="shared" si="14"/>
        <v>0.989159683247482</v>
      </c>
      <c r="H13" s="507">
        <f t="shared" si="19"/>
        <v>141</v>
      </c>
      <c r="I13" s="517">
        <f t="shared" si="20"/>
        <v>61599</v>
      </c>
      <c r="J13" s="523">
        <f t="shared" si="21"/>
        <v>931</v>
      </c>
      <c r="K13" s="523">
        <f t="shared" si="22"/>
        <v>60668</v>
      </c>
      <c r="L13" s="526">
        <f t="shared" si="1"/>
        <v>4.78773511580911</v>
      </c>
      <c r="M13" s="527">
        <f t="shared" si="23"/>
        <v>92</v>
      </c>
      <c r="N13" s="65">
        <v>26</v>
      </c>
      <c r="O13" s="65">
        <v>66</v>
      </c>
      <c r="P13" s="528">
        <f t="shared" si="24"/>
        <v>0.717391304347826</v>
      </c>
      <c r="Q13" s="537">
        <v>339</v>
      </c>
      <c r="R13" s="536">
        <f t="shared" si="2"/>
        <v>5.13636363636364</v>
      </c>
      <c r="S13" s="527">
        <f t="shared" si="25"/>
        <v>20</v>
      </c>
      <c r="T13" s="65">
        <v>2</v>
      </c>
      <c r="U13" s="65">
        <v>18</v>
      </c>
      <c r="V13" s="528">
        <f t="shared" si="26"/>
        <v>0.9</v>
      </c>
      <c r="W13" s="537">
        <v>76</v>
      </c>
      <c r="X13" s="536">
        <f t="shared" si="3"/>
        <v>4.22222222222222</v>
      </c>
      <c r="Y13" s="527">
        <f t="shared" si="27"/>
        <v>31</v>
      </c>
      <c r="Z13" s="65">
        <v>16</v>
      </c>
      <c r="AA13" s="65">
        <v>15</v>
      </c>
      <c r="AB13" s="528">
        <f t="shared" si="28"/>
        <v>0.483870967741935</v>
      </c>
      <c r="AC13" s="537">
        <v>105</v>
      </c>
      <c r="AD13" s="536">
        <f t="shared" si="4"/>
        <v>7</v>
      </c>
      <c r="AE13" s="527">
        <f t="shared" si="29"/>
        <v>0</v>
      </c>
      <c r="AF13" s="65"/>
      <c r="AG13" s="65"/>
      <c r="AH13" s="528" t="str">
        <f t="shared" si="30"/>
        <v>-</v>
      </c>
      <c r="AI13" s="537"/>
      <c r="AJ13" s="536" t="str">
        <f t="shared" si="5"/>
        <v>-</v>
      </c>
      <c r="AK13" s="527">
        <f t="shared" si="31"/>
        <v>2</v>
      </c>
      <c r="AL13" s="65">
        <v>2</v>
      </c>
      <c r="AM13" s="65"/>
      <c r="AN13" s="528" t="str">
        <f t="shared" si="32"/>
        <v>-</v>
      </c>
      <c r="AO13" s="537"/>
      <c r="AP13" s="536" t="str">
        <f t="shared" si="6"/>
        <v>-</v>
      </c>
      <c r="AQ13" s="527">
        <f t="shared" si="33"/>
        <v>39</v>
      </c>
      <c r="AR13" s="65">
        <v>14</v>
      </c>
      <c r="AS13" s="65">
        <v>25</v>
      </c>
      <c r="AT13" s="528">
        <f t="shared" si="34"/>
        <v>0.641025641025641</v>
      </c>
      <c r="AU13" s="537">
        <v>165</v>
      </c>
      <c r="AV13" s="536">
        <f t="shared" si="7"/>
        <v>6.6</v>
      </c>
      <c r="AW13" s="527">
        <f t="shared" si="35"/>
        <v>25</v>
      </c>
      <c r="AX13" s="65">
        <v>4</v>
      </c>
      <c r="AY13" s="65">
        <v>21</v>
      </c>
      <c r="AZ13" s="528">
        <f t="shared" si="36"/>
        <v>0.84</v>
      </c>
      <c r="BA13" s="537">
        <v>246</v>
      </c>
      <c r="BB13" s="536">
        <f t="shared" si="8"/>
        <v>11.7142857142857</v>
      </c>
      <c r="BC13" s="544">
        <f t="shared" si="37"/>
        <v>12386</v>
      </c>
      <c r="BD13" s="335">
        <v>0</v>
      </c>
      <c r="BE13" s="335">
        <v>12386</v>
      </c>
      <c r="BF13" s="535">
        <v>56024</v>
      </c>
      <c r="BG13" s="549">
        <f t="shared" si="9"/>
        <v>4.52317132246084</v>
      </c>
      <c r="BH13" s="544">
        <f t="shared" si="38"/>
        <v>1</v>
      </c>
      <c r="BI13" s="335">
        <v>0</v>
      </c>
      <c r="BJ13" s="335">
        <v>1</v>
      </c>
      <c r="BK13" s="535">
        <v>3</v>
      </c>
      <c r="BL13" s="549">
        <f t="shared" si="10"/>
        <v>3</v>
      </c>
      <c r="BM13" s="544">
        <f t="shared" si="39"/>
        <v>23</v>
      </c>
      <c r="BN13" s="335">
        <v>0</v>
      </c>
      <c r="BO13" s="335">
        <v>23</v>
      </c>
      <c r="BP13" s="535">
        <v>330</v>
      </c>
      <c r="BQ13" s="549">
        <f t="shared" si="11"/>
        <v>14.3478260869565</v>
      </c>
      <c r="BR13" s="544">
        <f t="shared" si="40"/>
        <v>388</v>
      </c>
      <c r="BS13" s="335">
        <v>77</v>
      </c>
      <c r="BT13" s="335">
        <v>311</v>
      </c>
      <c r="BU13" s="535">
        <v>4311</v>
      </c>
      <c r="BV13" s="549">
        <f t="shared" si="12"/>
        <v>13.8617363344051</v>
      </c>
    </row>
    <row r="14" ht="14.25" customHeight="1" spans="1:74">
      <c r="A14" s="508"/>
      <c r="B14" s="404">
        <v>8</v>
      </c>
      <c r="C14" s="406">
        <f t="shared" si="15"/>
        <v>11642</v>
      </c>
      <c r="D14" s="406">
        <f t="shared" si="16"/>
        <v>245</v>
      </c>
      <c r="E14" s="406">
        <f t="shared" si="17"/>
        <v>11397</v>
      </c>
      <c r="F14" s="382">
        <f t="shared" si="18"/>
        <v>11523</v>
      </c>
      <c r="G14" s="505">
        <f t="shared" si="14"/>
        <v>0.989778388593025</v>
      </c>
      <c r="H14" s="507">
        <f t="shared" si="19"/>
        <v>119</v>
      </c>
      <c r="I14" s="517">
        <f t="shared" si="20"/>
        <v>53586</v>
      </c>
      <c r="J14" s="523">
        <f t="shared" si="21"/>
        <v>830</v>
      </c>
      <c r="K14" s="523">
        <f t="shared" si="22"/>
        <v>52756</v>
      </c>
      <c r="L14" s="526">
        <f t="shared" si="1"/>
        <v>4.6503514709711</v>
      </c>
      <c r="M14" s="527">
        <f t="shared" si="23"/>
        <v>106</v>
      </c>
      <c r="N14" s="65">
        <v>36</v>
      </c>
      <c r="O14" s="65">
        <v>70</v>
      </c>
      <c r="P14" s="528">
        <f t="shared" si="24"/>
        <v>0.660377358490566</v>
      </c>
      <c r="Q14" s="537">
        <v>324</v>
      </c>
      <c r="R14" s="536">
        <f t="shared" si="2"/>
        <v>4.62857142857143</v>
      </c>
      <c r="S14" s="527">
        <f t="shared" si="25"/>
        <v>25</v>
      </c>
      <c r="T14" s="65">
        <v>1</v>
      </c>
      <c r="U14" s="65">
        <v>24</v>
      </c>
      <c r="V14" s="528">
        <f t="shared" si="26"/>
        <v>0.96</v>
      </c>
      <c r="W14" s="537">
        <v>85</v>
      </c>
      <c r="X14" s="536">
        <f t="shared" si="3"/>
        <v>3.54166666666667</v>
      </c>
      <c r="Y14" s="527">
        <f t="shared" si="27"/>
        <v>51</v>
      </c>
      <c r="Z14" s="65">
        <v>25</v>
      </c>
      <c r="AA14" s="65">
        <v>26</v>
      </c>
      <c r="AB14" s="528">
        <f t="shared" si="28"/>
        <v>0.509803921568627</v>
      </c>
      <c r="AC14" s="537">
        <v>191</v>
      </c>
      <c r="AD14" s="536">
        <f t="shared" si="4"/>
        <v>7.34615384615385</v>
      </c>
      <c r="AE14" s="527">
        <f t="shared" si="29"/>
        <v>0</v>
      </c>
      <c r="AF14" s="65"/>
      <c r="AG14" s="65"/>
      <c r="AH14" s="528" t="str">
        <f t="shared" si="30"/>
        <v>-</v>
      </c>
      <c r="AI14" s="537"/>
      <c r="AJ14" s="536" t="str">
        <f t="shared" si="5"/>
        <v>-</v>
      </c>
      <c r="AK14" s="527">
        <f t="shared" si="31"/>
        <v>1</v>
      </c>
      <c r="AL14" s="65"/>
      <c r="AM14" s="65">
        <v>1</v>
      </c>
      <c r="AN14" s="528">
        <f t="shared" si="32"/>
        <v>1</v>
      </c>
      <c r="AO14" s="537">
        <v>10</v>
      </c>
      <c r="AP14" s="536">
        <f t="shared" si="6"/>
        <v>10</v>
      </c>
      <c r="AQ14" s="527">
        <f t="shared" si="33"/>
        <v>41</v>
      </c>
      <c r="AR14" s="65">
        <v>24</v>
      </c>
      <c r="AS14" s="65">
        <v>17</v>
      </c>
      <c r="AT14" s="528">
        <f t="shared" si="34"/>
        <v>0.414634146341463</v>
      </c>
      <c r="AU14" s="537">
        <v>110</v>
      </c>
      <c r="AV14" s="536">
        <f t="shared" si="7"/>
        <v>6.47058823529412</v>
      </c>
      <c r="AW14" s="527">
        <f t="shared" si="35"/>
        <v>21</v>
      </c>
      <c r="AX14" s="65">
        <v>5</v>
      </c>
      <c r="AY14" s="65">
        <v>16</v>
      </c>
      <c r="AZ14" s="528">
        <f t="shared" si="36"/>
        <v>0.761904761904762</v>
      </c>
      <c r="BA14" s="537">
        <v>110</v>
      </c>
      <c r="BB14" s="536">
        <f t="shared" si="8"/>
        <v>6.875</v>
      </c>
      <c r="BC14" s="544">
        <v>11167</v>
      </c>
      <c r="BD14" s="335"/>
      <c r="BE14" s="335">
        <v>11167</v>
      </c>
      <c r="BF14" s="535">
        <v>51379</v>
      </c>
      <c r="BG14" s="549">
        <f t="shared" si="9"/>
        <v>4.60096713530939</v>
      </c>
      <c r="BH14" s="544">
        <f t="shared" si="38"/>
        <v>0</v>
      </c>
      <c r="BI14" s="335"/>
      <c r="BJ14" s="335">
        <v>0</v>
      </c>
      <c r="BK14" s="535"/>
      <c r="BL14" s="549" t="str">
        <f t="shared" si="10"/>
        <v>-</v>
      </c>
      <c r="BM14" s="544">
        <f t="shared" si="39"/>
        <v>16</v>
      </c>
      <c r="BN14" s="335">
        <v>0</v>
      </c>
      <c r="BO14" s="335">
        <v>16</v>
      </c>
      <c r="BP14" s="535">
        <v>54</v>
      </c>
      <c r="BQ14" s="549">
        <f t="shared" si="11"/>
        <v>3.375</v>
      </c>
      <c r="BR14" s="544">
        <f t="shared" si="40"/>
        <v>214</v>
      </c>
      <c r="BS14" s="335">
        <v>28</v>
      </c>
      <c r="BT14" s="335">
        <v>186</v>
      </c>
      <c r="BU14" s="535">
        <v>1323</v>
      </c>
      <c r="BV14" s="549">
        <f t="shared" si="12"/>
        <v>7.11290322580645</v>
      </c>
    </row>
    <row r="15" ht="14.25" customHeight="1" spans="1:74">
      <c r="A15" s="508"/>
      <c r="B15" s="404">
        <v>9</v>
      </c>
      <c r="C15" s="406">
        <f t="shared" si="15"/>
        <v>11800</v>
      </c>
      <c r="D15" s="406">
        <f t="shared" si="16"/>
        <v>254</v>
      </c>
      <c r="E15" s="406">
        <f t="shared" si="17"/>
        <v>11546</v>
      </c>
      <c r="F15" s="382">
        <f t="shared" si="18"/>
        <v>11672</v>
      </c>
      <c r="G15" s="505">
        <f t="shared" si="14"/>
        <v>0.989152542372881</v>
      </c>
      <c r="H15" s="507">
        <f t="shared" si="19"/>
        <v>128</v>
      </c>
      <c r="I15" s="517">
        <f t="shared" si="20"/>
        <v>54331</v>
      </c>
      <c r="J15" s="523">
        <f t="shared" si="21"/>
        <v>932</v>
      </c>
      <c r="K15" s="523">
        <f t="shared" si="22"/>
        <v>53399</v>
      </c>
      <c r="L15" s="526">
        <f t="shared" si="1"/>
        <v>4.65481494174092</v>
      </c>
      <c r="M15" s="527">
        <f t="shared" si="23"/>
        <v>114</v>
      </c>
      <c r="N15" s="65">
        <v>39</v>
      </c>
      <c r="O15" s="65">
        <v>75</v>
      </c>
      <c r="P15" s="528">
        <f t="shared" si="24"/>
        <v>0.657894736842105</v>
      </c>
      <c r="Q15" s="537">
        <v>389</v>
      </c>
      <c r="R15" s="536">
        <f t="shared" si="2"/>
        <v>5.18666666666667</v>
      </c>
      <c r="S15" s="527">
        <f t="shared" si="25"/>
        <v>32</v>
      </c>
      <c r="T15" s="65">
        <v>11</v>
      </c>
      <c r="U15" s="65">
        <v>21</v>
      </c>
      <c r="V15" s="528">
        <f t="shared" si="26"/>
        <v>0.65625</v>
      </c>
      <c r="W15" s="537">
        <v>86</v>
      </c>
      <c r="X15" s="536">
        <f t="shared" si="3"/>
        <v>4.09523809523809</v>
      </c>
      <c r="Y15" s="527">
        <f t="shared" si="27"/>
        <v>52</v>
      </c>
      <c r="Z15" s="65">
        <v>24</v>
      </c>
      <c r="AA15" s="65">
        <v>28</v>
      </c>
      <c r="AB15" s="528">
        <f t="shared" si="28"/>
        <v>0.538461538461538</v>
      </c>
      <c r="AC15" s="537">
        <v>201</v>
      </c>
      <c r="AD15" s="536">
        <f t="shared" si="4"/>
        <v>7.17857142857143</v>
      </c>
      <c r="AE15" s="527">
        <f t="shared" si="29"/>
        <v>0</v>
      </c>
      <c r="AF15" s="65"/>
      <c r="AG15" s="65"/>
      <c r="AH15" s="528" t="str">
        <f t="shared" si="30"/>
        <v>-</v>
      </c>
      <c r="AI15" s="537"/>
      <c r="AJ15" s="536" t="str">
        <f t="shared" si="5"/>
        <v>-</v>
      </c>
      <c r="AK15" s="527">
        <f t="shared" si="31"/>
        <v>0</v>
      </c>
      <c r="AL15" s="65"/>
      <c r="AM15" s="65"/>
      <c r="AN15" s="528" t="str">
        <f t="shared" si="32"/>
        <v>-</v>
      </c>
      <c r="AO15" s="537"/>
      <c r="AP15" s="536" t="str">
        <f t="shared" si="6"/>
        <v>-</v>
      </c>
      <c r="AQ15" s="527">
        <f t="shared" si="33"/>
        <v>41</v>
      </c>
      <c r="AR15" s="65">
        <v>23</v>
      </c>
      <c r="AS15" s="65">
        <v>18</v>
      </c>
      <c r="AT15" s="528">
        <f t="shared" si="34"/>
        <v>0.439024390243902</v>
      </c>
      <c r="AU15" s="537">
        <v>132</v>
      </c>
      <c r="AV15" s="536">
        <f t="shared" si="7"/>
        <v>7.33333333333333</v>
      </c>
      <c r="AW15" s="527">
        <f t="shared" si="35"/>
        <v>15</v>
      </c>
      <c r="AX15" s="65">
        <v>1</v>
      </c>
      <c r="AY15" s="65">
        <v>14</v>
      </c>
      <c r="AZ15" s="528">
        <f t="shared" si="36"/>
        <v>0.933333333333333</v>
      </c>
      <c r="BA15" s="537">
        <v>124</v>
      </c>
      <c r="BB15" s="536">
        <f t="shared" si="8"/>
        <v>8.85714285714286</v>
      </c>
      <c r="BC15" s="544">
        <f t="shared" si="37"/>
        <v>11337</v>
      </c>
      <c r="BD15" s="335"/>
      <c r="BE15" s="335">
        <v>11337</v>
      </c>
      <c r="BF15" s="535">
        <v>52219</v>
      </c>
      <c r="BG15" s="549">
        <f t="shared" si="9"/>
        <v>4.60606862485666</v>
      </c>
      <c r="BH15" s="544">
        <v>0</v>
      </c>
      <c r="BI15" s="335">
        <v>0</v>
      </c>
      <c r="BJ15" s="335">
        <v>0</v>
      </c>
      <c r="BK15" s="535"/>
      <c r="BL15" s="549" t="str">
        <f t="shared" si="10"/>
        <v>-</v>
      </c>
      <c r="BM15" s="544">
        <f t="shared" si="39"/>
        <v>13</v>
      </c>
      <c r="BN15" s="335">
        <v>0</v>
      </c>
      <c r="BO15" s="335">
        <v>13</v>
      </c>
      <c r="BP15" s="535">
        <v>55</v>
      </c>
      <c r="BQ15" s="549">
        <f t="shared" si="11"/>
        <v>4.23076923076923</v>
      </c>
      <c r="BR15" s="544">
        <f t="shared" si="40"/>
        <v>196</v>
      </c>
      <c r="BS15" s="335">
        <v>30</v>
      </c>
      <c r="BT15" s="335">
        <v>166</v>
      </c>
      <c r="BU15" s="535">
        <v>1125</v>
      </c>
      <c r="BV15" s="549">
        <f t="shared" si="12"/>
        <v>6.77710843373494</v>
      </c>
    </row>
    <row r="16" ht="14.25" customHeight="1" spans="1:74">
      <c r="A16" s="508"/>
      <c r="B16" s="404">
        <v>10</v>
      </c>
      <c r="C16" s="406">
        <f t="shared" si="15"/>
        <v>11748</v>
      </c>
      <c r="D16" s="406">
        <f t="shared" si="16"/>
        <v>227</v>
      </c>
      <c r="E16" s="406">
        <f t="shared" si="17"/>
        <v>11521</v>
      </c>
      <c r="F16" s="382">
        <f t="shared" si="18"/>
        <v>11631</v>
      </c>
      <c r="G16" s="505">
        <f t="shared" si="14"/>
        <v>0.990040858018386</v>
      </c>
      <c r="H16" s="507">
        <f t="shared" si="19"/>
        <v>117</v>
      </c>
      <c r="I16" s="517">
        <f t="shared" si="20"/>
        <v>53970</v>
      </c>
      <c r="J16" s="523">
        <f t="shared" si="21"/>
        <v>758</v>
      </c>
      <c r="K16" s="523">
        <f t="shared" si="22"/>
        <v>53212</v>
      </c>
      <c r="L16" s="526">
        <f t="shared" si="1"/>
        <v>4.64018571060098</v>
      </c>
      <c r="M16" s="527">
        <f t="shared" si="23"/>
        <v>83</v>
      </c>
      <c r="N16" s="65">
        <v>25</v>
      </c>
      <c r="O16" s="65">
        <v>58</v>
      </c>
      <c r="P16" s="528">
        <f t="shared" si="24"/>
        <v>0.698795180722892</v>
      </c>
      <c r="Q16" s="537">
        <v>280</v>
      </c>
      <c r="R16" s="536">
        <f t="shared" si="2"/>
        <v>4.82758620689655</v>
      </c>
      <c r="S16" s="527">
        <f t="shared" si="25"/>
        <v>37</v>
      </c>
      <c r="T16" s="65">
        <v>12</v>
      </c>
      <c r="U16" s="65">
        <v>25</v>
      </c>
      <c r="V16" s="528">
        <f t="shared" si="26"/>
        <v>0.675675675675676</v>
      </c>
      <c r="W16" s="537">
        <v>94</v>
      </c>
      <c r="X16" s="536">
        <f t="shared" si="3"/>
        <v>3.76</v>
      </c>
      <c r="Y16" s="527">
        <f t="shared" si="27"/>
        <v>54</v>
      </c>
      <c r="Z16" s="65">
        <v>29</v>
      </c>
      <c r="AA16" s="65">
        <v>25</v>
      </c>
      <c r="AB16" s="528">
        <f t="shared" si="28"/>
        <v>0.462962962962963</v>
      </c>
      <c r="AC16" s="537">
        <v>199</v>
      </c>
      <c r="AD16" s="536">
        <f t="shared" si="4"/>
        <v>7.96</v>
      </c>
      <c r="AE16" s="527">
        <f t="shared" si="29"/>
        <v>0</v>
      </c>
      <c r="AF16" s="65"/>
      <c r="AG16" s="65"/>
      <c r="AH16" s="528" t="str">
        <f t="shared" si="30"/>
        <v>-</v>
      </c>
      <c r="AI16" s="537"/>
      <c r="AJ16" s="536" t="str">
        <f t="shared" si="5"/>
        <v>-</v>
      </c>
      <c r="AK16" s="527">
        <f t="shared" si="31"/>
        <v>0</v>
      </c>
      <c r="AL16" s="65"/>
      <c r="AM16" s="65"/>
      <c r="AN16" s="528" t="str">
        <f t="shared" si="32"/>
        <v>-</v>
      </c>
      <c r="AO16" s="537"/>
      <c r="AP16" s="536" t="str">
        <f t="shared" si="6"/>
        <v>-</v>
      </c>
      <c r="AQ16" s="527">
        <f t="shared" si="33"/>
        <v>33</v>
      </c>
      <c r="AR16" s="65">
        <v>19</v>
      </c>
      <c r="AS16" s="65">
        <v>14</v>
      </c>
      <c r="AT16" s="528">
        <f t="shared" si="34"/>
        <v>0.424242424242424</v>
      </c>
      <c r="AU16" s="537">
        <v>100</v>
      </c>
      <c r="AV16" s="536">
        <f t="shared" si="7"/>
        <v>7.14285714285714</v>
      </c>
      <c r="AW16" s="527">
        <f t="shared" si="35"/>
        <v>20</v>
      </c>
      <c r="AX16" s="65">
        <v>5</v>
      </c>
      <c r="AY16" s="65">
        <v>15</v>
      </c>
      <c r="AZ16" s="528">
        <f t="shared" si="36"/>
        <v>0.75</v>
      </c>
      <c r="BA16" s="537">
        <v>85</v>
      </c>
      <c r="BB16" s="536">
        <f t="shared" si="8"/>
        <v>5.66666666666667</v>
      </c>
      <c r="BC16" s="544">
        <f t="shared" si="37"/>
        <v>11317</v>
      </c>
      <c r="BD16" s="335"/>
      <c r="BE16" s="335">
        <v>11317</v>
      </c>
      <c r="BF16" s="535">
        <v>52053</v>
      </c>
      <c r="BG16" s="549">
        <f t="shared" si="9"/>
        <v>4.59954051427057</v>
      </c>
      <c r="BH16" s="544">
        <f t="shared" si="38"/>
        <v>0</v>
      </c>
      <c r="BI16" s="335">
        <v>0</v>
      </c>
      <c r="BJ16" s="335">
        <v>0</v>
      </c>
      <c r="BK16" s="535"/>
      <c r="BL16" s="549" t="str">
        <f t="shared" si="10"/>
        <v>-</v>
      </c>
      <c r="BM16" s="544">
        <f t="shared" si="39"/>
        <v>17</v>
      </c>
      <c r="BN16" s="335"/>
      <c r="BO16" s="335">
        <v>17</v>
      </c>
      <c r="BP16" s="535">
        <v>67</v>
      </c>
      <c r="BQ16" s="549">
        <f t="shared" si="11"/>
        <v>3.94117647058824</v>
      </c>
      <c r="BR16" s="544">
        <f t="shared" si="40"/>
        <v>187</v>
      </c>
      <c r="BS16" s="335">
        <v>27</v>
      </c>
      <c r="BT16" s="335">
        <v>160</v>
      </c>
      <c r="BU16" s="535">
        <v>1092</v>
      </c>
      <c r="BV16" s="549">
        <f t="shared" si="12"/>
        <v>6.825</v>
      </c>
    </row>
    <row r="17" ht="14.25" customHeight="1" spans="1:74">
      <c r="A17" s="508"/>
      <c r="B17" s="404">
        <v>11</v>
      </c>
      <c r="C17" s="406">
        <f t="shared" si="15"/>
        <v>11906</v>
      </c>
      <c r="D17" s="406">
        <f t="shared" si="16"/>
        <v>233</v>
      </c>
      <c r="E17" s="406">
        <f t="shared" si="17"/>
        <v>11673</v>
      </c>
      <c r="F17" s="382">
        <f t="shared" si="18"/>
        <v>11775</v>
      </c>
      <c r="G17" s="505">
        <f t="shared" si="14"/>
        <v>0.988997144296993</v>
      </c>
      <c r="H17" s="507">
        <f t="shared" si="19"/>
        <v>131</v>
      </c>
      <c r="I17" s="517">
        <f t="shared" si="20"/>
        <v>54663</v>
      </c>
      <c r="J17" s="523">
        <f t="shared" si="21"/>
        <v>837</v>
      </c>
      <c r="K17" s="523">
        <f t="shared" si="22"/>
        <v>53826</v>
      </c>
      <c r="L17" s="526">
        <f t="shared" si="1"/>
        <v>4.64229299363057</v>
      </c>
      <c r="M17" s="527">
        <f t="shared" si="23"/>
        <v>110</v>
      </c>
      <c r="N17" s="335">
        <v>35</v>
      </c>
      <c r="O17" s="529">
        <v>75</v>
      </c>
      <c r="P17" s="528">
        <f t="shared" si="24"/>
        <v>0.681818181818182</v>
      </c>
      <c r="Q17" s="535">
        <v>384</v>
      </c>
      <c r="R17" s="536">
        <f t="shared" si="2"/>
        <v>5.12</v>
      </c>
      <c r="S17" s="527">
        <f t="shared" si="25"/>
        <v>30</v>
      </c>
      <c r="T17" s="335">
        <v>12</v>
      </c>
      <c r="U17" s="529">
        <v>18</v>
      </c>
      <c r="V17" s="528">
        <f t="shared" si="26"/>
        <v>0.6</v>
      </c>
      <c r="W17" s="535">
        <v>68</v>
      </c>
      <c r="X17" s="536">
        <f t="shared" si="3"/>
        <v>3.77777777777778</v>
      </c>
      <c r="Y17" s="527">
        <f t="shared" si="27"/>
        <v>33</v>
      </c>
      <c r="Z17" s="335">
        <v>20</v>
      </c>
      <c r="AA17" s="529">
        <v>13</v>
      </c>
      <c r="AB17" s="528">
        <f t="shared" si="28"/>
        <v>0.393939393939394</v>
      </c>
      <c r="AC17" s="535">
        <v>104</v>
      </c>
      <c r="AD17" s="536">
        <f t="shared" si="4"/>
        <v>8</v>
      </c>
      <c r="AE17" s="527">
        <f t="shared" si="29"/>
        <v>0</v>
      </c>
      <c r="AF17" s="335"/>
      <c r="AG17" s="529"/>
      <c r="AH17" s="528" t="str">
        <f t="shared" si="30"/>
        <v>-</v>
      </c>
      <c r="AI17" s="535"/>
      <c r="AJ17" s="536" t="str">
        <f t="shared" si="5"/>
        <v>-</v>
      </c>
      <c r="AK17" s="527">
        <f t="shared" si="31"/>
        <v>0</v>
      </c>
      <c r="AL17" s="335"/>
      <c r="AM17" s="529"/>
      <c r="AN17" s="528" t="str">
        <f t="shared" si="32"/>
        <v>-</v>
      </c>
      <c r="AO17" s="535"/>
      <c r="AP17" s="536" t="str">
        <f t="shared" si="6"/>
        <v>-</v>
      </c>
      <c r="AQ17" s="527">
        <f t="shared" si="33"/>
        <v>39</v>
      </c>
      <c r="AR17" s="335">
        <v>17</v>
      </c>
      <c r="AS17" s="529">
        <v>22</v>
      </c>
      <c r="AT17" s="528">
        <f t="shared" si="34"/>
        <v>0.564102564102564</v>
      </c>
      <c r="AU17" s="535">
        <v>158</v>
      </c>
      <c r="AV17" s="536">
        <f t="shared" si="7"/>
        <v>7.18181818181818</v>
      </c>
      <c r="AW17" s="527">
        <f t="shared" si="35"/>
        <v>21</v>
      </c>
      <c r="AX17" s="335">
        <v>3</v>
      </c>
      <c r="AY17" s="529">
        <v>18</v>
      </c>
      <c r="AZ17" s="528">
        <f t="shared" si="36"/>
        <v>0.857142857142857</v>
      </c>
      <c r="BA17" s="535">
        <v>123</v>
      </c>
      <c r="BB17" s="536">
        <f t="shared" si="8"/>
        <v>6.83333333333333</v>
      </c>
      <c r="BC17" s="544">
        <f t="shared" si="37"/>
        <v>11448</v>
      </c>
      <c r="BD17" s="335"/>
      <c r="BE17" s="529">
        <v>11448</v>
      </c>
      <c r="BF17" s="535">
        <v>52592</v>
      </c>
      <c r="BG17" s="549">
        <f t="shared" si="9"/>
        <v>4.59399021663173</v>
      </c>
      <c r="BH17" s="544">
        <f t="shared" si="38"/>
        <v>0</v>
      </c>
      <c r="BI17" s="335"/>
      <c r="BJ17" s="529"/>
      <c r="BK17" s="535"/>
      <c r="BL17" s="549" t="str">
        <f t="shared" si="10"/>
        <v>-</v>
      </c>
      <c r="BM17" s="544">
        <f t="shared" si="39"/>
        <v>11</v>
      </c>
      <c r="BN17" s="335"/>
      <c r="BO17" s="529">
        <v>11</v>
      </c>
      <c r="BP17" s="535">
        <v>43</v>
      </c>
      <c r="BQ17" s="549">
        <f t="shared" si="11"/>
        <v>3.90909090909091</v>
      </c>
      <c r="BR17" s="544">
        <f t="shared" si="40"/>
        <v>214</v>
      </c>
      <c r="BS17" s="335">
        <v>44</v>
      </c>
      <c r="BT17" s="529">
        <v>170</v>
      </c>
      <c r="BU17" s="535">
        <v>1191</v>
      </c>
      <c r="BV17" s="549">
        <f t="shared" si="12"/>
        <v>7.00588235294118</v>
      </c>
    </row>
    <row r="18" ht="14.25" customHeight="1" spans="1:74">
      <c r="A18" s="508"/>
      <c r="B18" s="404">
        <v>12</v>
      </c>
      <c r="C18" s="406">
        <f t="shared" si="15"/>
        <v>11690</v>
      </c>
      <c r="D18" s="406">
        <f t="shared" si="16"/>
        <v>218</v>
      </c>
      <c r="E18" s="406">
        <f t="shared" si="17"/>
        <v>11473</v>
      </c>
      <c r="F18" s="382">
        <f t="shared" si="18"/>
        <v>11564</v>
      </c>
      <c r="G18" s="505">
        <f t="shared" si="14"/>
        <v>0.989221556886228</v>
      </c>
      <c r="H18" s="507">
        <f t="shared" si="19"/>
        <v>126</v>
      </c>
      <c r="I18" s="517">
        <f t="shared" si="20"/>
        <v>53475</v>
      </c>
      <c r="J18" s="523">
        <f t="shared" si="21"/>
        <v>733</v>
      </c>
      <c r="K18" s="523">
        <f t="shared" si="22"/>
        <v>52742</v>
      </c>
      <c r="L18" s="526">
        <f t="shared" si="1"/>
        <v>4.62426496022138</v>
      </c>
      <c r="M18" s="527">
        <f t="shared" si="23"/>
        <v>106</v>
      </c>
      <c r="N18" s="335">
        <v>53</v>
      </c>
      <c r="O18" s="529">
        <v>53</v>
      </c>
      <c r="P18" s="528">
        <f t="shared" si="24"/>
        <v>0.5</v>
      </c>
      <c r="Q18" s="535">
        <v>278</v>
      </c>
      <c r="R18" s="536">
        <f t="shared" si="2"/>
        <v>5.24528301886792</v>
      </c>
      <c r="S18" s="527">
        <f t="shared" si="25"/>
        <v>19</v>
      </c>
      <c r="T18" s="335">
        <v>6</v>
      </c>
      <c r="U18" s="529">
        <v>13</v>
      </c>
      <c r="V18" s="528">
        <f t="shared" si="26"/>
        <v>0.684210526315789</v>
      </c>
      <c r="W18" s="535">
        <v>47</v>
      </c>
      <c r="X18" s="536">
        <f t="shared" si="3"/>
        <v>3.61538461538462</v>
      </c>
      <c r="Y18" s="527">
        <f t="shared" si="27"/>
        <v>54</v>
      </c>
      <c r="Z18" s="335">
        <v>30</v>
      </c>
      <c r="AA18" s="529">
        <v>24</v>
      </c>
      <c r="AB18" s="528">
        <f t="shared" si="28"/>
        <v>0.444444444444444</v>
      </c>
      <c r="AC18" s="535">
        <v>195</v>
      </c>
      <c r="AD18" s="536">
        <f t="shared" si="4"/>
        <v>8.125</v>
      </c>
      <c r="AE18" s="527">
        <f t="shared" si="29"/>
        <v>0</v>
      </c>
      <c r="AF18" s="335"/>
      <c r="AG18" s="529"/>
      <c r="AH18" s="528" t="str">
        <f t="shared" si="30"/>
        <v>-</v>
      </c>
      <c r="AI18" s="535"/>
      <c r="AJ18" s="536" t="str">
        <f t="shared" si="5"/>
        <v>-</v>
      </c>
      <c r="AK18" s="527">
        <v>1</v>
      </c>
      <c r="AL18" s="335">
        <v>0</v>
      </c>
      <c r="AM18" s="529"/>
      <c r="AN18" s="528" t="str">
        <f t="shared" si="32"/>
        <v>-</v>
      </c>
      <c r="AO18" s="535"/>
      <c r="AP18" s="536" t="str">
        <f t="shared" si="6"/>
        <v>-</v>
      </c>
      <c r="AQ18" s="527">
        <f t="shared" si="33"/>
        <v>21</v>
      </c>
      <c r="AR18" s="335">
        <v>1</v>
      </c>
      <c r="AS18" s="529">
        <v>20</v>
      </c>
      <c r="AT18" s="528">
        <f t="shared" si="34"/>
        <v>0.952380952380952</v>
      </c>
      <c r="AU18" s="535">
        <v>131</v>
      </c>
      <c r="AV18" s="536">
        <f t="shared" si="7"/>
        <v>6.55</v>
      </c>
      <c r="AW18" s="527">
        <f t="shared" si="35"/>
        <v>17</v>
      </c>
      <c r="AX18" s="335">
        <v>5</v>
      </c>
      <c r="AY18" s="529">
        <v>12</v>
      </c>
      <c r="AZ18" s="528">
        <f t="shared" si="36"/>
        <v>0.705882352941177</v>
      </c>
      <c r="BA18" s="535">
        <v>82</v>
      </c>
      <c r="BB18" s="536">
        <f t="shared" si="8"/>
        <v>6.83333333333333</v>
      </c>
      <c r="BC18" s="544">
        <f t="shared" si="37"/>
        <v>11248</v>
      </c>
      <c r="BD18" s="335"/>
      <c r="BE18" s="529">
        <v>11248</v>
      </c>
      <c r="BF18" s="535">
        <v>51534</v>
      </c>
      <c r="BG18" s="549">
        <f t="shared" si="9"/>
        <v>4.58161450924609</v>
      </c>
      <c r="BH18" s="544">
        <f t="shared" si="38"/>
        <v>0</v>
      </c>
      <c r="BI18" s="335"/>
      <c r="BJ18" s="529"/>
      <c r="BK18" s="535"/>
      <c r="BL18" s="549" t="str">
        <f t="shared" si="10"/>
        <v>-</v>
      </c>
      <c r="BM18" s="544">
        <f t="shared" si="39"/>
        <v>17</v>
      </c>
      <c r="BN18" s="335"/>
      <c r="BO18" s="529">
        <v>17</v>
      </c>
      <c r="BP18" s="535">
        <v>63</v>
      </c>
      <c r="BQ18" s="549">
        <f t="shared" si="11"/>
        <v>3.70588235294118</v>
      </c>
      <c r="BR18" s="544">
        <f t="shared" si="40"/>
        <v>208</v>
      </c>
      <c r="BS18" s="335">
        <v>31</v>
      </c>
      <c r="BT18" s="529">
        <v>177</v>
      </c>
      <c r="BU18" s="535">
        <v>1145</v>
      </c>
      <c r="BV18" s="549">
        <f t="shared" si="12"/>
        <v>6.46892655367232</v>
      </c>
    </row>
    <row r="19" ht="14.25" customHeight="1" spans="1:74">
      <c r="A19" s="508"/>
      <c r="B19" s="404">
        <v>13</v>
      </c>
      <c r="C19" s="406">
        <f t="shared" si="15"/>
        <v>11298</v>
      </c>
      <c r="D19" s="406">
        <f t="shared" si="16"/>
        <v>279</v>
      </c>
      <c r="E19" s="406">
        <f t="shared" si="17"/>
        <v>11019</v>
      </c>
      <c r="F19" s="382">
        <f t="shared" si="18"/>
        <v>11113</v>
      </c>
      <c r="G19" s="505">
        <f t="shared" si="14"/>
        <v>0.983625420428394</v>
      </c>
      <c r="H19" s="507">
        <f t="shared" si="19"/>
        <v>185</v>
      </c>
      <c r="I19" s="517">
        <f t="shared" si="20"/>
        <v>51520</v>
      </c>
      <c r="J19" s="523">
        <f t="shared" si="21"/>
        <v>886</v>
      </c>
      <c r="K19" s="523">
        <f t="shared" si="22"/>
        <v>50634</v>
      </c>
      <c r="L19" s="526">
        <f t="shared" si="1"/>
        <v>4.63601187798074</v>
      </c>
      <c r="M19" s="527">
        <f t="shared" si="23"/>
        <v>100</v>
      </c>
      <c r="N19" s="335">
        <v>35</v>
      </c>
      <c r="O19" s="529">
        <v>65</v>
      </c>
      <c r="P19" s="528">
        <f t="shared" si="24"/>
        <v>0.65</v>
      </c>
      <c r="Q19" s="535">
        <v>367</v>
      </c>
      <c r="R19" s="536">
        <f t="shared" si="2"/>
        <v>5.64615384615385</v>
      </c>
      <c r="S19" s="527">
        <f t="shared" si="25"/>
        <v>44</v>
      </c>
      <c r="T19" s="335">
        <v>23</v>
      </c>
      <c r="U19" s="529">
        <v>21</v>
      </c>
      <c r="V19" s="528">
        <f t="shared" si="26"/>
        <v>0.477272727272727</v>
      </c>
      <c r="W19" s="535">
        <v>90</v>
      </c>
      <c r="X19" s="536">
        <f t="shared" si="3"/>
        <v>4.28571428571429</v>
      </c>
      <c r="Y19" s="527">
        <f t="shared" si="27"/>
        <v>69</v>
      </c>
      <c r="Z19" s="335">
        <v>47</v>
      </c>
      <c r="AA19" s="529">
        <v>22</v>
      </c>
      <c r="AB19" s="528">
        <f t="shared" si="28"/>
        <v>0.318840579710145</v>
      </c>
      <c r="AC19" s="535">
        <v>144</v>
      </c>
      <c r="AD19" s="536">
        <f t="shared" si="4"/>
        <v>6.54545454545455</v>
      </c>
      <c r="AE19" s="527">
        <f t="shared" si="29"/>
        <v>0</v>
      </c>
      <c r="AF19" s="335"/>
      <c r="AG19" s="529"/>
      <c r="AH19" s="528" t="str">
        <f t="shared" si="30"/>
        <v>-</v>
      </c>
      <c r="AI19" s="535"/>
      <c r="AJ19" s="536" t="str">
        <f t="shared" si="5"/>
        <v>-</v>
      </c>
      <c r="AK19" s="527">
        <f t="shared" si="31"/>
        <v>0</v>
      </c>
      <c r="AL19" s="335"/>
      <c r="AM19" s="529"/>
      <c r="AN19" s="528" t="str">
        <f t="shared" si="32"/>
        <v>-</v>
      </c>
      <c r="AO19" s="535"/>
      <c r="AP19" s="536" t="str">
        <f t="shared" si="6"/>
        <v>-</v>
      </c>
      <c r="AQ19" s="527">
        <f t="shared" si="33"/>
        <v>51</v>
      </c>
      <c r="AR19" s="335">
        <v>27</v>
      </c>
      <c r="AS19" s="529">
        <v>24</v>
      </c>
      <c r="AT19" s="528">
        <f t="shared" si="34"/>
        <v>0.470588235294118</v>
      </c>
      <c r="AU19" s="535">
        <v>167</v>
      </c>
      <c r="AV19" s="536">
        <f t="shared" si="7"/>
        <v>6.95833333333333</v>
      </c>
      <c r="AW19" s="527">
        <f t="shared" si="35"/>
        <v>15</v>
      </c>
      <c r="AX19" s="335">
        <v>3</v>
      </c>
      <c r="AY19" s="529">
        <v>12</v>
      </c>
      <c r="AZ19" s="528">
        <f t="shared" si="36"/>
        <v>0.8</v>
      </c>
      <c r="BA19" s="535">
        <v>118</v>
      </c>
      <c r="BB19" s="536">
        <f t="shared" si="8"/>
        <v>9.83333333333333</v>
      </c>
      <c r="BC19" s="544">
        <f t="shared" si="37"/>
        <v>10791</v>
      </c>
      <c r="BD19" s="335"/>
      <c r="BE19" s="529">
        <v>10791</v>
      </c>
      <c r="BF19" s="535">
        <v>49465</v>
      </c>
      <c r="BG19" s="549">
        <f t="shared" si="9"/>
        <v>4.58391251969234</v>
      </c>
      <c r="BH19" s="544">
        <f t="shared" si="38"/>
        <v>0</v>
      </c>
      <c r="BI19" s="335"/>
      <c r="BJ19" s="529"/>
      <c r="BK19" s="535"/>
      <c r="BL19" s="549" t="str">
        <f t="shared" si="10"/>
        <v>-</v>
      </c>
      <c r="BM19" s="544">
        <f t="shared" si="39"/>
        <v>13</v>
      </c>
      <c r="BN19" s="335"/>
      <c r="BO19" s="529">
        <v>13</v>
      </c>
      <c r="BP19" s="535">
        <v>49</v>
      </c>
      <c r="BQ19" s="549">
        <f t="shared" si="11"/>
        <v>3.76923076923077</v>
      </c>
      <c r="BR19" s="544">
        <f t="shared" si="40"/>
        <v>215</v>
      </c>
      <c r="BS19" s="335">
        <v>50</v>
      </c>
      <c r="BT19" s="529">
        <v>165</v>
      </c>
      <c r="BU19" s="535">
        <v>1120</v>
      </c>
      <c r="BV19" s="549">
        <f t="shared" si="12"/>
        <v>6.78787878787879</v>
      </c>
    </row>
    <row r="20" ht="14.25" customHeight="1" spans="1:74">
      <c r="A20" s="508"/>
      <c r="B20" s="404">
        <v>14</v>
      </c>
      <c r="C20" s="406">
        <f t="shared" si="15"/>
        <v>12681</v>
      </c>
      <c r="D20" s="406">
        <f t="shared" si="16"/>
        <v>275</v>
      </c>
      <c r="E20" s="406">
        <f t="shared" si="17"/>
        <v>12406</v>
      </c>
      <c r="F20" s="382">
        <f t="shared" si="18"/>
        <v>12527</v>
      </c>
      <c r="G20" s="505">
        <f t="shared" si="14"/>
        <v>0.987855847330652</v>
      </c>
      <c r="H20" s="507">
        <f t="shared" si="19"/>
        <v>154</v>
      </c>
      <c r="I20" s="517">
        <f t="shared" si="20"/>
        <v>57985</v>
      </c>
      <c r="J20" s="523">
        <f t="shared" si="21"/>
        <v>844</v>
      </c>
      <c r="K20" s="523">
        <f t="shared" si="22"/>
        <v>57141</v>
      </c>
      <c r="L20" s="526">
        <f t="shared" si="1"/>
        <v>4.62880178813762</v>
      </c>
      <c r="M20" s="527">
        <f t="shared" si="23"/>
        <v>108</v>
      </c>
      <c r="N20" s="335">
        <v>44</v>
      </c>
      <c r="O20" s="529">
        <v>64</v>
      </c>
      <c r="P20" s="528">
        <f t="shared" si="24"/>
        <v>0.592592592592593</v>
      </c>
      <c r="Q20" s="535">
        <v>318</v>
      </c>
      <c r="R20" s="536">
        <f t="shared" si="2"/>
        <v>4.96875</v>
      </c>
      <c r="S20" s="527">
        <f t="shared" si="25"/>
        <v>36</v>
      </c>
      <c r="T20" s="335">
        <v>13</v>
      </c>
      <c r="U20" s="529">
        <v>23</v>
      </c>
      <c r="V20" s="528">
        <f t="shared" si="26"/>
        <v>0.638888888888889</v>
      </c>
      <c r="W20" s="535">
        <v>85</v>
      </c>
      <c r="X20" s="536">
        <f t="shared" si="3"/>
        <v>3.69565217391304</v>
      </c>
      <c r="Y20" s="527">
        <f t="shared" si="27"/>
        <v>57</v>
      </c>
      <c r="Z20" s="335">
        <v>27</v>
      </c>
      <c r="AA20" s="529">
        <v>30</v>
      </c>
      <c r="AB20" s="528">
        <f t="shared" si="28"/>
        <v>0.526315789473684</v>
      </c>
      <c r="AC20" s="535">
        <v>230</v>
      </c>
      <c r="AD20" s="536">
        <f t="shared" si="4"/>
        <v>7.66666666666667</v>
      </c>
      <c r="AE20" s="527">
        <f t="shared" si="29"/>
        <v>0</v>
      </c>
      <c r="AF20" s="335"/>
      <c r="AG20" s="529"/>
      <c r="AH20" s="528" t="str">
        <f t="shared" si="30"/>
        <v>-</v>
      </c>
      <c r="AI20" s="535"/>
      <c r="AJ20" s="536" t="str">
        <f t="shared" si="5"/>
        <v>-</v>
      </c>
      <c r="AK20" s="527">
        <f t="shared" si="31"/>
        <v>0</v>
      </c>
      <c r="AL20" s="335"/>
      <c r="AM20" s="529"/>
      <c r="AN20" s="528" t="str">
        <f t="shared" si="32"/>
        <v>-</v>
      </c>
      <c r="AO20" s="535"/>
      <c r="AP20" s="536" t="str">
        <f t="shared" si="6"/>
        <v>-</v>
      </c>
      <c r="AQ20" s="527">
        <f t="shared" si="33"/>
        <v>58</v>
      </c>
      <c r="AR20" s="335">
        <v>37</v>
      </c>
      <c r="AS20" s="529">
        <v>21</v>
      </c>
      <c r="AT20" s="528">
        <f t="shared" si="34"/>
        <v>0.362068965517241</v>
      </c>
      <c r="AU20" s="535">
        <v>133</v>
      </c>
      <c r="AV20" s="536">
        <f t="shared" si="7"/>
        <v>6.33333333333333</v>
      </c>
      <c r="AW20" s="527">
        <f t="shared" si="35"/>
        <v>16</v>
      </c>
      <c r="AX20" s="335">
        <v>3</v>
      </c>
      <c r="AY20" s="529">
        <v>13</v>
      </c>
      <c r="AZ20" s="528">
        <f t="shared" si="36"/>
        <v>0.8125</v>
      </c>
      <c r="BA20" s="535">
        <v>78</v>
      </c>
      <c r="BB20" s="536">
        <f t="shared" si="8"/>
        <v>6</v>
      </c>
      <c r="BC20" s="544">
        <f t="shared" si="37"/>
        <v>12205</v>
      </c>
      <c r="BD20" s="335"/>
      <c r="BE20" s="529">
        <v>12205</v>
      </c>
      <c r="BF20" s="535">
        <v>56067</v>
      </c>
      <c r="BG20" s="549">
        <f t="shared" si="9"/>
        <v>4.59377304383449</v>
      </c>
      <c r="BH20" s="544">
        <f t="shared" si="38"/>
        <v>1</v>
      </c>
      <c r="BI20" s="335"/>
      <c r="BJ20" s="529">
        <v>1</v>
      </c>
      <c r="BK20" s="535">
        <v>3</v>
      </c>
      <c r="BL20" s="549">
        <f t="shared" si="10"/>
        <v>3</v>
      </c>
      <c r="BM20" s="544">
        <f t="shared" si="39"/>
        <v>17</v>
      </c>
      <c r="BN20" s="335"/>
      <c r="BO20" s="529">
        <v>17</v>
      </c>
      <c r="BP20" s="535">
        <v>61</v>
      </c>
      <c r="BQ20" s="549">
        <f t="shared" si="11"/>
        <v>3.58823529411765</v>
      </c>
      <c r="BR20" s="544">
        <f t="shared" si="40"/>
        <v>183</v>
      </c>
      <c r="BS20" s="335">
        <v>30</v>
      </c>
      <c r="BT20" s="529">
        <v>153</v>
      </c>
      <c r="BU20" s="535">
        <v>1010</v>
      </c>
      <c r="BV20" s="549">
        <f t="shared" si="12"/>
        <v>6.60130718954248</v>
      </c>
    </row>
    <row r="21" ht="14.25" customHeight="1" spans="1:74">
      <c r="A21" s="508"/>
      <c r="B21" s="404">
        <v>15</v>
      </c>
      <c r="C21" s="406">
        <f t="shared" si="15"/>
        <v>12200</v>
      </c>
      <c r="D21" s="406">
        <f t="shared" si="16"/>
        <v>245</v>
      </c>
      <c r="E21" s="406">
        <f t="shared" si="17"/>
        <v>11955</v>
      </c>
      <c r="F21" s="382">
        <f t="shared" si="18"/>
        <v>12064</v>
      </c>
      <c r="G21" s="505">
        <f t="shared" si="14"/>
        <v>0.988852459016393</v>
      </c>
      <c r="H21" s="507">
        <f t="shared" si="19"/>
        <v>136</v>
      </c>
      <c r="I21" s="517">
        <f t="shared" si="20"/>
        <v>55897</v>
      </c>
      <c r="J21" s="523">
        <f t="shared" si="21"/>
        <v>834</v>
      </c>
      <c r="K21" s="523">
        <f t="shared" si="22"/>
        <v>55063</v>
      </c>
      <c r="L21" s="526">
        <f t="shared" si="1"/>
        <v>4.63337201591512</v>
      </c>
      <c r="M21" s="527">
        <f t="shared" si="23"/>
        <v>105</v>
      </c>
      <c r="N21" s="335">
        <v>42</v>
      </c>
      <c r="O21" s="529">
        <v>63</v>
      </c>
      <c r="P21" s="528">
        <f t="shared" si="24"/>
        <v>0.6</v>
      </c>
      <c r="Q21" s="535">
        <v>351</v>
      </c>
      <c r="R21" s="536">
        <f t="shared" si="2"/>
        <v>5.57142857142857</v>
      </c>
      <c r="S21" s="527">
        <f t="shared" si="25"/>
        <v>41</v>
      </c>
      <c r="T21" s="335">
        <v>21</v>
      </c>
      <c r="U21" s="529">
        <v>20</v>
      </c>
      <c r="V21" s="528">
        <f t="shared" si="26"/>
        <v>0.48780487804878</v>
      </c>
      <c r="W21" s="535">
        <v>82</v>
      </c>
      <c r="X21" s="536">
        <f t="shared" si="3"/>
        <v>4.1</v>
      </c>
      <c r="Y21" s="527">
        <f t="shared" si="27"/>
        <v>35</v>
      </c>
      <c r="Z21" s="335">
        <v>19</v>
      </c>
      <c r="AA21" s="529">
        <v>16</v>
      </c>
      <c r="AB21" s="528">
        <f t="shared" si="28"/>
        <v>0.457142857142857</v>
      </c>
      <c r="AC21" s="535">
        <v>112</v>
      </c>
      <c r="AD21" s="536">
        <f t="shared" si="4"/>
        <v>7</v>
      </c>
      <c r="AE21" s="527">
        <f t="shared" si="29"/>
        <v>0</v>
      </c>
      <c r="AF21" s="335"/>
      <c r="AG21" s="529"/>
      <c r="AH21" s="528" t="str">
        <f t="shared" si="30"/>
        <v>-</v>
      </c>
      <c r="AI21" s="535"/>
      <c r="AJ21" s="536" t="str">
        <f t="shared" si="5"/>
        <v>-</v>
      </c>
      <c r="AK21" s="527">
        <f t="shared" si="31"/>
        <v>0</v>
      </c>
      <c r="AL21" s="335"/>
      <c r="AM21" s="529"/>
      <c r="AN21" s="528" t="str">
        <f t="shared" si="32"/>
        <v>-</v>
      </c>
      <c r="AO21" s="535"/>
      <c r="AP21" s="536" t="str">
        <f t="shared" si="6"/>
        <v>-</v>
      </c>
      <c r="AQ21" s="527">
        <f t="shared" si="33"/>
        <v>41</v>
      </c>
      <c r="AR21" s="335">
        <v>21</v>
      </c>
      <c r="AS21" s="529">
        <v>20</v>
      </c>
      <c r="AT21" s="528">
        <f t="shared" si="34"/>
        <v>0.48780487804878</v>
      </c>
      <c r="AU21" s="535">
        <v>155</v>
      </c>
      <c r="AV21" s="536">
        <f t="shared" si="7"/>
        <v>7.75</v>
      </c>
      <c r="AW21" s="527">
        <f t="shared" si="35"/>
        <v>23</v>
      </c>
      <c r="AX21" s="335">
        <v>8</v>
      </c>
      <c r="AY21" s="529">
        <v>15</v>
      </c>
      <c r="AZ21" s="528">
        <f t="shared" si="36"/>
        <v>0.652173913043478</v>
      </c>
      <c r="BA21" s="535">
        <v>134</v>
      </c>
      <c r="BB21" s="536">
        <f t="shared" si="8"/>
        <v>8.93333333333333</v>
      </c>
      <c r="BC21" s="544">
        <f t="shared" si="37"/>
        <v>11746</v>
      </c>
      <c r="BD21" s="335"/>
      <c r="BE21" s="529">
        <v>11746</v>
      </c>
      <c r="BF21" s="535">
        <v>53894</v>
      </c>
      <c r="BG21" s="549">
        <f t="shared" si="9"/>
        <v>4.58828537374425</v>
      </c>
      <c r="BH21" s="544">
        <f t="shared" si="38"/>
        <v>1</v>
      </c>
      <c r="BI21" s="335"/>
      <c r="BJ21" s="529">
        <v>1</v>
      </c>
      <c r="BK21" s="535">
        <v>3</v>
      </c>
      <c r="BL21" s="549">
        <f t="shared" si="10"/>
        <v>3</v>
      </c>
      <c r="BM21" s="544">
        <f t="shared" si="39"/>
        <v>15</v>
      </c>
      <c r="BN21" s="335"/>
      <c r="BO21" s="529">
        <v>15</v>
      </c>
      <c r="BP21" s="535">
        <v>53</v>
      </c>
      <c r="BQ21" s="549">
        <f t="shared" si="11"/>
        <v>3.53333333333333</v>
      </c>
      <c r="BR21" s="544">
        <f t="shared" si="40"/>
        <v>193</v>
      </c>
      <c r="BS21" s="335">
        <v>25</v>
      </c>
      <c r="BT21" s="529">
        <v>168</v>
      </c>
      <c r="BU21" s="535">
        <v>1113</v>
      </c>
      <c r="BV21" s="549">
        <f t="shared" si="12"/>
        <v>6.625</v>
      </c>
    </row>
    <row r="22" ht="14.25" customHeight="1" spans="1:74">
      <c r="A22" s="508"/>
      <c r="B22" s="404">
        <v>16</v>
      </c>
      <c r="C22" s="406">
        <f t="shared" si="15"/>
        <v>11535</v>
      </c>
      <c r="D22" s="406">
        <f t="shared" si="16"/>
        <v>200</v>
      </c>
      <c r="E22" s="406">
        <f t="shared" si="17"/>
        <v>11335</v>
      </c>
      <c r="F22" s="382">
        <f t="shared" si="18"/>
        <v>11460</v>
      </c>
      <c r="G22" s="505">
        <f t="shared" si="14"/>
        <v>0.993498049414824</v>
      </c>
      <c r="H22" s="507">
        <f t="shared" si="19"/>
        <v>75</v>
      </c>
      <c r="I22" s="517">
        <f t="shared" si="20"/>
        <v>52970</v>
      </c>
      <c r="J22" s="523">
        <f t="shared" si="21"/>
        <v>848</v>
      </c>
      <c r="K22" s="523">
        <f t="shared" si="22"/>
        <v>52122</v>
      </c>
      <c r="L22" s="526">
        <f t="shared" si="1"/>
        <v>4.62216404886562</v>
      </c>
      <c r="M22" s="527">
        <f t="shared" si="23"/>
        <v>83</v>
      </c>
      <c r="N22" s="335">
        <v>15</v>
      </c>
      <c r="O22" s="529">
        <v>68</v>
      </c>
      <c r="P22" s="528">
        <f t="shared" si="24"/>
        <v>0.819277108433735</v>
      </c>
      <c r="Q22" s="538">
        <v>323</v>
      </c>
      <c r="R22" s="536">
        <f t="shared" si="2"/>
        <v>4.75</v>
      </c>
      <c r="S22" s="527">
        <f t="shared" si="25"/>
        <v>40</v>
      </c>
      <c r="T22" s="335">
        <v>9</v>
      </c>
      <c r="U22" s="529">
        <v>31</v>
      </c>
      <c r="V22" s="528">
        <f t="shared" si="26"/>
        <v>0.775</v>
      </c>
      <c r="W22" s="538">
        <v>151</v>
      </c>
      <c r="X22" s="536">
        <f t="shared" si="3"/>
        <v>4.87096774193548</v>
      </c>
      <c r="Y22" s="527">
        <f t="shared" si="27"/>
        <v>41</v>
      </c>
      <c r="Z22" s="335">
        <v>15</v>
      </c>
      <c r="AA22" s="529">
        <v>26</v>
      </c>
      <c r="AB22" s="528">
        <f t="shared" si="28"/>
        <v>0.634146341463415</v>
      </c>
      <c r="AC22" s="538">
        <v>202</v>
      </c>
      <c r="AD22" s="536">
        <f t="shared" si="4"/>
        <v>7.76923076923077</v>
      </c>
      <c r="AE22" s="527">
        <f t="shared" si="29"/>
        <v>0</v>
      </c>
      <c r="AF22" s="335"/>
      <c r="AG22" s="529"/>
      <c r="AH22" s="528" t="str">
        <f t="shared" si="30"/>
        <v>-</v>
      </c>
      <c r="AI22" s="538"/>
      <c r="AJ22" s="536" t="str">
        <f t="shared" si="5"/>
        <v>-</v>
      </c>
      <c r="AK22" s="527">
        <f t="shared" si="31"/>
        <v>0</v>
      </c>
      <c r="AL22" s="335"/>
      <c r="AM22" s="529"/>
      <c r="AN22" s="528" t="str">
        <f t="shared" si="32"/>
        <v>-</v>
      </c>
      <c r="AO22" s="538"/>
      <c r="AP22" s="536" t="str">
        <f t="shared" si="6"/>
        <v>-</v>
      </c>
      <c r="AQ22" s="527">
        <f t="shared" si="33"/>
        <v>20</v>
      </c>
      <c r="AR22" s="335">
        <v>4</v>
      </c>
      <c r="AS22" s="529">
        <v>16</v>
      </c>
      <c r="AT22" s="528">
        <f t="shared" si="34"/>
        <v>0.8</v>
      </c>
      <c r="AU22" s="538">
        <v>97</v>
      </c>
      <c r="AV22" s="536">
        <f t="shared" si="7"/>
        <v>6.0625</v>
      </c>
      <c r="AW22" s="527">
        <f t="shared" si="35"/>
        <v>16</v>
      </c>
      <c r="AX22" s="335">
        <v>3</v>
      </c>
      <c r="AY22" s="529">
        <v>13</v>
      </c>
      <c r="AZ22" s="528">
        <f t="shared" si="36"/>
        <v>0.8125</v>
      </c>
      <c r="BA22" s="538">
        <v>75</v>
      </c>
      <c r="BB22" s="536">
        <f t="shared" si="8"/>
        <v>5.76923076923077</v>
      </c>
      <c r="BC22" s="544">
        <f t="shared" si="37"/>
        <v>11142</v>
      </c>
      <c r="BD22" s="335"/>
      <c r="BE22" s="529">
        <v>11142</v>
      </c>
      <c r="BF22" s="535">
        <v>51106</v>
      </c>
      <c r="BG22" s="549">
        <f t="shared" si="9"/>
        <v>4.586788727338</v>
      </c>
      <c r="BH22" s="544">
        <f t="shared" si="38"/>
        <v>1</v>
      </c>
      <c r="BI22" s="335"/>
      <c r="BJ22" s="529">
        <v>1</v>
      </c>
      <c r="BK22" s="535">
        <v>3</v>
      </c>
      <c r="BL22" s="549">
        <f t="shared" si="10"/>
        <v>3</v>
      </c>
      <c r="BM22" s="544">
        <f t="shared" si="39"/>
        <v>14</v>
      </c>
      <c r="BN22" s="335"/>
      <c r="BO22" s="529">
        <v>14</v>
      </c>
      <c r="BP22" s="535">
        <v>46</v>
      </c>
      <c r="BQ22" s="549">
        <f t="shared" si="11"/>
        <v>3.28571428571429</v>
      </c>
      <c r="BR22" s="544">
        <f t="shared" si="40"/>
        <v>178</v>
      </c>
      <c r="BS22" s="335">
        <v>29</v>
      </c>
      <c r="BT22" s="529">
        <v>149</v>
      </c>
      <c r="BU22" s="535">
        <v>967</v>
      </c>
      <c r="BV22" s="549">
        <f t="shared" si="12"/>
        <v>6.48993288590604</v>
      </c>
    </row>
    <row r="23" ht="14.25" customHeight="1" spans="1:74">
      <c r="A23" s="508"/>
      <c r="B23" s="404">
        <v>17</v>
      </c>
      <c r="C23" s="406">
        <f t="shared" si="15"/>
        <v>11164</v>
      </c>
      <c r="D23" s="406">
        <f t="shared" si="16"/>
        <v>198</v>
      </c>
      <c r="E23" s="406">
        <f t="shared" si="17"/>
        <v>10966</v>
      </c>
      <c r="F23" s="382">
        <f t="shared" si="18"/>
        <v>11067</v>
      </c>
      <c r="G23" s="505">
        <f t="shared" si="14"/>
        <v>0.991311357936224</v>
      </c>
      <c r="H23" s="507">
        <f t="shared" si="19"/>
        <v>97</v>
      </c>
      <c r="I23" s="517">
        <f t="shared" si="20"/>
        <v>51345</v>
      </c>
      <c r="J23" s="523">
        <f t="shared" si="21"/>
        <v>768</v>
      </c>
      <c r="K23" s="523">
        <f t="shared" si="22"/>
        <v>50577</v>
      </c>
      <c r="L23" s="526">
        <f t="shared" si="1"/>
        <v>4.63946869070209</v>
      </c>
      <c r="M23" s="527">
        <f t="shared" si="23"/>
        <v>102</v>
      </c>
      <c r="N23" s="335">
        <v>29</v>
      </c>
      <c r="O23" s="529">
        <v>73</v>
      </c>
      <c r="P23" s="528">
        <f t="shared" si="24"/>
        <v>0.715686274509804</v>
      </c>
      <c r="Q23" s="535">
        <v>375</v>
      </c>
      <c r="R23" s="536">
        <f t="shared" si="2"/>
        <v>5.13698630136986</v>
      </c>
      <c r="S23" s="527">
        <f t="shared" si="25"/>
        <v>37</v>
      </c>
      <c r="T23" s="335">
        <v>21</v>
      </c>
      <c r="U23" s="529">
        <v>16</v>
      </c>
      <c r="V23" s="528">
        <f t="shared" si="26"/>
        <v>0.432432432432432</v>
      </c>
      <c r="W23" s="535">
        <v>66</v>
      </c>
      <c r="X23" s="536">
        <f t="shared" si="3"/>
        <v>4.125</v>
      </c>
      <c r="Y23" s="527">
        <f t="shared" si="27"/>
        <v>33</v>
      </c>
      <c r="Z23" s="335">
        <v>10</v>
      </c>
      <c r="AA23" s="529">
        <v>23</v>
      </c>
      <c r="AB23" s="528">
        <f t="shared" si="28"/>
        <v>0.696969696969697</v>
      </c>
      <c r="AC23" s="535">
        <v>164</v>
      </c>
      <c r="AD23" s="536">
        <f t="shared" si="4"/>
        <v>7.1304347826087</v>
      </c>
      <c r="AE23" s="527">
        <f t="shared" si="29"/>
        <v>0</v>
      </c>
      <c r="AF23" s="335"/>
      <c r="AG23" s="529"/>
      <c r="AH23" s="528" t="str">
        <f t="shared" si="30"/>
        <v>-</v>
      </c>
      <c r="AI23" s="535"/>
      <c r="AJ23" s="536" t="str">
        <f t="shared" si="5"/>
        <v>-</v>
      </c>
      <c r="AK23" s="527">
        <f t="shared" si="31"/>
        <v>0</v>
      </c>
      <c r="AL23" s="335"/>
      <c r="AM23" s="529"/>
      <c r="AN23" s="528" t="str">
        <f t="shared" si="32"/>
        <v>-</v>
      </c>
      <c r="AO23" s="535"/>
      <c r="AP23" s="536" t="str">
        <f t="shared" si="6"/>
        <v>-</v>
      </c>
      <c r="AQ23" s="527">
        <f t="shared" si="33"/>
        <v>17</v>
      </c>
      <c r="AR23" s="335">
        <v>3</v>
      </c>
      <c r="AS23" s="529">
        <v>14</v>
      </c>
      <c r="AT23" s="528">
        <f t="shared" si="34"/>
        <v>0.823529411764706</v>
      </c>
      <c r="AU23" s="535">
        <v>97</v>
      </c>
      <c r="AV23" s="536">
        <f t="shared" si="7"/>
        <v>6.92857142857143</v>
      </c>
      <c r="AW23" s="527">
        <f t="shared" si="35"/>
        <v>9</v>
      </c>
      <c r="AX23" s="335">
        <v>1</v>
      </c>
      <c r="AY23" s="529">
        <v>8</v>
      </c>
      <c r="AZ23" s="528">
        <f t="shared" si="36"/>
        <v>0.888888888888889</v>
      </c>
      <c r="BA23" s="535">
        <v>66</v>
      </c>
      <c r="BB23" s="536">
        <f t="shared" si="8"/>
        <v>8.25</v>
      </c>
      <c r="BC23" s="544">
        <f t="shared" si="37"/>
        <v>10743</v>
      </c>
      <c r="BD23" s="335"/>
      <c r="BE23" s="529">
        <v>10743</v>
      </c>
      <c r="BF23" s="535">
        <v>49359</v>
      </c>
      <c r="BG23" s="549">
        <f t="shared" si="9"/>
        <v>4.59452666852834</v>
      </c>
      <c r="BH23" s="544">
        <f t="shared" si="38"/>
        <v>1</v>
      </c>
      <c r="BI23" s="335"/>
      <c r="BJ23" s="529">
        <v>1</v>
      </c>
      <c r="BK23" s="535">
        <v>3</v>
      </c>
      <c r="BL23" s="549">
        <f t="shared" si="10"/>
        <v>3</v>
      </c>
      <c r="BM23" s="544">
        <f t="shared" si="39"/>
        <v>15</v>
      </c>
      <c r="BN23" s="335"/>
      <c r="BO23" s="529">
        <v>15</v>
      </c>
      <c r="BP23" s="535">
        <v>59</v>
      </c>
      <c r="BQ23" s="549">
        <f t="shared" si="11"/>
        <v>3.93333333333333</v>
      </c>
      <c r="BR23" s="544">
        <f t="shared" si="40"/>
        <v>207</v>
      </c>
      <c r="BS23" s="335">
        <v>33</v>
      </c>
      <c r="BT23" s="529">
        <v>174</v>
      </c>
      <c r="BU23" s="535">
        <v>1156</v>
      </c>
      <c r="BV23" s="549">
        <f t="shared" si="12"/>
        <v>6.64367816091954</v>
      </c>
    </row>
    <row r="24" ht="14.25" customHeight="1" spans="1:74">
      <c r="A24" s="508"/>
      <c r="B24" s="404">
        <v>18</v>
      </c>
      <c r="C24" s="406">
        <f t="shared" si="15"/>
        <v>10850</v>
      </c>
      <c r="D24" s="406">
        <f t="shared" si="16"/>
        <v>214</v>
      </c>
      <c r="E24" s="406">
        <f t="shared" si="17"/>
        <v>10636</v>
      </c>
      <c r="F24" s="382">
        <f t="shared" si="18"/>
        <v>10742</v>
      </c>
      <c r="G24" s="505">
        <f t="shared" si="14"/>
        <v>0.990046082949309</v>
      </c>
      <c r="H24" s="507">
        <f t="shared" si="19"/>
        <v>108</v>
      </c>
      <c r="I24" s="517">
        <f t="shared" si="20"/>
        <v>49741</v>
      </c>
      <c r="J24" s="523">
        <f t="shared" si="21"/>
        <v>745</v>
      </c>
      <c r="K24" s="523">
        <f t="shared" si="22"/>
        <v>48996</v>
      </c>
      <c r="L24" s="526">
        <f t="shared" si="1"/>
        <v>4.63051573263824</v>
      </c>
      <c r="M24" s="527">
        <f t="shared" si="23"/>
        <v>101</v>
      </c>
      <c r="N24" s="335">
        <v>36</v>
      </c>
      <c r="O24" s="529">
        <v>65</v>
      </c>
      <c r="P24" s="528">
        <f t="shared" si="24"/>
        <v>0.643564356435644</v>
      </c>
      <c r="Q24" s="535">
        <v>317</v>
      </c>
      <c r="R24" s="536">
        <f t="shared" si="2"/>
        <v>4.87692307692308</v>
      </c>
      <c r="S24" s="527">
        <f t="shared" si="25"/>
        <v>30</v>
      </c>
      <c r="T24" s="335">
        <v>5</v>
      </c>
      <c r="U24" s="529">
        <v>25</v>
      </c>
      <c r="V24" s="528">
        <f t="shared" si="26"/>
        <v>0.833333333333333</v>
      </c>
      <c r="W24" s="535">
        <v>87</v>
      </c>
      <c r="X24" s="536">
        <f t="shared" si="3"/>
        <v>3.48</v>
      </c>
      <c r="Y24" s="527">
        <f t="shared" si="27"/>
        <v>41</v>
      </c>
      <c r="Z24" s="335">
        <v>16</v>
      </c>
      <c r="AA24" s="529">
        <v>25</v>
      </c>
      <c r="AB24" s="528">
        <f t="shared" si="28"/>
        <v>0.609756097560976</v>
      </c>
      <c r="AC24" s="535">
        <v>173</v>
      </c>
      <c r="AD24" s="536">
        <f t="shared" si="4"/>
        <v>6.92</v>
      </c>
      <c r="AE24" s="527">
        <f t="shared" si="29"/>
        <v>0</v>
      </c>
      <c r="AF24" s="335"/>
      <c r="AG24" s="529"/>
      <c r="AH24" s="528" t="str">
        <f t="shared" si="30"/>
        <v>-</v>
      </c>
      <c r="AI24" s="535"/>
      <c r="AJ24" s="536" t="str">
        <f t="shared" si="5"/>
        <v>-</v>
      </c>
      <c r="AK24" s="527">
        <f t="shared" si="31"/>
        <v>0</v>
      </c>
      <c r="AL24" s="335"/>
      <c r="AM24" s="529"/>
      <c r="AN24" s="528" t="str">
        <f t="shared" si="32"/>
        <v>-</v>
      </c>
      <c r="AO24" s="535"/>
      <c r="AP24" s="536" t="str">
        <f t="shared" si="6"/>
        <v>-</v>
      </c>
      <c r="AQ24" s="527">
        <f t="shared" si="33"/>
        <v>27</v>
      </c>
      <c r="AR24" s="335">
        <v>9</v>
      </c>
      <c r="AS24" s="529">
        <v>18</v>
      </c>
      <c r="AT24" s="528">
        <f t="shared" si="34"/>
        <v>0.666666666666667</v>
      </c>
      <c r="AU24" s="535">
        <v>113</v>
      </c>
      <c r="AV24" s="536">
        <f t="shared" si="7"/>
        <v>6.27777777777778</v>
      </c>
      <c r="AW24" s="527">
        <f t="shared" si="35"/>
        <v>15</v>
      </c>
      <c r="AX24" s="335">
        <v>5</v>
      </c>
      <c r="AY24" s="529">
        <v>10</v>
      </c>
      <c r="AZ24" s="528">
        <f t="shared" si="36"/>
        <v>0.666666666666667</v>
      </c>
      <c r="BA24" s="535">
        <v>55</v>
      </c>
      <c r="BB24" s="536">
        <f t="shared" si="8"/>
        <v>5.5</v>
      </c>
      <c r="BC24" s="544">
        <f t="shared" si="37"/>
        <v>10418</v>
      </c>
      <c r="BD24" s="335"/>
      <c r="BE24" s="529">
        <v>10418</v>
      </c>
      <c r="BF24" s="535">
        <v>47852</v>
      </c>
      <c r="BG24" s="549">
        <f t="shared" si="9"/>
        <v>4.59320406987906</v>
      </c>
      <c r="BH24" s="544">
        <f t="shared" si="38"/>
        <v>0</v>
      </c>
      <c r="BI24" s="335"/>
      <c r="BJ24" s="529">
        <v>0</v>
      </c>
      <c r="BK24" s="535"/>
      <c r="BL24" s="549" t="str">
        <f t="shared" si="10"/>
        <v>-</v>
      </c>
      <c r="BM24" s="544">
        <f t="shared" si="39"/>
        <v>18</v>
      </c>
      <c r="BN24" s="335"/>
      <c r="BO24" s="529">
        <v>18</v>
      </c>
      <c r="BP24" s="535">
        <v>66</v>
      </c>
      <c r="BQ24" s="549">
        <f t="shared" si="11"/>
        <v>3.66666666666667</v>
      </c>
      <c r="BR24" s="544">
        <f t="shared" si="40"/>
        <v>200</v>
      </c>
      <c r="BS24" s="335">
        <v>37</v>
      </c>
      <c r="BT24" s="529">
        <v>163</v>
      </c>
      <c r="BU24" s="535">
        <v>1078</v>
      </c>
      <c r="BV24" s="549">
        <f t="shared" si="12"/>
        <v>6.61349693251534</v>
      </c>
    </row>
    <row r="25" ht="14.25" customHeight="1" spans="1:74">
      <c r="A25" s="508"/>
      <c r="B25" s="404">
        <v>19</v>
      </c>
      <c r="C25" s="406">
        <f t="shared" si="15"/>
        <v>10804</v>
      </c>
      <c r="D25" s="406">
        <f t="shared" si="16"/>
        <v>214</v>
      </c>
      <c r="E25" s="406">
        <f t="shared" si="17"/>
        <v>10590</v>
      </c>
      <c r="F25" s="382">
        <f t="shared" si="18"/>
        <v>10707</v>
      </c>
      <c r="G25" s="505">
        <f t="shared" si="14"/>
        <v>0.99102184376157</v>
      </c>
      <c r="H25" s="507">
        <f t="shared" si="19"/>
        <v>97</v>
      </c>
      <c r="I25" s="517">
        <f t="shared" si="20"/>
        <v>49641</v>
      </c>
      <c r="J25" s="523">
        <f t="shared" si="21"/>
        <v>869</v>
      </c>
      <c r="K25" s="523">
        <f t="shared" si="22"/>
        <v>48772</v>
      </c>
      <c r="L25" s="526">
        <f t="shared" si="1"/>
        <v>4.63631269263099</v>
      </c>
      <c r="M25" s="527">
        <f t="shared" si="23"/>
        <v>102</v>
      </c>
      <c r="N25" s="335">
        <v>31</v>
      </c>
      <c r="O25" s="529">
        <v>71</v>
      </c>
      <c r="P25" s="528">
        <f t="shared" si="24"/>
        <v>0.696078431372549</v>
      </c>
      <c r="Q25" s="535">
        <v>375</v>
      </c>
      <c r="R25" s="536">
        <f t="shared" si="2"/>
        <v>5.28169014084507</v>
      </c>
      <c r="S25" s="527">
        <f t="shared" si="25"/>
        <v>29</v>
      </c>
      <c r="T25" s="335">
        <v>8</v>
      </c>
      <c r="U25" s="529">
        <v>21</v>
      </c>
      <c r="V25" s="528">
        <f t="shared" si="26"/>
        <v>0.724137931034483</v>
      </c>
      <c r="W25" s="535">
        <v>88</v>
      </c>
      <c r="X25" s="536">
        <f t="shared" si="3"/>
        <v>4.19047619047619</v>
      </c>
      <c r="Y25" s="527">
        <f t="shared" si="27"/>
        <v>40</v>
      </c>
      <c r="Z25" s="335">
        <v>19</v>
      </c>
      <c r="AA25" s="529">
        <v>21</v>
      </c>
      <c r="AB25" s="528">
        <f t="shared" si="28"/>
        <v>0.525</v>
      </c>
      <c r="AC25" s="535">
        <v>148</v>
      </c>
      <c r="AD25" s="536">
        <f t="shared" si="4"/>
        <v>7.04761904761905</v>
      </c>
      <c r="AE25" s="527">
        <f t="shared" si="29"/>
        <v>0</v>
      </c>
      <c r="AF25" s="335"/>
      <c r="AG25" s="529"/>
      <c r="AH25" s="528" t="str">
        <f t="shared" si="30"/>
        <v>-</v>
      </c>
      <c r="AI25" s="535"/>
      <c r="AJ25" s="536" t="str">
        <f t="shared" si="5"/>
        <v>-</v>
      </c>
      <c r="AK25" s="527">
        <f t="shared" si="31"/>
        <v>0</v>
      </c>
      <c r="AL25" s="335"/>
      <c r="AM25" s="529"/>
      <c r="AN25" s="528" t="str">
        <f t="shared" si="32"/>
        <v>-</v>
      </c>
      <c r="AO25" s="535"/>
      <c r="AP25" s="536" t="str">
        <f t="shared" si="6"/>
        <v>-</v>
      </c>
      <c r="AQ25" s="527">
        <f t="shared" si="33"/>
        <v>27</v>
      </c>
      <c r="AR25" s="335">
        <v>6</v>
      </c>
      <c r="AS25" s="529">
        <v>21</v>
      </c>
      <c r="AT25" s="528">
        <f t="shared" si="34"/>
        <v>0.777777777777778</v>
      </c>
      <c r="AU25" s="535">
        <v>150</v>
      </c>
      <c r="AV25" s="536">
        <f t="shared" si="7"/>
        <v>7.14285714285714</v>
      </c>
      <c r="AW25" s="527">
        <f t="shared" si="35"/>
        <v>16</v>
      </c>
      <c r="AX25" s="335">
        <v>3</v>
      </c>
      <c r="AY25" s="529">
        <v>13</v>
      </c>
      <c r="AZ25" s="528">
        <f t="shared" si="36"/>
        <v>0.8125</v>
      </c>
      <c r="BA25" s="535">
        <v>108</v>
      </c>
      <c r="BB25" s="536">
        <f t="shared" si="8"/>
        <v>8.30769230769231</v>
      </c>
      <c r="BC25" s="544">
        <f t="shared" si="37"/>
        <v>10384</v>
      </c>
      <c r="BD25" s="335"/>
      <c r="BE25" s="529">
        <v>10384</v>
      </c>
      <c r="BF25" s="535">
        <v>47662</v>
      </c>
      <c r="BG25" s="549">
        <f t="shared" si="9"/>
        <v>4.58994607087827</v>
      </c>
      <c r="BH25" s="544">
        <f t="shared" si="38"/>
        <v>0</v>
      </c>
      <c r="BI25" s="335"/>
      <c r="BJ25" s="529">
        <v>0</v>
      </c>
      <c r="BK25" s="535"/>
      <c r="BL25" s="549" t="str">
        <f t="shared" si="10"/>
        <v>-</v>
      </c>
      <c r="BM25" s="544">
        <f t="shared" si="39"/>
        <v>18</v>
      </c>
      <c r="BN25" s="335"/>
      <c r="BO25" s="529">
        <v>18</v>
      </c>
      <c r="BP25" s="535">
        <v>74</v>
      </c>
      <c r="BQ25" s="549">
        <f t="shared" si="11"/>
        <v>4.11111111111111</v>
      </c>
      <c r="BR25" s="544">
        <f t="shared" si="40"/>
        <v>188</v>
      </c>
      <c r="BS25" s="335">
        <v>30</v>
      </c>
      <c r="BT25" s="529">
        <v>158</v>
      </c>
      <c r="BU25" s="535">
        <v>1036</v>
      </c>
      <c r="BV25" s="549">
        <f t="shared" si="12"/>
        <v>6.55696202531646</v>
      </c>
    </row>
    <row r="26" ht="14.25" customHeight="1" spans="1:74">
      <c r="A26" s="508"/>
      <c r="B26" s="404">
        <v>20</v>
      </c>
      <c r="C26" s="406">
        <f t="shared" si="15"/>
        <v>10667</v>
      </c>
      <c r="D26" s="406">
        <f t="shared" si="16"/>
        <v>246</v>
      </c>
      <c r="E26" s="406">
        <f t="shared" si="17"/>
        <v>10421</v>
      </c>
      <c r="F26" s="382">
        <f t="shared" si="18"/>
        <v>10537</v>
      </c>
      <c r="G26" s="505">
        <f t="shared" si="14"/>
        <v>0.987812880847474</v>
      </c>
      <c r="H26" s="507">
        <f t="shared" si="19"/>
        <v>130</v>
      </c>
      <c r="I26" s="517">
        <f t="shared" si="20"/>
        <v>48842</v>
      </c>
      <c r="J26" s="523">
        <f t="shared" si="21"/>
        <v>896</v>
      </c>
      <c r="K26" s="523">
        <f t="shared" si="22"/>
        <v>47946</v>
      </c>
      <c r="L26" s="526">
        <f t="shared" si="1"/>
        <v>4.63528518553668</v>
      </c>
      <c r="M26" s="527">
        <f t="shared" si="23"/>
        <v>109</v>
      </c>
      <c r="N26" s="335">
        <v>34</v>
      </c>
      <c r="O26" s="529">
        <v>75</v>
      </c>
      <c r="P26" s="528">
        <f t="shared" si="24"/>
        <v>0.688073394495413</v>
      </c>
      <c r="Q26" s="535">
        <v>405</v>
      </c>
      <c r="R26" s="536">
        <f t="shared" si="2"/>
        <v>5.4</v>
      </c>
      <c r="S26" s="527">
        <f t="shared" si="25"/>
        <v>37</v>
      </c>
      <c r="T26" s="335">
        <v>12</v>
      </c>
      <c r="U26" s="529">
        <v>25</v>
      </c>
      <c r="V26" s="528">
        <f t="shared" si="26"/>
        <v>0.675675675675676</v>
      </c>
      <c r="W26" s="535">
        <v>121</v>
      </c>
      <c r="X26" s="536">
        <f t="shared" si="3"/>
        <v>4.84</v>
      </c>
      <c r="Y26" s="527">
        <f t="shared" si="27"/>
        <v>55</v>
      </c>
      <c r="Z26" s="335">
        <v>31</v>
      </c>
      <c r="AA26" s="529">
        <v>24</v>
      </c>
      <c r="AB26" s="528">
        <f t="shared" si="28"/>
        <v>0.436363636363636</v>
      </c>
      <c r="AC26" s="535">
        <v>190</v>
      </c>
      <c r="AD26" s="536">
        <f t="shared" si="4"/>
        <v>7.91666666666667</v>
      </c>
      <c r="AE26" s="527">
        <f t="shared" si="29"/>
        <v>0</v>
      </c>
      <c r="AF26" s="335"/>
      <c r="AG26" s="529"/>
      <c r="AH26" s="528" t="str">
        <f t="shared" si="30"/>
        <v>-</v>
      </c>
      <c r="AI26" s="535"/>
      <c r="AJ26" s="536" t="str">
        <f t="shared" si="5"/>
        <v>-</v>
      </c>
      <c r="AK26" s="527">
        <f t="shared" si="31"/>
        <v>0</v>
      </c>
      <c r="AL26" s="335"/>
      <c r="AM26" s="529"/>
      <c r="AN26" s="528" t="str">
        <f t="shared" si="32"/>
        <v>-</v>
      </c>
      <c r="AO26" s="535"/>
      <c r="AP26" s="536" t="str">
        <f t="shared" si="6"/>
        <v>-</v>
      </c>
      <c r="AQ26" s="527">
        <f t="shared" si="33"/>
        <v>23</v>
      </c>
      <c r="AR26" s="335">
        <v>9</v>
      </c>
      <c r="AS26" s="529">
        <v>14</v>
      </c>
      <c r="AT26" s="528">
        <f t="shared" si="34"/>
        <v>0.608695652173913</v>
      </c>
      <c r="AU26" s="535">
        <v>88</v>
      </c>
      <c r="AV26" s="536">
        <f t="shared" si="7"/>
        <v>6.28571428571429</v>
      </c>
      <c r="AW26" s="527">
        <f t="shared" si="35"/>
        <v>22</v>
      </c>
      <c r="AX26" s="335">
        <v>9</v>
      </c>
      <c r="AY26" s="529">
        <v>13</v>
      </c>
      <c r="AZ26" s="528">
        <f t="shared" si="36"/>
        <v>0.590909090909091</v>
      </c>
      <c r="BA26" s="535">
        <v>92</v>
      </c>
      <c r="BB26" s="536">
        <f t="shared" si="8"/>
        <v>7.07692307692308</v>
      </c>
      <c r="BC26" s="544">
        <f t="shared" si="37"/>
        <v>10202</v>
      </c>
      <c r="BD26" s="335"/>
      <c r="BE26" s="529">
        <v>10202</v>
      </c>
      <c r="BF26" s="535">
        <v>46768</v>
      </c>
      <c r="BG26" s="549">
        <f t="shared" si="9"/>
        <v>4.58419917663203</v>
      </c>
      <c r="BH26" s="544">
        <f t="shared" si="38"/>
        <v>0</v>
      </c>
      <c r="BI26" s="335"/>
      <c r="BJ26" s="529">
        <v>0</v>
      </c>
      <c r="BK26" s="535"/>
      <c r="BL26" s="549" t="str">
        <f t="shared" si="10"/>
        <v>-</v>
      </c>
      <c r="BM26" s="544">
        <f t="shared" si="39"/>
        <v>16</v>
      </c>
      <c r="BN26" s="335"/>
      <c r="BO26" s="529">
        <v>16</v>
      </c>
      <c r="BP26" s="535">
        <v>58</v>
      </c>
      <c r="BQ26" s="549">
        <f t="shared" si="11"/>
        <v>3.625</v>
      </c>
      <c r="BR26" s="544">
        <f t="shared" si="40"/>
        <v>203</v>
      </c>
      <c r="BS26" s="335">
        <v>35</v>
      </c>
      <c r="BT26" s="529">
        <v>168</v>
      </c>
      <c r="BU26" s="535">
        <v>1120</v>
      </c>
      <c r="BV26" s="549">
        <f t="shared" si="12"/>
        <v>6.66666666666667</v>
      </c>
    </row>
    <row r="27" ht="14.25" customHeight="1" spans="1:74">
      <c r="A27" s="508"/>
      <c r="B27" s="404">
        <v>21</v>
      </c>
      <c r="C27" s="406">
        <f t="shared" si="15"/>
        <v>11624</v>
      </c>
      <c r="D27" s="406">
        <f t="shared" si="16"/>
        <v>255</v>
      </c>
      <c r="E27" s="406">
        <f t="shared" si="17"/>
        <v>11369</v>
      </c>
      <c r="F27" s="382">
        <f t="shared" si="18"/>
        <v>11492</v>
      </c>
      <c r="G27" s="505">
        <f t="shared" si="14"/>
        <v>0.988644184445974</v>
      </c>
      <c r="H27" s="507">
        <f t="shared" si="19"/>
        <v>132</v>
      </c>
      <c r="I27" s="517">
        <f t="shared" si="20"/>
        <v>53379</v>
      </c>
      <c r="J27" s="523">
        <f t="shared" si="21"/>
        <v>1029</v>
      </c>
      <c r="K27" s="523">
        <f t="shared" si="22"/>
        <v>52350</v>
      </c>
      <c r="L27" s="526">
        <f t="shared" si="1"/>
        <v>4.64488339714584</v>
      </c>
      <c r="M27" s="527">
        <f t="shared" si="23"/>
        <v>102</v>
      </c>
      <c r="N27" s="335">
        <v>33</v>
      </c>
      <c r="O27" s="529">
        <v>69</v>
      </c>
      <c r="P27" s="528">
        <f t="shared" si="24"/>
        <v>0.676470588235294</v>
      </c>
      <c r="Q27" s="535">
        <v>345</v>
      </c>
      <c r="R27" s="536">
        <f t="shared" si="2"/>
        <v>5</v>
      </c>
      <c r="S27" s="527">
        <f t="shared" si="25"/>
        <v>41</v>
      </c>
      <c r="T27" s="335">
        <v>14</v>
      </c>
      <c r="U27" s="529">
        <v>27</v>
      </c>
      <c r="V27" s="528">
        <f t="shared" si="26"/>
        <v>0.658536585365854</v>
      </c>
      <c r="W27" s="535">
        <v>95</v>
      </c>
      <c r="X27" s="536">
        <f t="shared" si="3"/>
        <v>3.51851851851852</v>
      </c>
      <c r="Y27" s="527">
        <f t="shared" si="27"/>
        <v>56</v>
      </c>
      <c r="Z27" s="335">
        <v>24</v>
      </c>
      <c r="AA27" s="529">
        <v>32</v>
      </c>
      <c r="AB27" s="528">
        <f t="shared" si="28"/>
        <v>0.571428571428571</v>
      </c>
      <c r="AC27" s="535">
        <v>260</v>
      </c>
      <c r="AD27" s="536">
        <f t="shared" si="4"/>
        <v>8.125</v>
      </c>
      <c r="AE27" s="527">
        <f t="shared" si="29"/>
        <v>0</v>
      </c>
      <c r="AF27" s="335"/>
      <c r="AG27" s="529"/>
      <c r="AH27" s="528" t="str">
        <f t="shared" si="30"/>
        <v>-</v>
      </c>
      <c r="AI27" s="535"/>
      <c r="AJ27" s="536" t="str">
        <f t="shared" si="5"/>
        <v>-</v>
      </c>
      <c r="AK27" s="527">
        <f t="shared" si="31"/>
        <v>0</v>
      </c>
      <c r="AL27" s="335"/>
      <c r="AM27" s="529"/>
      <c r="AN27" s="528" t="str">
        <f t="shared" si="32"/>
        <v>-</v>
      </c>
      <c r="AO27" s="535"/>
      <c r="AP27" s="536" t="str">
        <f t="shared" si="6"/>
        <v>-</v>
      </c>
      <c r="AQ27" s="527">
        <f t="shared" si="33"/>
        <v>28</v>
      </c>
      <c r="AR27" s="335">
        <v>9</v>
      </c>
      <c r="AS27" s="529">
        <v>19</v>
      </c>
      <c r="AT27" s="528">
        <f t="shared" si="34"/>
        <v>0.678571428571429</v>
      </c>
      <c r="AU27" s="535">
        <v>148</v>
      </c>
      <c r="AV27" s="536">
        <f t="shared" si="7"/>
        <v>7.78947368421053</v>
      </c>
      <c r="AW27" s="527">
        <f t="shared" si="35"/>
        <v>28</v>
      </c>
      <c r="AX27" s="335">
        <v>14</v>
      </c>
      <c r="AY27" s="529">
        <v>14</v>
      </c>
      <c r="AZ27" s="528">
        <f t="shared" si="36"/>
        <v>0.5</v>
      </c>
      <c r="BA27" s="535">
        <v>181</v>
      </c>
      <c r="BB27" s="536">
        <f t="shared" si="8"/>
        <v>12.9285714285714</v>
      </c>
      <c r="BC27" s="544">
        <f t="shared" si="37"/>
        <v>11145</v>
      </c>
      <c r="BD27" s="335"/>
      <c r="BE27" s="529">
        <v>11145</v>
      </c>
      <c r="BF27" s="535">
        <v>51202</v>
      </c>
      <c r="BG27" s="549">
        <f t="shared" si="9"/>
        <v>4.59416778824585</v>
      </c>
      <c r="BH27" s="544">
        <f t="shared" si="38"/>
        <v>0</v>
      </c>
      <c r="BI27" s="335"/>
      <c r="BJ27" s="529">
        <v>0</v>
      </c>
      <c r="BK27" s="535"/>
      <c r="BL27" s="549" t="str">
        <f t="shared" si="10"/>
        <v>-</v>
      </c>
      <c r="BM27" s="544">
        <f t="shared" si="39"/>
        <v>22</v>
      </c>
      <c r="BN27" s="335"/>
      <c r="BO27" s="529">
        <v>22</v>
      </c>
      <c r="BP27" s="535">
        <v>86</v>
      </c>
      <c r="BQ27" s="549">
        <f t="shared" si="11"/>
        <v>3.90909090909091</v>
      </c>
      <c r="BR27" s="544">
        <f t="shared" si="40"/>
        <v>202</v>
      </c>
      <c r="BS27" s="335">
        <v>38</v>
      </c>
      <c r="BT27" s="529">
        <v>164</v>
      </c>
      <c r="BU27" s="535">
        <v>1062</v>
      </c>
      <c r="BV27" s="549">
        <f t="shared" si="12"/>
        <v>6.47560975609756</v>
      </c>
    </row>
    <row r="28" ht="14.25" customHeight="1" spans="1:74">
      <c r="A28" s="508"/>
      <c r="B28" s="404">
        <v>22</v>
      </c>
      <c r="C28" s="406">
        <f t="shared" si="15"/>
        <v>11431</v>
      </c>
      <c r="D28" s="406">
        <f t="shared" si="16"/>
        <v>241</v>
      </c>
      <c r="E28" s="406">
        <f t="shared" si="17"/>
        <v>11190</v>
      </c>
      <c r="F28" s="382">
        <f t="shared" si="18"/>
        <v>11316</v>
      </c>
      <c r="G28" s="505">
        <f t="shared" si="14"/>
        <v>0.989939637826962</v>
      </c>
      <c r="H28" s="507">
        <f t="shared" si="19"/>
        <v>115</v>
      </c>
      <c r="I28" s="517">
        <f t="shared" si="20"/>
        <v>52543</v>
      </c>
      <c r="J28" s="523">
        <f t="shared" si="21"/>
        <v>972</v>
      </c>
      <c r="K28" s="523">
        <f t="shared" si="22"/>
        <v>51571</v>
      </c>
      <c r="L28" s="526">
        <f t="shared" si="1"/>
        <v>4.64324849770237</v>
      </c>
      <c r="M28" s="527">
        <f t="shared" si="23"/>
        <v>101</v>
      </c>
      <c r="N28" s="335">
        <v>34</v>
      </c>
      <c r="O28" s="529">
        <v>67</v>
      </c>
      <c r="P28" s="528">
        <f t="shared" si="24"/>
        <v>0.663366336633663</v>
      </c>
      <c r="Q28" s="535">
        <v>338</v>
      </c>
      <c r="R28" s="536">
        <f t="shared" si="2"/>
        <v>5.04477611940298</v>
      </c>
      <c r="S28" s="527">
        <f t="shared" si="25"/>
        <v>39</v>
      </c>
      <c r="T28" s="335">
        <v>15</v>
      </c>
      <c r="U28" s="529">
        <v>24</v>
      </c>
      <c r="V28" s="528">
        <f t="shared" si="26"/>
        <v>0.615384615384615</v>
      </c>
      <c r="W28" s="535">
        <v>111</v>
      </c>
      <c r="X28" s="536">
        <f t="shared" si="3"/>
        <v>4.625</v>
      </c>
      <c r="Y28" s="527">
        <f t="shared" si="27"/>
        <v>55</v>
      </c>
      <c r="Z28" s="335">
        <v>22</v>
      </c>
      <c r="AA28" s="529">
        <v>33</v>
      </c>
      <c r="AB28" s="528">
        <f t="shared" si="28"/>
        <v>0.6</v>
      </c>
      <c r="AC28" s="535">
        <v>246</v>
      </c>
      <c r="AD28" s="536">
        <f t="shared" si="4"/>
        <v>7.45454545454545</v>
      </c>
      <c r="AE28" s="527">
        <f t="shared" si="29"/>
        <v>0</v>
      </c>
      <c r="AF28" s="335"/>
      <c r="AG28" s="529"/>
      <c r="AH28" s="528" t="str">
        <f t="shared" si="30"/>
        <v>-</v>
      </c>
      <c r="AI28" s="535"/>
      <c r="AJ28" s="536" t="str">
        <f t="shared" si="5"/>
        <v>-</v>
      </c>
      <c r="AK28" s="527">
        <f t="shared" si="31"/>
        <v>0</v>
      </c>
      <c r="AL28" s="335"/>
      <c r="AM28" s="529"/>
      <c r="AN28" s="528" t="str">
        <f t="shared" si="32"/>
        <v>-</v>
      </c>
      <c r="AO28" s="535"/>
      <c r="AP28" s="536" t="str">
        <f t="shared" si="6"/>
        <v>-</v>
      </c>
      <c r="AQ28" s="527">
        <f t="shared" si="33"/>
        <v>32</v>
      </c>
      <c r="AR28" s="335">
        <v>9</v>
      </c>
      <c r="AS28" s="529">
        <v>23</v>
      </c>
      <c r="AT28" s="528">
        <f t="shared" si="34"/>
        <v>0.71875</v>
      </c>
      <c r="AU28" s="535">
        <v>166</v>
      </c>
      <c r="AV28" s="536">
        <f t="shared" si="7"/>
        <v>7.21739130434783</v>
      </c>
      <c r="AW28" s="527">
        <f t="shared" si="35"/>
        <v>14</v>
      </c>
      <c r="AX28" s="335">
        <v>2</v>
      </c>
      <c r="AY28" s="529">
        <v>12</v>
      </c>
      <c r="AZ28" s="528">
        <f t="shared" si="36"/>
        <v>0.857142857142857</v>
      </c>
      <c r="BA28" s="535">
        <v>111</v>
      </c>
      <c r="BB28" s="536">
        <f t="shared" si="8"/>
        <v>9.25</v>
      </c>
      <c r="BC28" s="544">
        <f t="shared" si="37"/>
        <v>10947</v>
      </c>
      <c r="BD28" s="335"/>
      <c r="BE28" s="529">
        <v>10947</v>
      </c>
      <c r="BF28" s="535">
        <v>50285</v>
      </c>
      <c r="BG28" s="549">
        <f t="shared" si="9"/>
        <v>4.59349593495935</v>
      </c>
      <c r="BH28" s="544">
        <f t="shared" si="38"/>
        <v>0</v>
      </c>
      <c r="BI28" s="335"/>
      <c r="BJ28" s="529">
        <v>0</v>
      </c>
      <c r="BK28" s="535"/>
      <c r="BL28" s="549" t="str">
        <f t="shared" si="10"/>
        <v>-</v>
      </c>
      <c r="BM28" s="544">
        <f t="shared" si="39"/>
        <v>21</v>
      </c>
      <c r="BN28" s="335"/>
      <c r="BO28" s="529">
        <v>21</v>
      </c>
      <c r="BP28" s="535">
        <v>73</v>
      </c>
      <c r="BQ28" s="549">
        <f t="shared" si="11"/>
        <v>3.47619047619048</v>
      </c>
      <c r="BR28" s="544">
        <f t="shared" si="40"/>
        <v>222</v>
      </c>
      <c r="BS28" s="335">
        <v>33</v>
      </c>
      <c r="BT28" s="529">
        <v>189</v>
      </c>
      <c r="BU28" s="535">
        <v>1213</v>
      </c>
      <c r="BV28" s="549">
        <f t="shared" si="12"/>
        <v>6.41798941798942</v>
      </c>
    </row>
    <row r="29" ht="14.25" customHeight="1" spans="1:74">
      <c r="A29" s="508"/>
      <c r="B29" s="404">
        <v>23</v>
      </c>
      <c r="C29" s="406">
        <f t="shared" si="15"/>
        <v>11335</v>
      </c>
      <c r="D29" s="406">
        <f t="shared" si="16"/>
        <v>190</v>
      </c>
      <c r="E29" s="406">
        <f t="shared" si="17"/>
        <v>11145</v>
      </c>
      <c r="F29" s="382">
        <f t="shared" si="18"/>
        <v>11243</v>
      </c>
      <c r="G29" s="505">
        <f t="shared" si="14"/>
        <v>0.991883546537274</v>
      </c>
      <c r="H29" s="507">
        <f t="shared" si="19"/>
        <v>92</v>
      </c>
      <c r="I29" s="517">
        <f t="shared" si="20"/>
        <v>52379</v>
      </c>
      <c r="J29" s="523">
        <f t="shared" si="21"/>
        <v>770</v>
      </c>
      <c r="K29" s="523">
        <f t="shared" si="22"/>
        <v>51609</v>
      </c>
      <c r="L29" s="526">
        <f t="shared" si="1"/>
        <v>4.65880992617629</v>
      </c>
      <c r="M29" s="527">
        <f t="shared" si="23"/>
        <v>74</v>
      </c>
      <c r="N29" s="335">
        <v>23</v>
      </c>
      <c r="O29" s="529">
        <v>51</v>
      </c>
      <c r="P29" s="528">
        <f t="shared" si="24"/>
        <v>0.689189189189189</v>
      </c>
      <c r="Q29" s="535">
        <v>268</v>
      </c>
      <c r="R29" s="536">
        <f t="shared" si="2"/>
        <v>5.25490196078431</v>
      </c>
      <c r="S29" s="527">
        <f t="shared" si="25"/>
        <v>23</v>
      </c>
      <c r="T29" s="335">
        <v>2</v>
      </c>
      <c r="U29" s="529">
        <v>21</v>
      </c>
      <c r="V29" s="528">
        <f t="shared" si="26"/>
        <v>0.91304347826087</v>
      </c>
      <c r="W29" s="535">
        <v>90</v>
      </c>
      <c r="X29" s="536">
        <f t="shared" si="3"/>
        <v>4.28571428571429</v>
      </c>
      <c r="Y29" s="527">
        <f t="shared" si="27"/>
        <v>49</v>
      </c>
      <c r="Z29" s="335">
        <v>18</v>
      </c>
      <c r="AA29" s="529">
        <v>31</v>
      </c>
      <c r="AB29" s="528">
        <f t="shared" si="28"/>
        <v>0.63265306122449</v>
      </c>
      <c r="AC29" s="535">
        <v>206</v>
      </c>
      <c r="AD29" s="536">
        <f t="shared" si="4"/>
        <v>6.64516129032258</v>
      </c>
      <c r="AE29" s="527">
        <f t="shared" si="29"/>
        <v>0</v>
      </c>
      <c r="AF29" s="335"/>
      <c r="AG29" s="529"/>
      <c r="AH29" s="528" t="str">
        <f t="shared" si="30"/>
        <v>-</v>
      </c>
      <c r="AI29" s="535"/>
      <c r="AJ29" s="536" t="str">
        <f t="shared" si="5"/>
        <v>-</v>
      </c>
      <c r="AK29" s="527">
        <f t="shared" si="31"/>
        <v>0</v>
      </c>
      <c r="AL29" s="335"/>
      <c r="AM29" s="529"/>
      <c r="AN29" s="528" t="str">
        <f t="shared" si="32"/>
        <v>-</v>
      </c>
      <c r="AO29" s="535"/>
      <c r="AP29" s="536" t="str">
        <f t="shared" si="6"/>
        <v>-</v>
      </c>
      <c r="AQ29" s="527">
        <f t="shared" si="33"/>
        <v>22</v>
      </c>
      <c r="AR29" s="335">
        <v>10</v>
      </c>
      <c r="AS29" s="529">
        <v>12</v>
      </c>
      <c r="AT29" s="528">
        <f t="shared" si="34"/>
        <v>0.545454545454545</v>
      </c>
      <c r="AU29" s="535">
        <v>92</v>
      </c>
      <c r="AV29" s="536">
        <f t="shared" si="7"/>
        <v>7.66666666666667</v>
      </c>
      <c r="AW29" s="527">
        <f t="shared" si="35"/>
        <v>22</v>
      </c>
      <c r="AX29" s="335">
        <v>7</v>
      </c>
      <c r="AY29" s="529">
        <v>15</v>
      </c>
      <c r="AZ29" s="528">
        <f t="shared" si="36"/>
        <v>0.681818181818182</v>
      </c>
      <c r="BA29" s="535">
        <v>114</v>
      </c>
      <c r="BB29" s="536">
        <f t="shared" si="8"/>
        <v>7.6</v>
      </c>
      <c r="BC29" s="544">
        <f t="shared" si="37"/>
        <v>10954</v>
      </c>
      <c r="BD29" s="335"/>
      <c r="BE29" s="529">
        <v>10954</v>
      </c>
      <c r="BF29" s="535">
        <v>50532</v>
      </c>
      <c r="BG29" s="549">
        <f t="shared" si="9"/>
        <v>4.61310936644148</v>
      </c>
      <c r="BH29" s="544">
        <f t="shared" si="38"/>
        <v>0</v>
      </c>
      <c r="BI29" s="335"/>
      <c r="BJ29" s="529">
        <v>0</v>
      </c>
      <c r="BK29" s="535"/>
      <c r="BL29" s="549" t="str">
        <f t="shared" si="10"/>
        <v>-</v>
      </c>
      <c r="BM29" s="544">
        <f t="shared" si="39"/>
        <v>15</v>
      </c>
      <c r="BN29" s="335"/>
      <c r="BO29" s="529">
        <v>15</v>
      </c>
      <c r="BP29" s="535">
        <v>55</v>
      </c>
      <c r="BQ29" s="549">
        <f t="shared" si="11"/>
        <v>3.66666666666667</v>
      </c>
      <c r="BR29" s="544">
        <f t="shared" si="40"/>
        <v>176</v>
      </c>
      <c r="BS29" s="335">
        <v>32</v>
      </c>
      <c r="BT29" s="529">
        <v>144</v>
      </c>
      <c r="BU29" s="535">
        <v>1022</v>
      </c>
      <c r="BV29" s="549">
        <f t="shared" si="12"/>
        <v>7.09722222222222</v>
      </c>
    </row>
    <row r="30" ht="14.25" customHeight="1" spans="1:74">
      <c r="A30" s="508"/>
      <c r="B30" s="404">
        <v>24</v>
      </c>
      <c r="C30" s="406">
        <f t="shared" si="15"/>
        <v>11109</v>
      </c>
      <c r="D30" s="406">
        <f t="shared" si="16"/>
        <v>232</v>
      </c>
      <c r="E30" s="406">
        <f t="shared" si="17"/>
        <v>10877</v>
      </c>
      <c r="F30" s="382">
        <f t="shared" si="18"/>
        <v>10996</v>
      </c>
      <c r="G30" s="505">
        <f t="shared" si="14"/>
        <v>0.989828067332793</v>
      </c>
      <c r="H30" s="507">
        <f t="shared" si="19"/>
        <v>113</v>
      </c>
      <c r="I30" s="517">
        <f t="shared" si="20"/>
        <v>50961</v>
      </c>
      <c r="J30" s="523">
        <f t="shared" si="21"/>
        <v>890</v>
      </c>
      <c r="K30" s="523">
        <f t="shared" si="22"/>
        <v>50071</v>
      </c>
      <c r="L30" s="526">
        <f t="shared" si="1"/>
        <v>4.63450345580211</v>
      </c>
      <c r="M30" s="527">
        <f t="shared" si="23"/>
        <v>98</v>
      </c>
      <c r="N30" s="335">
        <v>42</v>
      </c>
      <c r="O30" s="529">
        <v>56</v>
      </c>
      <c r="P30" s="528">
        <f t="shared" si="24"/>
        <v>0.571428571428571</v>
      </c>
      <c r="Q30" s="535">
        <v>266</v>
      </c>
      <c r="R30" s="536">
        <f t="shared" si="2"/>
        <v>4.75</v>
      </c>
      <c r="S30" s="527">
        <f t="shared" si="25"/>
        <v>35</v>
      </c>
      <c r="T30" s="335">
        <v>15</v>
      </c>
      <c r="U30" s="529">
        <v>20</v>
      </c>
      <c r="V30" s="528">
        <f t="shared" si="26"/>
        <v>0.571428571428571</v>
      </c>
      <c r="W30" s="535">
        <v>83</v>
      </c>
      <c r="X30" s="536">
        <f t="shared" si="3"/>
        <v>4.15</v>
      </c>
      <c r="Y30" s="527">
        <f t="shared" si="27"/>
        <v>58</v>
      </c>
      <c r="Z30" s="335">
        <v>26</v>
      </c>
      <c r="AA30" s="529">
        <v>32</v>
      </c>
      <c r="AB30" s="528">
        <f t="shared" si="28"/>
        <v>0.551724137931034</v>
      </c>
      <c r="AC30" s="535">
        <v>228</v>
      </c>
      <c r="AD30" s="536">
        <f t="shared" si="4"/>
        <v>7.125</v>
      </c>
      <c r="AE30" s="527">
        <f t="shared" si="29"/>
        <v>0</v>
      </c>
      <c r="AF30" s="335"/>
      <c r="AG30" s="529"/>
      <c r="AH30" s="528" t="str">
        <f t="shared" si="30"/>
        <v>-</v>
      </c>
      <c r="AI30" s="535"/>
      <c r="AJ30" s="536" t="str">
        <f t="shared" si="5"/>
        <v>-</v>
      </c>
      <c r="AK30" s="527">
        <f t="shared" si="31"/>
        <v>0</v>
      </c>
      <c r="AL30" s="335"/>
      <c r="AM30" s="529"/>
      <c r="AN30" s="528" t="str">
        <f t="shared" si="32"/>
        <v>-</v>
      </c>
      <c r="AO30" s="535"/>
      <c r="AP30" s="536" t="str">
        <f t="shared" si="6"/>
        <v>-</v>
      </c>
      <c r="AQ30" s="527">
        <f t="shared" si="33"/>
        <v>25</v>
      </c>
      <c r="AR30" s="335">
        <v>4</v>
      </c>
      <c r="AS30" s="529">
        <v>21</v>
      </c>
      <c r="AT30" s="528">
        <f t="shared" si="34"/>
        <v>0.84</v>
      </c>
      <c r="AU30" s="535">
        <v>160</v>
      </c>
      <c r="AV30" s="536">
        <f t="shared" si="7"/>
        <v>7.61904761904762</v>
      </c>
      <c r="AW30" s="527">
        <f t="shared" si="35"/>
        <v>16</v>
      </c>
      <c r="AX30" s="335">
        <v>2</v>
      </c>
      <c r="AY30" s="529">
        <v>14</v>
      </c>
      <c r="AZ30" s="528">
        <f t="shared" si="36"/>
        <v>0.875</v>
      </c>
      <c r="BA30" s="535">
        <v>153</v>
      </c>
      <c r="BB30" s="536">
        <f t="shared" si="8"/>
        <v>10.9285714285714</v>
      </c>
      <c r="BC30" s="544">
        <f t="shared" si="37"/>
        <v>10680</v>
      </c>
      <c r="BD30" s="335"/>
      <c r="BE30" s="529">
        <v>10680</v>
      </c>
      <c r="BF30" s="535">
        <v>48952</v>
      </c>
      <c r="BG30" s="549">
        <f t="shared" si="9"/>
        <v>4.58352059925094</v>
      </c>
      <c r="BH30" s="544">
        <f t="shared" si="38"/>
        <v>3</v>
      </c>
      <c r="BI30" s="335"/>
      <c r="BJ30" s="529">
        <v>3</v>
      </c>
      <c r="BK30" s="535">
        <v>9</v>
      </c>
      <c r="BL30" s="549">
        <f t="shared" si="10"/>
        <v>3</v>
      </c>
      <c r="BM30" s="544">
        <f t="shared" si="39"/>
        <v>9</v>
      </c>
      <c r="BN30" s="335"/>
      <c r="BO30" s="529">
        <v>9</v>
      </c>
      <c r="BP30" s="535">
        <v>43</v>
      </c>
      <c r="BQ30" s="549">
        <f t="shared" si="11"/>
        <v>4.77777777777778</v>
      </c>
      <c r="BR30" s="544">
        <f t="shared" si="40"/>
        <v>185</v>
      </c>
      <c r="BS30" s="335">
        <v>24</v>
      </c>
      <c r="BT30" s="529">
        <v>161</v>
      </c>
      <c r="BU30" s="535">
        <v>1067</v>
      </c>
      <c r="BV30" s="549">
        <f t="shared" si="12"/>
        <v>6.62732919254658</v>
      </c>
    </row>
    <row r="31" ht="14.25" customHeight="1" spans="1:74">
      <c r="A31" s="508"/>
      <c r="B31" s="404">
        <v>25</v>
      </c>
      <c r="C31" s="406">
        <f t="shared" si="15"/>
        <v>10990</v>
      </c>
      <c r="D31" s="406">
        <f t="shared" si="16"/>
        <v>259</v>
      </c>
      <c r="E31" s="406">
        <f t="shared" si="17"/>
        <v>10731</v>
      </c>
      <c r="F31" s="382">
        <f t="shared" si="18"/>
        <v>10857</v>
      </c>
      <c r="G31" s="505">
        <f t="shared" si="14"/>
        <v>0.987898089171975</v>
      </c>
      <c r="H31" s="507">
        <f t="shared" si="19"/>
        <v>133</v>
      </c>
      <c r="I31" s="517">
        <f t="shared" si="20"/>
        <v>50639</v>
      </c>
      <c r="J31" s="523">
        <f t="shared" si="21"/>
        <v>1026</v>
      </c>
      <c r="K31" s="523">
        <f t="shared" si="22"/>
        <v>49613</v>
      </c>
      <c r="L31" s="526">
        <f t="shared" si="1"/>
        <v>4.66417979183937</v>
      </c>
      <c r="M31" s="527">
        <f t="shared" si="23"/>
        <v>108</v>
      </c>
      <c r="N31" s="335">
        <v>30</v>
      </c>
      <c r="O31" s="529">
        <v>78</v>
      </c>
      <c r="P31" s="528">
        <f t="shared" si="24"/>
        <v>0.722222222222222</v>
      </c>
      <c r="Q31" s="535">
        <v>382</v>
      </c>
      <c r="R31" s="536">
        <f t="shared" si="2"/>
        <v>4.8974358974359</v>
      </c>
      <c r="S31" s="527">
        <f t="shared" si="25"/>
        <v>36</v>
      </c>
      <c r="T31" s="335">
        <v>17</v>
      </c>
      <c r="U31" s="529">
        <v>19</v>
      </c>
      <c r="V31" s="528">
        <f t="shared" si="26"/>
        <v>0.527777777777778</v>
      </c>
      <c r="W31" s="535">
        <v>84</v>
      </c>
      <c r="X31" s="536">
        <f t="shared" si="3"/>
        <v>4.42105263157895</v>
      </c>
      <c r="Y31" s="527">
        <f t="shared" si="27"/>
        <v>66</v>
      </c>
      <c r="Z31" s="335">
        <v>31</v>
      </c>
      <c r="AA31" s="529">
        <v>35</v>
      </c>
      <c r="AB31" s="528">
        <f t="shared" si="28"/>
        <v>0.53030303030303</v>
      </c>
      <c r="AC31" s="535">
        <v>274</v>
      </c>
      <c r="AD31" s="536">
        <f t="shared" si="4"/>
        <v>7.82857142857143</v>
      </c>
      <c r="AE31" s="527">
        <f t="shared" si="29"/>
        <v>0</v>
      </c>
      <c r="AF31" s="335"/>
      <c r="AG31" s="529"/>
      <c r="AH31" s="528" t="str">
        <f t="shared" si="30"/>
        <v>-</v>
      </c>
      <c r="AI31" s="535"/>
      <c r="AJ31" s="536" t="str">
        <f t="shared" si="5"/>
        <v>-</v>
      </c>
      <c r="AK31" s="527">
        <f t="shared" si="31"/>
        <v>0</v>
      </c>
      <c r="AL31" s="335"/>
      <c r="AM31" s="529"/>
      <c r="AN31" s="528" t="str">
        <f t="shared" si="32"/>
        <v>-</v>
      </c>
      <c r="AO31" s="535"/>
      <c r="AP31" s="536" t="str">
        <f t="shared" si="6"/>
        <v>-</v>
      </c>
      <c r="AQ31" s="527">
        <f t="shared" si="33"/>
        <v>28</v>
      </c>
      <c r="AR31" s="335">
        <v>3</v>
      </c>
      <c r="AS31" s="529">
        <v>25</v>
      </c>
      <c r="AT31" s="528">
        <f t="shared" si="34"/>
        <v>0.892857142857143</v>
      </c>
      <c r="AU31" s="535">
        <v>160</v>
      </c>
      <c r="AV31" s="536">
        <f t="shared" si="7"/>
        <v>6.4</v>
      </c>
      <c r="AW31" s="527">
        <f t="shared" si="35"/>
        <v>21</v>
      </c>
      <c r="AX31" s="335">
        <v>7</v>
      </c>
      <c r="AY31" s="529">
        <v>14</v>
      </c>
      <c r="AZ31" s="528" t="s">
        <v>92</v>
      </c>
      <c r="BA31" s="535">
        <v>126</v>
      </c>
      <c r="BB31" s="536">
        <f t="shared" si="8"/>
        <v>9</v>
      </c>
      <c r="BC31" s="544">
        <f t="shared" si="37"/>
        <v>10488</v>
      </c>
      <c r="BD31" s="335"/>
      <c r="BE31" s="529">
        <v>10488</v>
      </c>
      <c r="BF31" s="535">
        <v>48304</v>
      </c>
      <c r="BG31" s="549">
        <f t="shared" si="9"/>
        <v>4.60564454614798</v>
      </c>
      <c r="BH31" s="544">
        <f t="shared" si="38"/>
        <v>0</v>
      </c>
      <c r="BI31" s="335"/>
      <c r="BJ31" s="529"/>
      <c r="BK31" s="535"/>
      <c r="BL31" s="549" t="str">
        <f t="shared" si="10"/>
        <v>-</v>
      </c>
      <c r="BM31" s="544">
        <f t="shared" si="39"/>
        <v>9</v>
      </c>
      <c r="BN31" s="335"/>
      <c r="BO31" s="529">
        <v>9</v>
      </c>
      <c r="BP31" s="535">
        <v>35</v>
      </c>
      <c r="BQ31" s="549">
        <f t="shared" si="11"/>
        <v>3.88888888888889</v>
      </c>
      <c r="BR31" s="544">
        <f t="shared" si="40"/>
        <v>234</v>
      </c>
      <c r="BS31" s="335">
        <v>45</v>
      </c>
      <c r="BT31" s="529">
        <v>189</v>
      </c>
      <c r="BU31" s="535">
        <v>1274</v>
      </c>
      <c r="BV31" s="549">
        <f t="shared" si="12"/>
        <v>6.74074074074074</v>
      </c>
    </row>
    <row r="32" ht="14.25" customHeight="1" spans="1:74">
      <c r="A32" s="508"/>
      <c r="B32" s="404">
        <v>26</v>
      </c>
      <c r="C32" s="406">
        <f t="shared" si="15"/>
        <v>10349</v>
      </c>
      <c r="D32" s="406">
        <f t="shared" si="16"/>
        <v>226</v>
      </c>
      <c r="E32" s="406">
        <f t="shared" si="17"/>
        <v>10123</v>
      </c>
      <c r="F32" s="382">
        <f t="shared" si="18"/>
        <v>10239</v>
      </c>
      <c r="G32" s="505">
        <f t="shared" si="14"/>
        <v>0.989370953715335</v>
      </c>
      <c r="H32" s="507">
        <f t="shared" si="19"/>
        <v>110</v>
      </c>
      <c r="I32" s="517">
        <f t="shared" si="20"/>
        <v>47574</v>
      </c>
      <c r="J32" s="523">
        <f t="shared" si="21"/>
        <v>1010</v>
      </c>
      <c r="K32" s="523">
        <f t="shared" si="22"/>
        <v>46564</v>
      </c>
      <c r="L32" s="526">
        <f t="shared" si="1"/>
        <v>4.64635218283035</v>
      </c>
      <c r="M32" s="527">
        <f t="shared" si="23"/>
        <v>110</v>
      </c>
      <c r="N32" s="335">
        <v>31</v>
      </c>
      <c r="O32" s="529">
        <v>79</v>
      </c>
      <c r="P32" s="528">
        <f t="shared" si="24"/>
        <v>0.718181818181818</v>
      </c>
      <c r="Q32" s="535">
        <v>505</v>
      </c>
      <c r="R32" s="536">
        <f t="shared" si="2"/>
        <v>6.39240506329114</v>
      </c>
      <c r="S32" s="527">
        <f t="shared" si="25"/>
        <v>31</v>
      </c>
      <c r="T32" s="335">
        <v>10</v>
      </c>
      <c r="U32" s="529">
        <v>21</v>
      </c>
      <c r="V32" s="528">
        <f t="shared" si="26"/>
        <v>0.67741935483871</v>
      </c>
      <c r="W32" s="535">
        <v>88</v>
      </c>
      <c r="X32" s="536">
        <f t="shared" si="3"/>
        <v>4.19047619047619</v>
      </c>
      <c r="Y32" s="527">
        <f t="shared" si="27"/>
        <v>50</v>
      </c>
      <c r="Z32" s="335">
        <v>27</v>
      </c>
      <c r="AA32" s="529">
        <v>23</v>
      </c>
      <c r="AB32" s="528">
        <f t="shared" si="28"/>
        <v>0.46</v>
      </c>
      <c r="AC32" s="535">
        <v>149</v>
      </c>
      <c r="AD32" s="536">
        <f t="shared" si="4"/>
        <v>6.47826086956522</v>
      </c>
      <c r="AE32" s="527">
        <f t="shared" si="29"/>
        <v>0</v>
      </c>
      <c r="AF32" s="335"/>
      <c r="AG32" s="529"/>
      <c r="AH32" s="528" t="str">
        <f t="shared" si="30"/>
        <v>-</v>
      </c>
      <c r="AI32" s="535"/>
      <c r="AJ32" s="536" t="str">
        <f t="shared" si="5"/>
        <v>-</v>
      </c>
      <c r="AK32" s="527">
        <f t="shared" si="31"/>
        <v>0</v>
      </c>
      <c r="AL32" s="335"/>
      <c r="AM32" s="529"/>
      <c r="AN32" s="528" t="str">
        <f t="shared" si="32"/>
        <v>-</v>
      </c>
      <c r="AO32" s="535"/>
      <c r="AP32" s="536" t="str">
        <f t="shared" si="6"/>
        <v>-</v>
      </c>
      <c r="AQ32" s="527">
        <f t="shared" si="33"/>
        <v>19</v>
      </c>
      <c r="AR32" s="335">
        <v>3</v>
      </c>
      <c r="AS32" s="529">
        <v>16</v>
      </c>
      <c r="AT32" s="528">
        <f t="shared" si="34"/>
        <v>0.842105263157895</v>
      </c>
      <c r="AU32" s="535">
        <v>108</v>
      </c>
      <c r="AV32" s="536">
        <f t="shared" si="7"/>
        <v>6.75</v>
      </c>
      <c r="AW32" s="527">
        <f t="shared" si="35"/>
        <v>16</v>
      </c>
      <c r="AX32" s="335">
        <v>2</v>
      </c>
      <c r="AY32" s="529">
        <v>14</v>
      </c>
      <c r="AZ32" s="528">
        <f t="shared" si="36"/>
        <v>0.875</v>
      </c>
      <c r="BA32" s="535">
        <v>160</v>
      </c>
      <c r="BB32" s="536">
        <f t="shared" si="8"/>
        <v>11.4285714285714</v>
      </c>
      <c r="BC32" s="544">
        <f t="shared" si="37"/>
        <v>9901</v>
      </c>
      <c r="BD32" s="335"/>
      <c r="BE32" s="529">
        <v>9901</v>
      </c>
      <c r="BF32" s="535">
        <v>45401</v>
      </c>
      <c r="BG32" s="549">
        <f t="shared" si="9"/>
        <v>4.58549641450359</v>
      </c>
      <c r="BH32" s="544">
        <f t="shared" si="38"/>
        <v>2</v>
      </c>
      <c r="BI32" s="335"/>
      <c r="BJ32" s="529">
        <v>2</v>
      </c>
      <c r="BK32" s="535">
        <v>6</v>
      </c>
      <c r="BL32" s="549">
        <f t="shared" si="10"/>
        <v>3</v>
      </c>
      <c r="BM32" s="544">
        <f t="shared" si="39"/>
        <v>6</v>
      </c>
      <c r="BN32" s="335"/>
      <c r="BO32" s="529">
        <v>6</v>
      </c>
      <c r="BP32" s="535">
        <v>26</v>
      </c>
      <c r="BQ32" s="549">
        <f t="shared" si="11"/>
        <v>4.33333333333333</v>
      </c>
      <c r="BR32" s="544">
        <f t="shared" si="40"/>
        <v>214</v>
      </c>
      <c r="BS32" s="335">
        <v>37</v>
      </c>
      <c r="BT32" s="529">
        <v>177</v>
      </c>
      <c r="BU32" s="535">
        <v>1131</v>
      </c>
      <c r="BV32" s="549">
        <f t="shared" si="12"/>
        <v>6.38983050847458</v>
      </c>
    </row>
    <row r="33" ht="14.25" customHeight="1" spans="1:74">
      <c r="A33" s="508"/>
      <c r="B33" s="404">
        <v>27</v>
      </c>
      <c r="C33" s="406">
        <f t="shared" si="15"/>
        <v>9883</v>
      </c>
      <c r="D33" s="406">
        <f t="shared" si="16"/>
        <v>199</v>
      </c>
      <c r="E33" s="406">
        <f t="shared" si="17"/>
        <v>9684</v>
      </c>
      <c r="F33" s="382">
        <f t="shared" si="18"/>
        <v>9782</v>
      </c>
      <c r="G33" s="505">
        <f t="shared" si="14"/>
        <v>0.989780431043205</v>
      </c>
      <c r="H33" s="507">
        <f t="shared" si="19"/>
        <v>101</v>
      </c>
      <c r="I33" s="517">
        <f t="shared" si="20"/>
        <v>45381</v>
      </c>
      <c r="J33" s="523">
        <f t="shared" si="21"/>
        <v>837</v>
      </c>
      <c r="K33" s="523">
        <f t="shared" si="22"/>
        <v>44544</v>
      </c>
      <c r="L33" s="526">
        <f t="shared" si="1"/>
        <v>4.63923533019832</v>
      </c>
      <c r="M33" s="527">
        <f t="shared" si="23"/>
        <v>98</v>
      </c>
      <c r="N33" s="335">
        <v>31</v>
      </c>
      <c r="O33" s="529">
        <v>67</v>
      </c>
      <c r="P33" s="528">
        <f t="shared" si="24"/>
        <v>0.683673469387755</v>
      </c>
      <c r="Q33" s="535">
        <v>357</v>
      </c>
      <c r="R33" s="536">
        <f t="shared" si="2"/>
        <v>5.32835820895522</v>
      </c>
      <c r="S33" s="527">
        <f t="shared" si="25"/>
        <v>24</v>
      </c>
      <c r="T33" s="335">
        <v>6</v>
      </c>
      <c r="U33" s="529">
        <v>18</v>
      </c>
      <c r="V33" s="528">
        <f t="shared" si="26"/>
        <v>0.75</v>
      </c>
      <c r="W33" s="535">
        <v>79</v>
      </c>
      <c r="X33" s="536">
        <f t="shared" si="3"/>
        <v>4.38888888888889</v>
      </c>
      <c r="Y33" s="527">
        <f t="shared" si="27"/>
        <v>48</v>
      </c>
      <c r="Z33" s="335">
        <v>22</v>
      </c>
      <c r="AA33" s="529">
        <v>26</v>
      </c>
      <c r="AB33" s="528">
        <f t="shared" si="28"/>
        <v>0.541666666666667</v>
      </c>
      <c r="AC33" s="535">
        <v>167</v>
      </c>
      <c r="AD33" s="536">
        <f t="shared" si="4"/>
        <v>6.42307692307692</v>
      </c>
      <c r="AE33" s="527">
        <f t="shared" si="29"/>
        <v>0</v>
      </c>
      <c r="AF33" s="335"/>
      <c r="AG33" s="529"/>
      <c r="AH33" s="528" t="str">
        <f t="shared" si="30"/>
        <v>-</v>
      </c>
      <c r="AI33" s="535"/>
      <c r="AJ33" s="536" t="str">
        <f t="shared" si="5"/>
        <v>-</v>
      </c>
      <c r="AK33" s="527">
        <f t="shared" si="31"/>
        <v>0</v>
      </c>
      <c r="AL33" s="335"/>
      <c r="AM33" s="529"/>
      <c r="AN33" s="528" t="str">
        <f t="shared" si="32"/>
        <v>-</v>
      </c>
      <c r="AO33" s="535"/>
      <c r="AP33" s="536" t="str">
        <f t="shared" si="6"/>
        <v>-</v>
      </c>
      <c r="AQ33" s="527">
        <f t="shared" si="33"/>
        <v>17</v>
      </c>
      <c r="AR33" s="335">
        <v>3</v>
      </c>
      <c r="AS33" s="529">
        <v>14</v>
      </c>
      <c r="AT33" s="528">
        <f t="shared" si="34"/>
        <v>0.823529411764706</v>
      </c>
      <c r="AU33" s="535">
        <v>83</v>
      </c>
      <c r="AV33" s="536">
        <f t="shared" si="7"/>
        <v>5.92857142857143</v>
      </c>
      <c r="AW33" s="527">
        <f t="shared" si="35"/>
        <v>12</v>
      </c>
      <c r="AX33" s="335">
        <v>3</v>
      </c>
      <c r="AY33" s="529">
        <v>9</v>
      </c>
      <c r="AZ33" s="528">
        <f t="shared" si="36"/>
        <v>0.75</v>
      </c>
      <c r="BA33" s="535">
        <v>151</v>
      </c>
      <c r="BB33" s="536">
        <f t="shared" si="8"/>
        <v>16.7777777777778</v>
      </c>
      <c r="BC33" s="544">
        <f t="shared" si="37"/>
        <v>9481</v>
      </c>
      <c r="BD33" s="335"/>
      <c r="BE33" s="529">
        <v>9481</v>
      </c>
      <c r="BF33" s="535">
        <v>43491</v>
      </c>
      <c r="BG33" s="549">
        <f t="shared" si="9"/>
        <v>4.58717434869739</v>
      </c>
      <c r="BH33" s="544">
        <f t="shared" si="38"/>
        <v>0</v>
      </c>
      <c r="BI33" s="335"/>
      <c r="BJ33" s="529">
        <v>0</v>
      </c>
      <c r="BK33" s="535"/>
      <c r="BL33" s="549"/>
      <c r="BM33" s="544">
        <f t="shared" si="39"/>
        <v>11</v>
      </c>
      <c r="BN33" s="335"/>
      <c r="BO33" s="529">
        <v>11</v>
      </c>
      <c r="BP33" s="535">
        <v>43</v>
      </c>
      <c r="BQ33" s="549">
        <f t="shared" si="11"/>
        <v>3.90909090909091</v>
      </c>
      <c r="BR33" s="544">
        <f t="shared" si="40"/>
        <v>192</v>
      </c>
      <c r="BS33" s="335">
        <v>36</v>
      </c>
      <c r="BT33" s="529">
        <v>156</v>
      </c>
      <c r="BU33" s="535">
        <v>1010</v>
      </c>
      <c r="BV33" s="549">
        <f t="shared" si="12"/>
        <v>6.47435897435897</v>
      </c>
    </row>
    <row r="34" ht="14.25" customHeight="1" spans="1:74">
      <c r="A34" s="508"/>
      <c r="B34" s="404">
        <v>28</v>
      </c>
      <c r="C34" s="406">
        <f t="shared" si="15"/>
        <v>10504</v>
      </c>
      <c r="D34" s="406">
        <f t="shared" si="16"/>
        <v>243</v>
      </c>
      <c r="E34" s="406">
        <f t="shared" si="17"/>
        <v>10261</v>
      </c>
      <c r="F34" s="382">
        <f t="shared" si="18"/>
        <v>10387</v>
      </c>
      <c r="G34" s="505">
        <f t="shared" si="14"/>
        <v>0.988861386138614</v>
      </c>
      <c r="H34" s="507">
        <f t="shared" si="19"/>
        <v>117</v>
      </c>
      <c r="I34" s="517">
        <f t="shared" si="20"/>
        <v>48430</v>
      </c>
      <c r="J34" s="523">
        <f t="shared" si="21"/>
        <v>968</v>
      </c>
      <c r="K34" s="523">
        <f t="shared" si="22"/>
        <v>47462</v>
      </c>
      <c r="L34" s="526">
        <f t="shared" si="1"/>
        <v>4.6625589679407</v>
      </c>
      <c r="M34" s="527">
        <f t="shared" si="23"/>
        <v>95</v>
      </c>
      <c r="N34" s="335">
        <v>32</v>
      </c>
      <c r="O34" s="529">
        <v>63</v>
      </c>
      <c r="P34" s="528">
        <f t="shared" si="24"/>
        <v>0.663157894736842</v>
      </c>
      <c r="Q34" s="535">
        <v>340</v>
      </c>
      <c r="R34" s="536">
        <f t="shared" si="2"/>
        <v>5.3968253968254</v>
      </c>
      <c r="S34" s="527">
        <f t="shared" si="25"/>
        <v>45</v>
      </c>
      <c r="T34" s="335">
        <v>13</v>
      </c>
      <c r="U34" s="529">
        <v>32</v>
      </c>
      <c r="V34" s="528">
        <f t="shared" si="26"/>
        <v>0.711111111111111</v>
      </c>
      <c r="W34" s="535">
        <v>146</v>
      </c>
      <c r="X34" s="536">
        <f t="shared" si="3"/>
        <v>4.5625</v>
      </c>
      <c r="Y34" s="527">
        <f t="shared" si="27"/>
        <v>62</v>
      </c>
      <c r="Z34" s="335">
        <v>27</v>
      </c>
      <c r="AA34" s="529">
        <v>35</v>
      </c>
      <c r="AB34" s="528">
        <f t="shared" si="28"/>
        <v>0.564516129032258</v>
      </c>
      <c r="AC34" s="535">
        <v>264</v>
      </c>
      <c r="AD34" s="536">
        <f t="shared" si="4"/>
        <v>7.54285714285714</v>
      </c>
      <c r="AE34" s="527">
        <f t="shared" si="29"/>
        <v>0</v>
      </c>
      <c r="AF34" s="335"/>
      <c r="AG34" s="529"/>
      <c r="AH34" s="528" t="str">
        <f t="shared" si="30"/>
        <v>-</v>
      </c>
      <c r="AI34" s="535"/>
      <c r="AJ34" s="536" t="str">
        <f t="shared" si="5"/>
        <v>-</v>
      </c>
      <c r="AK34" s="527">
        <f t="shared" si="31"/>
        <v>0</v>
      </c>
      <c r="AL34" s="335"/>
      <c r="AM34" s="529"/>
      <c r="AN34" s="528" t="str">
        <f t="shared" si="32"/>
        <v>-</v>
      </c>
      <c r="AO34" s="535"/>
      <c r="AP34" s="536" t="str">
        <f t="shared" si="6"/>
        <v>-</v>
      </c>
      <c r="AQ34" s="527">
        <f t="shared" si="33"/>
        <v>24</v>
      </c>
      <c r="AR34" s="335">
        <v>5</v>
      </c>
      <c r="AS34" s="529">
        <v>19</v>
      </c>
      <c r="AT34" s="528">
        <f t="shared" si="34"/>
        <v>0.791666666666667</v>
      </c>
      <c r="AU34" s="535">
        <v>138</v>
      </c>
      <c r="AV34" s="536">
        <f t="shared" si="7"/>
        <v>7.26315789473684</v>
      </c>
      <c r="AW34" s="527">
        <f t="shared" si="35"/>
        <v>17</v>
      </c>
      <c r="AX34" s="335">
        <v>7</v>
      </c>
      <c r="AY34" s="529">
        <v>10</v>
      </c>
      <c r="AZ34" s="528">
        <f t="shared" si="36"/>
        <v>0.588235294117647</v>
      </c>
      <c r="BA34" s="535">
        <v>80</v>
      </c>
      <c r="BB34" s="536">
        <f t="shared" si="8"/>
        <v>8</v>
      </c>
      <c r="BC34" s="544">
        <f t="shared" si="37"/>
        <v>10037</v>
      </c>
      <c r="BD34" s="335"/>
      <c r="BE34" s="529">
        <v>10037</v>
      </c>
      <c r="BF34" s="535">
        <v>46209</v>
      </c>
      <c r="BG34" s="549">
        <f t="shared" si="9"/>
        <v>4.60386569692139</v>
      </c>
      <c r="BH34" s="544">
        <f t="shared" si="38"/>
        <v>0</v>
      </c>
      <c r="BI34" s="335"/>
      <c r="BJ34" s="529"/>
      <c r="BK34" s="535"/>
      <c r="BL34" s="549" t="str">
        <f t="shared" si="10"/>
        <v>-</v>
      </c>
      <c r="BM34" s="544">
        <f t="shared" si="39"/>
        <v>9</v>
      </c>
      <c r="BN34" s="335"/>
      <c r="BO34" s="529">
        <v>9</v>
      </c>
      <c r="BP34" s="535">
        <v>35</v>
      </c>
      <c r="BQ34" s="549">
        <f t="shared" si="11"/>
        <v>3.88888888888889</v>
      </c>
      <c r="BR34" s="544">
        <f t="shared" si="40"/>
        <v>215</v>
      </c>
      <c r="BS34" s="335">
        <v>33</v>
      </c>
      <c r="BT34" s="529">
        <v>182</v>
      </c>
      <c r="BU34" s="535">
        <v>1218</v>
      </c>
      <c r="BV34" s="549">
        <f t="shared" si="12"/>
        <v>6.69230769230769</v>
      </c>
    </row>
    <row r="35" ht="14.25" customHeight="1" spans="1:74">
      <c r="A35" s="508"/>
      <c r="B35" s="404">
        <v>29</v>
      </c>
      <c r="C35" s="406">
        <f t="shared" si="15"/>
        <v>10266</v>
      </c>
      <c r="D35" s="406">
        <f t="shared" si="16"/>
        <v>205</v>
      </c>
      <c r="E35" s="406">
        <f t="shared" si="17"/>
        <v>10061</v>
      </c>
      <c r="F35" s="382">
        <f t="shared" si="18"/>
        <v>10163</v>
      </c>
      <c r="G35" s="505">
        <f t="shared" si="14"/>
        <v>0.989966880966296</v>
      </c>
      <c r="H35" s="507">
        <f t="shared" si="19"/>
        <v>103</v>
      </c>
      <c r="I35" s="517">
        <f t="shared" si="20"/>
        <v>47231</v>
      </c>
      <c r="J35" s="523">
        <f t="shared" si="21"/>
        <v>743</v>
      </c>
      <c r="K35" s="523">
        <f t="shared" si="22"/>
        <v>46488</v>
      </c>
      <c r="L35" s="526">
        <f t="shared" si="1"/>
        <v>4.64734822394962</v>
      </c>
      <c r="M35" s="527">
        <f t="shared" si="23"/>
        <v>96</v>
      </c>
      <c r="N35" s="335">
        <v>37</v>
      </c>
      <c r="O35" s="529">
        <v>59</v>
      </c>
      <c r="P35" s="528">
        <f t="shared" si="24"/>
        <v>0.614583333333333</v>
      </c>
      <c r="Q35" s="535">
        <v>284</v>
      </c>
      <c r="R35" s="536">
        <f t="shared" si="2"/>
        <v>4.8135593220339</v>
      </c>
      <c r="S35" s="527">
        <f t="shared" si="25"/>
        <v>29</v>
      </c>
      <c r="T35" s="335">
        <v>6</v>
      </c>
      <c r="U35" s="529">
        <v>23</v>
      </c>
      <c r="V35" s="528">
        <f t="shared" si="26"/>
        <v>0.793103448275862</v>
      </c>
      <c r="W35" s="535">
        <v>101</v>
      </c>
      <c r="X35" s="536">
        <f t="shared" si="3"/>
        <v>4.39130434782609</v>
      </c>
      <c r="Y35" s="527">
        <f t="shared" si="27"/>
        <v>41</v>
      </c>
      <c r="Z35" s="335">
        <v>24</v>
      </c>
      <c r="AA35" s="529">
        <v>17</v>
      </c>
      <c r="AB35" s="528">
        <f t="shared" si="28"/>
        <v>0.414634146341463</v>
      </c>
      <c r="AC35" s="535">
        <v>117</v>
      </c>
      <c r="AD35" s="536">
        <f t="shared" si="4"/>
        <v>6.88235294117647</v>
      </c>
      <c r="AE35" s="527">
        <f t="shared" si="29"/>
        <v>0</v>
      </c>
      <c r="AF35" s="335"/>
      <c r="AG35" s="529"/>
      <c r="AH35" s="528" t="str">
        <f t="shared" si="30"/>
        <v>-</v>
      </c>
      <c r="AI35" s="535"/>
      <c r="AJ35" s="536" t="str">
        <f t="shared" si="5"/>
        <v>-</v>
      </c>
      <c r="AK35" s="527">
        <f t="shared" si="31"/>
        <v>0</v>
      </c>
      <c r="AL35" s="335"/>
      <c r="AM35" s="529"/>
      <c r="AN35" s="528" t="str">
        <f t="shared" si="32"/>
        <v>-</v>
      </c>
      <c r="AO35" s="535"/>
      <c r="AP35" s="536" t="str">
        <f t="shared" si="6"/>
        <v>-</v>
      </c>
      <c r="AQ35" s="527">
        <f t="shared" si="33"/>
        <v>20</v>
      </c>
      <c r="AR35" s="335">
        <v>6</v>
      </c>
      <c r="AS35" s="529">
        <v>14</v>
      </c>
      <c r="AT35" s="528">
        <f t="shared" si="34"/>
        <v>0.7</v>
      </c>
      <c r="AU35" s="535">
        <v>88</v>
      </c>
      <c r="AV35" s="536">
        <f t="shared" si="7"/>
        <v>6.28571428571429</v>
      </c>
      <c r="AW35" s="527">
        <f t="shared" si="35"/>
        <v>19</v>
      </c>
      <c r="AX35" s="335">
        <v>3</v>
      </c>
      <c r="AY35" s="529">
        <v>16</v>
      </c>
      <c r="AZ35" s="528">
        <f t="shared" si="36"/>
        <v>0.842105263157895</v>
      </c>
      <c r="BA35" s="535">
        <v>153</v>
      </c>
      <c r="BB35" s="536">
        <f t="shared" si="8"/>
        <v>9.5625</v>
      </c>
      <c r="BC35" s="544">
        <f t="shared" si="37"/>
        <v>9864</v>
      </c>
      <c r="BD35" s="335"/>
      <c r="BE35" s="529">
        <v>9864</v>
      </c>
      <c r="BF35" s="535">
        <v>45352</v>
      </c>
      <c r="BG35" s="549">
        <f t="shared" si="9"/>
        <v>4.59772911597729</v>
      </c>
      <c r="BH35" s="544">
        <f t="shared" si="38"/>
        <v>1</v>
      </c>
      <c r="BI35" s="335"/>
      <c r="BJ35" s="529">
        <v>1</v>
      </c>
      <c r="BK35" s="535">
        <v>3</v>
      </c>
      <c r="BL35" s="549">
        <f t="shared" si="10"/>
        <v>3</v>
      </c>
      <c r="BM35" s="544">
        <f t="shared" si="39"/>
        <v>6</v>
      </c>
      <c r="BN35" s="335"/>
      <c r="BO35" s="529">
        <v>6</v>
      </c>
      <c r="BP35" s="535">
        <v>26</v>
      </c>
      <c r="BQ35" s="549">
        <f t="shared" si="11"/>
        <v>4.33333333333333</v>
      </c>
      <c r="BR35" s="544">
        <f t="shared" si="40"/>
        <v>190</v>
      </c>
      <c r="BS35" s="335">
        <v>27</v>
      </c>
      <c r="BT35" s="529">
        <v>163</v>
      </c>
      <c r="BU35" s="535">
        <v>1107</v>
      </c>
      <c r="BV35" s="549">
        <f t="shared" si="12"/>
        <v>6.79141104294479</v>
      </c>
    </row>
    <row r="36" ht="14.25" customHeight="1" spans="1:74">
      <c r="A36" s="508"/>
      <c r="B36" s="404">
        <v>30</v>
      </c>
      <c r="C36" s="406">
        <f t="shared" si="15"/>
        <v>10524</v>
      </c>
      <c r="D36" s="406">
        <f t="shared" si="16"/>
        <v>227</v>
      </c>
      <c r="E36" s="406">
        <f t="shared" si="17"/>
        <v>10297</v>
      </c>
      <c r="F36" s="382">
        <f t="shared" si="18"/>
        <v>10391</v>
      </c>
      <c r="G36" s="505">
        <f t="shared" si="14"/>
        <v>0.987362219688331</v>
      </c>
      <c r="H36" s="507">
        <f t="shared" si="19"/>
        <v>133</v>
      </c>
      <c r="I36" s="517">
        <f t="shared" si="20"/>
        <v>48282</v>
      </c>
      <c r="J36" s="523">
        <f t="shared" si="21"/>
        <v>801</v>
      </c>
      <c r="K36" s="523">
        <f t="shared" si="22"/>
        <v>47481</v>
      </c>
      <c r="L36" s="526">
        <f t="shared" si="1"/>
        <v>4.64652102781253</v>
      </c>
      <c r="M36" s="527">
        <f t="shared" si="23"/>
        <v>105</v>
      </c>
      <c r="N36" s="335">
        <v>39</v>
      </c>
      <c r="O36" s="529">
        <v>66</v>
      </c>
      <c r="P36" s="528">
        <f t="shared" si="24"/>
        <v>0.628571428571429</v>
      </c>
      <c r="Q36" s="535">
        <v>314</v>
      </c>
      <c r="R36" s="536">
        <f t="shared" si="2"/>
        <v>4.75757575757576</v>
      </c>
      <c r="S36" s="527">
        <f t="shared" si="25"/>
        <v>38</v>
      </c>
      <c r="T36" s="335">
        <v>12</v>
      </c>
      <c r="U36" s="529">
        <v>26</v>
      </c>
      <c r="V36" s="528">
        <f t="shared" si="26"/>
        <v>0.684210526315789</v>
      </c>
      <c r="W36" s="535">
        <v>96</v>
      </c>
      <c r="X36" s="536">
        <f t="shared" si="3"/>
        <v>3.69230769230769</v>
      </c>
      <c r="Y36" s="527">
        <f t="shared" si="27"/>
        <v>41</v>
      </c>
      <c r="Z36" s="335">
        <v>24</v>
      </c>
      <c r="AA36" s="529">
        <v>17</v>
      </c>
      <c r="AB36" s="528">
        <f t="shared" si="28"/>
        <v>0.414634146341463</v>
      </c>
      <c r="AC36" s="535">
        <v>125</v>
      </c>
      <c r="AD36" s="536">
        <f t="shared" si="4"/>
        <v>7.35294117647059</v>
      </c>
      <c r="AE36" s="527">
        <f t="shared" si="29"/>
        <v>0</v>
      </c>
      <c r="AF36" s="335"/>
      <c r="AG36" s="529"/>
      <c r="AH36" s="528" t="str">
        <f t="shared" si="30"/>
        <v>-</v>
      </c>
      <c r="AI36" s="535"/>
      <c r="AJ36" s="536" t="str">
        <f t="shared" si="5"/>
        <v>-</v>
      </c>
      <c r="AK36" s="527">
        <f t="shared" si="31"/>
        <v>0</v>
      </c>
      <c r="AL36" s="335"/>
      <c r="AM36" s="529"/>
      <c r="AN36" s="528" t="str">
        <f t="shared" si="32"/>
        <v>-</v>
      </c>
      <c r="AO36" s="535"/>
      <c r="AP36" s="536" t="str">
        <f t="shared" si="6"/>
        <v>-</v>
      </c>
      <c r="AQ36" s="527">
        <f t="shared" si="33"/>
        <v>23</v>
      </c>
      <c r="AR36" s="335">
        <v>6</v>
      </c>
      <c r="AS36" s="529">
        <v>17</v>
      </c>
      <c r="AT36" s="528">
        <f t="shared" si="34"/>
        <v>0.739130434782609</v>
      </c>
      <c r="AU36" s="535">
        <v>120</v>
      </c>
      <c r="AV36" s="536">
        <f t="shared" si="7"/>
        <v>7.05882352941176</v>
      </c>
      <c r="AW36" s="527">
        <f t="shared" si="35"/>
        <v>20</v>
      </c>
      <c r="AX36" s="335">
        <v>4</v>
      </c>
      <c r="AY36" s="529">
        <v>16</v>
      </c>
      <c r="AZ36" s="528">
        <f t="shared" si="36"/>
        <v>0.8</v>
      </c>
      <c r="BA36" s="535">
        <v>146</v>
      </c>
      <c r="BB36" s="536">
        <f t="shared" si="8"/>
        <v>9.125</v>
      </c>
      <c r="BC36" s="544">
        <f t="shared" si="37"/>
        <v>10060</v>
      </c>
      <c r="BD36" s="335"/>
      <c r="BE36" s="529">
        <v>10060</v>
      </c>
      <c r="BF36" s="535">
        <v>46250</v>
      </c>
      <c r="BG36" s="549">
        <f t="shared" si="9"/>
        <v>4.59741550695825</v>
      </c>
      <c r="BH36" s="544">
        <f t="shared" si="38"/>
        <v>1</v>
      </c>
      <c r="BI36" s="335"/>
      <c r="BJ36" s="529">
        <v>1</v>
      </c>
      <c r="BK36" s="535">
        <v>3</v>
      </c>
      <c r="BL36" s="549">
        <f t="shared" si="10"/>
        <v>3</v>
      </c>
      <c r="BM36" s="544">
        <f t="shared" si="39"/>
        <v>6</v>
      </c>
      <c r="BN36" s="335"/>
      <c r="BO36" s="529">
        <v>6</v>
      </c>
      <c r="BP36" s="535">
        <v>22</v>
      </c>
      <c r="BQ36" s="549">
        <f t="shared" si="11"/>
        <v>3.66666666666667</v>
      </c>
      <c r="BR36" s="544">
        <f t="shared" si="40"/>
        <v>230</v>
      </c>
      <c r="BS36" s="335">
        <v>48</v>
      </c>
      <c r="BT36" s="529">
        <v>182</v>
      </c>
      <c r="BU36" s="535">
        <v>1206</v>
      </c>
      <c r="BV36" s="549">
        <f t="shared" si="12"/>
        <v>6.62637362637363</v>
      </c>
    </row>
    <row r="37" ht="15" customHeight="1" spans="1:74">
      <c r="A37" s="508"/>
      <c r="B37" s="404">
        <v>31</v>
      </c>
      <c r="C37" s="406">
        <f t="shared" si="15"/>
        <v>10117</v>
      </c>
      <c r="D37" s="406">
        <f t="shared" si="16"/>
        <v>160</v>
      </c>
      <c r="E37" s="406">
        <f t="shared" si="17"/>
        <v>9957</v>
      </c>
      <c r="F37" s="382">
        <f t="shared" si="18"/>
        <v>10015</v>
      </c>
      <c r="G37" s="505">
        <f t="shared" si="14"/>
        <v>0.989917959869527</v>
      </c>
      <c r="H37" s="507">
        <f t="shared" si="19"/>
        <v>102</v>
      </c>
      <c r="I37" s="517">
        <f t="shared" si="20"/>
        <v>48184</v>
      </c>
      <c r="J37" s="523">
        <f t="shared" si="21"/>
        <v>600</v>
      </c>
      <c r="K37" s="523">
        <f t="shared" si="22"/>
        <v>47584</v>
      </c>
      <c r="L37" s="526">
        <f t="shared" si="1"/>
        <v>4.81118322516226</v>
      </c>
      <c r="M37" s="527">
        <f t="shared" si="23"/>
        <v>72</v>
      </c>
      <c r="N37" s="335">
        <v>21</v>
      </c>
      <c r="O37" s="529">
        <v>51</v>
      </c>
      <c r="P37" s="528">
        <f t="shared" si="24"/>
        <v>0.708333333333333</v>
      </c>
      <c r="Q37" s="535">
        <v>289</v>
      </c>
      <c r="R37" s="536">
        <f t="shared" ref="R37:R68" si="41">IF(Q37&lt;&gt;0,Q37/O37,"-")</f>
        <v>5.66666666666667</v>
      </c>
      <c r="S37" s="527">
        <f t="shared" si="25"/>
        <v>38</v>
      </c>
      <c r="T37" s="335">
        <v>19</v>
      </c>
      <c r="U37" s="529">
        <v>19</v>
      </c>
      <c r="V37" s="528">
        <f t="shared" si="26"/>
        <v>0.5</v>
      </c>
      <c r="W37" s="535">
        <v>80</v>
      </c>
      <c r="X37" s="536">
        <f t="shared" si="3"/>
        <v>4.21052631578947</v>
      </c>
      <c r="Y37" s="527">
        <f t="shared" si="27"/>
        <v>29</v>
      </c>
      <c r="Z37" s="335">
        <v>16</v>
      </c>
      <c r="AA37" s="529">
        <v>13</v>
      </c>
      <c r="AB37" s="528">
        <f t="shared" si="28"/>
        <v>0.448275862068966</v>
      </c>
      <c r="AC37" s="535">
        <v>89</v>
      </c>
      <c r="AD37" s="536">
        <f t="shared" si="4"/>
        <v>6.84615384615385</v>
      </c>
      <c r="AE37" s="527">
        <f t="shared" si="29"/>
        <v>0</v>
      </c>
      <c r="AF37" s="335"/>
      <c r="AG37" s="529"/>
      <c r="AH37" s="528" t="str">
        <f t="shared" si="30"/>
        <v>-</v>
      </c>
      <c r="AI37" s="535"/>
      <c r="AJ37" s="536" t="str">
        <f t="shared" si="5"/>
        <v>-</v>
      </c>
      <c r="AK37" s="527">
        <f t="shared" si="31"/>
        <v>0</v>
      </c>
      <c r="AL37" s="335"/>
      <c r="AM37" s="529"/>
      <c r="AN37" s="528" t="str">
        <f t="shared" si="32"/>
        <v>-</v>
      </c>
      <c r="AO37" s="535"/>
      <c r="AP37" s="536" t="str">
        <f t="shared" si="6"/>
        <v>-</v>
      </c>
      <c r="AQ37" s="527">
        <f t="shared" si="33"/>
        <v>8</v>
      </c>
      <c r="AR37" s="335">
        <v>0</v>
      </c>
      <c r="AS37" s="529">
        <v>8</v>
      </c>
      <c r="AT37" s="528">
        <f t="shared" si="34"/>
        <v>1</v>
      </c>
      <c r="AU37" s="535">
        <v>68</v>
      </c>
      <c r="AV37" s="536">
        <f t="shared" si="7"/>
        <v>8.5</v>
      </c>
      <c r="AW37" s="527">
        <f t="shared" si="35"/>
        <v>13</v>
      </c>
      <c r="AX37" s="335">
        <v>4</v>
      </c>
      <c r="AY37" s="529">
        <v>9</v>
      </c>
      <c r="AZ37" s="528">
        <f t="shared" si="36"/>
        <v>0.692307692307692</v>
      </c>
      <c r="BA37" s="535">
        <v>74</v>
      </c>
      <c r="BB37" s="536">
        <f t="shared" si="8"/>
        <v>8.22222222222222</v>
      </c>
      <c r="BC37" s="544">
        <f t="shared" si="37"/>
        <v>9741</v>
      </c>
      <c r="BD37" s="335"/>
      <c r="BE37" s="529">
        <v>9741</v>
      </c>
      <c r="BF37" s="535">
        <v>46508</v>
      </c>
      <c r="BG37" s="549">
        <f t="shared" si="9"/>
        <v>4.77445847448927</v>
      </c>
      <c r="BH37" s="544">
        <f t="shared" si="38"/>
        <v>0</v>
      </c>
      <c r="BI37" s="335"/>
      <c r="BJ37" s="529">
        <v>0</v>
      </c>
      <c r="BK37" s="535"/>
      <c r="BL37" s="549" t="str">
        <f t="shared" si="10"/>
        <v>-</v>
      </c>
      <c r="BM37" s="544">
        <f t="shared" si="39"/>
        <v>9</v>
      </c>
      <c r="BN37" s="335"/>
      <c r="BO37" s="529">
        <v>9</v>
      </c>
      <c r="BP37" s="535">
        <v>33</v>
      </c>
      <c r="BQ37" s="549">
        <f t="shared" si="11"/>
        <v>3.66666666666667</v>
      </c>
      <c r="BR37" s="544">
        <f t="shared" si="40"/>
        <v>207</v>
      </c>
      <c r="BS37" s="335">
        <v>42</v>
      </c>
      <c r="BT37" s="529">
        <v>165</v>
      </c>
      <c r="BU37" s="535">
        <v>1043</v>
      </c>
      <c r="BV37" s="549">
        <f t="shared" si="12"/>
        <v>6.32121212121212</v>
      </c>
    </row>
    <row r="38" ht="16.5" customHeight="1" spans="1:74">
      <c r="A38" s="87" t="s">
        <v>47</v>
      </c>
      <c r="B38" s="497"/>
      <c r="C38" s="406">
        <f t="shared" ref="C38" si="42">SUM(C39:C66)</f>
        <v>332429</v>
      </c>
      <c r="D38" s="406">
        <f t="shared" si="16"/>
        <v>6126</v>
      </c>
      <c r="E38" s="406">
        <f t="shared" si="17"/>
        <v>326303</v>
      </c>
      <c r="F38" s="382">
        <f t="shared" si="18"/>
        <v>327472</v>
      </c>
      <c r="G38" s="505">
        <f t="shared" si="14"/>
        <v>0.985088545223191</v>
      </c>
      <c r="H38" s="507">
        <f t="shared" si="19"/>
        <v>4957</v>
      </c>
      <c r="I38" s="517">
        <f t="shared" si="20"/>
        <v>1518648</v>
      </c>
      <c r="J38" s="523">
        <f t="shared" si="21"/>
        <v>25629</v>
      </c>
      <c r="K38" s="523">
        <f t="shared" si="22"/>
        <v>1493019</v>
      </c>
      <c r="L38" s="414">
        <f t="shared" si="1"/>
        <v>4.63748961743294</v>
      </c>
      <c r="M38" s="527">
        <f t="shared" si="23"/>
        <v>2812</v>
      </c>
      <c r="N38" s="524">
        <f>SUM(N39:N66)</f>
        <v>822</v>
      </c>
      <c r="O38" s="524">
        <f>SUM(O39:O66)</f>
        <v>1990</v>
      </c>
      <c r="P38" s="530">
        <f t="shared" si="24"/>
        <v>0.707681365576102</v>
      </c>
      <c r="Q38" s="534">
        <f>SUM(Q39:Q66)</f>
        <v>10747</v>
      </c>
      <c r="R38" s="536">
        <f t="shared" si="41"/>
        <v>5.40050251256281</v>
      </c>
      <c r="S38" s="527">
        <f t="shared" si="25"/>
        <v>882</v>
      </c>
      <c r="T38" s="524">
        <f>SUM(T39:T66)</f>
        <v>251</v>
      </c>
      <c r="U38" s="524">
        <f>SUM(U39:U66)</f>
        <v>631</v>
      </c>
      <c r="V38" s="530">
        <f t="shared" si="26"/>
        <v>0.715419501133787</v>
      </c>
      <c r="W38" s="534">
        <f>SUM(W39:W66)</f>
        <v>2833</v>
      </c>
      <c r="X38" s="536">
        <f t="shared" si="3"/>
        <v>4.48969889064976</v>
      </c>
      <c r="Y38" s="527">
        <f t="shared" si="27"/>
        <v>906</v>
      </c>
      <c r="Z38" s="524">
        <f>SUM(Z39:Z66)</f>
        <v>445</v>
      </c>
      <c r="AA38" s="524">
        <f>SUM(AA39:AA66)</f>
        <v>461</v>
      </c>
      <c r="AB38" s="530">
        <f t="shared" si="28"/>
        <v>0.508830022075055</v>
      </c>
      <c r="AC38" s="534">
        <f>SUM(AC39:AC66)</f>
        <v>3225</v>
      </c>
      <c r="AD38" s="536">
        <f t="shared" si="4"/>
        <v>6.99566160520607</v>
      </c>
      <c r="AE38" s="527">
        <f t="shared" si="29"/>
        <v>0</v>
      </c>
      <c r="AF38" s="524">
        <f>SUM(AF39:AF66)</f>
        <v>0</v>
      </c>
      <c r="AG38" s="524">
        <f>SUM(AG39:AG66)</f>
        <v>0</v>
      </c>
      <c r="AH38" s="530" t="str">
        <f t="shared" si="30"/>
        <v>-</v>
      </c>
      <c r="AI38" s="534">
        <f>SUM(AI39:AI66)</f>
        <v>0</v>
      </c>
      <c r="AJ38" s="536" t="str">
        <f t="shared" si="5"/>
        <v>-</v>
      </c>
      <c r="AK38" s="527">
        <f t="shared" si="31"/>
        <v>0</v>
      </c>
      <c r="AL38" s="524">
        <f>SUM(AL39:AL66)</f>
        <v>0</v>
      </c>
      <c r="AM38" s="524">
        <f>SUM(AM39:AM66)</f>
        <v>0</v>
      </c>
      <c r="AN38" s="530" t="str">
        <f t="shared" si="32"/>
        <v>-</v>
      </c>
      <c r="AO38" s="534">
        <f>SUM(AO39:AO66)</f>
        <v>0</v>
      </c>
      <c r="AP38" s="536" t="str">
        <f t="shared" si="6"/>
        <v>-</v>
      </c>
      <c r="AQ38" s="527">
        <f t="shared" si="33"/>
        <v>998</v>
      </c>
      <c r="AR38" s="524">
        <f>SUM(AR39:AR66)</f>
        <v>202</v>
      </c>
      <c r="AS38" s="524">
        <f>SUM(AS39:AS66)</f>
        <v>796</v>
      </c>
      <c r="AT38" s="530">
        <f t="shared" si="34"/>
        <v>0.797595190380762</v>
      </c>
      <c r="AU38" s="534">
        <f>SUM(AU39:AU66)</f>
        <v>5501</v>
      </c>
      <c r="AV38" s="536">
        <f t="shared" si="7"/>
        <v>6.9108040201005</v>
      </c>
      <c r="AW38" s="527">
        <f t="shared" si="35"/>
        <v>528</v>
      </c>
      <c r="AX38" s="524">
        <f>SUM(AX39:AX66)</f>
        <v>160</v>
      </c>
      <c r="AY38" s="524">
        <f>SUM(AY39:AY66)</f>
        <v>368</v>
      </c>
      <c r="AZ38" s="530">
        <f t="shared" si="36"/>
        <v>0.696969696969697</v>
      </c>
      <c r="BA38" s="534">
        <f>SUM(BA39:BA66)</f>
        <v>3323</v>
      </c>
      <c r="BB38" s="536">
        <f t="shared" si="8"/>
        <v>9.02989130434783</v>
      </c>
      <c r="BC38" s="544">
        <f t="shared" si="37"/>
        <v>314937</v>
      </c>
      <c r="BD38" s="543">
        <f>SUM(BD39:BD66)</f>
        <v>0</v>
      </c>
      <c r="BE38" s="543">
        <f>SUM(BE39:BE66)</f>
        <v>314937</v>
      </c>
      <c r="BF38" s="548">
        <f>SUM(BF39:BF66)</f>
        <v>1450187</v>
      </c>
      <c r="BG38" s="547">
        <f t="shared" si="9"/>
        <v>4.60468919180662</v>
      </c>
      <c r="BH38" s="544">
        <f t="shared" si="38"/>
        <v>14</v>
      </c>
      <c r="BI38" s="543">
        <f>SUM(BI39:BI66)</f>
        <v>0</v>
      </c>
      <c r="BJ38" s="543">
        <f>SUM(BJ39:BJ66)</f>
        <v>14</v>
      </c>
      <c r="BK38" s="548">
        <f>SUM(BK39:BK66)</f>
        <v>42</v>
      </c>
      <c r="BL38" s="547">
        <f t="shared" si="10"/>
        <v>3</v>
      </c>
      <c r="BM38" s="544">
        <f t="shared" si="39"/>
        <v>765</v>
      </c>
      <c r="BN38" s="543">
        <f>SUM(BN39:BN66)</f>
        <v>0</v>
      </c>
      <c r="BO38" s="543">
        <f>SUM(BO39:BO66)</f>
        <v>765</v>
      </c>
      <c r="BP38" s="548">
        <f>SUM(BP39:BP66)</f>
        <v>2977</v>
      </c>
      <c r="BQ38" s="547">
        <f t="shared" si="11"/>
        <v>3.89150326797386</v>
      </c>
      <c r="BR38" s="544">
        <f t="shared" si="40"/>
        <v>10587</v>
      </c>
      <c r="BS38" s="543">
        <f>SUM(BS39:BS66)</f>
        <v>3077</v>
      </c>
      <c r="BT38" s="543">
        <f>SUM(BT39:BT66)</f>
        <v>7510</v>
      </c>
      <c r="BU38" s="548">
        <f>SUM(BU39:BU66)</f>
        <v>39813</v>
      </c>
      <c r="BV38" s="547">
        <f t="shared" si="12"/>
        <v>5.30133155792277</v>
      </c>
    </row>
    <row r="39" ht="14.25" customHeight="1" spans="1:74">
      <c r="A39" s="87" t="s">
        <v>47</v>
      </c>
      <c r="B39" s="404">
        <v>1</v>
      </c>
      <c r="C39" s="406">
        <f t="shared" ref="C39:C66" si="43">F39+H39</f>
        <v>9797</v>
      </c>
      <c r="D39" s="406">
        <f t="shared" si="16"/>
        <v>157</v>
      </c>
      <c r="E39" s="406">
        <f t="shared" si="17"/>
        <v>9640</v>
      </c>
      <c r="F39" s="382">
        <f t="shared" si="18"/>
        <v>9713</v>
      </c>
      <c r="G39" s="505">
        <f t="shared" si="14"/>
        <v>0.991425946718383</v>
      </c>
      <c r="H39" s="507">
        <f t="shared" si="19"/>
        <v>84</v>
      </c>
      <c r="I39" s="517">
        <f t="shared" si="20"/>
        <v>45116</v>
      </c>
      <c r="J39" s="523">
        <f t="shared" si="21"/>
        <v>730</v>
      </c>
      <c r="K39" s="523">
        <f t="shared" si="22"/>
        <v>44386</v>
      </c>
      <c r="L39" s="526">
        <f t="shared" si="1"/>
        <v>4.64490888499949</v>
      </c>
      <c r="M39" s="527">
        <f t="shared" si="23"/>
        <v>71</v>
      </c>
      <c r="N39" s="335">
        <v>16</v>
      </c>
      <c r="O39" s="529">
        <v>55</v>
      </c>
      <c r="P39" s="528">
        <f t="shared" si="24"/>
        <v>0.774647887323944</v>
      </c>
      <c r="Q39" s="535">
        <v>334</v>
      </c>
      <c r="R39" s="536">
        <f t="shared" si="41"/>
        <v>6.07272727272727</v>
      </c>
      <c r="S39" s="527">
        <f t="shared" si="25"/>
        <v>28</v>
      </c>
      <c r="T39" s="335">
        <v>4</v>
      </c>
      <c r="U39" s="529">
        <v>24</v>
      </c>
      <c r="V39" s="528">
        <f t="shared" si="26"/>
        <v>0.857142857142857</v>
      </c>
      <c r="W39" s="535">
        <v>89</v>
      </c>
      <c r="X39" s="536">
        <f t="shared" si="3"/>
        <v>3.70833333333333</v>
      </c>
      <c r="Y39" s="527">
        <f t="shared" si="27"/>
        <v>26</v>
      </c>
      <c r="Z39" s="335">
        <v>12</v>
      </c>
      <c r="AA39" s="529">
        <v>14</v>
      </c>
      <c r="AB39" s="528">
        <f t="shared" si="28"/>
        <v>0.538461538461538</v>
      </c>
      <c r="AC39" s="535">
        <v>93</v>
      </c>
      <c r="AD39" s="536">
        <f t="shared" si="4"/>
        <v>6.64285714285714</v>
      </c>
      <c r="AE39" s="527">
        <f t="shared" si="29"/>
        <v>0</v>
      </c>
      <c r="AF39" s="335"/>
      <c r="AG39" s="529"/>
      <c r="AH39" s="528" t="str">
        <f t="shared" si="30"/>
        <v>-</v>
      </c>
      <c r="AI39" s="535"/>
      <c r="AJ39" s="536" t="str">
        <f t="shared" si="5"/>
        <v>-</v>
      </c>
      <c r="AK39" s="527">
        <f t="shared" si="31"/>
        <v>0</v>
      </c>
      <c r="AL39" s="335"/>
      <c r="AM39" s="529"/>
      <c r="AN39" s="528" t="str">
        <f t="shared" si="32"/>
        <v>-</v>
      </c>
      <c r="AO39" s="535"/>
      <c r="AP39" s="536" t="str">
        <f t="shared" si="6"/>
        <v>-</v>
      </c>
      <c r="AQ39" s="527">
        <f t="shared" si="33"/>
        <v>20</v>
      </c>
      <c r="AR39" s="335">
        <v>6</v>
      </c>
      <c r="AS39" s="529">
        <v>14</v>
      </c>
      <c r="AT39" s="528">
        <f t="shared" si="34"/>
        <v>0.7</v>
      </c>
      <c r="AU39" s="535">
        <v>95</v>
      </c>
      <c r="AV39" s="536">
        <f t="shared" si="7"/>
        <v>6.78571428571429</v>
      </c>
      <c r="AW39" s="527">
        <f t="shared" si="35"/>
        <v>12</v>
      </c>
      <c r="AX39" s="335">
        <v>3</v>
      </c>
      <c r="AY39" s="529">
        <v>9</v>
      </c>
      <c r="AZ39" s="528">
        <f t="shared" si="36"/>
        <v>0.75</v>
      </c>
      <c r="BA39" s="535">
        <v>119</v>
      </c>
      <c r="BB39" s="536">
        <f t="shared" si="8"/>
        <v>13.2222222222222</v>
      </c>
      <c r="BC39" s="544">
        <f t="shared" si="37"/>
        <v>9394</v>
      </c>
      <c r="BD39" s="335"/>
      <c r="BE39" s="529">
        <v>9394</v>
      </c>
      <c r="BF39" s="535">
        <v>43184</v>
      </c>
      <c r="BG39" s="549">
        <f t="shared" si="9"/>
        <v>4.59697679369811</v>
      </c>
      <c r="BH39" s="544">
        <f t="shared" si="38"/>
        <v>0</v>
      </c>
      <c r="BI39" s="335"/>
      <c r="BJ39" s="529">
        <v>0</v>
      </c>
      <c r="BK39" s="535"/>
      <c r="BL39" s="549" t="str">
        <f t="shared" si="10"/>
        <v>-</v>
      </c>
      <c r="BM39" s="544">
        <f t="shared" si="39"/>
        <v>9</v>
      </c>
      <c r="BN39" s="335"/>
      <c r="BO39" s="529">
        <v>9</v>
      </c>
      <c r="BP39" s="535">
        <v>39</v>
      </c>
      <c r="BQ39" s="549">
        <f t="shared" si="11"/>
        <v>4.33333333333333</v>
      </c>
      <c r="BR39" s="544">
        <f t="shared" si="40"/>
        <v>237</v>
      </c>
      <c r="BS39" s="335">
        <v>43</v>
      </c>
      <c r="BT39" s="529">
        <v>194</v>
      </c>
      <c r="BU39" s="535">
        <v>1163</v>
      </c>
      <c r="BV39" s="549">
        <f t="shared" si="12"/>
        <v>5.99484536082474</v>
      </c>
    </row>
    <row r="40" ht="14.25" customHeight="1" spans="1:74">
      <c r="A40" s="508"/>
      <c r="B40" s="404">
        <v>2</v>
      </c>
      <c r="C40" s="406">
        <f t="shared" si="43"/>
        <v>9406</v>
      </c>
      <c r="D40" s="406">
        <f t="shared" si="16"/>
        <v>165</v>
      </c>
      <c r="E40" s="406">
        <f t="shared" si="17"/>
        <v>9241</v>
      </c>
      <c r="F40" s="382">
        <f t="shared" si="18"/>
        <v>9285</v>
      </c>
      <c r="G40" s="505">
        <f t="shared" si="14"/>
        <v>0.987135870720817</v>
      </c>
      <c r="H40" s="507">
        <f t="shared" si="19"/>
        <v>121</v>
      </c>
      <c r="I40" s="517">
        <f t="shared" si="20"/>
        <v>43035</v>
      </c>
      <c r="J40" s="523">
        <f t="shared" si="21"/>
        <v>709</v>
      </c>
      <c r="K40" s="523">
        <f t="shared" si="22"/>
        <v>42326</v>
      </c>
      <c r="L40" s="526">
        <f t="shared" si="1"/>
        <v>4.63489499192246</v>
      </c>
      <c r="M40" s="527">
        <f t="shared" si="23"/>
        <v>72</v>
      </c>
      <c r="N40" s="335">
        <v>19</v>
      </c>
      <c r="O40" s="529">
        <v>53</v>
      </c>
      <c r="P40" s="528">
        <f t="shared" si="24"/>
        <v>0.736111111111111</v>
      </c>
      <c r="Q40" s="535">
        <v>304</v>
      </c>
      <c r="R40" s="536">
        <f t="shared" si="41"/>
        <v>5.73584905660377</v>
      </c>
      <c r="S40" s="527">
        <f t="shared" si="25"/>
        <v>22</v>
      </c>
      <c r="T40" s="335">
        <v>6</v>
      </c>
      <c r="U40" s="529">
        <v>16</v>
      </c>
      <c r="V40" s="528">
        <f t="shared" si="26"/>
        <v>0.727272727272727</v>
      </c>
      <c r="W40" s="535">
        <v>82</v>
      </c>
      <c r="X40" s="536">
        <f t="shared" si="3"/>
        <v>5.125</v>
      </c>
      <c r="Y40" s="527">
        <f t="shared" si="27"/>
        <v>42</v>
      </c>
      <c r="Z40" s="335">
        <v>19</v>
      </c>
      <c r="AA40" s="529">
        <v>23</v>
      </c>
      <c r="AB40" s="528">
        <f t="shared" si="28"/>
        <v>0.547619047619048</v>
      </c>
      <c r="AC40" s="535">
        <v>149</v>
      </c>
      <c r="AD40" s="536">
        <f t="shared" si="4"/>
        <v>6.47826086956522</v>
      </c>
      <c r="AE40" s="527">
        <f t="shared" si="29"/>
        <v>0</v>
      </c>
      <c r="AF40" s="335"/>
      <c r="AG40" s="529"/>
      <c r="AH40" s="528" t="str">
        <f t="shared" si="30"/>
        <v>-</v>
      </c>
      <c r="AI40" s="535"/>
      <c r="AJ40" s="536" t="str">
        <f t="shared" si="5"/>
        <v>-</v>
      </c>
      <c r="AK40" s="527">
        <f t="shared" si="31"/>
        <v>0</v>
      </c>
      <c r="AL40" s="335"/>
      <c r="AM40" s="529"/>
      <c r="AN40" s="528" t="str">
        <f t="shared" si="32"/>
        <v>-</v>
      </c>
      <c r="AO40" s="535"/>
      <c r="AP40" s="536" t="str">
        <f t="shared" si="6"/>
        <v>-</v>
      </c>
      <c r="AQ40" s="527">
        <f t="shared" si="33"/>
        <v>19</v>
      </c>
      <c r="AR40" s="335">
        <v>3</v>
      </c>
      <c r="AS40" s="529">
        <v>16</v>
      </c>
      <c r="AT40" s="528">
        <f t="shared" si="34"/>
        <v>0.842105263157895</v>
      </c>
      <c r="AU40" s="535">
        <v>94</v>
      </c>
      <c r="AV40" s="536">
        <f t="shared" si="7"/>
        <v>5.875</v>
      </c>
      <c r="AW40" s="527">
        <f t="shared" si="35"/>
        <v>10</v>
      </c>
      <c r="AX40" s="335">
        <v>1</v>
      </c>
      <c r="AY40" s="529">
        <v>9</v>
      </c>
      <c r="AZ40" s="528">
        <f t="shared" si="36"/>
        <v>0.9</v>
      </c>
      <c r="BA40" s="535">
        <v>80</v>
      </c>
      <c r="BB40" s="536">
        <f t="shared" si="8"/>
        <v>8.88888888888889</v>
      </c>
      <c r="BC40" s="544">
        <f t="shared" si="37"/>
        <v>8972</v>
      </c>
      <c r="BD40" s="335"/>
      <c r="BE40" s="529">
        <v>8972</v>
      </c>
      <c r="BF40" s="535">
        <v>41280</v>
      </c>
      <c r="BG40" s="549">
        <f t="shared" si="9"/>
        <v>4.60098082924655</v>
      </c>
      <c r="BH40" s="544">
        <f t="shared" si="38"/>
        <v>0</v>
      </c>
      <c r="BI40" s="335"/>
      <c r="BJ40" s="529">
        <v>0</v>
      </c>
      <c r="BK40" s="535"/>
      <c r="BL40" s="549" t="str">
        <f t="shared" si="10"/>
        <v>-</v>
      </c>
      <c r="BM40" s="544">
        <f t="shared" si="39"/>
        <v>6</v>
      </c>
      <c r="BN40" s="335"/>
      <c r="BO40" s="529">
        <v>6</v>
      </c>
      <c r="BP40" s="535">
        <v>26</v>
      </c>
      <c r="BQ40" s="549">
        <f t="shared" si="11"/>
        <v>4.33333333333333</v>
      </c>
      <c r="BR40" s="544">
        <f t="shared" si="40"/>
        <v>263</v>
      </c>
      <c r="BS40" s="335">
        <v>73</v>
      </c>
      <c r="BT40" s="529">
        <v>190</v>
      </c>
      <c r="BU40" s="535">
        <v>1020</v>
      </c>
      <c r="BV40" s="549">
        <f t="shared" si="12"/>
        <v>5.36842105263158</v>
      </c>
    </row>
    <row r="41" ht="14.25" customHeight="1" spans="1:74">
      <c r="A41" s="508"/>
      <c r="B41" s="404">
        <v>3</v>
      </c>
      <c r="C41" s="406">
        <f t="shared" si="43"/>
        <v>8549</v>
      </c>
      <c r="D41" s="406">
        <f t="shared" si="16"/>
        <v>183</v>
      </c>
      <c r="E41" s="406">
        <f t="shared" si="17"/>
        <v>8366</v>
      </c>
      <c r="F41" s="382">
        <f t="shared" si="18"/>
        <v>8421</v>
      </c>
      <c r="G41" s="505">
        <f t="shared" si="14"/>
        <v>0.985027488595157</v>
      </c>
      <c r="H41" s="507">
        <f t="shared" si="19"/>
        <v>128</v>
      </c>
      <c r="I41" s="517">
        <f t="shared" si="20"/>
        <v>39072</v>
      </c>
      <c r="J41" s="523">
        <f t="shared" si="21"/>
        <v>763</v>
      </c>
      <c r="K41" s="523">
        <f t="shared" si="22"/>
        <v>38309</v>
      </c>
      <c r="L41" s="526">
        <f t="shared" si="1"/>
        <v>4.63982899893124</v>
      </c>
      <c r="M41" s="527">
        <f t="shared" si="23"/>
        <v>100</v>
      </c>
      <c r="N41" s="335">
        <v>34</v>
      </c>
      <c r="O41" s="529">
        <v>66</v>
      </c>
      <c r="P41" s="528">
        <f t="shared" si="24"/>
        <v>0.66</v>
      </c>
      <c r="Q41" s="535">
        <v>364</v>
      </c>
      <c r="R41" s="536">
        <f t="shared" si="41"/>
        <v>5.51515151515152</v>
      </c>
      <c r="S41" s="527">
        <f t="shared" si="25"/>
        <v>27</v>
      </c>
      <c r="T41" s="335">
        <v>9</v>
      </c>
      <c r="U41" s="529">
        <v>18</v>
      </c>
      <c r="V41" s="528">
        <f t="shared" si="26"/>
        <v>0.666666666666667</v>
      </c>
      <c r="W41" s="535">
        <v>88</v>
      </c>
      <c r="X41" s="536">
        <f t="shared" si="3"/>
        <v>4.88888888888889</v>
      </c>
      <c r="Y41" s="527">
        <f t="shared" si="27"/>
        <v>24</v>
      </c>
      <c r="Z41" s="335">
        <v>11</v>
      </c>
      <c r="AA41" s="529">
        <v>13</v>
      </c>
      <c r="AB41" s="528">
        <f t="shared" si="28"/>
        <v>0.541666666666667</v>
      </c>
      <c r="AC41" s="535">
        <v>101</v>
      </c>
      <c r="AD41" s="536">
        <f t="shared" si="4"/>
        <v>7.76923076923077</v>
      </c>
      <c r="AE41" s="527">
        <f t="shared" si="29"/>
        <v>0</v>
      </c>
      <c r="AF41" s="335"/>
      <c r="AG41" s="529"/>
      <c r="AH41" s="528" t="str">
        <f t="shared" si="30"/>
        <v>-</v>
      </c>
      <c r="AI41" s="535"/>
      <c r="AJ41" s="536" t="str">
        <f t="shared" si="5"/>
        <v>-</v>
      </c>
      <c r="AK41" s="527">
        <f t="shared" si="31"/>
        <v>0</v>
      </c>
      <c r="AL41" s="335"/>
      <c r="AM41" s="529"/>
      <c r="AN41" s="528" t="str">
        <f t="shared" si="32"/>
        <v>-</v>
      </c>
      <c r="AO41" s="535"/>
      <c r="AP41" s="536" t="str">
        <f t="shared" si="6"/>
        <v>-</v>
      </c>
      <c r="AQ41" s="527">
        <f t="shared" si="33"/>
        <v>15</v>
      </c>
      <c r="AR41" s="335">
        <v>1</v>
      </c>
      <c r="AS41" s="529">
        <v>14</v>
      </c>
      <c r="AT41" s="528">
        <f t="shared" si="34"/>
        <v>0.933333333333333</v>
      </c>
      <c r="AU41" s="535">
        <v>106</v>
      </c>
      <c r="AV41" s="536">
        <f t="shared" si="7"/>
        <v>7.57142857142857</v>
      </c>
      <c r="AW41" s="527">
        <f t="shared" si="35"/>
        <v>17</v>
      </c>
      <c r="AX41" s="335">
        <v>4</v>
      </c>
      <c r="AY41" s="529">
        <v>13</v>
      </c>
      <c r="AZ41" s="528">
        <f t="shared" si="36"/>
        <v>0.764705882352941</v>
      </c>
      <c r="BA41" s="535">
        <v>104</v>
      </c>
      <c r="BB41" s="536">
        <f t="shared" si="8"/>
        <v>8</v>
      </c>
      <c r="BC41" s="544">
        <f t="shared" si="37"/>
        <v>8126</v>
      </c>
      <c r="BD41" s="335"/>
      <c r="BE41" s="529">
        <v>8126</v>
      </c>
      <c r="BF41" s="535">
        <v>37320</v>
      </c>
      <c r="BG41" s="549">
        <f t="shared" si="9"/>
        <v>4.59266551809008</v>
      </c>
      <c r="BH41" s="544">
        <f t="shared" si="38"/>
        <v>1</v>
      </c>
      <c r="BI41" s="335"/>
      <c r="BJ41" s="529">
        <v>1</v>
      </c>
      <c r="BK41" s="535">
        <v>3</v>
      </c>
      <c r="BL41" s="549">
        <f t="shared" si="10"/>
        <v>3</v>
      </c>
      <c r="BM41" s="544">
        <f t="shared" si="39"/>
        <v>6</v>
      </c>
      <c r="BN41" s="335"/>
      <c r="BO41" s="529">
        <v>6</v>
      </c>
      <c r="BP41" s="535">
        <v>22</v>
      </c>
      <c r="BQ41" s="549">
        <f t="shared" si="11"/>
        <v>3.66666666666667</v>
      </c>
      <c r="BR41" s="544">
        <f t="shared" si="40"/>
        <v>233</v>
      </c>
      <c r="BS41" s="335">
        <v>69</v>
      </c>
      <c r="BT41" s="529">
        <v>164</v>
      </c>
      <c r="BU41" s="535">
        <v>964</v>
      </c>
      <c r="BV41" s="549">
        <f t="shared" si="12"/>
        <v>5.8780487804878</v>
      </c>
    </row>
    <row r="42" ht="14.25" customHeight="1" spans="1:74">
      <c r="A42" s="508"/>
      <c r="B42" s="404">
        <v>4</v>
      </c>
      <c r="C42" s="406">
        <f t="shared" si="43"/>
        <v>6128</v>
      </c>
      <c r="D42" s="406">
        <f t="shared" si="16"/>
        <v>98</v>
      </c>
      <c r="E42" s="406">
        <f t="shared" si="17"/>
        <v>6030</v>
      </c>
      <c r="F42" s="382">
        <f t="shared" si="18"/>
        <v>6070</v>
      </c>
      <c r="G42" s="505">
        <f t="shared" si="14"/>
        <v>0.990535248041776</v>
      </c>
      <c r="H42" s="507">
        <f t="shared" si="19"/>
        <v>58</v>
      </c>
      <c r="I42" s="517">
        <f t="shared" si="20"/>
        <v>28197</v>
      </c>
      <c r="J42" s="523">
        <f t="shared" si="21"/>
        <v>449</v>
      </c>
      <c r="K42" s="523">
        <f t="shared" si="22"/>
        <v>27748</v>
      </c>
      <c r="L42" s="526">
        <f t="shared" si="1"/>
        <v>4.64530477759473</v>
      </c>
      <c r="M42" s="527">
        <f t="shared" si="23"/>
        <v>58</v>
      </c>
      <c r="N42" s="335">
        <v>11</v>
      </c>
      <c r="O42" s="529">
        <v>47</v>
      </c>
      <c r="P42" s="528">
        <f t="shared" si="24"/>
        <v>0.810344827586207</v>
      </c>
      <c r="Q42" s="535">
        <v>243</v>
      </c>
      <c r="R42" s="536">
        <f t="shared" si="41"/>
        <v>5.17021276595745</v>
      </c>
      <c r="S42" s="527">
        <f t="shared" si="25"/>
        <v>11</v>
      </c>
      <c r="T42" s="335">
        <v>1</v>
      </c>
      <c r="U42" s="529">
        <v>10</v>
      </c>
      <c r="V42" s="528">
        <f t="shared" si="26"/>
        <v>0.909090909090909</v>
      </c>
      <c r="W42" s="535">
        <v>53</v>
      </c>
      <c r="X42" s="536">
        <f t="shared" si="3"/>
        <v>5.3</v>
      </c>
      <c r="Y42" s="527">
        <f t="shared" si="27"/>
        <v>11</v>
      </c>
      <c r="Z42" s="335">
        <v>5</v>
      </c>
      <c r="AA42" s="529">
        <v>6</v>
      </c>
      <c r="AB42" s="528">
        <f t="shared" si="28"/>
        <v>0.545454545454545</v>
      </c>
      <c r="AC42" s="535">
        <v>60</v>
      </c>
      <c r="AD42" s="536">
        <f t="shared" si="4"/>
        <v>10</v>
      </c>
      <c r="AE42" s="527">
        <f t="shared" si="29"/>
        <v>0</v>
      </c>
      <c r="AF42" s="335"/>
      <c r="AG42" s="529"/>
      <c r="AH42" s="528" t="str">
        <f t="shared" si="30"/>
        <v>-</v>
      </c>
      <c r="AI42" s="535"/>
      <c r="AJ42" s="536" t="str">
        <f t="shared" si="5"/>
        <v>-</v>
      </c>
      <c r="AK42" s="527">
        <f t="shared" si="31"/>
        <v>0</v>
      </c>
      <c r="AL42" s="335"/>
      <c r="AM42" s="529"/>
      <c r="AN42" s="528" t="str">
        <f t="shared" si="32"/>
        <v>-</v>
      </c>
      <c r="AO42" s="535"/>
      <c r="AP42" s="536" t="str">
        <f t="shared" si="6"/>
        <v>-</v>
      </c>
      <c r="AQ42" s="527">
        <f t="shared" si="33"/>
        <v>11</v>
      </c>
      <c r="AR42" s="335">
        <v>5</v>
      </c>
      <c r="AS42" s="529">
        <v>6</v>
      </c>
      <c r="AT42" s="528">
        <f t="shared" si="34"/>
        <v>0.545454545454545</v>
      </c>
      <c r="AU42" s="535">
        <v>43</v>
      </c>
      <c r="AV42" s="536">
        <f t="shared" si="7"/>
        <v>7.16666666666667</v>
      </c>
      <c r="AW42" s="527">
        <f t="shared" si="35"/>
        <v>7</v>
      </c>
      <c r="AX42" s="335">
        <v>2</v>
      </c>
      <c r="AY42" s="529">
        <v>5</v>
      </c>
      <c r="AZ42" s="528">
        <f t="shared" si="36"/>
        <v>0.714285714285714</v>
      </c>
      <c r="BA42" s="535">
        <v>50</v>
      </c>
      <c r="BB42" s="536">
        <f t="shared" si="8"/>
        <v>10</v>
      </c>
      <c r="BC42" s="544">
        <f t="shared" si="37"/>
        <v>5821</v>
      </c>
      <c r="BD42" s="335"/>
      <c r="BE42" s="529">
        <v>5821</v>
      </c>
      <c r="BF42" s="535">
        <v>26729</v>
      </c>
      <c r="BG42" s="549">
        <f t="shared" si="9"/>
        <v>4.59182271087442</v>
      </c>
      <c r="BH42" s="544">
        <f t="shared" si="38"/>
        <v>0</v>
      </c>
      <c r="BI42" s="335"/>
      <c r="BJ42" s="529">
        <v>0</v>
      </c>
      <c r="BK42" s="535"/>
      <c r="BL42" s="549" t="str">
        <f t="shared" si="10"/>
        <v>-</v>
      </c>
      <c r="BM42" s="544">
        <f t="shared" si="39"/>
        <v>6</v>
      </c>
      <c r="BN42" s="335"/>
      <c r="BO42" s="529">
        <v>6</v>
      </c>
      <c r="BP42" s="535">
        <v>26</v>
      </c>
      <c r="BQ42" s="549">
        <f t="shared" si="11"/>
        <v>4.33333333333333</v>
      </c>
      <c r="BR42" s="544">
        <f t="shared" si="40"/>
        <v>203</v>
      </c>
      <c r="BS42" s="335">
        <v>34</v>
      </c>
      <c r="BT42" s="529">
        <v>169</v>
      </c>
      <c r="BU42" s="535">
        <v>993</v>
      </c>
      <c r="BV42" s="549">
        <f t="shared" si="12"/>
        <v>5.87573964497041</v>
      </c>
    </row>
    <row r="43" ht="14.25" customHeight="1" spans="1:74">
      <c r="A43" s="508"/>
      <c r="B43" s="404">
        <v>5</v>
      </c>
      <c r="C43" s="406">
        <f t="shared" si="43"/>
        <v>9171</v>
      </c>
      <c r="D43" s="406">
        <f t="shared" si="16"/>
        <v>144</v>
      </c>
      <c r="E43" s="406">
        <f t="shared" si="17"/>
        <v>9027</v>
      </c>
      <c r="F43" s="382">
        <f t="shared" si="18"/>
        <v>9062</v>
      </c>
      <c r="G43" s="505">
        <f t="shared" si="14"/>
        <v>0.988114709410097</v>
      </c>
      <c r="H43" s="507">
        <f t="shared" si="19"/>
        <v>109</v>
      </c>
      <c r="I43" s="517">
        <f t="shared" si="20"/>
        <v>41890</v>
      </c>
      <c r="J43" s="523">
        <f t="shared" si="21"/>
        <v>578</v>
      </c>
      <c r="K43" s="523">
        <f t="shared" si="22"/>
        <v>41312</v>
      </c>
      <c r="L43" s="526">
        <f t="shared" si="1"/>
        <v>4.6225998675789</v>
      </c>
      <c r="M43" s="527">
        <f t="shared" si="23"/>
        <v>83</v>
      </c>
      <c r="N43" s="335">
        <v>25</v>
      </c>
      <c r="O43" s="529">
        <v>58</v>
      </c>
      <c r="P43" s="528">
        <f t="shared" si="24"/>
        <v>0.698795180722892</v>
      </c>
      <c r="Q43" s="535">
        <v>288</v>
      </c>
      <c r="R43" s="536">
        <f t="shared" si="41"/>
        <v>4.96551724137931</v>
      </c>
      <c r="S43" s="527">
        <f t="shared" si="25"/>
        <v>24</v>
      </c>
      <c r="T43" s="335">
        <v>6</v>
      </c>
      <c r="U43" s="529">
        <v>18</v>
      </c>
      <c r="V43" s="528">
        <f t="shared" si="26"/>
        <v>0.75</v>
      </c>
      <c r="W43" s="535">
        <v>86</v>
      </c>
      <c r="X43" s="536">
        <f t="shared" si="3"/>
        <v>4.77777777777778</v>
      </c>
      <c r="Y43" s="527">
        <f t="shared" si="27"/>
        <v>16</v>
      </c>
      <c r="Z43" s="335">
        <v>6</v>
      </c>
      <c r="AA43" s="529">
        <v>10</v>
      </c>
      <c r="AB43" s="528">
        <f t="shared" si="28"/>
        <v>0.625</v>
      </c>
      <c r="AC43" s="535">
        <v>66</v>
      </c>
      <c r="AD43" s="536">
        <f t="shared" si="4"/>
        <v>6.6</v>
      </c>
      <c r="AE43" s="527">
        <f t="shared" si="29"/>
        <v>0</v>
      </c>
      <c r="AF43" s="335"/>
      <c r="AG43" s="529"/>
      <c r="AH43" s="528" t="str">
        <f t="shared" si="30"/>
        <v>-</v>
      </c>
      <c r="AI43" s="535"/>
      <c r="AJ43" s="536" t="str">
        <f t="shared" si="5"/>
        <v>-</v>
      </c>
      <c r="AK43" s="527">
        <f t="shared" si="31"/>
        <v>0</v>
      </c>
      <c r="AL43" s="335"/>
      <c r="AM43" s="529"/>
      <c r="AN43" s="528" t="str">
        <f t="shared" si="32"/>
        <v>-</v>
      </c>
      <c r="AO43" s="535"/>
      <c r="AP43" s="536" t="str">
        <f t="shared" si="6"/>
        <v>-</v>
      </c>
      <c r="AQ43" s="527">
        <f t="shared" si="33"/>
        <v>9</v>
      </c>
      <c r="AR43" s="335">
        <v>1</v>
      </c>
      <c r="AS43" s="529">
        <v>8</v>
      </c>
      <c r="AT43" s="528">
        <f t="shared" si="34"/>
        <v>0.888888888888889</v>
      </c>
      <c r="AU43" s="535">
        <v>56</v>
      </c>
      <c r="AV43" s="536">
        <f t="shared" si="7"/>
        <v>7</v>
      </c>
      <c r="AW43" s="527">
        <f t="shared" si="35"/>
        <v>12</v>
      </c>
      <c r="AX43" s="335">
        <v>4</v>
      </c>
      <c r="AY43" s="529">
        <v>8</v>
      </c>
      <c r="AZ43" s="528">
        <f t="shared" si="36"/>
        <v>0.666666666666667</v>
      </c>
      <c r="BA43" s="535">
        <v>82</v>
      </c>
      <c r="BB43" s="536">
        <f t="shared" si="8"/>
        <v>10.25</v>
      </c>
      <c r="BC43" s="544">
        <f t="shared" si="37"/>
        <v>8761</v>
      </c>
      <c r="BD43" s="335"/>
      <c r="BE43" s="529">
        <v>8761</v>
      </c>
      <c r="BF43" s="535">
        <v>40203</v>
      </c>
      <c r="BG43" s="549">
        <f t="shared" si="9"/>
        <v>4.58885971921014</v>
      </c>
      <c r="BH43" s="544">
        <f t="shared" si="38"/>
        <v>0</v>
      </c>
      <c r="BI43" s="335"/>
      <c r="BJ43" s="529">
        <v>0</v>
      </c>
      <c r="BK43" s="535"/>
      <c r="BL43" s="549" t="str">
        <f t="shared" si="10"/>
        <v>-</v>
      </c>
      <c r="BM43" s="544">
        <f t="shared" si="39"/>
        <v>5</v>
      </c>
      <c r="BN43" s="335"/>
      <c r="BO43" s="529">
        <v>5</v>
      </c>
      <c r="BP43" s="535">
        <v>19</v>
      </c>
      <c r="BQ43" s="549">
        <f t="shared" si="11"/>
        <v>3.8</v>
      </c>
      <c r="BR43" s="544">
        <f t="shared" si="40"/>
        <v>261</v>
      </c>
      <c r="BS43" s="335">
        <v>67</v>
      </c>
      <c r="BT43" s="529">
        <v>194</v>
      </c>
      <c r="BU43" s="535">
        <v>1090</v>
      </c>
      <c r="BV43" s="549">
        <f t="shared" si="12"/>
        <v>5.61855670103093</v>
      </c>
    </row>
    <row r="44" ht="14.25" customHeight="1" spans="1:74">
      <c r="A44" s="508"/>
      <c r="B44" s="404">
        <v>6</v>
      </c>
      <c r="C44" s="406">
        <f t="shared" si="43"/>
        <v>9749</v>
      </c>
      <c r="D44" s="406">
        <f t="shared" si="16"/>
        <v>186</v>
      </c>
      <c r="E44" s="406">
        <f t="shared" si="17"/>
        <v>9563</v>
      </c>
      <c r="F44" s="382">
        <f t="shared" si="18"/>
        <v>9597</v>
      </c>
      <c r="G44" s="505">
        <f t="shared" si="14"/>
        <v>0.984408657298184</v>
      </c>
      <c r="H44" s="507">
        <f t="shared" si="19"/>
        <v>152</v>
      </c>
      <c r="I44" s="517">
        <f t="shared" si="20"/>
        <v>44402</v>
      </c>
      <c r="J44" s="523">
        <f t="shared" si="21"/>
        <v>595</v>
      </c>
      <c r="K44" s="523">
        <f t="shared" si="22"/>
        <v>43807</v>
      </c>
      <c r="L44" s="526">
        <f t="shared" si="1"/>
        <v>4.6266541627592</v>
      </c>
      <c r="M44" s="527">
        <f t="shared" si="23"/>
        <v>90</v>
      </c>
      <c r="N44" s="335">
        <v>38</v>
      </c>
      <c r="O44" s="529">
        <v>52</v>
      </c>
      <c r="P44" s="528">
        <f t="shared" si="24"/>
        <v>0.577777777777778</v>
      </c>
      <c r="Q44" s="535">
        <v>289</v>
      </c>
      <c r="R44" s="536">
        <f t="shared" si="41"/>
        <v>5.55769230769231</v>
      </c>
      <c r="S44" s="527">
        <f t="shared" si="25"/>
        <v>34</v>
      </c>
      <c r="T44" s="335">
        <v>18</v>
      </c>
      <c r="U44" s="529">
        <v>16</v>
      </c>
      <c r="V44" s="528">
        <f t="shared" si="26"/>
        <v>0.470588235294118</v>
      </c>
      <c r="W44" s="535">
        <v>62</v>
      </c>
      <c r="X44" s="536">
        <f t="shared" si="3"/>
        <v>3.875</v>
      </c>
      <c r="Y44" s="527">
        <f t="shared" si="27"/>
        <v>34</v>
      </c>
      <c r="Z44" s="335">
        <v>18</v>
      </c>
      <c r="AA44" s="529">
        <v>16</v>
      </c>
      <c r="AB44" s="528">
        <f t="shared" si="28"/>
        <v>0.470588235294118</v>
      </c>
      <c r="AC44" s="535">
        <v>96</v>
      </c>
      <c r="AD44" s="536">
        <f t="shared" si="4"/>
        <v>6</v>
      </c>
      <c r="AE44" s="527">
        <f t="shared" si="29"/>
        <v>0</v>
      </c>
      <c r="AF44" s="335"/>
      <c r="AG44" s="529"/>
      <c r="AH44" s="528" t="str">
        <f t="shared" si="30"/>
        <v>-</v>
      </c>
      <c r="AI44" s="535"/>
      <c r="AJ44" s="536" t="str">
        <f t="shared" si="5"/>
        <v>-</v>
      </c>
      <c r="AK44" s="527">
        <f t="shared" si="31"/>
        <v>0</v>
      </c>
      <c r="AL44" s="335"/>
      <c r="AM44" s="529"/>
      <c r="AN44" s="528" t="str">
        <f t="shared" si="32"/>
        <v>-</v>
      </c>
      <c r="AO44" s="535"/>
      <c r="AP44" s="536" t="str">
        <f t="shared" si="6"/>
        <v>-</v>
      </c>
      <c r="AQ44" s="527">
        <f t="shared" si="33"/>
        <v>20</v>
      </c>
      <c r="AR44" s="335">
        <v>5</v>
      </c>
      <c r="AS44" s="529">
        <v>15</v>
      </c>
      <c r="AT44" s="528">
        <f t="shared" si="34"/>
        <v>0.75</v>
      </c>
      <c r="AU44" s="535">
        <v>107</v>
      </c>
      <c r="AV44" s="536">
        <f t="shared" si="7"/>
        <v>7.13333333333333</v>
      </c>
      <c r="AW44" s="527">
        <f t="shared" si="35"/>
        <v>8</v>
      </c>
      <c r="AX44" s="335">
        <v>2</v>
      </c>
      <c r="AY44" s="529">
        <v>6</v>
      </c>
      <c r="AZ44" s="528">
        <f t="shared" si="36"/>
        <v>0.75</v>
      </c>
      <c r="BA44" s="535">
        <v>41</v>
      </c>
      <c r="BB44" s="536">
        <f t="shared" si="8"/>
        <v>6.83333333333333</v>
      </c>
      <c r="BC44" s="544">
        <f t="shared" si="37"/>
        <v>9258</v>
      </c>
      <c r="BD44" s="335"/>
      <c r="BE44" s="529">
        <v>9258</v>
      </c>
      <c r="BF44" s="535">
        <v>42528</v>
      </c>
      <c r="BG44" s="549">
        <f t="shared" si="9"/>
        <v>4.59364873622813</v>
      </c>
      <c r="BH44" s="544">
        <f t="shared" si="38"/>
        <v>0</v>
      </c>
      <c r="BI44" s="335"/>
      <c r="BJ44" s="529">
        <v>0</v>
      </c>
      <c r="BK44" s="535"/>
      <c r="BL44" s="549" t="str">
        <f t="shared" si="10"/>
        <v>-</v>
      </c>
      <c r="BM44" s="544">
        <f t="shared" si="39"/>
        <v>9</v>
      </c>
      <c r="BN44" s="335"/>
      <c r="BO44" s="529">
        <v>9</v>
      </c>
      <c r="BP44" s="535">
        <v>39</v>
      </c>
      <c r="BQ44" s="549">
        <f t="shared" si="11"/>
        <v>4.33333333333333</v>
      </c>
      <c r="BR44" s="544">
        <f t="shared" si="40"/>
        <v>296</v>
      </c>
      <c r="BS44" s="335">
        <v>71</v>
      </c>
      <c r="BT44" s="529">
        <v>225</v>
      </c>
      <c r="BU44" s="535">
        <v>1240</v>
      </c>
      <c r="BV44" s="549">
        <f t="shared" si="12"/>
        <v>5.51111111111111</v>
      </c>
    </row>
    <row r="45" ht="14.25" customHeight="1" spans="1:74">
      <c r="A45" s="508"/>
      <c r="B45" s="404">
        <v>7</v>
      </c>
      <c r="C45" s="406">
        <f t="shared" si="43"/>
        <v>10476</v>
      </c>
      <c r="D45" s="406">
        <f t="shared" si="16"/>
        <v>197</v>
      </c>
      <c r="E45" s="406">
        <f t="shared" si="17"/>
        <v>10279</v>
      </c>
      <c r="F45" s="382">
        <f t="shared" si="18"/>
        <v>10343</v>
      </c>
      <c r="G45" s="505">
        <f t="shared" si="14"/>
        <v>0.987304314623902</v>
      </c>
      <c r="H45" s="507">
        <f t="shared" si="19"/>
        <v>133</v>
      </c>
      <c r="I45" s="517">
        <f t="shared" si="20"/>
        <v>48316</v>
      </c>
      <c r="J45" s="523">
        <f t="shared" si="21"/>
        <v>867</v>
      </c>
      <c r="K45" s="523">
        <f t="shared" si="22"/>
        <v>47449</v>
      </c>
      <c r="L45" s="526">
        <f t="shared" si="1"/>
        <v>4.67137194237649</v>
      </c>
      <c r="M45" s="527">
        <f t="shared" si="23"/>
        <v>95</v>
      </c>
      <c r="N45" s="335">
        <v>21</v>
      </c>
      <c r="O45" s="529">
        <v>74</v>
      </c>
      <c r="P45" s="528">
        <f t="shared" si="24"/>
        <v>0.778947368421053</v>
      </c>
      <c r="Q45" s="535">
        <v>413</v>
      </c>
      <c r="R45" s="536">
        <f t="shared" si="41"/>
        <v>5.58108108108108</v>
      </c>
      <c r="S45" s="527">
        <f t="shared" si="25"/>
        <v>34</v>
      </c>
      <c r="T45" s="335">
        <v>8</v>
      </c>
      <c r="U45" s="529">
        <v>26</v>
      </c>
      <c r="V45" s="528">
        <f t="shared" si="26"/>
        <v>0.764705882352941</v>
      </c>
      <c r="W45" s="535">
        <v>103</v>
      </c>
      <c r="X45" s="536">
        <f t="shared" si="3"/>
        <v>3.96153846153846</v>
      </c>
      <c r="Y45" s="527">
        <f t="shared" si="27"/>
        <v>34</v>
      </c>
      <c r="Z45" s="335">
        <v>19</v>
      </c>
      <c r="AA45" s="529">
        <v>15</v>
      </c>
      <c r="AB45" s="528">
        <f t="shared" si="28"/>
        <v>0.441176470588235</v>
      </c>
      <c r="AC45" s="535">
        <v>135</v>
      </c>
      <c r="AD45" s="536">
        <f t="shared" si="4"/>
        <v>9</v>
      </c>
      <c r="AE45" s="527">
        <f t="shared" si="29"/>
        <v>0</v>
      </c>
      <c r="AF45" s="335"/>
      <c r="AG45" s="529"/>
      <c r="AH45" s="528" t="str">
        <f t="shared" si="30"/>
        <v>-</v>
      </c>
      <c r="AI45" s="535"/>
      <c r="AJ45" s="536" t="str">
        <f t="shared" si="5"/>
        <v>-</v>
      </c>
      <c r="AK45" s="527">
        <f t="shared" si="31"/>
        <v>0</v>
      </c>
      <c r="AL45" s="335"/>
      <c r="AM45" s="529"/>
      <c r="AN45" s="528" t="str">
        <f t="shared" si="32"/>
        <v>-</v>
      </c>
      <c r="AO45" s="535"/>
      <c r="AP45" s="536" t="str">
        <f t="shared" si="6"/>
        <v>-</v>
      </c>
      <c r="AQ45" s="527">
        <f t="shared" si="33"/>
        <v>19</v>
      </c>
      <c r="AR45" s="335">
        <v>3</v>
      </c>
      <c r="AS45" s="529">
        <v>16</v>
      </c>
      <c r="AT45" s="528">
        <f t="shared" si="34"/>
        <v>0.842105263157895</v>
      </c>
      <c r="AU45" s="535">
        <v>126</v>
      </c>
      <c r="AV45" s="536">
        <f t="shared" si="7"/>
        <v>7.875</v>
      </c>
      <c r="AW45" s="527">
        <f t="shared" si="35"/>
        <v>15</v>
      </c>
      <c r="AX45" s="335">
        <v>5</v>
      </c>
      <c r="AY45" s="529">
        <v>10</v>
      </c>
      <c r="AZ45" s="528">
        <f t="shared" si="36"/>
        <v>0.666666666666667</v>
      </c>
      <c r="BA45" s="535">
        <v>90</v>
      </c>
      <c r="BB45" s="536">
        <f t="shared" si="8"/>
        <v>9</v>
      </c>
      <c r="BC45" s="544">
        <f t="shared" si="37"/>
        <v>9968</v>
      </c>
      <c r="BD45" s="335"/>
      <c r="BE45" s="529">
        <v>9968</v>
      </c>
      <c r="BF45" s="535">
        <v>46118</v>
      </c>
      <c r="BG45" s="549">
        <f t="shared" si="9"/>
        <v>4.6266051364366</v>
      </c>
      <c r="BH45" s="544">
        <f t="shared" si="38"/>
        <v>1</v>
      </c>
      <c r="BI45" s="335"/>
      <c r="BJ45" s="529">
        <v>1</v>
      </c>
      <c r="BK45" s="535">
        <v>3</v>
      </c>
      <c r="BL45" s="549">
        <f t="shared" si="10"/>
        <v>3</v>
      </c>
      <c r="BM45" s="544">
        <f t="shared" si="39"/>
        <v>9</v>
      </c>
      <c r="BN45" s="335"/>
      <c r="BO45" s="529">
        <v>9</v>
      </c>
      <c r="BP45" s="535">
        <v>43</v>
      </c>
      <c r="BQ45" s="549">
        <f t="shared" si="11"/>
        <v>4.77777777777778</v>
      </c>
      <c r="BR45" s="544">
        <f t="shared" si="40"/>
        <v>301</v>
      </c>
      <c r="BS45" s="335">
        <v>77</v>
      </c>
      <c r="BT45" s="529">
        <v>224</v>
      </c>
      <c r="BU45" s="535">
        <v>1285</v>
      </c>
      <c r="BV45" s="549">
        <f t="shared" si="12"/>
        <v>5.73660714285714</v>
      </c>
    </row>
    <row r="46" ht="14.25" customHeight="1" spans="1:74">
      <c r="A46" s="508"/>
      <c r="B46" s="404">
        <v>8</v>
      </c>
      <c r="C46" s="406">
        <f t="shared" si="43"/>
        <v>11102</v>
      </c>
      <c r="D46" s="406">
        <f t="shared" si="16"/>
        <v>197</v>
      </c>
      <c r="E46" s="406">
        <f t="shared" si="17"/>
        <v>10905</v>
      </c>
      <c r="F46" s="382">
        <f t="shared" si="18"/>
        <v>10940</v>
      </c>
      <c r="G46" s="505">
        <f t="shared" si="14"/>
        <v>0.985408034588362</v>
      </c>
      <c r="H46" s="507">
        <f t="shared" si="19"/>
        <v>162</v>
      </c>
      <c r="I46" s="517">
        <f t="shared" si="20"/>
        <v>50895</v>
      </c>
      <c r="J46" s="523">
        <f t="shared" si="21"/>
        <v>922</v>
      </c>
      <c r="K46" s="523">
        <f t="shared" si="22"/>
        <v>49973</v>
      </c>
      <c r="L46" s="526">
        <f t="shared" si="1"/>
        <v>4.65219378427788</v>
      </c>
      <c r="M46" s="527">
        <f t="shared" si="23"/>
        <v>93</v>
      </c>
      <c r="N46" s="335">
        <v>18</v>
      </c>
      <c r="O46" s="529">
        <v>75</v>
      </c>
      <c r="P46" s="528">
        <f t="shared" si="24"/>
        <v>0.806451612903226</v>
      </c>
      <c r="Q46" s="535">
        <v>410</v>
      </c>
      <c r="R46" s="536">
        <f t="shared" si="41"/>
        <v>5.46666666666667</v>
      </c>
      <c r="S46" s="527">
        <f t="shared" si="25"/>
        <v>27</v>
      </c>
      <c r="T46" s="335">
        <v>8</v>
      </c>
      <c r="U46" s="529">
        <v>19</v>
      </c>
      <c r="V46" s="528">
        <f t="shared" si="26"/>
        <v>0.703703703703704</v>
      </c>
      <c r="W46" s="535">
        <v>96</v>
      </c>
      <c r="X46" s="536">
        <f t="shared" si="3"/>
        <v>5.05263157894737</v>
      </c>
      <c r="Y46" s="527">
        <f t="shared" si="27"/>
        <v>42</v>
      </c>
      <c r="Z46" s="335">
        <v>19</v>
      </c>
      <c r="AA46" s="529">
        <v>23</v>
      </c>
      <c r="AB46" s="528">
        <f t="shared" si="28"/>
        <v>0.547619047619048</v>
      </c>
      <c r="AC46" s="535">
        <v>173</v>
      </c>
      <c r="AD46" s="536">
        <f t="shared" si="4"/>
        <v>7.52173913043478</v>
      </c>
      <c r="AE46" s="527">
        <f t="shared" si="29"/>
        <v>0</v>
      </c>
      <c r="AF46" s="335"/>
      <c r="AG46" s="529"/>
      <c r="AH46" s="528" t="str">
        <f t="shared" si="30"/>
        <v>-</v>
      </c>
      <c r="AI46" s="535"/>
      <c r="AJ46" s="536" t="str">
        <f t="shared" si="5"/>
        <v>-</v>
      </c>
      <c r="AK46" s="527">
        <f t="shared" si="31"/>
        <v>0</v>
      </c>
      <c r="AL46" s="335"/>
      <c r="AM46" s="529"/>
      <c r="AN46" s="528" t="str">
        <f t="shared" si="32"/>
        <v>-</v>
      </c>
      <c r="AO46" s="535"/>
      <c r="AP46" s="536" t="str">
        <f t="shared" si="6"/>
        <v>-</v>
      </c>
      <c r="AQ46" s="527">
        <f t="shared" si="33"/>
        <v>21</v>
      </c>
      <c r="AR46" s="335">
        <v>3</v>
      </c>
      <c r="AS46" s="529">
        <v>18</v>
      </c>
      <c r="AT46" s="528">
        <f t="shared" si="34"/>
        <v>0.857142857142857</v>
      </c>
      <c r="AU46" s="535">
        <v>127</v>
      </c>
      <c r="AV46" s="536">
        <f t="shared" si="7"/>
        <v>7.05555555555556</v>
      </c>
      <c r="AW46" s="527">
        <f t="shared" si="35"/>
        <v>14</v>
      </c>
      <c r="AX46" s="335">
        <v>1</v>
      </c>
      <c r="AY46" s="529">
        <v>13</v>
      </c>
      <c r="AZ46" s="528">
        <f t="shared" si="36"/>
        <v>0.928571428571429</v>
      </c>
      <c r="BA46" s="535">
        <v>116</v>
      </c>
      <c r="BB46" s="536">
        <f t="shared" si="8"/>
        <v>8.92307692307692</v>
      </c>
      <c r="BC46" s="544">
        <f t="shared" si="37"/>
        <v>10551</v>
      </c>
      <c r="BD46" s="335"/>
      <c r="BE46" s="529">
        <v>10551</v>
      </c>
      <c r="BF46" s="535">
        <v>48577</v>
      </c>
      <c r="BG46" s="549">
        <f t="shared" si="9"/>
        <v>4.60401857643825</v>
      </c>
      <c r="BH46" s="544">
        <f t="shared" si="38"/>
        <v>1</v>
      </c>
      <c r="BI46" s="335"/>
      <c r="BJ46" s="529">
        <v>1</v>
      </c>
      <c r="BK46" s="535">
        <v>3</v>
      </c>
      <c r="BL46" s="549">
        <f t="shared" si="10"/>
        <v>3</v>
      </c>
      <c r="BM46" s="544">
        <f t="shared" si="39"/>
        <v>6</v>
      </c>
      <c r="BN46" s="335"/>
      <c r="BO46" s="529">
        <v>6</v>
      </c>
      <c r="BP46" s="535">
        <v>24</v>
      </c>
      <c r="BQ46" s="549">
        <f t="shared" si="11"/>
        <v>4</v>
      </c>
      <c r="BR46" s="544">
        <f t="shared" si="40"/>
        <v>347</v>
      </c>
      <c r="BS46" s="335">
        <v>113</v>
      </c>
      <c r="BT46" s="529">
        <v>234</v>
      </c>
      <c r="BU46" s="535">
        <v>1369</v>
      </c>
      <c r="BV46" s="549">
        <f t="shared" si="12"/>
        <v>5.85042735042735</v>
      </c>
    </row>
    <row r="47" ht="14.25" customHeight="1" spans="1:74">
      <c r="A47" s="508"/>
      <c r="B47" s="404">
        <v>9</v>
      </c>
      <c r="C47" s="406">
        <f t="shared" si="43"/>
        <v>11098</v>
      </c>
      <c r="D47" s="406">
        <f t="shared" si="16"/>
        <v>162</v>
      </c>
      <c r="E47" s="406">
        <f t="shared" si="17"/>
        <v>10936</v>
      </c>
      <c r="F47" s="382">
        <f t="shared" si="18"/>
        <v>10981</v>
      </c>
      <c r="G47" s="505">
        <f t="shared" si="14"/>
        <v>0.989457559920706</v>
      </c>
      <c r="H47" s="507">
        <f t="shared" si="19"/>
        <v>117</v>
      </c>
      <c r="I47" s="517">
        <f t="shared" si="20"/>
        <v>50817</v>
      </c>
      <c r="J47" s="523">
        <f t="shared" si="21"/>
        <v>729</v>
      </c>
      <c r="K47" s="523">
        <f t="shared" si="22"/>
        <v>50088</v>
      </c>
      <c r="L47" s="526">
        <f t="shared" si="1"/>
        <v>4.62772060832347</v>
      </c>
      <c r="M47" s="527">
        <f t="shared" si="23"/>
        <v>73</v>
      </c>
      <c r="N47" s="335">
        <v>19</v>
      </c>
      <c r="O47" s="529">
        <v>54</v>
      </c>
      <c r="P47" s="528">
        <f t="shared" si="24"/>
        <v>0.73972602739726</v>
      </c>
      <c r="Q47" s="535">
        <v>290</v>
      </c>
      <c r="R47" s="536">
        <f t="shared" si="41"/>
        <v>5.37037037037037</v>
      </c>
      <c r="S47" s="527">
        <f t="shared" si="25"/>
        <v>22</v>
      </c>
      <c r="T47" s="335">
        <v>2</v>
      </c>
      <c r="U47" s="529">
        <v>20</v>
      </c>
      <c r="V47" s="528">
        <f t="shared" si="26"/>
        <v>0.909090909090909</v>
      </c>
      <c r="W47" s="535">
        <v>119</v>
      </c>
      <c r="X47" s="536">
        <f t="shared" si="3"/>
        <v>5.95</v>
      </c>
      <c r="Y47" s="527">
        <f t="shared" si="27"/>
        <v>27</v>
      </c>
      <c r="Z47" s="335">
        <v>13</v>
      </c>
      <c r="AA47" s="529">
        <v>14</v>
      </c>
      <c r="AB47" s="528">
        <f t="shared" si="28"/>
        <v>0.518518518518518</v>
      </c>
      <c r="AC47" s="535">
        <v>88</v>
      </c>
      <c r="AD47" s="536">
        <f t="shared" si="4"/>
        <v>6.28571428571429</v>
      </c>
      <c r="AE47" s="527">
        <f t="shared" si="29"/>
        <v>0</v>
      </c>
      <c r="AF47" s="335"/>
      <c r="AG47" s="529"/>
      <c r="AH47" s="528" t="str">
        <f t="shared" si="30"/>
        <v>-</v>
      </c>
      <c r="AI47" s="535"/>
      <c r="AJ47" s="536" t="str">
        <f t="shared" si="5"/>
        <v>-</v>
      </c>
      <c r="AK47" s="527">
        <f t="shared" si="31"/>
        <v>0</v>
      </c>
      <c r="AL47" s="335"/>
      <c r="AM47" s="529"/>
      <c r="AN47" s="528" t="str">
        <f t="shared" si="32"/>
        <v>-</v>
      </c>
      <c r="AO47" s="535"/>
      <c r="AP47" s="536" t="str">
        <f t="shared" si="6"/>
        <v>-</v>
      </c>
      <c r="AQ47" s="527">
        <f t="shared" si="33"/>
        <v>22</v>
      </c>
      <c r="AR47" s="335">
        <v>3</v>
      </c>
      <c r="AS47" s="529">
        <v>19</v>
      </c>
      <c r="AT47" s="528">
        <f t="shared" si="34"/>
        <v>0.863636363636364</v>
      </c>
      <c r="AU47" s="535">
        <v>138</v>
      </c>
      <c r="AV47" s="536">
        <f t="shared" si="7"/>
        <v>7.26315789473684</v>
      </c>
      <c r="AW47" s="527">
        <f t="shared" si="35"/>
        <v>18</v>
      </c>
      <c r="AX47" s="335">
        <v>5</v>
      </c>
      <c r="AY47" s="529">
        <v>13</v>
      </c>
      <c r="AZ47" s="528">
        <f t="shared" si="36"/>
        <v>0.722222222222222</v>
      </c>
      <c r="BA47" s="535">
        <v>94</v>
      </c>
      <c r="BB47" s="536">
        <f t="shared" si="8"/>
        <v>7.23076923076923</v>
      </c>
      <c r="BC47" s="544">
        <f t="shared" si="37"/>
        <v>10633</v>
      </c>
      <c r="BD47" s="335"/>
      <c r="BE47" s="529">
        <v>10633</v>
      </c>
      <c r="BF47" s="535">
        <v>48969</v>
      </c>
      <c r="BG47" s="549">
        <f t="shared" si="9"/>
        <v>4.60537947898053</v>
      </c>
      <c r="BH47" s="544">
        <f t="shared" si="38"/>
        <v>1</v>
      </c>
      <c r="BI47" s="335"/>
      <c r="BJ47" s="529">
        <v>1</v>
      </c>
      <c r="BK47" s="535">
        <v>3</v>
      </c>
      <c r="BL47" s="549">
        <f t="shared" si="10"/>
        <v>3</v>
      </c>
      <c r="BM47" s="544">
        <f t="shared" si="39"/>
        <v>12</v>
      </c>
      <c r="BN47" s="335"/>
      <c r="BO47" s="529">
        <v>12</v>
      </c>
      <c r="BP47" s="535">
        <v>44</v>
      </c>
      <c r="BQ47" s="549">
        <f t="shared" si="11"/>
        <v>3.66666666666667</v>
      </c>
      <c r="BR47" s="544">
        <f t="shared" si="40"/>
        <v>290</v>
      </c>
      <c r="BS47" s="335">
        <v>75</v>
      </c>
      <c r="BT47" s="529">
        <v>215</v>
      </c>
      <c r="BU47" s="535">
        <v>1072</v>
      </c>
      <c r="BV47" s="549">
        <f t="shared" si="12"/>
        <v>4.98604651162791</v>
      </c>
    </row>
    <row r="48" ht="14.25" customHeight="1" spans="1:74">
      <c r="A48" s="508"/>
      <c r="B48" s="404">
        <v>10</v>
      </c>
      <c r="C48" s="406">
        <f t="shared" si="43"/>
        <v>11550</v>
      </c>
      <c r="D48" s="406">
        <f t="shared" si="16"/>
        <v>210</v>
      </c>
      <c r="E48" s="406">
        <f t="shared" si="17"/>
        <v>11340</v>
      </c>
      <c r="F48" s="382">
        <f t="shared" si="18"/>
        <v>11402</v>
      </c>
      <c r="G48" s="505">
        <f t="shared" si="14"/>
        <v>0.987186147186147</v>
      </c>
      <c r="H48" s="507">
        <f t="shared" si="19"/>
        <v>148</v>
      </c>
      <c r="I48" s="517">
        <f t="shared" si="20"/>
        <v>53008</v>
      </c>
      <c r="J48" s="523">
        <f t="shared" si="21"/>
        <v>807</v>
      </c>
      <c r="K48" s="523">
        <f t="shared" si="22"/>
        <v>52201</v>
      </c>
      <c r="L48" s="526">
        <f t="shared" si="1"/>
        <v>4.64900894579898</v>
      </c>
      <c r="M48" s="527">
        <f t="shared" si="23"/>
        <v>110</v>
      </c>
      <c r="N48" s="335">
        <v>40</v>
      </c>
      <c r="O48" s="529">
        <v>70</v>
      </c>
      <c r="P48" s="528">
        <f t="shared" si="24"/>
        <v>0.636363636363636</v>
      </c>
      <c r="Q48" s="535">
        <v>396</v>
      </c>
      <c r="R48" s="536">
        <f t="shared" si="41"/>
        <v>5.65714285714286</v>
      </c>
      <c r="S48" s="527">
        <f t="shared" si="25"/>
        <v>39</v>
      </c>
      <c r="T48" s="335">
        <v>16</v>
      </c>
      <c r="U48" s="529">
        <v>23</v>
      </c>
      <c r="V48" s="528">
        <f t="shared" si="26"/>
        <v>0.58974358974359</v>
      </c>
      <c r="W48" s="535">
        <v>112</v>
      </c>
      <c r="X48" s="536">
        <f t="shared" si="3"/>
        <v>4.8695652173913</v>
      </c>
      <c r="Y48" s="527">
        <f t="shared" si="27"/>
        <v>27</v>
      </c>
      <c r="Z48" s="335">
        <v>12</v>
      </c>
      <c r="AA48" s="529">
        <v>15</v>
      </c>
      <c r="AB48" s="528">
        <f t="shared" si="28"/>
        <v>0.555555555555556</v>
      </c>
      <c r="AC48" s="535">
        <v>109</v>
      </c>
      <c r="AD48" s="536">
        <f t="shared" si="4"/>
        <v>7.26666666666667</v>
      </c>
      <c r="AE48" s="527">
        <f t="shared" si="29"/>
        <v>0</v>
      </c>
      <c r="AF48" s="335"/>
      <c r="AG48" s="529"/>
      <c r="AH48" s="528" t="str">
        <f t="shared" si="30"/>
        <v>-</v>
      </c>
      <c r="AI48" s="535"/>
      <c r="AJ48" s="536" t="str">
        <f t="shared" si="5"/>
        <v>-</v>
      </c>
      <c r="AK48" s="527">
        <f t="shared" si="31"/>
        <v>0</v>
      </c>
      <c r="AL48" s="335"/>
      <c r="AM48" s="529"/>
      <c r="AN48" s="528" t="str">
        <f t="shared" si="32"/>
        <v>-</v>
      </c>
      <c r="AO48" s="535"/>
      <c r="AP48" s="536" t="str">
        <f t="shared" si="6"/>
        <v>-</v>
      </c>
      <c r="AQ48" s="527">
        <f t="shared" si="33"/>
        <v>29</v>
      </c>
      <c r="AR48" s="335">
        <v>4</v>
      </c>
      <c r="AS48" s="529">
        <v>25</v>
      </c>
      <c r="AT48" s="528">
        <f t="shared" si="34"/>
        <v>0.862068965517241</v>
      </c>
      <c r="AU48" s="535">
        <v>173</v>
      </c>
      <c r="AV48" s="536">
        <f t="shared" si="7"/>
        <v>6.92</v>
      </c>
      <c r="AW48" s="527">
        <f t="shared" si="35"/>
        <v>5</v>
      </c>
      <c r="AX48" s="335">
        <v>0</v>
      </c>
      <c r="AY48" s="529">
        <v>5</v>
      </c>
      <c r="AZ48" s="528">
        <f t="shared" si="36"/>
        <v>1</v>
      </c>
      <c r="BA48" s="535">
        <v>17</v>
      </c>
      <c r="BB48" s="536">
        <f t="shared" si="8"/>
        <v>3.4</v>
      </c>
      <c r="BC48" s="544">
        <f t="shared" si="37"/>
        <v>11004</v>
      </c>
      <c r="BD48" s="335"/>
      <c r="BE48" s="529">
        <v>11004</v>
      </c>
      <c r="BF48" s="535">
        <v>50784</v>
      </c>
      <c r="BG48" s="549">
        <f t="shared" si="9"/>
        <v>4.61504907306434</v>
      </c>
      <c r="BH48" s="544">
        <f t="shared" si="38"/>
        <v>0</v>
      </c>
      <c r="BI48" s="335"/>
      <c r="BJ48" s="529">
        <v>0</v>
      </c>
      <c r="BK48" s="535"/>
      <c r="BL48" s="549" t="str">
        <f t="shared" si="10"/>
        <v>-</v>
      </c>
      <c r="BM48" s="544">
        <f t="shared" si="39"/>
        <v>6</v>
      </c>
      <c r="BN48" s="335"/>
      <c r="BO48" s="529">
        <v>6</v>
      </c>
      <c r="BP48" s="535">
        <v>28</v>
      </c>
      <c r="BQ48" s="549">
        <f t="shared" si="11"/>
        <v>4.66666666666667</v>
      </c>
      <c r="BR48" s="544">
        <f t="shared" si="40"/>
        <v>330</v>
      </c>
      <c r="BS48" s="335">
        <v>76</v>
      </c>
      <c r="BT48" s="529">
        <v>254</v>
      </c>
      <c r="BU48" s="535">
        <v>1389</v>
      </c>
      <c r="BV48" s="549">
        <f t="shared" si="12"/>
        <v>5.46850393700787</v>
      </c>
    </row>
    <row r="49" ht="14.25" customHeight="1" spans="1:74">
      <c r="A49" s="508"/>
      <c r="B49" s="404">
        <v>11</v>
      </c>
      <c r="C49" s="406">
        <f t="shared" si="43"/>
        <v>12546</v>
      </c>
      <c r="D49" s="406">
        <f t="shared" si="16"/>
        <v>244</v>
      </c>
      <c r="E49" s="406">
        <f t="shared" si="17"/>
        <v>12302</v>
      </c>
      <c r="F49" s="382">
        <f t="shared" si="18"/>
        <v>12348</v>
      </c>
      <c r="G49" s="505">
        <f t="shared" si="14"/>
        <v>0.984218077474892</v>
      </c>
      <c r="H49" s="507">
        <f t="shared" si="19"/>
        <v>198</v>
      </c>
      <c r="I49" s="517">
        <f t="shared" si="20"/>
        <v>57318</v>
      </c>
      <c r="J49" s="523">
        <f t="shared" si="21"/>
        <v>870</v>
      </c>
      <c r="K49" s="523">
        <f t="shared" si="22"/>
        <v>56448</v>
      </c>
      <c r="L49" s="526">
        <f t="shared" si="1"/>
        <v>4.6418853255588</v>
      </c>
      <c r="M49" s="527">
        <f t="shared" si="23"/>
        <v>117</v>
      </c>
      <c r="N49" s="335">
        <v>43</v>
      </c>
      <c r="O49" s="529">
        <v>74</v>
      </c>
      <c r="P49" s="528">
        <f t="shared" si="24"/>
        <v>0.632478632478632</v>
      </c>
      <c r="Q49" s="535">
        <v>379</v>
      </c>
      <c r="R49" s="536">
        <f t="shared" si="41"/>
        <v>5.12162162162162</v>
      </c>
      <c r="S49" s="527">
        <f t="shared" si="25"/>
        <v>28</v>
      </c>
      <c r="T49" s="335">
        <v>9</v>
      </c>
      <c r="U49" s="529">
        <v>19</v>
      </c>
      <c r="V49" s="528">
        <f t="shared" si="26"/>
        <v>0.678571428571429</v>
      </c>
      <c r="W49" s="535">
        <v>82</v>
      </c>
      <c r="X49" s="536">
        <f t="shared" si="3"/>
        <v>4.31578947368421</v>
      </c>
      <c r="Y49" s="527">
        <f t="shared" si="27"/>
        <v>49</v>
      </c>
      <c r="Z49" s="335">
        <v>27</v>
      </c>
      <c r="AA49" s="529">
        <v>22</v>
      </c>
      <c r="AB49" s="528">
        <f t="shared" si="28"/>
        <v>0.448979591836735</v>
      </c>
      <c r="AC49" s="535">
        <v>146</v>
      </c>
      <c r="AD49" s="536">
        <f t="shared" si="4"/>
        <v>6.63636363636364</v>
      </c>
      <c r="AE49" s="527">
        <f t="shared" si="29"/>
        <v>0</v>
      </c>
      <c r="AF49" s="335"/>
      <c r="AG49" s="529"/>
      <c r="AH49" s="528" t="str">
        <f t="shared" si="30"/>
        <v>-</v>
      </c>
      <c r="AI49" s="535"/>
      <c r="AJ49" s="536" t="str">
        <f t="shared" si="5"/>
        <v>-</v>
      </c>
      <c r="AK49" s="527">
        <f t="shared" si="31"/>
        <v>0</v>
      </c>
      <c r="AL49" s="335"/>
      <c r="AM49" s="529"/>
      <c r="AN49" s="528" t="str">
        <f t="shared" si="32"/>
        <v>-</v>
      </c>
      <c r="AO49" s="535"/>
      <c r="AP49" s="536" t="str">
        <f t="shared" si="6"/>
        <v>-</v>
      </c>
      <c r="AQ49" s="527">
        <f t="shared" si="33"/>
        <v>29</v>
      </c>
      <c r="AR49" s="335">
        <v>6</v>
      </c>
      <c r="AS49" s="529">
        <v>23</v>
      </c>
      <c r="AT49" s="528">
        <f t="shared" si="34"/>
        <v>0.793103448275862</v>
      </c>
      <c r="AU49" s="535">
        <v>168</v>
      </c>
      <c r="AV49" s="536">
        <f t="shared" si="7"/>
        <v>7.30434782608696</v>
      </c>
      <c r="AW49" s="527">
        <f t="shared" si="35"/>
        <v>21</v>
      </c>
      <c r="AX49" s="335">
        <v>9</v>
      </c>
      <c r="AY49" s="529">
        <v>12</v>
      </c>
      <c r="AZ49" s="528">
        <f t="shared" si="36"/>
        <v>0.571428571428571</v>
      </c>
      <c r="BA49" s="535">
        <v>95</v>
      </c>
      <c r="BB49" s="536">
        <f t="shared" si="8"/>
        <v>7.91666666666667</v>
      </c>
      <c r="BC49" s="544">
        <f t="shared" si="37"/>
        <v>11901</v>
      </c>
      <c r="BD49" s="335"/>
      <c r="BE49" s="529">
        <v>11901</v>
      </c>
      <c r="BF49" s="535">
        <v>54841</v>
      </c>
      <c r="BG49" s="549">
        <f t="shared" si="9"/>
        <v>4.60810015965045</v>
      </c>
      <c r="BH49" s="544">
        <f t="shared" si="38"/>
        <v>2</v>
      </c>
      <c r="BI49" s="335">
        <v>0</v>
      </c>
      <c r="BJ49" s="529">
        <v>2</v>
      </c>
      <c r="BK49" s="535">
        <v>6</v>
      </c>
      <c r="BL49" s="549">
        <f t="shared" si="10"/>
        <v>3</v>
      </c>
      <c r="BM49" s="544">
        <f t="shared" si="39"/>
        <v>9</v>
      </c>
      <c r="BN49" s="335"/>
      <c r="BO49" s="529">
        <v>9</v>
      </c>
      <c r="BP49" s="535">
        <v>41</v>
      </c>
      <c r="BQ49" s="549">
        <f t="shared" si="11"/>
        <v>4.55555555555556</v>
      </c>
      <c r="BR49" s="544">
        <f t="shared" si="40"/>
        <v>390</v>
      </c>
      <c r="BS49" s="335">
        <v>104</v>
      </c>
      <c r="BT49" s="529">
        <v>286</v>
      </c>
      <c r="BU49" s="535">
        <v>1560</v>
      </c>
      <c r="BV49" s="549">
        <f t="shared" si="12"/>
        <v>5.45454545454545</v>
      </c>
    </row>
    <row r="50" ht="14.25" customHeight="1" spans="1:74">
      <c r="A50" s="508"/>
      <c r="B50" s="404">
        <v>12</v>
      </c>
      <c r="C50" s="406">
        <f t="shared" si="43"/>
        <v>12903</v>
      </c>
      <c r="D50" s="406">
        <f t="shared" si="16"/>
        <v>217</v>
      </c>
      <c r="E50" s="406">
        <f t="shared" si="17"/>
        <v>12686</v>
      </c>
      <c r="F50" s="382">
        <f t="shared" si="18"/>
        <v>12762</v>
      </c>
      <c r="G50" s="505">
        <f t="shared" si="14"/>
        <v>0.989072308765403</v>
      </c>
      <c r="H50" s="507">
        <f t="shared" si="19"/>
        <v>141</v>
      </c>
      <c r="I50" s="517">
        <f t="shared" si="20"/>
        <v>59284</v>
      </c>
      <c r="J50" s="523">
        <f t="shared" si="21"/>
        <v>1003</v>
      </c>
      <c r="K50" s="523">
        <f t="shared" si="22"/>
        <v>58281</v>
      </c>
      <c r="L50" s="526">
        <f t="shared" si="1"/>
        <v>4.64535339288513</v>
      </c>
      <c r="M50" s="527">
        <f t="shared" si="23"/>
        <v>92</v>
      </c>
      <c r="N50" s="335">
        <v>19</v>
      </c>
      <c r="O50" s="529">
        <v>73</v>
      </c>
      <c r="P50" s="528">
        <f t="shared" si="24"/>
        <v>0.793478260869565</v>
      </c>
      <c r="Q50" s="535">
        <v>382</v>
      </c>
      <c r="R50" s="536">
        <f t="shared" si="41"/>
        <v>5.23287671232877</v>
      </c>
      <c r="S50" s="527">
        <f t="shared" si="25"/>
        <v>31</v>
      </c>
      <c r="T50" s="335">
        <v>9</v>
      </c>
      <c r="U50" s="529">
        <v>22</v>
      </c>
      <c r="V50" s="528">
        <f t="shared" si="26"/>
        <v>0.709677419354839</v>
      </c>
      <c r="W50" s="535">
        <v>99</v>
      </c>
      <c r="X50" s="536">
        <f t="shared" si="3"/>
        <v>4.5</v>
      </c>
      <c r="Y50" s="527">
        <f t="shared" si="27"/>
        <v>44</v>
      </c>
      <c r="Z50" s="335">
        <v>15</v>
      </c>
      <c r="AA50" s="529">
        <v>29</v>
      </c>
      <c r="AB50" s="528">
        <f t="shared" si="28"/>
        <v>0.659090909090909</v>
      </c>
      <c r="AC50" s="535">
        <v>200</v>
      </c>
      <c r="AD50" s="536">
        <f t="shared" si="4"/>
        <v>6.89655172413793</v>
      </c>
      <c r="AE50" s="527">
        <f t="shared" si="29"/>
        <v>0</v>
      </c>
      <c r="AF50" s="335"/>
      <c r="AG50" s="529"/>
      <c r="AH50" s="528" t="str">
        <f t="shared" si="30"/>
        <v>-</v>
      </c>
      <c r="AI50" s="535"/>
      <c r="AJ50" s="536" t="str">
        <f t="shared" si="5"/>
        <v>-</v>
      </c>
      <c r="AK50" s="527">
        <f t="shared" si="31"/>
        <v>0</v>
      </c>
      <c r="AL50" s="335"/>
      <c r="AM50" s="529"/>
      <c r="AN50" s="528" t="str">
        <f t="shared" si="32"/>
        <v>-</v>
      </c>
      <c r="AO50" s="535"/>
      <c r="AP50" s="536" t="str">
        <f t="shared" si="6"/>
        <v>-</v>
      </c>
      <c r="AQ50" s="527">
        <f t="shared" si="33"/>
        <v>27</v>
      </c>
      <c r="AR50" s="335">
        <v>6</v>
      </c>
      <c r="AS50" s="529">
        <v>21</v>
      </c>
      <c r="AT50" s="528">
        <f t="shared" si="34"/>
        <v>0.777777777777778</v>
      </c>
      <c r="AU50" s="535">
        <v>155</v>
      </c>
      <c r="AV50" s="536">
        <f t="shared" si="7"/>
        <v>7.38095238095238</v>
      </c>
      <c r="AW50" s="527">
        <f t="shared" si="35"/>
        <v>23</v>
      </c>
      <c r="AX50" s="335">
        <v>2</v>
      </c>
      <c r="AY50" s="529">
        <v>21</v>
      </c>
      <c r="AZ50" s="528">
        <f t="shared" si="36"/>
        <v>0.91304347826087</v>
      </c>
      <c r="BA50" s="535">
        <v>167</v>
      </c>
      <c r="BB50" s="536">
        <f t="shared" si="8"/>
        <v>7.95238095238095</v>
      </c>
      <c r="BC50" s="544">
        <f t="shared" si="37"/>
        <v>12332</v>
      </c>
      <c r="BD50" s="335"/>
      <c r="BE50" s="529">
        <v>12332</v>
      </c>
      <c r="BF50" s="535">
        <v>56826</v>
      </c>
      <c r="BG50" s="549">
        <f t="shared" si="9"/>
        <v>4.60801167693805</v>
      </c>
      <c r="BH50" s="544">
        <f t="shared" si="38"/>
        <v>0</v>
      </c>
      <c r="BI50" s="335"/>
      <c r="BJ50" s="529">
        <v>0</v>
      </c>
      <c r="BK50" s="535"/>
      <c r="BL50" s="549" t="str">
        <f t="shared" si="10"/>
        <v>-</v>
      </c>
      <c r="BM50" s="544">
        <f t="shared" si="39"/>
        <v>9</v>
      </c>
      <c r="BN50" s="335"/>
      <c r="BO50" s="529">
        <v>9</v>
      </c>
      <c r="BP50" s="535">
        <v>37</v>
      </c>
      <c r="BQ50" s="549">
        <f t="shared" si="11"/>
        <v>4.11111111111111</v>
      </c>
      <c r="BR50" s="544">
        <f t="shared" si="40"/>
        <v>345</v>
      </c>
      <c r="BS50" s="335">
        <v>90</v>
      </c>
      <c r="BT50" s="529">
        <v>255</v>
      </c>
      <c r="BU50" s="535">
        <v>1418</v>
      </c>
      <c r="BV50" s="549">
        <f t="shared" si="12"/>
        <v>5.56078431372549</v>
      </c>
    </row>
    <row r="51" ht="14.25" customHeight="1" spans="1:74">
      <c r="A51" s="508"/>
      <c r="B51" s="404">
        <v>13</v>
      </c>
      <c r="C51" s="406">
        <f t="shared" si="43"/>
        <v>13150</v>
      </c>
      <c r="D51" s="406">
        <f t="shared" si="16"/>
        <v>227</v>
      </c>
      <c r="E51" s="406">
        <f t="shared" si="17"/>
        <v>12923</v>
      </c>
      <c r="F51" s="382">
        <f t="shared" si="18"/>
        <v>12966</v>
      </c>
      <c r="G51" s="505">
        <f t="shared" si="14"/>
        <v>0.986007604562738</v>
      </c>
      <c r="H51" s="507">
        <f t="shared" si="19"/>
        <v>184</v>
      </c>
      <c r="I51" s="517">
        <f t="shared" si="20"/>
        <v>60306</v>
      </c>
      <c r="J51" s="523">
        <f t="shared" si="21"/>
        <v>921</v>
      </c>
      <c r="K51" s="523">
        <f t="shared" si="22"/>
        <v>59385</v>
      </c>
      <c r="L51" s="526">
        <f t="shared" si="1"/>
        <v>4.65108745950949</v>
      </c>
      <c r="M51" s="527">
        <f t="shared" si="23"/>
        <v>105</v>
      </c>
      <c r="N51" s="335">
        <v>26</v>
      </c>
      <c r="O51" s="529">
        <v>79</v>
      </c>
      <c r="P51" s="528">
        <f t="shared" si="24"/>
        <v>0.752380952380952</v>
      </c>
      <c r="Q51" s="535">
        <v>412</v>
      </c>
      <c r="R51" s="536">
        <f t="shared" si="41"/>
        <v>5.21518987341772</v>
      </c>
      <c r="S51" s="527">
        <f t="shared" si="25"/>
        <v>35</v>
      </c>
      <c r="T51" s="335">
        <v>9</v>
      </c>
      <c r="U51" s="529">
        <v>26</v>
      </c>
      <c r="V51" s="528">
        <f t="shared" si="26"/>
        <v>0.742857142857143</v>
      </c>
      <c r="W51" s="535">
        <v>120</v>
      </c>
      <c r="X51" s="536">
        <f t="shared" si="3"/>
        <v>4.61538461538461</v>
      </c>
      <c r="Y51" s="527">
        <f t="shared" si="27"/>
        <v>46</v>
      </c>
      <c r="Z51" s="335">
        <v>16</v>
      </c>
      <c r="AA51" s="529">
        <v>30</v>
      </c>
      <c r="AB51" s="528">
        <f t="shared" si="28"/>
        <v>0.652173913043478</v>
      </c>
      <c r="AC51" s="535">
        <v>136</v>
      </c>
      <c r="AD51" s="536">
        <f t="shared" si="4"/>
        <v>4.53333333333333</v>
      </c>
      <c r="AE51" s="527">
        <f t="shared" si="29"/>
        <v>0</v>
      </c>
      <c r="AF51" s="335"/>
      <c r="AG51" s="529"/>
      <c r="AH51" s="528" t="str">
        <f t="shared" si="30"/>
        <v>-</v>
      </c>
      <c r="AI51" s="535"/>
      <c r="AJ51" s="536" t="str">
        <f t="shared" si="5"/>
        <v>-</v>
      </c>
      <c r="AK51" s="527">
        <f t="shared" si="31"/>
        <v>0</v>
      </c>
      <c r="AL51" s="335"/>
      <c r="AM51" s="529"/>
      <c r="AN51" s="528" t="str">
        <f t="shared" si="32"/>
        <v>-</v>
      </c>
      <c r="AO51" s="535"/>
      <c r="AP51" s="536" t="str">
        <f t="shared" si="6"/>
        <v>-</v>
      </c>
      <c r="AQ51" s="527">
        <f t="shared" si="33"/>
        <v>24</v>
      </c>
      <c r="AR51" s="335">
        <v>6</v>
      </c>
      <c r="AS51" s="529">
        <v>18</v>
      </c>
      <c r="AT51" s="528">
        <f t="shared" si="34"/>
        <v>0.75</v>
      </c>
      <c r="AU51" s="535">
        <v>137</v>
      </c>
      <c r="AV51" s="536">
        <f t="shared" si="7"/>
        <v>7.61111111111111</v>
      </c>
      <c r="AW51" s="527">
        <f t="shared" si="35"/>
        <v>17</v>
      </c>
      <c r="AX51" s="335">
        <v>13</v>
      </c>
      <c r="AY51" s="529">
        <v>4</v>
      </c>
      <c r="AZ51" s="528">
        <f t="shared" si="36"/>
        <v>0.235294117647059</v>
      </c>
      <c r="BA51" s="535">
        <v>116</v>
      </c>
      <c r="BB51" s="536">
        <f t="shared" si="8"/>
        <v>29</v>
      </c>
      <c r="BC51" s="544">
        <f t="shared" si="37"/>
        <v>12500</v>
      </c>
      <c r="BD51" s="335"/>
      <c r="BE51" s="529">
        <v>12500</v>
      </c>
      <c r="BF51" s="535">
        <v>57720</v>
      </c>
      <c r="BG51" s="549">
        <f t="shared" si="9"/>
        <v>4.6176</v>
      </c>
      <c r="BH51" s="544">
        <f t="shared" si="38"/>
        <v>1</v>
      </c>
      <c r="BI51" s="335">
        <v>0</v>
      </c>
      <c r="BJ51" s="529">
        <v>1</v>
      </c>
      <c r="BK51" s="535">
        <v>3</v>
      </c>
      <c r="BL51" s="549">
        <f t="shared" si="10"/>
        <v>3</v>
      </c>
      <c r="BM51" s="544">
        <f t="shared" si="39"/>
        <v>12</v>
      </c>
      <c r="BN51" s="335"/>
      <c r="BO51" s="529">
        <v>12</v>
      </c>
      <c r="BP51" s="535">
        <v>56</v>
      </c>
      <c r="BQ51" s="549">
        <f t="shared" si="11"/>
        <v>4.66666666666667</v>
      </c>
      <c r="BR51" s="544">
        <f t="shared" si="40"/>
        <v>410</v>
      </c>
      <c r="BS51" s="335">
        <v>114</v>
      </c>
      <c r="BT51" s="529">
        <v>296</v>
      </c>
      <c r="BU51" s="535">
        <v>1606</v>
      </c>
      <c r="BV51" s="549">
        <f t="shared" si="12"/>
        <v>5.42567567567568</v>
      </c>
    </row>
    <row r="52" ht="14.25" customHeight="1" spans="1:74">
      <c r="A52" s="508"/>
      <c r="B52" s="404">
        <v>14</v>
      </c>
      <c r="C52" s="406">
        <f t="shared" si="43"/>
        <v>12237</v>
      </c>
      <c r="D52" s="406">
        <f t="shared" si="16"/>
        <v>208</v>
      </c>
      <c r="E52" s="406">
        <f t="shared" si="17"/>
        <v>12029</v>
      </c>
      <c r="F52" s="382">
        <f t="shared" si="18"/>
        <v>11993</v>
      </c>
      <c r="G52" s="505">
        <f t="shared" si="14"/>
        <v>0.980060472337991</v>
      </c>
      <c r="H52" s="507">
        <f t="shared" si="19"/>
        <v>244</v>
      </c>
      <c r="I52" s="517">
        <f t="shared" si="20"/>
        <v>55525</v>
      </c>
      <c r="J52" s="523">
        <f t="shared" si="21"/>
        <v>633</v>
      </c>
      <c r="K52" s="523">
        <f t="shared" si="22"/>
        <v>54892</v>
      </c>
      <c r="L52" s="526">
        <f t="shared" si="1"/>
        <v>4.6297840406904</v>
      </c>
      <c r="M52" s="527">
        <f t="shared" si="23"/>
        <v>92</v>
      </c>
      <c r="N52" s="335">
        <v>31</v>
      </c>
      <c r="O52" s="529">
        <v>61</v>
      </c>
      <c r="P52" s="528">
        <f t="shared" si="24"/>
        <v>0.66304347826087</v>
      </c>
      <c r="Q52" s="535">
        <v>304</v>
      </c>
      <c r="R52" s="536">
        <f t="shared" si="41"/>
        <v>4.98360655737705</v>
      </c>
      <c r="S52" s="527">
        <f t="shared" si="25"/>
        <v>35</v>
      </c>
      <c r="T52" s="335">
        <v>12</v>
      </c>
      <c r="U52" s="529">
        <v>23</v>
      </c>
      <c r="V52" s="528">
        <f t="shared" si="26"/>
        <v>0.657142857142857</v>
      </c>
      <c r="W52" s="535">
        <v>117</v>
      </c>
      <c r="X52" s="536">
        <f t="shared" si="3"/>
        <v>5.08695652173913</v>
      </c>
      <c r="Y52" s="527">
        <f t="shared" si="27"/>
        <v>28</v>
      </c>
      <c r="Z52" s="335">
        <v>14</v>
      </c>
      <c r="AA52" s="529">
        <v>14</v>
      </c>
      <c r="AB52" s="528">
        <f t="shared" si="28"/>
        <v>0.5</v>
      </c>
      <c r="AC52" s="535">
        <v>88</v>
      </c>
      <c r="AD52" s="536">
        <f t="shared" si="4"/>
        <v>6.28571428571429</v>
      </c>
      <c r="AE52" s="527">
        <f t="shared" si="29"/>
        <v>0</v>
      </c>
      <c r="AF52" s="335"/>
      <c r="AG52" s="529"/>
      <c r="AH52" s="528" t="str">
        <f t="shared" si="30"/>
        <v>-</v>
      </c>
      <c r="AI52" s="535"/>
      <c r="AJ52" s="536" t="str">
        <f t="shared" si="5"/>
        <v>-</v>
      </c>
      <c r="AK52" s="527">
        <f t="shared" si="31"/>
        <v>0</v>
      </c>
      <c r="AL52" s="335"/>
      <c r="AM52" s="529"/>
      <c r="AN52" s="528" t="str">
        <f t="shared" si="32"/>
        <v>-</v>
      </c>
      <c r="AO52" s="535"/>
      <c r="AP52" s="536" t="str">
        <f t="shared" si="6"/>
        <v>-</v>
      </c>
      <c r="AQ52" s="527">
        <f t="shared" si="33"/>
        <v>20</v>
      </c>
      <c r="AR52" s="335">
        <v>4</v>
      </c>
      <c r="AS52" s="529">
        <v>16</v>
      </c>
      <c r="AT52" s="528">
        <f t="shared" si="34"/>
        <v>0.8</v>
      </c>
      <c r="AU52" s="535">
        <v>124</v>
      </c>
      <c r="AV52" s="536">
        <f t="shared" si="7"/>
        <v>7.75</v>
      </c>
      <c r="AW52" s="527">
        <f t="shared" si="35"/>
        <v>33</v>
      </c>
      <c r="AX52" s="335">
        <v>33</v>
      </c>
      <c r="AY52" s="529">
        <v>0</v>
      </c>
      <c r="AZ52" s="528" t="str">
        <f t="shared" si="36"/>
        <v>-</v>
      </c>
      <c r="BA52" s="535"/>
      <c r="BB52" s="536" t="str">
        <f t="shared" si="8"/>
        <v>-</v>
      </c>
      <c r="BC52" s="544">
        <f t="shared" si="37"/>
        <v>11582</v>
      </c>
      <c r="BD52" s="335"/>
      <c r="BE52" s="529">
        <v>11582</v>
      </c>
      <c r="BF52" s="535">
        <v>53342</v>
      </c>
      <c r="BG52" s="549">
        <f t="shared" si="9"/>
        <v>4.60559488862027</v>
      </c>
      <c r="BH52" s="544">
        <f t="shared" si="38"/>
        <v>0</v>
      </c>
      <c r="BI52" s="335"/>
      <c r="BJ52" s="529">
        <v>0</v>
      </c>
      <c r="BK52" s="535"/>
      <c r="BL52" s="549" t="str">
        <f t="shared" si="10"/>
        <v>-</v>
      </c>
      <c r="BM52" s="544">
        <f t="shared" si="39"/>
        <v>9</v>
      </c>
      <c r="BN52" s="335"/>
      <c r="BO52" s="529">
        <v>9</v>
      </c>
      <c r="BP52" s="535">
        <v>35</v>
      </c>
      <c r="BQ52" s="549">
        <f t="shared" si="11"/>
        <v>3.88888888888889</v>
      </c>
      <c r="BR52" s="544">
        <f t="shared" si="40"/>
        <v>438</v>
      </c>
      <c r="BS52" s="335">
        <v>150</v>
      </c>
      <c r="BT52" s="529">
        <v>288</v>
      </c>
      <c r="BU52" s="535">
        <v>1515</v>
      </c>
      <c r="BV52" s="549">
        <f t="shared" si="12"/>
        <v>5.26041666666667</v>
      </c>
    </row>
    <row r="53" ht="14.25" customHeight="1" spans="1:74">
      <c r="A53" s="508"/>
      <c r="B53" s="404">
        <v>15</v>
      </c>
      <c r="C53" s="406">
        <f t="shared" si="43"/>
        <v>13469</v>
      </c>
      <c r="D53" s="406">
        <f t="shared" si="16"/>
        <v>244</v>
      </c>
      <c r="E53" s="406">
        <f t="shared" si="17"/>
        <v>13225</v>
      </c>
      <c r="F53" s="382">
        <f t="shared" si="18"/>
        <v>13252</v>
      </c>
      <c r="G53" s="505">
        <f t="shared" si="14"/>
        <v>0.983888930135868</v>
      </c>
      <c r="H53" s="507">
        <f t="shared" si="19"/>
        <v>217</v>
      </c>
      <c r="I53" s="517">
        <f t="shared" si="20"/>
        <v>61542</v>
      </c>
      <c r="J53" s="523">
        <f t="shared" si="21"/>
        <v>1033</v>
      </c>
      <c r="K53" s="523">
        <f t="shared" si="22"/>
        <v>60509</v>
      </c>
      <c r="L53" s="526">
        <f t="shared" si="1"/>
        <v>4.64397826743133</v>
      </c>
      <c r="M53" s="527">
        <f t="shared" si="23"/>
        <v>119</v>
      </c>
      <c r="N53" s="335">
        <v>29</v>
      </c>
      <c r="O53" s="529">
        <v>90</v>
      </c>
      <c r="P53" s="528">
        <f t="shared" si="24"/>
        <v>0.756302521008403</v>
      </c>
      <c r="Q53" s="535">
        <v>468</v>
      </c>
      <c r="R53" s="536">
        <f t="shared" si="41"/>
        <v>5.2</v>
      </c>
      <c r="S53" s="527">
        <f t="shared" si="25"/>
        <v>38</v>
      </c>
      <c r="T53" s="335">
        <v>9</v>
      </c>
      <c r="U53" s="529">
        <v>29</v>
      </c>
      <c r="V53" s="528">
        <f t="shared" si="26"/>
        <v>0.763157894736842</v>
      </c>
      <c r="W53" s="535">
        <v>131</v>
      </c>
      <c r="X53" s="536">
        <f t="shared" si="3"/>
        <v>4.51724137931035</v>
      </c>
      <c r="Y53" s="527">
        <f t="shared" si="27"/>
        <v>31</v>
      </c>
      <c r="Z53" s="335">
        <v>14</v>
      </c>
      <c r="AA53" s="529">
        <v>17</v>
      </c>
      <c r="AB53" s="528">
        <f t="shared" si="28"/>
        <v>0.548387096774194</v>
      </c>
      <c r="AC53" s="535">
        <v>121</v>
      </c>
      <c r="AD53" s="536">
        <f t="shared" si="4"/>
        <v>7.11764705882353</v>
      </c>
      <c r="AE53" s="527">
        <f t="shared" si="29"/>
        <v>0</v>
      </c>
      <c r="AF53" s="335"/>
      <c r="AG53" s="529"/>
      <c r="AH53" s="528" t="str">
        <f t="shared" si="30"/>
        <v>-</v>
      </c>
      <c r="AI53" s="535"/>
      <c r="AJ53" s="536" t="str">
        <f t="shared" si="5"/>
        <v>-</v>
      </c>
      <c r="AK53" s="527">
        <f t="shared" si="31"/>
        <v>0</v>
      </c>
      <c r="AL53" s="335"/>
      <c r="AM53" s="529"/>
      <c r="AN53" s="528" t="str">
        <f t="shared" si="32"/>
        <v>-</v>
      </c>
      <c r="AO53" s="535"/>
      <c r="AP53" s="536" t="str">
        <f t="shared" si="6"/>
        <v>-</v>
      </c>
      <c r="AQ53" s="527">
        <f t="shared" si="33"/>
        <v>28</v>
      </c>
      <c r="AR53" s="335">
        <v>12</v>
      </c>
      <c r="AS53" s="529">
        <v>16</v>
      </c>
      <c r="AT53" s="528">
        <f t="shared" si="34"/>
        <v>0.571428571428571</v>
      </c>
      <c r="AU53" s="535">
        <v>146</v>
      </c>
      <c r="AV53" s="536">
        <f t="shared" si="7"/>
        <v>9.125</v>
      </c>
      <c r="AW53" s="527">
        <f t="shared" si="35"/>
        <v>28</v>
      </c>
      <c r="AX53" s="335">
        <v>14</v>
      </c>
      <c r="AY53" s="529">
        <v>14</v>
      </c>
      <c r="AZ53" s="528">
        <f t="shared" si="36"/>
        <v>0.5</v>
      </c>
      <c r="BA53" s="535">
        <v>167</v>
      </c>
      <c r="BB53" s="536">
        <f t="shared" si="8"/>
        <v>11.9285714285714</v>
      </c>
      <c r="BC53" s="544">
        <f t="shared" si="37"/>
        <v>12792</v>
      </c>
      <c r="BD53" s="335"/>
      <c r="BE53" s="529">
        <v>12792</v>
      </c>
      <c r="BF53" s="535">
        <v>58972</v>
      </c>
      <c r="BG53" s="549">
        <f t="shared" si="9"/>
        <v>4.61006879299562</v>
      </c>
      <c r="BH53" s="544">
        <f t="shared" si="38"/>
        <v>1</v>
      </c>
      <c r="BI53" s="335"/>
      <c r="BJ53" s="529">
        <v>1</v>
      </c>
      <c r="BK53" s="535">
        <v>3</v>
      </c>
      <c r="BL53" s="549">
        <f t="shared" si="10"/>
        <v>3</v>
      </c>
      <c r="BM53" s="544">
        <f t="shared" si="39"/>
        <v>9</v>
      </c>
      <c r="BN53" s="335"/>
      <c r="BO53" s="529">
        <v>9</v>
      </c>
      <c r="BP53" s="535">
        <v>35</v>
      </c>
      <c r="BQ53" s="549">
        <f t="shared" si="11"/>
        <v>3.88888888888889</v>
      </c>
      <c r="BR53" s="544">
        <f t="shared" si="40"/>
        <v>423</v>
      </c>
      <c r="BS53" s="335">
        <v>139</v>
      </c>
      <c r="BT53" s="529">
        <v>284</v>
      </c>
      <c r="BU53" s="535">
        <v>1499</v>
      </c>
      <c r="BV53" s="549">
        <f t="shared" si="12"/>
        <v>5.27816901408451</v>
      </c>
    </row>
    <row r="54" ht="14.25" customHeight="1" spans="1:74">
      <c r="A54" s="508"/>
      <c r="B54" s="404">
        <v>16</v>
      </c>
      <c r="C54" s="406">
        <f t="shared" si="43"/>
        <v>12926</v>
      </c>
      <c r="D54" s="406">
        <f t="shared" si="16"/>
        <v>246</v>
      </c>
      <c r="E54" s="406">
        <f t="shared" si="17"/>
        <v>12680</v>
      </c>
      <c r="F54" s="382">
        <f t="shared" si="18"/>
        <v>12710</v>
      </c>
      <c r="G54" s="505">
        <f t="shared" si="14"/>
        <v>0.983289494043014</v>
      </c>
      <c r="H54" s="507">
        <f t="shared" si="19"/>
        <v>216</v>
      </c>
      <c r="I54" s="517">
        <f t="shared" si="20"/>
        <v>58751</v>
      </c>
      <c r="J54" s="523">
        <f t="shared" si="21"/>
        <v>925</v>
      </c>
      <c r="K54" s="523">
        <f t="shared" si="22"/>
        <v>57826</v>
      </c>
      <c r="L54" s="526">
        <f t="shared" si="1"/>
        <v>4.62242328874902</v>
      </c>
      <c r="M54" s="527">
        <f t="shared" si="23"/>
        <v>112</v>
      </c>
      <c r="N54" s="335">
        <v>39</v>
      </c>
      <c r="O54" s="529">
        <v>73</v>
      </c>
      <c r="P54" s="528">
        <f t="shared" si="24"/>
        <v>0.651785714285714</v>
      </c>
      <c r="Q54" s="535">
        <v>387</v>
      </c>
      <c r="R54" s="536">
        <f t="shared" si="41"/>
        <v>5.3013698630137</v>
      </c>
      <c r="S54" s="527">
        <f t="shared" si="25"/>
        <v>48</v>
      </c>
      <c r="T54" s="335">
        <v>15</v>
      </c>
      <c r="U54" s="529">
        <v>33</v>
      </c>
      <c r="V54" s="528">
        <f t="shared" si="26"/>
        <v>0.6875</v>
      </c>
      <c r="W54" s="535">
        <v>161</v>
      </c>
      <c r="X54" s="536">
        <f t="shared" si="3"/>
        <v>4.87878787878788</v>
      </c>
      <c r="Y54" s="527">
        <f t="shared" si="27"/>
        <v>34</v>
      </c>
      <c r="Z54" s="335">
        <v>20</v>
      </c>
      <c r="AA54" s="529">
        <v>14</v>
      </c>
      <c r="AB54" s="528">
        <f t="shared" si="28"/>
        <v>0.411764705882353</v>
      </c>
      <c r="AC54" s="535">
        <v>102</v>
      </c>
      <c r="AD54" s="536">
        <f t="shared" si="4"/>
        <v>7.28571428571429</v>
      </c>
      <c r="AE54" s="527">
        <f t="shared" si="29"/>
        <v>0</v>
      </c>
      <c r="AF54" s="335"/>
      <c r="AG54" s="529"/>
      <c r="AH54" s="528" t="str">
        <f t="shared" si="30"/>
        <v>-</v>
      </c>
      <c r="AI54" s="535"/>
      <c r="AJ54" s="536" t="str">
        <f t="shared" si="5"/>
        <v>-</v>
      </c>
      <c r="AK54" s="527">
        <f t="shared" si="31"/>
        <v>0</v>
      </c>
      <c r="AL54" s="335"/>
      <c r="AM54" s="529"/>
      <c r="AN54" s="528" t="str">
        <f t="shared" si="32"/>
        <v>-</v>
      </c>
      <c r="AO54" s="535"/>
      <c r="AP54" s="536" t="str">
        <f t="shared" si="6"/>
        <v>-</v>
      </c>
      <c r="AQ54" s="527">
        <f t="shared" si="33"/>
        <v>28</v>
      </c>
      <c r="AR54" s="335">
        <v>5</v>
      </c>
      <c r="AS54" s="529">
        <v>23</v>
      </c>
      <c r="AT54" s="528">
        <f t="shared" si="34"/>
        <v>0.821428571428571</v>
      </c>
      <c r="AU54" s="535">
        <v>147</v>
      </c>
      <c r="AV54" s="536">
        <f t="shared" si="7"/>
        <v>6.39130434782609</v>
      </c>
      <c r="AW54" s="527">
        <f t="shared" si="35"/>
        <v>24</v>
      </c>
      <c r="AX54" s="335">
        <v>6</v>
      </c>
      <c r="AY54" s="529">
        <v>18</v>
      </c>
      <c r="AZ54" s="528">
        <f t="shared" si="36"/>
        <v>0.75</v>
      </c>
      <c r="BA54" s="535">
        <v>128</v>
      </c>
      <c r="BB54" s="536">
        <f t="shared" si="8"/>
        <v>7.11111111111111</v>
      </c>
      <c r="BC54" s="544">
        <f t="shared" si="37"/>
        <v>12253</v>
      </c>
      <c r="BD54" s="335"/>
      <c r="BE54" s="529">
        <v>12253</v>
      </c>
      <c r="BF54" s="535">
        <v>56273</v>
      </c>
      <c r="BG54" s="549">
        <f t="shared" si="9"/>
        <v>4.59258956990125</v>
      </c>
      <c r="BH54" s="544">
        <f t="shared" si="38"/>
        <v>0</v>
      </c>
      <c r="BI54" s="335"/>
      <c r="BJ54" s="529"/>
      <c r="BK54" s="535"/>
      <c r="BL54" s="549" t="str">
        <f t="shared" si="10"/>
        <v>-</v>
      </c>
      <c r="BM54" s="544">
        <f t="shared" si="39"/>
        <v>9</v>
      </c>
      <c r="BN54" s="335"/>
      <c r="BO54" s="529">
        <v>9</v>
      </c>
      <c r="BP54" s="535">
        <v>39</v>
      </c>
      <c r="BQ54" s="549">
        <f t="shared" si="11"/>
        <v>4.33333333333333</v>
      </c>
      <c r="BR54" s="544">
        <f t="shared" si="40"/>
        <v>418</v>
      </c>
      <c r="BS54" s="335">
        <v>131</v>
      </c>
      <c r="BT54" s="529">
        <v>287</v>
      </c>
      <c r="BU54" s="535">
        <v>1514</v>
      </c>
      <c r="BV54" s="549">
        <f t="shared" si="12"/>
        <v>5.27526132404181</v>
      </c>
    </row>
    <row r="55" ht="14.25" customHeight="1" spans="1:74">
      <c r="A55" s="508"/>
      <c r="B55" s="404">
        <v>17</v>
      </c>
      <c r="C55" s="406">
        <f t="shared" si="43"/>
        <v>12150</v>
      </c>
      <c r="D55" s="406">
        <f t="shared" si="16"/>
        <v>205</v>
      </c>
      <c r="E55" s="406">
        <f t="shared" si="17"/>
        <v>11945</v>
      </c>
      <c r="F55" s="382">
        <f t="shared" si="18"/>
        <v>11960</v>
      </c>
      <c r="G55" s="505">
        <f t="shared" si="14"/>
        <v>0.984362139917695</v>
      </c>
      <c r="H55" s="507">
        <f t="shared" si="19"/>
        <v>190</v>
      </c>
      <c r="I55" s="517">
        <f t="shared" si="20"/>
        <v>55643</v>
      </c>
      <c r="J55" s="523">
        <f t="shared" si="21"/>
        <v>876</v>
      </c>
      <c r="K55" s="523">
        <f t="shared" si="22"/>
        <v>54767</v>
      </c>
      <c r="L55" s="526">
        <f t="shared" si="1"/>
        <v>4.65242474916388</v>
      </c>
      <c r="M55" s="527">
        <f t="shared" si="23"/>
        <v>109</v>
      </c>
      <c r="N55" s="335">
        <v>35</v>
      </c>
      <c r="O55" s="529">
        <v>74</v>
      </c>
      <c r="P55" s="528">
        <f t="shared" si="24"/>
        <v>0.678899082568807</v>
      </c>
      <c r="Q55" s="535">
        <v>447</v>
      </c>
      <c r="R55" s="536">
        <f t="shared" si="41"/>
        <v>6.04054054054054</v>
      </c>
      <c r="S55" s="527">
        <f t="shared" si="25"/>
        <v>33</v>
      </c>
      <c r="T55" s="335">
        <v>11</v>
      </c>
      <c r="U55" s="529">
        <v>22</v>
      </c>
      <c r="V55" s="528">
        <f t="shared" si="26"/>
        <v>0.666666666666667</v>
      </c>
      <c r="W55" s="535">
        <v>91</v>
      </c>
      <c r="X55" s="536">
        <f t="shared" si="3"/>
        <v>4.13636363636364</v>
      </c>
      <c r="Y55" s="527">
        <f t="shared" si="27"/>
        <v>25</v>
      </c>
      <c r="Z55" s="335">
        <v>8</v>
      </c>
      <c r="AA55" s="529">
        <v>17</v>
      </c>
      <c r="AB55" s="528">
        <f t="shared" si="28"/>
        <v>0.68</v>
      </c>
      <c r="AC55" s="535">
        <v>122</v>
      </c>
      <c r="AD55" s="536">
        <f t="shared" si="4"/>
        <v>7.17647058823529</v>
      </c>
      <c r="AE55" s="527">
        <f t="shared" si="29"/>
        <v>0</v>
      </c>
      <c r="AF55" s="335"/>
      <c r="AG55" s="529"/>
      <c r="AH55" s="528" t="str">
        <f t="shared" si="30"/>
        <v>-</v>
      </c>
      <c r="AI55" s="535"/>
      <c r="AJ55" s="536" t="str">
        <f t="shared" si="5"/>
        <v>-</v>
      </c>
      <c r="AK55" s="527">
        <f t="shared" si="31"/>
        <v>0</v>
      </c>
      <c r="AL55" s="335"/>
      <c r="AM55" s="529"/>
      <c r="AN55" s="528" t="str">
        <f t="shared" si="32"/>
        <v>-</v>
      </c>
      <c r="AO55" s="535"/>
      <c r="AP55" s="536" t="str">
        <f t="shared" si="6"/>
        <v>-</v>
      </c>
      <c r="AQ55" s="527">
        <f t="shared" si="33"/>
        <v>20</v>
      </c>
      <c r="AR55" s="335">
        <v>4</v>
      </c>
      <c r="AS55" s="529">
        <v>16</v>
      </c>
      <c r="AT55" s="528">
        <f t="shared" si="34"/>
        <v>0.8</v>
      </c>
      <c r="AU55" s="535">
        <v>125</v>
      </c>
      <c r="AV55" s="536">
        <f t="shared" si="7"/>
        <v>7.8125</v>
      </c>
      <c r="AW55" s="527">
        <f t="shared" si="35"/>
        <v>18</v>
      </c>
      <c r="AX55" s="335">
        <v>6</v>
      </c>
      <c r="AY55" s="529">
        <v>12</v>
      </c>
      <c r="AZ55" s="528">
        <f t="shared" si="36"/>
        <v>0.666666666666667</v>
      </c>
      <c r="BA55" s="535">
        <v>91</v>
      </c>
      <c r="BB55" s="536">
        <f t="shared" si="8"/>
        <v>7.58333333333333</v>
      </c>
      <c r="BC55" s="544">
        <f t="shared" si="37"/>
        <v>11515</v>
      </c>
      <c r="BD55" s="335"/>
      <c r="BE55" s="529">
        <v>11515</v>
      </c>
      <c r="BF55" s="535">
        <v>53237</v>
      </c>
      <c r="BG55" s="549">
        <f t="shared" si="9"/>
        <v>4.62327399044724</v>
      </c>
      <c r="BH55" s="544">
        <f t="shared" si="38"/>
        <v>1</v>
      </c>
      <c r="BI55" s="335"/>
      <c r="BJ55" s="529">
        <v>1</v>
      </c>
      <c r="BK55" s="535">
        <v>3</v>
      </c>
      <c r="BL55" s="549">
        <f t="shared" si="10"/>
        <v>3</v>
      </c>
      <c r="BM55" s="544">
        <f t="shared" si="39"/>
        <v>9</v>
      </c>
      <c r="BN55" s="335"/>
      <c r="BO55" s="529">
        <v>9</v>
      </c>
      <c r="BP55" s="535">
        <v>39</v>
      </c>
      <c r="BQ55" s="549">
        <f t="shared" si="11"/>
        <v>4.33333333333333</v>
      </c>
      <c r="BR55" s="544">
        <f t="shared" si="40"/>
        <v>420</v>
      </c>
      <c r="BS55" s="335">
        <v>126</v>
      </c>
      <c r="BT55" s="529">
        <v>294</v>
      </c>
      <c r="BU55" s="535">
        <v>1488</v>
      </c>
      <c r="BV55" s="549">
        <f t="shared" si="12"/>
        <v>5.06122448979592</v>
      </c>
    </row>
    <row r="56" ht="14.25" customHeight="1" spans="1:74">
      <c r="A56" s="508"/>
      <c r="B56" s="404">
        <v>18</v>
      </c>
      <c r="C56" s="406">
        <f t="shared" si="43"/>
        <v>13467</v>
      </c>
      <c r="D56" s="406">
        <f t="shared" si="16"/>
        <v>237</v>
      </c>
      <c r="E56" s="406">
        <f t="shared" si="17"/>
        <v>13230</v>
      </c>
      <c r="F56" s="382">
        <f t="shared" si="18"/>
        <v>13267</v>
      </c>
      <c r="G56" s="505">
        <f t="shared" si="14"/>
        <v>0.985148882453405</v>
      </c>
      <c r="H56" s="507">
        <f t="shared" si="19"/>
        <v>200</v>
      </c>
      <c r="I56" s="517">
        <f t="shared" si="20"/>
        <v>61568</v>
      </c>
      <c r="J56" s="523">
        <f t="shared" si="21"/>
        <v>930</v>
      </c>
      <c r="K56" s="523">
        <f t="shared" si="22"/>
        <v>60638</v>
      </c>
      <c r="L56" s="526">
        <f t="shared" si="1"/>
        <v>4.64068741991407</v>
      </c>
      <c r="M56" s="527">
        <f t="shared" si="23"/>
        <v>108</v>
      </c>
      <c r="N56" s="335">
        <v>26</v>
      </c>
      <c r="O56" s="529">
        <v>82</v>
      </c>
      <c r="P56" s="528">
        <f t="shared" si="24"/>
        <v>0.759259259259259</v>
      </c>
      <c r="Q56" s="535">
        <v>426</v>
      </c>
      <c r="R56" s="536">
        <f t="shared" si="41"/>
        <v>5.19512195121951</v>
      </c>
      <c r="S56" s="527">
        <f t="shared" si="25"/>
        <v>37</v>
      </c>
      <c r="T56" s="335">
        <v>6</v>
      </c>
      <c r="U56" s="529">
        <v>31</v>
      </c>
      <c r="V56" s="528">
        <f t="shared" si="26"/>
        <v>0.837837837837838</v>
      </c>
      <c r="W56" s="535">
        <v>136</v>
      </c>
      <c r="X56" s="536">
        <f t="shared" si="3"/>
        <v>4.38709677419355</v>
      </c>
      <c r="Y56" s="527">
        <f t="shared" si="27"/>
        <v>36</v>
      </c>
      <c r="Z56" s="335">
        <v>24</v>
      </c>
      <c r="AA56" s="529">
        <v>12</v>
      </c>
      <c r="AB56" s="528">
        <f t="shared" si="28"/>
        <v>0.333333333333333</v>
      </c>
      <c r="AC56" s="535">
        <v>87</v>
      </c>
      <c r="AD56" s="536">
        <f t="shared" si="4"/>
        <v>7.25</v>
      </c>
      <c r="AE56" s="527">
        <f t="shared" si="29"/>
        <v>0</v>
      </c>
      <c r="AF56" s="335"/>
      <c r="AG56" s="529"/>
      <c r="AH56" s="528" t="str">
        <f t="shared" si="30"/>
        <v>-</v>
      </c>
      <c r="AI56" s="535"/>
      <c r="AJ56" s="536" t="str">
        <f t="shared" si="5"/>
        <v>-</v>
      </c>
      <c r="AK56" s="527">
        <f t="shared" si="31"/>
        <v>0</v>
      </c>
      <c r="AL56" s="335"/>
      <c r="AM56" s="529"/>
      <c r="AN56" s="528" t="str">
        <f t="shared" si="32"/>
        <v>-</v>
      </c>
      <c r="AO56" s="535"/>
      <c r="AP56" s="536" t="str">
        <f t="shared" si="6"/>
        <v>-</v>
      </c>
      <c r="AQ56" s="527">
        <f t="shared" si="33"/>
        <v>21</v>
      </c>
      <c r="AR56" s="335">
        <v>4</v>
      </c>
      <c r="AS56" s="529">
        <v>17</v>
      </c>
      <c r="AT56" s="528">
        <f t="shared" si="34"/>
        <v>0.80952380952381</v>
      </c>
      <c r="AU56" s="535">
        <v>115</v>
      </c>
      <c r="AV56" s="536">
        <f t="shared" si="7"/>
        <v>6.76470588235294</v>
      </c>
      <c r="AW56" s="527">
        <f t="shared" si="35"/>
        <v>35</v>
      </c>
      <c r="AX56" s="335">
        <v>12</v>
      </c>
      <c r="AY56" s="529">
        <v>23</v>
      </c>
      <c r="AZ56" s="528">
        <f t="shared" si="36"/>
        <v>0.657142857142857</v>
      </c>
      <c r="BA56" s="535">
        <v>166</v>
      </c>
      <c r="BB56" s="536">
        <f t="shared" si="8"/>
        <v>7.21739130434783</v>
      </c>
      <c r="BC56" s="544">
        <f t="shared" si="37"/>
        <v>12769</v>
      </c>
      <c r="BD56" s="335"/>
      <c r="BE56" s="529">
        <v>12769</v>
      </c>
      <c r="BF56" s="535">
        <v>58875</v>
      </c>
      <c r="BG56" s="549">
        <f t="shared" si="9"/>
        <v>4.61077609836322</v>
      </c>
      <c r="BH56" s="544">
        <f t="shared" si="38"/>
        <v>1</v>
      </c>
      <c r="BI56" s="335"/>
      <c r="BJ56" s="529">
        <v>1</v>
      </c>
      <c r="BK56" s="535">
        <v>3</v>
      </c>
      <c r="BL56" s="549">
        <f t="shared" si="10"/>
        <v>3</v>
      </c>
      <c r="BM56" s="544">
        <f t="shared" si="39"/>
        <v>10</v>
      </c>
      <c r="BN56" s="335"/>
      <c r="BO56" s="529">
        <v>10</v>
      </c>
      <c r="BP56" s="535">
        <v>42</v>
      </c>
      <c r="BQ56" s="549">
        <f t="shared" si="11"/>
        <v>4.2</v>
      </c>
      <c r="BR56" s="544">
        <f t="shared" si="40"/>
        <v>450</v>
      </c>
      <c r="BS56" s="335">
        <v>128</v>
      </c>
      <c r="BT56" s="529">
        <v>322</v>
      </c>
      <c r="BU56" s="535">
        <v>1718</v>
      </c>
      <c r="BV56" s="549">
        <f t="shared" si="12"/>
        <v>5.33540372670807</v>
      </c>
    </row>
    <row r="57" ht="14.25" customHeight="1" spans="1:74">
      <c r="A57" s="508"/>
      <c r="B57" s="404">
        <v>19</v>
      </c>
      <c r="C57" s="406">
        <f t="shared" si="43"/>
        <v>11674</v>
      </c>
      <c r="D57" s="406">
        <f t="shared" si="16"/>
        <v>223</v>
      </c>
      <c r="E57" s="406">
        <f t="shared" si="17"/>
        <v>11451</v>
      </c>
      <c r="F57" s="382">
        <f t="shared" si="18"/>
        <v>11503</v>
      </c>
      <c r="G57" s="505">
        <f t="shared" si="14"/>
        <v>0.985352064416652</v>
      </c>
      <c r="H57" s="507">
        <f t="shared" si="19"/>
        <v>171</v>
      </c>
      <c r="I57" s="517">
        <f t="shared" si="20"/>
        <v>53392</v>
      </c>
      <c r="J57" s="523">
        <f t="shared" si="21"/>
        <v>1043</v>
      </c>
      <c r="K57" s="523">
        <f t="shared" si="22"/>
        <v>52349</v>
      </c>
      <c r="L57" s="526">
        <f t="shared" si="1"/>
        <v>4.64157176388768</v>
      </c>
      <c r="M57" s="527">
        <f t="shared" si="23"/>
        <v>123</v>
      </c>
      <c r="N57" s="335">
        <v>31</v>
      </c>
      <c r="O57" s="529">
        <v>92</v>
      </c>
      <c r="P57" s="528">
        <f t="shared" si="24"/>
        <v>0.747967479674797</v>
      </c>
      <c r="Q57" s="535">
        <v>540</v>
      </c>
      <c r="R57" s="536">
        <f t="shared" si="41"/>
        <v>5.8695652173913</v>
      </c>
      <c r="S57" s="527">
        <f t="shared" si="25"/>
        <v>32</v>
      </c>
      <c r="T57" s="335">
        <v>8</v>
      </c>
      <c r="U57" s="529">
        <v>24</v>
      </c>
      <c r="V57" s="528">
        <f t="shared" si="26"/>
        <v>0.75</v>
      </c>
      <c r="W57" s="535">
        <v>115</v>
      </c>
      <c r="X57" s="536">
        <f t="shared" si="3"/>
        <v>4.79166666666667</v>
      </c>
      <c r="Y57" s="527">
        <f t="shared" si="27"/>
        <v>18</v>
      </c>
      <c r="Z57" s="335">
        <v>8</v>
      </c>
      <c r="AA57" s="529">
        <v>10</v>
      </c>
      <c r="AB57" s="528">
        <f t="shared" si="28"/>
        <v>0.555555555555556</v>
      </c>
      <c r="AC57" s="535">
        <v>78</v>
      </c>
      <c r="AD57" s="536">
        <f t="shared" si="4"/>
        <v>7.8</v>
      </c>
      <c r="AE57" s="527">
        <f t="shared" si="29"/>
        <v>0</v>
      </c>
      <c r="AF57" s="335"/>
      <c r="AG57" s="529"/>
      <c r="AH57" s="528" t="str">
        <f t="shared" si="30"/>
        <v>-</v>
      </c>
      <c r="AI57" s="535"/>
      <c r="AJ57" s="536" t="str">
        <f t="shared" si="5"/>
        <v>-</v>
      </c>
      <c r="AK57" s="527">
        <f t="shared" si="31"/>
        <v>0</v>
      </c>
      <c r="AL57" s="335"/>
      <c r="AM57" s="529"/>
      <c r="AN57" s="528" t="str">
        <f t="shared" si="32"/>
        <v>-</v>
      </c>
      <c r="AO57" s="535"/>
      <c r="AP57" s="536" t="str">
        <f t="shared" si="6"/>
        <v>-</v>
      </c>
      <c r="AQ57" s="527">
        <f t="shared" si="33"/>
        <v>20</v>
      </c>
      <c r="AR57" s="335">
        <v>4</v>
      </c>
      <c r="AS57" s="529">
        <v>16</v>
      </c>
      <c r="AT57" s="528">
        <f t="shared" si="34"/>
        <v>0.8</v>
      </c>
      <c r="AU57" s="535">
        <v>120</v>
      </c>
      <c r="AV57" s="536">
        <f t="shared" si="7"/>
        <v>7.5</v>
      </c>
      <c r="AW57" s="527">
        <f t="shared" si="35"/>
        <v>30</v>
      </c>
      <c r="AX57" s="335">
        <v>6</v>
      </c>
      <c r="AY57" s="529">
        <v>24</v>
      </c>
      <c r="AZ57" s="528">
        <f t="shared" si="36"/>
        <v>0.8</v>
      </c>
      <c r="BA57" s="535">
        <v>190</v>
      </c>
      <c r="BB57" s="536">
        <f t="shared" si="8"/>
        <v>7.91666666666667</v>
      </c>
      <c r="BC57" s="544">
        <f t="shared" si="37"/>
        <v>11057</v>
      </c>
      <c r="BD57" s="335"/>
      <c r="BE57" s="529">
        <v>11057</v>
      </c>
      <c r="BF57" s="535">
        <v>50877</v>
      </c>
      <c r="BG57" s="549">
        <f t="shared" si="9"/>
        <v>4.60133851858551</v>
      </c>
      <c r="BH57" s="544">
        <f t="shared" si="38"/>
        <v>1</v>
      </c>
      <c r="BI57" s="335"/>
      <c r="BJ57" s="529">
        <v>1</v>
      </c>
      <c r="BK57" s="535">
        <v>3</v>
      </c>
      <c r="BL57" s="549">
        <f t="shared" si="10"/>
        <v>3</v>
      </c>
      <c r="BM57" s="544">
        <f t="shared" si="39"/>
        <v>9</v>
      </c>
      <c r="BN57" s="335"/>
      <c r="BO57" s="529">
        <v>9</v>
      </c>
      <c r="BP57" s="535">
        <v>37</v>
      </c>
      <c r="BQ57" s="549">
        <f t="shared" si="11"/>
        <v>4.11111111111111</v>
      </c>
      <c r="BR57" s="544">
        <f t="shared" si="40"/>
        <v>384</v>
      </c>
      <c r="BS57" s="335">
        <v>114</v>
      </c>
      <c r="BT57" s="529">
        <v>270</v>
      </c>
      <c r="BU57" s="535">
        <v>1432</v>
      </c>
      <c r="BV57" s="549">
        <f t="shared" si="12"/>
        <v>5.3037037037037</v>
      </c>
    </row>
    <row r="58" ht="14.25" customHeight="1" spans="1:74">
      <c r="A58" s="508"/>
      <c r="B58" s="404">
        <v>20</v>
      </c>
      <c r="C58" s="406">
        <f t="shared" si="43"/>
        <v>13043</v>
      </c>
      <c r="D58" s="406">
        <f t="shared" si="16"/>
        <v>263</v>
      </c>
      <c r="E58" s="406">
        <f t="shared" si="17"/>
        <v>12780</v>
      </c>
      <c r="F58" s="382">
        <f t="shared" si="18"/>
        <v>12831</v>
      </c>
      <c r="G58" s="505">
        <f t="shared" si="14"/>
        <v>0.983746070689259</v>
      </c>
      <c r="H58" s="507">
        <f t="shared" si="19"/>
        <v>212</v>
      </c>
      <c r="I58" s="517">
        <f t="shared" si="20"/>
        <v>59643</v>
      </c>
      <c r="J58" s="523">
        <f t="shared" si="21"/>
        <v>1092</v>
      </c>
      <c r="K58" s="523">
        <f t="shared" si="22"/>
        <v>58551</v>
      </c>
      <c r="L58" s="526">
        <f t="shared" si="1"/>
        <v>4.64835164835165</v>
      </c>
      <c r="M58" s="527">
        <f t="shared" si="23"/>
        <v>122</v>
      </c>
      <c r="N58" s="335">
        <v>35</v>
      </c>
      <c r="O58" s="529">
        <v>87</v>
      </c>
      <c r="P58" s="528">
        <f t="shared" si="24"/>
        <v>0.713114754098361</v>
      </c>
      <c r="Q58" s="535">
        <v>459</v>
      </c>
      <c r="R58" s="536">
        <f t="shared" si="41"/>
        <v>5.27586206896552</v>
      </c>
      <c r="S58" s="527">
        <f t="shared" si="25"/>
        <v>34</v>
      </c>
      <c r="T58" s="335">
        <v>7</v>
      </c>
      <c r="U58" s="529">
        <v>27</v>
      </c>
      <c r="V58" s="528">
        <f t="shared" si="26"/>
        <v>0.794117647058823</v>
      </c>
      <c r="W58" s="535">
        <v>125</v>
      </c>
      <c r="X58" s="536">
        <f t="shared" si="3"/>
        <v>4.62962962962963</v>
      </c>
      <c r="Y58" s="527">
        <f t="shared" si="27"/>
        <v>42</v>
      </c>
      <c r="Z58" s="335">
        <v>25</v>
      </c>
      <c r="AA58" s="529">
        <v>17</v>
      </c>
      <c r="AB58" s="528">
        <f t="shared" si="28"/>
        <v>0.404761904761905</v>
      </c>
      <c r="AC58" s="535">
        <v>112</v>
      </c>
      <c r="AD58" s="536">
        <f t="shared" si="4"/>
        <v>6.58823529411765</v>
      </c>
      <c r="AE58" s="527">
        <f t="shared" si="29"/>
        <v>0</v>
      </c>
      <c r="AF58" s="335"/>
      <c r="AG58" s="529"/>
      <c r="AH58" s="528" t="str">
        <f t="shared" si="30"/>
        <v>-</v>
      </c>
      <c r="AI58" s="535"/>
      <c r="AJ58" s="536" t="str">
        <f t="shared" si="5"/>
        <v>-</v>
      </c>
      <c r="AK58" s="527">
        <f t="shared" si="31"/>
        <v>0</v>
      </c>
      <c r="AL58" s="335"/>
      <c r="AM58" s="529"/>
      <c r="AN58" s="528" t="str">
        <f t="shared" si="32"/>
        <v>-</v>
      </c>
      <c r="AO58" s="535"/>
      <c r="AP58" s="536" t="str">
        <f t="shared" si="6"/>
        <v>-</v>
      </c>
      <c r="AQ58" s="527">
        <f t="shared" si="33"/>
        <v>43</v>
      </c>
      <c r="AR58" s="335">
        <v>8</v>
      </c>
      <c r="AS58" s="529">
        <v>35</v>
      </c>
      <c r="AT58" s="528">
        <f t="shared" si="34"/>
        <v>0.813953488372093</v>
      </c>
      <c r="AU58" s="535">
        <v>243</v>
      </c>
      <c r="AV58" s="536">
        <f t="shared" si="7"/>
        <v>6.94285714285714</v>
      </c>
      <c r="AW58" s="527">
        <f t="shared" si="35"/>
        <v>22</v>
      </c>
      <c r="AX58" s="335">
        <v>5</v>
      </c>
      <c r="AY58" s="529">
        <v>17</v>
      </c>
      <c r="AZ58" s="528">
        <f t="shared" si="36"/>
        <v>0.772727272727273</v>
      </c>
      <c r="BA58" s="535">
        <v>153</v>
      </c>
      <c r="BB58" s="536">
        <f t="shared" si="8"/>
        <v>9</v>
      </c>
      <c r="BC58" s="544">
        <f t="shared" si="37"/>
        <v>12285</v>
      </c>
      <c r="BD58" s="335"/>
      <c r="BE58" s="529">
        <v>12285</v>
      </c>
      <c r="BF58" s="535">
        <v>56701</v>
      </c>
      <c r="BG58" s="549">
        <f t="shared" si="9"/>
        <v>4.61546601546602</v>
      </c>
      <c r="BH58" s="544">
        <f t="shared" si="38"/>
        <v>0</v>
      </c>
      <c r="BI58" s="335"/>
      <c r="BJ58" s="529">
        <v>0</v>
      </c>
      <c r="BK58" s="535"/>
      <c r="BL58" s="549" t="str">
        <f t="shared" si="10"/>
        <v>-</v>
      </c>
      <c r="BM58" s="544">
        <f t="shared" si="39"/>
        <v>56</v>
      </c>
      <c r="BN58" s="335"/>
      <c r="BO58" s="529">
        <v>56</v>
      </c>
      <c r="BP58" s="535">
        <v>226</v>
      </c>
      <c r="BQ58" s="549">
        <f t="shared" si="11"/>
        <v>4.03571428571429</v>
      </c>
      <c r="BR58" s="544">
        <f t="shared" si="40"/>
        <v>439</v>
      </c>
      <c r="BS58" s="335">
        <v>132</v>
      </c>
      <c r="BT58" s="529">
        <v>307</v>
      </c>
      <c r="BU58" s="535">
        <v>1624</v>
      </c>
      <c r="BV58" s="549">
        <f t="shared" si="12"/>
        <v>5.28990228013029</v>
      </c>
    </row>
    <row r="59" ht="14.25" customHeight="1" spans="1:74">
      <c r="A59" s="508"/>
      <c r="B59" s="404">
        <v>21</v>
      </c>
      <c r="C59" s="406">
        <f t="shared" si="43"/>
        <v>13532</v>
      </c>
      <c r="D59" s="406">
        <f t="shared" si="16"/>
        <v>291</v>
      </c>
      <c r="E59" s="406">
        <f t="shared" si="17"/>
        <v>13241</v>
      </c>
      <c r="F59" s="382">
        <f t="shared" si="18"/>
        <v>13328</v>
      </c>
      <c r="G59" s="505">
        <f t="shared" si="14"/>
        <v>0.984924623115578</v>
      </c>
      <c r="H59" s="507">
        <f t="shared" si="19"/>
        <v>204</v>
      </c>
      <c r="I59" s="517">
        <f t="shared" si="20"/>
        <v>61686</v>
      </c>
      <c r="J59" s="523">
        <f t="shared" si="21"/>
        <v>1300</v>
      </c>
      <c r="K59" s="523">
        <f t="shared" si="22"/>
        <v>60386</v>
      </c>
      <c r="L59" s="526">
        <f t="shared" si="1"/>
        <v>4.62830132052821</v>
      </c>
      <c r="M59" s="527">
        <f t="shared" si="23"/>
        <v>120</v>
      </c>
      <c r="N59" s="335">
        <v>34</v>
      </c>
      <c r="O59" s="529">
        <v>86</v>
      </c>
      <c r="P59" s="528">
        <f t="shared" si="24"/>
        <v>0.716666666666667</v>
      </c>
      <c r="Q59" s="535">
        <v>472</v>
      </c>
      <c r="R59" s="536">
        <f t="shared" si="41"/>
        <v>5.48837209302326</v>
      </c>
      <c r="S59" s="527">
        <f t="shared" si="25"/>
        <v>38</v>
      </c>
      <c r="T59" s="335">
        <v>14</v>
      </c>
      <c r="U59" s="529">
        <v>24</v>
      </c>
      <c r="V59" s="528">
        <f t="shared" si="26"/>
        <v>0.631578947368421</v>
      </c>
      <c r="W59" s="535">
        <v>111</v>
      </c>
      <c r="X59" s="536">
        <f t="shared" si="3"/>
        <v>4.625</v>
      </c>
      <c r="Y59" s="527">
        <f t="shared" si="27"/>
        <v>37</v>
      </c>
      <c r="Z59" s="335">
        <v>15</v>
      </c>
      <c r="AA59" s="529">
        <v>22</v>
      </c>
      <c r="AB59" s="528">
        <f t="shared" si="28"/>
        <v>0.594594594594595</v>
      </c>
      <c r="AC59" s="535">
        <v>174</v>
      </c>
      <c r="AD59" s="536">
        <f t="shared" si="4"/>
        <v>7.90909090909091</v>
      </c>
      <c r="AE59" s="527">
        <f t="shared" si="29"/>
        <v>0</v>
      </c>
      <c r="AF59" s="335"/>
      <c r="AG59" s="529"/>
      <c r="AH59" s="528" t="str">
        <f t="shared" si="30"/>
        <v>-</v>
      </c>
      <c r="AI59" s="535"/>
      <c r="AJ59" s="536" t="str">
        <f t="shared" si="5"/>
        <v>-</v>
      </c>
      <c r="AK59" s="527">
        <f t="shared" si="31"/>
        <v>0</v>
      </c>
      <c r="AL59" s="335"/>
      <c r="AM59" s="529"/>
      <c r="AN59" s="528" t="str">
        <f t="shared" si="32"/>
        <v>-</v>
      </c>
      <c r="AO59" s="535"/>
      <c r="AP59" s="536" t="str">
        <f t="shared" si="6"/>
        <v>-</v>
      </c>
      <c r="AQ59" s="527">
        <f t="shared" si="33"/>
        <v>75</v>
      </c>
      <c r="AR59" s="335">
        <v>14</v>
      </c>
      <c r="AS59" s="529">
        <v>61</v>
      </c>
      <c r="AT59" s="528">
        <f t="shared" si="34"/>
        <v>0.813333333333333</v>
      </c>
      <c r="AU59" s="535">
        <v>411</v>
      </c>
      <c r="AV59" s="536">
        <f t="shared" si="7"/>
        <v>6.73770491803279</v>
      </c>
      <c r="AW59" s="527">
        <f t="shared" si="35"/>
        <v>21</v>
      </c>
      <c r="AX59" s="335">
        <v>4</v>
      </c>
      <c r="AY59" s="529">
        <v>17</v>
      </c>
      <c r="AZ59" s="528">
        <f t="shared" si="36"/>
        <v>0.80952380952381</v>
      </c>
      <c r="BA59" s="535">
        <v>132</v>
      </c>
      <c r="BB59" s="536">
        <f t="shared" si="8"/>
        <v>7.76470588235294</v>
      </c>
      <c r="BC59" s="544">
        <f t="shared" si="37"/>
        <v>12732</v>
      </c>
      <c r="BD59" s="335"/>
      <c r="BE59" s="529">
        <v>12732</v>
      </c>
      <c r="BF59" s="535">
        <v>58590</v>
      </c>
      <c r="BG59" s="549">
        <f t="shared" si="9"/>
        <v>4.60179076343073</v>
      </c>
      <c r="BH59" s="544">
        <f t="shared" si="38"/>
        <v>2</v>
      </c>
      <c r="BI59" s="335"/>
      <c r="BJ59" s="529">
        <v>2</v>
      </c>
      <c r="BK59" s="535">
        <v>6</v>
      </c>
      <c r="BL59" s="549">
        <f t="shared" si="10"/>
        <v>3</v>
      </c>
      <c r="BM59" s="544">
        <f t="shared" si="39"/>
        <v>90</v>
      </c>
      <c r="BN59" s="335"/>
      <c r="BO59" s="529">
        <v>90</v>
      </c>
      <c r="BP59" s="535">
        <v>350</v>
      </c>
      <c r="BQ59" s="549">
        <f t="shared" si="11"/>
        <v>3.88888888888889</v>
      </c>
      <c r="BR59" s="544">
        <f t="shared" si="40"/>
        <v>417</v>
      </c>
      <c r="BS59" s="335">
        <v>123</v>
      </c>
      <c r="BT59" s="529">
        <v>294</v>
      </c>
      <c r="BU59" s="535">
        <v>1440</v>
      </c>
      <c r="BV59" s="549">
        <f t="shared" si="12"/>
        <v>4.89795918367347</v>
      </c>
    </row>
    <row r="60" ht="14.25" customHeight="1" spans="1:74">
      <c r="A60" s="508"/>
      <c r="B60" s="404">
        <v>22</v>
      </c>
      <c r="C60" s="406">
        <f t="shared" si="43"/>
        <v>13237</v>
      </c>
      <c r="D60" s="406">
        <f t="shared" si="16"/>
        <v>293</v>
      </c>
      <c r="E60" s="406">
        <f t="shared" si="17"/>
        <v>12944</v>
      </c>
      <c r="F60" s="382">
        <f t="shared" si="18"/>
        <v>13025</v>
      </c>
      <c r="G60" s="505">
        <f t="shared" si="14"/>
        <v>0.983984286469744</v>
      </c>
      <c r="H60" s="507">
        <f t="shared" si="19"/>
        <v>212</v>
      </c>
      <c r="I60" s="517">
        <f t="shared" si="20"/>
        <v>60452</v>
      </c>
      <c r="J60" s="523">
        <f t="shared" si="21"/>
        <v>1232</v>
      </c>
      <c r="K60" s="523">
        <f t="shared" si="22"/>
        <v>59220</v>
      </c>
      <c r="L60" s="526">
        <f t="shared" si="1"/>
        <v>4.64122840690979</v>
      </c>
      <c r="M60" s="527">
        <f t="shared" si="23"/>
        <v>119</v>
      </c>
      <c r="N60" s="335">
        <v>42</v>
      </c>
      <c r="O60" s="529">
        <v>77</v>
      </c>
      <c r="P60" s="528">
        <f t="shared" si="24"/>
        <v>0.647058823529412</v>
      </c>
      <c r="Q60" s="535">
        <v>454</v>
      </c>
      <c r="R60" s="536">
        <f t="shared" si="41"/>
        <v>5.8961038961039</v>
      </c>
      <c r="S60" s="527">
        <f t="shared" si="25"/>
        <v>40</v>
      </c>
      <c r="T60" s="335">
        <v>21</v>
      </c>
      <c r="U60" s="529">
        <v>19</v>
      </c>
      <c r="V60" s="528">
        <f t="shared" si="26"/>
        <v>0.475</v>
      </c>
      <c r="W60" s="535">
        <v>82</v>
      </c>
      <c r="X60" s="536">
        <f t="shared" si="3"/>
        <v>4.31578947368421</v>
      </c>
      <c r="Y60" s="527">
        <f t="shared" si="27"/>
        <v>34</v>
      </c>
      <c r="Z60" s="335">
        <v>17</v>
      </c>
      <c r="AA60" s="529">
        <v>17</v>
      </c>
      <c r="AB60" s="528">
        <f t="shared" si="28"/>
        <v>0.5</v>
      </c>
      <c r="AC60" s="535">
        <v>125</v>
      </c>
      <c r="AD60" s="536">
        <f t="shared" si="4"/>
        <v>7.35294117647059</v>
      </c>
      <c r="AE60" s="527">
        <f t="shared" si="29"/>
        <v>0</v>
      </c>
      <c r="AF60" s="335"/>
      <c r="AG60" s="529"/>
      <c r="AH60" s="528" t="str">
        <f t="shared" si="30"/>
        <v>-</v>
      </c>
      <c r="AI60" s="535"/>
      <c r="AJ60" s="536" t="str">
        <f t="shared" si="5"/>
        <v>-</v>
      </c>
      <c r="AK60" s="527">
        <f t="shared" si="31"/>
        <v>0</v>
      </c>
      <c r="AL60" s="335"/>
      <c r="AM60" s="529"/>
      <c r="AN60" s="528" t="str">
        <f t="shared" si="32"/>
        <v>-</v>
      </c>
      <c r="AO60" s="535"/>
      <c r="AP60" s="536" t="str">
        <f t="shared" si="6"/>
        <v>-</v>
      </c>
      <c r="AQ60" s="527">
        <f t="shared" si="33"/>
        <v>73</v>
      </c>
      <c r="AR60" s="335">
        <v>7</v>
      </c>
      <c r="AS60" s="529">
        <v>66</v>
      </c>
      <c r="AT60" s="528">
        <f t="shared" si="34"/>
        <v>0.904109589041096</v>
      </c>
      <c r="AU60" s="535">
        <v>441</v>
      </c>
      <c r="AV60" s="536">
        <f t="shared" si="7"/>
        <v>6.68181818181818</v>
      </c>
      <c r="AW60" s="527">
        <f t="shared" si="35"/>
        <v>27</v>
      </c>
      <c r="AX60" s="335">
        <v>9</v>
      </c>
      <c r="AY60" s="529">
        <v>18</v>
      </c>
      <c r="AZ60" s="528">
        <f t="shared" si="36"/>
        <v>0.666666666666667</v>
      </c>
      <c r="BA60" s="535">
        <v>130</v>
      </c>
      <c r="BB60" s="536">
        <f t="shared" si="8"/>
        <v>7.22222222222222</v>
      </c>
      <c r="BC60" s="544">
        <f t="shared" si="37"/>
        <v>12415</v>
      </c>
      <c r="BD60" s="335"/>
      <c r="BE60" s="529">
        <v>12415</v>
      </c>
      <c r="BF60" s="535">
        <v>57171</v>
      </c>
      <c r="BG60" s="549">
        <f t="shared" si="9"/>
        <v>4.60499395892066</v>
      </c>
      <c r="BH60" s="544">
        <f t="shared" si="38"/>
        <v>0</v>
      </c>
      <c r="BI60" s="335"/>
      <c r="BJ60" s="529"/>
      <c r="BK60" s="535"/>
      <c r="BL60" s="549" t="str">
        <f t="shared" si="10"/>
        <v>-</v>
      </c>
      <c r="BM60" s="544">
        <f t="shared" si="39"/>
        <v>88</v>
      </c>
      <c r="BN60" s="335"/>
      <c r="BO60" s="529">
        <v>88</v>
      </c>
      <c r="BP60" s="535">
        <v>338</v>
      </c>
      <c r="BQ60" s="549">
        <f t="shared" si="11"/>
        <v>3.84090909090909</v>
      </c>
      <c r="BR60" s="544">
        <f t="shared" si="40"/>
        <v>441</v>
      </c>
      <c r="BS60" s="335">
        <v>116</v>
      </c>
      <c r="BT60" s="529">
        <v>325</v>
      </c>
      <c r="BU60" s="535">
        <v>1711</v>
      </c>
      <c r="BV60" s="549">
        <f t="shared" si="12"/>
        <v>5.26461538461538</v>
      </c>
    </row>
    <row r="61" ht="14.25" customHeight="1" spans="1:74">
      <c r="A61" s="508"/>
      <c r="B61" s="404">
        <v>23</v>
      </c>
      <c r="C61" s="406">
        <f t="shared" si="43"/>
        <v>12772</v>
      </c>
      <c r="D61" s="406">
        <f t="shared" si="16"/>
        <v>256</v>
      </c>
      <c r="E61" s="406">
        <f t="shared" si="17"/>
        <v>12516</v>
      </c>
      <c r="F61" s="382">
        <f t="shared" si="18"/>
        <v>12560</v>
      </c>
      <c r="G61" s="505">
        <f t="shared" si="14"/>
        <v>0.983401190103351</v>
      </c>
      <c r="H61" s="507">
        <f t="shared" si="19"/>
        <v>212</v>
      </c>
      <c r="I61" s="517">
        <f t="shared" si="20"/>
        <v>58053</v>
      </c>
      <c r="J61" s="523">
        <f t="shared" si="21"/>
        <v>1080</v>
      </c>
      <c r="K61" s="523">
        <f t="shared" si="22"/>
        <v>56973</v>
      </c>
      <c r="L61" s="526">
        <f t="shared" si="1"/>
        <v>4.62205414012739</v>
      </c>
      <c r="M61" s="527">
        <f t="shared" si="23"/>
        <v>107</v>
      </c>
      <c r="N61" s="335">
        <v>33</v>
      </c>
      <c r="O61" s="529">
        <v>74</v>
      </c>
      <c r="P61" s="528">
        <f t="shared" si="24"/>
        <v>0.691588785046729</v>
      </c>
      <c r="Q61" s="535">
        <v>404</v>
      </c>
      <c r="R61" s="536">
        <f t="shared" si="41"/>
        <v>5.45945945945946</v>
      </c>
      <c r="S61" s="527">
        <f t="shared" si="25"/>
        <v>21</v>
      </c>
      <c r="T61" s="335">
        <v>7</v>
      </c>
      <c r="U61" s="529">
        <v>14</v>
      </c>
      <c r="V61" s="528">
        <f t="shared" si="26"/>
        <v>0.666666666666667</v>
      </c>
      <c r="W61" s="535">
        <v>79</v>
      </c>
      <c r="X61" s="536">
        <f t="shared" si="3"/>
        <v>5.64285714285714</v>
      </c>
      <c r="Y61" s="527">
        <f t="shared" si="27"/>
        <v>37</v>
      </c>
      <c r="Z61" s="335">
        <v>20</v>
      </c>
      <c r="AA61" s="529">
        <v>17</v>
      </c>
      <c r="AB61" s="528">
        <f t="shared" si="28"/>
        <v>0.459459459459459</v>
      </c>
      <c r="AC61" s="535">
        <v>121</v>
      </c>
      <c r="AD61" s="536">
        <f t="shared" si="4"/>
        <v>7.11764705882353</v>
      </c>
      <c r="AE61" s="527">
        <f t="shared" si="29"/>
        <v>0</v>
      </c>
      <c r="AF61" s="335"/>
      <c r="AG61" s="529"/>
      <c r="AH61" s="528" t="str">
        <f t="shared" si="30"/>
        <v>-</v>
      </c>
      <c r="AI61" s="535"/>
      <c r="AJ61" s="536" t="str">
        <f t="shared" si="5"/>
        <v>-</v>
      </c>
      <c r="AK61" s="527">
        <f t="shared" si="31"/>
        <v>0</v>
      </c>
      <c r="AL61" s="335"/>
      <c r="AM61" s="529"/>
      <c r="AN61" s="528" t="str">
        <f t="shared" si="32"/>
        <v>-</v>
      </c>
      <c r="AO61" s="535"/>
      <c r="AP61" s="536" t="str">
        <f t="shared" si="6"/>
        <v>-</v>
      </c>
      <c r="AQ61" s="527">
        <f t="shared" si="33"/>
        <v>71</v>
      </c>
      <c r="AR61" s="335">
        <v>19</v>
      </c>
      <c r="AS61" s="529">
        <v>52</v>
      </c>
      <c r="AT61" s="528">
        <f t="shared" si="34"/>
        <v>0.732394366197183</v>
      </c>
      <c r="AU61" s="535">
        <v>381</v>
      </c>
      <c r="AV61" s="536">
        <f t="shared" si="7"/>
        <v>7.32692307692308</v>
      </c>
      <c r="AW61" s="527">
        <f t="shared" si="35"/>
        <v>20</v>
      </c>
      <c r="AX61" s="335">
        <v>4</v>
      </c>
      <c r="AY61" s="529">
        <v>16</v>
      </c>
      <c r="AZ61" s="528">
        <f t="shared" si="36"/>
        <v>0.8</v>
      </c>
      <c r="BA61" s="535">
        <v>95</v>
      </c>
      <c r="BB61" s="536">
        <f t="shared" si="8"/>
        <v>5.9375</v>
      </c>
      <c r="BC61" s="544">
        <f t="shared" si="37"/>
        <v>11983</v>
      </c>
      <c r="BD61" s="335"/>
      <c r="BE61" s="529">
        <v>11983</v>
      </c>
      <c r="BF61" s="535">
        <v>55035</v>
      </c>
      <c r="BG61" s="549">
        <f t="shared" si="9"/>
        <v>4.59275640490695</v>
      </c>
      <c r="BH61" s="544">
        <f t="shared" si="38"/>
        <v>1</v>
      </c>
      <c r="BI61" s="335"/>
      <c r="BJ61" s="529">
        <v>1</v>
      </c>
      <c r="BK61" s="535">
        <v>3</v>
      </c>
      <c r="BL61" s="549">
        <f t="shared" si="10"/>
        <v>3</v>
      </c>
      <c r="BM61" s="544">
        <f t="shared" si="39"/>
        <v>79</v>
      </c>
      <c r="BN61" s="335"/>
      <c r="BO61" s="529">
        <v>79</v>
      </c>
      <c r="BP61" s="535">
        <v>297</v>
      </c>
      <c r="BQ61" s="549">
        <f t="shared" si="11"/>
        <v>3.75949367088608</v>
      </c>
      <c r="BR61" s="544">
        <f t="shared" si="40"/>
        <v>453</v>
      </c>
      <c r="BS61" s="335">
        <v>129</v>
      </c>
      <c r="BT61" s="529">
        <v>324</v>
      </c>
      <c r="BU61" s="535">
        <v>1638</v>
      </c>
      <c r="BV61" s="549">
        <f t="shared" si="12"/>
        <v>5.05555555555556</v>
      </c>
    </row>
    <row r="62" ht="14.25" customHeight="1" spans="1:74">
      <c r="A62" s="508"/>
      <c r="B62" s="404">
        <v>24</v>
      </c>
      <c r="C62" s="406">
        <f t="shared" si="43"/>
        <v>12393</v>
      </c>
      <c r="D62" s="406">
        <f t="shared" si="16"/>
        <v>235</v>
      </c>
      <c r="E62" s="406">
        <f t="shared" si="17"/>
        <v>12158</v>
      </c>
      <c r="F62" s="382">
        <f t="shared" si="18"/>
        <v>12122</v>
      </c>
      <c r="G62" s="505">
        <f t="shared" si="14"/>
        <v>0.978132816912773</v>
      </c>
      <c r="H62" s="507">
        <f t="shared" si="19"/>
        <v>271</v>
      </c>
      <c r="I62" s="517">
        <f t="shared" si="20"/>
        <v>56000</v>
      </c>
      <c r="J62" s="523">
        <f t="shared" si="21"/>
        <v>1031</v>
      </c>
      <c r="K62" s="523">
        <f t="shared" si="22"/>
        <v>54969</v>
      </c>
      <c r="L62" s="526">
        <f t="shared" si="1"/>
        <v>4.61969971951823</v>
      </c>
      <c r="M62" s="527">
        <f t="shared" si="23"/>
        <v>94</v>
      </c>
      <c r="N62" s="335">
        <v>23</v>
      </c>
      <c r="O62" s="529">
        <v>71</v>
      </c>
      <c r="P62" s="528">
        <f t="shared" si="24"/>
        <v>0.75531914893617</v>
      </c>
      <c r="Q62" s="535">
        <v>338</v>
      </c>
      <c r="R62" s="536">
        <f t="shared" si="41"/>
        <v>4.76056338028169</v>
      </c>
      <c r="S62" s="527">
        <f t="shared" si="25"/>
        <v>24</v>
      </c>
      <c r="T62" s="335">
        <v>3</v>
      </c>
      <c r="U62" s="529">
        <v>21</v>
      </c>
      <c r="V62" s="528">
        <f t="shared" si="26"/>
        <v>0.875</v>
      </c>
      <c r="W62" s="535">
        <v>74</v>
      </c>
      <c r="X62" s="536">
        <f t="shared" si="3"/>
        <v>3.52380952380952</v>
      </c>
      <c r="Y62" s="527">
        <f t="shared" si="27"/>
        <v>38</v>
      </c>
      <c r="Z62" s="335">
        <v>22</v>
      </c>
      <c r="AA62" s="529">
        <v>16</v>
      </c>
      <c r="AB62" s="528">
        <f t="shared" si="28"/>
        <v>0.421052631578947</v>
      </c>
      <c r="AC62" s="535">
        <v>120</v>
      </c>
      <c r="AD62" s="536">
        <f t="shared" si="4"/>
        <v>7.5</v>
      </c>
      <c r="AE62" s="527">
        <f t="shared" si="29"/>
        <v>0</v>
      </c>
      <c r="AF62" s="335"/>
      <c r="AG62" s="529"/>
      <c r="AH62" s="528" t="str">
        <f t="shared" si="30"/>
        <v>-</v>
      </c>
      <c r="AI62" s="535"/>
      <c r="AJ62" s="536" t="str">
        <f t="shared" si="5"/>
        <v>-</v>
      </c>
      <c r="AK62" s="527">
        <f t="shared" si="31"/>
        <v>0</v>
      </c>
      <c r="AL62" s="335"/>
      <c r="AM62" s="529"/>
      <c r="AN62" s="528" t="str">
        <f t="shared" si="32"/>
        <v>-</v>
      </c>
      <c r="AO62" s="535"/>
      <c r="AP62" s="536" t="str">
        <f t="shared" si="6"/>
        <v>-</v>
      </c>
      <c r="AQ62" s="527">
        <f t="shared" si="33"/>
        <v>60</v>
      </c>
      <c r="AR62" s="335">
        <v>14</v>
      </c>
      <c r="AS62" s="529">
        <v>46</v>
      </c>
      <c r="AT62" s="528">
        <f t="shared" si="34"/>
        <v>0.766666666666667</v>
      </c>
      <c r="AU62" s="535">
        <v>326</v>
      </c>
      <c r="AV62" s="536">
        <f t="shared" si="7"/>
        <v>7.08695652173913</v>
      </c>
      <c r="AW62" s="527">
        <f t="shared" si="35"/>
        <v>19</v>
      </c>
      <c r="AX62" s="335">
        <v>3</v>
      </c>
      <c r="AY62" s="529">
        <v>16</v>
      </c>
      <c r="AZ62" s="528">
        <f t="shared" si="36"/>
        <v>0.842105263157895</v>
      </c>
      <c r="BA62" s="535">
        <v>173</v>
      </c>
      <c r="BB62" s="536">
        <f t="shared" si="8"/>
        <v>10.8125</v>
      </c>
      <c r="BC62" s="544">
        <f t="shared" si="37"/>
        <v>11554</v>
      </c>
      <c r="BD62" s="335"/>
      <c r="BE62" s="529">
        <v>11554</v>
      </c>
      <c r="BF62" s="535">
        <v>53034</v>
      </c>
      <c r="BG62" s="549">
        <f t="shared" si="9"/>
        <v>4.59009866712827</v>
      </c>
      <c r="BH62" s="544">
        <f t="shared" si="38"/>
        <v>0</v>
      </c>
      <c r="BI62" s="335"/>
      <c r="BJ62" s="529">
        <v>0</v>
      </c>
      <c r="BK62" s="535"/>
      <c r="BL62" s="549" t="str">
        <f t="shared" si="10"/>
        <v>-</v>
      </c>
      <c r="BM62" s="544">
        <f t="shared" si="39"/>
        <v>71</v>
      </c>
      <c r="BN62" s="335"/>
      <c r="BO62" s="529">
        <v>71</v>
      </c>
      <c r="BP62" s="535">
        <v>267</v>
      </c>
      <c r="BQ62" s="549">
        <f t="shared" si="11"/>
        <v>3.76056338028169</v>
      </c>
      <c r="BR62" s="544">
        <f t="shared" si="40"/>
        <v>533</v>
      </c>
      <c r="BS62" s="335">
        <v>206</v>
      </c>
      <c r="BT62" s="529">
        <v>327</v>
      </c>
      <c r="BU62" s="535">
        <v>1668</v>
      </c>
      <c r="BV62" s="549">
        <f t="shared" si="12"/>
        <v>5.10091743119266</v>
      </c>
    </row>
    <row r="63" ht="14.25" customHeight="1" spans="1:74">
      <c r="A63" s="508"/>
      <c r="B63" s="404">
        <v>25</v>
      </c>
      <c r="C63" s="406">
        <f t="shared" si="43"/>
        <v>13758</v>
      </c>
      <c r="D63" s="406">
        <f t="shared" si="16"/>
        <v>236</v>
      </c>
      <c r="E63" s="406">
        <f t="shared" si="17"/>
        <v>13522</v>
      </c>
      <c r="F63" s="382">
        <f t="shared" si="18"/>
        <v>13588</v>
      </c>
      <c r="G63" s="505">
        <f t="shared" si="14"/>
        <v>0.987643552841983</v>
      </c>
      <c r="H63" s="507">
        <f t="shared" si="19"/>
        <v>170</v>
      </c>
      <c r="I63" s="517">
        <f t="shared" si="20"/>
        <v>62918</v>
      </c>
      <c r="J63" s="523">
        <f t="shared" si="21"/>
        <v>1108</v>
      </c>
      <c r="K63" s="523">
        <f t="shared" si="22"/>
        <v>61810</v>
      </c>
      <c r="L63" s="526">
        <f t="shared" si="1"/>
        <v>4.63040918457462</v>
      </c>
      <c r="M63" s="527">
        <f t="shared" si="23"/>
        <v>101</v>
      </c>
      <c r="N63" s="335">
        <v>21</v>
      </c>
      <c r="O63" s="529">
        <v>80</v>
      </c>
      <c r="P63" s="528">
        <f t="shared" si="24"/>
        <v>0.792079207920792</v>
      </c>
      <c r="Q63" s="535">
        <v>449</v>
      </c>
      <c r="R63" s="536">
        <f t="shared" si="41"/>
        <v>5.6125</v>
      </c>
      <c r="S63" s="527">
        <f t="shared" si="25"/>
        <v>39</v>
      </c>
      <c r="T63" s="335">
        <v>9</v>
      </c>
      <c r="U63" s="529">
        <v>30</v>
      </c>
      <c r="V63" s="528">
        <f t="shared" si="26"/>
        <v>0.769230769230769</v>
      </c>
      <c r="W63" s="535">
        <v>102</v>
      </c>
      <c r="X63" s="536">
        <f t="shared" si="3"/>
        <v>3.4</v>
      </c>
      <c r="Y63" s="527">
        <f t="shared" si="27"/>
        <v>24</v>
      </c>
      <c r="Z63" s="335">
        <v>12</v>
      </c>
      <c r="AA63" s="529">
        <v>12</v>
      </c>
      <c r="AB63" s="528">
        <f t="shared" si="28"/>
        <v>0.5</v>
      </c>
      <c r="AC63" s="535">
        <v>89</v>
      </c>
      <c r="AD63" s="536">
        <f t="shared" si="4"/>
        <v>7.41666666666667</v>
      </c>
      <c r="AE63" s="527">
        <f t="shared" si="29"/>
        <v>0</v>
      </c>
      <c r="AF63" s="335"/>
      <c r="AG63" s="529"/>
      <c r="AH63" s="528" t="str">
        <f t="shared" si="30"/>
        <v>-</v>
      </c>
      <c r="AI63" s="535"/>
      <c r="AJ63" s="536" t="str">
        <f t="shared" si="5"/>
        <v>-</v>
      </c>
      <c r="AK63" s="527">
        <f t="shared" si="31"/>
        <v>0</v>
      </c>
      <c r="AL63" s="335"/>
      <c r="AM63" s="529"/>
      <c r="AN63" s="528" t="str">
        <f t="shared" si="32"/>
        <v>-</v>
      </c>
      <c r="AO63" s="535"/>
      <c r="AP63" s="536" t="str">
        <f t="shared" si="6"/>
        <v>-</v>
      </c>
      <c r="AQ63" s="527">
        <f t="shared" si="33"/>
        <v>58</v>
      </c>
      <c r="AR63" s="335">
        <v>15</v>
      </c>
      <c r="AS63" s="529">
        <v>43</v>
      </c>
      <c r="AT63" s="528">
        <f t="shared" si="34"/>
        <v>0.741379310344828</v>
      </c>
      <c r="AU63" s="535">
        <v>302</v>
      </c>
      <c r="AV63" s="536">
        <f t="shared" si="7"/>
        <v>7.02325581395349</v>
      </c>
      <c r="AW63" s="527">
        <f t="shared" si="35"/>
        <v>14</v>
      </c>
      <c r="AX63" s="335">
        <v>1</v>
      </c>
      <c r="AY63" s="529">
        <v>13</v>
      </c>
      <c r="AZ63" s="528">
        <f t="shared" si="36"/>
        <v>0.928571428571429</v>
      </c>
      <c r="BA63" s="535">
        <v>166</v>
      </c>
      <c r="BB63" s="536">
        <f t="shared" si="8"/>
        <v>12.7692307692308</v>
      </c>
      <c r="BC63" s="544">
        <f t="shared" si="37"/>
        <v>12998</v>
      </c>
      <c r="BD63" s="335"/>
      <c r="BE63" s="529">
        <v>12998</v>
      </c>
      <c r="BF63" s="535">
        <v>59874</v>
      </c>
      <c r="BG63" s="549">
        <f t="shared" si="9"/>
        <v>4.60640098476689</v>
      </c>
      <c r="BH63" s="544">
        <f t="shared" si="38"/>
        <v>0</v>
      </c>
      <c r="BI63" s="335"/>
      <c r="BJ63" s="529">
        <v>0</v>
      </c>
      <c r="BK63" s="535"/>
      <c r="BL63" s="549" t="str">
        <f t="shared" si="10"/>
        <v>-</v>
      </c>
      <c r="BM63" s="544">
        <f t="shared" si="39"/>
        <v>87</v>
      </c>
      <c r="BN63" s="335"/>
      <c r="BO63" s="529">
        <v>87</v>
      </c>
      <c r="BP63" s="535">
        <v>323</v>
      </c>
      <c r="BQ63" s="549">
        <f t="shared" si="11"/>
        <v>3.71264367816092</v>
      </c>
      <c r="BR63" s="544">
        <f t="shared" si="40"/>
        <v>437</v>
      </c>
      <c r="BS63" s="335">
        <v>112</v>
      </c>
      <c r="BT63" s="529">
        <v>325</v>
      </c>
      <c r="BU63" s="535">
        <v>1613</v>
      </c>
      <c r="BV63" s="549">
        <f t="shared" si="12"/>
        <v>4.96307692307692</v>
      </c>
    </row>
    <row r="64" ht="14.25" customHeight="1" spans="1:74">
      <c r="A64" s="508"/>
      <c r="B64" s="404">
        <v>26</v>
      </c>
      <c r="C64" s="406">
        <f t="shared" si="43"/>
        <v>14234</v>
      </c>
      <c r="D64" s="406">
        <f t="shared" si="16"/>
        <v>261</v>
      </c>
      <c r="E64" s="406">
        <f t="shared" si="17"/>
        <v>13973</v>
      </c>
      <c r="F64" s="382">
        <f t="shared" si="18"/>
        <v>13993</v>
      </c>
      <c r="G64" s="505">
        <f t="shared" si="14"/>
        <v>0.983068708725587</v>
      </c>
      <c r="H64" s="507">
        <f t="shared" si="19"/>
        <v>241</v>
      </c>
      <c r="I64" s="517">
        <f t="shared" si="20"/>
        <v>64730</v>
      </c>
      <c r="J64" s="523">
        <f t="shared" si="21"/>
        <v>1153</v>
      </c>
      <c r="K64" s="523">
        <f t="shared" si="22"/>
        <v>63577</v>
      </c>
      <c r="L64" s="526">
        <f t="shared" si="1"/>
        <v>4.62588437075681</v>
      </c>
      <c r="M64" s="527">
        <f t="shared" si="23"/>
        <v>82</v>
      </c>
      <c r="N64" s="335">
        <v>21</v>
      </c>
      <c r="O64" s="529">
        <v>61</v>
      </c>
      <c r="P64" s="528">
        <f t="shared" si="24"/>
        <v>0.74390243902439</v>
      </c>
      <c r="Q64" s="535">
        <v>319</v>
      </c>
      <c r="R64" s="536">
        <f t="shared" si="41"/>
        <v>5.22950819672131</v>
      </c>
      <c r="S64" s="527">
        <f t="shared" si="25"/>
        <v>40</v>
      </c>
      <c r="T64" s="335">
        <v>7</v>
      </c>
      <c r="U64" s="529">
        <v>33</v>
      </c>
      <c r="V64" s="528">
        <f t="shared" si="26"/>
        <v>0.825</v>
      </c>
      <c r="W64" s="535">
        <v>151</v>
      </c>
      <c r="X64" s="536">
        <f t="shared" si="3"/>
        <v>4.57575757575758</v>
      </c>
      <c r="Y64" s="527">
        <f t="shared" si="27"/>
        <v>51</v>
      </c>
      <c r="Z64" s="335">
        <v>29</v>
      </c>
      <c r="AA64" s="529">
        <v>22</v>
      </c>
      <c r="AB64" s="528">
        <f t="shared" si="28"/>
        <v>0.431372549019608</v>
      </c>
      <c r="AC64" s="535">
        <v>178</v>
      </c>
      <c r="AD64" s="536">
        <f t="shared" si="4"/>
        <v>8.09090909090909</v>
      </c>
      <c r="AE64" s="527">
        <f t="shared" si="29"/>
        <v>0</v>
      </c>
      <c r="AF64" s="335"/>
      <c r="AG64" s="529"/>
      <c r="AH64" s="528" t="str">
        <f t="shared" si="30"/>
        <v>-</v>
      </c>
      <c r="AI64" s="535"/>
      <c r="AJ64" s="536" t="str">
        <f t="shared" si="5"/>
        <v>-</v>
      </c>
      <c r="AK64" s="527">
        <f t="shared" si="31"/>
        <v>0</v>
      </c>
      <c r="AL64" s="335"/>
      <c r="AM64" s="529"/>
      <c r="AN64" s="528" t="str">
        <f t="shared" si="32"/>
        <v>-</v>
      </c>
      <c r="AO64" s="535"/>
      <c r="AP64" s="536" t="str">
        <f t="shared" si="6"/>
        <v>-</v>
      </c>
      <c r="AQ64" s="527">
        <f t="shared" si="33"/>
        <v>64</v>
      </c>
      <c r="AR64" s="335">
        <v>14</v>
      </c>
      <c r="AS64" s="529">
        <v>50</v>
      </c>
      <c r="AT64" s="528">
        <f t="shared" si="34"/>
        <v>0.78125</v>
      </c>
      <c r="AU64" s="535">
        <v>290</v>
      </c>
      <c r="AV64" s="536">
        <f t="shared" si="7"/>
        <v>5.8</v>
      </c>
      <c r="AW64" s="527">
        <f t="shared" si="35"/>
        <v>24</v>
      </c>
      <c r="AX64" s="335">
        <v>4</v>
      </c>
      <c r="AY64" s="529">
        <v>20</v>
      </c>
      <c r="AZ64" s="528">
        <f t="shared" si="36"/>
        <v>0.833333333333333</v>
      </c>
      <c r="BA64" s="535">
        <v>215</v>
      </c>
      <c r="BB64" s="536">
        <f t="shared" si="8"/>
        <v>10.75</v>
      </c>
      <c r="BC64" s="544">
        <f t="shared" si="37"/>
        <v>13443</v>
      </c>
      <c r="BD64" s="335"/>
      <c r="BE64" s="529">
        <v>13443</v>
      </c>
      <c r="BF64" s="535">
        <v>61817</v>
      </c>
      <c r="BG64" s="549">
        <f t="shared" si="9"/>
        <v>4.59845272632597</v>
      </c>
      <c r="BH64" s="544">
        <f t="shared" si="38"/>
        <v>0</v>
      </c>
      <c r="BI64" s="335"/>
      <c r="BJ64" s="529">
        <v>0</v>
      </c>
      <c r="BK64" s="535"/>
      <c r="BL64" s="549" t="str">
        <f t="shared" si="10"/>
        <v>-</v>
      </c>
      <c r="BM64" s="544">
        <f t="shared" si="39"/>
        <v>81</v>
      </c>
      <c r="BN64" s="335"/>
      <c r="BO64" s="529">
        <v>81</v>
      </c>
      <c r="BP64" s="535">
        <v>311</v>
      </c>
      <c r="BQ64" s="549">
        <f t="shared" si="11"/>
        <v>3.83950617283951</v>
      </c>
      <c r="BR64" s="544">
        <f t="shared" si="40"/>
        <v>449</v>
      </c>
      <c r="BS64" s="335">
        <v>166</v>
      </c>
      <c r="BT64" s="529">
        <v>283</v>
      </c>
      <c r="BU64" s="535">
        <v>1449</v>
      </c>
      <c r="BV64" s="549">
        <f t="shared" si="12"/>
        <v>5.12014134275618</v>
      </c>
    </row>
    <row r="65" ht="14.25" customHeight="1" spans="1:74">
      <c r="A65" s="508"/>
      <c r="B65" s="404">
        <v>27</v>
      </c>
      <c r="C65" s="406">
        <f t="shared" si="43"/>
        <v>14101</v>
      </c>
      <c r="D65" s="406">
        <f t="shared" si="16"/>
        <v>273</v>
      </c>
      <c r="E65" s="406">
        <f t="shared" si="17"/>
        <v>13828</v>
      </c>
      <c r="F65" s="382">
        <f t="shared" si="18"/>
        <v>13875</v>
      </c>
      <c r="G65" s="505">
        <f t="shared" si="14"/>
        <v>0.983972767888802</v>
      </c>
      <c r="H65" s="507">
        <f t="shared" si="19"/>
        <v>226</v>
      </c>
      <c r="I65" s="517">
        <f t="shared" si="20"/>
        <v>64336</v>
      </c>
      <c r="J65" s="523">
        <f t="shared" si="21"/>
        <v>1241</v>
      </c>
      <c r="K65" s="523">
        <f t="shared" si="22"/>
        <v>63095</v>
      </c>
      <c r="L65" s="526">
        <f t="shared" si="1"/>
        <v>4.63682882882883</v>
      </c>
      <c r="M65" s="527">
        <f t="shared" si="23"/>
        <v>121</v>
      </c>
      <c r="N65" s="335">
        <v>43</v>
      </c>
      <c r="O65" s="529">
        <v>78</v>
      </c>
      <c r="P65" s="528">
        <f t="shared" si="24"/>
        <v>0.644628099173554</v>
      </c>
      <c r="Q65" s="535">
        <v>413</v>
      </c>
      <c r="R65" s="536">
        <f t="shared" si="41"/>
        <v>5.29487179487179</v>
      </c>
      <c r="S65" s="527">
        <f t="shared" si="25"/>
        <v>28</v>
      </c>
      <c r="T65" s="335">
        <v>9</v>
      </c>
      <c r="U65" s="529">
        <v>19</v>
      </c>
      <c r="V65" s="528">
        <f t="shared" si="26"/>
        <v>0.678571428571429</v>
      </c>
      <c r="W65" s="535">
        <v>75</v>
      </c>
      <c r="X65" s="536">
        <f t="shared" si="3"/>
        <v>3.94736842105263</v>
      </c>
      <c r="Y65" s="527">
        <f t="shared" si="27"/>
        <v>21</v>
      </c>
      <c r="Z65" s="335">
        <v>10</v>
      </c>
      <c r="AA65" s="529">
        <v>11</v>
      </c>
      <c r="AB65" s="528">
        <f t="shared" si="28"/>
        <v>0.523809523809524</v>
      </c>
      <c r="AC65" s="535">
        <v>74</v>
      </c>
      <c r="AD65" s="536">
        <f t="shared" si="4"/>
        <v>6.72727272727273</v>
      </c>
      <c r="AE65" s="527">
        <f t="shared" si="29"/>
        <v>0</v>
      </c>
      <c r="AF65" s="335"/>
      <c r="AG65" s="529"/>
      <c r="AH65" s="528" t="str">
        <f t="shared" si="30"/>
        <v>-</v>
      </c>
      <c r="AI65" s="535"/>
      <c r="AJ65" s="536" t="str">
        <f t="shared" si="5"/>
        <v>-</v>
      </c>
      <c r="AK65" s="527">
        <f t="shared" si="31"/>
        <v>0</v>
      </c>
      <c r="AL65" s="335"/>
      <c r="AM65" s="529"/>
      <c r="AN65" s="528" t="str">
        <f t="shared" si="32"/>
        <v>-</v>
      </c>
      <c r="AO65" s="535"/>
      <c r="AP65" s="536" t="str">
        <f t="shared" si="6"/>
        <v>-</v>
      </c>
      <c r="AQ65" s="527">
        <f t="shared" si="33"/>
        <v>79</v>
      </c>
      <c r="AR65" s="335">
        <v>14</v>
      </c>
      <c r="AS65" s="529">
        <v>65</v>
      </c>
      <c r="AT65" s="528">
        <f t="shared" si="34"/>
        <v>0.822784810126582</v>
      </c>
      <c r="AU65" s="535">
        <v>416</v>
      </c>
      <c r="AV65" s="536">
        <f t="shared" si="7"/>
        <v>6.4</v>
      </c>
      <c r="AW65" s="527">
        <f t="shared" si="35"/>
        <v>24</v>
      </c>
      <c r="AX65" s="335">
        <v>1</v>
      </c>
      <c r="AY65" s="529">
        <v>23</v>
      </c>
      <c r="AZ65" s="528">
        <f t="shared" si="36"/>
        <v>0.958333333333333</v>
      </c>
      <c r="BA65" s="535">
        <v>263</v>
      </c>
      <c r="BB65" s="536">
        <f t="shared" si="8"/>
        <v>11.4347826086957</v>
      </c>
      <c r="BC65" s="544">
        <f t="shared" si="37"/>
        <v>13299</v>
      </c>
      <c r="BD65" s="335"/>
      <c r="BE65" s="529">
        <v>13299</v>
      </c>
      <c r="BF65" s="535">
        <v>61289</v>
      </c>
      <c r="BG65" s="549">
        <f t="shared" si="9"/>
        <v>4.60854199563877</v>
      </c>
      <c r="BH65" s="544">
        <f t="shared" si="38"/>
        <v>0</v>
      </c>
      <c r="BI65" s="335"/>
      <c r="BJ65" s="529">
        <v>0</v>
      </c>
      <c r="BK65" s="535"/>
      <c r="BL65" s="549" t="str">
        <f t="shared" si="10"/>
        <v>-</v>
      </c>
      <c r="BM65" s="544">
        <f t="shared" si="39"/>
        <v>36</v>
      </c>
      <c r="BN65" s="335"/>
      <c r="BO65" s="529">
        <v>36</v>
      </c>
      <c r="BP65" s="535">
        <v>126</v>
      </c>
      <c r="BQ65" s="549">
        <f t="shared" si="11"/>
        <v>3.5</v>
      </c>
      <c r="BR65" s="544">
        <f t="shared" si="40"/>
        <v>493</v>
      </c>
      <c r="BS65" s="335">
        <v>149</v>
      </c>
      <c r="BT65" s="529">
        <v>344</v>
      </c>
      <c r="BU65" s="535">
        <v>1680</v>
      </c>
      <c r="BV65" s="549">
        <f t="shared" si="12"/>
        <v>4.88372093023256</v>
      </c>
    </row>
    <row r="66" ht="15" customHeight="1" spans="1:74">
      <c r="A66" s="508"/>
      <c r="B66" s="404">
        <v>28</v>
      </c>
      <c r="C66" s="406">
        <f t="shared" si="43"/>
        <v>13811</v>
      </c>
      <c r="D66" s="406">
        <f t="shared" si="16"/>
        <v>268</v>
      </c>
      <c r="E66" s="406">
        <f t="shared" si="17"/>
        <v>13543</v>
      </c>
      <c r="F66" s="382">
        <f t="shared" si="18"/>
        <v>13575</v>
      </c>
      <c r="G66" s="505">
        <f t="shared" si="14"/>
        <v>0.982912171457534</v>
      </c>
      <c r="H66" s="507">
        <f t="shared" si="19"/>
        <v>236</v>
      </c>
      <c r="I66" s="517">
        <f t="shared" si="20"/>
        <v>62753</v>
      </c>
      <c r="J66" s="523">
        <f t="shared" si="21"/>
        <v>1009</v>
      </c>
      <c r="K66" s="523">
        <f t="shared" si="22"/>
        <v>61744</v>
      </c>
      <c r="L66" s="526">
        <f t="shared" si="1"/>
        <v>4.62268876611418</v>
      </c>
      <c r="M66" s="527">
        <f t="shared" si="23"/>
        <v>124</v>
      </c>
      <c r="N66" s="335">
        <v>50</v>
      </c>
      <c r="O66" s="529">
        <v>74</v>
      </c>
      <c r="P66" s="528">
        <f t="shared" si="24"/>
        <v>0.596774193548387</v>
      </c>
      <c r="Q66" s="535">
        <v>363</v>
      </c>
      <c r="R66" s="536">
        <f t="shared" si="41"/>
        <v>4.90540540540541</v>
      </c>
      <c r="S66" s="527">
        <f t="shared" si="25"/>
        <v>33</v>
      </c>
      <c r="T66" s="335">
        <v>8</v>
      </c>
      <c r="U66" s="529">
        <v>25</v>
      </c>
      <c r="V66" s="528">
        <f t="shared" si="26"/>
        <v>0.757575757575758</v>
      </c>
      <c r="W66" s="535">
        <v>92</v>
      </c>
      <c r="X66" s="536">
        <f t="shared" si="3"/>
        <v>3.68</v>
      </c>
      <c r="Y66" s="527">
        <f t="shared" si="27"/>
        <v>28</v>
      </c>
      <c r="Z66" s="335">
        <v>15</v>
      </c>
      <c r="AA66" s="529">
        <v>13</v>
      </c>
      <c r="AB66" s="528">
        <f t="shared" si="28"/>
        <v>0.464285714285714</v>
      </c>
      <c r="AC66" s="535">
        <v>82</v>
      </c>
      <c r="AD66" s="536">
        <f t="shared" si="4"/>
        <v>6.30769230769231</v>
      </c>
      <c r="AE66" s="527">
        <f t="shared" si="29"/>
        <v>0</v>
      </c>
      <c r="AF66" s="335"/>
      <c r="AG66" s="529"/>
      <c r="AH66" s="528" t="str">
        <f t="shared" si="30"/>
        <v>-</v>
      </c>
      <c r="AI66" s="535"/>
      <c r="AJ66" s="536" t="str">
        <f t="shared" si="5"/>
        <v>-</v>
      </c>
      <c r="AK66" s="527">
        <f t="shared" si="31"/>
        <v>0</v>
      </c>
      <c r="AL66" s="335"/>
      <c r="AM66" s="529"/>
      <c r="AN66" s="528" t="str">
        <f t="shared" si="32"/>
        <v>-</v>
      </c>
      <c r="AO66" s="535"/>
      <c r="AP66" s="536" t="str">
        <f t="shared" si="6"/>
        <v>-</v>
      </c>
      <c r="AQ66" s="527">
        <f t="shared" si="33"/>
        <v>73</v>
      </c>
      <c r="AR66" s="335">
        <v>12</v>
      </c>
      <c r="AS66" s="529">
        <v>61</v>
      </c>
      <c r="AT66" s="557">
        <v>0.03</v>
      </c>
      <c r="AU66" s="535">
        <v>389</v>
      </c>
      <c r="AV66" s="536">
        <f t="shared" si="7"/>
        <v>6.37704918032787</v>
      </c>
      <c r="AW66" s="527">
        <f t="shared" si="35"/>
        <v>10</v>
      </c>
      <c r="AX66" s="335">
        <v>1</v>
      </c>
      <c r="AY66" s="529">
        <v>9</v>
      </c>
      <c r="AZ66" s="528">
        <f t="shared" si="36"/>
        <v>0.9</v>
      </c>
      <c r="BA66" s="535">
        <v>83</v>
      </c>
      <c r="BB66" s="536">
        <f t="shared" si="8"/>
        <v>9.22222222222222</v>
      </c>
      <c r="BC66" s="544">
        <f t="shared" si="37"/>
        <v>13039</v>
      </c>
      <c r="BD66" s="335"/>
      <c r="BE66" s="529">
        <v>13039</v>
      </c>
      <c r="BF66" s="535">
        <v>60021</v>
      </c>
      <c r="BG66" s="549">
        <f t="shared" si="9"/>
        <v>4.60319042871386</v>
      </c>
      <c r="BH66" s="544">
        <f t="shared" si="38"/>
        <v>0</v>
      </c>
      <c r="BI66" s="335"/>
      <c r="BJ66" s="529">
        <v>0</v>
      </c>
      <c r="BK66" s="535">
        <v>0</v>
      </c>
      <c r="BL66" s="549" t="str">
        <f t="shared" si="10"/>
        <v>-</v>
      </c>
      <c r="BM66" s="544">
        <f t="shared" si="39"/>
        <v>18</v>
      </c>
      <c r="BN66" s="335"/>
      <c r="BO66" s="529">
        <v>18</v>
      </c>
      <c r="BP66" s="535">
        <v>68</v>
      </c>
      <c r="BQ66" s="549">
        <f t="shared" si="11"/>
        <v>3.77777777777778</v>
      </c>
      <c r="BR66" s="544">
        <f t="shared" si="40"/>
        <v>486</v>
      </c>
      <c r="BS66" s="335">
        <v>150</v>
      </c>
      <c r="BT66" s="529">
        <v>336</v>
      </c>
      <c r="BU66" s="535">
        <v>1655</v>
      </c>
      <c r="BV66" s="549">
        <f t="shared" si="12"/>
        <v>4.92559523809524</v>
      </c>
    </row>
    <row r="67" ht="16.5" customHeight="1" spans="1:74">
      <c r="A67" s="87" t="s">
        <v>49</v>
      </c>
      <c r="B67" s="497"/>
      <c r="C67" s="406">
        <f t="shared" ref="C67" si="44">SUM(C68:C98)</f>
        <v>39529</v>
      </c>
      <c r="D67" s="406">
        <f t="shared" si="16"/>
        <v>802</v>
      </c>
      <c r="E67" s="406">
        <f t="shared" si="17"/>
        <v>38727</v>
      </c>
      <c r="F67" s="382">
        <f t="shared" si="18"/>
        <v>38886</v>
      </c>
      <c r="G67" s="505">
        <f t="shared" si="14"/>
        <v>0.983733461509272</v>
      </c>
      <c r="H67" s="507">
        <f t="shared" si="19"/>
        <v>643</v>
      </c>
      <c r="I67" s="517">
        <f t="shared" si="20"/>
        <v>179707</v>
      </c>
      <c r="J67" s="523">
        <f t="shared" si="21"/>
        <v>3563</v>
      </c>
      <c r="K67" s="523">
        <f t="shared" si="22"/>
        <v>176144</v>
      </c>
      <c r="L67" s="414">
        <f t="shared" si="1"/>
        <v>4.62138044540452</v>
      </c>
      <c r="M67" s="527">
        <f t="shared" si="23"/>
        <v>327</v>
      </c>
      <c r="N67" s="524">
        <f>SUM(N68:N98)</f>
        <v>100</v>
      </c>
      <c r="O67" s="525">
        <f>SUM(O68:O97)</f>
        <v>227</v>
      </c>
      <c r="P67" s="530">
        <f t="shared" si="24"/>
        <v>0.694189602446483</v>
      </c>
      <c r="Q67" s="534">
        <f>SUM(Q68:Q98)</f>
        <v>1192</v>
      </c>
      <c r="R67" s="533">
        <f t="shared" si="41"/>
        <v>5.2511013215859</v>
      </c>
      <c r="S67" s="527">
        <f t="shared" si="25"/>
        <v>90</v>
      </c>
      <c r="T67" s="524">
        <f>SUM(T68:T98)</f>
        <v>24</v>
      </c>
      <c r="U67" s="525">
        <f>SUM(U68:U97)</f>
        <v>66</v>
      </c>
      <c r="V67" s="530">
        <f t="shared" si="26"/>
        <v>0.733333333333333</v>
      </c>
      <c r="W67" s="534">
        <f>SUM(W68:W98)</f>
        <v>310</v>
      </c>
      <c r="X67" s="533">
        <f t="shared" si="3"/>
        <v>4.6969696969697</v>
      </c>
      <c r="Y67" s="527">
        <f t="shared" si="27"/>
        <v>112</v>
      </c>
      <c r="Z67" s="524">
        <f>SUM(Z68:Z98)</f>
        <v>54</v>
      </c>
      <c r="AA67" s="525">
        <f>SUM(AA68:AA97)</f>
        <v>58</v>
      </c>
      <c r="AB67" s="530">
        <f t="shared" si="28"/>
        <v>0.517857142857143</v>
      </c>
      <c r="AC67" s="534">
        <f>SUM(AC68:AC98)</f>
        <v>417</v>
      </c>
      <c r="AD67" s="533">
        <f t="shared" si="4"/>
        <v>7.18965517241379</v>
      </c>
      <c r="AE67" s="527">
        <f t="shared" si="29"/>
        <v>0</v>
      </c>
      <c r="AF67" s="524">
        <f>SUM(AF68:AF98)</f>
        <v>0</v>
      </c>
      <c r="AG67" s="525">
        <f>SUM(AG68:AG97)</f>
        <v>0</v>
      </c>
      <c r="AH67" s="530" t="str">
        <f t="shared" si="30"/>
        <v>-</v>
      </c>
      <c r="AI67" s="534">
        <f>SUM(AI68:AI98)</f>
        <v>0</v>
      </c>
      <c r="AJ67" s="533" t="str">
        <f t="shared" si="5"/>
        <v>-</v>
      </c>
      <c r="AK67" s="527">
        <f t="shared" si="31"/>
        <v>0</v>
      </c>
      <c r="AL67" s="524">
        <f>SUM(AL68:AL98)</f>
        <v>0</v>
      </c>
      <c r="AM67" s="525">
        <f>SUM(AM68:AM97)</f>
        <v>0</v>
      </c>
      <c r="AN67" s="530" t="str">
        <f t="shared" si="32"/>
        <v>-</v>
      </c>
      <c r="AO67" s="534">
        <f>SUM(AO68:AO98)</f>
        <v>0</v>
      </c>
      <c r="AP67" s="533" t="str">
        <f t="shared" si="6"/>
        <v>-</v>
      </c>
      <c r="AQ67" s="527">
        <f t="shared" si="33"/>
        <v>219</v>
      </c>
      <c r="AR67" s="524">
        <f>SUM(AR68:AR98)</f>
        <v>33</v>
      </c>
      <c r="AS67" s="525">
        <f>SUM(AS68:AS97)</f>
        <v>186</v>
      </c>
      <c r="AT67" s="530">
        <f t="shared" si="34"/>
        <v>0.849315068493151</v>
      </c>
      <c r="AU67" s="534">
        <f>SUM(AU68:AU98)</f>
        <v>1276</v>
      </c>
      <c r="AV67" s="533">
        <f t="shared" si="7"/>
        <v>6.86021505376344</v>
      </c>
      <c r="AW67" s="527">
        <f t="shared" si="35"/>
        <v>54</v>
      </c>
      <c r="AX67" s="524">
        <f>SUM(AX68:AX98)</f>
        <v>15</v>
      </c>
      <c r="AY67" s="525">
        <f>SUM(AY68:AY97)</f>
        <v>39</v>
      </c>
      <c r="AZ67" s="530">
        <f t="shared" si="36"/>
        <v>0.722222222222222</v>
      </c>
      <c r="BA67" s="534">
        <f>SUM(BA68:BA98)</f>
        <v>368</v>
      </c>
      <c r="BB67" s="533">
        <f t="shared" si="8"/>
        <v>9.43589743589744</v>
      </c>
      <c r="BC67" s="544">
        <f t="shared" si="37"/>
        <v>37263</v>
      </c>
      <c r="BD67" s="543">
        <f t="shared" ref="BD67:BF67" si="45">SUM(BD68:BD98)</f>
        <v>0</v>
      </c>
      <c r="BE67" s="543">
        <f t="shared" si="45"/>
        <v>37263</v>
      </c>
      <c r="BF67" s="548">
        <f t="shared" si="45"/>
        <v>170805</v>
      </c>
      <c r="BG67" s="547">
        <f t="shared" si="9"/>
        <v>4.58376942275179</v>
      </c>
      <c r="BH67" s="544">
        <f t="shared" si="38"/>
        <v>4</v>
      </c>
      <c r="BI67" s="543">
        <f t="shared" ref="BI67:BK67" si="46">SUM(BI68:BI98)</f>
        <v>0</v>
      </c>
      <c r="BJ67" s="543">
        <f t="shared" si="46"/>
        <v>4</v>
      </c>
      <c r="BK67" s="548">
        <f t="shared" si="46"/>
        <v>12</v>
      </c>
      <c r="BL67" s="547">
        <f t="shared" si="10"/>
        <v>3</v>
      </c>
      <c r="BM67" s="544">
        <f t="shared" si="39"/>
        <v>53</v>
      </c>
      <c r="BN67" s="543">
        <f t="shared" ref="BN67:BP67" si="47">SUM(BN68:BN98)</f>
        <v>0</v>
      </c>
      <c r="BO67" s="543">
        <f t="shared" si="47"/>
        <v>53</v>
      </c>
      <c r="BP67" s="548">
        <f t="shared" si="47"/>
        <v>187</v>
      </c>
      <c r="BQ67" s="547">
        <f t="shared" si="11"/>
        <v>3.52830188679245</v>
      </c>
      <c r="BR67" s="544">
        <f t="shared" si="40"/>
        <v>1407</v>
      </c>
      <c r="BS67" s="543">
        <f t="shared" ref="BS67:BU67" si="48">SUM(BS68:BS98)</f>
        <v>417</v>
      </c>
      <c r="BT67" s="543">
        <f t="shared" si="48"/>
        <v>990</v>
      </c>
      <c r="BU67" s="548">
        <f t="shared" si="48"/>
        <v>5140</v>
      </c>
      <c r="BV67" s="547">
        <f t="shared" si="12"/>
        <v>5.19191919191919</v>
      </c>
    </row>
    <row r="68" ht="14.25" customHeight="1" spans="1:74">
      <c r="A68" s="87" t="s">
        <v>49</v>
      </c>
      <c r="B68" s="404">
        <v>1</v>
      </c>
      <c r="C68" s="406">
        <f>F68+H68</f>
        <v>13464</v>
      </c>
      <c r="D68" s="406">
        <f t="shared" si="16"/>
        <v>272</v>
      </c>
      <c r="E68" s="406">
        <f t="shared" si="17"/>
        <v>13192</v>
      </c>
      <c r="F68" s="382">
        <f t="shared" si="18"/>
        <v>13266</v>
      </c>
      <c r="G68" s="505">
        <f t="shared" si="14"/>
        <v>0.985294117647059</v>
      </c>
      <c r="H68" s="507">
        <f t="shared" si="19"/>
        <v>198</v>
      </c>
      <c r="I68" s="517">
        <f t="shared" si="20"/>
        <v>61456</v>
      </c>
      <c r="J68" s="523">
        <f t="shared" si="21"/>
        <v>1175</v>
      </c>
      <c r="K68" s="523">
        <f t="shared" si="22"/>
        <v>60281</v>
      </c>
      <c r="L68" s="526">
        <f t="shared" si="1"/>
        <v>4.63259460274386</v>
      </c>
      <c r="M68" s="527">
        <f t="shared" si="23"/>
        <v>112</v>
      </c>
      <c r="N68" s="335">
        <v>28</v>
      </c>
      <c r="O68" s="529">
        <v>84</v>
      </c>
      <c r="P68" s="528">
        <f t="shared" si="24"/>
        <v>0.75</v>
      </c>
      <c r="Q68" s="535">
        <v>422</v>
      </c>
      <c r="R68" s="536">
        <f t="shared" si="41"/>
        <v>5.02380952380952</v>
      </c>
      <c r="S68" s="527">
        <f t="shared" si="25"/>
        <v>31</v>
      </c>
      <c r="T68" s="335">
        <v>10</v>
      </c>
      <c r="U68" s="529">
        <v>21</v>
      </c>
      <c r="V68" s="528">
        <f t="shared" si="26"/>
        <v>0.67741935483871</v>
      </c>
      <c r="W68" s="535">
        <v>83</v>
      </c>
      <c r="X68" s="536">
        <f t="shared" si="3"/>
        <v>3.95238095238095</v>
      </c>
      <c r="Y68" s="527">
        <f t="shared" si="27"/>
        <v>31</v>
      </c>
      <c r="Z68" s="335">
        <v>19</v>
      </c>
      <c r="AA68" s="529">
        <v>12</v>
      </c>
      <c r="AB68" s="528">
        <f t="shared" si="28"/>
        <v>0.387096774193548</v>
      </c>
      <c r="AC68" s="535">
        <v>101</v>
      </c>
      <c r="AD68" s="536">
        <f t="shared" si="4"/>
        <v>8.41666666666667</v>
      </c>
      <c r="AE68" s="527">
        <f t="shared" si="29"/>
        <v>0</v>
      </c>
      <c r="AF68" s="335"/>
      <c r="AG68" s="529"/>
      <c r="AH68" s="528" t="str">
        <f t="shared" si="30"/>
        <v>-</v>
      </c>
      <c r="AI68" s="535"/>
      <c r="AJ68" s="536" t="str">
        <f t="shared" si="5"/>
        <v>-</v>
      </c>
      <c r="AK68" s="527">
        <f t="shared" si="31"/>
        <v>0</v>
      </c>
      <c r="AL68" s="335"/>
      <c r="AM68" s="529"/>
      <c r="AN68" s="528" t="str">
        <f t="shared" si="32"/>
        <v>-</v>
      </c>
      <c r="AO68" s="535"/>
      <c r="AP68" s="536" t="str">
        <f t="shared" si="6"/>
        <v>-</v>
      </c>
      <c r="AQ68" s="527">
        <f t="shared" si="33"/>
        <v>86</v>
      </c>
      <c r="AR68" s="335">
        <v>18</v>
      </c>
      <c r="AS68" s="529">
        <v>68</v>
      </c>
      <c r="AT68" s="528">
        <f t="shared" si="34"/>
        <v>0.790697674418605</v>
      </c>
      <c r="AU68" s="535">
        <v>469</v>
      </c>
      <c r="AV68" s="536">
        <f t="shared" si="7"/>
        <v>6.89705882352941</v>
      </c>
      <c r="AW68" s="527">
        <f t="shared" si="35"/>
        <v>12</v>
      </c>
      <c r="AX68" s="335">
        <v>3</v>
      </c>
      <c r="AY68" s="529">
        <v>9</v>
      </c>
      <c r="AZ68" s="528">
        <f t="shared" si="36"/>
        <v>0.75</v>
      </c>
      <c r="BA68" s="535">
        <v>100</v>
      </c>
      <c r="BB68" s="536">
        <f t="shared" si="8"/>
        <v>11.1111111111111</v>
      </c>
      <c r="BC68" s="544">
        <f t="shared" si="37"/>
        <v>12700</v>
      </c>
      <c r="BD68" s="335"/>
      <c r="BE68" s="529">
        <v>12700</v>
      </c>
      <c r="BF68" s="535">
        <v>58446</v>
      </c>
      <c r="BG68" s="549">
        <f t="shared" si="9"/>
        <v>4.60204724409449</v>
      </c>
      <c r="BH68" s="544">
        <f t="shared" si="38"/>
        <v>0</v>
      </c>
      <c r="BI68" s="335"/>
      <c r="BJ68" s="529"/>
      <c r="BK68" s="535"/>
      <c r="BL68" s="549" t="str">
        <f t="shared" si="10"/>
        <v>-</v>
      </c>
      <c r="BM68" s="544">
        <f t="shared" si="39"/>
        <v>21</v>
      </c>
      <c r="BN68" s="335"/>
      <c r="BO68" s="529">
        <v>21</v>
      </c>
      <c r="BP68" s="535">
        <v>75</v>
      </c>
      <c r="BQ68" s="549">
        <f t="shared" si="11"/>
        <v>3.57142857142857</v>
      </c>
      <c r="BR68" s="544">
        <f t="shared" si="40"/>
        <v>471</v>
      </c>
      <c r="BS68" s="335">
        <v>120</v>
      </c>
      <c r="BT68" s="529">
        <v>351</v>
      </c>
      <c r="BU68" s="535">
        <v>1760</v>
      </c>
      <c r="BV68" s="549">
        <f t="shared" si="12"/>
        <v>5.01424501424501</v>
      </c>
    </row>
    <row r="69" ht="14.25" customHeight="1" spans="1:74">
      <c r="A69" s="508"/>
      <c r="B69" s="404">
        <v>2</v>
      </c>
      <c r="C69" s="406">
        <f t="shared" ref="C69:C98" si="49">F69+H69</f>
        <v>13358</v>
      </c>
      <c r="D69" s="406">
        <f t="shared" si="16"/>
        <v>258</v>
      </c>
      <c r="E69" s="406">
        <f t="shared" si="17"/>
        <v>13100</v>
      </c>
      <c r="F69" s="382">
        <f t="shared" si="18"/>
        <v>13129</v>
      </c>
      <c r="G69" s="505">
        <f t="shared" si="14"/>
        <v>0.982856715077107</v>
      </c>
      <c r="H69" s="507">
        <f t="shared" si="19"/>
        <v>229</v>
      </c>
      <c r="I69" s="517">
        <f t="shared" si="20"/>
        <v>60604</v>
      </c>
      <c r="J69" s="523">
        <f t="shared" si="21"/>
        <v>1072</v>
      </c>
      <c r="K69" s="523">
        <f t="shared" si="22"/>
        <v>59532</v>
      </c>
      <c r="L69" s="526">
        <f t="shared" ref="L69:L98" si="50">IF(I69&lt;&gt;0,I69/F69,"-")</f>
        <v>4.61604082565313</v>
      </c>
      <c r="M69" s="527">
        <f t="shared" si="23"/>
        <v>103</v>
      </c>
      <c r="N69" s="335">
        <v>36</v>
      </c>
      <c r="O69" s="529">
        <v>67</v>
      </c>
      <c r="P69" s="528">
        <f t="shared" si="24"/>
        <v>0.650485436893204</v>
      </c>
      <c r="Q69" s="535">
        <v>365</v>
      </c>
      <c r="R69" s="536">
        <f t="shared" ref="R69:R100" si="51">IF(Q69&lt;&gt;0,Q69/O69,"-")</f>
        <v>5.44776119402985</v>
      </c>
      <c r="S69" s="527">
        <f t="shared" si="25"/>
        <v>33</v>
      </c>
      <c r="T69" s="335">
        <v>9</v>
      </c>
      <c r="U69" s="529">
        <v>24</v>
      </c>
      <c r="V69" s="528">
        <f t="shared" si="26"/>
        <v>0.727272727272727</v>
      </c>
      <c r="W69" s="535">
        <v>109</v>
      </c>
      <c r="X69" s="536">
        <f t="shared" ref="X69:X97" si="52">IF(W69&lt;&gt;0,W69/U69,"-")</f>
        <v>4.54166666666667</v>
      </c>
      <c r="Y69" s="527">
        <f t="shared" si="27"/>
        <v>33</v>
      </c>
      <c r="Z69" s="335">
        <v>18</v>
      </c>
      <c r="AA69" s="529">
        <v>15</v>
      </c>
      <c r="AB69" s="528">
        <f t="shared" si="28"/>
        <v>0.454545454545455</v>
      </c>
      <c r="AC69" s="535">
        <v>82</v>
      </c>
      <c r="AD69" s="536">
        <f t="shared" ref="AD69:AD97" si="53">IF(AC69&lt;&gt;0,AC69/AA69,"-")</f>
        <v>5.46666666666667</v>
      </c>
      <c r="AE69" s="527">
        <f t="shared" si="29"/>
        <v>0</v>
      </c>
      <c r="AF69" s="335"/>
      <c r="AG69" s="529"/>
      <c r="AH69" s="528" t="str">
        <f t="shared" si="30"/>
        <v>-</v>
      </c>
      <c r="AI69" s="535"/>
      <c r="AJ69" s="536" t="str">
        <f t="shared" ref="AJ69:AJ97" si="54">IF(AI69&lt;&gt;0,AI69/AG69,"-")</f>
        <v>-</v>
      </c>
      <c r="AK69" s="527">
        <f t="shared" si="31"/>
        <v>0</v>
      </c>
      <c r="AL69" s="335"/>
      <c r="AM69" s="529"/>
      <c r="AN69" s="528" t="str">
        <f t="shared" si="32"/>
        <v>-</v>
      </c>
      <c r="AO69" s="535"/>
      <c r="AP69" s="536" t="str">
        <f t="shared" ref="AP69:AP97" si="55">IF(AO69&lt;&gt;0,AO69/AM69,"-")</f>
        <v>-</v>
      </c>
      <c r="AQ69" s="527">
        <f t="shared" si="33"/>
        <v>66</v>
      </c>
      <c r="AR69" s="335">
        <v>8</v>
      </c>
      <c r="AS69" s="529">
        <v>58</v>
      </c>
      <c r="AT69" s="528">
        <f t="shared" si="34"/>
        <v>0.878787878787879</v>
      </c>
      <c r="AU69" s="535">
        <v>403</v>
      </c>
      <c r="AV69" s="536">
        <f t="shared" ref="AV69:AV97" si="56">IF(AU69&lt;&gt;0,AU69/AS69,"-")</f>
        <v>6.94827586206897</v>
      </c>
      <c r="AW69" s="527">
        <f t="shared" si="35"/>
        <v>23</v>
      </c>
      <c r="AX69" s="335">
        <v>9</v>
      </c>
      <c r="AY69" s="529">
        <v>14</v>
      </c>
      <c r="AZ69" s="528">
        <f t="shared" si="36"/>
        <v>0.608695652173913</v>
      </c>
      <c r="BA69" s="535">
        <v>113</v>
      </c>
      <c r="BB69" s="536">
        <f t="shared" ref="BB69:BB97" si="57">IF(BA69&lt;&gt;0,BA69/AY69,"-")</f>
        <v>8.07142857142857</v>
      </c>
      <c r="BC69" s="544">
        <f t="shared" si="37"/>
        <v>12610</v>
      </c>
      <c r="BD69" s="335"/>
      <c r="BE69" s="529">
        <v>12610</v>
      </c>
      <c r="BF69" s="535">
        <v>57774</v>
      </c>
      <c r="BG69" s="549">
        <f t="shared" ref="BG69:BG132" si="58">IF(BF69&lt;&gt;0,BF69/BE69,"-")</f>
        <v>4.58160190325139</v>
      </c>
      <c r="BH69" s="544">
        <f t="shared" si="38"/>
        <v>1</v>
      </c>
      <c r="BI69" s="335"/>
      <c r="BJ69" s="529">
        <v>1</v>
      </c>
      <c r="BK69" s="535">
        <v>3</v>
      </c>
      <c r="BL69" s="549">
        <f t="shared" ref="BL69:BL132" si="59">IF(BK69&lt;&gt;0,BK69/BJ69,"-")</f>
        <v>3</v>
      </c>
      <c r="BM69" s="544">
        <f t="shared" si="39"/>
        <v>13</v>
      </c>
      <c r="BN69" s="335"/>
      <c r="BO69" s="529">
        <v>13</v>
      </c>
      <c r="BP69" s="535">
        <v>41</v>
      </c>
      <c r="BQ69" s="549">
        <f t="shared" ref="BQ69:BQ132" si="60">IF(BP69&lt;&gt;0,BP69/BO69,"-")</f>
        <v>3.15384615384615</v>
      </c>
      <c r="BR69" s="544">
        <f t="shared" si="40"/>
        <v>476</v>
      </c>
      <c r="BS69" s="335">
        <v>149</v>
      </c>
      <c r="BT69" s="529">
        <v>327</v>
      </c>
      <c r="BU69" s="535">
        <v>1714</v>
      </c>
      <c r="BV69" s="549">
        <f t="shared" ref="BV69:BV132" si="61">IF(BU69&lt;&gt;0,BU69/BT69,"-")</f>
        <v>5.24159021406728</v>
      </c>
    </row>
    <row r="70" ht="14.25" customHeight="1" spans="1:74">
      <c r="A70" s="508"/>
      <c r="B70" s="404">
        <v>3</v>
      </c>
      <c r="C70" s="406">
        <f t="shared" si="49"/>
        <v>12707</v>
      </c>
      <c r="D70" s="406">
        <f t="shared" si="16"/>
        <v>272</v>
      </c>
      <c r="E70" s="406">
        <f t="shared" si="17"/>
        <v>12435</v>
      </c>
      <c r="F70" s="382">
        <f t="shared" si="18"/>
        <v>12491</v>
      </c>
      <c r="G70" s="505">
        <f t="shared" ref="G70:G133" si="62">IF(F70&lt;&gt;0,F70/C70,"-")</f>
        <v>0.983001495238845</v>
      </c>
      <c r="H70" s="507">
        <f t="shared" si="19"/>
        <v>216</v>
      </c>
      <c r="I70" s="517">
        <f t="shared" si="20"/>
        <v>57647</v>
      </c>
      <c r="J70" s="523">
        <f t="shared" si="21"/>
        <v>1316</v>
      </c>
      <c r="K70" s="523">
        <f t="shared" si="22"/>
        <v>56331</v>
      </c>
      <c r="L70" s="526">
        <f t="shared" si="50"/>
        <v>4.61508285965895</v>
      </c>
      <c r="M70" s="527">
        <f t="shared" si="23"/>
        <v>112</v>
      </c>
      <c r="N70" s="335">
        <v>36</v>
      </c>
      <c r="O70" s="529">
        <v>76</v>
      </c>
      <c r="P70" s="528">
        <f t="shared" si="24"/>
        <v>0.678571428571429</v>
      </c>
      <c r="Q70" s="535">
        <v>405</v>
      </c>
      <c r="R70" s="536">
        <f t="shared" si="51"/>
        <v>5.32894736842105</v>
      </c>
      <c r="S70" s="527">
        <f t="shared" si="25"/>
        <v>26</v>
      </c>
      <c r="T70" s="335">
        <v>5</v>
      </c>
      <c r="U70" s="529">
        <v>21</v>
      </c>
      <c r="V70" s="528">
        <f t="shared" si="26"/>
        <v>0.807692307692308</v>
      </c>
      <c r="W70" s="535">
        <v>118</v>
      </c>
      <c r="X70" s="536">
        <f t="shared" si="52"/>
        <v>5.61904761904762</v>
      </c>
      <c r="Y70" s="527">
        <f t="shared" si="27"/>
        <v>48</v>
      </c>
      <c r="Z70" s="335">
        <v>17</v>
      </c>
      <c r="AA70" s="529">
        <v>31</v>
      </c>
      <c r="AB70" s="528">
        <f t="shared" si="28"/>
        <v>0.645833333333333</v>
      </c>
      <c r="AC70" s="535">
        <v>234</v>
      </c>
      <c r="AD70" s="536">
        <f t="shared" si="53"/>
        <v>7.54838709677419</v>
      </c>
      <c r="AE70" s="527">
        <f t="shared" si="29"/>
        <v>0</v>
      </c>
      <c r="AF70" s="335"/>
      <c r="AG70" s="529"/>
      <c r="AH70" s="528" t="str">
        <f t="shared" si="30"/>
        <v>-</v>
      </c>
      <c r="AI70" s="535"/>
      <c r="AJ70" s="536" t="str">
        <f t="shared" si="54"/>
        <v>-</v>
      </c>
      <c r="AK70" s="527">
        <f t="shared" si="31"/>
        <v>0</v>
      </c>
      <c r="AL70" s="335"/>
      <c r="AM70" s="529"/>
      <c r="AN70" s="528" t="str">
        <f t="shared" si="32"/>
        <v>-</v>
      </c>
      <c r="AO70" s="535"/>
      <c r="AP70" s="536" t="str">
        <f t="shared" si="55"/>
        <v>-</v>
      </c>
      <c r="AQ70" s="527">
        <f t="shared" si="33"/>
        <v>67</v>
      </c>
      <c r="AR70" s="335">
        <v>7</v>
      </c>
      <c r="AS70" s="529">
        <v>60</v>
      </c>
      <c r="AT70" s="528">
        <f t="shared" si="34"/>
        <v>0.895522388059702</v>
      </c>
      <c r="AU70" s="535">
        <v>404</v>
      </c>
      <c r="AV70" s="536">
        <f t="shared" si="56"/>
        <v>6.73333333333333</v>
      </c>
      <c r="AW70" s="527">
        <f t="shared" si="35"/>
        <v>19</v>
      </c>
      <c r="AX70" s="335">
        <v>3</v>
      </c>
      <c r="AY70" s="529">
        <v>16</v>
      </c>
      <c r="AZ70" s="528">
        <f t="shared" si="36"/>
        <v>0.842105263157895</v>
      </c>
      <c r="BA70" s="535">
        <v>155</v>
      </c>
      <c r="BB70" s="536">
        <f t="shared" si="57"/>
        <v>9.6875</v>
      </c>
      <c r="BC70" s="544">
        <f t="shared" si="37"/>
        <v>11953</v>
      </c>
      <c r="BD70" s="335"/>
      <c r="BE70" s="529">
        <v>11953</v>
      </c>
      <c r="BF70" s="535">
        <v>54585</v>
      </c>
      <c r="BG70" s="549">
        <f t="shared" si="58"/>
        <v>4.56663599096461</v>
      </c>
      <c r="BH70" s="544">
        <f t="shared" si="38"/>
        <v>3</v>
      </c>
      <c r="BI70" s="335"/>
      <c r="BJ70" s="529">
        <v>3</v>
      </c>
      <c r="BK70" s="535">
        <v>9</v>
      </c>
      <c r="BL70" s="549">
        <f t="shared" si="59"/>
        <v>3</v>
      </c>
      <c r="BM70" s="544">
        <f t="shared" si="39"/>
        <v>19</v>
      </c>
      <c r="BN70" s="335"/>
      <c r="BO70" s="529">
        <v>19</v>
      </c>
      <c r="BP70" s="535">
        <v>71</v>
      </c>
      <c r="BQ70" s="549">
        <f t="shared" si="60"/>
        <v>3.73684210526316</v>
      </c>
      <c r="BR70" s="544">
        <f t="shared" si="40"/>
        <v>460</v>
      </c>
      <c r="BS70" s="335">
        <v>148</v>
      </c>
      <c r="BT70" s="529">
        <v>312</v>
      </c>
      <c r="BU70" s="535">
        <v>1666</v>
      </c>
      <c r="BV70" s="549">
        <f t="shared" si="61"/>
        <v>5.33974358974359</v>
      </c>
    </row>
    <row r="71" ht="14.25" customHeight="1" spans="1:74">
      <c r="A71" s="508"/>
      <c r="B71" s="404">
        <v>4</v>
      </c>
      <c r="C71" s="406">
        <f t="shared" si="49"/>
        <v>0</v>
      </c>
      <c r="D71" s="406">
        <f t="shared" si="16"/>
        <v>0</v>
      </c>
      <c r="E71" s="406">
        <f t="shared" si="17"/>
        <v>0</v>
      </c>
      <c r="F71" s="382">
        <f t="shared" si="18"/>
        <v>0</v>
      </c>
      <c r="G71" s="505" t="str">
        <f t="shared" si="62"/>
        <v>-</v>
      </c>
      <c r="H71" s="507">
        <f t="shared" si="19"/>
        <v>0</v>
      </c>
      <c r="I71" s="517">
        <f t="shared" si="20"/>
        <v>0</v>
      </c>
      <c r="J71" s="523">
        <f t="shared" si="21"/>
        <v>0</v>
      </c>
      <c r="K71" s="523">
        <f t="shared" si="22"/>
        <v>0</v>
      </c>
      <c r="L71" s="526" t="str">
        <f t="shared" si="50"/>
        <v>-</v>
      </c>
      <c r="M71" s="527">
        <f t="shared" si="23"/>
        <v>0</v>
      </c>
      <c r="N71" s="335"/>
      <c r="O71" s="529"/>
      <c r="P71" s="528" t="str">
        <f t="shared" si="24"/>
        <v>-</v>
      </c>
      <c r="Q71" s="535"/>
      <c r="R71" s="536" t="str">
        <f t="shared" si="51"/>
        <v>-</v>
      </c>
      <c r="S71" s="527">
        <f t="shared" si="25"/>
        <v>0</v>
      </c>
      <c r="T71" s="335"/>
      <c r="U71" s="529"/>
      <c r="V71" s="528" t="str">
        <f t="shared" si="26"/>
        <v>-</v>
      </c>
      <c r="W71" s="535"/>
      <c r="X71" s="536" t="str">
        <f t="shared" si="52"/>
        <v>-</v>
      </c>
      <c r="Y71" s="527">
        <f t="shared" si="27"/>
        <v>0</v>
      </c>
      <c r="Z71" s="335"/>
      <c r="AA71" s="529"/>
      <c r="AB71" s="528" t="str">
        <f t="shared" si="28"/>
        <v>-</v>
      </c>
      <c r="AC71" s="535"/>
      <c r="AD71" s="536" t="str">
        <f t="shared" si="53"/>
        <v>-</v>
      </c>
      <c r="AE71" s="527">
        <f t="shared" si="29"/>
        <v>0</v>
      </c>
      <c r="AF71" s="335"/>
      <c r="AG71" s="529"/>
      <c r="AH71" s="528" t="str">
        <f t="shared" si="30"/>
        <v>-</v>
      </c>
      <c r="AI71" s="535"/>
      <c r="AJ71" s="536" t="str">
        <f t="shared" si="54"/>
        <v>-</v>
      </c>
      <c r="AK71" s="527">
        <f t="shared" si="31"/>
        <v>0</v>
      </c>
      <c r="AL71" s="335"/>
      <c r="AM71" s="529"/>
      <c r="AN71" s="528" t="str">
        <f t="shared" si="32"/>
        <v>-</v>
      </c>
      <c r="AO71" s="535"/>
      <c r="AP71" s="536" t="str">
        <f t="shared" si="55"/>
        <v>-</v>
      </c>
      <c r="AQ71" s="527">
        <f t="shared" si="33"/>
        <v>0</v>
      </c>
      <c r="AR71" s="335"/>
      <c r="AS71" s="529"/>
      <c r="AT71" s="528" t="str">
        <f t="shared" si="34"/>
        <v>-</v>
      </c>
      <c r="AU71" s="535"/>
      <c r="AV71" s="536" t="str">
        <f t="shared" si="56"/>
        <v>-</v>
      </c>
      <c r="AW71" s="527">
        <f t="shared" si="35"/>
        <v>0</v>
      </c>
      <c r="AX71" s="335"/>
      <c r="AY71" s="529"/>
      <c r="AZ71" s="528" t="str">
        <f t="shared" si="36"/>
        <v>-</v>
      </c>
      <c r="BA71" s="535"/>
      <c r="BB71" s="536" t="str">
        <f t="shared" si="57"/>
        <v>-</v>
      </c>
      <c r="BC71" s="544">
        <f t="shared" si="37"/>
        <v>0</v>
      </c>
      <c r="BD71" s="335"/>
      <c r="BE71" s="529"/>
      <c r="BF71" s="535"/>
      <c r="BG71" s="549" t="str">
        <f t="shared" si="58"/>
        <v>-</v>
      </c>
      <c r="BH71" s="544">
        <f t="shared" si="38"/>
        <v>0</v>
      </c>
      <c r="BI71" s="335"/>
      <c r="BJ71" s="529"/>
      <c r="BK71" s="535"/>
      <c r="BL71" s="549" t="str">
        <f t="shared" si="59"/>
        <v>-</v>
      </c>
      <c r="BM71" s="544">
        <f t="shared" si="39"/>
        <v>0</v>
      </c>
      <c r="BN71" s="335"/>
      <c r="BO71" s="529"/>
      <c r="BP71" s="535"/>
      <c r="BQ71" s="549" t="str">
        <f t="shared" si="60"/>
        <v>-</v>
      </c>
      <c r="BR71" s="544">
        <f t="shared" si="40"/>
        <v>0</v>
      </c>
      <c r="BS71" s="335"/>
      <c r="BT71" s="529"/>
      <c r="BU71" s="535"/>
      <c r="BV71" s="549" t="str">
        <f t="shared" si="61"/>
        <v>-</v>
      </c>
    </row>
    <row r="72" ht="14.25" customHeight="1" spans="1:74">
      <c r="A72" s="508"/>
      <c r="B72" s="404">
        <v>5</v>
      </c>
      <c r="C72" s="406">
        <f t="shared" si="49"/>
        <v>0</v>
      </c>
      <c r="D72" s="406">
        <f t="shared" ref="D72:D135" si="63">M72+S72+Y72+AE72+AK72+AQ72+AW72</f>
        <v>0</v>
      </c>
      <c r="E72" s="406">
        <f t="shared" ref="E72:E135" si="64">BC72+BH72+BM72+BR72</f>
        <v>0</v>
      </c>
      <c r="F72" s="382">
        <f t="shared" ref="F72:F135" si="65">O72+BE72+U72+AA72+AG72+AM72+AS72+AY72+BJ72+BO72+BT72</f>
        <v>0</v>
      </c>
      <c r="G72" s="505" t="str">
        <f t="shared" si="62"/>
        <v>-</v>
      </c>
      <c r="H72" s="507">
        <f t="shared" ref="H72:H135" si="66">N72+BD72+T72+Z72+AF72+AL72+AR72+AX72+BI72+BN72+BS72</f>
        <v>0</v>
      </c>
      <c r="I72" s="517">
        <f t="shared" ref="I72:I135" si="67">J72+K72</f>
        <v>0</v>
      </c>
      <c r="J72" s="523">
        <f t="shared" ref="J72:J135" si="68">Q72+W72+AC72+AI72+AO72+AU72+BA72</f>
        <v>0</v>
      </c>
      <c r="K72" s="523">
        <f t="shared" ref="K72:K135" si="69">BF72+BK72+BP72+BU72</f>
        <v>0</v>
      </c>
      <c r="L72" s="526" t="str">
        <f t="shared" si="50"/>
        <v>-</v>
      </c>
      <c r="M72" s="527">
        <f t="shared" ref="M72:M135" si="70">SUM(N72+O72)</f>
        <v>0</v>
      </c>
      <c r="N72" s="335"/>
      <c r="O72" s="529"/>
      <c r="P72" s="528" t="str">
        <f t="shared" ref="P72:P135" si="71">IF(O72&lt;&gt;0,O72/M72,"-")</f>
        <v>-</v>
      </c>
      <c r="Q72" s="535"/>
      <c r="R72" s="536" t="str">
        <f t="shared" si="51"/>
        <v>-</v>
      </c>
      <c r="S72" s="527">
        <f t="shared" ref="S72:S135" si="72">SUM(T72+U72)</f>
        <v>0</v>
      </c>
      <c r="T72" s="335"/>
      <c r="U72" s="529"/>
      <c r="V72" s="528" t="str">
        <f t="shared" ref="V72:V135" si="73">IF(U72&lt;&gt;0,U72/S72,"-")</f>
        <v>-</v>
      </c>
      <c r="W72" s="535"/>
      <c r="X72" s="536" t="str">
        <f t="shared" si="52"/>
        <v>-</v>
      </c>
      <c r="Y72" s="527">
        <f t="shared" ref="Y72:Y135" si="74">SUM(Z72+AA72)</f>
        <v>0</v>
      </c>
      <c r="Z72" s="335"/>
      <c r="AA72" s="529"/>
      <c r="AB72" s="528" t="str">
        <f t="shared" ref="AB72:AB135" si="75">IF(AA72&lt;&gt;0,AA72/Y72,"-")</f>
        <v>-</v>
      </c>
      <c r="AC72" s="535"/>
      <c r="AD72" s="536" t="str">
        <f t="shared" si="53"/>
        <v>-</v>
      </c>
      <c r="AE72" s="527">
        <f t="shared" ref="AE72:AE135" si="76">SUM(AF72+AG72)</f>
        <v>0</v>
      </c>
      <c r="AF72" s="335"/>
      <c r="AG72" s="529"/>
      <c r="AH72" s="528" t="str">
        <f t="shared" ref="AH72:AH135" si="77">IF(AG72&lt;&gt;0,AG72/AE72,"-")</f>
        <v>-</v>
      </c>
      <c r="AI72" s="535"/>
      <c r="AJ72" s="536" t="str">
        <f t="shared" si="54"/>
        <v>-</v>
      </c>
      <c r="AK72" s="527">
        <f t="shared" ref="AK72:AK135" si="78">SUM(AL72+AM72)</f>
        <v>0</v>
      </c>
      <c r="AL72" s="335"/>
      <c r="AM72" s="529"/>
      <c r="AN72" s="528" t="str">
        <f t="shared" ref="AN72:AN135" si="79">IF(AM72&lt;&gt;0,AM72/AK72,"-")</f>
        <v>-</v>
      </c>
      <c r="AO72" s="535"/>
      <c r="AP72" s="536" t="str">
        <f t="shared" si="55"/>
        <v>-</v>
      </c>
      <c r="AQ72" s="527">
        <f t="shared" ref="AQ72:AQ135" si="80">SUM(AR72+AS72)</f>
        <v>0</v>
      </c>
      <c r="AR72" s="335"/>
      <c r="AS72" s="529"/>
      <c r="AT72" s="528" t="str">
        <f t="shared" ref="AT72:AT135" si="81">IF(AS72&lt;&gt;0,AS72/AQ72,"-")</f>
        <v>-</v>
      </c>
      <c r="AU72" s="535"/>
      <c r="AV72" s="536" t="str">
        <f t="shared" si="56"/>
        <v>-</v>
      </c>
      <c r="AW72" s="527">
        <f t="shared" ref="AW72:AW135" si="82">SUM(AX72+AY72)</f>
        <v>0</v>
      </c>
      <c r="AX72" s="335"/>
      <c r="AY72" s="529"/>
      <c r="AZ72" s="528" t="str">
        <f t="shared" ref="AZ72:AZ135" si="83">IF(AY72&lt;&gt;0,AY72/AW72,"-")</f>
        <v>-</v>
      </c>
      <c r="BA72" s="535"/>
      <c r="BB72" s="536" t="str">
        <f t="shared" si="57"/>
        <v>-</v>
      </c>
      <c r="BC72" s="544">
        <f t="shared" ref="BC72:BC135" si="84">BD72+BE72</f>
        <v>0</v>
      </c>
      <c r="BD72" s="335"/>
      <c r="BE72" s="529"/>
      <c r="BF72" s="535"/>
      <c r="BG72" s="549" t="str">
        <f t="shared" si="58"/>
        <v>-</v>
      </c>
      <c r="BH72" s="544">
        <f t="shared" ref="BH72:BH135" si="85">BI72+BJ72</f>
        <v>0</v>
      </c>
      <c r="BI72" s="335"/>
      <c r="BJ72" s="529"/>
      <c r="BK72" s="535"/>
      <c r="BL72" s="549" t="str">
        <f t="shared" si="59"/>
        <v>-</v>
      </c>
      <c r="BM72" s="544">
        <f t="shared" ref="BM72:BM135" si="86">BN72+BO72</f>
        <v>0</v>
      </c>
      <c r="BN72" s="335"/>
      <c r="BO72" s="529"/>
      <c r="BP72" s="535"/>
      <c r="BQ72" s="549" t="str">
        <f t="shared" si="60"/>
        <v>-</v>
      </c>
      <c r="BR72" s="544">
        <f t="shared" ref="BR72:BR135" si="87">BS72+BT72</f>
        <v>0</v>
      </c>
      <c r="BS72" s="335"/>
      <c r="BT72" s="529"/>
      <c r="BU72" s="535"/>
      <c r="BV72" s="549" t="str">
        <f t="shared" si="61"/>
        <v>-</v>
      </c>
    </row>
    <row r="73" ht="14.25" customHeight="1" spans="1:74">
      <c r="A73" s="508"/>
      <c r="B73" s="404">
        <v>6</v>
      </c>
      <c r="C73" s="406">
        <f t="shared" si="49"/>
        <v>0</v>
      </c>
      <c r="D73" s="406">
        <f t="shared" si="63"/>
        <v>0</v>
      </c>
      <c r="E73" s="406">
        <f t="shared" si="64"/>
        <v>0</v>
      </c>
      <c r="F73" s="382">
        <f t="shared" si="65"/>
        <v>0</v>
      </c>
      <c r="G73" s="505" t="str">
        <f t="shared" si="62"/>
        <v>-</v>
      </c>
      <c r="H73" s="507">
        <f t="shared" si="66"/>
        <v>0</v>
      </c>
      <c r="I73" s="517">
        <f t="shared" si="67"/>
        <v>0</v>
      </c>
      <c r="J73" s="523">
        <f t="shared" si="68"/>
        <v>0</v>
      </c>
      <c r="K73" s="523">
        <f t="shared" si="69"/>
        <v>0</v>
      </c>
      <c r="L73" s="526" t="str">
        <f t="shared" si="50"/>
        <v>-</v>
      </c>
      <c r="M73" s="527">
        <f t="shared" si="70"/>
        <v>0</v>
      </c>
      <c r="N73" s="335"/>
      <c r="O73" s="529"/>
      <c r="P73" s="528" t="str">
        <f t="shared" si="71"/>
        <v>-</v>
      </c>
      <c r="Q73" s="535"/>
      <c r="R73" s="536" t="str">
        <f t="shared" si="51"/>
        <v>-</v>
      </c>
      <c r="S73" s="527">
        <f t="shared" si="72"/>
        <v>0</v>
      </c>
      <c r="T73" s="335"/>
      <c r="U73" s="529"/>
      <c r="V73" s="528" t="str">
        <f t="shared" si="73"/>
        <v>-</v>
      </c>
      <c r="W73" s="535"/>
      <c r="X73" s="536" t="str">
        <f t="shared" si="52"/>
        <v>-</v>
      </c>
      <c r="Y73" s="527">
        <f t="shared" si="74"/>
        <v>0</v>
      </c>
      <c r="Z73" s="335"/>
      <c r="AA73" s="529"/>
      <c r="AB73" s="528" t="str">
        <f t="shared" si="75"/>
        <v>-</v>
      </c>
      <c r="AC73" s="535"/>
      <c r="AD73" s="536" t="str">
        <f t="shared" si="53"/>
        <v>-</v>
      </c>
      <c r="AE73" s="527">
        <f t="shared" si="76"/>
        <v>0</v>
      </c>
      <c r="AF73" s="335"/>
      <c r="AG73" s="529"/>
      <c r="AH73" s="528" t="str">
        <f t="shared" si="77"/>
        <v>-</v>
      </c>
      <c r="AI73" s="535"/>
      <c r="AJ73" s="536" t="str">
        <f t="shared" si="54"/>
        <v>-</v>
      </c>
      <c r="AK73" s="527">
        <f t="shared" si="78"/>
        <v>0</v>
      </c>
      <c r="AL73" s="335"/>
      <c r="AM73" s="529"/>
      <c r="AN73" s="528" t="str">
        <f t="shared" si="79"/>
        <v>-</v>
      </c>
      <c r="AO73" s="535"/>
      <c r="AP73" s="536" t="str">
        <f t="shared" si="55"/>
        <v>-</v>
      </c>
      <c r="AQ73" s="527">
        <f t="shared" si="80"/>
        <v>0</v>
      </c>
      <c r="AR73" s="335"/>
      <c r="AS73" s="529"/>
      <c r="AT73" s="528" t="str">
        <f t="shared" si="81"/>
        <v>-</v>
      </c>
      <c r="AU73" s="535"/>
      <c r="AV73" s="536" t="str">
        <f t="shared" si="56"/>
        <v>-</v>
      </c>
      <c r="AW73" s="527">
        <f t="shared" si="82"/>
        <v>0</v>
      </c>
      <c r="AX73" s="335"/>
      <c r="AY73" s="529"/>
      <c r="AZ73" s="528" t="str">
        <f t="shared" si="83"/>
        <v>-</v>
      </c>
      <c r="BA73" s="535"/>
      <c r="BB73" s="536" t="str">
        <f t="shared" si="57"/>
        <v>-</v>
      </c>
      <c r="BC73" s="544">
        <f t="shared" si="84"/>
        <v>0</v>
      </c>
      <c r="BD73" s="335"/>
      <c r="BE73" s="529"/>
      <c r="BF73" s="535"/>
      <c r="BG73" s="549" t="str">
        <f t="shared" si="58"/>
        <v>-</v>
      </c>
      <c r="BH73" s="544">
        <f t="shared" si="85"/>
        <v>0</v>
      </c>
      <c r="BI73" s="335"/>
      <c r="BJ73" s="529"/>
      <c r="BK73" s="535"/>
      <c r="BL73" s="549" t="str">
        <f t="shared" si="59"/>
        <v>-</v>
      </c>
      <c r="BM73" s="544">
        <f t="shared" si="86"/>
        <v>0</v>
      </c>
      <c r="BN73" s="335"/>
      <c r="BO73" s="529"/>
      <c r="BP73" s="535"/>
      <c r="BQ73" s="549" t="str">
        <f t="shared" si="60"/>
        <v>-</v>
      </c>
      <c r="BR73" s="544">
        <f t="shared" si="87"/>
        <v>0</v>
      </c>
      <c r="BS73" s="335"/>
      <c r="BT73" s="529"/>
      <c r="BU73" s="535"/>
      <c r="BV73" s="549" t="str">
        <f t="shared" si="61"/>
        <v>-</v>
      </c>
    </row>
    <row r="74" ht="14.25" customHeight="1" spans="1:74">
      <c r="A74" s="508"/>
      <c r="B74" s="404">
        <v>7</v>
      </c>
      <c r="C74" s="406">
        <f t="shared" si="49"/>
        <v>0</v>
      </c>
      <c r="D74" s="406">
        <f t="shared" si="63"/>
        <v>0</v>
      </c>
      <c r="E74" s="406">
        <f t="shared" si="64"/>
        <v>0</v>
      </c>
      <c r="F74" s="382">
        <f t="shared" si="65"/>
        <v>0</v>
      </c>
      <c r="G74" s="505" t="str">
        <f t="shared" si="62"/>
        <v>-</v>
      </c>
      <c r="H74" s="507">
        <f t="shared" si="66"/>
        <v>0</v>
      </c>
      <c r="I74" s="517">
        <f t="shared" si="67"/>
        <v>0</v>
      </c>
      <c r="J74" s="523">
        <f t="shared" si="68"/>
        <v>0</v>
      </c>
      <c r="K74" s="523">
        <f t="shared" si="69"/>
        <v>0</v>
      </c>
      <c r="L74" s="526" t="str">
        <f t="shared" si="50"/>
        <v>-</v>
      </c>
      <c r="M74" s="527">
        <f t="shared" si="70"/>
        <v>0</v>
      </c>
      <c r="N74" s="335"/>
      <c r="O74" s="529"/>
      <c r="P74" s="528" t="str">
        <f t="shared" si="71"/>
        <v>-</v>
      </c>
      <c r="Q74" s="535"/>
      <c r="R74" s="536" t="str">
        <f t="shared" si="51"/>
        <v>-</v>
      </c>
      <c r="S74" s="527">
        <f t="shared" si="72"/>
        <v>0</v>
      </c>
      <c r="T74" s="335"/>
      <c r="U74" s="529"/>
      <c r="V74" s="528" t="str">
        <f t="shared" si="73"/>
        <v>-</v>
      </c>
      <c r="W74" s="535"/>
      <c r="X74" s="536" t="str">
        <f t="shared" si="52"/>
        <v>-</v>
      </c>
      <c r="Y74" s="527">
        <f t="shared" si="74"/>
        <v>0</v>
      </c>
      <c r="Z74" s="335"/>
      <c r="AA74" s="529"/>
      <c r="AB74" s="528" t="str">
        <f t="shared" si="75"/>
        <v>-</v>
      </c>
      <c r="AC74" s="535"/>
      <c r="AD74" s="536" t="str">
        <f t="shared" si="53"/>
        <v>-</v>
      </c>
      <c r="AE74" s="527">
        <f t="shared" si="76"/>
        <v>0</v>
      </c>
      <c r="AF74" s="335"/>
      <c r="AG74" s="529"/>
      <c r="AH74" s="528" t="str">
        <f t="shared" si="77"/>
        <v>-</v>
      </c>
      <c r="AI74" s="535"/>
      <c r="AJ74" s="536" t="str">
        <f t="shared" si="54"/>
        <v>-</v>
      </c>
      <c r="AK74" s="527">
        <f t="shared" si="78"/>
        <v>0</v>
      </c>
      <c r="AL74" s="335"/>
      <c r="AM74" s="529"/>
      <c r="AN74" s="528" t="str">
        <f t="shared" si="79"/>
        <v>-</v>
      </c>
      <c r="AO74" s="535"/>
      <c r="AP74" s="536" t="str">
        <f t="shared" si="55"/>
        <v>-</v>
      </c>
      <c r="AQ74" s="527">
        <f t="shared" si="80"/>
        <v>0</v>
      </c>
      <c r="AR74" s="335"/>
      <c r="AS74" s="529"/>
      <c r="AT74" s="528" t="str">
        <f t="shared" si="81"/>
        <v>-</v>
      </c>
      <c r="AU74" s="535"/>
      <c r="AV74" s="536" t="str">
        <f t="shared" si="56"/>
        <v>-</v>
      </c>
      <c r="AW74" s="527">
        <f t="shared" si="82"/>
        <v>0</v>
      </c>
      <c r="AX74" s="335"/>
      <c r="AY74" s="529"/>
      <c r="AZ74" s="528" t="str">
        <f t="shared" si="83"/>
        <v>-</v>
      </c>
      <c r="BA74" s="535"/>
      <c r="BB74" s="536" t="str">
        <f t="shared" si="57"/>
        <v>-</v>
      </c>
      <c r="BC74" s="544">
        <f t="shared" si="84"/>
        <v>0</v>
      </c>
      <c r="BD74" s="335"/>
      <c r="BE74" s="529"/>
      <c r="BF74" s="535"/>
      <c r="BG74" s="549" t="str">
        <f t="shared" si="58"/>
        <v>-</v>
      </c>
      <c r="BH74" s="544">
        <f t="shared" si="85"/>
        <v>0</v>
      </c>
      <c r="BI74" s="335"/>
      <c r="BJ74" s="529"/>
      <c r="BK74" s="535"/>
      <c r="BL74" s="549" t="str">
        <f t="shared" si="59"/>
        <v>-</v>
      </c>
      <c r="BM74" s="544">
        <f t="shared" si="86"/>
        <v>0</v>
      </c>
      <c r="BN74" s="335"/>
      <c r="BO74" s="529"/>
      <c r="BP74" s="535"/>
      <c r="BQ74" s="549" t="str">
        <f t="shared" si="60"/>
        <v>-</v>
      </c>
      <c r="BR74" s="544">
        <f t="shared" si="87"/>
        <v>0</v>
      </c>
      <c r="BS74" s="335"/>
      <c r="BT74" s="529"/>
      <c r="BU74" s="535"/>
      <c r="BV74" s="549" t="str">
        <f t="shared" si="61"/>
        <v>-</v>
      </c>
    </row>
    <row r="75" ht="14.25" customHeight="1" spans="1:74">
      <c r="A75" s="508"/>
      <c r="B75" s="404">
        <v>8</v>
      </c>
      <c r="C75" s="406">
        <f t="shared" si="49"/>
        <v>0</v>
      </c>
      <c r="D75" s="406">
        <f t="shared" si="63"/>
        <v>0</v>
      </c>
      <c r="E75" s="406">
        <f t="shared" si="64"/>
        <v>0</v>
      </c>
      <c r="F75" s="382">
        <f t="shared" si="65"/>
        <v>0</v>
      </c>
      <c r="G75" s="505" t="str">
        <f t="shared" si="62"/>
        <v>-</v>
      </c>
      <c r="H75" s="507">
        <f t="shared" si="66"/>
        <v>0</v>
      </c>
      <c r="I75" s="517">
        <f t="shared" si="67"/>
        <v>0</v>
      </c>
      <c r="J75" s="523">
        <f t="shared" si="68"/>
        <v>0</v>
      </c>
      <c r="K75" s="523">
        <f t="shared" si="69"/>
        <v>0</v>
      </c>
      <c r="L75" s="526" t="str">
        <f t="shared" si="50"/>
        <v>-</v>
      </c>
      <c r="M75" s="527">
        <f t="shared" si="70"/>
        <v>0</v>
      </c>
      <c r="N75" s="335"/>
      <c r="O75" s="529"/>
      <c r="P75" s="528" t="str">
        <f t="shared" si="71"/>
        <v>-</v>
      </c>
      <c r="Q75" s="535"/>
      <c r="R75" s="536" t="str">
        <f t="shared" si="51"/>
        <v>-</v>
      </c>
      <c r="S75" s="527">
        <f t="shared" si="72"/>
        <v>0</v>
      </c>
      <c r="T75" s="335"/>
      <c r="U75" s="529"/>
      <c r="V75" s="528" t="str">
        <f t="shared" si="73"/>
        <v>-</v>
      </c>
      <c r="W75" s="535"/>
      <c r="X75" s="536" t="str">
        <f t="shared" si="52"/>
        <v>-</v>
      </c>
      <c r="Y75" s="527">
        <f t="shared" si="74"/>
        <v>0</v>
      </c>
      <c r="Z75" s="335"/>
      <c r="AA75" s="529"/>
      <c r="AB75" s="528" t="str">
        <f t="shared" si="75"/>
        <v>-</v>
      </c>
      <c r="AC75" s="535"/>
      <c r="AD75" s="536" t="str">
        <f t="shared" si="53"/>
        <v>-</v>
      </c>
      <c r="AE75" s="527">
        <f t="shared" si="76"/>
        <v>0</v>
      </c>
      <c r="AF75" s="335"/>
      <c r="AG75" s="529"/>
      <c r="AH75" s="528" t="str">
        <f t="shared" si="77"/>
        <v>-</v>
      </c>
      <c r="AI75" s="535"/>
      <c r="AJ75" s="536" t="str">
        <f t="shared" si="54"/>
        <v>-</v>
      </c>
      <c r="AK75" s="527">
        <f t="shared" si="78"/>
        <v>0</v>
      </c>
      <c r="AL75" s="335"/>
      <c r="AM75" s="529"/>
      <c r="AN75" s="528" t="str">
        <f t="shared" si="79"/>
        <v>-</v>
      </c>
      <c r="AO75" s="535"/>
      <c r="AP75" s="536" t="str">
        <f t="shared" si="55"/>
        <v>-</v>
      </c>
      <c r="AQ75" s="527">
        <f t="shared" si="80"/>
        <v>0</v>
      </c>
      <c r="AR75" s="335"/>
      <c r="AS75" s="529"/>
      <c r="AT75" s="528" t="str">
        <f t="shared" si="81"/>
        <v>-</v>
      </c>
      <c r="AU75" s="535"/>
      <c r="AV75" s="536" t="str">
        <f t="shared" si="56"/>
        <v>-</v>
      </c>
      <c r="AW75" s="527">
        <f t="shared" si="82"/>
        <v>0</v>
      </c>
      <c r="AX75" s="335"/>
      <c r="AY75" s="529"/>
      <c r="AZ75" s="528" t="str">
        <f t="shared" si="83"/>
        <v>-</v>
      </c>
      <c r="BA75" s="535"/>
      <c r="BB75" s="536" t="str">
        <f t="shared" si="57"/>
        <v>-</v>
      </c>
      <c r="BC75" s="544">
        <f t="shared" si="84"/>
        <v>0</v>
      </c>
      <c r="BD75" s="335"/>
      <c r="BE75" s="529"/>
      <c r="BF75" s="535"/>
      <c r="BG75" s="549" t="str">
        <f t="shared" si="58"/>
        <v>-</v>
      </c>
      <c r="BH75" s="544">
        <f t="shared" si="85"/>
        <v>0</v>
      </c>
      <c r="BI75" s="335"/>
      <c r="BJ75" s="529"/>
      <c r="BK75" s="535"/>
      <c r="BL75" s="549" t="str">
        <f t="shared" si="59"/>
        <v>-</v>
      </c>
      <c r="BM75" s="544">
        <f t="shared" si="86"/>
        <v>0</v>
      </c>
      <c r="BN75" s="335"/>
      <c r="BO75" s="529"/>
      <c r="BP75" s="535"/>
      <c r="BQ75" s="549" t="str">
        <f t="shared" si="60"/>
        <v>-</v>
      </c>
      <c r="BR75" s="544">
        <f t="shared" si="87"/>
        <v>0</v>
      </c>
      <c r="BS75" s="335"/>
      <c r="BT75" s="529"/>
      <c r="BU75" s="535"/>
      <c r="BV75" s="549" t="str">
        <f t="shared" si="61"/>
        <v>-</v>
      </c>
    </row>
    <row r="76" ht="14.25" customHeight="1" spans="1:74">
      <c r="A76" s="508"/>
      <c r="B76" s="404">
        <v>9</v>
      </c>
      <c r="C76" s="406">
        <f t="shared" si="49"/>
        <v>0</v>
      </c>
      <c r="D76" s="406">
        <f t="shared" si="63"/>
        <v>0</v>
      </c>
      <c r="E76" s="406">
        <f t="shared" si="64"/>
        <v>0</v>
      </c>
      <c r="F76" s="382">
        <f t="shared" si="65"/>
        <v>0</v>
      </c>
      <c r="G76" s="505" t="str">
        <f t="shared" si="62"/>
        <v>-</v>
      </c>
      <c r="H76" s="507">
        <f t="shared" si="66"/>
        <v>0</v>
      </c>
      <c r="I76" s="517">
        <f t="shared" si="67"/>
        <v>0</v>
      </c>
      <c r="J76" s="523">
        <f t="shared" si="68"/>
        <v>0</v>
      </c>
      <c r="K76" s="523">
        <f t="shared" si="69"/>
        <v>0</v>
      </c>
      <c r="L76" s="526" t="str">
        <f t="shared" si="50"/>
        <v>-</v>
      </c>
      <c r="M76" s="527">
        <f t="shared" si="70"/>
        <v>0</v>
      </c>
      <c r="N76" s="335"/>
      <c r="O76" s="529"/>
      <c r="P76" s="528" t="str">
        <f t="shared" si="71"/>
        <v>-</v>
      </c>
      <c r="Q76" s="535"/>
      <c r="R76" s="536" t="str">
        <f t="shared" si="51"/>
        <v>-</v>
      </c>
      <c r="S76" s="527">
        <f t="shared" si="72"/>
        <v>0</v>
      </c>
      <c r="T76" s="335"/>
      <c r="U76" s="529"/>
      <c r="V76" s="528" t="str">
        <f t="shared" si="73"/>
        <v>-</v>
      </c>
      <c r="W76" s="535"/>
      <c r="X76" s="536" t="str">
        <f t="shared" si="52"/>
        <v>-</v>
      </c>
      <c r="Y76" s="527">
        <f t="shared" si="74"/>
        <v>0</v>
      </c>
      <c r="Z76" s="335"/>
      <c r="AA76" s="529"/>
      <c r="AB76" s="528" t="str">
        <f t="shared" si="75"/>
        <v>-</v>
      </c>
      <c r="AC76" s="535"/>
      <c r="AD76" s="536" t="str">
        <f t="shared" si="53"/>
        <v>-</v>
      </c>
      <c r="AE76" s="527">
        <f t="shared" si="76"/>
        <v>0</v>
      </c>
      <c r="AF76" s="335"/>
      <c r="AG76" s="529"/>
      <c r="AH76" s="528" t="str">
        <f t="shared" si="77"/>
        <v>-</v>
      </c>
      <c r="AI76" s="535"/>
      <c r="AJ76" s="536" t="str">
        <f t="shared" si="54"/>
        <v>-</v>
      </c>
      <c r="AK76" s="527">
        <f t="shared" si="78"/>
        <v>0</v>
      </c>
      <c r="AL76" s="335"/>
      <c r="AM76" s="529"/>
      <c r="AN76" s="528" t="str">
        <f t="shared" si="79"/>
        <v>-</v>
      </c>
      <c r="AO76" s="535"/>
      <c r="AP76" s="536" t="str">
        <f t="shared" si="55"/>
        <v>-</v>
      </c>
      <c r="AQ76" s="527">
        <f t="shared" si="80"/>
        <v>0</v>
      </c>
      <c r="AR76" s="335"/>
      <c r="AS76" s="529"/>
      <c r="AT76" s="528" t="str">
        <f t="shared" si="81"/>
        <v>-</v>
      </c>
      <c r="AU76" s="535"/>
      <c r="AV76" s="536" t="str">
        <f t="shared" si="56"/>
        <v>-</v>
      </c>
      <c r="AW76" s="527">
        <f t="shared" si="82"/>
        <v>0</v>
      </c>
      <c r="AX76" s="335"/>
      <c r="AY76" s="529"/>
      <c r="AZ76" s="528" t="str">
        <f t="shared" si="83"/>
        <v>-</v>
      </c>
      <c r="BA76" s="535"/>
      <c r="BB76" s="536" t="str">
        <f t="shared" si="57"/>
        <v>-</v>
      </c>
      <c r="BC76" s="544">
        <f t="shared" si="84"/>
        <v>0</v>
      </c>
      <c r="BD76" s="335"/>
      <c r="BE76" s="529"/>
      <c r="BF76" s="535"/>
      <c r="BG76" s="549" t="str">
        <f t="shared" si="58"/>
        <v>-</v>
      </c>
      <c r="BH76" s="544">
        <f t="shared" si="85"/>
        <v>0</v>
      </c>
      <c r="BI76" s="335"/>
      <c r="BJ76" s="529"/>
      <c r="BK76" s="535"/>
      <c r="BL76" s="549" t="str">
        <f t="shared" si="59"/>
        <v>-</v>
      </c>
      <c r="BM76" s="544">
        <f t="shared" si="86"/>
        <v>0</v>
      </c>
      <c r="BN76" s="335"/>
      <c r="BO76" s="529"/>
      <c r="BP76" s="535"/>
      <c r="BQ76" s="549" t="str">
        <f t="shared" si="60"/>
        <v>-</v>
      </c>
      <c r="BR76" s="544">
        <f t="shared" si="87"/>
        <v>0</v>
      </c>
      <c r="BS76" s="335"/>
      <c r="BT76" s="529"/>
      <c r="BU76" s="535"/>
      <c r="BV76" s="549" t="str">
        <f t="shared" si="61"/>
        <v>-</v>
      </c>
    </row>
    <row r="77" ht="14.25" customHeight="1" spans="1:74">
      <c r="A77" s="508"/>
      <c r="B77" s="404">
        <v>10</v>
      </c>
      <c r="C77" s="406">
        <f t="shared" si="49"/>
        <v>0</v>
      </c>
      <c r="D77" s="406">
        <f t="shared" si="63"/>
        <v>0</v>
      </c>
      <c r="E77" s="406">
        <f t="shared" si="64"/>
        <v>0</v>
      </c>
      <c r="F77" s="382">
        <f t="shared" si="65"/>
        <v>0</v>
      </c>
      <c r="G77" s="505" t="str">
        <f t="shared" si="62"/>
        <v>-</v>
      </c>
      <c r="H77" s="507">
        <f t="shared" si="66"/>
        <v>0</v>
      </c>
      <c r="I77" s="517">
        <f t="shared" si="67"/>
        <v>0</v>
      </c>
      <c r="J77" s="523">
        <f t="shared" si="68"/>
        <v>0</v>
      </c>
      <c r="K77" s="523">
        <f t="shared" si="69"/>
        <v>0</v>
      </c>
      <c r="L77" s="526" t="str">
        <f t="shared" si="50"/>
        <v>-</v>
      </c>
      <c r="M77" s="527">
        <f t="shared" si="70"/>
        <v>0</v>
      </c>
      <c r="N77" s="335"/>
      <c r="O77" s="529"/>
      <c r="P77" s="528" t="str">
        <f t="shared" si="71"/>
        <v>-</v>
      </c>
      <c r="Q77" s="535"/>
      <c r="R77" s="536" t="str">
        <f t="shared" si="51"/>
        <v>-</v>
      </c>
      <c r="S77" s="527">
        <f t="shared" si="72"/>
        <v>0</v>
      </c>
      <c r="T77" s="335"/>
      <c r="U77" s="529"/>
      <c r="V77" s="528" t="str">
        <f t="shared" si="73"/>
        <v>-</v>
      </c>
      <c r="W77" s="535"/>
      <c r="X77" s="536" t="str">
        <f t="shared" si="52"/>
        <v>-</v>
      </c>
      <c r="Y77" s="527">
        <f t="shared" si="74"/>
        <v>0</v>
      </c>
      <c r="Z77" s="335"/>
      <c r="AA77" s="529"/>
      <c r="AB77" s="528" t="str">
        <f t="shared" si="75"/>
        <v>-</v>
      </c>
      <c r="AC77" s="535"/>
      <c r="AD77" s="536" t="str">
        <f t="shared" si="53"/>
        <v>-</v>
      </c>
      <c r="AE77" s="527">
        <f t="shared" si="76"/>
        <v>0</v>
      </c>
      <c r="AF77" s="335"/>
      <c r="AG77" s="529"/>
      <c r="AH77" s="528" t="str">
        <f t="shared" si="77"/>
        <v>-</v>
      </c>
      <c r="AI77" s="535"/>
      <c r="AJ77" s="536" t="str">
        <f t="shared" si="54"/>
        <v>-</v>
      </c>
      <c r="AK77" s="527">
        <f t="shared" si="78"/>
        <v>0</v>
      </c>
      <c r="AL77" s="335"/>
      <c r="AM77" s="529"/>
      <c r="AN77" s="528" t="str">
        <f t="shared" si="79"/>
        <v>-</v>
      </c>
      <c r="AO77" s="535"/>
      <c r="AP77" s="536" t="str">
        <f t="shared" si="55"/>
        <v>-</v>
      </c>
      <c r="AQ77" s="527">
        <f t="shared" si="80"/>
        <v>0</v>
      </c>
      <c r="AR77" s="335"/>
      <c r="AS77" s="529"/>
      <c r="AT77" s="528" t="str">
        <f t="shared" si="81"/>
        <v>-</v>
      </c>
      <c r="AU77" s="535"/>
      <c r="AV77" s="536" t="str">
        <f t="shared" si="56"/>
        <v>-</v>
      </c>
      <c r="AW77" s="527">
        <f t="shared" si="82"/>
        <v>0</v>
      </c>
      <c r="AX77" s="335"/>
      <c r="AY77" s="529"/>
      <c r="AZ77" s="528" t="str">
        <f t="shared" si="83"/>
        <v>-</v>
      </c>
      <c r="BA77" s="535"/>
      <c r="BB77" s="536" t="str">
        <f t="shared" si="57"/>
        <v>-</v>
      </c>
      <c r="BC77" s="544">
        <f t="shared" si="84"/>
        <v>0</v>
      </c>
      <c r="BD77" s="335"/>
      <c r="BE77" s="529"/>
      <c r="BF77" s="535"/>
      <c r="BG77" s="549" t="str">
        <f t="shared" si="58"/>
        <v>-</v>
      </c>
      <c r="BH77" s="544">
        <f t="shared" si="85"/>
        <v>0</v>
      </c>
      <c r="BI77" s="335"/>
      <c r="BJ77" s="529"/>
      <c r="BK77" s="535"/>
      <c r="BL77" s="549" t="str">
        <f t="shared" si="59"/>
        <v>-</v>
      </c>
      <c r="BM77" s="544">
        <f t="shared" si="86"/>
        <v>0</v>
      </c>
      <c r="BN77" s="335"/>
      <c r="BO77" s="529"/>
      <c r="BP77" s="535"/>
      <c r="BQ77" s="549" t="str">
        <f t="shared" si="60"/>
        <v>-</v>
      </c>
      <c r="BR77" s="544">
        <f t="shared" si="87"/>
        <v>0</v>
      </c>
      <c r="BS77" s="335"/>
      <c r="BT77" s="529"/>
      <c r="BU77" s="535"/>
      <c r="BV77" s="549" t="str">
        <f t="shared" si="61"/>
        <v>-</v>
      </c>
    </row>
    <row r="78" ht="14.25" customHeight="1" spans="1:74">
      <c r="A78" s="508"/>
      <c r="B78" s="404">
        <v>11</v>
      </c>
      <c r="C78" s="406">
        <f t="shared" si="49"/>
        <v>0</v>
      </c>
      <c r="D78" s="406">
        <f t="shared" si="63"/>
        <v>0</v>
      </c>
      <c r="E78" s="406">
        <f t="shared" si="64"/>
        <v>0</v>
      </c>
      <c r="F78" s="382">
        <f t="shared" si="65"/>
        <v>0</v>
      </c>
      <c r="G78" s="505" t="str">
        <f t="shared" si="62"/>
        <v>-</v>
      </c>
      <c r="H78" s="507">
        <f t="shared" si="66"/>
        <v>0</v>
      </c>
      <c r="I78" s="517">
        <f t="shared" si="67"/>
        <v>0</v>
      </c>
      <c r="J78" s="523">
        <f t="shared" si="68"/>
        <v>0</v>
      </c>
      <c r="K78" s="523">
        <f t="shared" si="69"/>
        <v>0</v>
      </c>
      <c r="L78" s="526" t="str">
        <f t="shared" si="50"/>
        <v>-</v>
      </c>
      <c r="M78" s="527">
        <f t="shared" si="70"/>
        <v>0</v>
      </c>
      <c r="N78" s="335"/>
      <c r="O78" s="529"/>
      <c r="P78" s="528" t="str">
        <f t="shared" si="71"/>
        <v>-</v>
      </c>
      <c r="Q78" s="535"/>
      <c r="R78" s="536" t="str">
        <f t="shared" si="51"/>
        <v>-</v>
      </c>
      <c r="S78" s="527">
        <f t="shared" si="72"/>
        <v>0</v>
      </c>
      <c r="T78" s="335"/>
      <c r="U78" s="529"/>
      <c r="V78" s="528" t="str">
        <f t="shared" si="73"/>
        <v>-</v>
      </c>
      <c r="W78" s="535"/>
      <c r="X78" s="536" t="str">
        <f t="shared" si="52"/>
        <v>-</v>
      </c>
      <c r="Y78" s="527">
        <f t="shared" si="74"/>
        <v>0</v>
      </c>
      <c r="Z78" s="335"/>
      <c r="AA78" s="529"/>
      <c r="AB78" s="528" t="str">
        <f t="shared" si="75"/>
        <v>-</v>
      </c>
      <c r="AC78" s="535"/>
      <c r="AD78" s="536" t="str">
        <f t="shared" si="53"/>
        <v>-</v>
      </c>
      <c r="AE78" s="527">
        <f t="shared" si="76"/>
        <v>0</v>
      </c>
      <c r="AF78" s="335"/>
      <c r="AG78" s="529"/>
      <c r="AH78" s="528" t="str">
        <f t="shared" si="77"/>
        <v>-</v>
      </c>
      <c r="AI78" s="535"/>
      <c r="AJ78" s="536" t="str">
        <f t="shared" si="54"/>
        <v>-</v>
      </c>
      <c r="AK78" s="527">
        <f t="shared" si="78"/>
        <v>0</v>
      </c>
      <c r="AL78" s="335"/>
      <c r="AM78" s="529"/>
      <c r="AN78" s="528" t="str">
        <f t="shared" si="79"/>
        <v>-</v>
      </c>
      <c r="AO78" s="535"/>
      <c r="AP78" s="536" t="str">
        <f t="shared" si="55"/>
        <v>-</v>
      </c>
      <c r="AQ78" s="527">
        <f t="shared" si="80"/>
        <v>0</v>
      </c>
      <c r="AR78" s="335"/>
      <c r="AS78" s="529"/>
      <c r="AT78" s="528" t="str">
        <f t="shared" si="81"/>
        <v>-</v>
      </c>
      <c r="AU78" s="535"/>
      <c r="AV78" s="536" t="str">
        <f t="shared" si="56"/>
        <v>-</v>
      </c>
      <c r="AW78" s="527">
        <f t="shared" si="82"/>
        <v>0</v>
      </c>
      <c r="AX78" s="335"/>
      <c r="AY78" s="529"/>
      <c r="AZ78" s="528" t="str">
        <f t="shared" si="83"/>
        <v>-</v>
      </c>
      <c r="BA78" s="535"/>
      <c r="BB78" s="536" t="str">
        <f t="shared" si="57"/>
        <v>-</v>
      </c>
      <c r="BC78" s="544">
        <f t="shared" si="84"/>
        <v>0</v>
      </c>
      <c r="BD78" s="335"/>
      <c r="BE78" s="529"/>
      <c r="BF78" s="535"/>
      <c r="BG78" s="549" t="str">
        <f t="shared" si="58"/>
        <v>-</v>
      </c>
      <c r="BH78" s="544">
        <f t="shared" si="85"/>
        <v>0</v>
      </c>
      <c r="BI78" s="335"/>
      <c r="BJ78" s="529"/>
      <c r="BK78" s="535"/>
      <c r="BL78" s="549" t="str">
        <f t="shared" si="59"/>
        <v>-</v>
      </c>
      <c r="BM78" s="544">
        <f t="shared" si="86"/>
        <v>0</v>
      </c>
      <c r="BN78" s="335"/>
      <c r="BO78" s="529"/>
      <c r="BP78" s="535"/>
      <c r="BQ78" s="549" t="str">
        <f t="shared" si="60"/>
        <v>-</v>
      </c>
      <c r="BR78" s="544">
        <f t="shared" si="87"/>
        <v>0</v>
      </c>
      <c r="BS78" s="335"/>
      <c r="BT78" s="529"/>
      <c r="BU78" s="535"/>
      <c r="BV78" s="549" t="str">
        <f t="shared" si="61"/>
        <v>-</v>
      </c>
    </row>
    <row r="79" ht="14.25" customHeight="1" spans="1:74">
      <c r="A79" s="508"/>
      <c r="B79" s="404">
        <v>12</v>
      </c>
      <c r="C79" s="406">
        <f t="shared" si="49"/>
        <v>0</v>
      </c>
      <c r="D79" s="406">
        <f t="shared" si="63"/>
        <v>0</v>
      </c>
      <c r="E79" s="406">
        <f t="shared" si="64"/>
        <v>0</v>
      </c>
      <c r="F79" s="382">
        <f t="shared" si="65"/>
        <v>0</v>
      </c>
      <c r="G79" s="505" t="str">
        <f t="shared" si="62"/>
        <v>-</v>
      </c>
      <c r="H79" s="507">
        <f t="shared" si="66"/>
        <v>0</v>
      </c>
      <c r="I79" s="517">
        <f t="shared" si="67"/>
        <v>0</v>
      </c>
      <c r="J79" s="523">
        <f t="shared" si="68"/>
        <v>0</v>
      </c>
      <c r="K79" s="523">
        <f t="shared" si="69"/>
        <v>0</v>
      </c>
      <c r="L79" s="526" t="str">
        <f t="shared" si="50"/>
        <v>-</v>
      </c>
      <c r="M79" s="527">
        <f t="shared" si="70"/>
        <v>0</v>
      </c>
      <c r="N79" s="335"/>
      <c r="O79" s="529"/>
      <c r="P79" s="528" t="str">
        <f t="shared" si="71"/>
        <v>-</v>
      </c>
      <c r="Q79" s="535"/>
      <c r="R79" s="536" t="str">
        <f t="shared" si="51"/>
        <v>-</v>
      </c>
      <c r="S79" s="527">
        <f t="shared" si="72"/>
        <v>0</v>
      </c>
      <c r="T79" s="335"/>
      <c r="U79" s="529"/>
      <c r="V79" s="528" t="str">
        <f t="shared" si="73"/>
        <v>-</v>
      </c>
      <c r="W79" s="535"/>
      <c r="X79" s="536" t="str">
        <f t="shared" si="52"/>
        <v>-</v>
      </c>
      <c r="Y79" s="527">
        <f t="shared" si="74"/>
        <v>0</v>
      </c>
      <c r="Z79" s="335"/>
      <c r="AA79" s="529"/>
      <c r="AB79" s="528" t="str">
        <f t="shared" si="75"/>
        <v>-</v>
      </c>
      <c r="AC79" s="535"/>
      <c r="AD79" s="536" t="str">
        <f t="shared" si="53"/>
        <v>-</v>
      </c>
      <c r="AE79" s="527">
        <f t="shared" si="76"/>
        <v>0</v>
      </c>
      <c r="AF79" s="335"/>
      <c r="AG79" s="529"/>
      <c r="AH79" s="528" t="str">
        <f t="shared" si="77"/>
        <v>-</v>
      </c>
      <c r="AI79" s="535"/>
      <c r="AJ79" s="536" t="str">
        <f t="shared" si="54"/>
        <v>-</v>
      </c>
      <c r="AK79" s="527">
        <f t="shared" si="78"/>
        <v>0</v>
      </c>
      <c r="AL79" s="335"/>
      <c r="AM79" s="529"/>
      <c r="AN79" s="528" t="str">
        <f t="shared" si="79"/>
        <v>-</v>
      </c>
      <c r="AO79" s="535"/>
      <c r="AP79" s="536" t="str">
        <f t="shared" si="55"/>
        <v>-</v>
      </c>
      <c r="AQ79" s="527">
        <f t="shared" si="80"/>
        <v>0</v>
      </c>
      <c r="AR79" s="335"/>
      <c r="AS79" s="529"/>
      <c r="AT79" s="528" t="str">
        <f t="shared" si="81"/>
        <v>-</v>
      </c>
      <c r="AU79" s="535"/>
      <c r="AV79" s="536" t="str">
        <f t="shared" si="56"/>
        <v>-</v>
      </c>
      <c r="AW79" s="527">
        <f t="shared" si="82"/>
        <v>0</v>
      </c>
      <c r="AX79" s="335"/>
      <c r="AY79" s="529"/>
      <c r="AZ79" s="528" t="str">
        <f t="shared" si="83"/>
        <v>-</v>
      </c>
      <c r="BA79" s="535"/>
      <c r="BB79" s="536" t="str">
        <f t="shared" si="57"/>
        <v>-</v>
      </c>
      <c r="BC79" s="544">
        <f t="shared" si="84"/>
        <v>0</v>
      </c>
      <c r="BD79" s="335"/>
      <c r="BE79" s="529"/>
      <c r="BF79" s="535"/>
      <c r="BG79" s="549" t="str">
        <f t="shared" si="58"/>
        <v>-</v>
      </c>
      <c r="BH79" s="544">
        <f t="shared" si="85"/>
        <v>0</v>
      </c>
      <c r="BI79" s="335"/>
      <c r="BJ79" s="529"/>
      <c r="BK79" s="535"/>
      <c r="BL79" s="549" t="str">
        <f t="shared" si="59"/>
        <v>-</v>
      </c>
      <c r="BM79" s="544">
        <f t="shared" si="86"/>
        <v>0</v>
      </c>
      <c r="BN79" s="335"/>
      <c r="BO79" s="529"/>
      <c r="BP79" s="535"/>
      <c r="BQ79" s="549" t="str">
        <f t="shared" si="60"/>
        <v>-</v>
      </c>
      <c r="BR79" s="544">
        <f t="shared" si="87"/>
        <v>0</v>
      </c>
      <c r="BS79" s="335"/>
      <c r="BT79" s="529"/>
      <c r="BU79" s="535"/>
      <c r="BV79" s="549" t="str">
        <f t="shared" si="61"/>
        <v>-</v>
      </c>
    </row>
    <row r="80" ht="14.25" customHeight="1" spans="1:74">
      <c r="A80" s="508"/>
      <c r="B80" s="404">
        <v>13</v>
      </c>
      <c r="C80" s="406">
        <f t="shared" si="49"/>
        <v>0</v>
      </c>
      <c r="D80" s="406">
        <f t="shared" si="63"/>
        <v>0</v>
      </c>
      <c r="E80" s="406">
        <f t="shared" si="64"/>
        <v>0</v>
      </c>
      <c r="F80" s="382">
        <f t="shared" si="65"/>
        <v>0</v>
      </c>
      <c r="G80" s="505" t="str">
        <f t="shared" si="62"/>
        <v>-</v>
      </c>
      <c r="H80" s="507">
        <f t="shared" si="66"/>
        <v>0</v>
      </c>
      <c r="I80" s="517">
        <f t="shared" si="67"/>
        <v>0</v>
      </c>
      <c r="J80" s="523">
        <f t="shared" si="68"/>
        <v>0</v>
      </c>
      <c r="K80" s="523">
        <f t="shared" si="69"/>
        <v>0</v>
      </c>
      <c r="L80" s="526" t="str">
        <f t="shared" si="50"/>
        <v>-</v>
      </c>
      <c r="M80" s="527">
        <f t="shared" si="70"/>
        <v>0</v>
      </c>
      <c r="N80" s="335"/>
      <c r="O80" s="529"/>
      <c r="P80" s="528" t="str">
        <f t="shared" si="71"/>
        <v>-</v>
      </c>
      <c r="Q80" s="535"/>
      <c r="R80" s="536" t="str">
        <f t="shared" si="51"/>
        <v>-</v>
      </c>
      <c r="S80" s="527">
        <f t="shared" si="72"/>
        <v>0</v>
      </c>
      <c r="T80" s="335"/>
      <c r="U80" s="529"/>
      <c r="V80" s="528" t="str">
        <f t="shared" si="73"/>
        <v>-</v>
      </c>
      <c r="W80" s="535"/>
      <c r="X80" s="536" t="str">
        <f t="shared" si="52"/>
        <v>-</v>
      </c>
      <c r="Y80" s="527">
        <f t="shared" si="74"/>
        <v>0</v>
      </c>
      <c r="Z80" s="335"/>
      <c r="AA80" s="529"/>
      <c r="AB80" s="528" t="str">
        <f t="shared" si="75"/>
        <v>-</v>
      </c>
      <c r="AC80" s="535"/>
      <c r="AD80" s="536" t="str">
        <f t="shared" si="53"/>
        <v>-</v>
      </c>
      <c r="AE80" s="527">
        <f t="shared" si="76"/>
        <v>0</v>
      </c>
      <c r="AF80" s="335"/>
      <c r="AG80" s="529"/>
      <c r="AH80" s="528" t="str">
        <f t="shared" si="77"/>
        <v>-</v>
      </c>
      <c r="AI80" s="535"/>
      <c r="AJ80" s="536" t="str">
        <f t="shared" si="54"/>
        <v>-</v>
      </c>
      <c r="AK80" s="527">
        <f t="shared" si="78"/>
        <v>0</v>
      </c>
      <c r="AL80" s="335"/>
      <c r="AM80" s="529"/>
      <c r="AN80" s="528" t="str">
        <f t="shared" si="79"/>
        <v>-</v>
      </c>
      <c r="AO80" s="535"/>
      <c r="AP80" s="536" t="str">
        <f t="shared" si="55"/>
        <v>-</v>
      </c>
      <c r="AQ80" s="527">
        <f t="shared" si="80"/>
        <v>0</v>
      </c>
      <c r="AR80" s="335"/>
      <c r="AS80" s="529"/>
      <c r="AT80" s="528" t="str">
        <f t="shared" si="81"/>
        <v>-</v>
      </c>
      <c r="AU80" s="535"/>
      <c r="AV80" s="536" t="str">
        <f t="shared" si="56"/>
        <v>-</v>
      </c>
      <c r="AW80" s="527">
        <f t="shared" si="82"/>
        <v>0</v>
      </c>
      <c r="AX80" s="335"/>
      <c r="AY80" s="529"/>
      <c r="AZ80" s="528" t="str">
        <f t="shared" si="83"/>
        <v>-</v>
      </c>
      <c r="BA80" s="535"/>
      <c r="BB80" s="536" t="str">
        <f t="shared" si="57"/>
        <v>-</v>
      </c>
      <c r="BC80" s="544">
        <f t="shared" si="84"/>
        <v>0</v>
      </c>
      <c r="BD80" s="335"/>
      <c r="BE80" s="529"/>
      <c r="BF80" s="535"/>
      <c r="BG80" s="549" t="str">
        <f t="shared" si="58"/>
        <v>-</v>
      </c>
      <c r="BH80" s="544">
        <f t="shared" si="85"/>
        <v>0</v>
      </c>
      <c r="BI80" s="335"/>
      <c r="BJ80" s="529"/>
      <c r="BK80" s="535"/>
      <c r="BL80" s="549" t="str">
        <f t="shared" si="59"/>
        <v>-</v>
      </c>
      <c r="BM80" s="544">
        <f t="shared" si="86"/>
        <v>0</v>
      </c>
      <c r="BN80" s="335"/>
      <c r="BO80" s="529"/>
      <c r="BP80" s="535"/>
      <c r="BQ80" s="549" t="str">
        <f t="shared" si="60"/>
        <v>-</v>
      </c>
      <c r="BR80" s="544">
        <f t="shared" si="87"/>
        <v>0</v>
      </c>
      <c r="BS80" s="335"/>
      <c r="BT80" s="529"/>
      <c r="BU80" s="535"/>
      <c r="BV80" s="549" t="str">
        <f t="shared" si="61"/>
        <v>-</v>
      </c>
    </row>
    <row r="81" ht="14.25" customHeight="1" spans="1:74">
      <c r="A81" s="508"/>
      <c r="B81" s="404">
        <v>14</v>
      </c>
      <c r="C81" s="406">
        <f t="shared" si="49"/>
        <v>0</v>
      </c>
      <c r="D81" s="406">
        <f t="shared" si="63"/>
        <v>0</v>
      </c>
      <c r="E81" s="406">
        <f t="shared" si="64"/>
        <v>0</v>
      </c>
      <c r="F81" s="382">
        <f t="shared" si="65"/>
        <v>0</v>
      </c>
      <c r="G81" s="505" t="str">
        <f t="shared" si="62"/>
        <v>-</v>
      </c>
      <c r="H81" s="507">
        <f t="shared" si="66"/>
        <v>0</v>
      </c>
      <c r="I81" s="517">
        <f t="shared" si="67"/>
        <v>0</v>
      </c>
      <c r="J81" s="523">
        <f t="shared" si="68"/>
        <v>0</v>
      </c>
      <c r="K81" s="523">
        <f t="shared" si="69"/>
        <v>0</v>
      </c>
      <c r="L81" s="526" t="str">
        <f t="shared" si="50"/>
        <v>-</v>
      </c>
      <c r="M81" s="527">
        <f t="shared" si="70"/>
        <v>0</v>
      </c>
      <c r="N81" s="335"/>
      <c r="O81" s="529"/>
      <c r="P81" s="528" t="str">
        <f t="shared" si="71"/>
        <v>-</v>
      </c>
      <c r="Q81" s="535"/>
      <c r="R81" s="536" t="str">
        <f t="shared" si="51"/>
        <v>-</v>
      </c>
      <c r="S81" s="527">
        <f t="shared" si="72"/>
        <v>0</v>
      </c>
      <c r="T81" s="335"/>
      <c r="U81" s="529"/>
      <c r="V81" s="528" t="str">
        <f t="shared" si="73"/>
        <v>-</v>
      </c>
      <c r="W81" s="535"/>
      <c r="X81" s="536" t="str">
        <f t="shared" si="52"/>
        <v>-</v>
      </c>
      <c r="Y81" s="527">
        <f t="shared" si="74"/>
        <v>0</v>
      </c>
      <c r="Z81" s="335"/>
      <c r="AA81" s="529"/>
      <c r="AB81" s="528" t="str">
        <f t="shared" si="75"/>
        <v>-</v>
      </c>
      <c r="AC81" s="535"/>
      <c r="AD81" s="536" t="str">
        <f t="shared" si="53"/>
        <v>-</v>
      </c>
      <c r="AE81" s="527">
        <f t="shared" si="76"/>
        <v>0</v>
      </c>
      <c r="AF81" s="335"/>
      <c r="AG81" s="529"/>
      <c r="AH81" s="528" t="str">
        <f t="shared" si="77"/>
        <v>-</v>
      </c>
      <c r="AI81" s="535"/>
      <c r="AJ81" s="536" t="str">
        <f t="shared" si="54"/>
        <v>-</v>
      </c>
      <c r="AK81" s="527">
        <f t="shared" si="78"/>
        <v>0</v>
      </c>
      <c r="AL81" s="335"/>
      <c r="AM81" s="529"/>
      <c r="AN81" s="528" t="str">
        <f t="shared" si="79"/>
        <v>-</v>
      </c>
      <c r="AO81" s="535"/>
      <c r="AP81" s="536" t="str">
        <f t="shared" si="55"/>
        <v>-</v>
      </c>
      <c r="AQ81" s="527">
        <f t="shared" si="80"/>
        <v>0</v>
      </c>
      <c r="AR81" s="335"/>
      <c r="AS81" s="529"/>
      <c r="AT81" s="528" t="str">
        <f t="shared" si="81"/>
        <v>-</v>
      </c>
      <c r="AU81" s="535"/>
      <c r="AV81" s="536" t="str">
        <f t="shared" si="56"/>
        <v>-</v>
      </c>
      <c r="AW81" s="527">
        <f t="shared" si="82"/>
        <v>0</v>
      </c>
      <c r="AX81" s="335"/>
      <c r="AY81" s="529"/>
      <c r="AZ81" s="528" t="str">
        <f t="shared" si="83"/>
        <v>-</v>
      </c>
      <c r="BA81" s="535"/>
      <c r="BB81" s="536" t="str">
        <f t="shared" si="57"/>
        <v>-</v>
      </c>
      <c r="BC81" s="544">
        <f t="shared" si="84"/>
        <v>0</v>
      </c>
      <c r="BD81" s="335"/>
      <c r="BE81" s="529"/>
      <c r="BF81" s="535"/>
      <c r="BG81" s="549" t="str">
        <f t="shared" si="58"/>
        <v>-</v>
      </c>
      <c r="BH81" s="544">
        <f t="shared" si="85"/>
        <v>0</v>
      </c>
      <c r="BI81" s="335"/>
      <c r="BJ81" s="529"/>
      <c r="BK81" s="535"/>
      <c r="BL81" s="549" t="str">
        <f t="shared" si="59"/>
        <v>-</v>
      </c>
      <c r="BM81" s="544">
        <f t="shared" si="86"/>
        <v>0</v>
      </c>
      <c r="BN81" s="335"/>
      <c r="BO81" s="529"/>
      <c r="BP81" s="535"/>
      <c r="BQ81" s="549" t="str">
        <f t="shared" si="60"/>
        <v>-</v>
      </c>
      <c r="BR81" s="544">
        <f t="shared" si="87"/>
        <v>0</v>
      </c>
      <c r="BS81" s="335"/>
      <c r="BT81" s="529"/>
      <c r="BU81" s="535"/>
      <c r="BV81" s="549" t="str">
        <f t="shared" si="61"/>
        <v>-</v>
      </c>
    </row>
    <row r="82" ht="14.25" customHeight="1" spans="1:74">
      <c r="A82" s="508"/>
      <c r="B82" s="404">
        <v>15</v>
      </c>
      <c r="C82" s="406">
        <f t="shared" si="49"/>
        <v>0</v>
      </c>
      <c r="D82" s="406">
        <f t="shared" si="63"/>
        <v>0</v>
      </c>
      <c r="E82" s="406">
        <f t="shared" si="64"/>
        <v>0</v>
      </c>
      <c r="F82" s="382">
        <f t="shared" si="65"/>
        <v>0</v>
      </c>
      <c r="G82" s="505" t="str">
        <f t="shared" si="62"/>
        <v>-</v>
      </c>
      <c r="H82" s="507">
        <f t="shared" si="66"/>
        <v>0</v>
      </c>
      <c r="I82" s="517">
        <f t="shared" si="67"/>
        <v>0</v>
      </c>
      <c r="J82" s="523">
        <f t="shared" si="68"/>
        <v>0</v>
      </c>
      <c r="K82" s="523">
        <f t="shared" si="69"/>
        <v>0</v>
      </c>
      <c r="L82" s="526" t="str">
        <f t="shared" si="50"/>
        <v>-</v>
      </c>
      <c r="M82" s="527">
        <f t="shared" si="70"/>
        <v>0</v>
      </c>
      <c r="N82" s="335"/>
      <c r="O82" s="529"/>
      <c r="P82" s="528" t="str">
        <f t="shared" si="71"/>
        <v>-</v>
      </c>
      <c r="Q82" s="535"/>
      <c r="R82" s="536" t="str">
        <f t="shared" si="51"/>
        <v>-</v>
      </c>
      <c r="S82" s="527">
        <f t="shared" si="72"/>
        <v>0</v>
      </c>
      <c r="T82" s="335"/>
      <c r="U82" s="529"/>
      <c r="V82" s="528" t="str">
        <f t="shared" si="73"/>
        <v>-</v>
      </c>
      <c r="W82" s="535"/>
      <c r="X82" s="536" t="str">
        <f t="shared" si="52"/>
        <v>-</v>
      </c>
      <c r="Y82" s="527">
        <f t="shared" si="74"/>
        <v>0</v>
      </c>
      <c r="Z82" s="335"/>
      <c r="AA82" s="529"/>
      <c r="AB82" s="528" t="str">
        <f t="shared" si="75"/>
        <v>-</v>
      </c>
      <c r="AC82" s="535"/>
      <c r="AD82" s="536" t="str">
        <f t="shared" si="53"/>
        <v>-</v>
      </c>
      <c r="AE82" s="527">
        <f t="shared" si="76"/>
        <v>0</v>
      </c>
      <c r="AF82" s="335"/>
      <c r="AG82" s="529"/>
      <c r="AH82" s="528" t="str">
        <f t="shared" si="77"/>
        <v>-</v>
      </c>
      <c r="AI82" s="535"/>
      <c r="AJ82" s="536" t="str">
        <f t="shared" si="54"/>
        <v>-</v>
      </c>
      <c r="AK82" s="527">
        <f t="shared" si="78"/>
        <v>0</v>
      </c>
      <c r="AL82" s="335"/>
      <c r="AM82" s="529"/>
      <c r="AN82" s="528" t="str">
        <f t="shared" si="79"/>
        <v>-</v>
      </c>
      <c r="AO82" s="535"/>
      <c r="AP82" s="536" t="str">
        <f t="shared" si="55"/>
        <v>-</v>
      </c>
      <c r="AQ82" s="527">
        <f t="shared" si="80"/>
        <v>0</v>
      </c>
      <c r="AR82" s="335"/>
      <c r="AS82" s="529"/>
      <c r="AT82" s="528" t="str">
        <f t="shared" si="81"/>
        <v>-</v>
      </c>
      <c r="AU82" s="535"/>
      <c r="AV82" s="536" t="str">
        <f t="shared" si="56"/>
        <v>-</v>
      </c>
      <c r="AW82" s="527">
        <f t="shared" si="82"/>
        <v>0</v>
      </c>
      <c r="AX82" s="335"/>
      <c r="AY82" s="529"/>
      <c r="AZ82" s="528" t="str">
        <f t="shared" si="83"/>
        <v>-</v>
      </c>
      <c r="BA82" s="535"/>
      <c r="BB82" s="536" t="str">
        <f t="shared" si="57"/>
        <v>-</v>
      </c>
      <c r="BC82" s="544">
        <f t="shared" si="84"/>
        <v>0</v>
      </c>
      <c r="BD82" s="335"/>
      <c r="BE82" s="529"/>
      <c r="BF82" s="535"/>
      <c r="BG82" s="549" t="str">
        <f t="shared" si="58"/>
        <v>-</v>
      </c>
      <c r="BH82" s="544">
        <f t="shared" si="85"/>
        <v>0</v>
      </c>
      <c r="BI82" s="335"/>
      <c r="BJ82" s="529"/>
      <c r="BK82" s="535"/>
      <c r="BL82" s="549" t="str">
        <f t="shared" si="59"/>
        <v>-</v>
      </c>
      <c r="BM82" s="544">
        <f t="shared" si="86"/>
        <v>0</v>
      </c>
      <c r="BN82" s="335"/>
      <c r="BO82" s="529"/>
      <c r="BP82" s="535"/>
      <c r="BQ82" s="549" t="str">
        <f t="shared" si="60"/>
        <v>-</v>
      </c>
      <c r="BR82" s="544">
        <f t="shared" si="87"/>
        <v>0</v>
      </c>
      <c r="BS82" s="335"/>
      <c r="BT82" s="529"/>
      <c r="BU82" s="535"/>
      <c r="BV82" s="549" t="str">
        <f t="shared" si="61"/>
        <v>-</v>
      </c>
    </row>
    <row r="83" ht="14.25" customHeight="1" spans="1:74">
      <c r="A83" s="508"/>
      <c r="B83" s="404">
        <v>16</v>
      </c>
      <c r="C83" s="406">
        <f t="shared" si="49"/>
        <v>0</v>
      </c>
      <c r="D83" s="406">
        <f t="shared" si="63"/>
        <v>0</v>
      </c>
      <c r="E83" s="406">
        <f t="shared" si="64"/>
        <v>0</v>
      </c>
      <c r="F83" s="382">
        <f t="shared" si="65"/>
        <v>0</v>
      </c>
      <c r="G83" s="505" t="str">
        <f t="shared" si="62"/>
        <v>-</v>
      </c>
      <c r="H83" s="507">
        <f t="shared" si="66"/>
        <v>0</v>
      </c>
      <c r="I83" s="517">
        <f t="shared" si="67"/>
        <v>0</v>
      </c>
      <c r="J83" s="523">
        <f t="shared" si="68"/>
        <v>0</v>
      </c>
      <c r="K83" s="523">
        <f t="shared" si="69"/>
        <v>0</v>
      </c>
      <c r="L83" s="526" t="str">
        <f t="shared" si="50"/>
        <v>-</v>
      </c>
      <c r="M83" s="527">
        <f t="shared" si="70"/>
        <v>0</v>
      </c>
      <c r="N83" s="335"/>
      <c r="O83" s="529"/>
      <c r="P83" s="528" t="str">
        <f t="shared" si="71"/>
        <v>-</v>
      </c>
      <c r="Q83" s="535"/>
      <c r="R83" s="536" t="str">
        <f t="shared" si="51"/>
        <v>-</v>
      </c>
      <c r="S83" s="527">
        <f t="shared" si="72"/>
        <v>0</v>
      </c>
      <c r="T83" s="335"/>
      <c r="U83" s="529"/>
      <c r="V83" s="528" t="str">
        <f t="shared" si="73"/>
        <v>-</v>
      </c>
      <c r="W83" s="535"/>
      <c r="X83" s="536" t="str">
        <f t="shared" si="52"/>
        <v>-</v>
      </c>
      <c r="Y83" s="527">
        <f t="shared" si="74"/>
        <v>0</v>
      </c>
      <c r="Z83" s="335"/>
      <c r="AA83" s="529"/>
      <c r="AB83" s="528" t="str">
        <f t="shared" si="75"/>
        <v>-</v>
      </c>
      <c r="AC83" s="535"/>
      <c r="AD83" s="536" t="str">
        <f t="shared" si="53"/>
        <v>-</v>
      </c>
      <c r="AE83" s="527">
        <f t="shared" si="76"/>
        <v>0</v>
      </c>
      <c r="AF83" s="335"/>
      <c r="AG83" s="529"/>
      <c r="AH83" s="528" t="str">
        <f t="shared" si="77"/>
        <v>-</v>
      </c>
      <c r="AI83" s="535"/>
      <c r="AJ83" s="536" t="str">
        <f t="shared" si="54"/>
        <v>-</v>
      </c>
      <c r="AK83" s="527">
        <f t="shared" si="78"/>
        <v>0</v>
      </c>
      <c r="AL83" s="335"/>
      <c r="AM83" s="529"/>
      <c r="AN83" s="528" t="str">
        <f t="shared" si="79"/>
        <v>-</v>
      </c>
      <c r="AO83" s="535"/>
      <c r="AP83" s="536" t="str">
        <f t="shared" si="55"/>
        <v>-</v>
      </c>
      <c r="AQ83" s="527">
        <f t="shared" si="80"/>
        <v>0</v>
      </c>
      <c r="AR83" s="335"/>
      <c r="AS83" s="529"/>
      <c r="AT83" s="528" t="str">
        <f t="shared" si="81"/>
        <v>-</v>
      </c>
      <c r="AU83" s="535"/>
      <c r="AV83" s="536" t="str">
        <f t="shared" si="56"/>
        <v>-</v>
      </c>
      <c r="AW83" s="527">
        <f t="shared" si="82"/>
        <v>0</v>
      </c>
      <c r="AX83" s="335"/>
      <c r="AY83" s="529"/>
      <c r="AZ83" s="528" t="str">
        <f t="shared" si="83"/>
        <v>-</v>
      </c>
      <c r="BA83" s="535"/>
      <c r="BB83" s="536" t="str">
        <f t="shared" si="57"/>
        <v>-</v>
      </c>
      <c r="BC83" s="544">
        <f t="shared" si="84"/>
        <v>0</v>
      </c>
      <c r="BD83" s="335"/>
      <c r="BE83" s="529"/>
      <c r="BF83" s="535"/>
      <c r="BG83" s="549" t="str">
        <f t="shared" si="58"/>
        <v>-</v>
      </c>
      <c r="BH83" s="544">
        <f t="shared" si="85"/>
        <v>0</v>
      </c>
      <c r="BI83" s="335"/>
      <c r="BJ83" s="529"/>
      <c r="BK83" s="535"/>
      <c r="BL83" s="549" t="str">
        <f t="shared" si="59"/>
        <v>-</v>
      </c>
      <c r="BM83" s="544">
        <f t="shared" si="86"/>
        <v>0</v>
      </c>
      <c r="BN83" s="335"/>
      <c r="BO83" s="529"/>
      <c r="BP83" s="535"/>
      <c r="BQ83" s="549" t="str">
        <f t="shared" si="60"/>
        <v>-</v>
      </c>
      <c r="BR83" s="544">
        <f t="shared" si="87"/>
        <v>0</v>
      </c>
      <c r="BS83" s="335"/>
      <c r="BT83" s="529"/>
      <c r="BU83" s="535"/>
      <c r="BV83" s="549" t="str">
        <f t="shared" si="61"/>
        <v>-</v>
      </c>
    </row>
    <row r="84" ht="14.25" customHeight="1" spans="1:74">
      <c r="A84" s="508"/>
      <c r="B84" s="404">
        <v>17</v>
      </c>
      <c r="C84" s="406">
        <f t="shared" si="49"/>
        <v>0</v>
      </c>
      <c r="D84" s="406">
        <f t="shared" si="63"/>
        <v>0</v>
      </c>
      <c r="E84" s="406">
        <f t="shared" si="64"/>
        <v>0</v>
      </c>
      <c r="F84" s="382">
        <f t="shared" si="65"/>
        <v>0</v>
      </c>
      <c r="G84" s="505" t="str">
        <f t="shared" si="62"/>
        <v>-</v>
      </c>
      <c r="H84" s="507">
        <f t="shared" si="66"/>
        <v>0</v>
      </c>
      <c r="I84" s="517">
        <f t="shared" si="67"/>
        <v>0</v>
      </c>
      <c r="J84" s="523">
        <f t="shared" si="68"/>
        <v>0</v>
      </c>
      <c r="K84" s="523">
        <f t="shared" si="69"/>
        <v>0</v>
      </c>
      <c r="L84" s="526" t="str">
        <f t="shared" si="50"/>
        <v>-</v>
      </c>
      <c r="M84" s="527">
        <f t="shared" si="70"/>
        <v>0</v>
      </c>
      <c r="N84" s="335"/>
      <c r="O84" s="529"/>
      <c r="P84" s="528" t="str">
        <f t="shared" si="71"/>
        <v>-</v>
      </c>
      <c r="Q84" s="535"/>
      <c r="R84" s="536" t="str">
        <f t="shared" si="51"/>
        <v>-</v>
      </c>
      <c r="S84" s="527">
        <f t="shared" si="72"/>
        <v>0</v>
      </c>
      <c r="T84" s="335"/>
      <c r="U84" s="529"/>
      <c r="V84" s="528" t="str">
        <f t="shared" si="73"/>
        <v>-</v>
      </c>
      <c r="W84" s="535"/>
      <c r="X84" s="536" t="str">
        <f t="shared" si="52"/>
        <v>-</v>
      </c>
      <c r="Y84" s="527">
        <f t="shared" si="74"/>
        <v>0</v>
      </c>
      <c r="Z84" s="335"/>
      <c r="AA84" s="529"/>
      <c r="AB84" s="528" t="str">
        <f t="shared" si="75"/>
        <v>-</v>
      </c>
      <c r="AC84" s="535"/>
      <c r="AD84" s="536" t="str">
        <f t="shared" si="53"/>
        <v>-</v>
      </c>
      <c r="AE84" s="527">
        <f t="shared" si="76"/>
        <v>0</v>
      </c>
      <c r="AF84" s="335"/>
      <c r="AG84" s="529"/>
      <c r="AH84" s="528" t="str">
        <f t="shared" si="77"/>
        <v>-</v>
      </c>
      <c r="AI84" s="535"/>
      <c r="AJ84" s="536" t="str">
        <f t="shared" si="54"/>
        <v>-</v>
      </c>
      <c r="AK84" s="527">
        <f t="shared" si="78"/>
        <v>0</v>
      </c>
      <c r="AL84" s="335"/>
      <c r="AM84" s="529"/>
      <c r="AN84" s="528" t="str">
        <f t="shared" si="79"/>
        <v>-</v>
      </c>
      <c r="AO84" s="535"/>
      <c r="AP84" s="536" t="str">
        <f t="shared" si="55"/>
        <v>-</v>
      </c>
      <c r="AQ84" s="527">
        <f t="shared" si="80"/>
        <v>0</v>
      </c>
      <c r="AR84" s="335"/>
      <c r="AS84" s="529"/>
      <c r="AT84" s="528" t="str">
        <f t="shared" si="81"/>
        <v>-</v>
      </c>
      <c r="AU84" s="535"/>
      <c r="AV84" s="536" t="str">
        <f t="shared" si="56"/>
        <v>-</v>
      </c>
      <c r="AW84" s="527">
        <f t="shared" si="82"/>
        <v>0</v>
      </c>
      <c r="AX84" s="335"/>
      <c r="AY84" s="529"/>
      <c r="AZ84" s="528" t="str">
        <f t="shared" si="83"/>
        <v>-</v>
      </c>
      <c r="BA84" s="535"/>
      <c r="BB84" s="536" t="str">
        <f t="shared" si="57"/>
        <v>-</v>
      </c>
      <c r="BC84" s="544">
        <f t="shared" si="84"/>
        <v>0</v>
      </c>
      <c r="BD84" s="335"/>
      <c r="BE84" s="529"/>
      <c r="BF84" s="535"/>
      <c r="BG84" s="549" t="str">
        <f t="shared" si="58"/>
        <v>-</v>
      </c>
      <c r="BH84" s="544">
        <f t="shared" si="85"/>
        <v>0</v>
      </c>
      <c r="BI84" s="335"/>
      <c r="BJ84" s="529"/>
      <c r="BK84" s="535"/>
      <c r="BL84" s="549" t="str">
        <f t="shared" si="59"/>
        <v>-</v>
      </c>
      <c r="BM84" s="544">
        <f t="shared" si="86"/>
        <v>0</v>
      </c>
      <c r="BN84" s="335"/>
      <c r="BO84" s="529"/>
      <c r="BP84" s="535"/>
      <c r="BQ84" s="549" t="str">
        <f t="shared" si="60"/>
        <v>-</v>
      </c>
      <c r="BR84" s="544">
        <f t="shared" si="87"/>
        <v>0</v>
      </c>
      <c r="BS84" s="335"/>
      <c r="BT84" s="529"/>
      <c r="BU84" s="535"/>
      <c r="BV84" s="549" t="str">
        <f t="shared" si="61"/>
        <v>-</v>
      </c>
    </row>
    <row r="85" ht="14.25" customHeight="1" spans="1:74">
      <c r="A85" s="508"/>
      <c r="B85" s="404">
        <v>18</v>
      </c>
      <c r="C85" s="406">
        <f t="shared" si="49"/>
        <v>0</v>
      </c>
      <c r="D85" s="406">
        <f t="shared" si="63"/>
        <v>0</v>
      </c>
      <c r="E85" s="406">
        <f t="shared" si="64"/>
        <v>0</v>
      </c>
      <c r="F85" s="382">
        <f t="shared" si="65"/>
        <v>0</v>
      </c>
      <c r="G85" s="505" t="str">
        <f t="shared" si="62"/>
        <v>-</v>
      </c>
      <c r="H85" s="507">
        <f t="shared" si="66"/>
        <v>0</v>
      </c>
      <c r="I85" s="517">
        <f t="shared" si="67"/>
        <v>0</v>
      </c>
      <c r="J85" s="523">
        <f t="shared" si="68"/>
        <v>0</v>
      </c>
      <c r="K85" s="523">
        <f t="shared" si="69"/>
        <v>0</v>
      </c>
      <c r="L85" s="526" t="str">
        <f t="shared" si="50"/>
        <v>-</v>
      </c>
      <c r="M85" s="527">
        <f t="shared" si="70"/>
        <v>0</v>
      </c>
      <c r="N85" s="335"/>
      <c r="O85" s="529"/>
      <c r="P85" s="528" t="str">
        <f t="shared" si="71"/>
        <v>-</v>
      </c>
      <c r="Q85" s="535"/>
      <c r="R85" s="536" t="str">
        <f t="shared" si="51"/>
        <v>-</v>
      </c>
      <c r="S85" s="527">
        <f t="shared" si="72"/>
        <v>0</v>
      </c>
      <c r="T85" s="335"/>
      <c r="U85" s="529"/>
      <c r="V85" s="528" t="str">
        <f t="shared" si="73"/>
        <v>-</v>
      </c>
      <c r="W85" s="535"/>
      <c r="X85" s="536" t="str">
        <f t="shared" si="52"/>
        <v>-</v>
      </c>
      <c r="Y85" s="527">
        <f t="shared" si="74"/>
        <v>0</v>
      </c>
      <c r="Z85" s="335"/>
      <c r="AA85" s="529"/>
      <c r="AB85" s="528" t="str">
        <f t="shared" si="75"/>
        <v>-</v>
      </c>
      <c r="AC85" s="535"/>
      <c r="AD85" s="536" t="str">
        <f t="shared" si="53"/>
        <v>-</v>
      </c>
      <c r="AE85" s="527">
        <f t="shared" si="76"/>
        <v>0</v>
      </c>
      <c r="AF85" s="335"/>
      <c r="AG85" s="529"/>
      <c r="AH85" s="528" t="str">
        <f t="shared" si="77"/>
        <v>-</v>
      </c>
      <c r="AI85" s="535"/>
      <c r="AJ85" s="536" t="str">
        <f t="shared" si="54"/>
        <v>-</v>
      </c>
      <c r="AK85" s="527">
        <f t="shared" si="78"/>
        <v>0</v>
      </c>
      <c r="AL85" s="335"/>
      <c r="AM85" s="529"/>
      <c r="AN85" s="528" t="str">
        <f t="shared" si="79"/>
        <v>-</v>
      </c>
      <c r="AO85" s="535"/>
      <c r="AP85" s="536" t="str">
        <f t="shared" si="55"/>
        <v>-</v>
      </c>
      <c r="AQ85" s="527">
        <f t="shared" si="80"/>
        <v>0</v>
      </c>
      <c r="AR85" s="335"/>
      <c r="AS85" s="529"/>
      <c r="AT85" s="528" t="str">
        <f t="shared" si="81"/>
        <v>-</v>
      </c>
      <c r="AU85" s="535"/>
      <c r="AV85" s="536" t="str">
        <f t="shared" si="56"/>
        <v>-</v>
      </c>
      <c r="AW85" s="527">
        <f t="shared" si="82"/>
        <v>0</v>
      </c>
      <c r="AX85" s="335"/>
      <c r="AY85" s="529"/>
      <c r="AZ85" s="528" t="str">
        <f t="shared" si="83"/>
        <v>-</v>
      </c>
      <c r="BA85" s="535"/>
      <c r="BB85" s="536" t="str">
        <f t="shared" si="57"/>
        <v>-</v>
      </c>
      <c r="BC85" s="544">
        <f t="shared" si="84"/>
        <v>0</v>
      </c>
      <c r="BD85" s="335"/>
      <c r="BE85" s="529"/>
      <c r="BF85" s="535"/>
      <c r="BG85" s="549" t="str">
        <f t="shared" si="58"/>
        <v>-</v>
      </c>
      <c r="BH85" s="544">
        <f t="shared" si="85"/>
        <v>0</v>
      </c>
      <c r="BI85" s="335"/>
      <c r="BJ85" s="529"/>
      <c r="BK85" s="535"/>
      <c r="BL85" s="549" t="str">
        <f t="shared" si="59"/>
        <v>-</v>
      </c>
      <c r="BM85" s="544">
        <f t="shared" si="86"/>
        <v>0</v>
      </c>
      <c r="BN85" s="335"/>
      <c r="BO85" s="529"/>
      <c r="BP85" s="535"/>
      <c r="BQ85" s="549" t="str">
        <f t="shared" si="60"/>
        <v>-</v>
      </c>
      <c r="BR85" s="544">
        <f t="shared" si="87"/>
        <v>0</v>
      </c>
      <c r="BS85" s="335"/>
      <c r="BT85" s="529"/>
      <c r="BU85" s="535"/>
      <c r="BV85" s="549" t="str">
        <f t="shared" si="61"/>
        <v>-</v>
      </c>
    </row>
    <row r="86" ht="14.25" customHeight="1" spans="1:74">
      <c r="A86" s="508"/>
      <c r="B86" s="404">
        <v>19</v>
      </c>
      <c r="C86" s="406">
        <f t="shared" si="49"/>
        <v>0</v>
      </c>
      <c r="D86" s="406">
        <f t="shared" si="63"/>
        <v>0</v>
      </c>
      <c r="E86" s="406">
        <f t="shared" si="64"/>
        <v>0</v>
      </c>
      <c r="F86" s="382">
        <f t="shared" si="65"/>
        <v>0</v>
      </c>
      <c r="G86" s="505" t="str">
        <f t="shared" si="62"/>
        <v>-</v>
      </c>
      <c r="H86" s="507">
        <f t="shared" si="66"/>
        <v>0</v>
      </c>
      <c r="I86" s="517">
        <f t="shared" si="67"/>
        <v>0</v>
      </c>
      <c r="J86" s="523">
        <f t="shared" si="68"/>
        <v>0</v>
      </c>
      <c r="K86" s="523">
        <f t="shared" si="69"/>
        <v>0</v>
      </c>
      <c r="L86" s="526" t="str">
        <f t="shared" si="50"/>
        <v>-</v>
      </c>
      <c r="M86" s="527">
        <f t="shared" si="70"/>
        <v>0</v>
      </c>
      <c r="N86" s="335"/>
      <c r="O86" s="529"/>
      <c r="P86" s="528" t="str">
        <f t="shared" si="71"/>
        <v>-</v>
      </c>
      <c r="Q86" s="535"/>
      <c r="R86" s="536" t="str">
        <f t="shared" si="51"/>
        <v>-</v>
      </c>
      <c r="S86" s="527">
        <f t="shared" si="72"/>
        <v>0</v>
      </c>
      <c r="T86" s="335"/>
      <c r="U86" s="529"/>
      <c r="V86" s="528" t="str">
        <f t="shared" si="73"/>
        <v>-</v>
      </c>
      <c r="W86" s="535"/>
      <c r="X86" s="536" t="str">
        <f t="shared" si="52"/>
        <v>-</v>
      </c>
      <c r="Y86" s="527">
        <f t="shared" si="74"/>
        <v>0</v>
      </c>
      <c r="Z86" s="335"/>
      <c r="AA86" s="529"/>
      <c r="AB86" s="528" t="str">
        <f t="shared" si="75"/>
        <v>-</v>
      </c>
      <c r="AC86" s="535"/>
      <c r="AD86" s="536" t="str">
        <f t="shared" si="53"/>
        <v>-</v>
      </c>
      <c r="AE86" s="527">
        <f t="shared" si="76"/>
        <v>0</v>
      </c>
      <c r="AF86" s="335"/>
      <c r="AG86" s="529"/>
      <c r="AH86" s="528" t="str">
        <f t="shared" si="77"/>
        <v>-</v>
      </c>
      <c r="AI86" s="535"/>
      <c r="AJ86" s="536" t="str">
        <f t="shared" si="54"/>
        <v>-</v>
      </c>
      <c r="AK86" s="527">
        <f t="shared" si="78"/>
        <v>0</v>
      </c>
      <c r="AL86" s="335"/>
      <c r="AM86" s="529"/>
      <c r="AN86" s="528" t="str">
        <f t="shared" si="79"/>
        <v>-</v>
      </c>
      <c r="AO86" s="535"/>
      <c r="AP86" s="536" t="str">
        <f t="shared" si="55"/>
        <v>-</v>
      </c>
      <c r="AQ86" s="527">
        <f t="shared" si="80"/>
        <v>0</v>
      </c>
      <c r="AR86" s="335"/>
      <c r="AS86" s="529"/>
      <c r="AT86" s="528" t="str">
        <f t="shared" si="81"/>
        <v>-</v>
      </c>
      <c r="AU86" s="535"/>
      <c r="AV86" s="536" t="str">
        <f t="shared" si="56"/>
        <v>-</v>
      </c>
      <c r="AW86" s="527">
        <f t="shared" si="82"/>
        <v>0</v>
      </c>
      <c r="AX86" s="335"/>
      <c r="AY86" s="529"/>
      <c r="AZ86" s="528" t="str">
        <f t="shared" si="83"/>
        <v>-</v>
      </c>
      <c r="BA86" s="535"/>
      <c r="BB86" s="536" t="str">
        <f t="shared" si="57"/>
        <v>-</v>
      </c>
      <c r="BC86" s="544">
        <f t="shared" si="84"/>
        <v>0</v>
      </c>
      <c r="BD86" s="335"/>
      <c r="BE86" s="529"/>
      <c r="BF86" s="535"/>
      <c r="BG86" s="549" t="str">
        <f t="shared" si="58"/>
        <v>-</v>
      </c>
      <c r="BH86" s="544">
        <f t="shared" si="85"/>
        <v>0</v>
      </c>
      <c r="BI86" s="335"/>
      <c r="BJ86" s="529"/>
      <c r="BK86" s="535"/>
      <c r="BL86" s="549" t="str">
        <f t="shared" si="59"/>
        <v>-</v>
      </c>
      <c r="BM86" s="544">
        <f t="shared" si="86"/>
        <v>0</v>
      </c>
      <c r="BN86" s="335"/>
      <c r="BO86" s="529"/>
      <c r="BP86" s="535"/>
      <c r="BQ86" s="549" t="str">
        <f t="shared" si="60"/>
        <v>-</v>
      </c>
      <c r="BR86" s="544">
        <f t="shared" si="87"/>
        <v>0</v>
      </c>
      <c r="BS86" s="335"/>
      <c r="BT86" s="529"/>
      <c r="BU86" s="535"/>
      <c r="BV86" s="549" t="str">
        <f t="shared" si="61"/>
        <v>-</v>
      </c>
    </row>
    <row r="87" ht="14.25" customHeight="1" spans="1:74">
      <c r="A87" s="508"/>
      <c r="B87" s="404">
        <v>20</v>
      </c>
      <c r="C87" s="406">
        <f t="shared" si="49"/>
        <v>0</v>
      </c>
      <c r="D87" s="406">
        <f t="shared" si="63"/>
        <v>0</v>
      </c>
      <c r="E87" s="406">
        <f t="shared" si="64"/>
        <v>0</v>
      </c>
      <c r="F87" s="382">
        <f t="shared" si="65"/>
        <v>0</v>
      </c>
      <c r="G87" s="505" t="str">
        <f t="shared" si="62"/>
        <v>-</v>
      </c>
      <c r="H87" s="507">
        <f t="shared" si="66"/>
        <v>0</v>
      </c>
      <c r="I87" s="517">
        <f t="shared" si="67"/>
        <v>0</v>
      </c>
      <c r="J87" s="523">
        <f t="shared" si="68"/>
        <v>0</v>
      </c>
      <c r="K87" s="523">
        <f t="shared" si="69"/>
        <v>0</v>
      </c>
      <c r="L87" s="526" t="str">
        <f t="shared" si="50"/>
        <v>-</v>
      </c>
      <c r="M87" s="527">
        <f t="shared" si="70"/>
        <v>0</v>
      </c>
      <c r="N87" s="335"/>
      <c r="O87" s="529"/>
      <c r="P87" s="528" t="str">
        <f t="shared" si="71"/>
        <v>-</v>
      </c>
      <c r="Q87" s="535"/>
      <c r="R87" s="536" t="str">
        <f t="shared" si="51"/>
        <v>-</v>
      </c>
      <c r="S87" s="527">
        <f t="shared" si="72"/>
        <v>0</v>
      </c>
      <c r="T87" s="335"/>
      <c r="U87" s="529"/>
      <c r="V87" s="528" t="str">
        <f t="shared" si="73"/>
        <v>-</v>
      </c>
      <c r="W87" s="535"/>
      <c r="X87" s="536" t="str">
        <f t="shared" si="52"/>
        <v>-</v>
      </c>
      <c r="Y87" s="527">
        <f t="shared" si="74"/>
        <v>0</v>
      </c>
      <c r="Z87" s="335"/>
      <c r="AA87" s="529"/>
      <c r="AB87" s="528" t="str">
        <f t="shared" si="75"/>
        <v>-</v>
      </c>
      <c r="AC87" s="535"/>
      <c r="AD87" s="536" t="str">
        <f t="shared" si="53"/>
        <v>-</v>
      </c>
      <c r="AE87" s="527">
        <f t="shared" si="76"/>
        <v>0</v>
      </c>
      <c r="AF87" s="335"/>
      <c r="AG87" s="529"/>
      <c r="AH87" s="528" t="str">
        <f t="shared" si="77"/>
        <v>-</v>
      </c>
      <c r="AI87" s="535"/>
      <c r="AJ87" s="536" t="str">
        <f t="shared" si="54"/>
        <v>-</v>
      </c>
      <c r="AK87" s="527">
        <f t="shared" si="78"/>
        <v>0</v>
      </c>
      <c r="AL87" s="335"/>
      <c r="AM87" s="529"/>
      <c r="AN87" s="528" t="str">
        <f t="shared" si="79"/>
        <v>-</v>
      </c>
      <c r="AO87" s="535"/>
      <c r="AP87" s="536" t="str">
        <f t="shared" si="55"/>
        <v>-</v>
      </c>
      <c r="AQ87" s="527">
        <f t="shared" si="80"/>
        <v>0</v>
      </c>
      <c r="AR87" s="335"/>
      <c r="AS87" s="529"/>
      <c r="AT87" s="528" t="str">
        <f t="shared" si="81"/>
        <v>-</v>
      </c>
      <c r="AU87" s="535"/>
      <c r="AV87" s="536" t="str">
        <f t="shared" si="56"/>
        <v>-</v>
      </c>
      <c r="AW87" s="527">
        <f t="shared" si="82"/>
        <v>0</v>
      </c>
      <c r="AX87" s="335"/>
      <c r="AY87" s="529"/>
      <c r="AZ87" s="528" t="str">
        <f t="shared" si="83"/>
        <v>-</v>
      </c>
      <c r="BA87" s="535"/>
      <c r="BB87" s="536" t="str">
        <f t="shared" si="57"/>
        <v>-</v>
      </c>
      <c r="BC87" s="544">
        <f t="shared" si="84"/>
        <v>0</v>
      </c>
      <c r="BD87" s="335"/>
      <c r="BE87" s="529"/>
      <c r="BF87" s="535"/>
      <c r="BG87" s="549" t="str">
        <f t="shared" si="58"/>
        <v>-</v>
      </c>
      <c r="BH87" s="544">
        <f t="shared" si="85"/>
        <v>0</v>
      </c>
      <c r="BI87" s="335"/>
      <c r="BJ87" s="529"/>
      <c r="BK87" s="535"/>
      <c r="BL87" s="549" t="str">
        <f t="shared" si="59"/>
        <v>-</v>
      </c>
      <c r="BM87" s="544">
        <f t="shared" si="86"/>
        <v>0</v>
      </c>
      <c r="BN87" s="335"/>
      <c r="BO87" s="529"/>
      <c r="BP87" s="535"/>
      <c r="BQ87" s="549" t="str">
        <f t="shared" si="60"/>
        <v>-</v>
      </c>
      <c r="BR87" s="544">
        <f t="shared" si="87"/>
        <v>0</v>
      </c>
      <c r="BS87" s="335"/>
      <c r="BT87" s="529"/>
      <c r="BU87" s="535"/>
      <c r="BV87" s="549" t="str">
        <f t="shared" si="61"/>
        <v>-</v>
      </c>
    </row>
    <row r="88" ht="14.25" customHeight="1" spans="1:74">
      <c r="A88" s="508"/>
      <c r="B88" s="404">
        <v>21</v>
      </c>
      <c r="C88" s="406">
        <f t="shared" si="49"/>
        <v>0</v>
      </c>
      <c r="D88" s="406">
        <f t="shared" si="63"/>
        <v>0</v>
      </c>
      <c r="E88" s="406">
        <f t="shared" si="64"/>
        <v>0</v>
      </c>
      <c r="F88" s="382">
        <f t="shared" si="65"/>
        <v>0</v>
      </c>
      <c r="G88" s="505" t="str">
        <f t="shared" si="62"/>
        <v>-</v>
      </c>
      <c r="H88" s="507">
        <f t="shared" si="66"/>
        <v>0</v>
      </c>
      <c r="I88" s="517">
        <f t="shared" si="67"/>
        <v>0</v>
      </c>
      <c r="J88" s="523">
        <f t="shared" si="68"/>
        <v>0</v>
      </c>
      <c r="K88" s="523">
        <f t="shared" si="69"/>
        <v>0</v>
      </c>
      <c r="L88" s="526" t="str">
        <f t="shared" si="50"/>
        <v>-</v>
      </c>
      <c r="M88" s="527">
        <f t="shared" si="70"/>
        <v>0</v>
      </c>
      <c r="N88" s="335"/>
      <c r="O88" s="529"/>
      <c r="P88" s="528" t="str">
        <f t="shared" si="71"/>
        <v>-</v>
      </c>
      <c r="Q88" s="535"/>
      <c r="R88" s="536" t="str">
        <f t="shared" si="51"/>
        <v>-</v>
      </c>
      <c r="S88" s="527">
        <f t="shared" si="72"/>
        <v>0</v>
      </c>
      <c r="T88" s="335"/>
      <c r="U88" s="529"/>
      <c r="V88" s="528" t="str">
        <f t="shared" si="73"/>
        <v>-</v>
      </c>
      <c r="W88" s="535"/>
      <c r="X88" s="536" t="str">
        <f t="shared" si="52"/>
        <v>-</v>
      </c>
      <c r="Y88" s="527">
        <f t="shared" si="74"/>
        <v>0</v>
      </c>
      <c r="Z88" s="335"/>
      <c r="AA88" s="529"/>
      <c r="AB88" s="528" t="str">
        <f t="shared" si="75"/>
        <v>-</v>
      </c>
      <c r="AC88" s="535"/>
      <c r="AD88" s="536" t="str">
        <f t="shared" si="53"/>
        <v>-</v>
      </c>
      <c r="AE88" s="527">
        <f t="shared" si="76"/>
        <v>0</v>
      </c>
      <c r="AF88" s="335"/>
      <c r="AG88" s="529"/>
      <c r="AH88" s="528" t="str">
        <f t="shared" si="77"/>
        <v>-</v>
      </c>
      <c r="AI88" s="535"/>
      <c r="AJ88" s="536" t="str">
        <f t="shared" si="54"/>
        <v>-</v>
      </c>
      <c r="AK88" s="527">
        <f t="shared" si="78"/>
        <v>0</v>
      </c>
      <c r="AL88" s="335"/>
      <c r="AM88" s="529"/>
      <c r="AN88" s="528" t="str">
        <f t="shared" si="79"/>
        <v>-</v>
      </c>
      <c r="AO88" s="535"/>
      <c r="AP88" s="536" t="str">
        <f t="shared" si="55"/>
        <v>-</v>
      </c>
      <c r="AQ88" s="527">
        <f t="shared" si="80"/>
        <v>0</v>
      </c>
      <c r="AR88" s="335"/>
      <c r="AS88" s="529"/>
      <c r="AT88" s="528" t="str">
        <f t="shared" si="81"/>
        <v>-</v>
      </c>
      <c r="AU88" s="535"/>
      <c r="AV88" s="536" t="str">
        <f t="shared" si="56"/>
        <v>-</v>
      </c>
      <c r="AW88" s="527">
        <f t="shared" si="82"/>
        <v>0</v>
      </c>
      <c r="AX88" s="335"/>
      <c r="AY88" s="529"/>
      <c r="AZ88" s="528" t="str">
        <f t="shared" si="83"/>
        <v>-</v>
      </c>
      <c r="BA88" s="535"/>
      <c r="BB88" s="536" t="str">
        <f t="shared" si="57"/>
        <v>-</v>
      </c>
      <c r="BC88" s="544">
        <f t="shared" si="84"/>
        <v>0</v>
      </c>
      <c r="BD88" s="335"/>
      <c r="BE88" s="529"/>
      <c r="BF88" s="535"/>
      <c r="BG88" s="549" t="str">
        <f t="shared" si="58"/>
        <v>-</v>
      </c>
      <c r="BH88" s="544">
        <f t="shared" si="85"/>
        <v>0</v>
      </c>
      <c r="BI88" s="335"/>
      <c r="BJ88" s="529"/>
      <c r="BK88" s="535"/>
      <c r="BL88" s="549" t="str">
        <f t="shared" si="59"/>
        <v>-</v>
      </c>
      <c r="BM88" s="544">
        <f t="shared" si="86"/>
        <v>0</v>
      </c>
      <c r="BN88" s="335"/>
      <c r="BO88" s="529"/>
      <c r="BP88" s="535"/>
      <c r="BQ88" s="549" t="str">
        <f t="shared" si="60"/>
        <v>-</v>
      </c>
      <c r="BR88" s="544">
        <f t="shared" si="87"/>
        <v>0</v>
      </c>
      <c r="BS88" s="335"/>
      <c r="BT88" s="529"/>
      <c r="BU88" s="535"/>
      <c r="BV88" s="549" t="str">
        <f t="shared" si="61"/>
        <v>-</v>
      </c>
    </row>
    <row r="89" ht="14.25" customHeight="1" spans="1:74">
      <c r="A89" s="508"/>
      <c r="B89" s="404">
        <v>22</v>
      </c>
      <c r="C89" s="406">
        <f t="shared" si="49"/>
        <v>0</v>
      </c>
      <c r="D89" s="406">
        <f t="shared" si="63"/>
        <v>0</v>
      </c>
      <c r="E89" s="406">
        <f t="shared" si="64"/>
        <v>0</v>
      </c>
      <c r="F89" s="382">
        <f t="shared" si="65"/>
        <v>0</v>
      </c>
      <c r="G89" s="505" t="str">
        <f t="shared" si="62"/>
        <v>-</v>
      </c>
      <c r="H89" s="507">
        <f t="shared" si="66"/>
        <v>0</v>
      </c>
      <c r="I89" s="517">
        <f t="shared" si="67"/>
        <v>0</v>
      </c>
      <c r="J89" s="523">
        <f t="shared" si="68"/>
        <v>0</v>
      </c>
      <c r="K89" s="523">
        <f t="shared" si="69"/>
        <v>0</v>
      </c>
      <c r="L89" s="526" t="str">
        <f t="shared" si="50"/>
        <v>-</v>
      </c>
      <c r="M89" s="527">
        <f t="shared" si="70"/>
        <v>0</v>
      </c>
      <c r="N89" s="335"/>
      <c r="O89" s="529"/>
      <c r="P89" s="528" t="str">
        <f t="shared" si="71"/>
        <v>-</v>
      </c>
      <c r="Q89" s="535"/>
      <c r="R89" s="536" t="str">
        <f t="shared" si="51"/>
        <v>-</v>
      </c>
      <c r="S89" s="527">
        <f t="shared" si="72"/>
        <v>0</v>
      </c>
      <c r="T89" s="335"/>
      <c r="U89" s="529"/>
      <c r="V89" s="528" t="str">
        <f t="shared" si="73"/>
        <v>-</v>
      </c>
      <c r="W89" s="535"/>
      <c r="X89" s="536" t="str">
        <f t="shared" si="52"/>
        <v>-</v>
      </c>
      <c r="Y89" s="527">
        <f t="shared" si="74"/>
        <v>0</v>
      </c>
      <c r="Z89" s="335"/>
      <c r="AA89" s="529"/>
      <c r="AB89" s="528" t="str">
        <f t="shared" si="75"/>
        <v>-</v>
      </c>
      <c r="AC89" s="535"/>
      <c r="AD89" s="536" t="str">
        <f t="shared" si="53"/>
        <v>-</v>
      </c>
      <c r="AE89" s="527">
        <f t="shared" si="76"/>
        <v>0</v>
      </c>
      <c r="AF89" s="335"/>
      <c r="AG89" s="529"/>
      <c r="AH89" s="528" t="str">
        <f t="shared" si="77"/>
        <v>-</v>
      </c>
      <c r="AI89" s="535"/>
      <c r="AJ89" s="536" t="str">
        <f t="shared" si="54"/>
        <v>-</v>
      </c>
      <c r="AK89" s="527">
        <f t="shared" si="78"/>
        <v>0</v>
      </c>
      <c r="AL89" s="335"/>
      <c r="AM89" s="529"/>
      <c r="AN89" s="528" t="str">
        <f t="shared" si="79"/>
        <v>-</v>
      </c>
      <c r="AO89" s="535"/>
      <c r="AP89" s="536" t="str">
        <f t="shared" si="55"/>
        <v>-</v>
      </c>
      <c r="AQ89" s="527">
        <f t="shared" si="80"/>
        <v>0</v>
      </c>
      <c r="AR89" s="335"/>
      <c r="AS89" s="529"/>
      <c r="AT89" s="528" t="str">
        <f t="shared" si="81"/>
        <v>-</v>
      </c>
      <c r="AU89" s="535"/>
      <c r="AV89" s="536" t="str">
        <f t="shared" si="56"/>
        <v>-</v>
      </c>
      <c r="AW89" s="527">
        <f t="shared" si="82"/>
        <v>0</v>
      </c>
      <c r="AX89" s="335"/>
      <c r="AY89" s="529"/>
      <c r="AZ89" s="528" t="str">
        <f t="shared" si="83"/>
        <v>-</v>
      </c>
      <c r="BA89" s="535"/>
      <c r="BB89" s="536" t="str">
        <f t="shared" si="57"/>
        <v>-</v>
      </c>
      <c r="BC89" s="544">
        <f t="shared" si="84"/>
        <v>0</v>
      </c>
      <c r="BD89" s="335"/>
      <c r="BE89" s="529"/>
      <c r="BF89" s="535"/>
      <c r="BG89" s="549" t="str">
        <f t="shared" si="58"/>
        <v>-</v>
      </c>
      <c r="BH89" s="544">
        <f t="shared" si="85"/>
        <v>0</v>
      </c>
      <c r="BI89" s="335"/>
      <c r="BJ89" s="529"/>
      <c r="BK89" s="535"/>
      <c r="BL89" s="549" t="str">
        <f t="shared" si="59"/>
        <v>-</v>
      </c>
      <c r="BM89" s="544">
        <f t="shared" si="86"/>
        <v>0</v>
      </c>
      <c r="BN89" s="335"/>
      <c r="BO89" s="529"/>
      <c r="BP89" s="535"/>
      <c r="BQ89" s="549" t="str">
        <f t="shared" si="60"/>
        <v>-</v>
      </c>
      <c r="BR89" s="544">
        <f t="shared" si="87"/>
        <v>0</v>
      </c>
      <c r="BS89" s="335"/>
      <c r="BT89" s="529"/>
      <c r="BU89" s="535"/>
      <c r="BV89" s="549" t="str">
        <f t="shared" si="61"/>
        <v>-</v>
      </c>
    </row>
    <row r="90" ht="14.25" customHeight="1" spans="1:74">
      <c r="A90" s="508"/>
      <c r="B90" s="404">
        <v>23</v>
      </c>
      <c r="C90" s="406">
        <f t="shared" si="49"/>
        <v>0</v>
      </c>
      <c r="D90" s="406">
        <f t="shared" si="63"/>
        <v>0</v>
      </c>
      <c r="E90" s="406">
        <f t="shared" si="64"/>
        <v>0</v>
      </c>
      <c r="F90" s="382">
        <f t="shared" si="65"/>
        <v>0</v>
      </c>
      <c r="G90" s="505" t="str">
        <f t="shared" si="62"/>
        <v>-</v>
      </c>
      <c r="H90" s="507">
        <f t="shared" si="66"/>
        <v>0</v>
      </c>
      <c r="I90" s="517">
        <f t="shared" si="67"/>
        <v>0</v>
      </c>
      <c r="J90" s="523">
        <f t="shared" si="68"/>
        <v>0</v>
      </c>
      <c r="K90" s="523">
        <f t="shared" si="69"/>
        <v>0</v>
      </c>
      <c r="L90" s="526" t="str">
        <f t="shared" si="50"/>
        <v>-</v>
      </c>
      <c r="M90" s="527">
        <f t="shared" si="70"/>
        <v>0</v>
      </c>
      <c r="N90" s="335"/>
      <c r="O90" s="529"/>
      <c r="P90" s="528" t="str">
        <f t="shared" si="71"/>
        <v>-</v>
      </c>
      <c r="Q90" s="535"/>
      <c r="R90" s="536" t="str">
        <f t="shared" si="51"/>
        <v>-</v>
      </c>
      <c r="S90" s="527">
        <f t="shared" si="72"/>
        <v>0</v>
      </c>
      <c r="T90" s="335"/>
      <c r="U90" s="529"/>
      <c r="V90" s="528" t="str">
        <f t="shared" si="73"/>
        <v>-</v>
      </c>
      <c r="W90" s="535"/>
      <c r="X90" s="536" t="str">
        <f t="shared" si="52"/>
        <v>-</v>
      </c>
      <c r="Y90" s="527">
        <f t="shared" si="74"/>
        <v>0</v>
      </c>
      <c r="Z90" s="335"/>
      <c r="AA90" s="529"/>
      <c r="AB90" s="528" t="str">
        <f t="shared" si="75"/>
        <v>-</v>
      </c>
      <c r="AC90" s="535"/>
      <c r="AD90" s="536" t="str">
        <f t="shared" si="53"/>
        <v>-</v>
      </c>
      <c r="AE90" s="527">
        <f t="shared" si="76"/>
        <v>0</v>
      </c>
      <c r="AF90" s="335"/>
      <c r="AG90" s="529"/>
      <c r="AH90" s="528" t="str">
        <f t="shared" si="77"/>
        <v>-</v>
      </c>
      <c r="AI90" s="535"/>
      <c r="AJ90" s="536" t="str">
        <f t="shared" si="54"/>
        <v>-</v>
      </c>
      <c r="AK90" s="527">
        <f t="shared" si="78"/>
        <v>0</v>
      </c>
      <c r="AL90" s="335"/>
      <c r="AM90" s="529"/>
      <c r="AN90" s="528" t="str">
        <f t="shared" si="79"/>
        <v>-</v>
      </c>
      <c r="AO90" s="535"/>
      <c r="AP90" s="536" t="str">
        <f t="shared" si="55"/>
        <v>-</v>
      </c>
      <c r="AQ90" s="527">
        <f t="shared" si="80"/>
        <v>0</v>
      </c>
      <c r="AR90" s="335"/>
      <c r="AS90" s="529"/>
      <c r="AT90" s="528" t="str">
        <f t="shared" si="81"/>
        <v>-</v>
      </c>
      <c r="AU90" s="535"/>
      <c r="AV90" s="536" t="str">
        <f t="shared" si="56"/>
        <v>-</v>
      </c>
      <c r="AW90" s="527">
        <f t="shared" si="82"/>
        <v>0</v>
      </c>
      <c r="AX90" s="335"/>
      <c r="AY90" s="529"/>
      <c r="AZ90" s="528" t="str">
        <f t="shared" si="83"/>
        <v>-</v>
      </c>
      <c r="BA90" s="535"/>
      <c r="BB90" s="536" t="str">
        <f t="shared" si="57"/>
        <v>-</v>
      </c>
      <c r="BC90" s="544">
        <f t="shared" si="84"/>
        <v>0</v>
      </c>
      <c r="BD90" s="335"/>
      <c r="BE90" s="529"/>
      <c r="BF90" s="535"/>
      <c r="BG90" s="549" t="str">
        <f t="shared" si="58"/>
        <v>-</v>
      </c>
      <c r="BH90" s="544">
        <f t="shared" si="85"/>
        <v>0</v>
      </c>
      <c r="BI90" s="335"/>
      <c r="BJ90" s="529"/>
      <c r="BK90" s="535"/>
      <c r="BL90" s="549" t="str">
        <f t="shared" si="59"/>
        <v>-</v>
      </c>
      <c r="BM90" s="544">
        <f t="shared" si="86"/>
        <v>0</v>
      </c>
      <c r="BN90" s="335"/>
      <c r="BO90" s="529"/>
      <c r="BP90" s="535"/>
      <c r="BQ90" s="549" t="str">
        <f t="shared" si="60"/>
        <v>-</v>
      </c>
      <c r="BR90" s="544">
        <f t="shared" si="87"/>
        <v>0</v>
      </c>
      <c r="BS90" s="335"/>
      <c r="BT90" s="529"/>
      <c r="BU90" s="535"/>
      <c r="BV90" s="549" t="str">
        <f t="shared" si="61"/>
        <v>-</v>
      </c>
    </row>
    <row r="91" ht="14.25" customHeight="1" spans="1:74">
      <c r="A91" s="508"/>
      <c r="B91" s="404">
        <v>24</v>
      </c>
      <c r="C91" s="406">
        <f t="shared" si="49"/>
        <v>0</v>
      </c>
      <c r="D91" s="406">
        <f t="shared" si="63"/>
        <v>0</v>
      </c>
      <c r="E91" s="406">
        <f t="shared" si="64"/>
        <v>0</v>
      </c>
      <c r="F91" s="382">
        <f t="shared" si="65"/>
        <v>0</v>
      </c>
      <c r="G91" s="505" t="str">
        <f t="shared" si="62"/>
        <v>-</v>
      </c>
      <c r="H91" s="507">
        <f t="shared" si="66"/>
        <v>0</v>
      </c>
      <c r="I91" s="517">
        <f t="shared" si="67"/>
        <v>0</v>
      </c>
      <c r="J91" s="523">
        <f t="shared" si="68"/>
        <v>0</v>
      </c>
      <c r="K91" s="523">
        <f t="shared" si="69"/>
        <v>0</v>
      </c>
      <c r="L91" s="526" t="str">
        <f t="shared" si="50"/>
        <v>-</v>
      </c>
      <c r="M91" s="527">
        <f t="shared" si="70"/>
        <v>0</v>
      </c>
      <c r="N91" s="335"/>
      <c r="O91" s="529"/>
      <c r="P91" s="528" t="str">
        <f t="shared" si="71"/>
        <v>-</v>
      </c>
      <c r="Q91" s="535"/>
      <c r="R91" s="536" t="str">
        <f t="shared" si="51"/>
        <v>-</v>
      </c>
      <c r="S91" s="527">
        <f t="shared" si="72"/>
        <v>0</v>
      </c>
      <c r="T91" s="335"/>
      <c r="U91" s="529"/>
      <c r="V91" s="528" t="str">
        <f t="shared" si="73"/>
        <v>-</v>
      </c>
      <c r="W91" s="535"/>
      <c r="X91" s="536" t="str">
        <f t="shared" si="52"/>
        <v>-</v>
      </c>
      <c r="Y91" s="527">
        <f t="shared" si="74"/>
        <v>0</v>
      </c>
      <c r="Z91" s="335"/>
      <c r="AA91" s="529"/>
      <c r="AB91" s="528" t="str">
        <f t="shared" si="75"/>
        <v>-</v>
      </c>
      <c r="AC91" s="535"/>
      <c r="AD91" s="536" t="str">
        <f t="shared" si="53"/>
        <v>-</v>
      </c>
      <c r="AE91" s="527">
        <f t="shared" si="76"/>
        <v>0</v>
      </c>
      <c r="AF91" s="335"/>
      <c r="AG91" s="529"/>
      <c r="AH91" s="528" t="str">
        <f t="shared" si="77"/>
        <v>-</v>
      </c>
      <c r="AI91" s="535"/>
      <c r="AJ91" s="536" t="str">
        <f t="shared" si="54"/>
        <v>-</v>
      </c>
      <c r="AK91" s="527">
        <f t="shared" si="78"/>
        <v>0</v>
      </c>
      <c r="AL91" s="335"/>
      <c r="AM91" s="529"/>
      <c r="AN91" s="528" t="str">
        <f t="shared" si="79"/>
        <v>-</v>
      </c>
      <c r="AO91" s="535"/>
      <c r="AP91" s="536" t="str">
        <f t="shared" si="55"/>
        <v>-</v>
      </c>
      <c r="AQ91" s="527">
        <f t="shared" si="80"/>
        <v>0</v>
      </c>
      <c r="AR91" s="335"/>
      <c r="AS91" s="529"/>
      <c r="AT91" s="528" t="str">
        <f t="shared" si="81"/>
        <v>-</v>
      </c>
      <c r="AU91" s="535"/>
      <c r="AV91" s="536" t="str">
        <f t="shared" si="56"/>
        <v>-</v>
      </c>
      <c r="AW91" s="527">
        <f t="shared" si="82"/>
        <v>0</v>
      </c>
      <c r="AX91" s="335"/>
      <c r="AY91" s="529"/>
      <c r="AZ91" s="528" t="str">
        <f t="shared" si="83"/>
        <v>-</v>
      </c>
      <c r="BA91" s="535"/>
      <c r="BB91" s="536" t="str">
        <f t="shared" si="57"/>
        <v>-</v>
      </c>
      <c r="BC91" s="544">
        <f t="shared" si="84"/>
        <v>0</v>
      </c>
      <c r="BD91" s="335"/>
      <c r="BE91" s="529"/>
      <c r="BF91" s="535"/>
      <c r="BG91" s="549" t="str">
        <f t="shared" si="58"/>
        <v>-</v>
      </c>
      <c r="BH91" s="544">
        <f t="shared" si="85"/>
        <v>0</v>
      </c>
      <c r="BI91" s="335"/>
      <c r="BJ91" s="529"/>
      <c r="BK91" s="535"/>
      <c r="BL91" s="549" t="str">
        <f t="shared" si="59"/>
        <v>-</v>
      </c>
      <c r="BM91" s="544">
        <f t="shared" si="86"/>
        <v>0</v>
      </c>
      <c r="BN91" s="335"/>
      <c r="BO91" s="529"/>
      <c r="BP91" s="535"/>
      <c r="BQ91" s="549" t="str">
        <f t="shared" si="60"/>
        <v>-</v>
      </c>
      <c r="BR91" s="544">
        <f t="shared" si="87"/>
        <v>0</v>
      </c>
      <c r="BS91" s="335"/>
      <c r="BT91" s="529"/>
      <c r="BU91" s="535"/>
      <c r="BV91" s="549" t="str">
        <f t="shared" si="61"/>
        <v>-</v>
      </c>
    </row>
    <row r="92" ht="14.25" customHeight="1" spans="1:74">
      <c r="A92" s="508"/>
      <c r="B92" s="404">
        <v>25</v>
      </c>
      <c r="C92" s="406">
        <f t="shared" si="49"/>
        <v>0</v>
      </c>
      <c r="D92" s="406">
        <f t="shared" si="63"/>
        <v>0</v>
      </c>
      <c r="E92" s="406">
        <f t="shared" si="64"/>
        <v>0</v>
      </c>
      <c r="F92" s="382">
        <f t="shared" si="65"/>
        <v>0</v>
      </c>
      <c r="G92" s="505" t="str">
        <f t="shared" si="62"/>
        <v>-</v>
      </c>
      <c r="H92" s="507">
        <f t="shared" si="66"/>
        <v>0</v>
      </c>
      <c r="I92" s="517">
        <f t="shared" si="67"/>
        <v>0</v>
      </c>
      <c r="J92" s="523">
        <f t="shared" si="68"/>
        <v>0</v>
      </c>
      <c r="K92" s="523">
        <f t="shared" si="69"/>
        <v>0</v>
      </c>
      <c r="L92" s="526" t="str">
        <f t="shared" si="50"/>
        <v>-</v>
      </c>
      <c r="M92" s="527">
        <f t="shared" si="70"/>
        <v>0</v>
      </c>
      <c r="N92" s="335"/>
      <c r="O92" s="529"/>
      <c r="P92" s="528" t="str">
        <f t="shared" si="71"/>
        <v>-</v>
      </c>
      <c r="Q92" s="535"/>
      <c r="R92" s="536" t="str">
        <f t="shared" si="51"/>
        <v>-</v>
      </c>
      <c r="S92" s="527">
        <f t="shared" si="72"/>
        <v>0</v>
      </c>
      <c r="T92" s="335"/>
      <c r="U92" s="529"/>
      <c r="V92" s="528" t="str">
        <f t="shared" si="73"/>
        <v>-</v>
      </c>
      <c r="W92" s="535"/>
      <c r="X92" s="536" t="str">
        <f t="shared" si="52"/>
        <v>-</v>
      </c>
      <c r="Y92" s="527">
        <f t="shared" si="74"/>
        <v>0</v>
      </c>
      <c r="Z92" s="335"/>
      <c r="AA92" s="529"/>
      <c r="AB92" s="528" t="str">
        <f t="shared" si="75"/>
        <v>-</v>
      </c>
      <c r="AC92" s="535"/>
      <c r="AD92" s="536" t="str">
        <f t="shared" si="53"/>
        <v>-</v>
      </c>
      <c r="AE92" s="527">
        <f t="shared" si="76"/>
        <v>0</v>
      </c>
      <c r="AF92" s="335"/>
      <c r="AG92" s="529"/>
      <c r="AH92" s="528" t="str">
        <f t="shared" si="77"/>
        <v>-</v>
      </c>
      <c r="AI92" s="535"/>
      <c r="AJ92" s="536" t="str">
        <f t="shared" si="54"/>
        <v>-</v>
      </c>
      <c r="AK92" s="527">
        <f t="shared" si="78"/>
        <v>0</v>
      </c>
      <c r="AL92" s="335"/>
      <c r="AM92" s="529"/>
      <c r="AN92" s="528" t="str">
        <f t="shared" si="79"/>
        <v>-</v>
      </c>
      <c r="AO92" s="535"/>
      <c r="AP92" s="536" t="str">
        <f t="shared" si="55"/>
        <v>-</v>
      </c>
      <c r="AQ92" s="527">
        <f t="shared" si="80"/>
        <v>0</v>
      </c>
      <c r="AR92" s="335"/>
      <c r="AS92" s="529"/>
      <c r="AT92" s="528" t="str">
        <f t="shared" si="81"/>
        <v>-</v>
      </c>
      <c r="AU92" s="535"/>
      <c r="AV92" s="536" t="str">
        <f t="shared" si="56"/>
        <v>-</v>
      </c>
      <c r="AW92" s="527">
        <f t="shared" si="82"/>
        <v>0</v>
      </c>
      <c r="AX92" s="335"/>
      <c r="AY92" s="529"/>
      <c r="AZ92" s="528" t="str">
        <f t="shared" si="83"/>
        <v>-</v>
      </c>
      <c r="BA92" s="535"/>
      <c r="BB92" s="536" t="str">
        <f t="shared" si="57"/>
        <v>-</v>
      </c>
      <c r="BC92" s="544">
        <f t="shared" si="84"/>
        <v>0</v>
      </c>
      <c r="BD92" s="335"/>
      <c r="BE92" s="529"/>
      <c r="BF92" s="535"/>
      <c r="BG92" s="549" t="str">
        <f t="shared" si="58"/>
        <v>-</v>
      </c>
      <c r="BH92" s="544">
        <f t="shared" si="85"/>
        <v>0</v>
      </c>
      <c r="BI92" s="335"/>
      <c r="BJ92" s="529"/>
      <c r="BK92" s="535"/>
      <c r="BL92" s="549" t="str">
        <f t="shared" si="59"/>
        <v>-</v>
      </c>
      <c r="BM92" s="544">
        <f t="shared" si="86"/>
        <v>0</v>
      </c>
      <c r="BN92" s="335"/>
      <c r="BO92" s="529"/>
      <c r="BP92" s="535"/>
      <c r="BQ92" s="549" t="str">
        <f t="shared" si="60"/>
        <v>-</v>
      </c>
      <c r="BR92" s="544">
        <f t="shared" si="87"/>
        <v>0</v>
      </c>
      <c r="BS92" s="335"/>
      <c r="BT92" s="529"/>
      <c r="BU92" s="535"/>
      <c r="BV92" s="549" t="str">
        <f t="shared" si="61"/>
        <v>-</v>
      </c>
    </row>
    <row r="93" ht="14.25" customHeight="1" spans="1:74">
      <c r="A93" s="508"/>
      <c r="B93" s="404">
        <v>26</v>
      </c>
      <c r="C93" s="406">
        <f t="shared" si="49"/>
        <v>0</v>
      </c>
      <c r="D93" s="406">
        <f t="shared" si="63"/>
        <v>0</v>
      </c>
      <c r="E93" s="406">
        <f t="shared" si="64"/>
        <v>0</v>
      </c>
      <c r="F93" s="382">
        <f t="shared" si="65"/>
        <v>0</v>
      </c>
      <c r="G93" s="505" t="str">
        <f t="shared" si="62"/>
        <v>-</v>
      </c>
      <c r="H93" s="507">
        <f t="shared" si="66"/>
        <v>0</v>
      </c>
      <c r="I93" s="517">
        <f t="shared" si="67"/>
        <v>0</v>
      </c>
      <c r="J93" s="523">
        <f t="shared" si="68"/>
        <v>0</v>
      </c>
      <c r="K93" s="523">
        <f t="shared" si="69"/>
        <v>0</v>
      </c>
      <c r="L93" s="526" t="str">
        <f t="shared" si="50"/>
        <v>-</v>
      </c>
      <c r="M93" s="527">
        <f t="shared" si="70"/>
        <v>0</v>
      </c>
      <c r="N93" s="335"/>
      <c r="O93" s="529"/>
      <c r="P93" s="528" t="str">
        <f t="shared" si="71"/>
        <v>-</v>
      </c>
      <c r="Q93" s="535"/>
      <c r="R93" s="536" t="str">
        <f t="shared" si="51"/>
        <v>-</v>
      </c>
      <c r="S93" s="527">
        <f t="shared" si="72"/>
        <v>0</v>
      </c>
      <c r="T93" s="335"/>
      <c r="U93" s="529"/>
      <c r="V93" s="528" t="str">
        <f t="shared" si="73"/>
        <v>-</v>
      </c>
      <c r="W93" s="535"/>
      <c r="X93" s="536" t="str">
        <f t="shared" si="52"/>
        <v>-</v>
      </c>
      <c r="Y93" s="527">
        <f t="shared" si="74"/>
        <v>0</v>
      </c>
      <c r="Z93" s="335"/>
      <c r="AA93" s="529"/>
      <c r="AB93" s="528" t="str">
        <f t="shared" si="75"/>
        <v>-</v>
      </c>
      <c r="AC93" s="535"/>
      <c r="AD93" s="536" t="str">
        <f t="shared" si="53"/>
        <v>-</v>
      </c>
      <c r="AE93" s="527">
        <f t="shared" si="76"/>
        <v>0</v>
      </c>
      <c r="AF93" s="335"/>
      <c r="AG93" s="529"/>
      <c r="AH93" s="528" t="str">
        <f t="shared" si="77"/>
        <v>-</v>
      </c>
      <c r="AI93" s="535"/>
      <c r="AJ93" s="536" t="str">
        <f t="shared" si="54"/>
        <v>-</v>
      </c>
      <c r="AK93" s="527">
        <f t="shared" si="78"/>
        <v>0</v>
      </c>
      <c r="AL93" s="335"/>
      <c r="AM93" s="529"/>
      <c r="AN93" s="528" t="str">
        <f t="shared" si="79"/>
        <v>-</v>
      </c>
      <c r="AO93" s="535"/>
      <c r="AP93" s="536" t="str">
        <f t="shared" si="55"/>
        <v>-</v>
      </c>
      <c r="AQ93" s="527">
        <f t="shared" si="80"/>
        <v>0</v>
      </c>
      <c r="AR93" s="335"/>
      <c r="AS93" s="529"/>
      <c r="AT93" s="528" t="str">
        <f t="shared" si="81"/>
        <v>-</v>
      </c>
      <c r="AU93" s="535"/>
      <c r="AV93" s="536" t="str">
        <f t="shared" si="56"/>
        <v>-</v>
      </c>
      <c r="AW93" s="527">
        <f t="shared" si="82"/>
        <v>0</v>
      </c>
      <c r="AX93" s="335"/>
      <c r="AY93" s="529"/>
      <c r="AZ93" s="528" t="str">
        <f t="shared" si="83"/>
        <v>-</v>
      </c>
      <c r="BA93" s="535"/>
      <c r="BB93" s="536" t="str">
        <f t="shared" si="57"/>
        <v>-</v>
      </c>
      <c r="BC93" s="544">
        <f t="shared" si="84"/>
        <v>0</v>
      </c>
      <c r="BD93" s="335"/>
      <c r="BE93" s="529"/>
      <c r="BF93" s="535"/>
      <c r="BG93" s="549" t="str">
        <f t="shared" si="58"/>
        <v>-</v>
      </c>
      <c r="BH93" s="544">
        <f t="shared" si="85"/>
        <v>0</v>
      </c>
      <c r="BI93" s="335"/>
      <c r="BJ93" s="529"/>
      <c r="BK93" s="535"/>
      <c r="BL93" s="549" t="str">
        <f t="shared" si="59"/>
        <v>-</v>
      </c>
      <c r="BM93" s="544">
        <f t="shared" si="86"/>
        <v>0</v>
      </c>
      <c r="BN93" s="335"/>
      <c r="BO93" s="529"/>
      <c r="BP93" s="535"/>
      <c r="BQ93" s="549" t="str">
        <f t="shared" si="60"/>
        <v>-</v>
      </c>
      <c r="BR93" s="544">
        <f t="shared" si="87"/>
        <v>0</v>
      </c>
      <c r="BS93" s="335"/>
      <c r="BT93" s="529"/>
      <c r="BU93" s="535"/>
      <c r="BV93" s="549" t="str">
        <f t="shared" si="61"/>
        <v>-</v>
      </c>
    </row>
    <row r="94" ht="14.25" customHeight="1" spans="1:74">
      <c r="A94" s="508"/>
      <c r="B94" s="404">
        <v>27</v>
      </c>
      <c r="C94" s="406">
        <f t="shared" si="49"/>
        <v>0</v>
      </c>
      <c r="D94" s="406">
        <f t="shared" si="63"/>
        <v>0</v>
      </c>
      <c r="E94" s="406">
        <f t="shared" si="64"/>
        <v>0</v>
      </c>
      <c r="F94" s="382">
        <f t="shared" si="65"/>
        <v>0</v>
      </c>
      <c r="G94" s="505" t="str">
        <f t="shared" si="62"/>
        <v>-</v>
      </c>
      <c r="H94" s="507">
        <f t="shared" si="66"/>
        <v>0</v>
      </c>
      <c r="I94" s="517">
        <f t="shared" si="67"/>
        <v>0</v>
      </c>
      <c r="J94" s="523">
        <f t="shared" si="68"/>
        <v>0</v>
      </c>
      <c r="K94" s="523">
        <f t="shared" si="69"/>
        <v>0</v>
      </c>
      <c r="L94" s="526" t="str">
        <f t="shared" si="50"/>
        <v>-</v>
      </c>
      <c r="M94" s="527">
        <f t="shared" si="70"/>
        <v>0</v>
      </c>
      <c r="N94" s="335"/>
      <c r="O94" s="529"/>
      <c r="P94" s="528" t="str">
        <f t="shared" si="71"/>
        <v>-</v>
      </c>
      <c r="Q94" s="535"/>
      <c r="R94" s="536" t="str">
        <f t="shared" si="51"/>
        <v>-</v>
      </c>
      <c r="S94" s="527">
        <f t="shared" si="72"/>
        <v>0</v>
      </c>
      <c r="T94" s="335"/>
      <c r="U94" s="529"/>
      <c r="V94" s="528" t="str">
        <f t="shared" si="73"/>
        <v>-</v>
      </c>
      <c r="W94" s="535"/>
      <c r="X94" s="536" t="str">
        <f t="shared" si="52"/>
        <v>-</v>
      </c>
      <c r="Y94" s="527">
        <f t="shared" si="74"/>
        <v>0</v>
      </c>
      <c r="Z94" s="335"/>
      <c r="AA94" s="529"/>
      <c r="AB94" s="528" t="str">
        <f t="shared" si="75"/>
        <v>-</v>
      </c>
      <c r="AC94" s="535"/>
      <c r="AD94" s="536" t="str">
        <f t="shared" si="53"/>
        <v>-</v>
      </c>
      <c r="AE94" s="527">
        <f t="shared" si="76"/>
        <v>0</v>
      </c>
      <c r="AF94" s="335"/>
      <c r="AG94" s="529"/>
      <c r="AH94" s="528" t="str">
        <f t="shared" si="77"/>
        <v>-</v>
      </c>
      <c r="AI94" s="535"/>
      <c r="AJ94" s="536" t="str">
        <f t="shared" si="54"/>
        <v>-</v>
      </c>
      <c r="AK94" s="527">
        <f t="shared" si="78"/>
        <v>0</v>
      </c>
      <c r="AL94" s="335"/>
      <c r="AM94" s="529"/>
      <c r="AN94" s="528" t="str">
        <f t="shared" si="79"/>
        <v>-</v>
      </c>
      <c r="AO94" s="535"/>
      <c r="AP94" s="536" t="str">
        <f t="shared" si="55"/>
        <v>-</v>
      </c>
      <c r="AQ94" s="527">
        <f t="shared" si="80"/>
        <v>0</v>
      </c>
      <c r="AR94" s="335"/>
      <c r="AS94" s="529"/>
      <c r="AT94" s="528" t="str">
        <f t="shared" si="81"/>
        <v>-</v>
      </c>
      <c r="AU94" s="535"/>
      <c r="AV94" s="536" t="str">
        <f t="shared" si="56"/>
        <v>-</v>
      </c>
      <c r="AW94" s="527">
        <f t="shared" si="82"/>
        <v>0</v>
      </c>
      <c r="AX94" s="335"/>
      <c r="AY94" s="529"/>
      <c r="AZ94" s="528" t="str">
        <f t="shared" si="83"/>
        <v>-</v>
      </c>
      <c r="BA94" s="535"/>
      <c r="BB94" s="536" t="str">
        <f t="shared" si="57"/>
        <v>-</v>
      </c>
      <c r="BC94" s="544">
        <f t="shared" si="84"/>
        <v>0</v>
      </c>
      <c r="BD94" s="335"/>
      <c r="BE94" s="529"/>
      <c r="BF94" s="535"/>
      <c r="BG94" s="549" t="str">
        <f t="shared" si="58"/>
        <v>-</v>
      </c>
      <c r="BH94" s="544">
        <f t="shared" si="85"/>
        <v>0</v>
      </c>
      <c r="BI94" s="335"/>
      <c r="BJ94" s="529"/>
      <c r="BK94" s="535"/>
      <c r="BL94" s="549" t="str">
        <f t="shared" si="59"/>
        <v>-</v>
      </c>
      <c r="BM94" s="544">
        <f t="shared" si="86"/>
        <v>0</v>
      </c>
      <c r="BN94" s="335"/>
      <c r="BO94" s="529"/>
      <c r="BP94" s="535"/>
      <c r="BQ94" s="549" t="str">
        <f t="shared" si="60"/>
        <v>-</v>
      </c>
      <c r="BR94" s="544">
        <f t="shared" si="87"/>
        <v>0</v>
      </c>
      <c r="BS94" s="335"/>
      <c r="BT94" s="529"/>
      <c r="BU94" s="535"/>
      <c r="BV94" s="549" t="str">
        <f t="shared" si="61"/>
        <v>-</v>
      </c>
    </row>
    <row r="95" ht="14.25" customHeight="1" spans="1:74">
      <c r="A95" s="508"/>
      <c r="B95" s="404">
        <v>28</v>
      </c>
      <c r="C95" s="406">
        <f t="shared" si="49"/>
        <v>0</v>
      </c>
      <c r="D95" s="406">
        <f t="shared" si="63"/>
        <v>0</v>
      </c>
      <c r="E95" s="406">
        <f t="shared" si="64"/>
        <v>0</v>
      </c>
      <c r="F95" s="382">
        <f t="shared" si="65"/>
        <v>0</v>
      </c>
      <c r="G95" s="505" t="str">
        <f t="shared" si="62"/>
        <v>-</v>
      </c>
      <c r="H95" s="507">
        <f t="shared" si="66"/>
        <v>0</v>
      </c>
      <c r="I95" s="517">
        <f t="shared" si="67"/>
        <v>0</v>
      </c>
      <c r="J95" s="523">
        <f t="shared" si="68"/>
        <v>0</v>
      </c>
      <c r="K95" s="523">
        <f t="shared" si="69"/>
        <v>0</v>
      </c>
      <c r="L95" s="526" t="str">
        <f t="shared" si="50"/>
        <v>-</v>
      </c>
      <c r="M95" s="527">
        <f t="shared" si="70"/>
        <v>0</v>
      </c>
      <c r="N95" s="335"/>
      <c r="O95" s="529"/>
      <c r="P95" s="528" t="str">
        <f t="shared" si="71"/>
        <v>-</v>
      </c>
      <c r="Q95" s="535"/>
      <c r="R95" s="536" t="str">
        <f t="shared" si="51"/>
        <v>-</v>
      </c>
      <c r="S95" s="527">
        <f t="shared" si="72"/>
        <v>0</v>
      </c>
      <c r="T95" s="335"/>
      <c r="U95" s="529"/>
      <c r="V95" s="528" t="str">
        <f t="shared" si="73"/>
        <v>-</v>
      </c>
      <c r="W95" s="535"/>
      <c r="X95" s="536" t="str">
        <f t="shared" si="52"/>
        <v>-</v>
      </c>
      <c r="Y95" s="527">
        <f t="shared" si="74"/>
        <v>0</v>
      </c>
      <c r="Z95" s="335"/>
      <c r="AA95" s="529"/>
      <c r="AB95" s="528" t="str">
        <f t="shared" si="75"/>
        <v>-</v>
      </c>
      <c r="AC95" s="535"/>
      <c r="AD95" s="536" t="str">
        <f t="shared" si="53"/>
        <v>-</v>
      </c>
      <c r="AE95" s="527">
        <f t="shared" si="76"/>
        <v>0</v>
      </c>
      <c r="AF95" s="335"/>
      <c r="AG95" s="529"/>
      <c r="AH95" s="528" t="str">
        <f t="shared" si="77"/>
        <v>-</v>
      </c>
      <c r="AI95" s="535"/>
      <c r="AJ95" s="536" t="str">
        <f t="shared" si="54"/>
        <v>-</v>
      </c>
      <c r="AK95" s="527">
        <f t="shared" si="78"/>
        <v>0</v>
      </c>
      <c r="AL95" s="335"/>
      <c r="AM95" s="529"/>
      <c r="AN95" s="528" t="str">
        <f t="shared" si="79"/>
        <v>-</v>
      </c>
      <c r="AO95" s="535"/>
      <c r="AP95" s="536" t="str">
        <f t="shared" si="55"/>
        <v>-</v>
      </c>
      <c r="AQ95" s="527">
        <f t="shared" si="80"/>
        <v>0</v>
      </c>
      <c r="AR95" s="335"/>
      <c r="AS95" s="529"/>
      <c r="AT95" s="528" t="str">
        <f t="shared" si="81"/>
        <v>-</v>
      </c>
      <c r="AU95" s="535"/>
      <c r="AV95" s="536" t="str">
        <f t="shared" si="56"/>
        <v>-</v>
      </c>
      <c r="AW95" s="527">
        <f t="shared" si="82"/>
        <v>0</v>
      </c>
      <c r="AX95" s="335"/>
      <c r="AY95" s="529"/>
      <c r="AZ95" s="528" t="str">
        <f t="shared" si="83"/>
        <v>-</v>
      </c>
      <c r="BA95" s="535"/>
      <c r="BB95" s="536" t="str">
        <f t="shared" si="57"/>
        <v>-</v>
      </c>
      <c r="BC95" s="544">
        <f t="shared" si="84"/>
        <v>0</v>
      </c>
      <c r="BD95" s="335"/>
      <c r="BE95" s="529"/>
      <c r="BF95" s="535"/>
      <c r="BG95" s="549" t="str">
        <f t="shared" si="58"/>
        <v>-</v>
      </c>
      <c r="BH95" s="544">
        <f t="shared" si="85"/>
        <v>0</v>
      </c>
      <c r="BI95" s="335"/>
      <c r="BJ95" s="529"/>
      <c r="BK95" s="535"/>
      <c r="BL95" s="549" t="str">
        <f t="shared" si="59"/>
        <v>-</v>
      </c>
      <c r="BM95" s="544">
        <f t="shared" si="86"/>
        <v>0</v>
      </c>
      <c r="BN95" s="335"/>
      <c r="BO95" s="529"/>
      <c r="BP95" s="535"/>
      <c r="BQ95" s="549" t="str">
        <f t="shared" si="60"/>
        <v>-</v>
      </c>
      <c r="BR95" s="544">
        <f t="shared" si="87"/>
        <v>0</v>
      </c>
      <c r="BS95" s="335"/>
      <c r="BT95" s="529"/>
      <c r="BU95" s="535"/>
      <c r="BV95" s="549" t="str">
        <f t="shared" si="61"/>
        <v>-</v>
      </c>
    </row>
    <row r="96" ht="14.25" customHeight="1" spans="1:74">
      <c r="A96" s="508"/>
      <c r="B96" s="404">
        <v>29</v>
      </c>
      <c r="C96" s="406">
        <f t="shared" si="49"/>
        <v>0</v>
      </c>
      <c r="D96" s="406">
        <f t="shared" si="63"/>
        <v>0</v>
      </c>
      <c r="E96" s="406">
        <f t="shared" si="64"/>
        <v>0</v>
      </c>
      <c r="F96" s="382">
        <f t="shared" si="65"/>
        <v>0</v>
      </c>
      <c r="G96" s="505" t="str">
        <f t="shared" si="62"/>
        <v>-</v>
      </c>
      <c r="H96" s="507">
        <f t="shared" si="66"/>
        <v>0</v>
      </c>
      <c r="I96" s="517">
        <f t="shared" si="67"/>
        <v>0</v>
      </c>
      <c r="J96" s="523">
        <f t="shared" si="68"/>
        <v>0</v>
      </c>
      <c r="K96" s="523">
        <f t="shared" si="69"/>
        <v>0</v>
      </c>
      <c r="L96" s="526" t="str">
        <f t="shared" si="50"/>
        <v>-</v>
      </c>
      <c r="M96" s="527">
        <f t="shared" si="70"/>
        <v>0</v>
      </c>
      <c r="N96" s="335"/>
      <c r="O96" s="529"/>
      <c r="P96" s="528" t="str">
        <f t="shared" si="71"/>
        <v>-</v>
      </c>
      <c r="Q96" s="535"/>
      <c r="R96" s="536" t="str">
        <f t="shared" si="51"/>
        <v>-</v>
      </c>
      <c r="S96" s="527">
        <f t="shared" si="72"/>
        <v>0</v>
      </c>
      <c r="T96" s="335"/>
      <c r="U96" s="529"/>
      <c r="V96" s="528" t="str">
        <f t="shared" si="73"/>
        <v>-</v>
      </c>
      <c r="W96" s="535"/>
      <c r="X96" s="536" t="str">
        <f t="shared" si="52"/>
        <v>-</v>
      </c>
      <c r="Y96" s="527">
        <f t="shared" si="74"/>
        <v>0</v>
      </c>
      <c r="Z96" s="335"/>
      <c r="AA96" s="529"/>
      <c r="AB96" s="528" t="str">
        <f t="shared" si="75"/>
        <v>-</v>
      </c>
      <c r="AC96" s="535"/>
      <c r="AD96" s="536" t="str">
        <f t="shared" si="53"/>
        <v>-</v>
      </c>
      <c r="AE96" s="527">
        <f t="shared" si="76"/>
        <v>0</v>
      </c>
      <c r="AF96" s="335"/>
      <c r="AG96" s="529"/>
      <c r="AH96" s="528" t="str">
        <f t="shared" si="77"/>
        <v>-</v>
      </c>
      <c r="AI96" s="535"/>
      <c r="AJ96" s="536" t="str">
        <f t="shared" si="54"/>
        <v>-</v>
      </c>
      <c r="AK96" s="527">
        <f t="shared" si="78"/>
        <v>0</v>
      </c>
      <c r="AL96" s="335"/>
      <c r="AM96" s="529"/>
      <c r="AN96" s="528" t="str">
        <f t="shared" si="79"/>
        <v>-</v>
      </c>
      <c r="AO96" s="535"/>
      <c r="AP96" s="536" t="str">
        <f t="shared" si="55"/>
        <v>-</v>
      </c>
      <c r="AQ96" s="527">
        <f t="shared" si="80"/>
        <v>0</v>
      </c>
      <c r="AR96" s="335"/>
      <c r="AS96" s="529"/>
      <c r="AT96" s="528" t="str">
        <f t="shared" si="81"/>
        <v>-</v>
      </c>
      <c r="AU96" s="535"/>
      <c r="AV96" s="536" t="str">
        <f t="shared" si="56"/>
        <v>-</v>
      </c>
      <c r="AW96" s="527">
        <f t="shared" si="82"/>
        <v>0</v>
      </c>
      <c r="AX96" s="335"/>
      <c r="AY96" s="529"/>
      <c r="AZ96" s="528" t="str">
        <f t="shared" si="83"/>
        <v>-</v>
      </c>
      <c r="BA96" s="535"/>
      <c r="BB96" s="536" t="str">
        <f t="shared" si="57"/>
        <v>-</v>
      </c>
      <c r="BC96" s="544">
        <f t="shared" si="84"/>
        <v>0</v>
      </c>
      <c r="BD96" s="335"/>
      <c r="BE96" s="529"/>
      <c r="BF96" s="535"/>
      <c r="BG96" s="549" t="str">
        <f t="shared" si="58"/>
        <v>-</v>
      </c>
      <c r="BH96" s="544">
        <f t="shared" si="85"/>
        <v>0</v>
      </c>
      <c r="BI96" s="335"/>
      <c r="BJ96" s="529"/>
      <c r="BK96" s="535"/>
      <c r="BL96" s="549" t="str">
        <f t="shared" si="59"/>
        <v>-</v>
      </c>
      <c r="BM96" s="544">
        <f t="shared" si="86"/>
        <v>0</v>
      </c>
      <c r="BN96" s="335"/>
      <c r="BO96" s="529"/>
      <c r="BP96" s="535"/>
      <c r="BQ96" s="549" t="str">
        <f t="shared" si="60"/>
        <v>-</v>
      </c>
      <c r="BR96" s="544">
        <f t="shared" si="87"/>
        <v>0</v>
      </c>
      <c r="BS96" s="335"/>
      <c r="BT96" s="529"/>
      <c r="BU96" s="535"/>
      <c r="BV96" s="549" t="str">
        <f t="shared" si="61"/>
        <v>-</v>
      </c>
    </row>
    <row r="97" ht="14.25" customHeight="1" spans="1:74">
      <c r="A97" s="508"/>
      <c r="B97" s="404">
        <v>30</v>
      </c>
      <c r="C97" s="406">
        <f t="shared" si="49"/>
        <v>0</v>
      </c>
      <c r="D97" s="406">
        <f t="shared" si="63"/>
        <v>0</v>
      </c>
      <c r="E97" s="406">
        <f t="shared" si="64"/>
        <v>0</v>
      </c>
      <c r="F97" s="382">
        <f t="shared" si="65"/>
        <v>0</v>
      </c>
      <c r="G97" s="505" t="str">
        <f t="shared" si="62"/>
        <v>-</v>
      </c>
      <c r="H97" s="507">
        <f t="shared" si="66"/>
        <v>0</v>
      </c>
      <c r="I97" s="517">
        <f t="shared" si="67"/>
        <v>0</v>
      </c>
      <c r="J97" s="523">
        <f t="shared" si="68"/>
        <v>0</v>
      </c>
      <c r="K97" s="523">
        <f t="shared" si="69"/>
        <v>0</v>
      </c>
      <c r="L97" s="526" t="str">
        <f t="shared" si="50"/>
        <v>-</v>
      </c>
      <c r="M97" s="527">
        <f t="shared" si="70"/>
        <v>0</v>
      </c>
      <c r="N97" s="335"/>
      <c r="O97" s="529"/>
      <c r="P97" s="528" t="str">
        <f t="shared" si="71"/>
        <v>-</v>
      </c>
      <c r="Q97" s="535"/>
      <c r="R97" s="536" t="str">
        <f t="shared" si="51"/>
        <v>-</v>
      </c>
      <c r="S97" s="527">
        <f t="shared" si="72"/>
        <v>0</v>
      </c>
      <c r="T97" s="335"/>
      <c r="U97" s="529"/>
      <c r="V97" s="528" t="str">
        <f t="shared" si="73"/>
        <v>-</v>
      </c>
      <c r="W97" s="535"/>
      <c r="X97" s="536" t="str">
        <f t="shared" si="52"/>
        <v>-</v>
      </c>
      <c r="Y97" s="527">
        <f t="shared" si="74"/>
        <v>0</v>
      </c>
      <c r="Z97" s="335"/>
      <c r="AA97" s="529"/>
      <c r="AB97" s="528" t="str">
        <f t="shared" si="75"/>
        <v>-</v>
      </c>
      <c r="AC97" s="535"/>
      <c r="AD97" s="536" t="str">
        <f t="shared" si="53"/>
        <v>-</v>
      </c>
      <c r="AE97" s="527">
        <f t="shared" si="76"/>
        <v>0</v>
      </c>
      <c r="AF97" s="335"/>
      <c r="AG97" s="529"/>
      <c r="AH97" s="528" t="str">
        <f t="shared" si="77"/>
        <v>-</v>
      </c>
      <c r="AI97" s="535"/>
      <c r="AJ97" s="536" t="str">
        <f t="shared" si="54"/>
        <v>-</v>
      </c>
      <c r="AK97" s="527">
        <f t="shared" si="78"/>
        <v>0</v>
      </c>
      <c r="AL97" s="335"/>
      <c r="AM97" s="529"/>
      <c r="AN97" s="528" t="str">
        <f t="shared" si="79"/>
        <v>-</v>
      </c>
      <c r="AO97" s="535"/>
      <c r="AP97" s="536" t="str">
        <f t="shared" si="55"/>
        <v>-</v>
      </c>
      <c r="AQ97" s="527">
        <f t="shared" si="80"/>
        <v>0</v>
      </c>
      <c r="AR97" s="335"/>
      <c r="AS97" s="529"/>
      <c r="AT97" s="528" t="str">
        <f t="shared" si="81"/>
        <v>-</v>
      </c>
      <c r="AU97" s="535"/>
      <c r="AV97" s="536" t="str">
        <f t="shared" si="56"/>
        <v>-</v>
      </c>
      <c r="AW97" s="527">
        <f t="shared" si="82"/>
        <v>0</v>
      </c>
      <c r="AX97" s="335"/>
      <c r="AY97" s="529"/>
      <c r="AZ97" s="528" t="str">
        <f t="shared" si="83"/>
        <v>-</v>
      </c>
      <c r="BA97" s="535"/>
      <c r="BB97" s="536" t="str">
        <f t="shared" si="57"/>
        <v>-</v>
      </c>
      <c r="BC97" s="544">
        <f t="shared" si="84"/>
        <v>0</v>
      </c>
      <c r="BD97" s="335"/>
      <c r="BE97" s="529"/>
      <c r="BF97" s="535"/>
      <c r="BG97" s="549" t="str">
        <f t="shared" si="58"/>
        <v>-</v>
      </c>
      <c r="BH97" s="544">
        <f t="shared" si="85"/>
        <v>0</v>
      </c>
      <c r="BI97" s="335"/>
      <c r="BJ97" s="529"/>
      <c r="BK97" s="535"/>
      <c r="BL97" s="549" t="str">
        <f t="shared" si="59"/>
        <v>-</v>
      </c>
      <c r="BM97" s="544">
        <f t="shared" si="86"/>
        <v>0</v>
      </c>
      <c r="BN97" s="335"/>
      <c r="BO97" s="529"/>
      <c r="BP97" s="535"/>
      <c r="BQ97" s="549" t="str">
        <f t="shared" si="60"/>
        <v>-</v>
      </c>
      <c r="BR97" s="544">
        <f t="shared" si="87"/>
        <v>0</v>
      </c>
      <c r="BS97" s="335"/>
      <c r="BT97" s="529"/>
      <c r="BU97" s="535"/>
      <c r="BV97" s="549" t="str">
        <f t="shared" si="61"/>
        <v>-</v>
      </c>
    </row>
    <row r="98" ht="15" customHeight="1" spans="1:74">
      <c r="A98" s="508"/>
      <c r="B98" s="404">
        <v>31</v>
      </c>
      <c r="C98" s="406">
        <f t="shared" si="49"/>
        <v>0</v>
      </c>
      <c r="D98" s="406">
        <f t="shared" si="63"/>
        <v>0</v>
      </c>
      <c r="E98" s="406">
        <f t="shared" si="64"/>
        <v>0</v>
      </c>
      <c r="F98" s="382">
        <f t="shared" si="65"/>
        <v>0</v>
      </c>
      <c r="G98" s="505" t="str">
        <f t="shared" si="62"/>
        <v>-</v>
      </c>
      <c r="H98" s="507">
        <f t="shared" si="66"/>
        <v>0</v>
      </c>
      <c r="I98" s="517">
        <f t="shared" si="67"/>
        <v>0</v>
      </c>
      <c r="J98" s="523">
        <f t="shared" si="68"/>
        <v>0</v>
      </c>
      <c r="K98" s="523">
        <f t="shared" si="69"/>
        <v>0</v>
      </c>
      <c r="L98" s="526" t="str">
        <f t="shared" si="50"/>
        <v>-</v>
      </c>
      <c r="M98" s="527">
        <f t="shared" si="70"/>
        <v>0</v>
      </c>
      <c r="N98" s="335"/>
      <c r="P98" s="528" t="str">
        <f t="shared" si="71"/>
        <v>-</v>
      </c>
      <c r="Q98" s="535"/>
      <c r="R98" s="536" t="str">
        <f>IF(Q98&lt;&gt;0,Q98/O97,"-")</f>
        <v>-</v>
      </c>
      <c r="S98" s="527">
        <f t="shared" si="72"/>
        <v>0</v>
      </c>
      <c r="T98" s="335"/>
      <c r="V98" s="528" t="str">
        <f t="shared" si="73"/>
        <v>-</v>
      </c>
      <c r="W98" s="535"/>
      <c r="X98" s="536" t="str">
        <f>IF(W98&lt;&gt;0,W98/U97,"-")</f>
        <v>-</v>
      </c>
      <c r="Y98" s="527">
        <f t="shared" si="74"/>
        <v>0</v>
      </c>
      <c r="Z98" s="335"/>
      <c r="AB98" s="528" t="str">
        <f t="shared" si="75"/>
        <v>-</v>
      </c>
      <c r="AC98" s="535"/>
      <c r="AD98" s="536" t="str">
        <f>IF(AC98&lt;&gt;0,AC98/AA97,"-")</f>
        <v>-</v>
      </c>
      <c r="AE98" s="527">
        <f t="shared" si="76"/>
        <v>0</v>
      </c>
      <c r="AF98" s="335"/>
      <c r="AH98" s="528" t="str">
        <f t="shared" si="77"/>
        <v>-</v>
      </c>
      <c r="AI98" s="535"/>
      <c r="AJ98" s="536" t="str">
        <f>IF(AI98&lt;&gt;0,AI98/AG97,"-")</f>
        <v>-</v>
      </c>
      <c r="AK98" s="527">
        <f t="shared" si="78"/>
        <v>0</v>
      </c>
      <c r="AL98" s="335"/>
      <c r="AN98" s="528" t="str">
        <f t="shared" si="79"/>
        <v>-</v>
      </c>
      <c r="AO98" s="535"/>
      <c r="AP98" s="536" t="str">
        <f>IF(AO98&lt;&gt;0,AO98/AM97,"-")</f>
        <v>-</v>
      </c>
      <c r="AQ98" s="527">
        <f t="shared" si="80"/>
        <v>0</v>
      </c>
      <c r="AR98" s="335"/>
      <c r="AT98" s="528" t="str">
        <f t="shared" si="81"/>
        <v>-</v>
      </c>
      <c r="AU98" s="535"/>
      <c r="AV98" s="536" t="str">
        <f>IF(AU98&lt;&gt;0,AU98/AS97,"-")</f>
        <v>-</v>
      </c>
      <c r="AW98" s="527">
        <f t="shared" si="82"/>
        <v>0</v>
      </c>
      <c r="AX98" s="335"/>
      <c r="AZ98" s="528" t="str">
        <f t="shared" si="83"/>
        <v>-</v>
      </c>
      <c r="BA98" s="535"/>
      <c r="BB98" s="536" t="str">
        <f>IF(BA98&lt;&gt;0,BA98/AY97,"-")</f>
        <v>-</v>
      </c>
      <c r="BC98" s="544">
        <f t="shared" si="84"/>
        <v>0</v>
      </c>
      <c r="BD98" s="335"/>
      <c r="BE98" s="529"/>
      <c r="BF98" s="535"/>
      <c r="BG98" s="549" t="str">
        <f t="shared" si="58"/>
        <v>-</v>
      </c>
      <c r="BH98" s="544">
        <f t="shared" si="85"/>
        <v>0</v>
      </c>
      <c r="BI98" s="335"/>
      <c r="BJ98" s="529"/>
      <c r="BK98" s="535"/>
      <c r="BL98" s="549" t="str">
        <f t="shared" si="59"/>
        <v>-</v>
      </c>
      <c r="BM98" s="544">
        <f t="shared" si="86"/>
        <v>0</v>
      </c>
      <c r="BN98" s="335"/>
      <c r="BO98" s="529"/>
      <c r="BP98" s="535"/>
      <c r="BQ98" s="549" t="str">
        <f t="shared" si="60"/>
        <v>-</v>
      </c>
      <c r="BR98" s="544">
        <f t="shared" si="87"/>
        <v>0</v>
      </c>
      <c r="BS98" s="335"/>
      <c r="BT98" s="529"/>
      <c r="BU98" s="535"/>
      <c r="BV98" s="549" t="str">
        <f t="shared" si="61"/>
        <v>-</v>
      </c>
    </row>
    <row r="99" ht="15" customHeight="1" spans="1:74">
      <c r="A99" s="550" t="s">
        <v>50</v>
      </c>
      <c r="B99" s="551"/>
      <c r="C99" s="552">
        <f>C163+C131+C100</f>
        <v>0</v>
      </c>
      <c r="D99" s="406">
        <f t="shared" si="63"/>
        <v>0</v>
      </c>
      <c r="E99" s="406">
        <f t="shared" si="64"/>
        <v>0</v>
      </c>
      <c r="F99" s="382">
        <f t="shared" si="65"/>
        <v>0</v>
      </c>
      <c r="G99" s="505" t="str">
        <f t="shared" si="62"/>
        <v>-</v>
      </c>
      <c r="H99" s="507">
        <f t="shared" si="66"/>
        <v>0</v>
      </c>
      <c r="I99" s="517">
        <f t="shared" si="67"/>
        <v>0</v>
      </c>
      <c r="J99" s="523">
        <f t="shared" si="68"/>
        <v>0</v>
      </c>
      <c r="K99" s="523">
        <f t="shared" si="69"/>
        <v>0</v>
      </c>
      <c r="L99" s="518" t="str">
        <f t="shared" ref="L99:L132" si="88">IF(I99&lt;&gt;0,I99/F99,"-")</f>
        <v>-</v>
      </c>
      <c r="M99" s="527">
        <f t="shared" si="70"/>
        <v>0</v>
      </c>
      <c r="N99" s="553">
        <f>N163+N131+N100</f>
        <v>0</v>
      </c>
      <c r="O99" s="554">
        <f>O163+O131+O100</f>
        <v>0</v>
      </c>
      <c r="P99" s="555" t="str">
        <f t="shared" si="71"/>
        <v>-</v>
      </c>
      <c r="Q99" s="556">
        <f>Q163+Q131+Q100</f>
        <v>0</v>
      </c>
      <c r="R99" s="533" t="str">
        <f t="shared" si="51"/>
        <v>-</v>
      </c>
      <c r="S99" s="527">
        <f t="shared" si="72"/>
        <v>0</v>
      </c>
      <c r="T99" s="553">
        <f>T163+T131+T100</f>
        <v>0</v>
      </c>
      <c r="U99" s="554">
        <f>U163+U131+U100</f>
        <v>0</v>
      </c>
      <c r="V99" s="555" t="str">
        <f t="shared" si="73"/>
        <v>-</v>
      </c>
      <c r="W99" s="556">
        <f>W163+W131+W100</f>
        <v>0</v>
      </c>
      <c r="X99" s="533" t="str">
        <f t="shared" ref="X99:X162" si="89">IF(W99&lt;&gt;0,W99/U99,"-")</f>
        <v>-</v>
      </c>
      <c r="Y99" s="527">
        <f t="shared" si="74"/>
        <v>0</v>
      </c>
      <c r="Z99" s="553">
        <f>Z163+Z131+Z100</f>
        <v>0</v>
      </c>
      <c r="AA99" s="554">
        <f>AA163+AA131+AA100</f>
        <v>0</v>
      </c>
      <c r="AB99" s="555" t="str">
        <f t="shared" si="75"/>
        <v>-</v>
      </c>
      <c r="AC99" s="556">
        <f>AC163+AC131+AC100</f>
        <v>0</v>
      </c>
      <c r="AD99" s="533" t="str">
        <f t="shared" ref="AD99:AD162" si="90">IF(AC99&lt;&gt;0,AC99/AA99,"-")</f>
        <v>-</v>
      </c>
      <c r="AE99" s="527">
        <f t="shared" si="76"/>
        <v>0</v>
      </c>
      <c r="AF99" s="553">
        <f>AF163+AF131+AF100</f>
        <v>0</v>
      </c>
      <c r="AG99" s="554">
        <f>AG163+AG131+AG100</f>
        <v>0</v>
      </c>
      <c r="AH99" s="555" t="str">
        <f t="shared" si="77"/>
        <v>-</v>
      </c>
      <c r="AI99" s="556">
        <f>AI163+AI131+AI100</f>
        <v>0</v>
      </c>
      <c r="AJ99" s="533" t="str">
        <f t="shared" ref="AJ99:AJ162" si="91">IF(AI99&lt;&gt;0,AI99/AG99,"-")</f>
        <v>-</v>
      </c>
      <c r="AK99" s="527">
        <f t="shared" si="78"/>
        <v>0</v>
      </c>
      <c r="AL99" s="553">
        <f>AL163+AL131+AL100</f>
        <v>0</v>
      </c>
      <c r="AM99" s="554">
        <f>AM163+AM131+AM100</f>
        <v>0</v>
      </c>
      <c r="AN99" s="555" t="str">
        <f t="shared" si="79"/>
        <v>-</v>
      </c>
      <c r="AO99" s="556">
        <f>AO163+AO131+AO100</f>
        <v>0</v>
      </c>
      <c r="AP99" s="533" t="str">
        <f t="shared" ref="AP99:AP162" si="92">IF(AO99&lt;&gt;0,AO99/AM99,"-")</f>
        <v>-</v>
      </c>
      <c r="AQ99" s="527">
        <f t="shared" si="80"/>
        <v>0</v>
      </c>
      <c r="AR99" s="553">
        <f>AR163+AR131+AR100</f>
        <v>0</v>
      </c>
      <c r="AS99" s="554">
        <f>AS163+AS131+AS100</f>
        <v>0</v>
      </c>
      <c r="AT99" s="555" t="str">
        <f t="shared" si="81"/>
        <v>-</v>
      </c>
      <c r="AU99" s="556">
        <f>AU163+AU131+AU100</f>
        <v>0</v>
      </c>
      <c r="AV99" s="533" t="str">
        <f t="shared" ref="AV99:AV162" si="93">IF(AU99&lt;&gt;0,AU99/AS99,"-")</f>
        <v>-</v>
      </c>
      <c r="AW99" s="527">
        <f t="shared" si="82"/>
        <v>0</v>
      </c>
      <c r="AX99" s="553">
        <f>AX163+AX131+AX100</f>
        <v>0</v>
      </c>
      <c r="AY99" s="554">
        <f>AY163+AY131+AY100</f>
        <v>0</v>
      </c>
      <c r="AZ99" s="555" t="str">
        <f t="shared" si="83"/>
        <v>-</v>
      </c>
      <c r="BA99" s="556">
        <f>BA163+BA131+BA100</f>
        <v>0</v>
      </c>
      <c r="BB99" s="533" t="str">
        <f t="shared" ref="BB99:BB162" si="94">IF(BA99&lt;&gt;0,BA99/AY99,"-")</f>
        <v>-</v>
      </c>
      <c r="BC99" s="544">
        <f t="shared" si="84"/>
        <v>0</v>
      </c>
      <c r="BD99" s="558">
        <f t="shared" ref="BD99:BF99" si="95">BD163+BD131+BD100</f>
        <v>0</v>
      </c>
      <c r="BE99" s="559">
        <f t="shared" si="95"/>
        <v>0</v>
      </c>
      <c r="BF99" s="560">
        <f t="shared" si="95"/>
        <v>0</v>
      </c>
      <c r="BG99" s="549" t="str">
        <f t="shared" si="58"/>
        <v>-</v>
      </c>
      <c r="BH99" s="544">
        <f t="shared" si="85"/>
        <v>0</v>
      </c>
      <c r="BI99" s="558">
        <f t="shared" ref="BI99:BK99" si="96">BI163+BI131+BI100</f>
        <v>0</v>
      </c>
      <c r="BJ99" s="559">
        <f t="shared" si="96"/>
        <v>0</v>
      </c>
      <c r="BK99" s="560">
        <f t="shared" si="96"/>
        <v>0</v>
      </c>
      <c r="BL99" s="549" t="str">
        <f t="shared" si="59"/>
        <v>-</v>
      </c>
      <c r="BM99" s="544">
        <f t="shared" si="86"/>
        <v>0</v>
      </c>
      <c r="BN99" s="558">
        <f t="shared" ref="BN99:BP99" si="97">BN163+BN131+BN100</f>
        <v>0</v>
      </c>
      <c r="BO99" s="559">
        <f t="shared" si="97"/>
        <v>0</v>
      </c>
      <c r="BP99" s="560">
        <f t="shared" si="97"/>
        <v>0</v>
      </c>
      <c r="BQ99" s="549" t="str">
        <f t="shared" si="60"/>
        <v>-</v>
      </c>
      <c r="BR99" s="544">
        <f t="shared" si="87"/>
        <v>0</v>
      </c>
      <c r="BS99" s="558">
        <f t="shared" ref="BS99:BU99" si="98">BS163+BS131+BS100</f>
        <v>0</v>
      </c>
      <c r="BT99" s="559">
        <f t="shared" si="98"/>
        <v>0</v>
      </c>
      <c r="BU99" s="560">
        <f t="shared" si="98"/>
        <v>0</v>
      </c>
      <c r="BV99" s="549" t="str">
        <f t="shared" si="61"/>
        <v>-</v>
      </c>
    </row>
    <row r="100" ht="16.5" customHeight="1" spans="1:74">
      <c r="A100" s="87" t="s">
        <v>51</v>
      </c>
      <c r="B100" s="497"/>
      <c r="C100" s="406">
        <f>SUM(C101:C130)</f>
        <v>0</v>
      </c>
      <c r="D100" s="406">
        <f t="shared" si="63"/>
        <v>0</v>
      </c>
      <c r="E100" s="406">
        <f t="shared" si="64"/>
        <v>0</v>
      </c>
      <c r="F100" s="382">
        <f t="shared" si="65"/>
        <v>0</v>
      </c>
      <c r="G100" s="505" t="str">
        <f t="shared" si="62"/>
        <v>-</v>
      </c>
      <c r="H100" s="507">
        <f t="shared" si="66"/>
        <v>0</v>
      </c>
      <c r="I100" s="517">
        <f t="shared" si="67"/>
        <v>0</v>
      </c>
      <c r="J100" s="523">
        <f t="shared" si="68"/>
        <v>0</v>
      </c>
      <c r="K100" s="523">
        <f t="shared" si="69"/>
        <v>0</v>
      </c>
      <c r="L100" s="414" t="str">
        <f t="shared" si="88"/>
        <v>-</v>
      </c>
      <c r="M100" s="527">
        <f t="shared" si="70"/>
        <v>0</v>
      </c>
      <c r="N100" s="524">
        <f>SUM(N101:N130)</f>
        <v>0</v>
      </c>
      <c r="O100" s="524">
        <f>SUM(O101:O130)</f>
        <v>0</v>
      </c>
      <c r="P100" s="530" t="str">
        <f t="shared" si="71"/>
        <v>-</v>
      </c>
      <c r="Q100" s="534">
        <f>SUM(Q101:Q130)</f>
        <v>0</v>
      </c>
      <c r="R100" s="533" t="str">
        <f t="shared" si="51"/>
        <v>-</v>
      </c>
      <c r="S100" s="527">
        <f t="shared" si="72"/>
        <v>0</v>
      </c>
      <c r="T100" s="524">
        <f>SUM(T101:T130)</f>
        <v>0</v>
      </c>
      <c r="U100" s="524">
        <f>SUM(U101:U130)</f>
        <v>0</v>
      </c>
      <c r="V100" s="530" t="str">
        <f t="shared" si="73"/>
        <v>-</v>
      </c>
      <c r="W100" s="534">
        <f>SUM(W101:W130)</f>
        <v>0</v>
      </c>
      <c r="X100" s="533" t="str">
        <f t="shared" si="89"/>
        <v>-</v>
      </c>
      <c r="Y100" s="527">
        <f t="shared" si="74"/>
        <v>0</v>
      </c>
      <c r="Z100" s="524">
        <f>SUM(Z101:Z130)</f>
        <v>0</v>
      </c>
      <c r="AA100" s="524">
        <f>SUM(AA101:AA130)</f>
        <v>0</v>
      </c>
      <c r="AB100" s="530" t="str">
        <f t="shared" si="75"/>
        <v>-</v>
      </c>
      <c r="AC100" s="534">
        <f>SUM(AC101:AC130)</f>
        <v>0</v>
      </c>
      <c r="AD100" s="533" t="str">
        <f t="shared" si="90"/>
        <v>-</v>
      </c>
      <c r="AE100" s="527">
        <f t="shared" si="76"/>
        <v>0</v>
      </c>
      <c r="AF100" s="524">
        <f>SUM(AF101:AF130)</f>
        <v>0</v>
      </c>
      <c r="AG100" s="524">
        <f>SUM(AG101:AG130)</f>
        <v>0</v>
      </c>
      <c r="AH100" s="530" t="str">
        <f t="shared" si="77"/>
        <v>-</v>
      </c>
      <c r="AI100" s="534">
        <f>SUM(AI101:AI130)</f>
        <v>0</v>
      </c>
      <c r="AJ100" s="533" t="str">
        <f t="shared" si="91"/>
        <v>-</v>
      </c>
      <c r="AK100" s="527">
        <f t="shared" si="78"/>
        <v>0</v>
      </c>
      <c r="AL100" s="524">
        <f>SUM(AL101:AL130)</f>
        <v>0</v>
      </c>
      <c r="AM100" s="524">
        <f>SUM(AM101:AM130)</f>
        <v>0</v>
      </c>
      <c r="AN100" s="530" t="str">
        <f t="shared" si="79"/>
        <v>-</v>
      </c>
      <c r="AO100" s="534">
        <f>SUM(AO101:AO130)</f>
        <v>0</v>
      </c>
      <c r="AP100" s="533" t="str">
        <f t="shared" si="92"/>
        <v>-</v>
      </c>
      <c r="AQ100" s="527">
        <f t="shared" si="80"/>
        <v>0</v>
      </c>
      <c r="AR100" s="524">
        <f>SUM(AR101:AR130)</f>
        <v>0</v>
      </c>
      <c r="AS100" s="524">
        <f>SUM(AS101:AS130)</f>
        <v>0</v>
      </c>
      <c r="AT100" s="530" t="str">
        <f t="shared" si="81"/>
        <v>-</v>
      </c>
      <c r="AU100" s="534">
        <f>SUM(AU101:AU130)</f>
        <v>0</v>
      </c>
      <c r="AV100" s="533" t="str">
        <f t="shared" si="93"/>
        <v>-</v>
      </c>
      <c r="AW100" s="527">
        <f t="shared" si="82"/>
        <v>0</v>
      </c>
      <c r="AX100" s="524">
        <f>SUM(AX101:AX130)</f>
        <v>0</v>
      </c>
      <c r="AY100" s="524">
        <f>SUM(AY101:AY130)</f>
        <v>0</v>
      </c>
      <c r="AZ100" s="530" t="str">
        <f t="shared" si="83"/>
        <v>-</v>
      </c>
      <c r="BA100" s="534">
        <f>SUM(BA101:BA130)</f>
        <v>0</v>
      </c>
      <c r="BB100" s="533" t="str">
        <f t="shared" si="94"/>
        <v>-</v>
      </c>
      <c r="BC100" s="544">
        <f t="shared" si="84"/>
        <v>0</v>
      </c>
      <c r="BD100" s="543">
        <f t="shared" ref="BD100:BF100" si="99">SUM(BD101:BD130)</f>
        <v>0</v>
      </c>
      <c r="BE100" s="543">
        <f t="shared" si="99"/>
        <v>0</v>
      </c>
      <c r="BF100" s="548">
        <f t="shared" si="99"/>
        <v>0</v>
      </c>
      <c r="BG100" s="547" t="str">
        <f t="shared" si="58"/>
        <v>-</v>
      </c>
      <c r="BH100" s="544">
        <f t="shared" si="85"/>
        <v>0</v>
      </c>
      <c r="BI100" s="543">
        <f t="shared" ref="BI100:BK100" si="100">SUM(BI101:BI130)</f>
        <v>0</v>
      </c>
      <c r="BJ100" s="543">
        <f t="shared" si="100"/>
        <v>0</v>
      </c>
      <c r="BK100" s="548">
        <f t="shared" si="100"/>
        <v>0</v>
      </c>
      <c r="BL100" s="547" t="str">
        <f t="shared" si="59"/>
        <v>-</v>
      </c>
      <c r="BM100" s="544">
        <f t="shared" si="86"/>
        <v>0</v>
      </c>
      <c r="BN100" s="543">
        <f t="shared" ref="BN100:BP100" si="101">SUM(BN101:BN130)</f>
        <v>0</v>
      </c>
      <c r="BO100" s="543">
        <f t="shared" si="101"/>
        <v>0</v>
      </c>
      <c r="BP100" s="548">
        <f t="shared" si="101"/>
        <v>0</v>
      </c>
      <c r="BQ100" s="547" t="str">
        <f t="shared" si="60"/>
        <v>-</v>
      </c>
      <c r="BR100" s="544">
        <f t="shared" si="87"/>
        <v>0</v>
      </c>
      <c r="BS100" s="543">
        <f t="shared" ref="BS100:BU100" si="102">SUM(BS101:BS130)</f>
        <v>0</v>
      </c>
      <c r="BT100" s="543">
        <f t="shared" si="102"/>
        <v>0</v>
      </c>
      <c r="BU100" s="548">
        <f t="shared" si="102"/>
        <v>0</v>
      </c>
      <c r="BV100" s="547" t="str">
        <f t="shared" si="61"/>
        <v>-</v>
      </c>
    </row>
    <row r="101" ht="14.25" customHeight="1" spans="1:74">
      <c r="A101" s="87" t="s">
        <v>51</v>
      </c>
      <c r="B101" s="404">
        <v>1</v>
      </c>
      <c r="C101" s="406">
        <f t="shared" ref="C101:C130" si="103">F101+H101</f>
        <v>0</v>
      </c>
      <c r="D101" s="406">
        <f t="shared" si="63"/>
        <v>0</v>
      </c>
      <c r="E101" s="406">
        <f t="shared" si="64"/>
        <v>0</v>
      </c>
      <c r="F101" s="382">
        <f t="shared" si="65"/>
        <v>0</v>
      </c>
      <c r="G101" s="505" t="str">
        <f t="shared" si="62"/>
        <v>-</v>
      </c>
      <c r="H101" s="507">
        <f t="shared" si="66"/>
        <v>0</v>
      </c>
      <c r="I101" s="517">
        <f t="shared" si="67"/>
        <v>0</v>
      </c>
      <c r="J101" s="523">
        <f t="shared" si="68"/>
        <v>0</v>
      </c>
      <c r="K101" s="523">
        <f t="shared" si="69"/>
        <v>0</v>
      </c>
      <c r="L101" s="526" t="str">
        <f t="shared" si="88"/>
        <v>-</v>
      </c>
      <c r="M101" s="527">
        <f t="shared" si="70"/>
        <v>0</v>
      </c>
      <c r="N101" s="335"/>
      <c r="O101" s="529"/>
      <c r="P101" s="528" t="str">
        <f t="shared" si="71"/>
        <v>-</v>
      </c>
      <c r="Q101" s="535"/>
      <c r="R101" s="536" t="str">
        <f t="shared" ref="R101:R132" si="104">IF(Q101&lt;&gt;0,Q101/O101,"-")</f>
        <v>-</v>
      </c>
      <c r="S101" s="527">
        <f t="shared" si="72"/>
        <v>0</v>
      </c>
      <c r="T101" s="335"/>
      <c r="U101" s="529"/>
      <c r="V101" s="528" t="str">
        <f t="shared" si="73"/>
        <v>-</v>
      </c>
      <c r="W101" s="535"/>
      <c r="X101" s="536" t="str">
        <f t="shared" si="89"/>
        <v>-</v>
      </c>
      <c r="Y101" s="527">
        <f t="shared" si="74"/>
        <v>0</v>
      </c>
      <c r="Z101" s="335"/>
      <c r="AA101" s="529"/>
      <c r="AB101" s="528" t="str">
        <f t="shared" si="75"/>
        <v>-</v>
      </c>
      <c r="AC101" s="535"/>
      <c r="AD101" s="536" t="str">
        <f t="shared" si="90"/>
        <v>-</v>
      </c>
      <c r="AE101" s="527">
        <f t="shared" si="76"/>
        <v>0</v>
      </c>
      <c r="AF101" s="335"/>
      <c r="AG101" s="529"/>
      <c r="AH101" s="528" t="str">
        <f t="shared" si="77"/>
        <v>-</v>
      </c>
      <c r="AI101" s="535"/>
      <c r="AJ101" s="536" t="str">
        <f t="shared" si="91"/>
        <v>-</v>
      </c>
      <c r="AK101" s="527">
        <f t="shared" si="78"/>
        <v>0</v>
      </c>
      <c r="AL101" s="335"/>
      <c r="AM101" s="529"/>
      <c r="AN101" s="528" t="str">
        <f t="shared" si="79"/>
        <v>-</v>
      </c>
      <c r="AO101" s="535"/>
      <c r="AP101" s="536" t="str">
        <f t="shared" si="92"/>
        <v>-</v>
      </c>
      <c r="AQ101" s="527">
        <f t="shared" si="80"/>
        <v>0</v>
      </c>
      <c r="AR101" s="335"/>
      <c r="AS101" s="529"/>
      <c r="AT101" s="528" t="str">
        <f t="shared" si="81"/>
        <v>-</v>
      </c>
      <c r="AU101" s="535"/>
      <c r="AV101" s="536" t="str">
        <f t="shared" si="93"/>
        <v>-</v>
      </c>
      <c r="AW101" s="527">
        <f t="shared" si="82"/>
        <v>0</v>
      </c>
      <c r="AX101" s="335"/>
      <c r="AY101" s="529"/>
      <c r="AZ101" s="528" t="str">
        <f t="shared" si="83"/>
        <v>-</v>
      </c>
      <c r="BA101" s="535"/>
      <c r="BB101" s="536" t="str">
        <f t="shared" si="94"/>
        <v>-</v>
      </c>
      <c r="BC101" s="544">
        <f t="shared" si="84"/>
        <v>0</v>
      </c>
      <c r="BD101" s="335"/>
      <c r="BE101" s="529"/>
      <c r="BF101" s="535"/>
      <c r="BG101" s="549" t="str">
        <f t="shared" si="58"/>
        <v>-</v>
      </c>
      <c r="BH101" s="544">
        <f t="shared" si="85"/>
        <v>0</v>
      </c>
      <c r="BI101" s="335"/>
      <c r="BJ101" s="529"/>
      <c r="BK101" s="535"/>
      <c r="BL101" s="549" t="str">
        <f t="shared" si="59"/>
        <v>-</v>
      </c>
      <c r="BM101" s="544">
        <f t="shared" si="86"/>
        <v>0</v>
      </c>
      <c r="BN101" s="335"/>
      <c r="BO101" s="529"/>
      <c r="BP101" s="535"/>
      <c r="BQ101" s="549" t="str">
        <f t="shared" si="60"/>
        <v>-</v>
      </c>
      <c r="BR101" s="544">
        <f t="shared" si="87"/>
        <v>0</v>
      </c>
      <c r="BS101" s="335"/>
      <c r="BT101" s="529"/>
      <c r="BU101" s="535"/>
      <c r="BV101" s="549" t="str">
        <f t="shared" si="61"/>
        <v>-</v>
      </c>
    </row>
    <row r="102" ht="14.25" customHeight="1" spans="1:74">
      <c r="A102" s="508"/>
      <c r="B102" s="404">
        <v>2</v>
      </c>
      <c r="C102" s="406">
        <f t="shared" si="103"/>
        <v>0</v>
      </c>
      <c r="D102" s="406">
        <f t="shared" si="63"/>
        <v>0</v>
      </c>
      <c r="E102" s="406">
        <f t="shared" si="64"/>
        <v>0</v>
      </c>
      <c r="F102" s="382">
        <f t="shared" si="65"/>
        <v>0</v>
      </c>
      <c r="G102" s="505" t="str">
        <f t="shared" si="62"/>
        <v>-</v>
      </c>
      <c r="H102" s="507">
        <f t="shared" si="66"/>
        <v>0</v>
      </c>
      <c r="I102" s="517">
        <f t="shared" si="67"/>
        <v>0</v>
      </c>
      <c r="J102" s="523">
        <f t="shared" si="68"/>
        <v>0</v>
      </c>
      <c r="K102" s="523">
        <f t="shared" si="69"/>
        <v>0</v>
      </c>
      <c r="L102" s="526" t="str">
        <f t="shared" si="88"/>
        <v>-</v>
      </c>
      <c r="M102" s="527">
        <f t="shared" si="70"/>
        <v>0</v>
      </c>
      <c r="N102" s="335"/>
      <c r="O102" s="529"/>
      <c r="P102" s="528" t="str">
        <f t="shared" si="71"/>
        <v>-</v>
      </c>
      <c r="Q102" s="535"/>
      <c r="R102" s="536" t="str">
        <f t="shared" si="104"/>
        <v>-</v>
      </c>
      <c r="S102" s="527">
        <f t="shared" si="72"/>
        <v>0</v>
      </c>
      <c r="T102" s="335"/>
      <c r="U102" s="529"/>
      <c r="V102" s="528" t="str">
        <f t="shared" si="73"/>
        <v>-</v>
      </c>
      <c r="W102" s="535"/>
      <c r="X102" s="536" t="str">
        <f t="shared" si="89"/>
        <v>-</v>
      </c>
      <c r="Y102" s="527">
        <f t="shared" si="74"/>
        <v>0</v>
      </c>
      <c r="Z102" s="335"/>
      <c r="AA102" s="529"/>
      <c r="AB102" s="528" t="str">
        <f t="shared" si="75"/>
        <v>-</v>
      </c>
      <c r="AC102" s="535"/>
      <c r="AD102" s="536" t="str">
        <f t="shared" si="90"/>
        <v>-</v>
      </c>
      <c r="AE102" s="527">
        <f t="shared" si="76"/>
        <v>0</v>
      </c>
      <c r="AF102" s="335"/>
      <c r="AG102" s="529"/>
      <c r="AH102" s="528" t="str">
        <f t="shared" si="77"/>
        <v>-</v>
      </c>
      <c r="AI102" s="535"/>
      <c r="AJ102" s="536" t="str">
        <f t="shared" si="91"/>
        <v>-</v>
      </c>
      <c r="AK102" s="527">
        <f t="shared" si="78"/>
        <v>0</v>
      </c>
      <c r="AL102" s="335"/>
      <c r="AM102" s="529"/>
      <c r="AN102" s="528" t="str">
        <f t="shared" si="79"/>
        <v>-</v>
      </c>
      <c r="AO102" s="535"/>
      <c r="AP102" s="536" t="str">
        <f t="shared" si="92"/>
        <v>-</v>
      </c>
      <c r="AQ102" s="527">
        <f t="shared" si="80"/>
        <v>0</v>
      </c>
      <c r="AR102" s="335"/>
      <c r="AS102" s="529"/>
      <c r="AT102" s="528" t="str">
        <f t="shared" si="81"/>
        <v>-</v>
      </c>
      <c r="AU102" s="535"/>
      <c r="AV102" s="536" t="str">
        <f t="shared" si="93"/>
        <v>-</v>
      </c>
      <c r="AW102" s="527">
        <f t="shared" si="82"/>
        <v>0</v>
      </c>
      <c r="AX102" s="335"/>
      <c r="AY102" s="529"/>
      <c r="AZ102" s="528" t="str">
        <f t="shared" si="83"/>
        <v>-</v>
      </c>
      <c r="BA102" s="535"/>
      <c r="BB102" s="536" t="str">
        <f t="shared" si="94"/>
        <v>-</v>
      </c>
      <c r="BC102" s="544">
        <f t="shared" si="84"/>
        <v>0</v>
      </c>
      <c r="BD102" s="335"/>
      <c r="BE102" s="529"/>
      <c r="BF102" s="535"/>
      <c r="BG102" s="549" t="str">
        <f t="shared" si="58"/>
        <v>-</v>
      </c>
      <c r="BH102" s="544">
        <f t="shared" si="85"/>
        <v>0</v>
      </c>
      <c r="BI102" s="335"/>
      <c r="BJ102" s="529"/>
      <c r="BK102" s="535"/>
      <c r="BL102" s="549" t="str">
        <f t="shared" si="59"/>
        <v>-</v>
      </c>
      <c r="BM102" s="544">
        <f t="shared" si="86"/>
        <v>0</v>
      </c>
      <c r="BN102" s="335"/>
      <c r="BO102" s="529"/>
      <c r="BP102" s="535"/>
      <c r="BQ102" s="549" t="str">
        <f t="shared" si="60"/>
        <v>-</v>
      </c>
      <c r="BR102" s="544">
        <f t="shared" si="87"/>
        <v>0</v>
      </c>
      <c r="BS102" s="335"/>
      <c r="BT102" s="529"/>
      <c r="BU102" s="535"/>
      <c r="BV102" s="549" t="str">
        <f t="shared" si="61"/>
        <v>-</v>
      </c>
    </row>
    <row r="103" ht="14.25" customHeight="1" spans="1:74">
      <c r="A103" s="508"/>
      <c r="B103" s="404">
        <v>3</v>
      </c>
      <c r="C103" s="406">
        <f t="shared" si="103"/>
        <v>0</v>
      </c>
      <c r="D103" s="406">
        <f t="shared" si="63"/>
        <v>0</v>
      </c>
      <c r="E103" s="406">
        <f t="shared" si="64"/>
        <v>0</v>
      </c>
      <c r="F103" s="382">
        <f t="shared" si="65"/>
        <v>0</v>
      </c>
      <c r="G103" s="505" t="str">
        <f t="shared" si="62"/>
        <v>-</v>
      </c>
      <c r="H103" s="507">
        <f t="shared" si="66"/>
        <v>0</v>
      </c>
      <c r="I103" s="517">
        <f t="shared" si="67"/>
        <v>0</v>
      </c>
      <c r="J103" s="523">
        <f t="shared" si="68"/>
        <v>0</v>
      </c>
      <c r="K103" s="523">
        <f t="shared" si="69"/>
        <v>0</v>
      </c>
      <c r="L103" s="526" t="str">
        <f t="shared" si="88"/>
        <v>-</v>
      </c>
      <c r="M103" s="527">
        <f t="shared" si="70"/>
        <v>0</v>
      </c>
      <c r="N103" s="335"/>
      <c r="O103" s="529"/>
      <c r="P103" s="528" t="str">
        <f t="shared" si="71"/>
        <v>-</v>
      </c>
      <c r="Q103" s="535"/>
      <c r="R103" s="536" t="str">
        <f t="shared" si="104"/>
        <v>-</v>
      </c>
      <c r="S103" s="527">
        <f t="shared" si="72"/>
        <v>0</v>
      </c>
      <c r="T103" s="335"/>
      <c r="U103" s="529"/>
      <c r="V103" s="528" t="str">
        <f t="shared" si="73"/>
        <v>-</v>
      </c>
      <c r="W103" s="535"/>
      <c r="X103" s="536" t="str">
        <f t="shared" si="89"/>
        <v>-</v>
      </c>
      <c r="Y103" s="527">
        <f t="shared" si="74"/>
        <v>0</v>
      </c>
      <c r="Z103" s="335"/>
      <c r="AA103" s="529"/>
      <c r="AB103" s="528" t="str">
        <f t="shared" si="75"/>
        <v>-</v>
      </c>
      <c r="AC103" s="535"/>
      <c r="AD103" s="536" t="str">
        <f t="shared" si="90"/>
        <v>-</v>
      </c>
      <c r="AE103" s="527">
        <f t="shared" si="76"/>
        <v>0</v>
      </c>
      <c r="AF103" s="335"/>
      <c r="AG103" s="529"/>
      <c r="AH103" s="528" t="str">
        <f t="shared" si="77"/>
        <v>-</v>
      </c>
      <c r="AI103" s="535"/>
      <c r="AJ103" s="536" t="str">
        <f t="shared" si="91"/>
        <v>-</v>
      </c>
      <c r="AK103" s="527">
        <f t="shared" si="78"/>
        <v>0</v>
      </c>
      <c r="AL103" s="335"/>
      <c r="AM103" s="529"/>
      <c r="AN103" s="528" t="str">
        <f t="shared" si="79"/>
        <v>-</v>
      </c>
      <c r="AO103" s="535"/>
      <c r="AP103" s="536" t="str">
        <f t="shared" si="92"/>
        <v>-</v>
      </c>
      <c r="AQ103" s="527">
        <f t="shared" si="80"/>
        <v>0</v>
      </c>
      <c r="AR103" s="335"/>
      <c r="AS103" s="529"/>
      <c r="AT103" s="528" t="str">
        <f t="shared" si="81"/>
        <v>-</v>
      </c>
      <c r="AU103" s="535"/>
      <c r="AV103" s="536" t="str">
        <f t="shared" si="93"/>
        <v>-</v>
      </c>
      <c r="AW103" s="527">
        <f t="shared" si="82"/>
        <v>0</v>
      </c>
      <c r="AX103" s="335"/>
      <c r="AY103" s="529"/>
      <c r="AZ103" s="528" t="str">
        <f t="shared" si="83"/>
        <v>-</v>
      </c>
      <c r="BA103" s="535"/>
      <c r="BB103" s="536" t="str">
        <f t="shared" si="94"/>
        <v>-</v>
      </c>
      <c r="BC103" s="544">
        <f t="shared" si="84"/>
        <v>0</v>
      </c>
      <c r="BD103" s="335"/>
      <c r="BE103" s="529"/>
      <c r="BF103" s="535"/>
      <c r="BG103" s="549" t="str">
        <f t="shared" si="58"/>
        <v>-</v>
      </c>
      <c r="BH103" s="544">
        <f t="shared" si="85"/>
        <v>0</v>
      </c>
      <c r="BI103" s="335"/>
      <c r="BJ103" s="529"/>
      <c r="BK103" s="535"/>
      <c r="BL103" s="549" t="str">
        <f t="shared" si="59"/>
        <v>-</v>
      </c>
      <c r="BM103" s="544">
        <f t="shared" si="86"/>
        <v>0</v>
      </c>
      <c r="BN103" s="335"/>
      <c r="BO103" s="529"/>
      <c r="BP103" s="535"/>
      <c r="BQ103" s="549" t="str">
        <f t="shared" si="60"/>
        <v>-</v>
      </c>
      <c r="BR103" s="544">
        <f t="shared" si="87"/>
        <v>0</v>
      </c>
      <c r="BS103" s="335"/>
      <c r="BT103" s="529"/>
      <c r="BU103" s="535"/>
      <c r="BV103" s="549" t="str">
        <f t="shared" si="61"/>
        <v>-</v>
      </c>
    </row>
    <row r="104" ht="14.25" customHeight="1" spans="1:74">
      <c r="A104" s="508"/>
      <c r="B104" s="404">
        <v>4</v>
      </c>
      <c r="C104" s="406">
        <f t="shared" si="103"/>
        <v>0</v>
      </c>
      <c r="D104" s="406">
        <f t="shared" si="63"/>
        <v>0</v>
      </c>
      <c r="E104" s="406">
        <f t="shared" si="64"/>
        <v>0</v>
      </c>
      <c r="F104" s="382">
        <f t="shared" si="65"/>
        <v>0</v>
      </c>
      <c r="G104" s="505" t="str">
        <f t="shared" si="62"/>
        <v>-</v>
      </c>
      <c r="H104" s="507">
        <f t="shared" si="66"/>
        <v>0</v>
      </c>
      <c r="I104" s="517">
        <f t="shared" si="67"/>
        <v>0</v>
      </c>
      <c r="J104" s="523">
        <f t="shared" si="68"/>
        <v>0</v>
      </c>
      <c r="K104" s="523">
        <f t="shared" si="69"/>
        <v>0</v>
      </c>
      <c r="L104" s="526" t="str">
        <f t="shared" si="88"/>
        <v>-</v>
      </c>
      <c r="M104" s="527">
        <f t="shared" si="70"/>
        <v>0</v>
      </c>
      <c r="N104" s="335"/>
      <c r="O104" s="529"/>
      <c r="P104" s="528" t="str">
        <f t="shared" si="71"/>
        <v>-</v>
      </c>
      <c r="Q104" s="535"/>
      <c r="R104" s="536" t="str">
        <f t="shared" si="104"/>
        <v>-</v>
      </c>
      <c r="S104" s="527">
        <f t="shared" si="72"/>
        <v>0</v>
      </c>
      <c r="T104" s="335"/>
      <c r="U104" s="529"/>
      <c r="V104" s="528" t="str">
        <f t="shared" si="73"/>
        <v>-</v>
      </c>
      <c r="W104" s="535"/>
      <c r="X104" s="536" t="str">
        <f t="shared" si="89"/>
        <v>-</v>
      </c>
      <c r="Y104" s="527">
        <f t="shared" si="74"/>
        <v>0</v>
      </c>
      <c r="Z104" s="335"/>
      <c r="AA104" s="529"/>
      <c r="AB104" s="528" t="str">
        <f t="shared" si="75"/>
        <v>-</v>
      </c>
      <c r="AC104" s="535"/>
      <c r="AD104" s="536" t="str">
        <f t="shared" si="90"/>
        <v>-</v>
      </c>
      <c r="AE104" s="527">
        <f t="shared" si="76"/>
        <v>0</v>
      </c>
      <c r="AF104" s="335"/>
      <c r="AG104" s="529"/>
      <c r="AH104" s="528" t="str">
        <f t="shared" si="77"/>
        <v>-</v>
      </c>
      <c r="AI104" s="535"/>
      <c r="AJ104" s="536" t="str">
        <f t="shared" si="91"/>
        <v>-</v>
      </c>
      <c r="AK104" s="527">
        <f t="shared" si="78"/>
        <v>0</v>
      </c>
      <c r="AL104" s="335"/>
      <c r="AM104" s="529"/>
      <c r="AN104" s="528" t="str">
        <f t="shared" si="79"/>
        <v>-</v>
      </c>
      <c r="AO104" s="535"/>
      <c r="AP104" s="536" t="str">
        <f t="shared" si="92"/>
        <v>-</v>
      </c>
      <c r="AQ104" s="527">
        <f t="shared" si="80"/>
        <v>0</v>
      </c>
      <c r="AR104" s="335"/>
      <c r="AS104" s="529"/>
      <c r="AT104" s="528" t="str">
        <f t="shared" si="81"/>
        <v>-</v>
      </c>
      <c r="AU104" s="535"/>
      <c r="AV104" s="536" t="str">
        <f t="shared" si="93"/>
        <v>-</v>
      </c>
      <c r="AW104" s="527">
        <f t="shared" si="82"/>
        <v>0</v>
      </c>
      <c r="AX104" s="335"/>
      <c r="AY104" s="529"/>
      <c r="AZ104" s="528" t="str">
        <f t="shared" si="83"/>
        <v>-</v>
      </c>
      <c r="BA104" s="535"/>
      <c r="BB104" s="536" t="str">
        <f t="shared" si="94"/>
        <v>-</v>
      </c>
      <c r="BC104" s="544">
        <f t="shared" si="84"/>
        <v>0</v>
      </c>
      <c r="BD104" s="335"/>
      <c r="BE104" s="529"/>
      <c r="BF104" s="535"/>
      <c r="BG104" s="549" t="str">
        <f t="shared" si="58"/>
        <v>-</v>
      </c>
      <c r="BH104" s="544">
        <f t="shared" si="85"/>
        <v>0</v>
      </c>
      <c r="BI104" s="335"/>
      <c r="BJ104" s="529"/>
      <c r="BK104" s="535"/>
      <c r="BL104" s="549" t="str">
        <f t="shared" si="59"/>
        <v>-</v>
      </c>
      <c r="BM104" s="544">
        <f t="shared" si="86"/>
        <v>0</v>
      </c>
      <c r="BN104" s="335"/>
      <c r="BO104" s="529"/>
      <c r="BP104" s="535"/>
      <c r="BQ104" s="549" t="str">
        <f t="shared" si="60"/>
        <v>-</v>
      </c>
      <c r="BR104" s="544">
        <f t="shared" si="87"/>
        <v>0</v>
      </c>
      <c r="BS104" s="335"/>
      <c r="BT104" s="529"/>
      <c r="BU104" s="535"/>
      <c r="BV104" s="549" t="str">
        <f t="shared" si="61"/>
        <v>-</v>
      </c>
    </row>
    <row r="105" ht="14.25" customHeight="1" spans="1:74">
      <c r="A105" s="508"/>
      <c r="B105" s="404">
        <v>5</v>
      </c>
      <c r="C105" s="406">
        <f t="shared" si="103"/>
        <v>0</v>
      </c>
      <c r="D105" s="406">
        <f t="shared" si="63"/>
        <v>0</v>
      </c>
      <c r="E105" s="406">
        <f t="shared" si="64"/>
        <v>0</v>
      </c>
      <c r="F105" s="382">
        <f t="shared" si="65"/>
        <v>0</v>
      </c>
      <c r="G105" s="505" t="str">
        <f t="shared" si="62"/>
        <v>-</v>
      </c>
      <c r="H105" s="507">
        <f t="shared" si="66"/>
        <v>0</v>
      </c>
      <c r="I105" s="517">
        <f t="shared" si="67"/>
        <v>0</v>
      </c>
      <c r="J105" s="523">
        <f t="shared" si="68"/>
        <v>0</v>
      </c>
      <c r="K105" s="523">
        <f t="shared" si="69"/>
        <v>0</v>
      </c>
      <c r="L105" s="526" t="str">
        <f t="shared" si="88"/>
        <v>-</v>
      </c>
      <c r="M105" s="527">
        <f t="shared" si="70"/>
        <v>0</v>
      </c>
      <c r="N105" s="335"/>
      <c r="O105" s="529"/>
      <c r="P105" s="528" t="str">
        <f t="shared" si="71"/>
        <v>-</v>
      </c>
      <c r="Q105" s="535"/>
      <c r="R105" s="536" t="str">
        <f t="shared" si="104"/>
        <v>-</v>
      </c>
      <c r="S105" s="527">
        <f t="shared" si="72"/>
        <v>0</v>
      </c>
      <c r="T105" s="335"/>
      <c r="U105" s="529"/>
      <c r="V105" s="528" t="str">
        <f t="shared" si="73"/>
        <v>-</v>
      </c>
      <c r="W105" s="535"/>
      <c r="X105" s="536" t="str">
        <f t="shared" si="89"/>
        <v>-</v>
      </c>
      <c r="Y105" s="527">
        <f t="shared" si="74"/>
        <v>0</v>
      </c>
      <c r="Z105" s="335"/>
      <c r="AA105" s="529"/>
      <c r="AB105" s="528" t="str">
        <f t="shared" si="75"/>
        <v>-</v>
      </c>
      <c r="AC105" s="535"/>
      <c r="AD105" s="536" t="str">
        <f t="shared" si="90"/>
        <v>-</v>
      </c>
      <c r="AE105" s="527">
        <f t="shared" si="76"/>
        <v>0</v>
      </c>
      <c r="AF105" s="335"/>
      <c r="AG105" s="529"/>
      <c r="AH105" s="528" t="str">
        <f t="shared" si="77"/>
        <v>-</v>
      </c>
      <c r="AI105" s="535"/>
      <c r="AJ105" s="536" t="str">
        <f t="shared" si="91"/>
        <v>-</v>
      </c>
      <c r="AK105" s="527">
        <f t="shared" si="78"/>
        <v>0</v>
      </c>
      <c r="AL105" s="335"/>
      <c r="AM105" s="529"/>
      <c r="AN105" s="528" t="str">
        <f t="shared" si="79"/>
        <v>-</v>
      </c>
      <c r="AO105" s="535"/>
      <c r="AP105" s="536" t="str">
        <f t="shared" si="92"/>
        <v>-</v>
      </c>
      <c r="AQ105" s="527">
        <f t="shared" si="80"/>
        <v>0</v>
      </c>
      <c r="AR105" s="335"/>
      <c r="AS105" s="529"/>
      <c r="AT105" s="528" t="str">
        <f t="shared" si="81"/>
        <v>-</v>
      </c>
      <c r="AU105" s="535"/>
      <c r="AV105" s="536" t="str">
        <f t="shared" si="93"/>
        <v>-</v>
      </c>
      <c r="AW105" s="527">
        <f t="shared" si="82"/>
        <v>0</v>
      </c>
      <c r="AX105" s="335"/>
      <c r="AY105" s="529"/>
      <c r="AZ105" s="528" t="str">
        <f t="shared" si="83"/>
        <v>-</v>
      </c>
      <c r="BA105" s="535"/>
      <c r="BB105" s="536" t="str">
        <f t="shared" si="94"/>
        <v>-</v>
      </c>
      <c r="BC105" s="544">
        <f t="shared" si="84"/>
        <v>0</v>
      </c>
      <c r="BD105" s="335"/>
      <c r="BE105" s="529"/>
      <c r="BF105" s="535"/>
      <c r="BG105" s="549" t="str">
        <f t="shared" si="58"/>
        <v>-</v>
      </c>
      <c r="BH105" s="544">
        <f t="shared" si="85"/>
        <v>0</v>
      </c>
      <c r="BI105" s="335"/>
      <c r="BJ105" s="529"/>
      <c r="BK105" s="535"/>
      <c r="BL105" s="549" t="str">
        <f t="shared" si="59"/>
        <v>-</v>
      </c>
      <c r="BM105" s="544">
        <f t="shared" si="86"/>
        <v>0</v>
      </c>
      <c r="BN105" s="335"/>
      <c r="BO105" s="529"/>
      <c r="BP105" s="535"/>
      <c r="BQ105" s="549" t="str">
        <f t="shared" si="60"/>
        <v>-</v>
      </c>
      <c r="BR105" s="544">
        <f t="shared" si="87"/>
        <v>0</v>
      </c>
      <c r="BS105" s="335"/>
      <c r="BT105" s="529"/>
      <c r="BU105" s="535"/>
      <c r="BV105" s="549" t="str">
        <f t="shared" si="61"/>
        <v>-</v>
      </c>
    </row>
    <row r="106" ht="14.25" customHeight="1" spans="1:74">
      <c r="A106" s="508"/>
      <c r="B106" s="404">
        <v>6</v>
      </c>
      <c r="C106" s="406">
        <f t="shared" si="103"/>
        <v>0</v>
      </c>
      <c r="D106" s="406">
        <f t="shared" si="63"/>
        <v>0</v>
      </c>
      <c r="E106" s="406">
        <f t="shared" si="64"/>
        <v>0</v>
      </c>
      <c r="F106" s="382">
        <f t="shared" si="65"/>
        <v>0</v>
      </c>
      <c r="G106" s="505" t="str">
        <f t="shared" si="62"/>
        <v>-</v>
      </c>
      <c r="H106" s="507">
        <f t="shared" si="66"/>
        <v>0</v>
      </c>
      <c r="I106" s="517">
        <f t="shared" si="67"/>
        <v>0</v>
      </c>
      <c r="J106" s="523">
        <f t="shared" si="68"/>
        <v>0</v>
      </c>
      <c r="K106" s="523">
        <f t="shared" si="69"/>
        <v>0</v>
      </c>
      <c r="L106" s="526" t="str">
        <f t="shared" si="88"/>
        <v>-</v>
      </c>
      <c r="M106" s="527">
        <f t="shared" si="70"/>
        <v>0</v>
      </c>
      <c r="N106" s="335"/>
      <c r="O106" s="529"/>
      <c r="P106" s="528" t="str">
        <f t="shared" si="71"/>
        <v>-</v>
      </c>
      <c r="Q106" s="535"/>
      <c r="R106" s="536" t="str">
        <f t="shared" si="104"/>
        <v>-</v>
      </c>
      <c r="S106" s="527">
        <f t="shared" si="72"/>
        <v>0</v>
      </c>
      <c r="T106" s="335"/>
      <c r="U106" s="529"/>
      <c r="V106" s="528" t="str">
        <f t="shared" si="73"/>
        <v>-</v>
      </c>
      <c r="W106" s="535"/>
      <c r="X106" s="536" t="str">
        <f t="shared" si="89"/>
        <v>-</v>
      </c>
      <c r="Y106" s="527">
        <f t="shared" si="74"/>
        <v>0</v>
      </c>
      <c r="Z106" s="335"/>
      <c r="AA106" s="529"/>
      <c r="AB106" s="528" t="str">
        <f t="shared" si="75"/>
        <v>-</v>
      </c>
      <c r="AC106" s="535"/>
      <c r="AD106" s="536" t="str">
        <f t="shared" si="90"/>
        <v>-</v>
      </c>
      <c r="AE106" s="527">
        <f t="shared" si="76"/>
        <v>0</v>
      </c>
      <c r="AF106" s="335"/>
      <c r="AG106" s="529"/>
      <c r="AH106" s="528" t="str">
        <f t="shared" si="77"/>
        <v>-</v>
      </c>
      <c r="AI106" s="535"/>
      <c r="AJ106" s="536" t="str">
        <f t="shared" si="91"/>
        <v>-</v>
      </c>
      <c r="AK106" s="527">
        <f t="shared" si="78"/>
        <v>0</v>
      </c>
      <c r="AL106" s="335"/>
      <c r="AM106" s="529"/>
      <c r="AN106" s="528" t="str">
        <f t="shared" si="79"/>
        <v>-</v>
      </c>
      <c r="AO106" s="535"/>
      <c r="AP106" s="536" t="str">
        <f t="shared" si="92"/>
        <v>-</v>
      </c>
      <c r="AQ106" s="527">
        <f t="shared" si="80"/>
        <v>0</v>
      </c>
      <c r="AR106" s="335"/>
      <c r="AS106" s="529"/>
      <c r="AT106" s="528" t="str">
        <f t="shared" si="81"/>
        <v>-</v>
      </c>
      <c r="AU106" s="535"/>
      <c r="AV106" s="536" t="str">
        <f t="shared" si="93"/>
        <v>-</v>
      </c>
      <c r="AW106" s="527">
        <f t="shared" si="82"/>
        <v>0</v>
      </c>
      <c r="AX106" s="335"/>
      <c r="AY106" s="529"/>
      <c r="AZ106" s="528" t="str">
        <f t="shared" si="83"/>
        <v>-</v>
      </c>
      <c r="BA106" s="535"/>
      <c r="BB106" s="536" t="str">
        <f t="shared" si="94"/>
        <v>-</v>
      </c>
      <c r="BC106" s="544">
        <f t="shared" si="84"/>
        <v>0</v>
      </c>
      <c r="BD106" s="335"/>
      <c r="BE106" s="529"/>
      <c r="BF106" s="535"/>
      <c r="BG106" s="549" t="str">
        <f t="shared" si="58"/>
        <v>-</v>
      </c>
      <c r="BH106" s="544">
        <f t="shared" si="85"/>
        <v>0</v>
      </c>
      <c r="BI106" s="335"/>
      <c r="BJ106" s="529"/>
      <c r="BK106" s="535"/>
      <c r="BL106" s="549" t="str">
        <f t="shared" si="59"/>
        <v>-</v>
      </c>
      <c r="BM106" s="544">
        <f t="shared" si="86"/>
        <v>0</v>
      </c>
      <c r="BN106" s="335"/>
      <c r="BO106" s="529"/>
      <c r="BP106" s="535"/>
      <c r="BQ106" s="549" t="str">
        <f t="shared" si="60"/>
        <v>-</v>
      </c>
      <c r="BR106" s="544">
        <f t="shared" si="87"/>
        <v>0</v>
      </c>
      <c r="BS106" s="335"/>
      <c r="BT106" s="529"/>
      <c r="BU106" s="535"/>
      <c r="BV106" s="549" t="str">
        <f t="shared" si="61"/>
        <v>-</v>
      </c>
    </row>
    <row r="107" ht="14.25" customHeight="1" spans="1:74">
      <c r="A107" s="508"/>
      <c r="B107" s="404">
        <v>7</v>
      </c>
      <c r="C107" s="406">
        <f t="shared" si="103"/>
        <v>0</v>
      </c>
      <c r="D107" s="406">
        <f t="shared" si="63"/>
        <v>0</v>
      </c>
      <c r="E107" s="406">
        <f t="shared" si="64"/>
        <v>0</v>
      </c>
      <c r="F107" s="382">
        <f t="shared" si="65"/>
        <v>0</v>
      </c>
      <c r="G107" s="505" t="str">
        <f t="shared" si="62"/>
        <v>-</v>
      </c>
      <c r="H107" s="507">
        <f t="shared" si="66"/>
        <v>0</v>
      </c>
      <c r="I107" s="517">
        <f t="shared" si="67"/>
        <v>0</v>
      </c>
      <c r="J107" s="523">
        <f t="shared" si="68"/>
        <v>0</v>
      </c>
      <c r="K107" s="523">
        <f t="shared" si="69"/>
        <v>0</v>
      </c>
      <c r="L107" s="526" t="str">
        <f t="shared" si="88"/>
        <v>-</v>
      </c>
      <c r="M107" s="527">
        <f t="shared" si="70"/>
        <v>0</v>
      </c>
      <c r="N107" s="335"/>
      <c r="O107" s="529"/>
      <c r="P107" s="528" t="str">
        <f t="shared" si="71"/>
        <v>-</v>
      </c>
      <c r="Q107" s="535"/>
      <c r="R107" s="536" t="str">
        <f t="shared" si="104"/>
        <v>-</v>
      </c>
      <c r="S107" s="527">
        <f t="shared" si="72"/>
        <v>0</v>
      </c>
      <c r="T107" s="335"/>
      <c r="U107" s="529"/>
      <c r="V107" s="528" t="str">
        <f t="shared" si="73"/>
        <v>-</v>
      </c>
      <c r="W107" s="535"/>
      <c r="X107" s="536" t="str">
        <f t="shared" si="89"/>
        <v>-</v>
      </c>
      <c r="Y107" s="527">
        <f t="shared" si="74"/>
        <v>0</v>
      </c>
      <c r="Z107" s="335"/>
      <c r="AA107" s="529"/>
      <c r="AB107" s="528" t="str">
        <f t="shared" si="75"/>
        <v>-</v>
      </c>
      <c r="AC107" s="535"/>
      <c r="AD107" s="536" t="str">
        <f t="shared" si="90"/>
        <v>-</v>
      </c>
      <c r="AE107" s="527">
        <f t="shared" si="76"/>
        <v>0</v>
      </c>
      <c r="AF107" s="335"/>
      <c r="AG107" s="529"/>
      <c r="AH107" s="528" t="str">
        <f t="shared" si="77"/>
        <v>-</v>
      </c>
      <c r="AI107" s="535"/>
      <c r="AJ107" s="536" t="str">
        <f t="shared" si="91"/>
        <v>-</v>
      </c>
      <c r="AK107" s="527">
        <f t="shared" si="78"/>
        <v>0</v>
      </c>
      <c r="AL107" s="335"/>
      <c r="AM107" s="529"/>
      <c r="AN107" s="528" t="str">
        <f t="shared" si="79"/>
        <v>-</v>
      </c>
      <c r="AO107" s="535"/>
      <c r="AP107" s="536" t="str">
        <f t="shared" si="92"/>
        <v>-</v>
      </c>
      <c r="AQ107" s="527">
        <f t="shared" si="80"/>
        <v>0</v>
      </c>
      <c r="AR107" s="335"/>
      <c r="AS107" s="529"/>
      <c r="AT107" s="528" t="str">
        <f t="shared" si="81"/>
        <v>-</v>
      </c>
      <c r="AU107" s="535"/>
      <c r="AV107" s="536" t="str">
        <f t="shared" si="93"/>
        <v>-</v>
      </c>
      <c r="AW107" s="527">
        <f t="shared" si="82"/>
        <v>0</v>
      </c>
      <c r="AX107" s="335"/>
      <c r="AY107" s="529"/>
      <c r="AZ107" s="528" t="str">
        <f t="shared" si="83"/>
        <v>-</v>
      </c>
      <c r="BA107" s="535"/>
      <c r="BB107" s="536" t="str">
        <f t="shared" si="94"/>
        <v>-</v>
      </c>
      <c r="BC107" s="544">
        <f t="shared" si="84"/>
        <v>0</v>
      </c>
      <c r="BD107" s="335"/>
      <c r="BE107" s="529"/>
      <c r="BF107" s="535"/>
      <c r="BG107" s="549" t="str">
        <f t="shared" si="58"/>
        <v>-</v>
      </c>
      <c r="BH107" s="544">
        <f t="shared" si="85"/>
        <v>0</v>
      </c>
      <c r="BI107" s="335"/>
      <c r="BJ107" s="529"/>
      <c r="BK107" s="535"/>
      <c r="BL107" s="549" t="str">
        <f t="shared" si="59"/>
        <v>-</v>
      </c>
      <c r="BM107" s="544">
        <f t="shared" si="86"/>
        <v>0</v>
      </c>
      <c r="BN107" s="335"/>
      <c r="BO107" s="529"/>
      <c r="BP107" s="535"/>
      <c r="BQ107" s="549" t="str">
        <f t="shared" si="60"/>
        <v>-</v>
      </c>
      <c r="BR107" s="544">
        <f t="shared" si="87"/>
        <v>0</v>
      </c>
      <c r="BS107" s="335"/>
      <c r="BT107" s="529"/>
      <c r="BU107" s="535"/>
      <c r="BV107" s="549" t="str">
        <f t="shared" si="61"/>
        <v>-</v>
      </c>
    </row>
    <row r="108" ht="14.25" customHeight="1" spans="1:74">
      <c r="A108" s="508"/>
      <c r="B108" s="404">
        <v>8</v>
      </c>
      <c r="C108" s="406">
        <f t="shared" si="103"/>
        <v>0</v>
      </c>
      <c r="D108" s="406">
        <f t="shared" si="63"/>
        <v>0</v>
      </c>
      <c r="E108" s="406">
        <f t="shared" si="64"/>
        <v>0</v>
      </c>
      <c r="F108" s="382">
        <f t="shared" si="65"/>
        <v>0</v>
      </c>
      <c r="G108" s="505" t="str">
        <f t="shared" si="62"/>
        <v>-</v>
      </c>
      <c r="H108" s="507">
        <f t="shared" si="66"/>
        <v>0</v>
      </c>
      <c r="I108" s="517">
        <f t="shared" si="67"/>
        <v>0</v>
      </c>
      <c r="J108" s="523">
        <f t="shared" si="68"/>
        <v>0</v>
      </c>
      <c r="K108" s="523">
        <f t="shared" si="69"/>
        <v>0</v>
      </c>
      <c r="L108" s="526" t="str">
        <f t="shared" si="88"/>
        <v>-</v>
      </c>
      <c r="M108" s="527">
        <f t="shared" si="70"/>
        <v>0</v>
      </c>
      <c r="N108" s="335"/>
      <c r="O108" s="529"/>
      <c r="P108" s="528" t="str">
        <f t="shared" si="71"/>
        <v>-</v>
      </c>
      <c r="Q108" s="535"/>
      <c r="R108" s="536" t="str">
        <f t="shared" si="104"/>
        <v>-</v>
      </c>
      <c r="S108" s="527">
        <f t="shared" si="72"/>
        <v>0</v>
      </c>
      <c r="T108" s="335"/>
      <c r="U108" s="529"/>
      <c r="V108" s="528" t="str">
        <f t="shared" si="73"/>
        <v>-</v>
      </c>
      <c r="W108" s="535"/>
      <c r="X108" s="536" t="str">
        <f t="shared" si="89"/>
        <v>-</v>
      </c>
      <c r="Y108" s="527">
        <f t="shared" si="74"/>
        <v>0</v>
      </c>
      <c r="Z108" s="335"/>
      <c r="AA108" s="529"/>
      <c r="AB108" s="528" t="str">
        <f t="shared" si="75"/>
        <v>-</v>
      </c>
      <c r="AC108" s="535"/>
      <c r="AD108" s="536" t="str">
        <f t="shared" si="90"/>
        <v>-</v>
      </c>
      <c r="AE108" s="527">
        <f t="shared" si="76"/>
        <v>0</v>
      </c>
      <c r="AF108" s="335"/>
      <c r="AG108" s="529"/>
      <c r="AH108" s="528" t="str">
        <f t="shared" si="77"/>
        <v>-</v>
      </c>
      <c r="AI108" s="535"/>
      <c r="AJ108" s="536" t="str">
        <f t="shared" si="91"/>
        <v>-</v>
      </c>
      <c r="AK108" s="527">
        <f t="shared" si="78"/>
        <v>0</v>
      </c>
      <c r="AL108" s="335"/>
      <c r="AM108" s="529"/>
      <c r="AN108" s="528" t="str">
        <f t="shared" si="79"/>
        <v>-</v>
      </c>
      <c r="AO108" s="535"/>
      <c r="AP108" s="536" t="str">
        <f t="shared" si="92"/>
        <v>-</v>
      </c>
      <c r="AQ108" s="527">
        <f t="shared" si="80"/>
        <v>0</v>
      </c>
      <c r="AR108" s="335"/>
      <c r="AS108" s="529"/>
      <c r="AT108" s="528" t="str">
        <f t="shared" si="81"/>
        <v>-</v>
      </c>
      <c r="AU108" s="535"/>
      <c r="AV108" s="536" t="str">
        <f t="shared" si="93"/>
        <v>-</v>
      </c>
      <c r="AW108" s="527">
        <f t="shared" si="82"/>
        <v>0</v>
      </c>
      <c r="AX108" s="335"/>
      <c r="AY108" s="529"/>
      <c r="AZ108" s="528" t="str">
        <f t="shared" si="83"/>
        <v>-</v>
      </c>
      <c r="BA108" s="535"/>
      <c r="BB108" s="536" t="str">
        <f t="shared" si="94"/>
        <v>-</v>
      </c>
      <c r="BC108" s="544">
        <f t="shared" si="84"/>
        <v>0</v>
      </c>
      <c r="BD108" s="335"/>
      <c r="BE108" s="529"/>
      <c r="BF108" s="535"/>
      <c r="BG108" s="549" t="str">
        <f t="shared" si="58"/>
        <v>-</v>
      </c>
      <c r="BH108" s="544">
        <f t="shared" si="85"/>
        <v>0</v>
      </c>
      <c r="BI108" s="335"/>
      <c r="BJ108" s="529"/>
      <c r="BK108" s="535"/>
      <c r="BL108" s="549" t="str">
        <f t="shared" si="59"/>
        <v>-</v>
      </c>
      <c r="BM108" s="544">
        <f t="shared" si="86"/>
        <v>0</v>
      </c>
      <c r="BN108" s="335"/>
      <c r="BO108" s="529"/>
      <c r="BP108" s="535"/>
      <c r="BQ108" s="549" t="str">
        <f t="shared" si="60"/>
        <v>-</v>
      </c>
      <c r="BR108" s="544">
        <f t="shared" si="87"/>
        <v>0</v>
      </c>
      <c r="BS108" s="335"/>
      <c r="BT108" s="529"/>
      <c r="BU108" s="535"/>
      <c r="BV108" s="549" t="str">
        <f t="shared" si="61"/>
        <v>-</v>
      </c>
    </row>
    <row r="109" ht="14.25" customHeight="1" spans="1:74">
      <c r="A109" s="508"/>
      <c r="B109" s="404">
        <v>9</v>
      </c>
      <c r="C109" s="406">
        <f t="shared" si="103"/>
        <v>0</v>
      </c>
      <c r="D109" s="406">
        <f t="shared" si="63"/>
        <v>0</v>
      </c>
      <c r="E109" s="406">
        <f t="shared" si="64"/>
        <v>0</v>
      </c>
      <c r="F109" s="382">
        <f t="shared" si="65"/>
        <v>0</v>
      </c>
      <c r="G109" s="505" t="str">
        <f t="shared" si="62"/>
        <v>-</v>
      </c>
      <c r="H109" s="507">
        <f t="shared" si="66"/>
        <v>0</v>
      </c>
      <c r="I109" s="517">
        <f t="shared" si="67"/>
        <v>0</v>
      </c>
      <c r="J109" s="523">
        <f t="shared" si="68"/>
        <v>0</v>
      </c>
      <c r="K109" s="523">
        <f t="shared" si="69"/>
        <v>0</v>
      </c>
      <c r="L109" s="526" t="str">
        <f t="shared" si="88"/>
        <v>-</v>
      </c>
      <c r="M109" s="527">
        <f t="shared" si="70"/>
        <v>0</v>
      </c>
      <c r="N109" s="335"/>
      <c r="O109" s="529"/>
      <c r="P109" s="528" t="str">
        <f t="shared" si="71"/>
        <v>-</v>
      </c>
      <c r="Q109" s="535"/>
      <c r="R109" s="536" t="str">
        <f t="shared" si="104"/>
        <v>-</v>
      </c>
      <c r="S109" s="527">
        <f t="shared" si="72"/>
        <v>0</v>
      </c>
      <c r="T109" s="335"/>
      <c r="U109" s="529"/>
      <c r="V109" s="528" t="str">
        <f t="shared" si="73"/>
        <v>-</v>
      </c>
      <c r="W109" s="535"/>
      <c r="X109" s="536" t="str">
        <f t="shared" si="89"/>
        <v>-</v>
      </c>
      <c r="Y109" s="527">
        <f t="shared" si="74"/>
        <v>0</v>
      </c>
      <c r="Z109" s="335"/>
      <c r="AA109" s="529"/>
      <c r="AB109" s="528" t="str">
        <f t="shared" si="75"/>
        <v>-</v>
      </c>
      <c r="AC109" s="535"/>
      <c r="AD109" s="536" t="str">
        <f t="shared" si="90"/>
        <v>-</v>
      </c>
      <c r="AE109" s="527">
        <f t="shared" si="76"/>
        <v>0</v>
      </c>
      <c r="AF109" s="335"/>
      <c r="AG109" s="529"/>
      <c r="AH109" s="528" t="str">
        <f t="shared" si="77"/>
        <v>-</v>
      </c>
      <c r="AI109" s="535"/>
      <c r="AJ109" s="536" t="str">
        <f t="shared" si="91"/>
        <v>-</v>
      </c>
      <c r="AK109" s="527">
        <f t="shared" si="78"/>
        <v>0</v>
      </c>
      <c r="AL109" s="335"/>
      <c r="AM109" s="529"/>
      <c r="AN109" s="528" t="str">
        <f t="shared" si="79"/>
        <v>-</v>
      </c>
      <c r="AO109" s="535"/>
      <c r="AP109" s="536" t="str">
        <f t="shared" si="92"/>
        <v>-</v>
      </c>
      <c r="AQ109" s="527">
        <f t="shared" si="80"/>
        <v>0</v>
      </c>
      <c r="AR109" s="335"/>
      <c r="AS109" s="529"/>
      <c r="AT109" s="528" t="str">
        <f t="shared" si="81"/>
        <v>-</v>
      </c>
      <c r="AU109" s="535"/>
      <c r="AV109" s="536" t="str">
        <f t="shared" si="93"/>
        <v>-</v>
      </c>
      <c r="AW109" s="527">
        <f t="shared" si="82"/>
        <v>0</v>
      </c>
      <c r="AX109" s="335"/>
      <c r="AY109" s="529"/>
      <c r="AZ109" s="528" t="str">
        <f t="shared" si="83"/>
        <v>-</v>
      </c>
      <c r="BA109" s="535"/>
      <c r="BB109" s="536" t="str">
        <f t="shared" si="94"/>
        <v>-</v>
      </c>
      <c r="BC109" s="544">
        <f t="shared" si="84"/>
        <v>0</v>
      </c>
      <c r="BD109" s="335"/>
      <c r="BE109" s="529"/>
      <c r="BF109" s="535"/>
      <c r="BG109" s="549" t="str">
        <f t="shared" si="58"/>
        <v>-</v>
      </c>
      <c r="BH109" s="544">
        <f t="shared" si="85"/>
        <v>0</v>
      </c>
      <c r="BI109" s="335"/>
      <c r="BJ109" s="529"/>
      <c r="BK109" s="535"/>
      <c r="BL109" s="549" t="str">
        <f t="shared" si="59"/>
        <v>-</v>
      </c>
      <c r="BM109" s="544">
        <f t="shared" si="86"/>
        <v>0</v>
      </c>
      <c r="BN109" s="335"/>
      <c r="BO109" s="529"/>
      <c r="BP109" s="535"/>
      <c r="BQ109" s="549" t="str">
        <f t="shared" si="60"/>
        <v>-</v>
      </c>
      <c r="BR109" s="544">
        <f t="shared" si="87"/>
        <v>0</v>
      </c>
      <c r="BS109" s="335"/>
      <c r="BT109" s="529"/>
      <c r="BU109" s="535"/>
      <c r="BV109" s="549" t="str">
        <f t="shared" si="61"/>
        <v>-</v>
      </c>
    </row>
    <row r="110" ht="14.25" customHeight="1" spans="1:74">
      <c r="A110" s="508"/>
      <c r="B110" s="404">
        <v>10</v>
      </c>
      <c r="C110" s="406">
        <f t="shared" si="103"/>
        <v>0</v>
      </c>
      <c r="D110" s="406">
        <f t="shared" si="63"/>
        <v>0</v>
      </c>
      <c r="E110" s="406">
        <f t="shared" si="64"/>
        <v>0</v>
      </c>
      <c r="F110" s="382">
        <f t="shared" si="65"/>
        <v>0</v>
      </c>
      <c r="G110" s="505" t="str">
        <f t="shared" si="62"/>
        <v>-</v>
      </c>
      <c r="H110" s="507">
        <f t="shared" si="66"/>
        <v>0</v>
      </c>
      <c r="I110" s="517">
        <f t="shared" si="67"/>
        <v>0</v>
      </c>
      <c r="J110" s="523">
        <f t="shared" si="68"/>
        <v>0</v>
      </c>
      <c r="K110" s="523">
        <f t="shared" si="69"/>
        <v>0</v>
      </c>
      <c r="L110" s="526" t="str">
        <f t="shared" si="88"/>
        <v>-</v>
      </c>
      <c r="M110" s="527">
        <f t="shared" si="70"/>
        <v>0</v>
      </c>
      <c r="N110" s="335"/>
      <c r="O110" s="529"/>
      <c r="P110" s="528" t="str">
        <f t="shared" si="71"/>
        <v>-</v>
      </c>
      <c r="Q110" s="535"/>
      <c r="R110" s="536" t="str">
        <f t="shared" si="104"/>
        <v>-</v>
      </c>
      <c r="S110" s="527">
        <f t="shared" si="72"/>
        <v>0</v>
      </c>
      <c r="T110" s="335"/>
      <c r="U110" s="529"/>
      <c r="V110" s="528" t="str">
        <f t="shared" si="73"/>
        <v>-</v>
      </c>
      <c r="W110" s="535"/>
      <c r="X110" s="536" t="str">
        <f t="shared" si="89"/>
        <v>-</v>
      </c>
      <c r="Y110" s="527">
        <f t="shared" si="74"/>
        <v>0</v>
      </c>
      <c r="Z110" s="335"/>
      <c r="AA110" s="529"/>
      <c r="AB110" s="528" t="str">
        <f t="shared" si="75"/>
        <v>-</v>
      </c>
      <c r="AC110" s="535"/>
      <c r="AD110" s="536" t="str">
        <f t="shared" si="90"/>
        <v>-</v>
      </c>
      <c r="AE110" s="527">
        <f t="shared" si="76"/>
        <v>0</v>
      </c>
      <c r="AF110" s="335"/>
      <c r="AG110" s="529"/>
      <c r="AH110" s="528" t="str">
        <f t="shared" si="77"/>
        <v>-</v>
      </c>
      <c r="AI110" s="535"/>
      <c r="AJ110" s="536" t="str">
        <f t="shared" si="91"/>
        <v>-</v>
      </c>
      <c r="AK110" s="527">
        <f t="shared" si="78"/>
        <v>0</v>
      </c>
      <c r="AL110" s="335"/>
      <c r="AM110" s="529"/>
      <c r="AN110" s="528" t="str">
        <f t="shared" si="79"/>
        <v>-</v>
      </c>
      <c r="AO110" s="535"/>
      <c r="AP110" s="536" t="str">
        <f t="shared" si="92"/>
        <v>-</v>
      </c>
      <c r="AQ110" s="527">
        <f t="shared" si="80"/>
        <v>0</v>
      </c>
      <c r="AR110" s="335"/>
      <c r="AS110" s="529"/>
      <c r="AT110" s="528" t="str">
        <f t="shared" si="81"/>
        <v>-</v>
      </c>
      <c r="AU110" s="535"/>
      <c r="AV110" s="536" t="str">
        <f t="shared" si="93"/>
        <v>-</v>
      </c>
      <c r="AW110" s="527">
        <f t="shared" si="82"/>
        <v>0</v>
      </c>
      <c r="AX110" s="335"/>
      <c r="AY110" s="529"/>
      <c r="AZ110" s="528" t="str">
        <f t="shared" si="83"/>
        <v>-</v>
      </c>
      <c r="BA110" s="535"/>
      <c r="BB110" s="536" t="str">
        <f t="shared" si="94"/>
        <v>-</v>
      </c>
      <c r="BC110" s="544">
        <f t="shared" si="84"/>
        <v>0</v>
      </c>
      <c r="BD110" s="335"/>
      <c r="BE110" s="529"/>
      <c r="BF110" s="535"/>
      <c r="BG110" s="549" t="str">
        <f t="shared" si="58"/>
        <v>-</v>
      </c>
      <c r="BH110" s="544">
        <f t="shared" si="85"/>
        <v>0</v>
      </c>
      <c r="BI110" s="335"/>
      <c r="BJ110" s="529"/>
      <c r="BK110" s="535"/>
      <c r="BL110" s="549" t="str">
        <f t="shared" si="59"/>
        <v>-</v>
      </c>
      <c r="BM110" s="544">
        <f t="shared" si="86"/>
        <v>0</v>
      </c>
      <c r="BN110" s="335"/>
      <c r="BO110" s="529"/>
      <c r="BP110" s="535"/>
      <c r="BQ110" s="549" t="str">
        <f t="shared" si="60"/>
        <v>-</v>
      </c>
      <c r="BR110" s="544">
        <f t="shared" si="87"/>
        <v>0</v>
      </c>
      <c r="BS110" s="335"/>
      <c r="BT110" s="529"/>
      <c r="BU110" s="535"/>
      <c r="BV110" s="549" t="str">
        <f t="shared" si="61"/>
        <v>-</v>
      </c>
    </row>
    <row r="111" ht="14.25" customHeight="1" spans="1:74">
      <c r="A111" s="508"/>
      <c r="B111" s="404">
        <v>11</v>
      </c>
      <c r="C111" s="406">
        <f t="shared" si="103"/>
        <v>0</v>
      </c>
      <c r="D111" s="406">
        <f t="shared" si="63"/>
        <v>0</v>
      </c>
      <c r="E111" s="406">
        <f t="shared" si="64"/>
        <v>0</v>
      </c>
      <c r="F111" s="382">
        <f t="shared" si="65"/>
        <v>0</v>
      </c>
      <c r="G111" s="505" t="str">
        <f t="shared" si="62"/>
        <v>-</v>
      </c>
      <c r="H111" s="507">
        <f t="shared" si="66"/>
        <v>0</v>
      </c>
      <c r="I111" s="517">
        <f t="shared" si="67"/>
        <v>0</v>
      </c>
      <c r="J111" s="523">
        <f t="shared" si="68"/>
        <v>0</v>
      </c>
      <c r="K111" s="523">
        <f t="shared" si="69"/>
        <v>0</v>
      </c>
      <c r="L111" s="526" t="str">
        <f t="shared" si="88"/>
        <v>-</v>
      </c>
      <c r="M111" s="527">
        <f t="shared" si="70"/>
        <v>0</v>
      </c>
      <c r="N111" s="335"/>
      <c r="O111" s="529"/>
      <c r="P111" s="528" t="str">
        <f t="shared" si="71"/>
        <v>-</v>
      </c>
      <c r="Q111" s="535"/>
      <c r="R111" s="536" t="str">
        <f t="shared" si="104"/>
        <v>-</v>
      </c>
      <c r="S111" s="527">
        <f t="shared" si="72"/>
        <v>0</v>
      </c>
      <c r="T111" s="335"/>
      <c r="U111" s="529"/>
      <c r="V111" s="528" t="str">
        <f t="shared" si="73"/>
        <v>-</v>
      </c>
      <c r="W111" s="535"/>
      <c r="X111" s="536" t="str">
        <f t="shared" si="89"/>
        <v>-</v>
      </c>
      <c r="Y111" s="527">
        <f t="shared" si="74"/>
        <v>0</v>
      </c>
      <c r="Z111" s="335"/>
      <c r="AA111" s="529"/>
      <c r="AB111" s="528" t="str">
        <f t="shared" si="75"/>
        <v>-</v>
      </c>
      <c r="AC111" s="535"/>
      <c r="AD111" s="536" t="str">
        <f t="shared" si="90"/>
        <v>-</v>
      </c>
      <c r="AE111" s="527">
        <f t="shared" si="76"/>
        <v>0</v>
      </c>
      <c r="AF111" s="335"/>
      <c r="AG111" s="529"/>
      <c r="AH111" s="528" t="str">
        <f t="shared" si="77"/>
        <v>-</v>
      </c>
      <c r="AI111" s="535"/>
      <c r="AJ111" s="536" t="str">
        <f t="shared" si="91"/>
        <v>-</v>
      </c>
      <c r="AK111" s="527">
        <f t="shared" si="78"/>
        <v>0</v>
      </c>
      <c r="AL111" s="335"/>
      <c r="AM111" s="529"/>
      <c r="AN111" s="528" t="str">
        <f t="shared" si="79"/>
        <v>-</v>
      </c>
      <c r="AO111" s="535"/>
      <c r="AP111" s="536" t="str">
        <f t="shared" si="92"/>
        <v>-</v>
      </c>
      <c r="AQ111" s="527">
        <f t="shared" si="80"/>
        <v>0</v>
      </c>
      <c r="AR111" s="335"/>
      <c r="AS111" s="529"/>
      <c r="AT111" s="528" t="str">
        <f t="shared" si="81"/>
        <v>-</v>
      </c>
      <c r="AU111" s="535"/>
      <c r="AV111" s="536" t="str">
        <f t="shared" si="93"/>
        <v>-</v>
      </c>
      <c r="AW111" s="527">
        <f t="shared" si="82"/>
        <v>0</v>
      </c>
      <c r="AX111" s="335"/>
      <c r="AY111" s="529"/>
      <c r="AZ111" s="528" t="str">
        <f t="shared" si="83"/>
        <v>-</v>
      </c>
      <c r="BA111" s="535"/>
      <c r="BB111" s="536" t="str">
        <f t="shared" si="94"/>
        <v>-</v>
      </c>
      <c r="BC111" s="544">
        <f t="shared" si="84"/>
        <v>0</v>
      </c>
      <c r="BD111" s="335"/>
      <c r="BE111" s="529"/>
      <c r="BF111" s="535"/>
      <c r="BG111" s="549" t="str">
        <f t="shared" si="58"/>
        <v>-</v>
      </c>
      <c r="BH111" s="544">
        <f t="shared" si="85"/>
        <v>0</v>
      </c>
      <c r="BI111" s="335"/>
      <c r="BJ111" s="529"/>
      <c r="BK111" s="535"/>
      <c r="BL111" s="549" t="str">
        <f t="shared" si="59"/>
        <v>-</v>
      </c>
      <c r="BM111" s="544">
        <f t="shared" si="86"/>
        <v>0</v>
      </c>
      <c r="BN111" s="335"/>
      <c r="BO111" s="529"/>
      <c r="BP111" s="535"/>
      <c r="BQ111" s="549" t="str">
        <f t="shared" si="60"/>
        <v>-</v>
      </c>
      <c r="BR111" s="544">
        <f t="shared" si="87"/>
        <v>0</v>
      </c>
      <c r="BS111" s="335"/>
      <c r="BT111" s="529"/>
      <c r="BU111" s="535"/>
      <c r="BV111" s="549" t="str">
        <f t="shared" si="61"/>
        <v>-</v>
      </c>
    </row>
    <row r="112" ht="14.25" customHeight="1" spans="1:74">
      <c r="A112" s="508"/>
      <c r="B112" s="404">
        <v>12</v>
      </c>
      <c r="C112" s="406">
        <f t="shared" si="103"/>
        <v>0</v>
      </c>
      <c r="D112" s="406">
        <f t="shared" si="63"/>
        <v>0</v>
      </c>
      <c r="E112" s="406">
        <f t="shared" si="64"/>
        <v>0</v>
      </c>
      <c r="F112" s="382">
        <f t="shared" si="65"/>
        <v>0</v>
      </c>
      <c r="G112" s="505" t="str">
        <f t="shared" si="62"/>
        <v>-</v>
      </c>
      <c r="H112" s="507">
        <f t="shared" si="66"/>
        <v>0</v>
      </c>
      <c r="I112" s="517">
        <f t="shared" si="67"/>
        <v>0</v>
      </c>
      <c r="J112" s="523">
        <f t="shared" si="68"/>
        <v>0</v>
      </c>
      <c r="K112" s="523">
        <f t="shared" si="69"/>
        <v>0</v>
      </c>
      <c r="L112" s="526" t="str">
        <f t="shared" si="88"/>
        <v>-</v>
      </c>
      <c r="M112" s="527">
        <f t="shared" si="70"/>
        <v>0</v>
      </c>
      <c r="N112" s="335"/>
      <c r="O112" s="529"/>
      <c r="P112" s="528" t="str">
        <f t="shared" si="71"/>
        <v>-</v>
      </c>
      <c r="Q112" s="535"/>
      <c r="R112" s="536" t="str">
        <f t="shared" si="104"/>
        <v>-</v>
      </c>
      <c r="S112" s="527">
        <f t="shared" si="72"/>
        <v>0</v>
      </c>
      <c r="T112" s="335"/>
      <c r="U112" s="529"/>
      <c r="V112" s="528" t="str">
        <f t="shared" si="73"/>
        <v>-</v>
      </c>
      <c r="W112" s="535"/>
      <c r="X112" s="536" t="str">
        <f t="shared" si="89"/>
        <v>-</v>
      </c>
      <c r="Y112" s="527">
        <f t="shared" si="74"/>
        <v>0</v>
      </c>
      <c r="Z112" s="335"/>
      <c r="AA112" s="529"/>
      <c r="AB112" s="528" t="str">
        <f t="shared" si="75"/>
        <v>-</v>
      </c>
      <c r="AC112" s="535"/>
      <c r="AD112" s="536" t="str">
        <f t="shared" si="90"/>
        <v>-</v>
      </c>
      <c r="AE112" s="527">
        <f t="shared" si="76"/>
        <v>0</v>
      </c>
      <c r="AF112" s="335"/>
      <c r="AG112" s="529"/>
      <c r="AH112" s="528" t="str">
        <f t="shared" si="77"/>
        <v>-</v>
      </c>
      <c r="AI112" s="535"/>
      <c r="AJ112" s="536" t="str">
        <f t="shared" si="91"/>
        <v>-</v>
      </c>
      <c r="AK112" s="527">
        <f t="shared" si="78"/>
        <v>0</v>
      </c>
      <c r="AL112" s="335"/>
      <c r="AM112" s="529"/>
      <c r="AN112" s="528" t="str">
        <f t="shared" si="79"/>
        <v>-</v>
      </c>
      <c r="AO112" s="535"/>
      <c r="AP112" s="536" t="str">
        <f t="shared" si="92"/>
        <v>-</v>
      </c>
      <c r="AQ112" s="527">
        <f t="shared" si="80"/>
        <v>0</v>
      </c>
      <c r="AR112" s="335"/>
      <c r="AS112" s="529"/>
      <c r="AT112" s="528" t="str">
        <f t="shared" si="81"/>
        <v>-</v>
      </c>
      <c r="AU112" s="535"/>
      <c r="AV112" s="536" t="str">
        <f t="shared" si="93"/>
        <v>-</v>
      </c>
      <c r="AW112" s="527">
        <f t="shared" si="82"/>
        <v>0</v>
      </c>
      <c r="AX112" s="335"/>
      <c r="AY112" s="529"/>
      <c r="AZ112" s="528" t="str">
        <f t="shared" si="83"/>
        <v>-</v>
      </c>
      <c r="BA112" s="535"/>
      <c r="BB112" s="536" t="str">
        <f t="shared" si="94"/>
        <v>-</v>
      </c>
      <c r="BC112" s="544">
        <f t="shared" si="84"/>
        <v>0</v>
      </c>
      <c r="BD112" s="335"/>
      <c r="BE112" s="529"/>
      <c r="BF112" s="535"/>
      <c r="BG112" s="549" t="str">
        <f t="shared" si="58"/>
        <v>-</v>
      </c>
      <c r="BH112" s="544">
        <f t="shared" si="85"/>
        <v>0</v>
      </c>
      <c r="BI112" s="335"/>
      <c r="BJ112" s="529"/>
      <c r="BK112" s="535"/>
      <c r="BL112" s="549" t="str">
        <f t="shared" si="59"/>
        <v>-</v>
      </c>
      <c r="BM112" s="544">
        <f t="shared" si="86"/>
        <v>0</v>
      </c>
      <c r="BN112" s="335"/>
      <c r="BO112" s="529"/>
      <c r="BP112" s="535"/>
      <c r="BQ112" s="549" t="str">
        <f t="shared" si="60"/>
        <v>-</v>
      </c>
      <c r="BR112" s="544">
        <f t="shared" si="87"/>
        <v>0</v>
      </c>
      <c r="BS112" s="335"/>
      <c r="BT112" s="529"/>
      <c r="BU112" s="535"/>
      <c r="BV112" s="549" t="str">
        <f t="shared" si="61"/>
        <v>-</v>
      </c>
    </row>
    <row r="113" ht="14.25" customHeight="1" spans="1:74">
      <c r="A113" s="508"/>
      <c r="B113" s="404">
        <v>13</v>
      </c>
      <c r="C113" s="406">
        <f t="shared" si="103"/>
        <v>0</v>
      </c>
      <c r="D113" s="406">
        <f t="shared" si="63"/>
        <v>0</v>
      </c>
      <c r="E113" s="406">
        <f t="shared" si="64"/>
        <v>0</v>
      </c>
      <c r="F113" s="382">
        <f t="shared" si="65"/>
        <v>0</v>
      </c>
      <c r="G113" s="505" t="str">
        <f t="shared" si="62"/>
        <v>-</v>
      </c>
      <c r="H113" s="507">
        <f t="shared" si="66"/>
        <v>0</v>
      </c>
      <c r="I113" s="517">
        <f t="shared" si="67"/>
        <v>0</v>
      </c>
      <c r="J113" s="523">
        <f t="shared" si="68"/>
        <v>0</v>
      </c>
      <c r="K113" s="523">
        <f t="shared" si="69"/>
        <v>0</v>
      </c>
      <c r="L113" s="526" t="str">
        <f t="shared" si="88"/>
        <v>-</v>
      </c>
      <c r="M113" s="527">
        <f t="shared" si="70"/>
        <v>0</v>
      </c>
      <c r="N113" s="335"/>
      <c r="O113" s="529"/>
      <c r="P113" s="528" t="str">
        <f t="shared" si="71"/>
        <v>-</v>
      </c>
      <c r="Q113" s="535"/>
      <c r="R113" s="536" t="str">
        <f t="shared" si="104"/>
        <v>-</v>
      </c>
      <c r="S113" s="527">
        <f t="shared" si="72"/>
        <v>0</v>
      </c>
      <c r="T113" s="335"/>
      <c r="U113" s="529"/>
      <c r="V113" s="528" t="str">
        <f t="shared" si="73"/>
        <v>-</v>
      </c>
      <c r="W113" s="535"/>
      <c r="X113" s="536" t="str">
        <f t="shared" si="89"/>
        <v>-</v>
      </c>
      <c r="Y113" s="527">
        <f t="shared" si="74"/>
        <v>0</v>
      </c>
      <c r="Z113" s="335"/>
      <c r="AA113" s="529"/>
      <c r="AB113" s="528" t="str">
        <f t="shared" si="75"/>
        <v>-</v>
      </c>
      <c r="AC113" s="535"/>
      <c r="AD113" s="536" t="str">
        <f t="shared" si="90"/>
        <v>-</v>
      </c>
      <c r="AE113" s="527">
        <f t="shared" si="76"/>
        <v>0</v>
      </c>
      <c r="AF113" s="335"/>
      <c r="AG113" s="529"/>
      <c r="AH113" s="528" t="str">
        <f t="shared" si="77"/>
        <v>-</v>
      </c>
      <c r="AI113" s="535"/>
      <c r="AJ113" s="536" t="str">
        <f t="shared" si="91"/>
        <v>-</v>
      </c>
      <c r="AK113" s="527">
        <f t="shared" si="78"/>
        <v>0</v>
      </c>
      <c r="AL113" s="335"/>
      <c r="AM113" s="529"/>
      <c r="AN113" s="528" t="str">
        <f t="shared" si="79"/>
        <v>-</v>
      </c>
      <c r="AO113" s="535"/>
      <c r="AP113" s="536" t="str">
        <f t="shared" si="92"/>
        <v>-</v>
      </c>
      <c r="AQ113" s="527">
        <f t="shared" si="80"/>
        <v>0</v>
      </c>
      <c r="AR113" s="335"/>
      <c r="AS113" s="529"/>
      <c r="AT113" s="528" t="str">
        <f t="shared" si="81"/>
        <v>-</v>
      </c>
      <c r="AU113" s="535"/>
      <c r="AV113" s="536" t="str">
        <f t="shared" si="93"/>
        <v>-</v>
      </c>
      <c r="AW113" s="527">
        <f t="shared" si="82"/>
        <v>0</v>
      </c>
      <c r="AX113" s="335"/>
      <c r="AY113" s="529"/>
      <c r="AZ113" s="528" t="str">
        <f t="shared" si="83"/>
        <v>-</v>
      </c>
      <c r="BA113" s="535"/>
      <c r="BB113" s="536" t="str">
        <f t="shared" si="94"/>
        <v>-</v>
      </c>
      <c r="BC113" s="544">
        <f t="shared" si="84"/>
        <v>0</v>
      </c>
      <c r="BD113" s="335"/>
      <c r="BE113" s="529"/>
      <c r="BF113" s="535"/>
      <c r="BG113" s="549" t="str">
        <f t="shared" si="58"/>
        <v>-</v>
      </c>
      <c r="BH113" s="544">
        <f t="shared" si="85"/>
        <v>0</v>
      </c>
      <c r="BI113" s="335"/>
      <c r="BJ113" s="529"/>
      <c r="BK113" s="535"/>
      <c r="BL113" s="549" t="str">
        <f t="shared" si="59"/>
        <v>-</v>
      </c>
      <c r="BM113" s="544">
        <f t="shared" si="86"/>
        <v>0</v>
      </c>
      <c r="BN113" s="335"/>
      <c r="BO113" s="529"/>
      <c r="BP113" s="535"/>
      <c r="BQ113" s="549" t="str">
        <f t="shared" si="60"/>
        <v>-</v>
      </c>
      <c r="BR113" s="544">
        <f t="shared" si="87"/>
        <v>0</v>
      </c>
      <c r="BS113" s="335"/>
      <c r="BT113" s="529"/>
      <c r="BU113" s="535"/>
      <c r="BV113" s="549" t="str">
        <f t="shared" si="61"/>
        <v>-</v>
      </c>
    </row>
    <row r="114" ht="14.25" customHeight="1" spans="1:74">
      <c r="A114" s="508"/>
      <c r="B114" s="404">
        <v>14</v>
      </c>
      <c r="C114" s="406">
        <f t="shared" si="103"/>
        <v>0</v>
      </c>
      <c r="D114" s="406">
        <f t="shared" si="63"/>
        <v>0</v>
      </c>
      <c r="E114" s="406">
        <f t="shared" si="64"/>
        <v>0</v>
      </c>
      <c r="F114" s="382">
        <f t="shared" si="65"/>
        <v>0</v>
      </c>
      <c r="G114" s="505" t="str">
        <f t="shared" si="62"/>
        <v>-</v>
      </c>
      <c r="H114" s="507">
        <f t="shared" si="66"/>
        <v>0</v>
      </c>
      <c r="I114" s="517">
        <f t="shared" si="67"/>
        <v>0</v>
      </c>
      <c r="J114" s="523">
        <f t="shared" si="68"/>
        <v>0</v>
      </c>
      <c r="K114" s="523">
        <f t="shared" si="69"/>
        <v>0</v>
      </c>
      <c r="L114" s="526" t="str">
        <f t="shared" si="88"/>
        <v>-</v>
      </c>
      <c r="M114" s="527">
        <f t="shared" si="70"/>
        <v>0</v>
      </c>
      <c r="N114" s="335"/>
      <c r="O114" s="529"/>
      <c r="P114" s="528" t="str">
        <f t="shared" si="71"/>
        <v>-</v>
      </c>
      <c r="Q114" s="535"/>
      <c r="R114" s="536" t="str">
        <f t="shared" si="104"/>
        <v>-</v>
      </c>
      <c r="S114" s="527">
        <f t="shared" si="72"/>
        <v>0</v>
      </c>
      <c r="T114" s="335"/>
      <c r="U114" s="529"/>
      <c r="V114" s="528" t="str">
        <f t="shared" si="73"/>
        <v>-</v>
      </c>
      <c r="W114" s="535"/>
      <c r="X114" s="536" t="str">
        <f t="shared" si="89"/>
        <v>-</v>
      </c>
      <c r="Y114" s="527">
        <f t="shared" si="74"/>
        <v>0</v>
      </c>
      <c r="Z114" s="335"/>
      <c r="AA114" s="529"/>
      <c r="AB114" s="528" t="str">
        <f t="shared" si="75"/>
        <v>-</v>
      </c>
      <c r="AC114" s="535"/>
      <c r="AD114" s="536" t="str">
        <f t="shared" si="90"/>
        <v>-</v>
      </c>
      <c r="AE114" s="527">
        <f t="shared" si="76"/>
        <v>0</v>
      </c>
      <c r="AF114" s="335"/>
      <c r="AG114" s="529"/>
      <c r="AH114" s="528" t="str">
        <f t="shared" si="77"/>
        <v>-</v>
      </c>
      <c r="AI114" s="535"/>
      <c r="AJ114" s="536" t="str">
        <f t="shared" si="91"/>
        <v>-</v>
      </c>
      <c r="AK114" s="527">
        <f t="shared" si="78"/>
        <v>0</v>
      </c>
      <c r="AL114" s="335"/>
      <c r="AM114" s="529"/>
      <c r="AN114" s="528" t="str">
        <f t="shared" si="79"/>
        <v>-</v>
      </c>
      <c r="AO114" s="535"/>
      <c r="AP114" s="536" t="str">
        <f t="shared" si="92"/>
        <v>-</v>
      </c>
      <c r="AQ114" s="527">
        <f t="shared" si="80"/>
        <v>0</v>
      </c>
      <c r="AR114" s="335"/>
      <c r="AS114" s="529"/>
      <c r="AT114" s="528" t="str">
        <f t="shared" si="81"/>
        <v>-</v>
      </c>
      <c r="AU114" s="535"/>
      <c r="AV114" s="536" t="str">
        <f t="shared" si="93"/>
        <v>-</v>
      </c>
      <c r="AW114" s="527">
        <f t="shared" si="82"/>
        <v>0</v>
      </c>
      <c r="AX114" s="335"/>
      <c r="AY114" s="529"/>
      <c r="AZ114" s="528" t="str">
        <f t="shared" si="83"/>
        <v>-</v>
      </c>
      <c r="BA114" s="535"/>
      <c r="BB114" s="536" t="str">
        <f t="shared" si="94"/>
        <v>-</v>
      </c>
      <c r="BC114" s="544">
        <f t="shared" si="84"/>
        <v>0</v>
      </c>
      <c r="BD114" s="335"/>
      <c r="BE114" s="529"/>
      <c r="BF114" s="535"/>
      <c r="BG114" s="549" t="str">
        <f t="shared" si="58"/>
        <v>-</v>
      </c>
      <c r="BH114" s="544">
        <f t="shared" si="85"/>
        <v>0</v>
      </c>
      <c r="BI114" s="335"/>
      <c r="BJ114" s="529"/>
      <c r="BK114" s="535"/>
      <c r="BL114" s="549" t="str">
        <f t="shared" si="59"/>
        <v>-</v>
      </c>
      <c r="BM114" s="544">
        <f t="shared" si="86"/>
        <v>0</v>
      </c>
      <c r="BN114" s="335"/>
      <c r="BO114" s="529"/>
      <c r="BP114" s="535"/>
      <c r="BQ114" s="549" t="str">
        <f t="shared" si="60"/>
        <v>-</v>
      </c>
      <c r="BR114" s="544">
        <f t="shared" si="87"/>
        <v>0</v>
      </c>
      <c r="BS114" s="335"/>
      <c r="BT114" s="529"/>
      <c r="BU114" s="535"/>
      <c r="BV114" s="549" t="str">
        <f t="shared" si="61"/>
        <v>-</v>
      </c>
    </row>
    <row r="115" ht="14.25" customHeight="1" spans="1:74">
      <c r="A115" s="508"/>
      <c r="B115" s="404">
        <v>15</v>
      </c>
      <c r="C115" s="406">
        <f t="shared" si="103"/>
        <v>0</v>
      </c>
      <c r="D115" s="406">
        <f t="shared" si="63"/>
        <v>0</v>
      </c>
      <c r="E115" s="406">
        <f t="shared" si="64"/>
        <v>0</v>
      </c>
      <c r="F115" s="382">
        <f t="shared" si="65"/>
        <v>0</v>
      </c>
      <c r="G115" s="505" t="str">
        <f t="shared" si="62"/>
        <v>-</v>
      </c>
      <c r="H115" s="507">
        <f t="shared" si="66"/>
        <v>0</v>
      </c>
      <c r="I115" s="517">
        <f t="shared" si="67"/>
        <v>0</v>
      </c>
      <c r="J115" s="523">
        <f t="shared" si="68"/>
        <v>0</v>
      </c>
      <c r="K115" s="523">
        <f t="shared" si="69"/>
        <v>0</v>
      </c>
      <c r="L115" s="526" t="str">
        <f t="shared" si="88"/>
        <v>-</v>
      </c>
      <c r="M115" s="527">
        <f t="shared" si="70"/>
        <v>0</v>
      </c>
      <c r="N115" s="335"/>
      <c r="O115" s="529"/>
      <c r="P115" s="528" t="str">
        <f t="shared" si="71"/>
        <v>-</v>
      </c>
      <c r="Q115" s="535"/>
      <c r="R115" s="536" t="str">
        <f t="shared" si="104"/>
        <v>-</v>
      </c>
      <c r="S115" s="527">
        <f t="shared" si="72"/>
        <v>0</v>
      </c>
      <c r="T115" s="335"/>
      <c r="U115" s="529"/>
      <c r="V115" s="528" t="str">
        <f t="shared" si="73"/>
        <v>-</v>
      </c>
      <c r="W115" s="535"/>
      <c r="X115" s="536" t="str">
        <f t="shared" si="89"/>
        <v>-</v>
      </c>
      <c r="Y115" s="527">
        <f t="shared" si="74"/>
        <v>0</v>
      </c>
      <c r="Z115" s="335"/>
      <c r="AA115" s="529"/>
      <c r="AB115" s="528" t="str">
        <f t="shared" si="75"/>
        <v>-</v>
      </c>
      <c r="AC115" s="535"/>
      <c r="AD115" s="536" t="str">
        <f t="shared" si="90"/>
        <v>-</v>
      </c>
      <c r="AE115" s="527">
        <f t="shared" si="76"/>
        <v>0</v>
      </c>
      <c r="AF115" s="335"/>
      <c r="AG115" s="529"/>
      <c r="AH115" s="528" t="str">
        <f t="shared" si="77"/>
        <v>-</v>
      </c>
      <c r="AI115" s="535"/>
      <c r="AJ115" s="536" t="str">
        <f t="shared" si="91"/>
        <v>-</v>
      </c>
      <c r="AK115" s="527">
        <f t="shared" si="78"/>
        <v>0</v>
      </c>
      <c r="AL115" s="335"/>
      <c r="AM115" s="529"/>
      <c r="AN115" s="528" t="str">
        <f t="shared" si="79"/>
        <v>-</v>
      </c>
      <c r="AO115" s="535"/>
      <c r="AP115" s="536" t="str">
        <f t="shared" si="92"/>
        <v>-</v>
      </c>
      <c r="AQ115" s="527">
        <f t="shared" si="80"/>
        <v>0</v>
      </c>
      <c r="AR115" s="335"/>
      <c r="AS115" s="529"/>
      <c r="AT115" s="528" t="str">
        <f t="shared" si="81"/>
        <v>-</v>
      </c>
      <c r="AU115" s="535"/>
      <c r="AV115" s="536" t="str">
        <f t="shared" si="93"/>
        <v>-</v>
      </c>
      <c r="AW115" s="527">
        <f t="shared" si="82"/>
        <v>0</v>
      </c>
      <c r="AX115" s="335"/>
      <c r="AY115" s="529"/>
      <c r="AZ115" s="528" t="str">
        <f t="shared" si="83"/>
        <v>-</v>
      </c>
      <c r="BA115" s="535"/>
      <c r="BB115" s="536" t="str">
        <f t="shared" si="94"/>
        <v>-</v>
      </c>
      <c r="BC115" s="544">
        <f t="shared" si="84"/>
        <v>0</v>
      </c>
      <c r="BD115" s="335"/>
      <c r="BE115" s="529"/>
      <c r="BF115" s="535"/>
      <c r="BG115" s="549" t="str">
        <f t="shared" si="58"/>
        <v>-</v>
      </c>
      <c r="BH115" s="544">
        <f t="shared" si="85"/>
        <v>0</v>
      </c>
      <c r="BI115" s="335"/>
      <c r="BJ115" s="529"/>
      <c r="BK115" s="535"/>
      <c r="BL115" s="549" t="str">
        <f t="shared" si="59"/>
        <v>-</v>
      </c>
      <c r="BM115" s="544">
        <f t="shared" si="86"/>
        <v>0</v>
      </c>
      <c r="BN115" s="335"/>
      <c r="BO115" s="529"/>
      <c r="BP115" s="535"/>
      <c r="BQ115" s="549" t="str">
        <f t="shared" si="60"/>
        <v>-</v>
      </c>
      <c r="BR115" s="544">
        <f t="shared" si="87"/>
        <v>0</v>
      </c>
      <c r="BS115" s="335"/>
      <c r="BT115" s="529"/>
      <c r="BU115" s="535"/>
      <c r="BV115" s="549" t="str">
        <f t="shared" si="61"/>
        <v>-</v>
      </c>
    </row>
    <row r="116" ht="14.25" customHeight="1" spans="1:74">
      <c r="A116" s="508"/>
      <c r="B116" s="404">
        <v>16</v>
      </c>
      <c r="C116" s="406">
        <f t="shared" si="103"/>
        <v>0</v>
      </c>
      <c r="D116" s="406">
        <f t="shared" si="63"/>
        <v>0</v>
      </c>
      <c r="E116" s="406">
        <f t="shared" si="64"/>
        <v>0</v>
      </c>
      <c r="F116" s="382">
        <f t="shared" si="65"/>
        <v>0</v>
      </c>
      <c r="G116" s="505" t="str">
        <f t="shared" si="62"/>
        <v>-</v>
      </c>
      <c r="H116" s="507">
        <f t="shared" si="66"/>
        <v>0</v>
      </c>
      <c r="I116" s="517">
        <f t="shared" si="67"/>
        <v>0</v>
      </c>
      <c r="J116" s="523">
        <f t="shared" si="68"/>
        <v>0</v>
      </c>
      <c r="K116" s="523">
        <f t="shared" si="69"/>
        <v>0</v>
      </c>
      <c r="L116" s="526" t="str">
        <f t="shared" si="88"/>
        <v>-</v>
      </c>
      <c r="M116" s="527">
        <f t="shared" si="70"/>
        <v>0</v>
      </c>
      <c r="N116" s="335"/>
      <c r="O116" s="529"/>
      <c r="P116" s="528" t="str">
        <f t="shared" si="71"/>
        <v>-</v>
      </c>
      <c r="Q116" s="535"/>
      <c r="R116" s="536" t="str">
        <f t="shared" si="104"/>
        <v>-</v>
      </c>
      <c r="S116" s="527">
        <f t="shared" si="72"/>
        <v>0</v>
      </c>
      <c r="T116" s="335"/>
      <c r="U116" s="529"/>
      <c r="V116" s="528" t="str">
        <f t="shared" si="73"/>
        <v>-</v>
      </c>
      <c r="W116" s="535"/>
      <c r="X116" s="536" t="str">
        <f t="shared" si="89"/>
        <v>-</v>
      </c>
      <c r="Y116" s="527">
        <f t="shared" si="74"/>
        <v>0</v>
      </c>
      <c r="Z116" s="335"/>
      <c r="AA116" s="529"/>
      <c r="AB116" s="528" t="str">
        <f t="shared" si="75"/>
        <v>-</v>
      </c>
      <c r="AC116" s="535"/>
      <c r="AD116" s="536" t="str">
        <f t="shared" si="90"/>
        <v>-</v>
      </c>
      <c r="AE116" s="527">
        <f t="shared" si="76"/>
        <v>0</v>
      </c>
      <c r="AF116" s="335"/>
      <c r="AG116" s="529"/>
      <c r="AH116" s="528" t="str">
        <f t="shared" si="77"/>
        <v>-</v>
      </c>
      <c r="AI116" s="535"/>
      <c r="AJ116" s="536" t="str">
        <f t="shared" si="91"/>
        <v>-</v>
      </c>
      <c r="AK116" s="527">
        <f t="shared" si="78"/>
        <v>0</v>
      </c>
      <c r="AL116" s="335"/>
      <c r="AM116" s="529"/>
      <c r="AN116" s="528" t="str">
        <f t="shared" si="79"/>
        <v>-</v>
      </c>
      <c r="AO116" s="535"/>
      <c r="AP116" s="536" t="str">
        <f t="shared" si="92"/>
        <v>-</v>
      </c>
      <c r="AQ116" s="527">
        <f t="shared" si="80"/>
        <v>0</v>
      </c>
      <c r="AR116" s="335"/>
      <c r="AS116" s="529"/>
      <c r="AT116" s="528" t="str">
        <f t="shared" si="81"/>
        <v>-</v>
      </c>
      <c r="AU116" s="535"/>
      <c r="AV116" s="536" t="str">
        <f t="shared" si="93"/>
        <v>-</v>
      </c>
      <c r="AW116" s="527">
        <f t="shared" si="82"/>
        <v>0</v>
      </c>
      <c r="AX116" s="335"/>
      <c r="AY116" s="529"/>
      <c r="AZ116" s="528" t="str">
        <f t="shared" si="83"/>
        <v>-</v>
      </c>
      <c r="BA116" s="535"/>
      <c r="BB116" s="536" t="str">
        <f t="shared" si="94"/>
        <v>-</v>
      </c>
      <c r="BC116" s="544">
        <f t="shared" si="84"/>
        <v>0</v>
      </c>
      <c r="BD116" s="335"/>
      <c r="BE116" s="529"/>
      <c r="BF116" s="535"/>
      <c r="BG116" s="549" t="str">
        <f t="shared" si="58"/>
        <v>-</v>
      </c>
      <c r="BH116" s="544">
        <f t="shared" si="85"/>
        <v>0</v>
      </c>
      <c r="BI116" s="335"/>
      <c r="BJ116" s="529"/>
      <c r="BK116" s="535"/>
      <c r="BL116" s="549" t="str">
        <f t="shared" si="59"/>
        <v>-</v>
      </c>
      <c r="BM116" s="544">
        <f t="shared" si="86"/>
        <v>0</v>
      </c>
      <c r="BN116" s="335"/>
      <c r="BO116" s="529"/>
      <c r="BP116" s="535"/>
      <c r="BQ116" s="549" t="str">
        <f t="shared" si="60"/>
        <v>-</v>
      </c>
      <c r="BR116" s="544">
        <f t="shared" si="87"/>
        <v>0</v>
      </c>
      <c r="BS116" s="335"/>
      <c r="BT116" s="529"/>
      <c r="BU116" s="535"/>
      <c r="BV116" s="549" t="str">
        <f t="shared" si="61"/>
        <v>-</v>
      </c>
    </row>
    <row r="117" ht="14.25" customHeight="1" spans="1:74">
      <c r="A117" s="508"/>
      <c r="B117" s="404">
        <v>17</v>
      </c>
      <c r="C117" s="406">
        <f t="shared" si="103"/>
        <v>0</v>
      </c>
      <c r="D117" s="406">
        <f t="shared" si="63"/>
        <v>0</v>
      </c>
      <c r="E117" s="406">
        <f t="shared" si="64"/>
        <v>0</v>
      </c>
      <c r="F117" s="382">
        <f t="shared" si="65"/>
        <v>0</v>
      </c>
      <c r="G117" s="505" t="str">
        <f t="shared" si="62"/>
        <v>-</v>
      </c>
      <c r="H117" s="507">
        <f t="shared" si="66"/>
        <v>0</v>
      </c>
      <c r="I117" s="517">
        <f t="shared" si="67"/>
        <v>0</v>
      </c>
      <c r="J117" s="523">
        <f t="shared" si="68"/>
        <v>0</v>
      </c>
      <c r="K117" s="523">
        <f t="shared" si="69"/>
        <v>0</v>
      </c>
      <c r="L117" s="526" t="str">
        <f t="shared" si="88"/>
        <v>-</v>
      </c>
      <c r="M117" s="527">
        <f t="shared" si="70"/>
        <v>0</v>
      </c>
      <c r="N117" s="335"/>
      <c r="O117" s="529"/>
      <c r="P117" s="528" t="str">
        <f t="shared" si="71"/>
        <v>-</v>
      </c>
      <c r="Q117" s="535"/>
      <c r="R117" s="536" t="str">
        <f t="shared" si="104"/>
        <v>-</v>
      </c>
      <c r="S117" s="527">
        <f t="shared" si="72"/>
        <v>0</v>
      </c>
      <c r="T117" s="335"/>
      <c r="U117" s="529"/>
      <c r="V117" s="528" t="str">
        <f t="shared" si="73"/>
        <v>-</v>
      </c>
      <c r="W117" s="535"/>
      <c r="X117" s="536" t="str">
        <f t="shared" si="89"/>
        <v>-</v>
      </c>
      <c r="Y117" s="527">
        <f t="shared" si="74"/>
        <v>0</v>
      </c>
      <c r="Z117" s="335"/>
      <c r="AA117" s="529"/>
      <c r="AB117" s="528" t="str">
        <f t="shared" si="75"/>
        <v>-</v>
      </c>
      <c r="AC117" s="535"/>
      <c r="AD117" s="536" t="str">
        <f t="shared" si="90"/>
        <v>-</v>
      </c>
      <c r="AE117" s="527">
        <f t="shared" si="76"/>
        <v>0</v>
      </c>
      <c r="AF117" s="335"/>
      <c r="AG117" s="529"/>
      <c r="AH117" s="528" t="str">
        <f t="shared" si="77"/>
        <v>-</v>
      </c>
      <c r="AI117" s="535"/>
      <c r="AJ117" s="536" t="str">
        <f t="shared" si="91"/>
        <v>-</v>
      </c>
      <c r="AK117" s="527">
        <f t="shared" si="78"/>
        <v>0</v>
      </c>
      <c r="AL117" s="335"/>
      <c r="AM117" s="529"/>
      <c r="AN117" s="528" t="str">
        <f t="shared" si="79"/>
        <v>-</v>
      </c>
      <c r="AO117" s="535"/>
      <c r="AP117" s="536" t="str">
        <f t="shared" si="92"/>
        <v>-</v>
      </c>
      <c r="AQ117" s="527">
        <f t="shared" si="80"/>
        <v>0</v>
      </c>
      <c r="AR117" s="335"/>
      <c r="AS117" s="529"/>
      <c r="AT117" s="528" t="str">
        <f t="shared" si="81"/>
        <v>-</v>
      </c>
      <c r="AU117" s="535"/>
      <c r="AV117" s="536" t="str">
        <f t="shared" si="93"/>
        <v>-</v>
      </c>
      <c r="AW117" s="527">
        <f t="shared" si="82"/>
        <v>0</v>
      </c>
      <c r="AX117" s="335"/>
      <c r="AY117" s="529"/>
      <c r="AZ117" s="528" t="str">
        <f t="shared" si="83"/>
        <v>-</v>
      </c>
      <c r="BA117" s="535"/>
      <c r="BB117" s="536" t="str">
        <f t="shared" si="94"/>
        <v>-</v>
      </c>
      <c r="BC117" s="544">
        <f t="shared" si="84"/>
        <v>0</v>
      </c>
      <c r="BD117" s="335"/>
      <c r="BE117" s="529"/>
      <c r="BF117" s="535"/>
      <c r="BG117" s="549" t="str">
        <f t="shared" si="58"/>
        <v>-</v>
      </c>
      <c r="BH117" s="544">
        <f t="shared" si="85"/>
        <v>0</v>
      </c>
      <c r="BI117" s="335"/>
      <c r="BJ117" s="529"/>
      <c r="BK117" s="535"/>
      <c r="BL117" s="549" t="str">
        <f t="shared" si="59"/>
        <v>-</v>
      </c>
      <c r="BM117" s="544">
        <f t="shared" si="86"/>
        <v>0</v>
      </c>
      <c r="BN117" s="335"/>
      <c r="BO117" s="529"/>
      <c r="BP117" s="535"/>
      <c r="BQ117" s="549" t="str">
        <f t="shared" si="60"/>
        <v>-</v>
      </c>
      <c r="BR117" s="544">
        <f t="shared" si="87"/>
        <v>0</v>
      </c>
      <c r="BS117" s="335"/>
      <c r="BT117" s="529"/>
      <c r="BU117" s="535"/>
      <c r="BV117" s="549" t="str">
        <f t="shared" si="61"/>
        <v>-</v>
      </c>
    </row>
    <row r="118" ht="14.25" customHeight="1" spans="1:74">
      <c r="A118" s="508"/>
      <c r="B118" s="404">
        <v>18</v>
      </c>
      <c r="C118" s="406">
        <f t="shared" si="103"/>
        <v>0</v>
      </c>
      <c r="D118" s="406">
        <f t="shared" si="63"/>
        <v>0</v>
      </c>
      <c r="E118" s="406">
        <f t="shared" si="64"/>
        <v>0</v>
      </c>
      <c r="F118" s="382">
        <f t="shared" si="65"/>
        <v>0</v>
      </c>
      <c r="G118" s="505" t="str">
        <f t="shared" si="62"/>
        <v>-</v>
      </c>
      <c r="H118" s="507">
        <f t="shared" si="66"/>
        <v>0</v>
      </c>
      <c r="I118" s="517">
        <f t="shared" si="67"/>
        <v>0</v>
      </c>
      <c r="J118" s="523">
        <f t="shared" si="68"/>
        <v>0</v>
      </c>
      <c r="K118" s="523">
        <f t="shared" si="69"/>
        <v>0</v>
      </c>
      <c r="L118" s="526" t="str">
        <f t="shared" si="88"/>
        <v>-</v>
      </c>
      <c r="M118" s="527">
        <f t="shared" si="70"/>
        <v>0</v>
      </c>
      <c r="N118" s="335"/>
      <c r="O118" s="529"/>
      <c r="P118" s="528" t="str">
        <f t="shared" si="71"/>
        <v>-</v>
      </c>
      <c r="Q118" s="535"/>
      <c r="R118" s="536" t="str">
        <f t="shared" si="104"/>
        <v>-</v>
      </c>
      <c r="S118" s="527">
        <f t="shared" si="72"/>
        <v>0</v>
      </c>
      <c r="T118" s="335"/>
      <c r="U118" s="529"/>
      <c r="V118" s="528" t="str">
        <f t="shared" si="73"/>
        <v>-</v>
      </c>
      <c r="W118" s="535"/>
      <c r="X118" s="536" t="str">
        <f t="shared" si="89"/>
        <v>-</v>
      </c>
      <c r="Y118" s="527">
        <f t="shared" si="74"/>
        <v>0</v>
      </c>
      <c r="Z118" s="335"/>
      <c r="AA118" s="529"/>
      <c r="AB118" s="528" t="str">
        <f t="shared" si="75"/>
        <v>-</v>
      </c>
      <c r="AC118" s="535"/>
      <c r="AD118" s="536" t="str">
        <f t="shared" si="90"/>
        <v>-</v>
      </c>
      <c r="AE118" s="527">
        <f t="shared" si="76"/>
        <v>0</v>
      </c>
      <c r="AF118" s="335"/>
      <c r="AG118" s="529"/>
      <c r="AH118" s="528" t="str">
        <f t="shared" si="77"/>
        <v>-</v>
      </c>
      <c r="AI118" s="535"/>
      <c r="AJ118" s="536" t="str">
        <f t="shared" si="91"/>
        <v>-</v>
      </c>
      <c r="AK118" s="527">
        <f t="shared" si="78"/>
        <v>0</v>
      </c>
      <c r="AL118" s="335"/>
      <c r="AM118" s="529"/>
      <c r="AN118" s="528" t="str">
        <f t="shared" si="79"/>
        <v>-</v>
      </c>
      <c r="AO118" s="535"/>
      <c r="AP118" s="536" t="str">
        <f t="shared" si="92"/>
        <v>-</v>
      </c>
      <c r="AQ118" s="527">
        <f t="shared" si="80"/>
        <v>0</v>
      </c>
      <c r="AR118" s="335"/>
      <c r="AS118" s="529"/>
      <c r="AT118" s="528" t="str">
        <f t="shared" si="81"/>
        <v>-</v>
      </c>
      <c r="AU118" s="535"/>
      <c r="AV118" s="536" t="str">
        <f t="shared" si="93"/>
        <v>-</v>
      </c>
      <c r="AW118" s="527">
        <f t="shared" si="82"/>
        <v>0</v>
      </c>
      <c r="AX118" s="335"/>
      <c r="AY118" s="529"/>
      <c r="AZ118" s="528" t="str">
        <f t="shared" si="83"/>
        <v>-</v>
      </c>
      <c r="BA118" s="535"/>
      <c r="BB118" s="536" t="str">
        <f t="shared" si="94"/>
        <v>-</v>
      </c>
      <c r="BC118" s="544">
        <f t="shared" si="84"/>
        <v>0</v>
      </c>
      <c r="BD118" s="335"/>
      <c r="BE118" s="529"/>
      <c r="BF118" s="535"/>
      <c r="BG118" s="549" t="str">
        <f t="shared" si="58"/>
        <v>-</v>
      </c>
      <c r="BH118" s="544">
        <f t="shared" si="85"/>
        <v>0</v>
      </c>
      <c r="BI118" s="335"/>
      <c r="BJ118" s="529"/>
      <c r="BK118" s="535"/>
      <c r="BL118" s="549" t="str">
        <f t="shared" si="59"/>
        <v>-</v>
      </c>
      <c r="BM118" s="544">
        <f t="shared" si="86"/>
        <v>0</v>
      </c>
      <c r="BN118" s="335"/>
      <c r="BO118" s="529"/>
      <c r="BP118" s="535"/>
      <c r="BQ118" s="549" t="str">
        <f t="shared" si="60"/>
        <v>-</v>
      </c>
      <c r="BR118" s="544">
        <f t="shared" si="87"/>
        <v>0</v>
      </c>
      <c r="BS118" s="335"/>
      <c r="BT118" s="529"/>
      <c r="BU118" s="535"/>
      <c r="BV118" s="549" t="str">
        <f t="shared" si="61"/>
        <v>-</v>
      </c>
    </row>
    <row r="119" ht="14.25" customHeight="1" spans="1:74">
      <c r="A119" s="508"/>
      <c r="B119" s="404">
        <v>19</v>
      </c>
      <c r="C119" s="406">
        <f t="shared" si="103"/>
        <v>0</v>
      </c>
      <c r="D119" s="406">
        <f t="shared" si="63"/>
        <v>0</v>
      </c>
      <c r="E119" s="406">
        <f t="shared" si="64"/>
        <v>0</v>
      </c>
      <c r="F119" s="382">
        <f t="shared" si="65"/>
        <v>0</v>
      </c>
      <c r="G119" s="505" t="str">
        <f t="shared" si="62"/>
        <v>-</v>
      </c>
      <c r="H119" s="507">
        <f t="shared" si="66"/>
        <v>0</v>
      </c>
      <c r="I119" s="517">
        <f t="shared" si="67"/>
        <v>0</v>
      </c>
      <c r="J119" s="523">
        <f t="shared" si="68"/>
        <v>0</v>
      </c>
      <c r="K119" s="523">
        <f t="shared" si="69"/>
        <v>0</v>
      </c>
      <c r="L119" s="526" t="str">
        <f t="shared" si="88"/>
        <v>-</v>
      </c>
      <c r="M119" s="527">
        <f t="shared" si="70"/>
        <v>0</v>
      </c>
      <c r="N119" s="335"/>
      <c r="O119" s="529"/>
      <c r="P119" s="528" t="str">
        <f t="shared" si="71"/>
        <v>-</v>
      </c>
      <c r="Q119" s="535"/>
      <c r="R119" s="536" t="str">
        <f t="shared" si="104"/>
        <v>-</v>
      </c>
      <c r="S119" s="527">
        <f t="shared" si="72"/>
        <v>0</v>
      </c>
      <c r="T119" s="335"/>
      <c r="U119" s="529"/>
      <c r="V119" s="528" t="str">
        <f t="shared" si="73"/>
        <v>-</v>
      </c>
      <c r="W119" s="535"/>
      <c r="X119" s="536" t="str">
        <f t="shared" si="89"/>
        <v>-</v>
      </c>
      <c r="Y119" s="527">
        <f t="shared" si="74"/>
        <v>0</v>
      </c>
      <c r="Z119" s="335"/>
      <c r="AA119" s="529"/>
      <c r="AB119" s="528" t="str">
        <f t="shared" si="75"/>
        <v>-</v>
      </c>
      <c r="AC119" s="535"/>
      <c r="AD119" s="536" t="str">
        <f t="shared" si="90"/>
        <v>-</v>
      </c>
      <c r="AE119" s="527">
        <f t="shared" si="76"/>
        <v>0</v>
      </c>
      <c r="AF119" s="335"/>
      <c r="AG119" s="529"/>
      <c r="AH119" s="528" t="str">
        <f t="shared" si="77"/>
        <v>-</v>
      </c>
      <c r="AI119" s="535"/>
      <c r="AJ119" s="536" t="str">
        <f t="shared" si="91"/>
        <v>-</v>
      </c>
      <c r="AK119" s="527">
        <f t="shared" si="78"/>
        <v>0</v>
      </c>
      <c r="AL119" s="335"/>
      <c r="AM119" s="529"/>
      <c r="AN119" s="528" t="str">
        <f t="shared" si="79"/>
        <v>-</v>
      </c>
      <c r="AO119" s="535"/>
      <c r="AP119" s="536" t="str">
        <f t="shared" si="92"/>
        <v>-</v>
      </c>
      <c r="AQ119" s="527">
        <f t="shared" si="80"/>
        <v>0</v>
      </c>
      <c r="AR119" s="335"/>
      <c r="AS119" s="529"/>
      <c r="AT119" s="528" t="str">
        <f t="shared" si="81"/>
        <v>-</v>
      </c>
      <c r="AU119" s="535"/>
      <c r="AV119" s="536" t="str">
        <f t="shared" si="93"/>
        <v>-</v>
      </c>
      <c r="AW119" s="527">
        <f t="shared" si="82"/>
        <v>0</v>
      </c>
      <c r="AX119" s="335"/>
      <c r="AY119" s="529"/>
      <c r="AZ119" s="528" t="str">
        <f t="shared" si="83"/>
        <v>-</v>
      </c>
      <c r="BA119" s="535"/>
      <c r="BB119" s="536" t="str">
        <f t="shared" si="94"/>
        <v>-</v>
      </c>
      <c r="BC119" s="544">
        <f t="shared" si="84"/>
        <v>0</v>
      </c>
      <c r="BD119" s="335"/>
      <c r="BE119" s="529"/>
      <c r="BF119" s="535"/>
      <c r="BG119" s="549" t="str">
        <f t="shared" si="58"/>
        <v>-</v>
      </c>
      <c r="BH119" s="544">
        <f t="shared" si="85"/>
        <v>0</v>
      </c>
      <c r="BI119" s="335"/>
      <c r="BJ119" s="529"/>
      <c r="BK119" s="535"/>
      <c r="BL119" s="549" t="str">
        <f t="shared" si="59"/>
        <v>-</v>
      </c>
      <c r="BM119" s="544">
        <f t="shared" si="86"/>
        <v>0</v>
      </c>
      <c r="BN119" s="335"/>
      <c r="BO119" s="529"/>
      <c r="BP119" s="535"/>
      <c r="BQ119" s="549" t="str">
        <f t="shared" si="60"/>
        <v>-</v>
      </c>
      <c r="BR119" s="544">
        <f t="shared" si="87"/>
        <v>0</v>
      </c>
      <c r="BS119" s="335"/>
      <c r="BT119" s="529"/>
      <c r="BU119" s="535"/>
      <c r="BV119" s="549" t="str">
        <f t="shared" si="61"/>
        <v>-</v>
      </c>
    </row>
    <row r="120" ht="14.25" customHeight="1" spans="1:74">
      <c r="A120" s="508"/>
      <c r="B120" s="404">
        <v>20</v>
      </c>
      <c r="C120" s="406">
        <f t="shared" si="103"/>
        <v>0</v>
      </c>
      <c r="D120" s="406">
        <f t="shared" si="63"/>
        <v>0</v>
      </c>
      <c r="E120" s="406">
        <f t="shared" si="64"/>
        <v>0</v>
      </c>
      <c r="F120" s="382">
        <f t="shared" si="65"/>
        <v>0</v>
      </c>
      <c r="G120" s="505" t="str">
        <f t="shared" si="62"/>
        <v>-</v>
      </c>
      <c r="H120" s="507">
        <f t="shared" si="66"/>
        <v>0</v>
      </c>
      <c r="I120" s="517">
        <f t="shared" si="67"/>
        <v>0</v>
      </c>
      <c r="J120" s="523">
        <f t="shared" si="68"/>
        <v>0</v>
      </c>
      <c r="K120" s="523">
        <f t="shared" si="69"/>
        <v>0</v>
      </c>
      <c r="L120" s="526" t="str">
        <f t="shared" si="88"/>
        <v>-</v>
      </c>
      <c r="M120" s="527">
        <f t="shared" si="70"/>
        <v>0</v>
      </c>
      <c r="N120" s="335"/>
      <c r="O120" s="529"/>
      <c r="P120" s="528" t="str">
        <f t="shared" si="71"/>
        <v>-</v>
      </c>
      <c r="Q120" s="535"/>
      <c r="R120" s="536" t="str">
        <f t="shared" si="104"/>
        <v>-</v>
      </c>
      <c r="S120" s="527">
        <f t="shared" si="72"/>
        <v>0</v>
      </c>
      <c r="T120" s="335"/>
      <c r="U120" s="529"/>
      <c r="V120" s="528" t="str">
        <f t="shared" si="73"/>
        <v>-</v>
      </c>
      <c r="W120" s="535"/>
      <c r="X120" s="536" t="str">
        <f t="shared" si="89"/>
        <v>-</v>
      </c>
      <c r="Y120" s="527">
        <f t="shared" si="74"/>
        <v>0</v>
      </c>
      <c r="Z120" s="335"/>
      <c r="AA120" s="529"/>
      <c r="AB120" s="528" t="str">
        <f t="shared" si="75"/>
        <v>-</v>
      </c>
      <c r="AC120" s="535"/>
      <c r="AD120" s="536" t="str">
        <f t="shared" si="90"/>
        <v>-</v>
      </c>
      <c r="AE120" s="527">
        <f t="shared" si="76"/>
        <v>0</v>
      </c>
      <c r="AF120" s="335"/>
      <c r="AG120" s="529"/>
      <c r="AH120" s="528" t="str">
        <f t="shared" si="77"/>
        <v>-</v>
      </c>
      <c r="AI120" s="535"/>
      <c r="AJ120" s="536" t="str">
        <f t="shared" si="91"/>
        <v>-</v>
      </c>
      <c r="AK120" s="527">
        <f t="shared" si="78"/>
        <v>0</v>
      </c>
      <c r="AL120" s="335"/>
      <c r="AM120" s="529"/>
      <c r="AN120" s="528" t="str">
        <f t="shared" si="79"/>
        <v>-</v>
      </c>
      <c r="AO120" s="535"/>
      <c r="AP120" s="536" t="str">
        <f t="shared" si="92"/>
        <v>-</v>
      </c>
      <c r="AQ120" s="527">
        <f t="shared" si="80"/>
        <v>0</v>
      </c>
      <c r="AR120" s="335"/>
      <c r="AS120" s="529"/>
      <c r="AT120" s="528" t="str">
        <f t="shared" si="81"/>
        <v>-</v>
      </c>
      <c r="AU120" s="535"/>
      <c r="AV120" s="536" t="str">
        <f t="shared" si="93"/>
        <v>-</v>
      </c>
      <c r="AW120" s="527">
        <f t="shared" si="82"/>
        <v>0</v>
      </c>
      <c r="AX120" s="335"/>
      <c r="AY120" s="529"/>
      <c r="AZ120" s="528" t="str">
        <f t="shared" si="83"/>
        <v>-</v>
      </c>
      <c r="BA120" s="535"/>
      <c r="BB120" s="536" t="str">
        <f t="shared" si="94"/>
        <v>-</v>
      </c>
      <c r="BC120" s="544">
        <f t="shared" si="84"/>
        <v>0</v>
      </c>
      <c r="BD120" s="335"/>
      <c r="BE120" s="529"/>
      <c r="BF120" s="535"/>
      <c r="BG120" s="549" t="str">
        <f t="shared" si="58"/>
        <v>-</v>
      </c>
      <c r="BH120" s="544">
        <f t="shared" si="85"/>
        <v>0</v>
      </c>
      <c r="BI120" s="335"/>
      <c r="BJ120" s="529"/>
      <c r="BK120" s="535"/>
      <c r="BL120" s="549" t="str">
        <f t="shared" si="59"/>
        <v>-</v>
      </c>
      <c r="BM120" s="544">
        <f t="shared" si="86"/>
        <v>0</v>
      </c>
      <c r="BN120" s="335"/>
      <c r="BO120" s="529"/>
      <c r="BP120" s="535"/>
      <c r="BQ120" s="549" t="str">
        <f t="shared" si="60"/>
        <v>-</v>
      </c>
      <c r="BR120" s="544">
        <f t="shared" si="87"/>
        <v>0</v>
      </c>
      <c r="BS120" s="335"/>
      <c r="BT120" s="529"/>
      <c r="BU120" s="535"/>
      <c r="BV120" s="549" t="str">
        <f t="shared" si="61"/>
        <v>-</v>
      </c>
    </row>
    <row r="121" ht="14.25" customHeight="1" spans="1:74">
      <c r="A121" s="508"/>
      <c r="B121" s="404">
        <v>21</v>
      </c>
      <c r="C121" s="406">
        <f t="shared" si="103"/>
        <v>0</v>
      </c>
      <c r="D121" s="406">
        <f t="shared" si="63"/>
        <v>0</v>
      </c>
      <c r="E121" s="406">
        <f t="shared" si="64"/>
        <v>0</v>
      </c>
      <c r="F121" s="382">
        <f t="shared" si="65"/>
        <v>0</v>
      </c>
      <c r="G121" s="505" t="str">
        <f t="shared" si="62"/>
        <v>-</v>
      </c>
      <c r="H121" s="507">
        <f t="shared" si="66"/>
        <v>0</v>
      </c>
      <c r="I121" s="517">
        <f t="shared" si="67"/>
        <v>0</v>
      </c>
      <c r="J121" s="523">
        <f t="shared" si="68"/>
        <v>0</v>
      </c>
      <c r="K121" s="523">
        <f t="shared" si="69"/>
        <v>0</v>
      </c>
      <c r="L121" s="526" t="str">
        <f t="shared" si="88"/>
        <v>-</v>
      </c>
      <c r="M121" s="527">
        <f t="shared" si="70"/>
        <v>0</v>
      </c>
      <c r="N121" s="335"/>
      <c r="O121" s="529"/>
      <c r="P121" s="528" t="str">
        <f t="shared" si="71"/>
        <v>-</v>
      </c>
      <c r="Q121" s="535"/>
      <c r="R121" s="536" t="str">
        <f t="shared" si="104"/>
        <v>-</v>
      </c>
      <c r="S121" s="527">
        <f t="shared" si="72"/>
        <v>0</v>
      </c>
      <c r="T121" s="335"/>
      <c r="U121" s="529"/>
      <c r="V121" s="528" t="str">
        <f t="shared" si="73"/>
        <v>-</v>
      </c>
      <c r="W121" s="535"/>
      <c r="X121" s="536" t="str">
        <f t="shared" si="89"/>
        <v>-</v>
      </c>
      <c r="Y121" s="527">
        <f t="shared" si="74"/>
        <v>0</v>
      </c>
      <c r="Z121" s="335"/>
      <c r="AA121" s="529"/>
      <c r="AB121" s="528" t="str">
        <f t="shared" si="75"/>
        <v>-</v>
      </c>
      <c r="AC121" s="535"/>
      <c r="AD121" s="536" t="str">
        <f t="shared" si="90"/>
        <v>-</v>
      </c>
      <c r="AE121" s="527">
        <f t="shared" si="76"/>
        <v>0</v>
      </c>
      <c r="AF121" s="335"/>
      <c r="AG121" s="529"/>
      <c r="AH121" s="528" t="str">
        <f t="shared" si="77"/>
        <v>-</v>
      </c>
      <c r="AI121" s="535"/>
      <c r="AJ121" s="536" t="str">
        <f t="shared" si="91"/>
        <v>-</v>
      </c>
      <c r="AK121" s="527">
        <f t="shared" si="78"/>
        <v>0</v>
      </c>
      <c r="AL121" s="335"/>
      <c r="AM121" s="529"/>
      <c r="AN121" s="528" t="str">
        <f t="shared" si="79"/>
        <v>-</v>
      </c>
      <c r="AO121" s="535"/>
      <c r="AP121" s="536" t="str">
        <f t="shared" si="92"/>
        <v>-</v>
      </c>
      <c r="AQ121" s="527">
        <f t="shared" si="80"/>
        <v>0</v>
      </c>
      <c r="AR121" s="335"/>
      <c r="AS121" s="529"/>
      <c r="AT121" s="528" t="str">
        <f t="shared" si="81"/>
        <v>-</v>
      </c>
      <c r="AU121" s="535"/>
      <c r="AV121" s="536" t="str">
        <f t="shared" si="93"/>
        <v>-</v>
      </c>
      <c r="AW121" s="527">
        <f t="shared" si="82"/>
        <v>0</v>
      </c>
      <c r="AX121" s="335"/>
      <c r="AY121" s="529"/>
      <c r="AZ121" s="528" t="str">
        <f t="shared" si="83"/>
        <v>-</v>
      </c>
      <c r="BA121" s="535"/>
      <c r="BB121" s="536" t="str">
        <f t="shared" si="94"/>
        <v>-</v>
      </c>
      <c r="BC121" s="544">
        <f t="shared" si="84"/>
        <v>0</v>
      </c>
      <c r="BD121" s="335"/>
      <c r="BE121" s="529"/>
      <c r="BF121" s="535"/>
      <c r="BG121" s="549" t="str">
        <f t="shared" si="58"/>
        <v>-</v>
      </c>
      <c r="BH121" s="544">
        <f t="shared" si="85"/>
        <v>0</v>
      </c>
      <c r="BI121" s="335"/>
      <c r="BJ121" s="529"/>
      <c r="BK121" s="535"/>
      <c r="BL121" s="549" t="str">
        <f t="shared" si="59"/>
        <v>-</v>
      </c>
      <c r="BM121" s="544">
        <f t="shared" si="86"/>
        <v>0</v>
      </c>
      <c r="BN121" s="335"/>
      <c r="BO121" s="529"/>
      <c r="BP121" s="535"/>
      <c r="BQ121" s="549" t="str">
        <f t="shared" si="60"/>
        <v>-</v>
      </c>
      <c r="BR121" s="544">
        <f t="shared" si="87"/>
        <v>0</v>
      </c>
      <c r="BS121" s="335"/>
      <c r="BT121" s="529"/>
      <c r="BU121" s="535"/>
      <c r="BV121" s="549" t="str">
        <f t="shared" si="61"/>
        <v>-</v>
      </c>
    </row>
    <row r="122" ht="14.25" customHeight="1" spans="1:74">
      <c r="A122" s="508"/>
      <c r="B122" s="404">
        <v>22</v>
      </c>
      <c r="C122" s="406">
        <f t="shared" si="103"/>
        <v>0</v>
      </c>
      <c r="D122" s="406">
        <f t="shared" si="63"/>
        <v>0</v>
      </c>
      <c r="E122" s="406">
        <f t="shared" si="64"/>
        <v>0</v>
      </c>
      <c r="F122" s="382">
        <f t="shared" si="65"/>
        <v>0</v>
      </c>
      <c r="G122" s="505" t="str">
        <f t="shared" si="62"/>
        <v>-</v>
      </c>
      <c r="H122" s="507">
        <f t="shared" si="66"/>
        <v>0</v>
      </c>
      <c r="I122" s="517">
        <f t="shared" si="67"/>
        <v>0</v>
      </c>
      <c r="J122" s="523">
        <f t="shared" si="68"/>
        <v>0</v>
      </c>
      <c r="K122" s="523">
        <f t="shared" si="69"/>
        <v>0</v>
      </c>
      <c r="L122" s="526" t="str">
        <f t="shared" si="88"/>
        <v>-</v>
      </c>
      <c r="M122" s="527">
        <f t="shared" si="70"/>
        <v>0</v>
      </c>
      <c r="N122" s="335"/>
      <c r="O122" s="529"/>
      <c r="P122" s="528" t="str">
        <f t="shared" si="71"/>
        <v>-</v>
      </c>
      <c r="Q122" s="535"/>
      <c r="R122" s="536" t="str">
        <f t="shared" si="104"/>
        <v>-</v>
      </c>
      <c r="S122" s="527">
        <f t="shared" si="72"/>
        <v>0</v>
      </c>
      <c r="T122" s="335"/>
      <c r="U122" s="529"/>
      <c r="V122" s="528" t="str">
        <f t="shared" si="73"/>
        <v>-</v>
      </c>
      <c r="W122" s="535"/>
      <c r="X122" s="536" t="str">
        <f t="shared" si="89"/>
        <v>-</v>
      </c>
      <c r="Y122" s="527">
        <f t="shared" si="74"/>
        <v>0</v>
      </c>
      <c r="Z122" s="335"/>
      <c r="AA122" s="529"/>
      <c r="AB122" s="528" t="str">
        <f t="shared" si="75"/>
        <v>-</v>
      </c>
      <c r="AC122" s="535"/>
      <c r="AD122" s="536" t="str">
        <f t="shared" si="90"/>
        <v>-</v>
      </c>
      <c r="AE122" s="527">
        <f t="shared" si="76"/>
        <v>0</v>
      </c>
      <c r="AF122" s="335"/>
      <c r="AG122" s="529"/>
      <c r="AH122" s="528" t="str">
        <f t="shared" si="77"/>
        <v>-</v>
      </c>
      <c r="AI122" s="535"/>
      <c r="AJ122" s="536" t="str">
        <f t="shared" si="91"/>
        <v>-</v>
      </c>
      <c r="AK122" s="527">
        <f t="shared" si="78"/>
        <v>0</v>
      </c>
      <c r="AL122" s="335"/>
      <c r="AM122" s="529"/>
      <c r="AN122" s="528" t="str">
        <f t="shared" si="79"/>
        <v>-</v>
      </c>
      <c r="AO122" s="535"/>
      <c r="AP122" s="536" t="str">
        <f t="shared" si="92"/>
        <v>-</v>
      </c>
      <c r="AQ122" s="527">
        <f t="shared" si="80"/>
        <v>0</v>
      </c>
      <c r="AR122" s="335"/>
      <c r="AS122" s="529"/>
      <c r="AT122" s="528" t="str">
        <f t="shared" si="81"/>
        <v>-</v>
      </c>
      <c r="AU122" s="535"/>
      <c r="AV122" s="536" t="str">
        <f t="shared" si="93"/>
        <v>-</v>
      </c>
      <c r="AW122" s="527">
        <f t="shared" si="82"/>
        <v>0</v>
      </c>
      <c r="AX122" s="335"/>
      <c r="AY122" s="529"/>
      <c r="AZ122" s="528" t="str">
        <f t="shared" si="83"/>
        <v>-</v>
      </c>
      <c r="BA122" s="535"/>
      <c r="BB122" s="536" t="str">
        <f t="shared" si="94"/>
        <v>-</v>
      </c>
      <c r="BC122" s="544">
        <f t="shared" si="84"/>
        <v>0</v>
      </c>
      <c r="BD122" s="335"/>
      <c r="BE122" s="529"/>
      <c r="BF122" s="535"/>
      <c r="BG122" s="549" t="str">
        <f t="shared" si="58"/>
        <v>-</v>
      </c>
      <c r="BH122" s="544">
        <f t="shared" si="85"/>
        <v>0</v>
      </c>
      <c r="BI122" s="335"/>
      <c r="BJ122" s="529"/>
      <c r="BK122" s="535"/>
      <c r="BL122" s="549" t="str">
        <f t="shared" si="59"/>
        <v>-</v>
      </c>
      <c r="BM122" s="544">
        <f t="shared" si="86"/>
        <v>0</v>
      </c>
      <c r="BN122" s="335"/>
      <c r="BO122" s="529"/>
      <c r="BP122" s="535"/>
      <c r="BQ122" s="549" t="str">
        <f t="shared" si="60"/>
        <v>-</v>
      </c>
      <c r="BR122" s="544">
        <f t="shared" si="87"/>
        <v>0</v>
      </c>
      <c r="BS122" s="335"/>
      <c r="BT122" s="529"/>
      <c r="BU122" s="535"/>
      <c r="BV122" s="549" t="str">
        <f t="shared" si="61"/>
        <v>-</v>
      </c>
    </row>
    <row r="123" ht="14.25" customHeight="1" spans="1:74">
      <c r="A123" s="508"/>
      <c r="B123" s="404">
        <v>23</v>
      </c>
      <c r="C123" s="406">
        <f t="shared" si="103"/>
        <v>0</v>
      </c>
      <c r="D123" s="406">
        <f t="shared" si="63"/>
        <v>0</v>
      </c>
      <c r="E123" s="406">
        <f t="shared" si="64"/>
        <v>0</v>
      </c>
      <c r="F123" s="382">
        <f t="shared" si="65"/>
        <v>0</v>
      </c>
      <c r="G123" s="505" t="str">
        <f t="shared" si="62"/>
        <v>-</v>
      </c>
      <c r="H123" s="507">
        <f t="shared" si="66"/>
        <v>0</v>
      </c>
      <c r="I123" s="517">
        <f t="shared" si="67"/>
        <v>0</v>
      </c>
      <c r="J123" s="523">
        <f t="shared" si="68"/>
        <v>0</v>
      </c>
      <c r="K123" s="523">
        <f t="shared" si="69"/>
        <v>0</v>
      </c>
      <c r="L123" s="526" t="str">
        <f t="shared" si="88"/>
        <v>-</v>
      </c>
      <c r="M123" s="527">
        <f t="shared" si="70"/>
        <v>0</v>
      </c>
      <c r="N123" s="335"/>
      <c r="O123" s="529"/>
      <c r="P123" s="528" t="str">
        <f t="shared" si="71"/>
        <v>-</v>
      </c>
      <c r="Q123" s="535"/>
      <c r="R123" s="536" t="str">
        <f t="shared" si="104"/>
        <v>-</v>
      </c>
      <c r="S123" s="527">
        <f t="shared" si="72"/>
        <v>0</v>
      </c>
      <c r="T123" s="335"/>
      <c r="U123" s="529"/>
      <c r="V123" s="528" t="str">
        <f t="shared" si="73"/>
        <v>-</v>
      </c>
      <c r="W123" s="535"/>
      <c r="X123" s="536" t="str">
        <f t="shared" si="89"/>
        <v>-</v>
      </c>
      <c r="Y123" s="527">
        <f t="shared" si="74"/>
        <v>0</v>
      </c>
      <c r="Z123" s="335"/>
      <c r="AA123" s="529"/>
      <c r="AB123" s="528" t="str">
        <f t="shared" si="75"/>
        <v>-</v>
      </c>
      <c r="AC123" s="535"/>
      <c r="AD123" s="536" t="str">
        <f t="shared" si="90"/>
        <v>-</v>
      </c>
      <c r="AE123" s="527">
        <f t="shared" si="76"/>
        <v>0</v>
      </c>
      <c r="AF123" s="335"/>
      <c r="AG123" s="529"/>
      <c r="AH123" s="528" t="str">
        <f t="shared" si="77"/>
        <v>-</v>
      </c>
      <c r="AI123" s="535"/>
      <c r="AJ123" s="536" t="str">
        <f t="shared" si="91"/>
        <v>-</v>
      </c>
      <c r="AK123" s="527">
        <f t="shared" si="78"/>
        <v>0</v>
      </c>
      <c r="AL123" s="335"/>
      <c r="AM123" s="529"/>
      <c r="AN123" s="528" t="str">
        <f t="shared" si="79"/>
        <v>-</v>
      </c>
      <c r="AO123" s="535"/>
      <c r="AP123" s="536" t="str">
        <f t="shared" si="92"/>
        <v>-</v>
      </c>
      <c r="AQ123" s="527">
        <f t="shared" si="80"/>
        <v>0</v>
      </c>
      <c r="AR123" s="335"/>
      <c r="AS123" s="529"/>
      <c r="AT123" s="528" t="str">
        <f t="shared" si="81"/>
        <v>-</v>
      </c>
      <c r="AU123" s="535"/>
      <c r="AV123" s="536" t="str">
        <f t="shared" si="93"/>
        <v>-</v>
      </c>
      <c r="AW123" s="527">
        <f t="shared" si="82"/>
        <v>0</v>
      </c>
      <c r="AX123" s="335"/>
      <c r="AY123" s="529"/>
      <c r="AZ123" s="528" t="str">
        <f t="shared" si="83"/>
        <v>-</v>
      </c>
      <c r="BA123" s="535"/>
      <c r="BB123" s="536" t="str">
        <f t="shared" si="94"/>
        <v>-</v>
      </c>
      <c r="BC123" s="544">
        <f t="shared" si="84"/>
        <v>0</v>
      </c>
      <c r="BD123" s="335"/>
      <c r="BE123" s="529"/>
      <c r="BF123" s="535"/>
      <c r="BG123" s="549" t="str">
        <f t="shared" si="58"/>
        <v>-</v>
      </c>
      <c r="BH123" s="544">
        <f t="shared" si="85"/>
        <v>0</v>
      </c>
      <c r="BI123" s="335"/>
      <c r="BJ123" s="529"/>
      <c r="BK123" s="535"/>
      <c r="BL123" s="549" t="str">
        <f t="shared" si="59"/>
        <v>-</v>
      </c>
      <c r="BM123" s="544">
        <f t="shared" si="86"/>
        <v>0</v>
      </c>
      <c r="BN123" s="335"/>
      <c r="BO123" s="529"/>
      <c r="BP123" s="535"/>
      <c r="BQ123" s="549" t="str">
        <f t="shared" si="60"/>
        <v>-</v>
      </c>
      <c r="BR123" s="544">
        <f t="shared" si="87"/>
        <v>0</v>
      </c>
      <c r="BS123" s="335"/>
      <c r="BT123" s="529"/>
      <c r="BU123" s="535"/>
      <c r="BV123" s="549" t="str">
        <f t="shared" si="61"/>
        <v>-</v>
      </c>
    </row>
    <row r="124" ht="14.25" customHeight="1" spans="1:74">
      <c r="A124" s="508"/>
      <c r="B124" s="404">
        <v>24</v>
      </c>
      <c r="C124" s="406">
        <f t="shared" si="103"/>
        <v>0</v>
      </c>
      <c r="D124" s="406">
        <f t="shared" si="63"/>
        <v>0</v>
      </c>
      <c r="E124" s="406">
        <f t="shared" si="64"/>
        <v>0</v>
      </c>
      <c r="F124" s="382">
        <f t="shared" si="65"/>
        <v>0</v>
      </c>
      <c r="G124" s="505" t="str">
        <f t="shared" si="62"/>
        <v>-</v>
      </c>
      <c r="H124" s="507">
        <f t="shared" si="66"/>
        <v>0</v>
      </c>
      <c r="I124" s="517">
        <f t="shared" si="67"/>
        <v>0</v>
      </c>
      <c r="J124" s="523">
        <f t="shared" si="68"/>
        <v>0</v>
      </c>
      <c r="K124" s="523">
        <f t="shared" si="69"/>
        <v>0</v>
      </c>
      <c r="L124" s="526" t="str">
        <f t="shared" si="88"/>
        <v>-</v>
      </c>
      <c r="M124" s="527">
        <f t="shared" si="70"/>
        <v>0</v>
      </c>
      <c r="N124" s="335"/>
      <c r="O124" s="529"/>
      <c r="P124" s="528" t="str">
        <f t="shared" si="71"/>
        <v>-</v>
      </c>
      <c r="Q124" s="535"/>
      <c r="R124" s="536" t="str">
        <f t="shared" si="104"/>
        <v>-</v>
      </c>
      <c r="S124" s="527">
        <f t="shared" si="72"/>
        <v>0</v>
      </c>
      <c r="T124" s="335"/>
      <c r="U124" s="529"/>
      <c r="V124" s="528" t="str">
        <f t="shared" si="73"/>
        <v>-</v>
      </c>
      <c r="W124" s="535"/>
      <c r="X124" s="536" t="str">
        <f t="shared" si="89"/>
        <v>-</v>
      </c>
      <c r="Y124" s="527">
        <f t="shared" si="74"/>
        <v>0</v>
      </c>
      <c r="Z124" s="335"/>
      <c r="AA124" s="529"/>
      <c r="AB124" s="528" t="str">
        <f t="shared" si="75"/>
        <v>-</v>
      </c>
      <c r="AC124" s="535"/>
      <c r="AD124" s="536" t="str">
        <f t="shared" si="90"/>
        <v>-</v>
      </c>
      <c r="AE124" s="527">
        <f t="shared" si="76"/>
        <v>0</v>
      </c>
      <c r="AF124" s="335"/>
      <c r="AG124" s="529"/>
      <c r="AH124" s="528" t="str">
        <f t="shared" si="77"/>
        <v>-</v>
      </c>
      <c r="AI124" s="535"/>
      <c r="AJ124" s="536" t="str">
        <f t="shared" si="91"/>
        <v>-</v>
      </c>
      <c r="AK124" s="527">
        <f t="shared" si="78"/>
        <v>0</v>
      </c>
      <c r="AL124" s="335"/>
      <c r="AM124" s="529"/>
      <c r="AN124" s="528" t="str">
        <f t="shared" si="79"/>
        <v>-</v>
      </c>
      <c r="AO124" s="535"/>
      <c r="AP124" s="536" t="str">
        <f t="shared" si="92"/>
        <v>-</v>
      </c>
      <c r="AQ124" s="527">
        <f t="shared" si="80"/>
        <v>0</v>
      </c>
      <c r="AR124" s="335"/>
      <c r="AS124" s="529"/>
      <c r="AT124" s="528" t="str">
        <f t="shared" si="81"/>
        <v>-</v>
      </c>
      <c r="AU124" s="535"/>
      <c r="AV124" s="536" t="str">
        <f t="shared" si="93"/>
        <v>-</v>
      </c>
      <c r="AW124" s="527">
        <f t="shared" si="82"/>
        <v>0</v>
      </c>
      <c r="AX124" s="335"/>
      <c r="AY124" s="529"/>
      <c r="AZ124" s="528" t="str">
        <f t="shared" si="83"/>
        <v>-</v>
      </c>
      <c r="BA124" s="535"/>
      <c r="BB124" s="536" t="str">
        <f t="shared" si="94"/>
        <v>-</v>
      </c>
      <c r="BC124" s="544">
        <f t="shared" si="84"/>
        <v>0</v>
      </c>
      <c r="BD124" s="335"/>
      <c r="BE124" s="529"/>
      <c r="BF124" s="535"/>
      <c r="BG124" s="549" t="str">
        <f t="shared" si="58"/>
        <v>-</v>
      </c>
      <c r="BH124" s="544">
        <f t="shared" si="85"/>
        <v>0</v>
      </c>
      <c r="BI124" s="335"/>
      <c r="BJ124" s="529"/>
      <c r="BK124" s="535"/>
      <c r="BL124" s="549" t="str">
        <f t="shared" si="59"/>
        <v>-</v>
      </c>
      <c r="BM124" s="544">
        <f t="shared" si="86"/>
        <v>0</v>
      </c>
      <c r="BN124" s="335"/>
      <c r="BO124" s="529"/>
      <c r="BP124" s="535"/>
      <c r="BQ124" s="549" t="str">
        <f t="shared" si="60"/>
        <v>-</v>
      </c>
      <c r="BR124" s="544">
        <f t="shared" si="87"/>
        <v>0</v>
      </c>
      <c r="BS124" s="335"/>
      <c r="BT124" s="529"/>
      <c r="BU124" s="535"/>
      <c r="BV124" s="549" t="str">
        <f t="shared" si="61"/>
        <v>-</v>
      </c>
    </row>
    <row r="125" ht="14.25" customHeight="1" spans="1:74">
      <c r="A125" s="508"/>
      <c r="B125" s="404">
        <v>25</v>
      </c>
      <c r="C125" s="406">
        <f t="shared" si="103"/>
        <v>0</v>
      </c>
      <c r="D125" s="406">
        <f t="shared" si="63"/>
        <v>0</v>
      </c>
      <c r="E125" s="406">
        <f t="shared" si="64"/>
        <v>0</v>
      </c>
      <c r="F125" s="382">
        <f t="shared" si="65"/>
        <v>0</v>
      </c>
      <c r="G125" s="505" t="str">
        <f t="shared" si="62"/>
        <v>-</v>
      </c>
      <c r="H125" s="507">
        <f t="shared" si="66"/>
        <v>0</v>
      </c>
      <c r="I125" s="517">
        <f t="shared" si="67"/>
        <v>0</v>
      </c>
      <c r="J125" s="523">
        <f t="shared" si="68"/>
        <v>0</v>
      </c>
      <c r="K125" s="523">
        <f t="shared" si="69"/>
        <v>0</v>
      </c>
      <c r="L125" s="526" t="str">
        <f t="shared" si="88"/>
        <v>-</v>
      </c>
      <c r="M125" s="527">
        <f t="shared" si="70"/>
        <v>0</v>
      </c>
      <c r="N125" s="335"/>
      <c r="O125" s="529"/>
      <c r="P125" s="528" t="str">
        <f t="shared" si="71"/>
        <v>-</v>
      </c>
      <c r="Q125" s="535"/>
      <c r="R125" s="536" t="str">
        <f t="shared" si="104"/>
        <v>-</v>
      </c>
      <c r="S125" s="527">
        <f t="shared" si="72"/>
        <v>0</v>
      </c>
      <c r="T125" s="335"/>
      <c r="U125" s="529"/>
      <c r="V125" s="528" t="str">
        <f t="shared" si="73"/>
        <v>-</v>
      </c>
      <c r="W125" s="535"/>
      <c r="X125" s="536" t="str">
        <f t="shared" si="89"/>
        <v>-</v>
      </c>
      <c r="Y125" s="527">
        <f t="shared" si="74"/>
        <v>0</v>
      </c>
      <c r="Z125" s="335"/>
      <c r="AA125" s="529"/>
      <c r="AB125" s="528" t="str">
        <f t="shared" si="75"/>
        <v>-</v>
      </c>
      <c r="AC125" s="535"/>
      <c r="AD125" s="536" t="str">
        <f t="shared" si="90"/>
        <v>-</v>
      </c>
      <c r="AE125" s="527">
        <f t="shared" si="76"/>
        <v>0</v>
      </c>
      <c r="AF125" s="335"/>
      <c r="AG125" s="529"/>
      <c r="AH125" s="528" t="str">
        <f t="shared" si="77"/>
        <v>-</v>
      </c>
      <c r="AI125" s="535"/>
      <c r="AJ125" s="536" t="str">
        <f t="shared" si="91"/>
        <v>-</v>
      </c>
      <c r="AK125" s="527">
        <f t="shared" si="78"/>
        <v>0</v>
      </c>
      <c r="AL125" s="335"/>
      <c r="AM125" s="529"/>
      <c r="AN125" s="528" t="str">
        <f t="shared" si="79"/>
        <v>-</v>
      </c>
      <c r="AO125" s="535"/>
      <c r="AP125" s="536" t="str">
        <f t="shared" si="92"/>
        <v>-</v>
      </c>
      <c r="AQ125" s="527">
        <f t="shared" si="80"/>
        <v>0</v>
      </c>
      <c r="AR125" s="335"/>
      <c r="AS125" s="529"/>
      <c r="AT125" s="528" t="str">
        <f t="shared" si="81"/>
        <v>-</v>
      </c>
      <c r="AU125" s="535"/>
      <c r="AV125" s="536" t="str">
        <f t="shared" si="93"/>
        <v>-</v>
      </c>
      <c r="AW125" s="527">
        <f t="shared" si="82"/>
        <v>0</v>
      </c>
      <c r="AX125" s="335"/>
      <c r="AY125" s="529"/>
      <c r="AZ125" s="528" t="str">
        <f t="shared" si="83"/>
        <v>-</v>
      </c>
      <c r="BA125" s="535"/>
      <c r="BB125" s="536" t="str">
        <f t="shared" si="94"/>
        <v>-</v>
      </c>
      <c r="BC125" s="544">
        <f t="shared" si="84"/>
        <v>0</v>
      </c>
      <c r="BD125" s="335"/>
      <c r="BE125" s="529"/>
      <c r="BF125" s="535"/>
      <c r="BG125" s="549" t="str">
        <f t="shared" si="58"/>
        <v>-</v>
      </c>
      <c r="BH125" s="544">
        <f t="shared" si="85"/>
        <v>0</v>
      </c>
      <c r="BI125" s="335"/>
      <c r="BJ125" s="529"/>
      <c r="BK125" s="535"/>
      <c r="BL125" s="549" t="str">
        <f t="shared" si="59"/>
        <v>-</v>
      </c>
      <c r="BM125" s="544">
        <f t="shared" si="86"/>
        <v>0</v>
      </c>
      <c r="BN125" s="335"/>
      <c r="BO125" s="529"/>
      <c r="BP125" s="535"/>
      <c r="BQ125" s="549" t="str">
        <f t="shared" si="60"/>
        <v>-</v>
      </c>
      <c r="BR125" s="544">
        <f t="shared" si="87"/>
        <v>0</v>
      </c>
      <c r="BS125" s="335"/>
      <c r="BT125" s="529"/>
      <c r="BU125" s="535"/>
      <c r="BV125" s="549" t="str">
        <f t="shared" si="61"/>
        <v>-</v>
      </c>
    </row>
    <row r="126" ht="14.25" customHeight="1" spans="1:74">
      <c r="A126" s="508"/>
      <c r="B126" s="404">
        <v>26</v>
      </c>
      <c r="C126" s="406">
        <f t="shared" si="103"/>
        <v>0</v>
      </c>
      <c r="D126" s="406">
        <f t="shared" si="63"/>
        <v>0</v>
      </c>
      <c r="E126" s="406">
        <f t="shared" si="64"/>
        <v>0</v>
      </c>
      <c r="F126" s="382">
        <f t="shared" si="65"/>
        <v>0</v>
      </c>
      <c r="G126" s="505" t="str">
        <f t="shared" si="62"/>
        <v>-</v>
      </c>
      <c r="H126" s="507">
        <f t="shared" si="66"/>
        <v>0</v>
      </c>
      <c r="I126" s="517">
        <f t="shared" si="67"/>
        <v>0</v>
      </c>
      <c r="J126" s="523">
        <f t="shared" si="68"/>
        <v>0</v>
      </c>
      <c r="K126" s="523">
        <f t="shared" si="69"/>
        <v>0</v>
      </c>
      <c r="L126" s="526" t="str">
        <f t="shared" si="88"/>
        <v>-</v>
      </c>
      <c r="M126" s="527">
        <f t="shared" si="70"/>
        <v>0</v>
      </c>
      <c r="N126" s="335"/>
      <c r="O126" s="529"/>
      <c r="P126" s="528" t="str">
        <f t="shared" si="71"/>
        <v>-</v>
      </c>
      <c r="Q126" s="535"/>
      <c r="R126" s="536" t="str">
        <f t="shared" si="104"/>
        <v>-</v>
      </c>
      <c r="S126" s="527">
        <f t="shared" si="72"/>
        <v>0</v>
      </c>
      <c r="T126" s="335"/>
      <c r="U126" s="529"/>
      <c r="V126" s="528" t="str">
        <f t="shared" si="73"/>
        <v>-</v>
      </c>
      <c r="W126" s="535"/>
      <c r="X126" s="536" t="str">
        <f t="shared" si="89"/>
        <v>-</v>
      </c>
      <c r="Y126" s="527">
        <f t="shared" si="74"/>
        <v>0</v>
      </c>
      <c r="Z126" s="335"/>
      <c r="AA126" s="529"/>
      <c r="AB126" s="528" t="str">
        <f t="shared" si="75"/>
        <v>-</v>
      </c>
      <c r="AC126" s="535"/>
      <c r="AD126" s="536" t="str">
        <f t="shared" si="90"/>
        <v>-</v>
      </c>
      <c r="AE126" s="527">
        <f t="shared" si="76"/>
        <v>0</v>
      </c>
      <c r="AF126" s="335"/>
      <c r="AG126" s="529"/>
      <c r="AH126" s="528" t="str">
        <f t="shared" si="77"/>
        <v>-</v>
      </c>
      <c r="AI126" s="535"/>
      <c r="AJ126" s="536" t="str">
        <f t="shared" si="91"/>
        <v>-</v>
      </c>
      <c r="AK126" s="527">
        <f t="shared" si="78"/>
        <v>0</v>
      </c>
      <c r="AL126" s="335"/>
      <c r="AM126" s="529"/>
      <c r="AN126" s="528" t="str">
        <f t="shared" si="79"/>
        <v>-</v>
      </c>
      <c r="AO126" s="535"/>
      <c r="AP126" s="536" t="str">
        <f t="shared" si="92"/>
        <v>-</v>
      </c>
      <c r="AQ126" s="527">
        <f t="shared" si="80"/>
        <v>0</v>
      </c>
      <c r="AR126" s="335"/>
      <c r="AS126" s="529"/>
      <c r="AT126" s="528" t="str">
        <f t="shared" si="81"/>
        <v>-</v>
      </c>
      <c r="AU126" s="535"/>
      <c r="AV126" s="536" t="str">
        <f t="shared" si="93"/>
        <v>-</v>
      </c>
      <c r="AW126" s="527">
        <f t="shared" si="82"/>
        <v>0</v>
      </c>
      <c r="AX126" s="335"/>
      <c r="AY126" s="529"/>
      <c r="AZ126" s="528" t="str">
        <f t="shared" si="83"/>
        <v>-</v>
      </c>
      <c r="BA126" s="535"/>
      <c r="BB126" s="536" t="str">
        <f t="shared" si="94"/>
        <v>-</v>
      </c>
      <c r="BC126" s="544">
        <f t="shared" si="84"/>
        <v>0</v>
      </c>
      <c r="BD126" s="335"/>
      <c r="BE126" s="529"/>
      <c r="BF126" s="535"/>
      <c r="BG126" s="549" t="str">
        <f t="shared" si="58"/>
        <v>-</v>
      </c>
      <c r="BH126" s="544">
        <f t="shared" si="85"/>
        <v>0</v>
      </c>
      <c r="BI126" s="335"/>
      <c r="BJ126" s="529"/>
      <c r="BK126" s="535"/>
      <c r="BL126" s="549" t="str">
        <f t="shared" si="59"/>
        <v>-</v>
      </c>
      <c r="BM126" s="544">
        <f t="shared" si="86"/>
        <v>0</v>
      </c>
      <c r="BN126" s="335"/>
      <c r="BO126" s="529"/>
      <c r="BP126" s="535"/>
      <c r="BQ126" s="549" t="str">
        <f t="shared" si="60"/>
        <v>-</v>
      </c>
      <c r="BR126" s="544">
        <f t="shared" si="87"/>
        <v>0</v>
      </c>
      <c r="BS126" s="335"/>
      <c r="BT126" s="529"/>
      <c r="BU126" s="535"/>
      <c r="BV126" s="549" t="str">
        <f t="shared" si="61"/>
        <v>-</v>
      </c>
    </row>
    <row r="127" ht="14.25" customHeight="1" spans="1:74">
      <c r="A127" s="508"/>
      <c r="B127" s="404">
        <v>27</v>
      </c>
      <c r="C127" s="406">
        <f t="shared" si="103"/>
        <v>0</v>
      </c>
      <c r="D127" s="406">
        <f t="shared" si="63"/>
        <v>0</v>
      </c>
      <c r="E127" s="406">
        <f t="shared" si="64"/>
        <v>0</v>
      </c>
      <c r="F127" s="382">
        <f t="shared" si="65"/>
        <v>0</v>
      </c>
      <c r="G127" s="505" t="str">
        <f t="shared" si="62"/>
        <v>-</v>
      </c>
      <c r="H127" s="507">
        <f t="shared" si="66"/>
        <v>0</v>
      </c>
      <c r="I127" s="517">
        <f t="shared" si="67"/>
        <v>0</v>
      </c>
      <c r="J127" s="523">
        <f t="shared" si="68"/>
        <v>0</v>
      </c>
      <c r="K127" s="523">
        <f t="shared" si="69"/>
        <v>0</v>
      </c>
      <c r="L127" s="526" t="str">
        <f t="shared" si="88"/>
        <v>-</v>
      </c>
      <c r="M127" s="527">
        <f t="shared" si="70"/>
        <v>0</v>
      </c>
      <c r="N127" s="335"/>
      <c r="O127" s="529"/>
      <c r="P127" s="528" t="str">
        <f t="shared" si="71"/>
        <v>-</v>
      </c>
      <c r="Q127" s="535"/>
      <c r="R127" s="536" t="str">
        <f t="shared" si="104"/>
        <v>-</v>
      </c>
      <c r="S127" s="527">
        <f t="shared" si="72"/>
        <v>0</v>
      </c>
      <c r="T127" s="335"/>
      <c r="U127" s="529"/>
      <c r="V127" s="528" t="str">
        <f t="shared" si="73"/>
        <v>-</v>
      </c>
      <c r="W127" s="535"/>
      <c r="X127" s="536" t="str">
        <f t="shared" si="89"/>
        <v>-</v>
      </c>
      <c r="Y127" s="527">
        <f t="shared" si="74"/>
        <v>0</v>
      </c>
      <c r="Z127" s="335"/>
      <c r="AA127" s="529"/>
      <c r="AB127" s="528" t="str">
        <f t="shared" si="75"/>
        <v>-</v>
      </c>
      <c r="AC127" s="535"/>
      <c r="AD127" s="536" t="str">
        <f t="shared" si="90"/>
        <v>-</v>
      </c>
      <c r="AE127" s="527">
        <f t="shared" si="76"/>
        <v>0</v>
      </c>
      <c r="AF127" s="335"/>
      <c r="AG127" s="529"/>
      <c r="AH127" s="528" t="str">
        <f t="shared" si="77"/>
        <v>-</v>
      </c>
      <c r="AI127" s="535"/>
      <c r="AJ127" s="536" t="str">
        <f t="shared" si="91"/>
        <v>-</v>
      </c>
      <c r="AK127" s="527">
        <f t="shared" si="78"/>
        <v>0</v>
      </c>
      <c r="AL127" s="335"/>
      <c r="AM127" s="529"/>
      <c r="AN127" s="528" t="str">
        <f t="shared" si="79"/>
        <v>-</v>
      </c>
      <c r="AO127" s="535"/>
      <c r="AP127" s="536" t="str">
        <f t="shared" si="92"/>
        <v>-</v>
      </c>
      <c r="AQ127" s="527">
        <f t="shared" si="80"/>
        <v>0</v>
      </c>
      <c r="AR127" s="335"/>
      <c r="AS127" s="529"/>
      <c r="AT127" s="528" t="str">
        <f t="shared" si="81"/>
        <v>-</v>
      </c>
      <c r="AU127" s="535"/>
      <c r="AV127" s="536" t="str">
        <f t="shared" si="93"/>
        <v>-</v>
      </c>
      <c r="AW127" s="527">
        <f t="shared" si="82"/>
        <v>0</v>
      </c>
      <c r="AX127" s="335"/>
      <c r="AY127" s="529"/>
      <c r="AZ127" s="528" t="str">
        <f t="shared" si="83"/>
        <v>-</v>
      </c>
      <c r="BA127" s="535"/>
      <c r="BB127" s="536" t="str">
        <f t="shared" si="94"/>
        <v>-</v>
      </c>
      <c r="BC127" s="544">
        <f t="shared" si="84"/>
        <v>0</v>
      </c>
      <c r="BD127" s="335"/>
      <c r="BE127" s="529"/>
      <c r="BF127" s="535"/>
      <c r="BG127" s="549" t="str">
        <f t="shared" si="58"/>
        <v>-</v>
      </c>
      <c r="BH127" s="544">
        <f t="shared" si="85"/>
        <v>0</v>
      </c>
      <c r="BI127" s="335"/>
      <c r="BJ127" s="529"/>
      <c r="BK127" s="535"/>
      <c r="BL127" s="549" t="str">
        <f t="shared" si="59"/>
        <v>-</v>
      </c>
      <c r="BM127" s="544">
        <f t="shared" si="86"/>
        <v>0</v>
      </c>
      <c r="BN127" s="335"/>
      <c r="BO127" s="529"/>
      <c r="BP127" s="535"/>
      <c r="BQ127" s="549" t="str">
        <f t="shared" si="60"/>
        <v>-</v>
      </c>
      <c r="BR127" s="544">
        <f t="shared" si="87"/>
        <v>0</v>
      </c>
      <c r="BS127" s="335"/>
      <c r="BT127" s="529"/>
      <c r="BU127" s="535"/>
      <c r="BV127" s="549" t="str">
        <f t="shared" si="61"/>
        <v>-</v>
      </c>
    </row>
    <row r="128" ht="14.25" customHeight="1" spans="1:74">
      <c r="A128" s="508"/>
      <c r="B128" s="404">
        <v>28</v>
      </c>
      <c r="C128" s="406">
        <f t="shared" si="103"/>
        <v>0</v>
      </c>
      <c r="D128" s="406">
        <f t="shared" si="63"/>
        <v>0</v>
      </c>
      <c r="E128" s="406">
        <f t="shared" si="64"/>
        <v>0</v>
      </c>
      <c r="F128" s="382">
        <f t="shared" si="65"/>
        <v>0</v>
      </c>
      <c r="G128" s="505" t="str">
        <f t="shared" si="62"/>
        <v>-</v>
      </c>
      <c r="H128" s="507">
        <f t="shared" si="66"/>
        <v>0</v>
      </c>
      <c r="I128" s="517">
        <f t="shared" si="67"/>
        <v>0</v>
      </c>
      <c r="J128" s="523">
        <f t="shared" si="68"/>
        <v>0</v>
      </c>
      <c r="K128" s="523">
        <f t="shared" si="69"/>
        <v>0</v>
      </c>
      <c r="L128" s="526" t="str">
        <f t="shared" si="88"/>
        <v>-</v>
      </c>
      <c r="M128" s="527">
        <f t="shared" si="70"/>
        <v>0</v>
      </c>
      <c r="N128" s="335"/>
      <c r="O128" s="529"/>
      <c r="P128" s="528" t="str">
        <f t="shared" si="71"/>
        <v>-</v>
      </c>
      <c r="Q128" s="535"/>
      <c r="R128" s="536" t="str">
        <f t="shared" si="104"/>
        <v>-</v>
      </c>
      <c r="S128" s="527">
        <f t="shared" si="72"/>
        <v>0</v>
      </c>
      <c r="T128" s="335"/>
      <c r="U128" s="529"/>
      <c r="V128" s="528" t="str">
        <f t="shared" si="73"/>
        <v>-</v>
      </c>
      <c r="W128" s="535"/>
      <c r="X128" s="536" t="str">
        <f t="shared" si="89"/>
        <v>-</v>
      </c>
      <c r="Y128" s="527">
        <f t="shared" si="74"/>
        <v>0</v>
      </c>
      <c r="Z128" s="335"/>
      <c r="AA128" s="529"/>
      <c r="AB128" s="528" t="str">
        <f t="shared" si="75"/>
        <v>-</v>
      </c>
      <c r="AC128" s="535"/>
      <c r="AD128" s="536" t="str">
        <f t="shared" si="90"/>
        <v>-</v>
      </c>
      <c r="AE128" s="527">
        <f t="shared" si="76"/>
        <v>0</v>
      </c>
      <c r="AF128" s="335"/>
      <c r="AG128" s="529"/>
      <c r="AH128" s="528" t="str">
        <f t="shared" si="77"/>
        <v>-</v>
      </c>
      <c r="AI128" s="535"/>
      <c r="AJ128" s="536" t="str">
        <f t="shared" si="91"/>
        <v>-</v>
      </c>
      <c r="AK128" s="527">
        <f t="shared" si="78"/>
        <v>0</v>
      </c>
      <c r="AL128" s="335"/>
      <c r="AM128" s="529"/>
      <c r="AN128" s="528" t="str">
        <f t="shared" si="79"/>
        <v>-</v>
      </c>
      <c r="AO128" s="535"/>
      <c r="AP128" s="536" t="str">
        <f t="shared" si="92"/>
        <v>-</v>
      </c>
      <c r="AQ128" s="527">
        <f t="shared" si="80"/>
        <v>0</v>
      </c>
      <c r="AR128" s="335"/>
      <c r="AS128" s="529"/>
      <c r="AT128" s="528" t="str">
        <f t="shared" si="81"/>
        <v>-</v>
      </c>
      <c r="AU128" s="535"/>
      <c r="AV128" s="536" t="str">
        <f t="shared" si="93"/>
        <v>-</v>
      </c>
      <c r="AW128" s="527">
        <f t="shared" si="82"/>
        <v>0</v>
      </c>
      <c r="AX128" s="335"/>
      <c r="AY128" s="529"/>
      <c r="AZ128" s="528" t="str">
        <f t="shared" si="83"/>
        <v>-</v>
      </c>
      <c r="BA128" s="535"/>
      <c r="BB128" s="536" t="str">
        <f t="shared" si="94"/>
        <v>-</v>
      </c>
      <c r="BC128" s="544">
        <f t="shared" si="84"/>
        <v>0</v>
      </c>
      <c r="BD128" s="335"/>
      <c r="BE128" s="529"/>
      <c r="BF128" s="535"/>
      <c r="BG128" s="549" t="str">
        <f t="shared" si="58"/>
        <v>-</v>
      </c>
      <c r="BH128" s="544">
        <f t="shared" si="85"/>
        <v>0</v>
      </c>
      <c r="BI128" s="335"/>
      <c r="BJ128" s="529"/>
      <c r="BK128" s="535"/>
      <c r="BL128" s="549" t="str">
        <f t="shared" si="59"/>
        <v>-</v>
      </c>
      <c r="BM128" s="544">
        <f t="shared" si="86"/>
        <v>0</v>
      </c>
      <c r="BN128" s="335"/>
      <c r="BO128" s="529"/>
      <c r="BP128" s="535"/>
      <c r="BQ128" s="549" t="str">
        <f t="shared" si="60"/>
        <v>-</v>
      </c>
      <c r="BR128" s="544">
        <f t="shared" si="87"/>
        <v>0</v>
      </c>
      <c r="BS128" s="335"/>
      <c r="BT128" s="529"/>
      <c r="BU128" s="535"/>
      <c r="BV128" s="549" t="str">
        <f t="shared" si="61"/>
        <v>-</v>
      </c>
    </row>
    <row r="129" ht="14.25" customHeight="1" spans="1:74">
      <c r="A129" s="508"/>
      <c r="B129" s="404">
        <v>29</v>
      </c>
      <c r="C129" s="406">
        <f t="shared" si="103"/>
        <v>0</v>
      </c>
      <c r="D129" s="406">
        <f t="shared" si="63"/>
        <v>0</v>
      </c>
      <c r="E129" s="406">
        <f t="shared" si="64"/>
        <v>0</v>
      </c>
      <c r="F129" s="382">
        <f t="shared" si="65"/>
        <v>0</v>
      </c>
      <c r="G129" s="505" t="str">
        <f t="shared" si="62"/>
        <v>-</v>
      </c>
      <c r="H129" s="507">
        <f t="shared" si="66"/>
        <v>0</v>
      </c>
      <c r="I129" s="517">
        <f t="shared" si="67"/>
        <v>0</v>
      </c>
      <c r="J129" s="523">
        <f t="shared" si="68"/>
        <v>0</v>
      </c>
      <c r="K129" s="523">
        <f t="shared" si="69"/>
        <v>0</v>
      </c>
      <c r="L129" s="526" t="str">
        <f t="shared" si="88"/>
        <v>-</v>
      </c>
      <c r="M129" s="527">
        <f t="shared" si="70"/>
        <v>0</v>
      </c>
      <c r="N129" s="335"/>
      <c r="O129" s="529"/>
      <c r="P129" s="528" t="str">
        <f t="shared" si="71"/>
        <v>-</v>
      </c>
      <c r="Q129" s="535"/>
      <c r="R129" s="536" t="str">
        <f t="shared" si="104"/>
        <v>-</v>
      </c>
      <c r="S129" s="527">
        <f t="shared" si="72"/>
        <v>0</v>
      </c>
      <c r="T129" s="335"/>
      <c r="U129" s="529"/>
      <c r="V129" s="528" t="str">
        <f t="shared" si="73"/>
        <v>-</v>
      </c>
      <c r="W129" s="535"/>
      <c r="X129" s="536" t="str">
        <f t="shared" si="89"/>
        <v>-</v>
      </c>
      <c r="Y129" s="527">
        <f t="shared" si="74"/>
        <v>0</v>
      </c>
      <c r="Z129" s="335"/>
      <c r="AA129" s="529"/>
      <c r="AB129" s="528" t="str">
        <f t="shared" si="75"/>
        <v>-</v>
      </c>
      <c r="AC129" s="535"/>
      <c r="AD129" s="536" t="str">
        <f t="shared" si="90"/>
        <v>-</v>
      </c>
      <c r="AE129" s="527">
        <f t="shared" si="76"/>
        <v>0</v>
      </c>
      <c r="AF129" s="335"/>
      <c r="AG129" s="529"/>
      <c r="AH129" s="528" t="str">
        <f t="shared" si="77"/>
        <v>-</v>
      </c>
      <c r="AI129" s="535"/>
      <c r="AJ129" s="536" t="str">
        <f t="shared" si="91"/>
        <v>-</v>
      </c>
      <c r="AK129" s="527">
        <f t="shared" si="78"/>
        <v>0</v>
      </c>
      <c r="AL129" s="335"/>
      <c r="AM129" s="529"/>
      <c r="AN129" s="528" t="str">
        <f t="shared" si="79"/>
        <v>-</v>
      </c>
      <c r="AO129" s="535"/>
      <c r="AP129" s="536" t="str">
        <f t="shared" si="92"/>
        <v>-</v>
      </c>
      <c r="AQ129" s="527">
        <f t="shared" si="80"/>
        <v>0</v>
      </c>
      <c r="AR129" s="335"/>
      <c r="AS129" s="529"/>
      <c r="AT129" s="528" t="str">
        <f t="shared" si="81"/>
        <v>-</v>
      </c>
      <c r="AU129" s="535"/>
      <c r="AV129" s="536" t="str">
        <f t="shared" si="93"/>
        <v>-</v>
      </c>
      <c r="AW129" s="527">
        <f t="shared" si="82"/>
        <v>0</v>
      </c>
      <c r="AX129" s="335"/>
      <c r="AY129" s="529"/>
      <c r="AZ129" s="528" t="str">
        <f t="shared" si="83"/>
        <v>-</v>
      </c>
      <c r="BA129" s="535"/>
      <c r="BB129" s="536" t="str">
        <f t="shared" si="94"/>
        <v>-</v>
      </c>
      <c r="BC129" s="544">
        <f t="shared" si="84"/>
        <v>0</v>
      </c>
      <c r="BD129" s="335"/>
      <c r="BE129" s="335"/>
      <c r="BF129" s="535"/>
      <c r="BG129" s="549" t="str">
        <f t="shared" si="58"/>
        <v>-</v>
      </c>
      <c r="BH129" s="544">
        <f t="shared" si="85"/>
        <v>0</v>
      </c>
      <c r="BI129" s="335"/>
      <c r="BJ129" s="335"/>
      <c r="BK129" s="535"/>
      <c r="BL129" s="549" t="str">
        <f t="shared" si="59"/>
        <v>-</v>
      </c>
      <c r="BM129" s="544">
        <f t="shared" si="86"/>
        <v>0</v>
      </c>
      <c r="BN129" s="335"/>
      <c r="BO129" s="335"/>
      <c r="BP129" s="535"/>
      <c r="BQ129" s="549" t="str">
        <f t="shared" si="60"/>
        <v>-</v>
      </c>
      <c r="BR129" s="544">
        <f t="shared" si="87"/>
        <v>0</v>
      </c>
      <c r="BS129" s="335"/>
      <c r="BT129" s="335"/>
      <c r="BU129" s="535"/>
      <c r="BV129" s="549" t="str">
        <f t="shared" si="61"/>
        <v>-</v>
      </c>
    </row>
    <row r="130" ht="15" customHeight="1" spans="1:74">
      <c r="A130" s="508"/>
      <c r="B130" s="404">
        <v>30</v>
      </c>
      <c r="C130" s="406">
        <f t="shared" si="103"/>
        <v>0</v>
      </c>
      <c r="D130" s="406">
        <f t="shared" si="63"/>
        <v>0</v>
      </c>
      <c r="E130" s="406">
        <f t="shared" si="64"/>
        <v>0</v>
      </c>
      <c r="F130" s="382">
        <f t="shared" si="65"/>
        <v>0</v>
      </c>
      <c r="G130" s="505" t="str">
        <f t="shared" si="62"/>
        <v>-</v>
      </c>
      <c r="H130" s="507">
        <f t="shared" si="66"/>
        <v>0</v>
      </c>
      <c r="I130" s="517">
        <f t="shared" si="67"/>
        <v>0</v>
      </c>
      <c r="J130" s="523">
        <f t="shared" si="68"/>
        <v>0</v>
      </c>
      <c r="K130" s="523">
        <f t="shared" si="69"/>
        <v>0</v>
      </c>
      <c r="L130" s="526" t="str">
        <f t="shared" si="88"/>
        <v>-</v>
      </c>
      <c r="M130" s="527">
        <f t="shared" si="70"/>
        <v>0</v>
      </c>
      <c r="N130" s="335"/>
      <c r="O130" s="529"/>
      <c r="P130" s="528" t="str">
        <f t="shared" si="71"/>
        <v>-</v>
      </c>
      <c r="Q130" s="535"/>
      <c r="R130" s="536" t="str">
        <f t="shared" si="104"/>
        <v>-</v>
      </c>
      <c r="S130" s="527">
        <f t="shared" si="72"/>
        <v>0</v>
      </c>
      <c r="T130" s="335"/>
      <c r="U130" s="529"/>
      <c r="V130" s="528" t="str">
        <f t="shared" si="73"/>
        <v>-</v>
      </c>
      <c r="W130" s="535"/>
      <c r="X130" s="536" t="str">
        <f t="shared" si="89"/>
        <v>-</v>
      </c>
      <c r="Y130" s="527">
        <f t="shared" si="74"/>
        <v>0</v>
      </c>
      <c r="Z130" s="335"/>
      <c r="AA130" s="529"/>
      <c r="AB130" s="528" t="str">
        <f t="shared" si="75"/>
        <v>-</v>
      </c>
      <c r="AC130" s="535"/>
      <c r="AD130" s="536" t="str">
        <f t="shared" si="90"/>
        <v>-</v>
      </c>
      <c r="AE130" s="527">
        <f t="shared" si="76"/>
        <v>0</v>
      </c>
      <c r="AF130" s="335"/>
      <c r="AG130" s="529"/>
      <c r="AH130" s="528" t="str">
        <f t="shared" si="77"/>
        <v>-</v>
      </c>
      <c r="AI130" s="535"/>
      <c r="AJ130" s="536" t="str">
        <f t="shared" si="91"/>
        <v>-</v>
      </c>
      <c r="AK130" s="527">
        <f t="shared" si="78"/>
        <v>0</v>
      </c>
      <c r="AL130" s="335"/>
      <c r="AM130" s="529"/>
      <c r="AN130" s="528" t="str">
        <f t="shared" si="79"/>
        <v>-</v>
      </c>
      <c r="AO130" s="535"/>
      <c r="AP130" s="536" t="str">
        <f t="shared" si="92"/>
        <v>-</v>
      </c>
      <c r="AQ130" s="527">
        <f t="shared" si="80"/>
        <v>0</v>
      </c>
      <c r="AR130" s="335"/>
      <c r="AS130" s="529"/>
      <c r="AT130" s="528" t="str">
        <f t="shared" si="81"/>
        <v>-</v>
      </c>
      <c r="AU130" s="535"/>
      <c r="AV130" s="536" t="str">
        <f t="shared" si="93"/>
        <v>-</v>
      </c>
      <c r="AW130" s="527">
        <f t="shared" si="82"/>
        <v>0</v>
      </c>
      <c r="AX130" s="335"/>
      <c r="AY130" s="529"/>
      <c r="AZ130" s="528" t="str">
        <f t="shared" si="83"/>
        <v>-</v>
      </c>
      <c r="BA130" s="535"/>
      <c r="BB130" s="536" t="str">
        <f t="shared" si="94"/>
        <v>-</v>
      </c>
      <c r="BC130" s="544">
        <f t="shared" si="84"/>
        <v>0</v>
      </c>
      <c r="BD130" s="335"/>
      <c r="BE130" s="529"/>
      <c r="BF130" s="535"/>
      <c r="BG130" s="549" t="str">
        <f t="shared" si="58"/>
        <v>-</v>
      </c>
      <c r="BH130" s="544">
        <f t="shared" si="85"/>
        <v>0</v>
      </c>
      <c r="BI130" s="335"/>
      <c r="BJ130" s="529"/>
      <c r="BK130" s="535"/>
      <c r="BL130" s="549" t="str">
        <f t="shared" si="59"/>
        <v>-</v>
      </c>
      <c r="BM130" s="544">
        <f t="shared" si="86"/>
        <v>0</v>
      </c>
      <c r="BN130" s="335"/>
      <c r="BO130" s="529"/>
      <c r="BP130" s="535"/>
      <c r="BQ130" s="549" t="str">
        <f t="shared" si="60"/>
        <v>-</v>
      </c>
      <c r="BR130" s="544">
        <f t="shared" si="87"/>
        <v>0</v>
      </c>
      <c r="BS130" s="335"/>
      <c r="BT130" s="529"/>
      <c r="BU130" s="535"/>
      <c r="BV130" s="549" t="str">
        <f t="shared" si="61"/>
        <v>-</v>
      </c>
    </row>
    <row r="131" ht="16.5" customHeight="1" spans="1:74">
      <c r="A131" s="87" t="s">
        <v>52</v>
      </c>
      <c r="B131" s="497"/>
      <c r="C131" s="406">
        <f t="shared" ref="C131" si="105">SUM(C132:C162)</f>
        <v>0</v>
      </c>
      <c r="D131" s="406">
        <f t="shared" si="63"/>
        <v>0</v>
      </c>
      <c r="E131" s="406">
        <f t="shared" si="64"/>
        <v>0</v>
      </c>
      <c r="F131" s="382">
        <f t="shared" si="65"/>
        <v>0</v>
      </c>
      <c r="G131" s="505" t="str">
        <f t="shared" si="62"/>
        <v>-</v>
      </c>
      <c r="H131" s="507">
        <f t="shared" si="66"/>
        <v>0</v>
      </c>
      <c r="I131" s="517">
        <f t="shared" si="67"/>
        <v>0</v>
      </c>
      <c r="J131" s="523">
        <f t="shared" si="68"/>
        <v>0</v>
      </c>
      <c r="K131" s="523">
        <f t="shared" si="69"/>
        <v>0</v>
      </c>
      <c r="L131" s="414" t="str">
        <f t="shared" si="88"/>
        <v>-</v>
      </c>
      <c r="M131" s="527">
        <f t="shared" si="70"/>
        <v>0</v>
      </c>
      <c r="N131" s="524">
        <f>SUM(N132:N162)</f>
        <v>0</v>
      </c>
      <c r="O131" s="525">
        <f>SUM(O132:O162)</f>
        <v>0</v>
      </c>
      <c r="P131" s="530" t="str">
        <f t="shared" si="71"/>
        <v>-</v>
      </c>
      <c r="Q131" s="534">
        <f>SUM(Q132:Q162)</f>
        <v>0</v>
      </c>
      <c r="R131" s="533" t="str">
        <f t="shared" si="104"/>
        <v>-</v>
      </c>
      <c r="S131" s="527">
        <f t="shared" si="72"/>
        <v>0</v>
      </c>
      <c r="T131" s="524">
        <f>SUM(T132:T162)</f>
        <v>0</v>
      </c>
      <c r="U131" s="525">
        <f>SUM(U132:U162)</f>
        <v>0</v>
      </c>
      <c r="V131" s="530" t="str">
        <f t="shared" si="73"/>
        <v>-</v>
      </c>
      <c r="W131" s="534">
        <f>SUM(W132:W162)</f>
        <v>0</v>
      </c>
      <c r="X131" s="533" t="str">
        <f t="shared" si="89"/>
        <v>-</v>
      </c>
      <c r="Y131" s="527">
        <f t="shared" si="74"/>
        <v>0</v>
      </c>
      <c r="Z131" s="524">
        <f>SUM(Z132:Z162)</f>
        <v>0</v>
      </c>
      <c r="AA131" s="525">
        <f>SUM(AA132:AA162)</f>
        <v>0</v>
      </c>
      <c r="AB131" s="530" t="str">
        <f t="shared" si="75"/>
        <v>-</v>
      </c>
      <c r="AC131" s="534">
        <f>SUM(AC132:AC162)</f>
        <v>0</v>
      </c>
      <c r="AD131" s="533" t="str">
        <f t="shared" si="90"/>
        <v>-</v>
      </c>
      <c r="AE131" s="527">
        <f t="shared" si="76"/>
        <v>0</v>
      </c>
      <c r="AF131" s="524">
        <f>SUM(AF132:AF162)</f>
        <v>0</v>
      </c>
      <c r="AG131" s="525">
        <f>SUM(AG132:AG162)</f>
        <v>0</v>
      </c>
      <c r="AH131" s="530" t="str">
        <f t="shared" si="77"/>
        <v>-</v>
      </c>
      <c r="AI131" s="534">
        <f>SUM(AI132:AI162)</f>
        <v>0</v>
      </c>
      <c r="AJ131" s="533" t="str">
        <f t="shared" si="91"/>
        <v>-</v>
      </c>
      <c r="AK131" s="527">
        <f t="shared" si="78"/>
        <v>0</v>
      </c>
      <c r="AL131" s="524">
        <f>SUM(AL132:AL162)</f>
        <v>0</v>
      </c>
      <c r="AM131" s="525">
        <f>SUM(AM132:AM162)</f>
        <v>0</v>
      </c>
      <c r="AN131" s="530" t="str">
        <f t="shared" si="79"/>
        <v>-</v>
      </c>
      <c r="AO131" s="534">
        <f>SUM(AO132:AO162)</f>
        <v>0</v>
      </c>
      <c r="AP131" s="533" t="str">
        <f t="shared" si="92"/>
        <v>-</v>
      </c>
      <c r="AQ131" s="527">
        <f t="shared" si="80"/>
        <v>0</v>
      </c>
      <c r="AR131" s="524">
        <f>SUM(AR132:AR162)</f>
        <v>0</v>
      </c>
      <c r="AS131" s="525">
        <f>SUM(AS132:AS162)</f>
        <v>0</v>
      </c>
      <c r="AT131" s="530" t="str">
        <f t="shared" si="81"/>
        <v>-</v>
      </c>
      <c r="AU131" s="534">
        <f>SUM(AU132:AU162)</f>
        <v>0</v>
      </c>
      <c r="AV131" s="533" t="str">
        <f t="shared" si="93"/>
        <v>-</v>
      </c>
      <c r="AW131" s="527">
        <f t="shared" si="82"/>
        <v>0</v>
      </c>
      <c r="AX131" s="524">
        <f>SUM(AX132:AX162)</f>
        <v>0</v>
      </c>
      <c r="AY131" s="525">
        <f>SUM(AY132:AY162)</f>
        <v>0</v>
      </c>
      <c r="AZ131" s="530" t="str">
        <f t="shared" si="83"/>
        <v>-</v>
      </c>
      <c r="BA131" s="534">
        <f>SUM(BA132:BA162)</f>
        <v>0</v>
      </c>
      <c r="BB131" s="533" t="str">
        <f t="shared" si="94"/>
        <v>-</v>
      </c>
      <c r="BC131" s="544">
        <f t="shared" si="84"/>
        <v>0</v>
      </c>
      <c r="BD131" s="543">
        <f t="shared" ref="BD131:BF131" si="106">SUM(BD132:BD162)</f>
        <v>0</v>
      </c>
      <c r="BE131" s="543">
        <f t="shared" si="106"/>
        <v>0</v>
      </c>
      <c r="BF131" s="548">
        <f t="shared" si="106"/>
        <v>0</v>
      </c>
      <c r="BG131" s="547" t="str">
        <f t="shared" si="58"/>
        <v>-</v>
      </c>
      <c r="BH131" s="544">
        <f t="shared" si="85"/>
        <v>0</v>
      </c>
      <c r="BI131" s="543">
        <f t="shared" ref="BI131:BK131" si="107">SUM(BI132:BI162)</f>
        <v>0</v>
      </c>
      <c r="BJ131" s="543">
        <f t="shared" si="107"/>
        <v>0</v>
      </c>
      <c r="BK131" s="548">
        <f t="shared" si="107"/>
        <v>0</v>
      </c>
      <c r="BL131" s="547" t="str">
        <f t="shared" si="59"/>
        <v>-</v>
      </c>
      <c r="BM131" s="544">
        <f t="shared" si="86"/>
        <v>0</v>
      </c>
      <c r="BN131" s="543">
        <f t="shared" ref="BN131:BP131" si="108">SUM(BN132:BN162)</f>
        <v>0</v>
      </c>
      <c r="BO131" s="543">
        <f t="shared" si="108"/>
        <v>0</v>
      </c>
      <c r="BP131" s="548">
        <f t="shared" si="108"/>
        <v>0</v>
      </c>
      <c r="BQ131" s="547" t="str">
        <f t="shared" si="60"/>
        <v>-</v>
      </c>
      <c r="BR131" s="544">
        <f t="shared" si="87"/>
        <v>0</v>
      </c>
      <c r="BS131" s="543">
        <f t="shared" ref="BS131:BU131" si="109">SUM(BS132:BS162)</f>
        <v>0</v>
      </c>
      <c r="BT131" s="543">
        <f t="shared" si="109"/>
        <v>0</v>
      </c>
      <c r="BU131" s="548">
        <f t="shared" si="109"/>
        <v>0</v>
      </c>
      <c r="BV131" s="547" t="str">
        <f t="shared" si="61"/>
        <v>-</v>
      </c>
    </row>
    <row r="132" ht="14.25" customHeight="1" spans="1:74">
      <c r="A132" s="87" t="s">
        <v>52</v>
      </c>
      <c r="B132" s="404">
        <v>1</v>
      </c>
      <c r="C132" s="406">
        <f t="shared" ref="C132:C162" si="110">F132+H132</f>
        <v>0</v>
      </c>
      <c r="D132" s="406">
        <f t="shared" si="63"/>
        <v>0</v>
      </c>
      <c r="E132" s="406">
        <f t="shared" si="64"/>
        <v>0</v>
      </c>
      <c r="F132" s="382">
        <f t="shared" si="65"/>
        <v>0</v>
      </c>
      <c r="G132" s="505" t="str">
        <f t="shared" si="62"/>
        <v>-</v>
      </c>
      <c r="H132" s="507">
        <f t="shared" si="66"/>
        <v>0</v>
      </c>
      <c r="I132" s="517">
        <f t="shared" si="67"/>
        <v>0</v>
      </c>
      <c r="J132" s="523">
        <f t="shared" si="68"/>
        <v>0</v>
      </c>
      <c r="K132" s="523">
        <f t="shared" si="69"/>
        <v>0</v>
      </c>
      <c r="L132" s="526" t="str">
        <f t="shared" si="88"/>
        <v>-</v>
      </c>
      <c r="M132" s="527">
        <f t="shared" si="70"/>
        <v>0</v>
      </c>
      <c r="N132" s="335"/>
      <c r="O132" s="529"/>
      <c r="P132" s="528" t="str">
        <f t="shared" si="71"/>
        <v>-</v>
      </c>
      <c r="Q132" s="535"/>
      <c r="R132" s="536" t="str">
        <f t="shared" si="104"/>
        <v>-</v>
      </c>
      <c r="S132" s="527">
        <f t="shared" si="72"/>
        <v>0</v>
      </c>
      <c r="T132" s="335"/>
      <c r="U132" s="529"/>
      <c r="V132" s="528" t="str">
        <f t="shared" si="73"/>
        <v>-</v>
      </c>
      <c r="W132" s="535"/>
      <c r="X132" s="536" t="str">
        <f t="shared" si="89"/>
        <v>-</v>
      </c>
      <c r="Y132" s="527">
        <f t="shared" si="74"/>
        <v>0</v>
      </c>
      <c r="Z132" s="335"/>
      <c r="AA132" s="529"/>
      <c r="AB132" s="528" t="str">
        <f t="shared" si="75"/>
        <v>-</v>
      </c>
      <c r="AC132" s="535"/>
      <c r="AD132" s="536" t="str">
        <f t="shared" si="90"/>
        <v>-</v>
      </c>
      <c r="AE132" s="527">
        <f t="shared" si="76"/>
        <v>0</v>
      </c>
      <c r="AF132" s="335"/>
      <c r="AG132" s="529"/>
      <c r="AH132" s="528" t="str">
        <f t="shared" si="77"/>
        <v>-</v>
      </c>
      <c r="AI132" s="535"/>
      <c r="AJ132" s="536" t="str">
        <f t="shared" si="91"/>
        <v>-</v>
      </c>
      <c r="AK132" s="527">
        <f t="shared" si="78"/>
        <v>0</v>
      </c>
      <c r="AL132" s="335"/>
      <c r="AM132" s="529"/>
      <c r="AN132" s="528" t="str">
        <f t="shared" si="79"/>
        <v>-</v>
      </c>
      <c r="AO132" s="535"/>
      <c r="AP132" s="536" t="str">
        <f t="shared" si="92"/>
        <v>-</v>
      </c>
      <c r="AQ132" s="527">
        <f t="shared" si="80"/>
        <v>0</v>
      </c>
      <c r="AR132" s="335"/>
      <c r="AS132" s="529"/>
      <c r="AT132" s="528" t="str">
        <f t="shared" si="81"/>
        <v>-</v>
      </c>
      <c r="AU132" s="535"/>
      <c r="AV132" s="536" t="str">
        <f t="shared" si="93"/>
        <v>-</v>
      </c>
      <c r="AW132" s="527">
        <f t="shared" si="82"/>
        <v>0</v>
      </c>
      <c r="AX132" s="335"/>
      <c r="AY132" s="529"/>
      <c r="AZ132" s="528" t="str">
        <f t="shared" si="83"/>
        <v>-</v>
      </c>
      <c r="BA132" s="535"/>
      <c r="BB132" s="536" t="str">
        <f t="shared" si="94"/>
        <v>-</v>
      </c>
      <c r="BC132" s="544">
        <f t="shared" si="84"/>
        <v>0</v>
      </c>
      <c r="BD132" s="335"/>
      <c r="BE132" s="529"/>
      <c r="BF132" s="535"/>
      <c r="BG132" s="549" t="str">
        <f t="shared" si="58"/>
        <v>-</v>
      </c>
      <c r="BH132" s="544">
        <f t="shared" si="85"/>
        <v>0</v>
      </c>
      <c r="BI132" s="335"/>
      <c r="BJ132" s="529"/>
      <c r="BK132" s="535"/>
      <c r="BL132" s="549" t="str">
        <f t="shared" si="59"/>
        <v>-</v>
      </c>
      <c r="BM132" s="544">
        <f t="shared" si="86"/>
        <v>0</v>
      </c>
      <c r="BN132" s="335"/>
      <c r="BO132" s="529"/>
      <c r="BP132" s="535"/>
      <c r="BQ132" s="549" t="str">
        <f t="shared" si="60"/>
        <v>-</v>
      </c>
      <c r="BR132" s="544">
        <f t="shared" si="87"/>
        <v>0</v>
      </c>
      <c r="BS132" s="335"/>
      <c r="BT132" s="529"/>
      <c r="BU132" s="535"/>
      <c r="BV132" s="549" t="str">
        <f t="shared" si="61"/>
        <v>-</v>
      </c>
    </row>
    <row r="133" ht="14.25" customHeight="1" spans="1:74">
      <c r="A133" s="508"/>
      <c r="B133" s="404">
        <v>2</v>
      </c>
      <c r="C133" s="406">
        <f t="shared" si="110"/>
        <v>0</v>
      </c>
      <c r="D133" s="406">
        <f t="shared" si="63"/>
        <v>0</v>
      </c>
      <c r="E133" s="406">
        <f t="shared" si="64"/>
        <v>0</v>
      </c>
      <c r="F133" s="382">
        <f t="shared" si="65"/>
        <v>0</v>
      </c>
      <c r="G133" s="505" t="str">
        <f t="shared" si="62"/>
        <v>-</v>
      </c>
      <c r="H133" s="507">
        <f t="shared" si="66"/>
        <v>0</v>
      </c>
      <c r="I133" s="517">
        <f t="shared" si="67"/>
        <v>0</v>
      </c>
      <c r="J133" s="523">
        <f t="shared" si="68"/>
        <v>0</v>
      </c>
      <c r="K133" s="523">
        <f t="shared" si="69"/>
        <v>0</v>
      </c>
      <c r="L133" s="526" t="str">
        <f t="shared" ref="L133:L164" si="111">IF(I133&lt;&gt;0,I133/F133,"-")</f>
        <v>-</v>
      </c>
      <c r="M133" s="527">
        <f t="shared" si="70"/>
        <v>0</v>
      </c>
      <c r="N133" s="335"/>
      <c r="O133" s="529"/>
      <c r="P133" s="528" t="str">
        <f t="shared" si="71"/>
        <v>-</v>
      </c>
      <c r="Q133" s="535"/>
      <c r="R133" s="536" t="str">
        <f t="shared" ref="R133:R164" si="112">IF(Q133&lt;&gt;0,Q133/O133,"-")</f>
        <v>-</v>
      </c>
      <c r="S133" s="527">
        <f t="shared" si="72"/>
        <v>0</v>
      </c>
      <c r="T133" s="335"/>
      <c r="U133" s="529"/>
      <c r="V133" s="528" t="str">
        <f t="shared" si="73"/>
        <v>-</v>
      </c>
      <c r="W133" s="535"/>
      <c r="X133" s="536" t="str">
        <f t="shared" si="89"/>
        <v>-</v>
      </c>
      <c r="Y133" s="527">
        <f t="shared" si="74"/>
        <v>0</v>
      </c>
      <c r="Z133" s="335"/>
      <c r="AA133" s="529"/>
      <c r="AB133" s="528" t="str">
        <f t="shared" si="75"/>
        <v>-</v>
      </c>
      <c r="AC133" s="535"/>
      <c r="AD133" s="536" t="str">
        <f t="shared" si="90"/>
        <v>-</v>
      </c>
      <c r="AE133" s="527">
        <f t="shared" si="76"/>
        <v>0</v>
      </c>
      <c r="AF133" s="335"/>
      <c r="AG133" s="529"/>
      <c r="AH133" s="528" t="str">
        <f t="shared" si="77"/>
        <v>-</v>
      </c>
      <c r="AI133" s="535"/>
      <c r="AJ133" s="536" t="str">
        <f t="shared" si="91"/>
        <v>-</v>
      </c>
      <c r="AK133" s="527">
        <f t="shared" si="78"/>
        <v>0</v>
      </c>
      <c r="AL133" s="335"/>
      <c r="AM133" s="529"/>
      <c r="AN133" s="528" t="str">
        <f t="shared" si="79"/>
        <v>-</v>
      </c>
      <c r="AO133" s="535"/>
      <c r="AP133" s="536" t="str">
        <f t="shared" si="92"/>
        <v>-</v>
      </c>
      <c r="AQ133" s="527">
        <f t="shared" si="80"/>
        <v>0</v>
      </c>
      <c r="AR133" s="335"/>
      <c r="AS133" s="529"/>
      <c r="AT133" s="528" t="str">
        <f t="shared" si="81"/>
        <v>-</v>
      </c>
      <c r="AU133" s="535"/>
      <c r="AV133" s="536" t="str">
        <f t="shared" si="93"/>
        <v>-</v>
      </c>
      <c r="AW133" s="527">
        <f t="shared" si="82"/>
        <v>0</v>
      </c>
      <c r="AX133" s="335"/>
      <c r="AY133" s="529"/>
      <c r="AZ133" s="528" t="str">
        <f t="shared" si="83"/>
        <v>-</v>
      </c>
      <c r="BA133" s="535"/>
      <c r="BB133" s="536" t="str">
        <f t="shared" si="94"/>
        <v>-</v>
      </c>
      <c r="BC133" s="544">
        <f t="shared" si="84"/>
        <v>0</v>
      </c>
      <c r="BD133" s="335"/>
      <c r="BE133" s="529"/>
      <c r="BF133" s="535"/>
      <c r="BG133" s="549" t="str">
        <f t="shared" ref="BG133:BG164" si="113">IF(BF133&lt;&gt;0,BF133/BE133,"-")</f>
        <v>-</v>
      </c>
      <c r="BH133" s="544">
        <f t="shared" si="85"/>
        <v>0</v>
      </c>
      <c r="BI133" s="335"/>
      <c r="BJ133" s="529"/>
      <c r="BK133" s="535"/>
      <c r="BL133" s="549" t="str">
        <f t="shared" ref="BL133:BL196" si="114">IF(BK133&lt;&gt;0,BK133/BJ133,"-")</f>
        <v>-</v>
      </c>
      <c r="BM133" s="544">
        <f t="shared" si="86"/>
        <v>0</v>
      </c>
      <c r="BN133" s="335"/>
      <c r="BO133" s="529"/>
      <c r="BP133" s="535"/>
      <c r="BQ133" s="549" t="str">
        <f t="shared" ref="BQ133:BQ196" si="115">IF(BP133&lt;&gt;0,BP133/BO133,"-")</f>
        <v>-</v>
      </c>
      <c r="BR133" s="544">
        <f t="shared" si="87"/>
        <v>0</v>
      </c>
      <c r="BS133" s="335"/>
      <c r="BT133" s="529"/>
      <c r="BU133" s="535"/>
      <c r="BV133" s="549" t="str">
        <f t="shared" ref="BV133:BV196" si="116">IF(BU133&lt;&gt;0,BU133/BT133,"-")</f>
        <v>-</v>
      </c>
    </row>
    <row r="134" ht="14.25" customHeight="1" spans="1:74">
      <c r="A134" s="508"/>
      <c r="B134" s="404">
        <v>3</v>
      </c>
      <c r="C134" s="406">
        <f t="shared" si="110"/>
        <v>0</v>
      </c>
      <c r="D134" s="406">
        <f t="shared" si="63"/>
        <v>0</v>
      </c>
      <c r="E134" s="406">
        <f t="shared" si="64"/>
        <v>0</v>
      </c>
      <c r="F134" s="382">
        <f t="shared" si="65"/>
        <v>0</v>
      </c>
      <c r="G134" s="505" t="str">
        <f t="shared" ref="G134:G197" si="117">IF(F134&lt;&gt;0,F134/C134,"-")</f>
        <v>-</v>
      </c>
      <c r="H134" s="507">
        <f t="shared" si="66"/>
        <v>0</v>
      </c>
      <c r="I134" s="517">
        <f t="shared" si="67"/>
        <v>0</v>
      </c>
      <c r="J134" s="523">
        <f t="shared" si="68"/>
        <v>0</v>
      </c>
      <c r="K134" s="523">
        <f t="shared" si="69"/>
        <v>0</v>
      </c>
      <c r="L134" s="526" t="str">
        <f t="shared" si="111"/>
        <v>-</v>
      </c>
      <c r="M134" s="527">
        <f t="shared" si="70"/>
        <v>0</v>
      </c>
      <c r="N134" s="335"/>
      <c r="O134" s="529"/>
      <c r="P134" s="528" t="str">
        <f t="shared" si="71"/>
        <v>-</v>
      </c>
      <c r="Q134" s="535"/>
      <c r="R134" s="536" t="str">
        <f t="shared" si="112"/>
        <v>-</v>
      </c>
      <c r="S134" s="527">
        <f t="shared" si="72"/>
        <v>0</v>
      </c>
      <c r="T134" s="335"/>
      <c r="U134" s="529"/>
      <c r="V134" s="528" t="str">
        <f t="shared" si="73"/>
        <v>-</v>
      </c>
      <c r="W134" s="535"/>
      <c r="X134" s="536" t="str">
        <f t="shared" si="89"/>
        <v>-</v>
      </c>
      <c r="Y134" s="527">
        <f t="shared" si="74"/>
        <v>0</v>
      </c>
      <c r="Z134" s="335"/>
      <c r="AA134" s="529"/>
      <c r="AB134" s="528" t="str">
        <f t="shared" si="75"/>
        <v>-</v>
      </c>
      <c r="AC134" s="535"/>
      <c r="AD134" s="536" t="str">
        <f t="shared" si="90"/>
        <v>-</v>
      </c>
      <c r="AE134" s="527">
        <f t="shared" si="76"/>
        <v>0</v>
      </c>
      <c r="AF134" s="335"/>
      <c r="AG134" s="529"/>
      <c r="AH134" s="528" t="str">
        <f t="shared" si="77"/>
        <v>-</v>
      </c>
      <c r="AI134" s="535"/>
      <c r="AJ134" s="536" t="str">
        <f t="shared" si="91"/>
        <v>-</v>
      </c>
      <c r="AK134" s="527">
        <f t="shared" si="78"/>
        <v>0</v>
      </c>
      <c r="AL134" s="335"/>
      <c r="AM134" s="529"/>
      <c r="AN134" s="528" t="str">
        <f t="shared" si="79"/>
        <v>-</v>
      </c>
      <c r="AO134" s="535"/>
      <c r="AP134" s="536" t="str">
        <f t="shared" si="92"/>
        <v>-</v>
      </c>
      <c r="AQ134" s="527">
        <f t="shared" si="80"/>
        <v>0</v>
      </c>
      <c r="AR134" s="335"/>
      <c r="AS134" s="529"/>
      <c r="AT134" s="528" t="str">
        <f t="shared" si="81"/>
        <v>-</v>
      </c>
      <c r="AU134" s="535"/>
      <c r="AV134" s="536" t="str">
        <f t="shared" si="93"/>
        <v>-</v>
      </c>
      <c r="AW134" s="527">
        <f t="shared" si="82"/>
        <v>0</v>
      </c>
      <c r="AX134" s="335"/>
      <c r="AY134" s="529"/>
      <c r="AZ134" s="528" t="str">
        <f t="shared" si="83"/>
        <v>-</v>
      </c>
      <c r="BA134" s="535"/>
      <c r="BB134" s="536" t="str">
        <f t="shared" si="94"/>
        <v>-</v>
      </c>
      <c r="BC134" s="544">
        <f t="shared" si="84"/>
        <v>0</v>
      </c>
      <c r="BD134" s="335"/>
      <c r="BE134" s="529"/>
      <c r="BF134" s="535"/>
      <c r="BG134" s="549" t="str">
        <f t="shared" si="113"/>
        <v>-</v>
      </c>
      <c r="BH134" s="544">
        <f t="shared" si="85"/>
        <v>0</v>
      </c>
      <c r="BI134" s="335"/>
      <c r="BJ134" s="529"/>
      <c r="BK134" s="535"/>
      <c r="BL134" s="549" t="str">
        <f t="shared" si="114"/>
        <v>-</v>
      </c>
      <c r="BM134" s="544">
        <f t="shared" si="86"/>
        <v>0</v>
      </c>
      <c r="BN134" s="335"/>
      <c r="BO134" s="529"/>
      <c r="BP134" s="535"/>
      <c r="BQ134" s="549" t="str">
        <f t="shared" si="115"/>
        <v>-</v>
      </c>
      <c r="BR134" s="544">
        <f t="shared" si="87"/>
        <v>0</v>
      </c>
      <c r="BS134" s="335"/>
      <c r="BT134" s="529"/>
      <c r="BU134" s="535"/>
      <c r="BV134" s="549" t="str">
        <f t="shared" si="116"/>
        <v>-</v>
      </c>
    </row>
    <row r="135" ht="14.25" customHeight="1" spans="1:74">
      <c r="A135" s="508"/>
      <c r="B135" s="404">
        <v>4</v>
      </c>
      <c r="C135" s="406">
        <f t="shared" si="110"/>
        <v>0</v>
      </c>
      <c r="D135" s="406">
        <f t="shared" si="63"/>
        <v>0</v>
      </c>
      <c r="E135" s="406">
        <f t="shared" si="64"/>
        <v>0</v>
      </c>
      <c r="F135" s="382">
        <f t="shared" si="65"/>
        <v>0</v>
      </c>
      <c r="G135" s="505" t="str">
        <f t="shared" si="117"/>
        <v>-</v>
      </c>
      <c r="H135" s="507">
        <f t="shared" si="66"/>
        <v>0</v>
      </c>
      <c r="I135" s="517">
        <f t="shared" si="67"/>
        <v>0</v>
      </c>
      <c r="J135" s="523">
        <f t="shared" si="68"/>
        <v>0</v>
      </c>
      <c r="K135" s="523">
        <f t="shared" si="69"/>
        <v>0</v>
      </c>
      <c r="L135" s="526" t="str">
        <f t="shared" si="111"/>
        <v>-</v>
      </c>
      <c r="M135" s="527">
        <f t="shared" si="70"/>
        <v>0</v>
      </c>
      <c r="N135" s="335"/>
      <c r="O135" s="529"/>
      <c r="P135" s="528" t="str">
        <f t="shared" si="71"/>
        <v>-</v>
      </c>
      <c r="Q135" s="535"/>
      <c r="R135" s="536" t="str">
        <f t="shared" si="112"/>
        <v>-</v>
      </c>
      <c r="S135" s="527">
        <f t="shared" si="72"/>
        <v>0</v>
      </c>
      <c r="T135" s="335"/>
      <c r="U135" s="529"/>
      <c r="V135" s="528" t="str">
        <f t="shared" si="73"/>
        <v>-</v>
      </c>
      <c r="W135" s="535"/>
      <c r="X135" s="536" t="str">
        <f t="shared" si="89"/>
        <v>-</v>
      </c>
      <c r="Y135" s="527">
        <f t="shared" si="74"/>
        <v>0</v>
      </c>
      <c r="Z135" s="335"/>
      <c r="AA135" s="529"/>
      <c r="AB135" s="528" t="str">
        <f t="shared" si="75"/>
        <v>-</v>
      </c>
      <c r="AC135" s="535"/>
      <c r="AD135" s="536" t="str">
        <f t="shared" si="90"/>
        <v>-</v>
      </c>
      <c r="AE135" s="527">
        <f t="shared" si="76"/>
        <v>0</v>
      </c>
      <c r="AF135" s="335"/>
      <c r="AG135" s="529"/>
      <c r="AH135" s="528" t="str">
        <f t="shared" si="77"/>
        <v>-</v>
      </c>
      <c r="AI135" s="535"/>
      <c r="AJ135" s="536" t="str">
        <f t="shared" si="91"/>
        <v>-</v>
      </c>
      <c r="AK135" s="527">
        <f t="shared" si="78"/>
        <v>0</v>
      </c>
      <c r="AL135" s="335"/>
      <c r="AM135" s="529"/>
      <c r="AN135" s="528" t="str">
        <f t="shared" si="79"/>
        <v>-</v>
      </c>
      <c r="AO135" s="535"/>
      <c r="AP135" s="536" t="str">
        <f t="shared" si="92"/>
        <v>-</v>
      </c>
      <c r="AQ135" s="527">
        <f t="shared" si="80"/>
        <v>0</v>
      </c>
      <c r="AR135" s="335"/>
      <c r="AS135" s="529"/>
      <c r="AT135" s="528" t="str">
        <f t="shared" si="81"/>
        <v>-</v>
      </c>
      <c r="AU135" s="535"/>
      <c r="AV135" s="536" t="str">
        <f t="shared" si="93"/>
        <v>-</v>
      </c>
      <c r="AW135" s="527">
        <f t="shared" si="82"/>
        <v>0</v>
      </c>
      <c r="AX135" s="335"/>
      <c r="AY135" s="529"/>
      <c r="AZ135" s="528" t="str">
        <f t="shared" si="83"/>
        <v>-</v>
      </c>
      <c r="BA135" s="535"/>
      <c r="BB135" s="536" t="str">
        <f t="shared" si="94"/>
        <v>-</v>
      </c>
      <c r="BC135" s="544">
        <f t="shared" si="84"/>
        <v>0</v>
      </c>
      <c r="BD135" s="335"/>
      <c r="BE135" s="529"/>
      <c r="BF135" s="535"/>
      <c r="BG135" s="549" t="str">
        <f t="shared" si="113"/>
        <v>-</v>
      </c>
      <c r="BH135" s="544">
        <f t="shared" si="85"/>
        <v>0</v>
      </c>
      <c r="BI135" s="335"/>
      <c r="BJ135" s="529"/>
      <c r="BK135" s="535"/>
      <c r="BL135" s="549" t="str">
        <f t="shared" si="114"/>
        <v>-</v>
      </c>
      <c r="BM135" s="544">
        <f t="shared" si="86"/>
        <v>0</v>
      </c>
      <c r="BN135" s="335"/>
      <c r="BO135" s="529"/>
      <c r="BP135" s="535"/>
      <c r="BQ135" s="549" t="str">
        <f t="shared" si="115"/>
        <v>-</v>
      </c>
      <c r="BR135" s="544">
        <f t="shared" si="87"/>
        <v>0</v>
      </c>
      <c r="BS135" s="335"/>
      <c r="BT135" s="529"/>
      <c r="BU135" s="535"/>
      <c r="BV135" s="549" t="str">
        <f t="shared" si="116"/>
        <v>-</v>
      </c>
    </row>
    <row r="136" ht="14.25" customHeight="1" spans="1:74">
      <c r="A136" s="508"/>
      <c r="B136" s="404">
        <v>5</v>
      </c>
      <c r="C136" s="406">
        <f t="shared" si="110"/>
        <v>0</v>
      </c>
      <c r="D136" s="406">
        <f t="shared" ref="D136:D199" si="118">M136+S136+Y136+AE136+AK136+AQ136+AW136</f>
        <v>0</v>
      </c>
      <c r="E136" s="406">
        <f t="shared" ref="E136:E199" si="119">BC136+BH136+BM136+BR136</f>
        <v>0</v>
      </c>
      <c r="F136" s="382">
        <f t="shared" ref="F136:F199" si="120">O136+BE136+U136+AA136+AG136+AM136+AS136+AY136+BJ136+BO136+BT136</f>
        <v>0</v>
      </c>
      <c r="G136" s="505" t="str">
        <f t="shared" si="117"/>
        <v>-</v>
      </c>
      <c r="H136" s="507">
        <f t="shared" ref="H136:H199" si="121">N136+BD136+T136+Z136+AF136+AL136+AR136+AX136+BI136+BN136+BS136</f>
        <v>0</v>
      </c>
      <c r="I136" s="517">
        <f t="shared" ref="I136:I199" si="122">J136+K136</f>
        <v>0</v>
      </c>
      <c r="J136" s="523">
        <f t="shared" ref="J136:J199" si="123">Q136+W136+AC136+AI136+AO136+AU136+BA136</f>
        <v>0</v>
      </c>
      <c r="K136" s="523">
        <f t="shared" ref="K136:K199" si="124">BF136+BK136+BP136+BU136</f>
        <v>0</v>
      </c>
      <c r="L136" s="526" t="str">
        <f t="shared" si="111"/>
        <v>-</v>
      </c>
      <c r="M136" s="527">
        <f t="shared" ref="M136:M199" si="125">SUM(N136+O136)</f>
        <v>0</v>
      </c>
      <c r="N136" s="335"/>
      <c r="O136" s="529"/>
      <c r="P136" s="528" t="str">
        <f t="shared" ref="P136:P199" si="126">IF(O136&lt;&gt;0,O136/M136,"-")</f>
        <v>-</v>
      </c>
      <c r="Q136" s="535"/>
      <c r="R136" s="536" t="str">
        <f t="shared" si="112"/>
        <v>-</v>
      </c>
      <c r="S136" s="527">
        <f t="shared" ref="S136:S199" si="127">SUM(T136+U136)</f>
        <v>0</v>
      </c>
      <c r="T136" s="335"/>
      <c r="U136" s="529"/>
      <c r="V136" s="528" t="str">
        <f t="shared" ref="V136:V199" si="128">IF(U136&lt;&gt;0,U136/S136,"-")</f>
        <v>-</v>
      </c>
      <c r="W136" s="535"/>
      <c r="X136" s="536" t="str">
        <f t="shared" si="89"/>
        <v>-</v>
      </c>
      <c r="Y136" s="527">
        <f t="shared" ref="Y136:Y199" si="129">SUM(Z136+AA136)</f>
        <v>0</v>
      </c>
      <c r="Z136" s="335"/>
      <c r="AA136" s="529"/>
      <c r="AB136" s="528" t="str">
        <f t="shared" ref="AB136:AB199" si="130">IF(AA136&lt;&gt;0,AA136/Y136,"-")</f>
        <v>-</v>
      </c>
      <c r="AC136" s="535"/>
      <c r="AD136" s="536" t="str">
        <f t="shared" si="90"/>
        <v>-</v>
      </c>
      <c r="AE136" s="527">
        <f t="shared" ref="AE136:AE199" si="131">SUM(AF136+AG136)</f>
        <v>0</v>
      </c>
      <c r="AF136" s="335"/>
      <c r="AG136" s="529"/>
      <c r="AH136" s="528" t="str">
        <f t="shared" ref="AH136:AH199" si="132">IF(AG136&lt;&gt;0,AG136/AE136,"-")</f>
        <v>-</v>
      </c>
      <c r="AI136" s="535"/>
      <c r="AJ136" s="536" t="str">
        <f t="shared" si="91"/>
        <v>-</v>
      </c>
      <c r="AK136" s="527">
        <f t="shared" ref="AK136:AK199" si="133">SUM(AL136+AM136)</f>
        <v>0</v>
      </c>
      <c r="AL136" s="335"/>
      <c r="AM136" s="529"/>
      <c r="AN136" s="528" t="str">
        <f t="shared" ref="AN136:AN199" si="134">IF(AM136&lt;&gt;0,AM136/AK136,"-")</f>
        <v>-</v>
      </c>
      <c r="AO136" s="535"/>
      <c r="AP136" s="536" t="str">
        <f t="shared" si="92"/>
        <v>-</v>
      </c>
      <c r="AQ136" s="527">
        <f t="shared" ref="AQ136:AQ199" si="135">SUM(AR136+AS136)</f>
        <v>0</v>
      </c>
      <c r="AR136" s="335"/>
      <c r="AS136" s="529"/>
      <c r="AT136" s="528" t="str">
        <f t="shared" ref="AT136:AT199" si="136">IF(AS136&lt;&gt;0,AS136/AQ136,"-")</f>
        <v>-</v>
      </c>
      <c r="AU136" s="535"/>
      <c r="AV136" s="536" t="str">
        <f t="shared" si="93"/>
        <v>-</v>
      </c>
      <c r="AW136" s="527">
        <f t="shared" ref="AW136:AW199" si="137">SUM(AX136+AY136)</f>
        <v>0</v>
      </c>
      <c r="AX136" s="335"/>
      <c r="AY136" s="529"/>
      <c r="AZ136" s="528" t="str">
        <f t="shared" ref="AZ136:AZ199" si="138">IF(AY136&lt;&gt;0,AY136/AW136,"-")</f>
        <v>-</v>
      </c>
      <c r="BA136" s="535"/>
      <c r="BB136" s="536" t="str">
        <f t="shared" si="94"/>
        <v>-</v>
      </c>
      <c r="BC136" s="544">
        <f t="shared" ref="BC136:BC199" si="139">BD136+BE136</f>
        <v>0</v>
      </c>
      <c r="BD136" s="335"/>
      <c r="BE136" s="529"/>
      <c r="BF136" s="535"/>
      <c r="BG136" s="549" t="str">
        <f t="shared" si="113"/>
        <v>-</v>
      </c>
      <c r="BH136" s="544">
        <f t="shared" ref="BH136:BH199" si="140">BI136+BJ136</f>
        <v>0</v>
      </c>
      <c r="BI136" s="335"/>
      <c r="BJ136" s="529"/>
      <c r="BK136" s="535"/>
      <c r="BL136" s="549" t="str">
        <f t="shared" si="114"/>
        <v>-</v>
      </c>
      <c r="BM136" s="544">
        <f t="shared" ref="BM136:BM199" si="141">BN136+BO136</f>
        <v>0</v>
      </c>
      <c r="BN136" s="335"/>
      <c r="BO136" s="529"/>
      <c r="BP136" s="535"/>
      <c r="BQ136" s="549" t="str">
        <f t="shared" si="115"/>
        <v>-</v>
      </c>
      <c r="BR136" s="544">
        <f t="shared" ref="BR136:BR199" si="142">BS136+BT136</f>
        <v>0</v>
      </c>
      <c r="BS136" s="335"/>
      <c r="BT136" s="529"/>
      <c r="BU136" s="535"/>
      <c r="BV136" s="549" t="str">
        <f t="shared" si="116"/>
        <v>-</v>
      </c>
    </row>
    <row r="137" ht="14.25" customHeight="1" spans="1:74">
      <c r="A137" s="508"/>
      <c r="B137" s="404">
        <v>6</v>
      </c>
      <c r="C137" s="406">
        <f t="shared" si="110"/>
        <v>0</v>
      </c>
      <c r="D137" s="406">
        <f t="shared" si="118"/>
        <v>0</v>
      </c>
      <c r="E137" s="406">
        <f t="shared" si="119"/>
        <v>0</v>
      </c>
      <c r="F137" s="382">
        <f t="shared" si="120"/>
        <v>0</v>
      </c>
      <c r="G137" s="505" t="str">
        <f t="shared" si="117"/>
        <v>-</v>
      </c>
      <c r="H137" s="507">
        <f t="shared" si="121"/>
        <v>0</v>
      </c>
      <c r="I137" s="517">
        <f t="shared" si="122"/>
        <v>0</v>
      </c>
      <c r="J137" s="523">
        <f t="shared" si="123"/>
        <v>0</v>
      </c>
      <c r="K137" s="523">
        <f t="shared" si="124"/>
        <v>0</v>
      </c>
      <c r="L137" s="526" t="str">
        <f t="shared" si="111"/>
        <v>-</v>
      </c>
      <c r="M137" s="527">
        <f t="shared" si="125"/>
        <v>0</v>
      </c>
      <c r="N137" s="335"/>
      <c r="O137" s="529"/>
      <c r="P137" s="528" t="str">
        <f t="shared" si="126"/>
        <v>-</v>
      </c>
      <c r="Q137" s="535"/>
      <c r="R137" s="536" t="str">
        <f t="shared" si="112"/>
        <v>-</v>
      </c>
      <c r="S137" s="527">
        <f t="shared" si="127"/>
        <v>0</v>
      </c>
      <c r="T137" s="335"/>
      <c r="U137" s="529"/>
      <c r="V137" s="528" t="str">
        <f t="shared" si="128"/>
        <v>-</v>
      </c>
      <c r="W137" s="535"/>
      <c r="X137" s="536" t="str">
        <f t="shared" si="89"/>
        <v>-</v>
      </c>
      <c r="Y137" s="527">
        <f t="shared" si="129"/>
        <v>0</v>
      </c>
      <c r="Z137" s="335"/>
      <c r="AA137" s="529"/>
      <c r="AB137" s="528" t="str">
        <f t="shared" si="130"/>
        <v>-</v>
      </c>
      <c r="AC137" s="535"/>
      <c r="AD137" s="536" t="str">
        <f t="shared" si="90"/>
        <v>-</v>
      </c>
      <c r="AE137" s="527">
        <f t="shared" si="131"/>
        <v>0</v>
      </c>
      <c r="AF137" s="335"/>
      <c r="AG137" s="529"/>
      <c r="AH137" s="528" t="str">
        <f t="shared" si="132"/>
        <v>-</v>
      </c>
      <c r="AI137" s="535"/>
      <c r="AJ137" s="536" t="str">
        <f t="shared" si="91"/>
        <v>-</v>
      </c>
      <c r="AK137" s="527">
        <f t="shared" si="133"/>
        <v>0</v>
      </c>
      <c r="AL137" s="335"/>
      <c r="AM137" s="529"/>
      <c r="AN137" s="528" t="str">
        <f t="shared" si="134"/>
        <v>-</v>
      </c>
      <c r="AO137" s="535"/>
      <c r="AP137" s="536" t="str">
        <f t="shared" si="92"/>
        <v>-</v>
      </c>
      <c r="AQ137" s="527">
        <f t="shared" si="135"/>
        <v>0</v>
      </c>
      <c r="AR137" s="335"/>
      <c r="AS137" s="529"/>
      <c r="AT137" s="528" t="str">
        <f t="shared" si="136"/>
        <v>-</v>
      </c>
      <c r="AU137" s="535"/>
      <c r="AV137" s="536" t="str">
        <f t="shared" si="93"/>
        <v>-</v>
      </c>
      <c r="AW137" s="527">
        <f t="shared" si="137"/>
        <v>0</v>
      </c>
      <c r="AX137" s="335"/>
      <c r="AY137" s="529"/>
      <c r="AZ137" s="528" t="str">
        <f t="shared" si="138"/>
        <v>-</v>
      </c>
      <c r="BA137" s="535"/>
      <c r="BB137" s="536" t="str">
        <f t="shared" si="94"/>
        <v>-</v>
      </c>
      <c r="BC137" s="544">
        <f t="shared" si="139"/>
        <v>0</v>
      </c>
      <c r="BD137" s="335"/>
      <c r="BE137" s="529"/>
      <c r="BF137" s="535"/>
      <c r="BG137" s="549" t="str">
        <f t="shared" si="113"/>
        <v>-</v>
      </c>
      <c r="BH137" s="544">
        <f t="shared" si="140"/>
        <v>0</v>
      </c>
      <c r="BI137" s="335"/>
      <c r="BJ137" s="529"/>
      <c r="BK137" s="535"/>
      <c r="BL137" s="549" t="str">
        <f t="shared" si="114"/>
        <v>-</v>
      </c>
      <c r="BM137" s="544">
        <f t="shared" si="141"/>
        <v>0</v>
      </c>
      <c r="BN137" s="335"/>
      <c r="BO137" s="529"/>
      <c r="BP137" s="535"/>
      <c r="BQ137" s="549" t="str">
        <f t="shared" si="115"/>
        <v>-</v>
      </c>
      <c r="BR137" s="544">
        <f t="shared" si="142"/>
        <v>0</v>
      </c>
      <c r="BS137" s="335"/>
      <c r="BT137" s="529"/>
      <c r="BU137" s="535"/>
      <c r="BV137" s="549" t="str">
        <f t="shared" si="116"/>
        <v>-</v>
      </c>
    </row>
    <row r="138" ht="14.25" customHeight="1" spans="1:74">
      <c r="A138" s="508"/>
      <c r="B138" s="404">
        <v>7</v>
      </c>
      <c r="C138" s="406">
        <f t="shared" si="110"/>
        <v>0</v>
      </c>
      <c r="D138" s="406">
        <f t="shared" si="118"/>
        <v>0</v>
      </c>
      <c r="E138" s="406">
        <f t="shared" si="119"/>
        <v>0</v>
      </c>
      <c r="F138" s="382">
        <f t="shared" si="120"/>
        <v>0</v>
      </c>
      <c r="G138" s="505" t="str">
        <f t="shared" si="117"/>
        <v>-</v>
      </c>
      <c r="H138" s="507">
        <f t="shared" si="121"/>
        <v>0</v>
      </c>
      <c r="I138" s="517">
        <f t="shared" si="122"/>
        <v>0</v>
      </c>
      <c r="J138" s="523">
        <f t="shared" si="123"/>
        <v>0</v>
      </c>
      <c r="K138" s="523">
        <f t="shared" si="124"/>
        <v>0</v>
      </c>
      <c r="L138" s="526" t="str">
        <f t="shared" si="111"/>
        <v>-</v>
      </c>
      <c r="M138" s="527">
        <f t="shared" si="125"/>
        <v>0</v>
      </c>
      <c r="N138" s="335"/>
      <c r="O138" s="529"/>
      <c r="P138" s="528" t="str">
        <f t="shared" si="126"/>
        <v>-</v>
      </c>
      <c r="Q138" s="535"/>
      <c r="R138" s="536" t="str">
        <f t="shared" si="112"/>
        <v>-</v>
      </c>
      <c r="S138" s="527">
        <f t="shared" si="127"/>
        <v>0</v>
      </c>
      <c r="T138" s="335"/>
      <c r="U138" s="529"/>
      <c r="V138" s="528" t="str">
        <f t="shared" si="128"/>
        <v>-</v>
      </c>
      <c r="W138" s="535"/>
      <c r="X138" s="536" t="str">
        <f t="shared" si="89"/>
        <v>-</v>
      </c>
      <c r="Y138" s="527">
        <f t="shared" si="129"/>
        <v>0</v>
      </c>
      <c r="Z138" s="335"/>
      <c r="AA138" s="529"/>
      <c r="AB138" s="528" t="str">
        <f t="shared" si="130"/>
        <v>-</v>
      </c>
      <c r="AC138" s="535"/>
      <c r="AD138" s="536" t="str">
        <f t="shared" si="90"/>
        <v>-</v>
      </c>
      <c r="AE138" s="527">
        <f t="shared" si="131"/>
        <v>0</v>
      </c>
      <c r="AF138" s="335"/>
      <c r="AG138" s="529"/>
      <c r="AH138" s="528" t="str">
        <f t="shared" si="132"/>
        <v>-</v>
      </c>
      <c r="AI138" s="535"/>
      <c r="AJ138" s="536" t="str">
        <f t="shared" si="91"/>
        <v>-</v>
      </c>
      <c r="AK138" s="527">
        <f t="shared" si="133"/>
        <v>0</v>
      </c>
      <c r="AL138" s="335"/>
      <c r="AM138" s="529"/>
      <c r="AN138" s="528" t="str">
        <f t="shared" si="134"/>
        <v>-</v>
      </c>
      <c r="AO138" s="535"/>
      <c r="AP138" s="536" t="str">
        <f t="shared" si="92"/>
        <v>-</v>
      </c>
      <c r="AQ138" s="527">
        <f t="shared" si="135"/>
        <v>0</v>
      </c>
      <c r="AR138" s="335"/>
      <c r="AS138" s="529"/>
      <c r="AT138" s="528" t="str">
        <f t="shared" si="136"/>
        <v>-</v>
      </c>
      <c r="AU138" s="535"/>
      <c r="AV138" s="536" t="str">
        <f t="shared" si="93"/>
        <v>-</v>
      </c>
      <c r="AW138" s="527">
        <f t="shared" si="137"/>
        <v>0</v>
      </c>
      <c r="AX138" s="335"/>
      <c r="AY138" s="529"/>
      <c r="AZ138" s="528" t="str">
        <f t="shared" si="138"/>
        <v>-</v>
      </c>
      <c r="BA138" s="535"/>
      <c r="BB138" s="536" t="str">
        <f t="shared" si="94"/>
        <v>-</v>
      </c>
      <c r="BC138" s="544">
        <f t="shared" si="139"/>
        <v>0</v>
      </c>
      <c r="BD138" s="335"/>
      <c r="BE138" s="529"/>
      <c r="BF138" s="535"/>
      <c r="BG138" s="549" t="str">
        <f t="shared" si="113"/>
        <v>-</v>
      </c>
      <c r="BH138" s="544">
        <f t="shared" si="140"/>
        <v>0</v>
      </c>
      <c r="BI138" s="335"/>
      <c r="BJ138" s="529"/>
      <c r="BK138" s="535"/>
      <c r="BL138" s="549" t="str">
        <f t="shared" si="114"/>
        <v>-</v>
      </c>
      <c r="BM138" s="544">
        <f t="shared" si="141"/>
        <v>0</v>
      </c>
      <c r="BN138" s="335"/>
      <c r="BO138" s="529"/>
      <c r="BP138" s="535"/>
      <c r="BQ138" s="549" t="str">
        <f t="shared" si="115"/>
        <v>-</v>
      </c>
      <c r="BR138" s="544">
        <f t="shared" si="142"/>
        <v>0</v>
      </c>
      <c r="BS138" s="335"/>
      <c r="BT138" s="529"/>
      <c r="BU138" s="535"/>
      <c r="BV138" s="549" t="str">
        <f t="shared" si="116"/>
        <v>-</v>
      </c>
    </row>
    <row r="139" ht="14.25" customHeight="1" spans="1:74">
      <c r="A139" s="508"/>
      <c r="B139" s="404">
        <v>8</v>
      </c>
      <c r="C139" s="406">
        <f t="shared" si="110"/>
        <v>0</v>
      </c>
      <c r="D139" s="406">
        <f t="shared" si="118"/>
        <v>0</v>
      </c>
      <c r="E139" s="406">
        <f t="shared" si="119"/>
        <v>0</v>
      </c>
      <c r="F139" s="382">
        <f t="shared" si="120"/>
        <v>0</v>
      </c>
      <c r="G139" s="505" t="str">
        <f t="shared" si="117"/>
        <v>-</v>
      </c>
      <c r="H139" s="507">
        <f t="shared" si="121"/>
        <v>0</v>
      </c>
      <c r="I139" s="517">
        <f t="shared" si="122"/>
        <v>0</v>
      </c>
      <c r="J139" s="523">
        <f t="shared" si="123"/>
        <v>0</v>
      </c>
      <c r="K139" s="523">
        <f t="shared" si="124"/>
        <v>0</v>
      </c>
      <c r="L139" s="526" t="str">
        <f t="shared" si="111"/>
        <v>-</v>
      </c>
      <c r="M139" s="527">
        <f t="shared" si="125"/>
        <v>0</v>
      </c>
      <c r="N139" s="335"/>
      <c r="O139" s="529"/>
      <c r="P139" s="528" t="str">
        <f t="shared" si="126"/>
        <v>-</v>
      </c>
      <c r="Q139" s="535"/>
      <c r="R139" s="536" t="str">
        <f t="shared" si="112"/>
        <v>-</v>
      </c>
      <c r="S139" s="527">
        <f t="shared" si="127"/>
        <v>0</v>
      </c>
      <c r="T139" s="335"/>
      <c r="U139" s="529"/>
      <c r="V139" s="528" t="str">
        <f t="shared" si="128"/>
        <v>-</v>
      </c>
      <c r="W139" s="535"/>
      <c r="X139" s="536" t="str">
        <f t="shared" si="89"/>
        <v>-</v>
      </c>
      <c r="Y139" s="527">
        <f t="shared" si="129"/>
        <v>0</v>
      </c>
      <c r="Z139" s="335"/>
      <c r="AA139" s="529"/>
      <c r="AB139" s="528" t="str">
        <f t="shared" si="130"/>
        <v>-</v>
      </c>
      <c r="AC139" s="535"/>
      <c r="AD139" s="536" t="str">
        <f t="shared" si="90"/>
        <v>-</v>
      </c>
      <c r="AE139" s="527">
        <f t="shared" si="131"/>
        <v>0</v>
      </c>
      <c r="AF139" s="335"/>
      <c r="AG139" s="529"/>
      <c r="AH139" s="528" t="str">
        <f t="shared" si="132"/>
        <v>-</v>
      </c>
      <c r="AI139" s="535"/>
      <c r="AJ139" s="536" t="str">
        <f t="shared" si="91"/>
        <v>-</v>
      </c>
      <c r="AK139" s="527">
        <f t="shared" si="133"/>
        <v>0</v>
      </c>
      <c r="AL139" s="335"/>
      <c r="AM139" s="529"/>
      <c r="AN139" s="528" t="str">
        <f t="shared" si="134"/>
        <v>-</v>
      </c>
      <c r="AO139" s="535"/>
      <c r="AP139" s="536" t="str">
        <f t="shared" si="92"/>
        <v>-</v>
      </c>
      <c r="AQ139" s="527">
        <f t="shared" si="135"/>
        <v>0</v>
      </c>
      <c r="AR139" s="335"/>
      <c r="AS139" s="529"/>
      <c r="AT139" s="528" t="str">
        <f t="shared" si="136"/>
        <v>-</v>
      </c>
      <c r="AU139" s="535"/>
      <c r="AV139" s="536" t="str">
        <f t="shared" si="93"/>
        <v>-</v>
      </c>
      <c r="AW139" s="527">
        <f t="shared" si="137"/>
        <v>0</v>
      </c>
      <c r="AX139" s="335"/>
      <c r="AY139" s="529"/>
      <c r="AZ139" s="528" t="str">
        <f t="shared" si="138"/>
        <v>-</v>
      </c>
      <c r="BA139" s="535"/>
      <c r="BB139" s="536" t="str">
        <f t="shared" si="94"/>
        <v>-</v>
      </c>
      <c r="BC139" s="544">
        <f t="shared" si="139"/>
        <v>0</v>
      </c>
      <c r="BD139" s="335"/>
      <c r="BE139" s="529"/>
      <c r="BF139" s="535"/>
      <c r="BG139" s="549" t="str">
        <f t="shared" si="113"/>
        <v>-</v>
      </c>
      <c r="BH139" s="544">
        <f t="shared" si="140"/>
        <v>0</v>
      </c>
      <c r="BI139" s="335"/>
      <c r="BJ139" s="529"/>
      <c r="BK139" s="535"/>
      <c r="BL139" s="549" t="str">
        <f t="shared" si="114"/>
        <v>-</v>
      </c>
      <c r="BM139" s="544">
        <f t="shared" si="141"/>
        <v>0</v>
      </c>
      <c r="BN139" s="335"/>
      <c r="BO139" s="529"/>
      <c r="BP139" s="535"/>
      <c r="BQ139" s="549" t="str">
        <f t="shared" si="115"/>
        <v>-</v>
      </c>
      <c r="BR139" s="544">
        <f t="shared" si="142"/>
        <v>0</v>
      </c>
      <c r="BS139" s="335"/>
      <c r="BT139" s="529"/>
      <c r="BU139" s="535"/>
      <c r="BV139" s="549" t="str">
        <f t="shared" si="116"/>
        <v>-</v>
      </c>
    </row>
    <row r="140" ht="14.25" customHeight="1" spans="1:74">
      <c r="A140" s="508"/>
      <c r="B140" s="404">
        <v>9</v>
      </c>
      <c r="C140" s="406">
        <f t="shared" si="110"/>
        <v>0</v>
      </c>
      <c r="D140" s="406">
        <f t="shared" si="118"/>
        <v>0</v>
      </c>
      <c r="E140" s="406">
        <f t="shared" si="119"/>
        <v>0</v>
      </c>
      <c r="F140" s="382">
        <f t="shared" si="120"/>
        <v>0</v>
      </c>
      <c r="G140" s="505" t="str">
        <f t="shared" si="117"/>
        <v>-</v>
      </c>
      <c r="H140" s="507">
        <f t="shared" si="121"/>
        <v>0</v>
      </c>
      <c r="I140" s="517">
        <f t="shared" si="122"/>
        <v>0</v>
      </c>
      <c r="J140" s="523">
        <f t="shared" si="123"/>
        <v>0</v>
      </c>
      <c r="K140" s="523">
        <f t="shared" si="124"/>
        <v>0</v>
      </c>
      <c r="L140" s="526" t="str">
        <f t="shared" si="111"/>
        <v>-</v>
      </c>
      <c r="M140" s="527">
        <f t="shared" si="125"/>
        <v>0</v>
      </c>
      <c r="N140" s="335"/>
      <c r="O140" s="529"/>
      <c r="P140" s="528" t="str">
        <f t="shared" si="126"/>
        <v>-</v>
      </c>
      <c r="Q140" s="535"/>
      <c r="R140" s="536" t="str">
        <f t="shared" si="112"/>
        <v>-</v>
      </c>
      <c r="S140" s="527">
        <f t="shared" si="127"/>
        <v>0</v>
      </c>
      <c r="T140" s="335"/>
      <c r="U140" s="529"/>
      <c r="V140" s="528" t="str">
        <f t="shared" si="128"/>
        <v>-</v>
      </c>
      <c r="W140" s="535"/>
      <c r="X140" s="536" t="str">
        <f t="shared" si="89"/>
        <v>-</v>
      </c>
      <c r="Y140" s="527">
        <f t="shared" si="129"/>
        <v>0</v>
      </c>
      <c r="Z140" s="335"/>
      <c r="AA140" s="529"/>
      <c r="AB140" s="528" t="str">
        <f t="shared" si="130"/>
        <v>-</v>
      </c>
      <c r="AC140" s="535"/>
      <c r="AD140" s="536" t="str">
        <f t="shared" si="90"/>
        <v>-</v>
      </c>
      <c r="AE140" s="527">
        <f t="shared" si="131"/>
        <v>0</v>
      </c>
      <c r="AF140" s="335"/>
      <c r="AG140" s="529"/>
      <c r="AH140" s="528" t="str">
        <f t="shared" si="132"/>
        <v>-</v>
      </c>
      <c r="AI140" s="535"/>
      <c r="AJ140" s="536" t="str">
        <f t="shared" si="91"/>
        <v>-</v>
      </c>
      <c r="AK140" s="527">
        <f t="shared" si="133"/>
        <v>0</v>
      </c>
      <c r="AL140" s="335"/>
      <c r="AM140" s="529"/>
      <c r="AN140" s="528" t="str">
        <f t="shared" si="134"/>
        <v>-</v>
      </c>
      <c r="AO140" s="535"/>
      <c r="AP140" s="536" t="str">
        <f t="shared" si="92"/>
        <v>-</v>
      </c>
      <c r="AQ140" s="527">
        <f t="shared" si="135"/>
        <v>0</v>
      </c>
      <c r="AR140" s="335"/>
      <c r="AS140" s="529"/>
      <c r="AT140" s="528" t="str">
        <f t="shared" si="136"/>
        <v>-</v>
      </c>
      <c r="AU140" s="535"/>
      <c r="AV140" s="536" t="str">
        <f t="shared" si="93"/>
        <v>-</v>
      </c>
      <c r="AW140" s="527">
        <f t="shared" si="137"/>
        <v>0</v>
      </c>
      <c r="AX140" s="335"/>
      <c r="AY140" s="529"/>
      <c r="AZ140" s="528" t="str">
        <f t="shared" si="138"/>
        <v>-</v>
      </c>
      <c r="BA140" s="535"/>
      <c r="BB140" s="536" t="str">
        <f t="shared" si="94"/>
        <v>-</v>
      </c>
      <c r="BC140" s="544">
        <f t="shared" si="139"/>
        <v>0</v>
      </c>
      <c r="BD140" s="335"/>
      <c r="BE140" s="529"/>
      <c r="BF140" s="535"/>
      <c r="BG140" s="549" t="str">
        <f t="shared" si="113"/>
        <v>-</v>
      </c>
      <c r="BH140" s="544">
        <f t="shared" si="140"/>
        <v>0</v>
      </c>
      <c r="BI140" s="335"/>
      <c r="BJ140" s="529"/>
      <c r="BK140" s="535"/>
      <c r="BL140" s="549" t="str">
        <f t="shared" si="114"/>
        <v>-</v>
      </c>
      <c r="BM140" s="544">
        <f t="shared" si="141"/>
        <v>0</v>
      </c>
      <c r="BN140" s="335"/>
      <c r="BO140" s="529"/>
      <c r="BP140" s="535"/>
      <c r="BQ140" s="549" t="str">
        <f t="shared" si="115"/>
        <v>-</v>
      </c>
      <c r="BR140" s="544">
        <f t="shared" si="142"/>
        <v>0</v>
      </c>
      <c r="BS140" s="335"/>
      <c r="BT140" s="529"/>
      <c r="BU140" s="535"/>
      <c r="BV140" s="549" t="str">
        <f t="shared" si="116"/>
        <v>-</v>
      </c>
    </row>
    <row r="141" ht="14.25" customHeight="1" spans="1:74">
      <c r="A141" s="508"/>
      <c r="B141" s="404">
        <v>10</v>
      </c>
      <c r="C141" s="406">
        <f t="shared" si="110"/>
        <v>0</v>
      </c>
      <c r="D141" s="406">
        <f t="shared" si="118"/>
        <v>0</v>
      </c>
      <c r="E141" s="406">
        <f t="shared" si="119"/>
        <v>0</v>
      </c>
      <c r="F141" s="382">
        <f t="shared" si="120"/>
        <v>0</v>
      </c>
      <c r="G141" s="505" t="str">
        <f t="shared" si="117"/>
        <v>-</v>
      </c>
      <c r="H141" s="507">
        <f t="shared" si="121"/>
        <v>0</v>
      </c>
      <c r="I141" s="517">
        <f t="shared" si="122"/>
        <v>0</v>
      </c>
      <c r="J141" s="523">
        <f t="shared" si="123"/>
        <v>0</v>
      </c>
      <c r="K141" s="523">
        <f t="shared" si="124"/>
        <v>0</v>
      </c>
      <c r="L141" s="526" t="str">
        <f t="shared" si="111"/>
        <v>-</v>
      </c>
      <c r="M141" s="527">
        <f t="shared" si="125"/>
        <v>0</v>
      </c>
      <c r="N141" s="335"/>
      <c r="O141" s="529"/>
      <c r="P141" s="528" t="str">
        <f t="shared" si="126"/>
        <v>-</v>
      </c>
      <c r="Q141" s="535"/>
      <c r="R141" s="536" t="str">
        <f t="shared" si="112"/>
        <v>-</v>
      </c>
      <c r="S141" s="527">
        <f t="shared" si="127"/>
        <v>0</v>
      </c>
      <c r="T141" s="335"/>
      <c r="U141" s="529"/>
      <c r="V141" s="528" t="str">
        <f t="shared" si="128"/>
        <v>-</v>
      </c>
      <c r="W141" s="535"/>
      <c r="X141" s="536" t="str">
        <f t="shared" si="89"/>
        <v>-</v>
      </c>
      <c r="Y141" s="527">
        <f t="shared" si="129"/>
        <v>0</v>
      </c>
      <c r="Z141" s="335"/>
      <c r="AA141" s="529"/>
      <c r="AB141" s="528" t="str">
        <f t="shared" si="130"/>
        <v>-</v>
      </c>
      <c r="AC141" s="535"/>
      <c r="AD141" s="536" t="str">
        <f t="shared" si="90"/>
        <v>-</v>
      </c>
      <c r="AE141" s="527">
        <f t="shared" si="131"/>
        <v>0</v>
      </c>
      <c r="AF141" s="335"/>
      <c r="AG141" s="529"/>
      <c r="AH141" s="528" t="str">
        <f t="shared" si="132"/>
        <v>-</v>
      </c>
      <c r="AI141" s="535"/>
      <c r="AJ141" s="536" t="str">
        <f t="shared" si="91"/>
        <v>-</v>
      </c>
      <c r="AK141" s="527">
        <f t="shared" si="133"/>
        <v>0</v>
      </c>
      <c r="AL141" s="335"/>
      <c r="AM141" s="529"/>
      <c r="AN141" s="528" t="str">
        <f t="shared" si="134"/>
        <v>-</v>
      </c>
      <c r="AO141" s="535"/>
      <c r="AP141" s="536" t="str">
        <f t="shared" si="92"/>
        <v>-</v>
      </c>
      <c r="AQ141" s="527">
        <f t="shared" si="135"/>
        <v>0</v>
      </c>
      <c r="AR141" s="335"/>
      <c r="AS141" s="529"/>
      <c r="AT141" s="528" t="str">
        <f t="shared" si="136"/>
        <v>-</v>
      </c>
      <c r="AU141" s="535"/>
      <c r="AV141" s="536" t="str">
        <f t="shared" si="93"/>
        <v>-</v>
      </c>
      <c r="AW141" s="527">
        <f t="shared" si="137"/>
        <v>0</v>
      </c>
      <c r="AX141" s="335"/>
      <c r="AY141" s="529"/>
      <c r="AZ141" s="528" t="str">
        <f t="shared" si="138"/>
        <v>-</v>
      </c>
      <c r="BA141" s="535"/>
      <c r="BB141" s="536" t="str">
        <f t="shared" si="94"/>
        <v>-</v>
      </c>
      <c r="BC141" s="544">
        <f t="shared" si="139"/>
        <v>0</v>
      </c>
      <c r="BD141" s="335"/>
      <c r="BE141" s="529"/>
      <c r="BF141" s="535"/>
      <c r="BG141" s="549" t="str">
        <f t="shared" si="113"/>
        <v>-</v>
      </c>
      <c r="BH141" s="544">
        <f t="shared" si="140"/>
        <v>0</v>
      </c>
      <c r="BI141" s="335"/>
      <c r="BJ141" s="529"/>
      <c r="BK141" s="535"/>
      <c r="BL141" s="549" t="str">
        <f t="shared" si="114"/>
        <v>-</v>
      </c>
      <c r="BM141" s="544">
        <f t="shared" si="141"/>
        <v>0</v>
      </c>
      <c r="BN141" s="335"/>
      <c r="BO141" s="529"/>
      <c r="BP141" s="535"/>
      <c r="BQ141" s="549" t="str">
        <f t="shared" si="115"/>
        <v>-</v>
      </c>
      <c r="BR141" s="544">
        <f t="shared" si="142"/>
        <v>0</v>
      </c>
      <c r="BS141" s="335"/>
      <c r="BT141" s="529"/>
      <c r="BU141" s="535"/>
      <c r="BV141" s="549" t="str">
        <f t="shared" si="116"/>
        <v>-</v>
      </c>
    </row>
    <row r="142" ht="14.25" customHeight="1" spans="1:74">
      <c r="A142" s="508"/>
      <c r="B142" s="404">
        <v>11</v>
      </c>
      <c r="C142" s="406">
        <f t="shared" si="110"/>
        <v>0</v>
      </c>
      <c r="D142" s="406">
        <f t="shared" si="118"/>
        <v>0</v>
      </c>
      <c r="E142" s="406">
        <f t="shared" si="119"/>
        <v>0</v>
      </c>
      <c r="F142" s="382">
        <f t="shared" si="120"/>
        <v>0</v>
      </c>
      <c r="G142" s="505" t="str">
        <f t="shared" si="117"/>
        <v>-</v>
      </c>
      <c r="H142" s="507">
        <f t="shared" si="121"/>
        <v>0</v>
      </c>
      <c r="I142" s="517">
        <f t="shared" si="122"/>
        <v>0</v>
      </c>
      <c r="J142" s="523">
        <f t="shared" si="123"/>
        <v>0</v>
      </c>
      <c r="K142" s="523">
        <f t="shared" si="124"/>
        <v>0</v>
      </c>
      <c r="L142" s="526" t="str">
        <f t="shared" si="111"/>
        <v>-</v>
      </c>
      <c r="M142" s="527">
        <f t="shared" si="125"/>
        <v>0</v>
      </c>
      <c r="N142" s="335"/>
      <c r="O142" s="529"/>
      <c r="P142" s="528" t="str">
        <f t="shared" si="126"/>
        <v>-</v>
      </c>
      <c r="Q142" s="535"/>
      <c r="R142" s="536" t="str">
        <f t="shared" si="112"/>
        <v>-</v>
      </c>
      <c r="S142" s="527">
        <f t="shared" si="127"/>
        <v>0</v>
      </c>
      <c r="T142" s="335"/>
      <c r="U142" s="529"/>
      <c r="V142" s="528" t="str">
        <f t="shared" si="128"/>
        <v>-</v>
      </c>
      <c r="W142" s="535"/>
      <c r="X142" s="536" t="str">
        <f t="shared" si="89"/>
        <v>-</v>
      </c>
      <c r="Y142" s="527">
        <f t="shared" si="129"/>
        <v>0</v>
      </c>
      <c r="Z142" s="335"/>
      <c r="AA142" s="529"/>
      <c r="AB142" s="528" t="str">
        <f t="shared" si="130"/>
        <v>-</v>
      </c>
      <c r="AC142" s="535"/>
      <c r="AD142" s="536" t="str">
        <f t="shared" si="90"/>
        <v>-</v>
      </c>
      <c r="AE142" s="527">
        <f t="shared" si="131"/>
        <v>0</v>
      </c>
      <c r="AF142" s="335"/>
      <c r="AG142" s="529"/>
      <c r="AH142" s="528" t="str">
        <f t="shared" si="132"/>
        <v>-</v>
      </c>
      <c r="AI142" s="535"/>
      <c r="AJ142" s="536" t="str">
        <f t="shared" si="91"/>
        <v>-</v>
      </c>
      <c r="AK142" s="527">
        <f t="shared" si="133"/>
        <v>0</v>
      </c>
      <c r="AL142" s="335"/>
      <c r="AM142" s="529"/>
      <c r="AN142" s="528" t="str">
        <f t="shared" si="134"/>
        <v>-</v>
      </c>
      <c r="AO142" s="535"/>
      <c r="AP142" s="536" t="str">
        <f t="shared" si="92"/>
        <v>-</v>
      </c>
      <c r="AQ142" s="527">
        <f t="shared" si="135"/>
        <v>0</v>
      </c>
      <c r="AR142" s="335"/>
      <c r="AS142" s="529"/>
      <c r="AT142" s="528" t="str">
        <f t="shared" si="136"/>
        <v>-</v>
      </c>
      <c r="AU142" s="535"/>
      <c r="AV142" s="536" t="str">
        <f t="shared" si="93"/>
        <v>-</v>
      </c>
      <c r="AW142" s="527">
        <f t="shared" si="137"/>
        <v>0</v>
      </c>
      <c r="AX142" s="335"/>
      <c r="AY142" s="529"/>
      <c r="AZ142" s="528" t="str">
        <f t="shared" si="138"/>
        <v>-</v>
      </c>
      <c r="BA142" s="535"/>
      <c r="BB142" s="536" t="str">
        <f t="shared" si="94"/>
        <v>-</v>
      </c>
      <c r="BC142" s="544">
        <f t="shared" si="139"/>
        <v>0</v>
      </c>
      <c r="BD142" s="335"/>
      <c r="BE142" s="529"/>
      <c r="BF142" s="535"/>
      <c r="BG142" s="549" t="str">
        <f t="shared" si="113"/>
        <v>-</v>
      </c>
      <c r="BH142" s="544">
        <f t="shared" si="140"/>
        <v>0</v>
      </c>
      <c r="BI142" s="335"/>
      <c r="BJ142" s="529"/>
      <c r="BK142" s="535"/>
      <c r="BL142" s="549" t="str">
        <f t="shared" si="114"/>
        <v>-</v>
      </c>
      <c r="BM142" s="544">
        <f t="shared" si="141"/>
        <v>0</v>
      </c>
      <c r="BN142" s="335"/>
      <c r="BO142" s="529"/>
      <c r="BP142" s="535"/>
      <c r="BQ142" s="549" t="str">
        <f t="shared" si="115"/>
        <v>-</v>
      </c>
      <c r="BR142" s="544">
        <f t="shared" si="142"/>
        <v>0</v>
      </c>
      <c r="BS142" s="335"/>
      <c r="BT142" s="529"/>
      <c r="BU142" s="535"/>
      <c r="BV142" s="549" t="str">
        <f t="shared" si="116"/>
        <v>-</v>
      </c>
    </row>
    <row r="143" ht="14.25" customHeight="1" spans="1:74">
      <c r="A143" s="508"/>
      <c r="B143" s="404">
        <v>12</v>
      </c>
      <c r="C143" s="406">
        <f t="shared" si="110"/>
        <v>0</v>
      </c>
      <c r="D143" s="406">
        <f t="shared" si="118"/>
        <v>0</v>
      </c>
      <c r="E143" s="406">
        <f t="shared" si="119"/>
        <v>0</v>
      </c>
      <c r="F143" s="382">
        <f t="shared" si="120"/>
        <v>0</v>
      </c>
      <c r="G143" s="505" t="str">
        <f t="shared" si="117"/>
        <v>-</v>
      </c>
      <c r="H143" s="507">
        <f t="shared" si="121"/>
        <v>0</v>
      </c>
      <c r="I143" s="517">
        <f t="shared" si="122"/>
        <v>0</v>
      </c>
      <c r="J143" s="523">
        <f t="shared" si="123"/>
        <v>0</v>
      </c>
      <c r="K143" s="523">
        <f t="shared" si="124"/>
        <v>0</v>
      </c>
      <c r="L143" s="526" t="str">
        <f t="shared" si="111"/>
        <v>-</v>
      </c>
      <c r="M143" s="527">
        <f t="shared" si="125"/>
        <v>0</v>
      </c>
      <c r="N143" s="335"/>
      <c r="O143" s="529"/>
      <c r="P143" s="528" t="str">
        <f t="shared" si="126"/>
        <v>-</v>
      </c>
      <c r="Q143" s="535"/>
      <c r="R143" s="536" t="str">
        <f t="shared" si="112"/>
        <v>-</v>
      </c>
      <c r="S143" s="527">
        <f t="shared" si="127"/>
        <v>0</v>
      </c>
      <c r="T143" s="335"/>
      <c r="U143" s="529"/>
      <c r="V143" s="528" t="str">
        <f t="shared" si="128"/>
        <v>-</v>
      </c>
      <c r="W143" s="535"/>
      <c r="X143" s="536" t="str">
        <f t="shared" si="89"/>
        <v>-</v>
      </c>
      <c r="Y143" s="527">
        <f t="shared" si="129"/>
        <v>0</v>
      </c>
      <c r="Z143" s="335"/>
      <c r="AA143" s="529"/>
      <c r="AB143" s="528" t="str">
        <f t="shared" si="130"/>
        <v>-</v>
      </c>
      <c r="AC143" s="535"/>
      <c r="AD143" s="536" t="str">
        <f t="shared" si="90"/>
        <v>-</v>
      </c>
      <c r="AE143" s="527">
        <f t="shared" si="131"/>
        <v>0</v>
      </c>
      <c r="AF143" s="335"/>
      <c r="AG143" s="529"/>
      <c r="AH143" s="528" t="str">
        <f t="shared" si="132"/>
        <v>-</v>
      </c>
      <c r="AI143" s="535"/>
      <c r="AJ143" s="536" t="str">
        <f t="shared" si="91"/>
        <v>-</v>
      </c>
      <c r="AK143" s="527">
        <f t="shared" si="133"/>
        <v>0</v>
      </c>
      <c r="AL143" s="335"/>
      <c r="AM143" s="529"/>
      <c r="AN143" s="528" t="str">
        <f t="shared" si="134"/>
        <v>-</v>
      </c>
      <c r="AO143" s="535"/>
      <c r="AP143" s="536" t="str">
        <f t="shared" si="92"/>
        <v>-</v>
      </c>
      <c r="AQ143" s="527">
        <f t="shared" si="135"/>
        <v>0</v>
      </c>
      <c r="AR143" s="335"/>
      <c r="AS143" s="529"/>
      <c r="AT143" s="528" t="str">
        <f t="shared" si="136"/>
        <v>-</v>
      </c>
      <c r="AU143" s="535"/>
      <c r="AV143" s="536" t="str">
        <f t="shared" si="93"/>
        <v>-</v>
      </c>
      <c r="AW143" s="527">
        <f t="shared" si="137"/>
        <v>0</v>
      </c>
      <c r="AX143" s="335"/>
      <c r="AY143" s="529"/>
      <c r="AZ143" s="528" t="str">
        <f t="shared" si="138"/>
        <v>-</v>
      </c>
      <c r="BA143" s="535"/>
      <c r="BB143" s="536" t="str">
        <f t="shared" si="94"/>
        <v>-</v>
      </c>
      <c r="BC143" s="544">
        <f t="shared" si="139"/>
        <v>0</v>
      </c>
      <c r="BD143" s="335"/>
      <c r="BE143" s="529"/>
      <c r="BF143" s="535"/>
      <c r="BG143" s="549" t="str">
        <f t="shared" si="113"/>
        <v>-</v>
      </c>
      <c r="BH143" s="544">
        <f t="shared" si="140"/>
        <v>0</v>
      </c>
      <c r="BI143" s="335"/>
      <c r="BJ143" s="529"/>
      <c r="BK143" s="535"/>
      <c r="BL143" s="549" t="str">
        <f t="shared" si="114"/>
        <v>-</v>
      </c>
      <c r="BM143" s="544">
        <f t="shared" si="141"/>
        <v>0</v>
      </c>
      <c r="BN143" s="335"/>
      <c r="BO143" s="529"/>
      <c r="BP143" s="535"/>
      <c r="BQ143" s="549" t="str">
        <f t="shared" si="115"/>
        <v>-</v>
      </c>
      <c r="BR143" s="544">
        <f t="shared" si="142"/>
        <v>0</v>
      </c>
      <c r="BS143" s="335"/>
      <c r="BT143" s="529"/>
      <c r="BU143" s="535"/>
      <c r="BV143" s="549" t="str">
        <f t="shared" si="116"/>
        <v>-</v>
      </c>
    </row>
    <row r="144" ht="14.25" customHeight="1" spans="1:74">
      <c r="A144" s="508"/>
      <c r="B144" s="404">
        <v>13</v>
      </c>
      <c r="C144" s="406">
        <f t="shared" si="110"/>
        <v>0</v>
      </c>
      <c r="D144" s="406">
        <f t="shared" si="118"/>
        <v>0</v>
      </c>
      <c r="E144" s="406">
        <f t="shared" si="119"/>
        <v>0</v>
      </c>
      <c r="F144" s="382">
        <f t="shared" si="120"/>
        <v>0</v>
      </c>
      <c r="G144" s="505" t="str">
        <f t="shared" si="117"/>
        <v>-</v>
      </c>
      <c r="H144" s="507">
        <f t="shared" si="121"/>
        <v>0</v>
      </c>
      <c r="I144" s="517">
        <f t="shared" si="122"/>
        <v>0</v>
      </c>
      <c r="J144" s="523">
        <f t="shared" si="123"/>
        <v>0</v>
      </c>
      <c r="K144" s="523">
        <f t="shared" si="124"/>
        <v>0</v>
      </c>
      <c r="L144" s="526" t="str">
        <f t="shared" si="111"/>
        <v>-</v>
      </c>
      <c r="M144" s="527">
        <f t="shared" si="125"/>
        <v>0</v>
      </c>
      <c r="N144" s="335"/>
      <c r="O144" s="529"/>
      <c r="P144" s="528" t="str">
        <f t="shared" si="126"/>
        <v>-</v>
      </c>
      <c r="Q144" s="535"/>
      <c r="R144" s="536" t="str">
        <f t="shared" si="112"/>
        <v>-</v>
      </c>
      <c r="S144" s="527">
        <f t="shared" si="127"/>
        <v>0</v>
      </c>
      <c r="T144" s="335"/>
      <c r="U144" s="529"/>
      <c r="V144" s="528" t="str">
        <f t="shared" si="128"/>
        <v>-</v>
      </c>
      <c r="W144" s="535"/>
      <c r="X144" s="536" t="str">
        <f t="shared" si="89"/>
        <v>-</v>
      </c>
      <c r="Y144" s="527">
        <f t="shared" si="129"/>
        <v>0</v>
      </c>
      <c r="Z144" s="335"/>
      <c r="AA144" s="529"/>
      <c r="AB144" s="528" t="str">
        <f t="shared" si="130"/>
        <v>-</v>
      </c>
      <c r="AC144" s="535"/>
      <c r="AD144" s="536" t="str">
        <f t="shared" si="90"/>
        <v>-</v>
      </c>
      <c r="AE144" s="527">
        <f t="shared" si="131"/>
        <v>0</v>
      </c>
      <c r="AF144" s="335"/>
      <c r="AG144" s="529"/>
      <c r="AH144" s="528" t="str">
        <f t="shared" si="132"/>
        <v>-</v>
      </c>
      <c r="AI144" s="535"/>
      <c r="AJ144" s="536" t="str">
        <f t="shared" si="91"/>
        <v>-</v>
      </c>
      <c r="AK144" s="527">
        <f t="shared" si="133"/>
        <v>0</v>
      </c>
      <c r="AL144" s="335"/>
      <c r="AM144" s="529"/>
      <c r="AN144" s="528" t="str">
        <f t="shared" si="134"/>
        <v>-</v>
      </c>
      <c r="AO144" s="535"/>
      <c r="AP144" s="536" t="str">
        <f t="shared" si="92"/>
        <v>-</v>
      </c>
      <c r="AQ144" s="527">
        <f t="shared" si="135"/>
        <v>0</v>
      </c>
      <c r="AR144" s="335"/>
      <c r="AS144" s="529"/>
      <c r="AT144" s="528" t="str">
        <f t="shared" si="136"/>
        <v>-</v>
      </c>
      <c r="AU144" s="535"/>
      <c r="AV144" s="536" t="str">
        <f t="shared" si="93"/>
        <v>-</v>
      </c>
      <c r="AW144" s="527">
        <f t="shared" si="137"/>
        <v>0</v>
      </c>
      <c r="AX144" s="335"/>
      <c r="AY144" s="529"/>
      <c r="AZ144" s="528" t="str">
        <f t="shared" si="138"/>
        <v>-</v>
      </c>
      <c r="BA144" s="535"/>
      <c r="BB144" s="536" t="str">
        <f t="shared" si="94"/>
        <v>-</v>
      </c>
      <c r="BC144" s="544">
        <f t="shared" si="139"/>
        <v>0</v>
      </c>
      <c r="BD144" s="335"/>
      <c r="BE144" s="529"/>
      <c r="BF144" s="535"/>
      <c r="BG144" s="549" t="str">
        <f t="shared" si="113"/>
        <v>-</v>
      </c>
      <c r="BH144" s="544">
        <f t="shared" si="140"/>
        <v>0</v>
      </c>
      <c r="BI144" s="335"/>
      <c r="BJ144" s="529"/>
      <c r="BK144" s="535"/>
      <c r="BL144" s="549" t="str">
        <f t="shared" si="114"/>
        <v>-</v>
      </c>
      <c r="BM144" s="544">
        <f t="shared" si="141"/>
        <v>0</v>
      </c>
      <c r="BN144" s="335"/>
      <c r="BO144" s="529"/>
      <c r="BP144" s="535"/>
      <c r="BQ144" s="549" t="str">
        <f t="shared" si="115"/>
        <v>-</v>
      </c>
      <c r="BR144" s="544">
        <f t="shared" si="142"/>
        <v>0</v>
      </c>
      <c r="BS144" s="335"/>
      <c r="BT144" s="529"/>
      <c r="BU144" s="535"/>
      <c r="BV144" s="549" t="str">
        <f t="shared" si="116"/>
        <v>-</v>
      </c>
    </row>
    <row r="145" ht="14.25" customHeight="1" spans="1:74">
      <c r="A145" s="508"/>
      <c r="B145" s="404">
        <v>14</v>
      </c>
      <c r="C145" s="406">
        <f t="shared" si="110"/>
        <v>0</v>
      </c>
      <c r="D145" s="406">
        <f t="shared" si="118"/>
        <v>0</v>
      </c>
      <c r="E145" s="406">
        <f t="shared" si="119"/>
        <v>0</v>
      </c>
      <c r="F145" s="382">
        <f t="shared" si="120"/>
        <v>0</v>
      </c>
      <c r="G145" s="505" t="str">
        <f t="shared" si="117"/>
        <v>-</v>
      </c>
      <c r="H145" s="507">
        <f t="shared" si="121"/>
        <v>0</v>
      </c>
      <c r="I145" s="517">
        <f t="shared" si="122"/>
        <v>0</v>
      </c>
      <c r="J145" s="523">
        <f t="shared" si="123"/>
        <v>0</v>
      </c>
      <c r="K145" s="523">
        <f t="shared" si="124"/>
        <v>0</v>
      </c>
      <c r="L145" s="526" t="str">
        <f t="shared" si="111"/>
        <v>-</v>
      </c>
      <c r="M145" s="527">
        <f t="shared" si="125"/>
        <v>0</v>
      </c>
      <c r="N145" s="335"/>
      <c r="O145" s="529"/>
      <c r="P145" s="528" t="str">
        <f t="shared" si="126"/>
        <v>-</v>
      </c>
      <c r="Q145" s="535"/>
      <c r="R145" s="536" t="str">
        <f t="shared" si="112"/>
        <v>-</v>
      </c>
      <c r="S145" s="527">
        <f t="shared" si="127"/>
        <v>0</v>
      </c>
      <c r="T145" s="335"/>
      <c r="U145" s="529"/>
      <c r="V145" s="528" t="str">
        <f t="shared" si="128"/>
        <v>-</v>
      </c>
      <c r="W145" s="535"/>
      <c r="X145" s="536" t="str">
        <f t="shared" si="89"/>
        <v>-</v>
      </c>
      <c r="Y145" s="527">
        <f t="shared" si="129"/>
        <v>0</v>
      </c>
      <c r="Z145" s="335"/>
      <c r="AA145" s="529"/>
      <c r="AB145" s="528" t="str">
        <f t="shared" si="130"/>
        <v>-</v>
      </c>
      <c r="AC145" s="535"/>
      <c r="AD145" s="536" t="str">
        <f t="shared" si="90"/>
        <v>-</v>
      </c>
      <c r="AE145" s="527">
        <f t="shared" si="131"/>
        <v>0</v>
      </c>
      <c r="AF145" s="335"/>
      <c r="AG145" s="529"/>
      <c r="AH145" s="528" t="str">
        <f t="shared" si="132"/>
        <v>-</v>
      </c>
      <c r="AI145" s="535"/>
      <c r="AJ145" s="536" t="str">
        <f t="shared" si="91"/>
        <v>-</v>
      </c>
      <c r="AK145" s="527">
        <f t="shared" si="133"/>
        <v>0</v>
      </c>
      <c r="AL145" s="335"/>
      <c r="AM145" s="529"/>
      <c r="AN145" s="528" t="str">
        <f t="shared" si="134"/>
        <v>-</v>
      </c>
      <c r="AO145" s="535"/>
      <c r="AP145" s="536" t="str">
        <f t="shared" si="92"/>
        <v>-</v>
      </c>
      <c r="AQ145" s="527">
        <f t="shared" si="135"/>
        <v>0</v>
      </c>
      <c r="AR145" s="335"/>
      <c r="AS145" s="529"/>
      <c r="AT145" s="528" t="str">
        <f t="shared" si="136"/>
        <v>-</v>
      </c>
      <c r="AU145" s="535"/>
      <c r="AV145" s="536" t="str">
        <f t="shared" si="93"/>
        <v>-</v>
      </c>
      <c r="AW145" s="527">
        <f t="shared" si="137"/>
        <v>0</v>
      </c>
      <c r="AX145" s="335"/>
      <c r="AY145" s="529"/>
      <c r="AZ145" s="528" t="str">
        <f t="shared" si="138"/>
        <v>-</v>
      </c>
      <c r="BA145" s="535"/>
      <c r="BB145" s="536" t="str">
        <f t="shared" si="94"/>
        <v>-</v>
      </c>
      <c r="BC145" s="544">
        <f t="shared" si="139"/>
        <v>0</v>
      </c>
      <c r="BD145" s="335"/>
      <c r="BE145" s="529"/>
      <c r="BF145" s="535"/>
      <c r="BG145" s="549" t="str">
        <f t="shared" si="113"/>
        <v>-</v>
      </c>
      <c r="BH145" s="544">
        <f t="shared" si="140"/>
        <v>0</v>
      </c>
      <c r="BI145" s="335"/>
      <c r="BJ145" s="529"/>
      <c r="BK145" s="535"/>
      <c r="BL145" s="549" t="str">
        <f t="shared" si="114"/>
        <v>-</v>
      </c>
      <c r="BM145" s="544">
        <f t="shared" si="141"/>
        <v>0</v>
      </c>
      <c r="BN145" s="335"/>
      <c r="BO145" s="529"/>
      <c r="BP145" s="535"/>
      <c r="BQ145" s="549" t="str">
        <f t="shared" si="115"/>
        <v>-</v>
      </c>
      <c r="BR145" s="544">
        <f t="shared" si="142"/>
        <v>0</v>
      </c>
      <c r="BS145" s="335"/>
      <c r="BT145" s="529"/>
      <c r="BU145" s="535"/>
      <c r="BV145" s="549" t="str">
        <f t="shared" si="116"/>
        <v>-</v>
      </c>
    </row>
    <row r="146" ht="14.25" customHeight="1" spans="1:74">
      <c r="A146" s="508"/>
      <c r="B146" s="404">
        <v>15</v>
      </c>
      <c r="C146" s="406">
        <f t="shared" si="110"/>
        <v>0</v>
      </c>
      <c r="D146" s="406">
        <f t="shared" si="118"/>
        <v>0</v>
      </c>
      <c r="E146" s="406">
        <f t="shared" si="119"/>
        <v>0</v>
      </c>
      <c r="F146" s="382">
        <f t="shared" si="120"/>
        <v>0</v>
      </c>
      <c r="G146" s="505" t="str">
        <f t="shared" si="117"/>
        <v>-</v>
      </c>
      <c r="H146" s="507">
        <f t="shared" si="121"/>
        <v>0</v>
      </c>
      <c r="I146" s="517">
        <f t="shared" si="122"/>
        <v>0</v>
      </c>
      <c r="J146" s="523">
        <f t="shared" si="123"/>
        <v>0</v>
      </c>
      <c r="K146" s="523">
        <f t="shared" si="124"/>
        <v>0</v>
      </c>
      <c r="L146" s="526" t="str">
        <f t="shared" si="111"/>
        <v>-</v>
      </c>
      <c r="M146" s="527">
        <f t="shared" si="125"/>
        <v>0</v>
      </c>
      <c r="N146" s="335"/>
      <c r="O146" s="529"/>
      <c r="P146" s="528" t="str">
        <f t="shared" si="126"/>
        <v>-</v>
      </c>
      <c r="Q146" s="535"/>
      <c r="R146" s="536" t="str">
        <f t="shared" si="112"/>
        <v>-</v>
      </c>
      <c r="S146" s="527">
        <f t="shared" si="127"/>
        <v>0</v>
      </c>
      <c r="T146" s="335"/>
      <c r="U146" s="529"/>
      <c r="V146" s="528" t="str">
        <f t="shared" si="128"/>
        <v>-</v>
      </c>
      <c r="W146" s="535"/>
      <c r="X146" s="536" t="str">
        <f t="shared" si="89"/>
        <v>-</v>
      </c>
      <c r="Y146" s="527">
        <f t="shared" si="129"/>
        <v>0</v>
      </c>
      <c r="Z146" s="335"/>
      <c r="AA146" s="529"/>
      <c r="AB146" s="528" t="str">
        <f t="shared" si="130"/>
        <v>-</v>
      </c>
      <c r="AC146" s="535"/>
      <c r="AD146" s="536" t="str">
        <f t="shared" si="90"/>
        <v>-</v>
      </c>
      <c r="AE146" s="527">
        <f t="shared" si="131"/>
        <v>0</v>
      </c>
      <c r="AF146" s="335"/>
      <c r="AG146" s="529"/>
      <c r="AH146" s="528" t="str">
        <f t="shared" si="132"/>
        <v>-</v>
      </c>
      <c r="AI146" s="535"/>
      <c r="AJ146" s="536" t="str">
        <f t="shared" si="91"/>
        <v>-</v>
      </c>
      <c r="AK146" s="527">
        <f t="shared" si="133"/>
        <v>0</v>
      </c>
      <c r="AL146" s="335"/>
      <c r="AM146" s="529"/>
      <c r="AN146" s="528" t="str">
        <f t="shared" si="134"/>
        <v>-</v>
      </c>
      <c r="AO146" s="535"/>
      <c r="AP146" s="536" t="str">
        <f t="shared" si="92"/>
        <v>-</v>
      </c>
      <c r="AQ146" s="527">
        <f t="shared" si="135"/>
        <v>0</v>
      </c>
      <c r="AR146" s="335"/>
      <c r="AS146" s="529"/>
      <c r="AT146" s="528" t="str">
        <f t="shared" si="136"/>
        <v>-</v>
      </c>
      <c r="AU146" s="535"/>
      <c r="AV146" s="536" t="str">
        <f t="shared" si="93"/>
        <v>-</v>
      </c>
      <c r="AW146" s="527">
        <f t="shared" si="137"/>
        <v>0</v>
      </c>
      <c r="AX146" s="335"/>
      <c r="AY146" s="529"/>
      <c r="AZ146" s="528" t="str">
        <f t="shared" si="138"/>
        <v>-</v>
      </c>
      <c r="BA146" s="535"/>
      <c r="BB146" s="536" t="str">
        <f t="shared" si="94"/>
        <v>-</v>
      </c>
      <c r="BC146" s="544">
        <f t="shared" si="139"/>
        <v>0</v>
      </c>
      <c r="BD146" s="335"/>
      <c r="BE146" s="529"/>
      <c r="BF146" s="535"/>
      <c r="BG146" s="549" t="str">
        <f t="shared" si="113"/>
        <v>-</v>
      </c>
      <c r="BH146" s="544">
        <f t="shared" si="140"/>
        <v>0</v>
      </c>
      <c r="BI146" s="335"/>
      <c r="BJ146" s="529"/>
      <c r="BK146" s="535"/>
      <c r="BL146" s="549" t="str">
        <f t="shared" si="114"/>
        <v>-</v>
      </c>
      <c r="BM146" s="544">
        <f t="shared" si="141"/>
        <v>0</v>
      </c>
      <c r="BN146" s="335"/>
      <c r="BO146" s="529"/>
      <c r="BP146" s="535"/>
      <c r="BQ146" s="549" t="str">
        <f t="shared" si="115"/>
        <v>-</v>
      </c>
      <c r="BR146" s="544">
        <f t="shared" si="142"/>
        <v>0</v>
      </c>
      <c r="BS146" s="335"/>
      <c r="BT146" s="529"/>
      <c r="BU146" s="535"/>
      <c r="BV146" s="549" t="str">
        <f t="shared" si="116"/>
        <v>-</v>
      </c>
    </row>
    <row r="147" ht="14.25" customHeight="1" spans="1:74">
      <c r="A147" s="508"/>
      <c r="B147" s="404">
        <v>16</v>
      </c>
      <c r="C147" s="406">
        <f t="shared" si="110"/>
        <v>0</v>
      </c>
      <c r="D147" s="406">
        <f t="shared" si="118"/>
        <v>0</v>
      </c>
      <c r="E147" s="406">
        <f t="shared" si="119"/>
        <v>0</v>
      </c>
      <c r="F147" s="382">
        <f t="shared" si="120"/>
        <v>0</v>
      </c>
      <c r="G147" s="505" t="str">
        <f t="shared" si="117"/>
        <v>-</v>
      </c>
      <c r="H147" s="507">
        <f t="shared" si="121"/>
        <v>0</v>
      </c>
      <c r="I147" s="517">
        <f t="shared" si="122"/>
        <v>0</v>
      </c>
      <c r="J147" s="523">
        <f t="shared" si="123"/>
        <v>0</v>
      </c>
      <c r="K147" s="523">
        <f t="shared" si="124"/>
        <v>0</v>
      </c>
      <c r="L147" s="526" t="str">
        <f t="shared" si="111"/>
        <v>-</v>
      </c>
      <c r="M147" s="527">
        <f t="shared" si="125"/>
        <v>0</v>
      </c>
      <c r="N147" s="335"/>
      <c r="O147" s="529"/>
      <c r="P147" s="528" t="str">
        <f t="shared" si="126"/>
        <v>-</v>
      </c>
      <c r="Q147" s="535"/>
      <c r="R147" s="536" t="str">
        <f t="shared" si="112"/>
        <v>-</v>
      </c>
      <c r="S147" s="527">
        <f t="shared" si="127"/>
        <v>0</v>
      </c>
      <c r="T147" s="335"/>
      <c r="U147" s="529"/>
      <c r="V147" s="528" t="str">
        <f t="shared" si="128"/>
        <v>-</v>
      </c>
      <c r="W147" s="535"/>
      <c r="X147" s="536" t="str">
        <f t="shared" si="89"/>
        <v>-</v>
      </c>
      <c r="Y147" s="527">
        <f t="shared" si="129"/>
        <v>0</v>
      </c>
      <c r="Z147" s="335"/>
      <c r="AA147" s="529"/>
      <c r="AB147" s="528" t="str">
        <f t="shared" si="130"/>
        <v>-</v>
      </c>
      <c r="AC147" s="535"/>
      <c r="AD147" s="536" t="str">
        <f t="shared" si="90"/>
        <v>-</v>
      </c>
      <c r="AE147" s="527">
        <f t="shared" si="131"/>
        <v>0</v>
      </c>
      <c r="AF147" s="335"/>
      <c r="AG147" s="529"/>
      <c r="AH147" s="528" t="str">
        <f t="shared" si="132"/>
        <v>-</v>
      </c>
      <c r="AI147" s="535"/>
      <c r="AJ147" s="536" t="str">
        <f t="shared" si="91"/>
        <v>-</v>
      </c>
      <c r="AK147" s="527">
        <f t="shared" si="133"/>
        <v>0</v>
      </c>
      <c r="AL147" s="335"/>
      <c r="AM147" s="529"/>
      <c r="AN147" s="528" t="str">
        <f t="shared" si="134"/>
        <v>-</v>
      </c>
      <c r="AO147" s="535"/>
      <c r="AP147" s="536" t="str">
        <f t="shared" si="92"/>
        <v>-</v>
      </c>
      <c r="AQ147" s="527">
        <f t="shared" si="135"/>
        <v>0</v>
      </c>
      <c r="AR147" s="335"/>
      <c r="AS147" s="529"/>
      <c r="AT147" s="528" t="str">
        <f t="shared" si="136"/>
        <v>-</v>
      </c>
      <c r="AU147" s="535"/>
      <c r="AV147" s="536" t="str">
        <f t="shared" si="93"/>
        <v>-</v>
      </c>
      <c r="AW147" s="527">
        <f t="shared" si="137"/>
        <v>0</v>
      </c>
      <c r="AX147" s="335"/>
      <c r="AY147" s="529"/>
      <c r="AZ147" s="528" t="str">
        <f t="shared" si="138"/>
        <v>-</v>
      </c>
      <c r="BA147" s="535"/>
      <c r="BB147" s="536" t="str">
        <f t="shared" si="94"/>
        <v>-</v>
      </c>
      <c r="BC147" s="544">
        <f t="shared" si="139"/>
        <v>0</v>
      </c>
      <c r="BD147" s="335"/>
      <c r="BE147" s="529"/>
      <c r="BF147" s="535"/>
      <c r="BG147" s="549" t="str">
        <f t="shared" si="113"/>
        <v>-</v>
      </c>
      <c r="BH147" s="544">
        <f t="shared" si="140"/>
        <v>0</v>
      </c>
      <c r="BI147" s="335"/>
      <c r="BJ147" s="529"/>
      <c r="BK147" s="535"/>
      <c r="BL147" s="549" t="str">
        <f t="shared" si="114"/>
        <v>-</v>
      </c>
      <c r="BM147" s="544">
        <f t="shared" si="141"/>
        <v>0</v>
      </c>
      <c r="BN147" s="335"/>
      <c r="BO147" s="529"/>
      <c r="BP147" s="535"/>
      <c r="BQ147" s="549" t="str">
        <f t="shared" si="115"/>
        <v>-</v>
      </c>
      <c r="BR147" s="544">
        <f t="shared" si="142"/>
        <v>0</v>
      </c>
      <c r="BS147" s="335"/>
      <c r="BT147" s="529"/>
      <c r="BU147" s="535"/>
      <c r="BV147" s="549" t="str">
        <f t="shared" si="116"/>
        <v>-</v>
      </c>
    </row>
    <row r="148" ht="14.25" customHeight="1" spans="1:74">
      <c r="A148" s="508"/>
      <c r="B148" s="404">
        <v>17</v>
      </c>
      <c r="C148" s="406">
        <f t="shared" si="110"/>
        <v>0</v>
      </c>
      <c r="D148" s="406">
        <f t="shared" si="118"/>
        <v>0</v>
      </c>
      <c r="E148" s="406">
        <f t="shared" si="119"/>
        <v>0</v>
      </c>
      <c r="F148" s="382">
        <f t="shared" si="120"/>
        <v>0</v>
      </c>
      <c r="G148" s="505" t="str">
        <f t="shared" si="117"/>
        <v>-</v>
      </c>
      <c r="H148" s="507">
        <f t="shared" si="121"/>
        <v>0</v>
      </c>
      <c r="I148" s="517">
        <f t="shared" si="122"/>
        <v>0</v>
      </c>
      <c r="J148" s="523">
        <f t="shared" si="123"/>
        <v>0</v>
      </c>
      <c r="K148" s="523">
        <f t="shared" si="124"/>
        <v>0</v>
      </c>
      <c r="L148" s="526" t="str">
        <f t="shared" si="111"/>
        <v>-</v>
      </c>
      <c r="M148" s="527">
        <f t="shared" si="125"/>
        <v>0</v>
      </c>
      <c r="N148" s="335"/>
      <c r="O148" s="529"/>
      <c r="P148" s="528" t="str">
        <f t="shared" si="126"/>
        <v>-</v>
      </c>
      <c r="Q148" s="535"/>
      <c r="R148" s="536" t="str">
        <f t="shared" si="112"/>
        <v>-</v>
      </c>
      <c r="S148" s="527">
        <f t="shared" si="127"/>
        <v>0</v>
      </c>
      <c r="T148" s="335"/>
      <c r="U148" s="529"/>
      <c r="V148" s="528" t="str">
        <f t="shared" si="128"/>
        <v>-</v>
      </c>
      <c r="W148" s="535"/>
      <c r="X148" s="536" t="str">
        <f t="shared" si="89"/>
        <v>-</v>
      </c>
      <c r="Y148" s="527">
        <f t="shared" si="129"/>
        <v>0</v>
      </c>
      <c r="Z148" s="335"/>
      <c r="AA148" s="529"/>
      <c r="AB148" s="528" t="str">
        <f t="shared" si="130"/>
        <v>-</v>
      </c>
      <c r="AC148" s="535"/>
      <c r="AD148" s="536" t="str">
        <f t="shared" si="90"/>
        <v>-</v>
      </c>
      <c r="AE148" s="527">
        <f t="shared" si="131"/>
        <v>0</v>
      </c>
      <c r="AF148" s="335"/>
      <c r="AG148" s="529"/>
      <c r="AH148" s="528" t="str">
        <f t="shared" si="132"/>
        <v>-</v>
      </c>
      <c r="AI148" s="535"/>
      <c r="AJ148" s="536" t="str">
        <f t="shared" si="91"/>
        <v>-</v>
      </c>
      <c r="AK148" s="527">
        <f t="shared" si="133"/>
        <v>0</v>
      </c>
      <c r="AL148" s="335"/>
      <c r="AM148" s="529"/>
      <c r="AN148" s="528" t="str">
        <f t="shared" si="134"/>
        <v>-</v>
      </c>
      <c r="AO148" s="535"/>
      <c r="AP148" s="536" t="str">
        <f t="shared" si="92"/>
        <v>-</v>
      </c>
      <c r="AQ148" s="527">
        <f t="shared" si="135"/>
        <v>0</v>
      </c>
      <c r="AR148" s="335"/>
      <c r="AS148" s="529"/>
      <c r="AT148" s="528" t="str">
        <f t="shared" si="136"/>
        <v>-</v>
      </c>
      <c r="AU148" s="535"/>
      <c r="AV148" s="536" t="str">
        <f t="shared" si="93"/>
        <v>-</v>
      </c>
      <c r="AW148" s="527">
        <f t="shared" si="137"/>
        <v>0</v>
      </c>
      <c r="AX148" s="335"/>
      <c r="AY148" s="529"/>
      <c r="AZ148" s="528" t="str">
        <f t="shared" si="138"/>
        <v>-</v>
      </c>
      <c r="BA148" s="535"/>
      <c r="BB148" s="536" t="str">
        <f t="shared" si="94"/>
        <v>-</v>
      </c>
      <c r="BC148" s="544">
        <f t="shared" si="139"/>
        <v>0</v>
      </c>
      <c r="BD148" s="335"/>
      <c r="BE148" s="529"/>
      <c r="BF148" s="535"/>
      <c r="BG148" s="549" t="str">
        <f t="shared" si="113"/>
        <v>-</v>
      </c>
      <c r="BH148" s="544">
        <f t="shared" si="140"/>
        <v>0</v>
      </c>
      <c r="BI148" s="335"/>
      <c r="BJ148" s="529"/>
      <c r="BK148" s="535"/>
      <c r="BL148" s="549" t="str">
        <f t="shared" si="114"/>
        <v>-</v>
      </c>
      <c r="BM148" s="544">
        <f t="shared" si="141"/>
        <v>0</v>
      </c>
      <c r="BN148" s="335"/>
      <c r="BO148" s="529"/>
      <c r="BP148" s="535"/>
      <c r="BQ148" s="549" t="str">
        <f t="shared" si="115"/>
        <v>-</v>
      </c>
      <c r="BR148" s="544">
        <f t="shared" si="142"/>
        <v>0</v>
      </c>
      <c r="BS148" s="335"/>
      <c r="BT148" s="529"/>
      <c r="BU148" s="535"/>
      <c r="BV148" s="549" t="str">
        <f t="shared" si="116"/>
        <v>-</v>
      </c>
    </row>
    <row r="149" ht="14.25" customHeight="1" spans="1:74">
      <c r="A149" s="508"/>
      <c r="B149" s="404">
        <v>18</v>
      </c>
      <c r="C149" s="406">
        <f t="shared" si="110"/>
        <v>0</v>
      </c>
      <c r="D149" s="406">
        <f t="shared" si="118"/>
        <v>0</v>
      </c>
      <c r="E149" s="406">
        <f t="shared" si="119"/>
        <v>0</v>
      </c>
      <c r="F149" s="382">
        <f t="shared" si="120"/>
        <v>0</v>
      </c>
      <c r="G149" s="505" t="str">
        <f t="shared" si="117"/>
        <v>-</v>
      </c>
      <c r="H149" s="507">
        <f t="shared" si="121"/>
        <v>0</v>
      </c>
      <c r="I149" s="517">
        <f t="shared" si="122"/>
        <v>0</v>
      </c>
      <c r="J149" s="523">
        <f t="shared" si="123"/>
        <v>0</v>
      </c>
      <c r="K149" s="523">
        <f t="shared" si="124"/>
        <v>0</v>
      </c>
      <c r="L149" s="526" t="str">
        <f t="shared" si="111"/>
        <v>-</v>
      </c>
      <c r="M149" s="527">
        <f t="shared" si="125"/>
        <v>0</v>
      </c>
      <c r="N149" s="335"/>
      <c r="O149" s="529"/>
      <c r="P149" s="528" t="str">
        <f t="shared" si="126"/>
        <v>-</v>
      </c>
      <c r="Q149" s="535"/>
      <c r="R149" s="536" t="str">
        <f t="shared" si="112"/>
        <v>-</v>
      </c>
      <c r="S149" s="527">
        <f t="shared" si="127"/>
        <v>0</v>
      </c>
      <c r="T149" s="335"/>
      <c r="U149" s="529"/>
      <c r="V149" s="528" t="str">
        <f t="shared" si="128"/>
        <v>-</v>
      </c>
      <c r="W149" s="535"/>
      <c r="X149" s="536" t="str">
        <f t="shared" si="89"/>
        <v>-</v>
      </c>
      <c r="Y149" s="527">
        <f t="shared" si="129"/>
        <v>0</v>
      </c>
      <c r="Z149" s="335"/>
      <c r="AA149" s="529"/>
      <c r="AB149" s="528" t="str">
        <f t="shared" si="130"/>
        <v>-</v>
      </c>
      <c r="AC149" s="535"/>
      <c r="AD149" s="536" t="str">
        <f t="shared" si="90"/>
        <v>-</v>
      </c>
      <c r="AE149" s="527">
        <f t="shared" si="131"/>
        <v>0</v>
      </c>
      <c r="AF149" s="335"/>
      <c r="AG149" s="529"/>
      <c r="AH149" s="528" t="str">
        <f t="shared" si="132"/>
        <v>-</v>
      </c>
      <c r="AI149" s="535"/>
      <c r="AJ149" s="536" t="str">
        <f t="shared" si="91"/>
        <v>-</v>
      </c>
      <c r="AK149" s="527">
        <f t="shared" si="133"/>
        <v>0</v>
      </c>
      <c r="AL149" s="335"/>
      <c r="AM149" s="529"/>
      <c r="AN149" s="528" t="str">
        <f t="shared" si="134"/>
        <v>-</v>
      </c>
      <c r="AO149" s="535"/>
      <c r="AP149" s="536" t="str">
        <f t="shared" si="92"/>
        <v>-</v>
      </c>
      <c r="AQ149" s="527">
        <f t="shared" si="135"/>
        <v>0</v>
      </c>
      <c r="AR149" s="335"/>
      <c r="AS149" s="529"/>
      <c r="AT149" s="528" t="str">
        <f t="shared" si="136"/>
        <v>-</v>
      </c>
      <c r="AU149" s="535"/>
      <c r="AV149" s="536" t="str">
        <f t="shared" si="93"/>
        <v>-</v>
      </c>
      <c r="AW149" s="527">
        <f t="shared" si="137"/>
        <v>0</v>
      </c>
      <c r="AX149" s="335"/>
      <c r="AY149" s="529"/>
      <c r="AZ149" s="528" t="str">
        <f t="shared" si="138"/>
        <v>-</v>
      </c>
      <c r="BA149" s="535"/>
      <c r="BB149" s="536" t="str">
        <f t="shared" si="94"/>
        <v>-</v>
      </c>
      <c r="BC149" s="544">
        <f t="shared" si="139"/>
        <v>0</v>
      </c>
      <c r="BD149" s="335"/>
      <c r="BE149" s="529"/>
      <c r="BF149" s="535"/>
      <c r="BG149" s="549" t="str">
        <f t="shared" si="113"/>
        <v>-</v>
      </c>
      <c r="BH149" s="544">
        <f t="shared" si="140"/>
        <v>0</v>
      </c>
      <c r="BI149" s="335"/>
      <c r="BJ149" s="529"/>
      <c r="BK149" s="535"/>
      <c r="BL149" s="549" t="str">
        <f t="shared" si="114"/>
        <v>-</v>
      </c>
      <c r="BM149" s="544">
        <f t="shared" si="141"/>
        <v>0</v>
      </c>
      <c r="BN149" s="335"/>
      <c r="BO149" s="529"/>
      <c r="BP149" s="535"/>
      <c r="BQ149" s="549" t="str">
        <f t="shared" si="115"/>
        <v>-</v>
      </c>
      <c r="BR149" s="544">
        <f t="shared" si="142"/>
        <v>0</v>
      </c>
      <c r="BS149" s="335"/>
      <c r="BT149" s="529"/>
      <c r="BU149" s="535"/>
      <c r="BV149" s="549" t="str">
        <f t="shared" si="116"/>
        <v>-</v>
      </c>
    </row>
    <row r="150" ht="14.25" customHeight="1" spans="1:74">
      <c r="A150" s="508"/>
      <c r="B150" s="404">
        <v>19</v>
      </c>
      <c r="C150" s="406">
        <f t="shared" si="110"/>
        <v>0</v>
      </c>
      <c r="D150" s="406">
        <f t="shared" si="118"/>
        <v>0</v>
      </c>
      <c r="E150" s="406">
        <f t="shared" si="119"/>
        <v>0</v>
      </c>
      <c r="F150" s="382">
        <f t="shared" si="120"/>
        <v>0</v>
      </c>
      <c r="G150" s="505" t="str">
        <f t="shared" si="117"/>
        <v>-</v>
      </c>
      <c r="H150" s="507">
        <f t="shared" si="121"/>
        <v>0</v>
      </c>
      <c r="I150" s="517">
        <f t="shared" si="122"/>
        <v>0</v>
      </c>
      <c r="J150" s="523">
        <f t="shared" si="123"/>
        <v>0</v>
      </c>
      <c r="K150" s="523">
        <f t="shared" si="124"/>
        <v>0</v>
      </c>
      <c r="L150" s="526" t="str">
        <f t="shared" si="111"/>
        <v>-</v>
      </c>
      <c r="M150" s="527">
        <f t="shared" si="125"/>
        <v>0</v>
      </c>
      <c r="N150" s="335"/>
      <c r="O150" s="529"/>
      <c r="P150" s="528" t="str">
        <f t="shared" si="126"/>
        <v>-</v>
      </c>
      <c r="Q150" s="535"/>
      <c r="R150" s="536" t="str">
        <f t="shared" si="112"/>
        <v>-</v>
      </c>
      <c r="S150" s="527">
        <f t="shared" si="127"/>
        <v>0</v>
      </c>
      <c r="T150" s="335"/>
      <c r="U150" s="529"/>
      <c r="V150" s="528" t="str">
        <f t="shared" si="128"/>
        <v>-</v>
      </c>
      <c r="W150" s="535"/>
      <c r="X150" s="536" t="str">
        <f t="shared" si="89"/>
        <v>-</v>
      </c>
      <c r="Y150" s="527">
        <f t="shared" si="129"/>
        <v>0</v>
      </c>
      <c r="Z150" s="335"/>
      <c r="AA150" s="529"/>
      <c r="AB150" s="528" t="str">
        <f t="shared" si="130"/>
        <v>-</v>
      </c>
      <c r="AC150" s="535"/>
      <c r="AD150" s="536" t="str">
        <f t="shared" si="90"/>
        <v>-</v>
      </c>
      <c r="AE150" s="527">
        <f t="shared" si="131"/>
        <v>0</v>
      </c>
      <c r="AF150" s="335"/>
      <c r="AG150" s="529"/>
      <c r="AH150" s="528" t="str">
        <f t="shared" si="132"/>
        <v>-</v>
      </c>
      <c r="AI150" s="535"/>
      <c r="AJ150" s="536" t="str">
        <f t="shared" si="91"/>
        <v>-</v>
      </c>
      <c r="AK150" s="527">
        <f t="shared" si="133"/>
        <v>0</v>
      </c>
      <c r="AL150" s="335"/>
      <c r="AM150" s="529"/>
      <c r="AN150" s="528" t="str">
        <f t="shared" si="134"/>
        <v>-</v>
      </c>
      <c r="AO150" s="535"/>
      <c r="AP150" s="536" t="str">
        <f t="shared" si="92"/>
        <v>-</v>
      </c>
      <c r="AQ150" s="527">
        <f t="shared" si="135"/>
        <v>0</v>
      </c>
      <c r="AR150" s="335"/>
      <c r="AS150" s="529"/>
      <c r="AT150" s="528" t="str">
        <f t="shared" si="136"/>
        <v>-</v>
      </c>
      <c r="AU150" s="535"/>
      <c r="AV150" s="536" t="str">
        <f t="shared" si="93"/>
        <v>-</v>
      </c>
      <c r="AW150" s="527">
        <f t="shared" si="137"/>
        <v>0</v>
      </c>
      <c r="AX150" s="335"/>
      <c r="AY150" s="529"/>
      <c r="AZ150" s="528" t="str">
        <f t="shared" si="138"/>
        <v>-</v>
      </c>
      <c r="BA150" s="535"/>
      <c r="BB150" s="536" t="str">
        <f t="shared" si="94"/>
        <v>-</v>
      </c>
      <c r="BC150" s="544">
        <f t="shared" si="139"/>
        <v>0</v>
      </c>
      <c r="BD150" s="335"/>
      <c r="BE150" s="529"/>
      <c r="BF150" s="535"/>
      <c r="BG150" s="549" t="str">
        <f t="shared" si="113"/>
        <v>-</v>
      </c>
      <c r="BH150" s="544">
        <f t="shared" si="140"/>
        <v>0</v>
      </c>
      <c r="BI150" s="335"/>
      <c r="BJ150" s="529"/>
      <c r="BK150" s="535"/>
      <c r="BL150" s="549" t="str">
        <f t="shared" si="114"/>
        <v>-</v>
      </c>
      <c r="BM150" s="544">
        <f t="shared" si="141"/>
        <v>0</v>
      </c>
      <c r="BN150" s="335"/>
      <c r="BO150" s="529"/>
      <c r="BP150" s="535"/>
      <c r="BQ150" s="549" t="str">
        <f t="shared" si="115"/>
        <v>-</v>
      </c>
      <c r="BR150" s="544">
        <f t="shared" si="142"/>
        <v>0</v>
      </c>
      <c r="BS150" s="335"/>
      <c r="BT150" s="529"/>
      <c r="BU150" s="535"/>
      <c r="BV150" s="549" t="str">
        <f t="shared" si="116"/>
        <v>-</v>
      </c>
    </row>
    <row r="151" ht="14.25" customHeight="1" spans="1:74">
      <c r="A151" s="508"/>
      <c r="B151" s="404">
        <v>20</v>
      </c>
      <c r="C151" s="406">
        <f t="shared" si="110"/>
        <v>0</v>
      </c>
      <c r="D151" s="406">
        <f t="shared" si="118"/>
        <v>0</v>
      </c>
      <c r="E151" s="406">
        <f t="shared" si="119"/>
        <v>0</v>
      </c>
      <c r="F151" s="382">
        <f t="shared" si="120"/>
        <v>0</v>
      </c>
      <c r="G151" s="505" t="str">
        <f t="shared" si="117"/>
        <v>-</v>
      </c>
      <c r="H151" s="507">
        <f t="shared" si="121"/>
        <v>0</v>
      </c>
      <c r="I151" s="517">
        <f t="shared" si="122"/>
        <v>0</v>
      </c>
      <c r="J151" s="523">
        <f t="shared" si="123"/>
        <v>0</v>
      </c>
      <c r="K151" s="523">
        <f t="shared" si="124"/>
        <v>0</v>
      </c>
      <c r="L151" s="526" t="str">
        <f t="shared" si="111"/>
        <v>-</v>
      </c>
      <c r="M151" s="527">
        <f t="shared" si="125"/>
        <v>0</v>
      </c>
      <c r="N151" s="335"/>
      <c r="O151" s="529"/>
      <c r="P151" s="528" t="str">
        <f t="shared" si="126"/>
        <v>-</v>
      </c>
      <c r="Q151" s="535"/>
      <c r="R151" s="536" t="str">
        <f t="shared" si="112"/>
        <v>-</v>
      </c>
      <c r="S151" s="527">
        <f t="shared" si="127"/>
        <v>0</v>
      </c>
      <c r="T151" s="335"/>
      <c r="U151" s="529"/>
      <c r="V151" s="528" t="str">
        <f t="shared" si="128"/>
        <v>-</v>
      </c>
      <c r="W151" s="535"/>
      <c r="X151" s="536" t="str">
        <f t="shared" si="89"/>
        <v>-</v>
      </c>
      <c r="Y151" s="527">
        <f t="shared" si="129"/>
        <v>0</v>
      </c>
      <c r="Z151" s="335"/>
      <c r="AA151" s="529"/>
      <c r="AB151" s="528" t="str">
        <f t="shared" si="130"/>
        <v>-</v>
      </c>
      <c r="AC151" s="535"/>
      <c r="AD151" s="536" t="str">
        <f t="shared" si="90"/>
        <v>-</v>
      </c>
      <c r="AE151" s="527">
        <f t="shared" si="131"/>
        <v>0</v>
      </c>
      <c r="AF151" s="335"/>
      <c r="AG151" s="529"/>
      <c r="AH151" s="528" t="str">
        <f t="shared" si="132"/>
        <v>-</v>
      </c>
      <c r="AI151" s="535"/>
      <c r="AJ151" s="536" t="str">
        <f t="shared" si="91"/>
        <v>-</v>
      </c>
      <c r="AK151" s="527">
        <f t="shared" si="133"/>
        <v>0</v>
      </c>
      <c r="AL151" s="335"/>
      <c r="AM151" s="529"/>
      <c r="AN151" s="528" t="str">
        <f t="shared" si="134"/>
        <v>-</v>
      </c>
      <c r="AO151" s="535"/>
      <c r="AP151" s="536" t="str">
        <f t="shared" si="92"/>
        <v>-</v>
      </c>
      <c r="AQ151" s="527">
        <f t="shared" si="135"/>
        <v>0</v>
      </c>
      <c r="AR151" s="335"/>
      <c r="AS151" s="529"/>
      <c r="AT151" s="528" t="str">
        <f t="shared" si="136"/>
        <v>-</v>
      </c>
      <c r="AU151" s="535"/>
      <c r="AV151" s="536" t="str">
        <f t="shared" si="93"/>
        <v>-</v>
      </c>
      <c r="AW151" s="527">
        <f t="shared" si="137"/>
        <v>0</v>
      </c>
      <c r="AX151" s="335"/>
      <c r="AY151" s="529"/>
      <c r="AZ151" s="528" t="str">
        <f t="shared" si="138"/>
        <v>-</v>
      </c>
      <c r="BA151" s="535"/>
      <c r="BB151" s="536" t="str">
        <f t="shared" si="94"/>
        <v>-</v>
      </c>
      <c r="BC151" s="544">
        <f t="shared" si="139"/>
        <v>0</v>
      </c>
      <c r="BD151" s="335"/>
      <c r="BE151" s="529"/>
      <c r="BF151" s="535"/>
      <c r="BG151" s="549" t="str">
        <f t="shared" si="113"/>
        <v>-</v>
      </c>
      <c r="BH151" s="544">
        <f t="shared" si="140"/>
        <v>0</v>
      </c>
      <c r="BI151" s="335"/>
      <c r="BJ151" s="529"/>
      <c r="BK151" s="535"/>
      <c r="BL151" s="549" t="str">
        <f t="shared" si="114"/>
        <v>-</v>
      </c>
      <c r="BM151" s="544">
        <f t="shared" si="141"/>
        <v>0</v>
      </c>
      <c r="BN151" s="335"/>
      <c r="BO151" s="529"/>
      <c r="BP151" s="535"/>
      <c r="BQ151" s="549" t="str">
        <f t="shared" si="115"/>
        <v>-</v>
      </c>
      <c r="BR151" s="544">
        <f t="shared" si="142"/>
        <v>0</v>
      </c>
      <c r="BS151" s="335"/>
      <c r="BT151" s="529"/>
      <c r="BU151" s="535"/>
      <c r="BV151" s="549" t="str">
        <f t="shared" si="116"/>
        <v>-</v>
      </c>
    </row>
    <row r="152" ht="14.25" customHeight="1" spans="1:74">
      <c r="A152" s="508"/>
      <c r="B152" s="404">
        <v>21</v>
      </c>
      <c r="C152" s="406">
        <f t="shared" si="110"/>
        <v>0</v>
      </c>
      <c r="D152" s="406">
        <f t="shared" si="118"/>
        <v>0</v>
      </c>
      <c r="E152" s="406">
        <f t="shared" si="119"/>
        <v>0</v>
      </c>
      <c r="F152" s="382">
        <f t="shared" si="120"/>
        <v>0</v>
      </c>
      <c r="G152" s="505" t="str">
        <f t="shared" si="117"/>
        <v>-</v>
      </c>
      <c r="H152" s="507">
        <f t="shared" si="121"/>
        <v>0</v>
      </c>
      <c r="I152" s="517">
        <f t="shared" si="122"/>
        <v>0</v>
      </c>
      <c r="J152" s="523">
        <f t="shared" si="123"/>
        <v>0</v>
      </c>
      <c r="K152" s="523">
        <f t="shared" si="124"/>
        <v>0</v>
      </c>
      <c r="L152" s="526" t="str">
        <f t="shared" si="111"/>
        <v>-</v>
      </c>
      <c r="M152" s="527">
        <f t="shared" si="125"/>
        <v>0</v>
      </c>
      <c r="N152" s="335"/>
      <c r="O152" s="529"/>
      <c r="P152" s="528" t="str">
        <f t="shared" si="126"/>
        <v>-</v>
      </c>
      <c r="Q152" s="535"/>
      <c r="R152" s="536" t="str">
        <f t="shared" si="112"/>
        <v>-</v>
      </c>
      <c r="S152" s="527">
        <f t="shared" si="127"/>
        <v>0</v>
      </c>
      <c r="T152" s="335"/>
      <c r="U152" s="529"/>
      <c r="V152" s="528" t="str">
        <f t="shared" si="128"/>
        <v>-</v>
      </c>
      <c r="W152" s="535"/>
      <c r="X152" s="536" t="str">
        <f t="shared" si="89"/>
        <v>-</v>
      </c>
      <c r="Y152" s="527">
        <f t="shared" si="129"/>
        <v>0</v>
      </c>
      <c r="Z152" s="335"/>
      <c r="AA152" s="529"/>
      <c r="AB152" s="528" t="str">
        <f t="shared" si="130"/>
        <v>-</v>
      </c>
      <c r="AC152" s="535"/>
      <c r="AD152" s="536" t="str">
        <f t="shared" si="90"/>
        <v>-</v>
      </c>
      <c r="AE152" s="527">
        <f t="shared" si="131"/>
        <v>0</v>
      </c>
      <c r="AF152" s="335"/>
      <c r="AG152" s="529"/>
      <c r="AH152" s="528" t="str">
        <f t="shared" si="132"/>
        <v>-</v>
      </c>
      <c r="AI152" s="535"/>
      <c r="AJ152" s="536" t="str">
        <f t="shared" si="91"/>
        <v>-</v>
      </c>
      <c r="AK152" s="527">
        <f t="shared" si="133"/>
        <v>0</v>
      </c>
      <c r="AL152" s="335"/>
      <c r="AM152" s="529"/>
      <c r="AN152" s="528" t="str">
        <f t="shared" si="134"/>
        <v>-</v>
      </c>
      <c r="AO152" s="535"/>
      <c r="AP152" s="536" t="str">
        <f t="shared" si="92"/>
        <v>-</v>
      </c>
      <c r="AQ152" s="527">
        <f t="shared" si="135"/>
        <v>0</v>
      </c>
      <c r="AR152" s="335"/>
      <c r="AS152" s="529"/>
      <c r="AT152" s="528" t="str">
        <f t="shared" si="136"/>
        <v>-</v>
      </c>
      <c r="AU152" s="535"/>
      <c r="AV152" s="536" t="str">
        <f t="shared" si="93"/>
        <v>-</v>
      </c>
      <c r="AW152" s="527">
        <f t="shared" si="137"/>
        <v>0</v>
      </c>
      <c r="AX152" s="335"/>
      <c r="AY152" s="529"/>
      <c r="AZ152" s="528" t="str">
        <f t="shared" si="138"/>
        <v>-</v>
      </c>
      <c r="BA152" s="535"/>
      <c r="BB152" s="536" t="str">
        <f t="shared" si="94"/>
        <v>-</v>
      </c>
      <c r="BC152" s="544">
        <f t="shared" si="139"/>
        <v>0</v>
      </c>
      <c r="BD152" s="335"/>
      <c r="BE152" s="529"/>
      <c r="BF152" s="535"/>
      <c r="BG152" s="549" t="str">
        <f t="shared" si="113"/>
        <v>-</v>
      </c>
      <c r="BH152" s="544">
        <f t="shared" si="140"/>
        <v>0</v>
      </c>
      <c r="BI152" s="335"/>
      <c r="BJ152" s="529"/>
      <c r="BK152" s="535"/>
      <c r="BL152" s="549" t="str">
        <f t="shared" si="114"/>
        <v>-</v>
      </c>
      <c r="BM152" s="544">
        <f t="shared" si="141"/>
        <v>0</v>
      </c>
      <c r="BN152" s="335"/>
      <c r="BO152" s="529"/>
      <c r="BP152" s="535"/>
      <c r="BQ152" s="549" t="str">
        <f t="shared" si="115"/>
        <v>-</v>
      </c>
      <c r="BR152" s="544">
        <f t="shared" si="142"/>
        <v>0</v>
      </c>
      <c r="BS152" s="335"/>
      <c r="BT152" s="529"/>
      <c r="BU152" s="535"/>
      <c r="BV152" s="549" t="str">
        <f t="shared" si="116"/>
        <v>-</v>
      </c>
    </row>
    <row r="153" ht="14.25" customHeight="1" spans="1:74">
      <c r="A153" s="508"/>
      <c r="B153" s="404">
        <v>22</v>
      </c>
      <c r="C153" s="406">
        <f t="shared" si="110"/>
        <v>0</v>
      </c>
      <c r="D153" s="406">
        <f t="shared" si="118"/>
        <v>0</v>
      </c>
      <c r="E153" s="406">
        <f t="shared" si="119"/>
        <v>0</v>
      </c>
      <c r="F153" s="382">
        <f t="shared" si="120"/>
        <v>0</v>
      </c>
      <c r="G153" s="505" t="str">
        <f t="shared" si="117"/>
        <v>-</v>
      </c>
      <c r="H153" s="507">
        <f t="shared" si="121"/>
        <v>0</v>
      </c>
      <c r="I153" s="517">
        <f t="shared" si="122"/>
        <v>0</v>
      </c>
      <c r="J153" s="523">
        <f t="shared" si="123"/>
        <v>0</v>
      </c>
      <c r="K153" s="523">
        <f t="shared" si="124"/>
        <v>0</v>
      </c>
      <c r="L153" s="526" t="str">
        <f t="shared" si="111"/>
        <v>-</v>
      </c>
      <c r="M153" s="527">
        <f t="shared" si="125"/>
        <v>0</v>
      </c>
      <c r="N153" s="335"/>
      <c r="O153" s="529"/>
      <c r="P153" s="528" t="str">
        <f t="shared" si="126"/>
        <v>-</v>
      </c>
      <c r="Q153" s="535"/>
      <c r="R153" s="536" t="str">
        <f t="shared" si="112"/>
        <v>-</v>
      </c>
      <c r="S153" s="527">
        <f t="shared" si="127"/>
        <v>0</v>
      </c>
      <c r="T153" s="335"/>
      <c r="U153" s="529"/>
      <c r="V153" s="528" t="str">
        <f t="shared" si="128"/>
        <v>-</v>
      </c>
      <c r="W153" s="535"/>
      <c r="X153" s="536" t="str">
        <f t="shared" si="89"/>
        <v>-</v>
      </c>
      <c r="Y153" s="527">
        <f t="shared" si="129"/>
        <v>0</v>
      </c>
      <c r="Z153" s="335"/>
      <c r="AA153" s="529"/>
      <c r="AB153" s="528" t="str">
        <f t="shared" si="130"/>
        <v>-</v>
      </c>
      <c r="AC153" s="535"/>
      <c r="AD153" s="536" t="str">
        <f t="shared" si="90"/>
        <v>-</v>
      </c>
      <c r="AE153" s="527">
        <f t="shared" si="131"/>
        <v>0</v>
      </c>
      <c r="AF153" s="335"/>
      <c r="AG153" s="529"/>
      <c r="AH153" s="528" t="str">
        <f t="shared" si="132"/>
        <v>-</v>
      </c>
      <c r="AI153" s="535"/>
      <c r="AJ153" s="536" t="str">
        <f t="shared" si="91"/>
        <v>-</v>
      </c>
      <c r="AK153" s="527">
        <f t="shared" si="133"/>
        <v>0</v>
      </c>
      <c r="AL153" s="335"/>
      <c r="AM153" s="529"/>
      <c r="AN153" s="528" t="str">
        <f t="shared" si="134"/>
        <v>-</v>
      </c>
      <c r="AO153" s="535"/>
      <c r="AP153" s="536" t="str">
        <f t="shared" si="92"/>
        <v>-</v>
      </c>
      <c r="AQ153" s="527">
        <f t="shared" si="135"/>
        <v>0</v>
      </c>
      <c r="AR153" s="335"/>
      <c r="AS153" s="529"/>
      <c r="AT153" s="528" t="str">
        <f t="shared" si="136"/>
        <v>-</v>
      </c>
      <c r="AU153" s="535"/>
      <c r="AV153" s="536" t="str">
        <f t="shared" si="93"/>
        <v>-</v>
      </c>
      <c r="AW153" s="527">
        <f t="shared" si="137"/>
        <v>0</v>
      </c>
      <c r="AX153" s="335"/>
      <c r="AY153" s="529"/>
      <c r="AZ153" s="528" t="str">
        <f t="shared" si="138"/>
        <v>-</v>
      </c>
      <c r="BA153" s="535"/>
      <c r="BB153" s="536" t="str">
        <f t="shared" si="94"/>
        <v>-</v>
      </c>
      <c r="BC153" s="544">
        <f t="shared" si="139"/>
        <v>0</v>
      </c>
      <c r="BD153" s="335"/>
      <c r="BE153" s="529"/>
      <c r="BF153" s="535"/>
      <c r="BG153" s="549" t="str">
        <f t="shared" si="113"/>
        <v>-</v>
      </c>
      <c r="BH153" s="544">
        <f t="shared" si="140"/>
        <v>0</v>
      </c>
      <c r="BI153" s="335"/>
      <c r="BJ153" s="529"/>
      <c r="BK153" s="535"/>
      <c r="BL153" s="549" t="str">
        <f t="shared" si="114"/>
        <v>-</v>
      </c>
      <c r="BM153" s="544">
        <f t="shared" si="141"/>
        <v>0</v>
      </c>
      <c r="BN153" s="335"/>
      <c r="BO153" s="529"/>
      <c r="BP153" s="535"/>
      <c r="BQ153" s="549" t="str">
        <f t="shared" si="115"/>
        <v>-</v>
      </c>
      <c r="BR153" s="544">
        <f t="shared" si="142"/>
        <v>0</v>
      </c>
      <c r="BS153" s="335"/>
      <c r="BT153" s="529"/>
      <c r="BU153" s="535"/>
      <c r="BV153" s="549" t="str">
        <f t="shared" si="116"/>
        <v>-</v>
      </c>
    </row>
    <row r="154" ht="14.25" customHeight="1" spans="1:74">
      <c r="A154" s="508"/>
      <c r="B154" s="404">
        <v>23</v>
      </c>
      <c r="C154" s="406">
        <f t="shared" si="110"/>
        <v>0</v>
      </c>
      <c r="D154" s="406">
        <f t="shared" si="118"/>
        <v>0</v>
      </c>
      <c r="E154" s="406">
        <f t="shared" si="119"/>
        <v>0</v>
      </c>
      <c r="F154" s="382">
        <f t="shared" si="120"/>
        <v>0</v>
      </c>
      <c r="G154" s="505" t="str">
        <f t="shared" si="117"/>
        <v>-</v>
      </c>
      <c r="H154" s="507">
        <f t="shared" si="121"/>
        <v>0</v>
      </c>
      <c r="I154" s="517">
        <f t="shared" si="122"/>
        <v>0</v>
      </c>
      <c r="J154" s="523">
        <f t="shared" si="123"/>
        <v>0</v>
      </c>
      <c r="K154" s="523">
        <f t="shared" si="124"/>
        <v>0</v>
      </c>
      <c r="L154" s="526" t="str">
        <f t="shared" si="111"/>
        <v>-</v>
      </c>
      <c r="M154" s="527">
        <f t="shared" si="125"/>
        <v>0</v>
      </c>
      <c r="N154" s="335"/>
      <c r="O154" s="529"/>
      <c r="P154" s="528" t="str">
        <f t="shared" si="126"/>
        <v>-</v>
      </c>
      <c r="Q154" s="535"/>
      <c r="R154" s="536" t="str">
        <f t="shared" si="112"/>
        <v>-</v>
      </c>
      <c r="S154" s="527">
        <f t="shared" si="127"/>
        <v>0</v>
      </c>
      <c r="T154" s="335"/>
      <c r="U154" s="529"/>
      <c r="V154" s="528" t="str">
        <f t="shared" si="128"/>
        <v>-</v>
      </c>
      <c r="W154" s="535"/>
      <c r="X154" s="536" t="str">
        <f t="shared" si="89"/>
        <v>-</v>
      </c>
      <c r="Y154" s="527">
        <f t="shared" si="129"/>
        <v>0</v>
      </c>
      <c r="Z154" s="335"/>
      <c r="AA154" s="529"/>
      <c r="AB154" s="528" t="str">
        <f t="shared" si="130"/>
        <v>-</v>
      </c>
      <c r="AC154" s="535"/>
      <c r="AD154" s="536" t="str">
        <f t="shared" si="90"/>
        <v>-</v>
      </c>
      <c r="AE154" s="527">
        <f t="shared" si="131"/>
        <v>0</v>
      </c>
      <c r="AF154" s="335"/>
      <c r="AG154" s="529"/>
      <c r="AH154" s="528" t="str">
        <f t="shared" si="132"/>
        <v>-</v>
      </c>
      <c r="AI154" s="535"/>
      <c r="AJ154" s="536" t="str">
        <f t="shared" si="91"/>
        <v>-</v>
      </c>
      <c r="AK154" s="527">
        <f t="shared" si="133"/>
        <v>0</v>
      </c>
      <c r="AL154" s="335"/>
      <c r="AM154" s="529"/>
      <c r="AN154" s="528" t="str">
        <f t="shared" si="134"/>
        <v>-</v>
      </c>
      <c r="AO154" s="535"/>
      <c r="AP154" s="536" t="str">
        <f t="shared" si="92"/>
        <v>-</v>
      </c>
      <c r="AQ154" s="527">
        <f t="shared" si="135"/>
        <v>0</v>
      </c>
      <c r="AR154" s="335"/>
      <c r="AS154" s="529"/>
      <c r="AT154" s="528" t="str">
        <f t="shared" si="136"/>
        <v>-</v>
      </c>
      <c r="AU154" s="535"/>
      <c r="AV154" s="536" t="str">
        <f t="shared" si="93"/>
        <v>-</v>
      </c>
      <c r="AW154" s="527">
        <f t="shared" si="137"/>
        <v>0</v>
      </c>
      <c r="AX154" s="335"/>
      <c r="AY154" s="529"/>
      <c r="AZ154" s="528" t="str">
        <f t="shared" si="138"/>
        <v>-</v>
      </c>
      <c r="BA154" s="535"/>
      <c r="BB154" s="536" t="str">
        <f t="shared" si="94"/>
        <v>-</v>
      </c>
      <c r="BC154" s="544">
        <f t="shared" si="139"/>
        <v>0</v>
      </c>
      <c r="BD154" s="335"/>
      <c r="BE154" s="529"/>
      <c r="BF154" s="535"/>
      <c r="BG154" s="549" t="str">
        <f t="shared" si="113"/>
        <v>-</v>
      </c>
      <c r="BH154" s="544">
        <f t="shared" si="140"/>
        <v>0</v>
      </c>
      <c r="BI154" s="335"/>
      <c r="BJ154" s="529"/>
      <c r="BK154" s="535"/>
      <c r="BL154" s="549" t="str">
        <f t="shared" si="114"/>
        <v>-</v>
      </c>
      <c r="BM154" s="544">
        <f t="shared" si="141"/>
        <v>0</v>
      </c>
      <c r="BN154" s="335"/>
      <c r="BO154" s="529"/>
      <c r="BP154" s="535"/>
      <c r="BQ154" s="549" t="str">
        <f t="shared" si="115"/>
        <v>-</v>
      </c>
      <c r="BR154" s="544">
        <f t="shared" si="142"/>
        <v>0</v>
      </c>
      <c r="BS154" s="335"/>
      <c r="BT154" s="529"/>
      <c r="BU154" s="535"/>
      <c r="BV154" s="549" t="str">
        <f t="shared" si="116"/>
        <v>-</v>
      </c>
    </row>
    <row r="155" ht="14.25" customHeight="1" spans="1:74">
      <c r="A155" s="508"/>
      <c r="B155" s="404">
        <v>24</v>
      </c>
      <c r="C155" s="406">
        <f t="shared" si="110"/>
        <v>0</v>
      </c>
      <c r="D155" s="406">
        <f t="shared" si="118"/>
        <v>0</v>
      </c>
      <c r="E155" s="406">
        <f t="shared" si="119"/>
        <v>0</v>
      </c>
      <c r="F155" s="382">
        <f t="shared" si="120"/>
        <v>0</v>
      </c>
      <c r="G155" s="505" t="str">
        <f t="shared" si="117"/>
        <v>-</v>
      </c>
      <c r="H155" s="507">
        <f t="shared" si="121"/>
        <v>0</v>
      </c>
      <c r="I155" s="517">
        <f t="shared" si="122"/>
        <v>0</v>
      </c>
      <c r="J155" s="523">
        <f t="shared" si="123"/>
        <v>0</v>
      </c>
      <c r="K155" s="523">
        <f t="shared" si="124"/>
        <v>0</v>
      </c>
      <c r="L155" s="526" t="str">
        <f t="shared" si="111"/>
        <v>-</v>
      </c>
      <c r="M155" s="527">
        <f t="shared" si="125"/>
        <v>0</v>
      </c>
      <c r="N155" s="335"/>
      <c r="O155" s="529"/>
      <c r="P155" s="528" t="str">
        <f t="shared" si="126"/>
        <v>-</v>
      </c>
      <c r="Q155" s="535"/>
      <c r="R155" s="536" t="str">
        <f t="shared" si="112"/>
        <v>-</v>
      </c>
      <c r="S155" s="527">
        <f t="shared" si="127"/>
        <v>0</v>
      </c>
      <c r="T155" s="335"/>
      <c r="U155" s="529"/>
      <c r="V155" s="528" t="str">
        <f t="shared" si="128"/>
        <v>-</v>
      </c>
      <c r="W155" s="535"/>
      <c r="X155" s="536" t="str">
        <f t="shared" si="89"/>
        <v>-</v>
      </c>
      <c r="Y155" s="527">
        <f t="shared" si="129"/>
        <v>0</v>
      </c>
      <c r="Z155" s="335"/>
      <c r="AA155" s="529"/>
      <c r="AB155" s="528" t="str">
        <f t="shared" si="130"/>
        <v>-</v>
      </c>
      <c r="AC155" s="535"/>
      <c r="AD155" s="536" t="str">
        <f t="shared" si="90"/>
        <v>-</v>
      </c>
      <c r="AE155" s="527">
        <f t="shared" si="131"/>
        <v>0</v>
      </c>
      <c r="AF155" s="335"/>
      <c r="AG155" s="529"/>
      <c r="AH155" s="528" t="str">
        <f t="shared" si="132"/>
        <v>-</v>
      </c>
      <c r="AI155" s="535"/>
      <c r="AJ155" s="536" t="str">
        <f t="shared" si="91"/>
        <v>-</v>
      </c>
      <c r="AK155" s="527">
        <f t="shared" si="133"/>
        <v>0</v>
      </c>
      <c r="AL155" s="335"/>
      <c r="AM155" s="529"/>
      <c r="AN155" s="528" t="str">
        <f t="shared" si="134"/>
        <v>-</v>
      </c>
      <c r="AO155" s="535"/>
      <c r="AP155" s="536" t="str">
        <f t="shared" si="92"/>
        <v>-</v>
      </c>
      <c r="AQ155" s="527">
        <f t="shared" si="135"/>
        <v>0</v>
      </c>
      <c r="AR155" s="335"/>
      <c r="AS155" s="529"/>
      <c r="AT155" s="528" t="str">
        <f t="shared" si="136"/>
        <v>-</v>
      </c>
      <c r="AU155" s="535"/>
      <c r="AV155" s="536" t="str">
        <f t="shared" si="93"/>
        <v>-</v>
      </c>
      <c r="AW155" s="527">
        <f t="shared" si="137"/>
        <v>0</v>
      </c>
      <c r="AX155" s="335"/>
      <c r="AY155" s="529"/>
      <c r="AZ155" s="528" t="str">
        <f t="shared" si="138"/>
        <v>-</v>
      </c>
      <c r="BA155" s="535"/>
      <c r="BB155" s="536" t="str">
        <f t="shared" si="94"/>
        <v>-</v>
      </c>
      <c r="BC155" s="544">
        <f t="shared" si="139"/>
        <v>0</v>
      </c>
      <c r="BD155" s="335"/>
      <c r="BE155" s="529"/>
      <c r="BF155" s="535"/>
      <c r="BG155" s="549" t="str">
        <f t="shared" si="113"/>
        <v>-</v>
      </c>
      <c r="BH155" s="544">
        <f t="shared" si="140"/>
        <v>0</v>
      </c>
      <c r="BI155" s="335"/>
      <c r="BJ155" s="529"/>
      <c r="BK155" s="535"/>
      <c r="BL155" s="549" t="str">
        <f t="shared" si="114"/>
        <v>-</v>
      </c>
      <c r="BM155" s="544">
        <f t="shared" si="141"/>
        <v>0</v>
      </c>
      <c r="BN155" s="335"/>
      <c r="BO155" s="529"/>
      <c r="BP155" s="535"/>
      <c r="BQ155" s="549" t="str">
        <f t="shared" si="115"/>
        <v>-</v>
      </c>
      <c r="BR155" s="544">
        <f t="shared" si="142"/>
        <v>0</v>
      </c>
      <c r="BS155" s="335"/>
      <c r="BT155" s="529"/>
      <c r="BU155" s="535"/>
      <c r="BV155" s="549" t="str">
        <f t="shared" si="116"/>
        <v>-</v>
      </c>
    </row>
    <row r="156" ht="14.25" customHeight="1" spans="1:74">
      <c r="A156" s="508"/>
      <c r="B156" s="404">
        <v>25</v>
      </c>
      <c r="C156" s="406">
        <f t="shared" si="110"/>
        <v>0</v>
      </c>
      <c r="D156" s="406">
        <f t="shared" si="118"/>
        <v>0</v>
      </c>
      <c r="E156" s="406">
        <f t="shared" si="119"/>
        <v>0</v>
      </c>
      <c r="F156" s="382">
        <f t="shared" si="120"/>
        <v>0</v>
      </c>
      <c r="G156" s="505" t="str">
        <f t="shared" si="117"/>
        <v>-</v>
      </c>
      <c r="H156" s="507">
        <f t="shared" si="121"/>
        <v>0</v>
      </c>
      <c r="I156" s="517">
        <f t="shared" si="122"/>
        <v>0</v>
      </c>
      <c r="J156" s="523">
        <f t="shared" si="123"/>
        <v>0</v>
      </c>
      <c r="K156" s="523">
        <f t="shared" si="124"/>
        <v>0</v>
      </c>
      <c r="L156" s="526" t="str">
        <f t="shared" si="111"/>
        <v>-</v>
      </c>
      <c r="M156" s="527">
        <f t="shared" si="125"/>
        <v>0</v>
      </c>
      <c r="N156" s="335"/>
      <c r="O156" s="529"/>
      <c r="P156" s="528" t="str">
        <f t="shared" si="126"/>
        <v>-</v>
      </c>
      <c r="Q156" s="535"/>
      <c r="R156" s="536" t="str">
        <f t="shared" si="112"/>
        <v>-</v>
      </c>
      <c r="S156" s="527">
        <f t="shared" si="127"/>
        <v>0</v>
      </c>
      <c r="T156" s="335"/>
      <c r="U156" s="529"/>
      <c r="V156" s="528" t="str">
        <f t="shared" si="128"/>
        <v>-</v>
      </c>
      <c r="W156" s="535"/>
      <c r="X156" s="536" t="str">
        <f t="shared" si="89"/>
        <v>-</v>
      </c>
      <c r="Y156" s="527">
        <f t="shared" si="129"/>
        <v>0</v>
      </c>
      <c r="Z156" s="335"/>
      <c r="AA156" s="529"/>
      <c r="AB156" s="528" t="str">
        <f t="shared" si="130"/>
        <v>-</v>
      </c>
      <c r="AC156" s="535"/>
      <c r="AD156" s="536" t="str">
        <f t="shared" si="90"/>
        <v>-</v>
      </c>
      <c r="AE156" s="527">
        <f t="shared" si="131"/>
        <v>0</v>
      </c>
      <c r="AF156" s="335"/>
      <c r="AG156" s="529"/>
      <c r="AH156" s="528" t="str">
        <f t="shared" si="132"/>
        <v>-</v>
      </c>
      <c r="AI156" s="535"/>
      <c r="AJ156" s="536" t="str">
        <f t="shared" si="91"/>
        <v>-</v>
      </c>
      <c r="AK156" s="527">
        <f t="shared" si="133"/>
        <v>0</v>
      </c>
      <c r="AL156" s="335"/>
      <c r="AM156" s="529"/>
      <c r="AN156" s="528" t="str">
        <f t="shared" si="134"/>
        <v>-</v>
      </c>
      <c r="AO156" s="535"/>
      <c r="AP156" s="536" t="str">
        <f t="shared" si="92"/>
        <v>-</v>
      </c>
      <c r="AQ156" s="527">
        <f t="shared" si="135"/>
        <v>0</v>
      </c>
      <c r="AR156" s="335"/>
      <c r="AS156" s="529"/>
      <c r="AT156" s="528" t="str">
        <f t="shared" si="136"/>
        <v>-</v>
      </c>
      <c r="AU156" s="535"/>
      <c r="AV156" s="536" t="str">
        <f t="shared" si="93"/>
        <v>-</v>
      </c>
      <c r="AW156" s="527">
        <f t="shared" si="137"/>
        <v>0</v>
      </c>
      <c r="AX156" s="335"/>
      <c r="AY156" s="529"/>
      <c r="AZ156" s="528" t="str">
        <f t="shared" si="138"/>
        <v>-</v>
      </c>
      <c r="BA156" s="535"/>
      <c r="BB156" s="536" t="str">
        <f t="shared" si="94"/>
        <v>-</v>
      </c>
      <c r="BC156" s="544">
        <f t="shared" si="139"/>
        <v>0</v>
      </c>
      <c r="BD156" s="335"/>
      <c r="BE156" s="529"/>
      <c r="BF156" s="535"/>
      <c r="BG156" s="549" t="str">
        <f t="shared" si="113"/>
        <v>-</v>
      </c>
      <c r="BH156" s="544">
        <f t="shared" si="140"/>
        <v>0</v>
      </c>
      <c r="BI156" s="335"/>
      <c r="BJ156" s="529"/>
      <c r="BK156" s="535"/>
      <c r="BL156" s="549" t="str">
        <f t="shared" si="114"/>
        <v>-</v>
      </c>
      <c r="BM156" s="544">
        <f t="shared" si="141"/>
        <v>0</v>
      </c>
      <c r="BN156" s="335"/>
      <c r="BO156" s="529"/>
      <c r="BP156" s="535"/>
      <c r="BQ156" s="549" t="str">
        <f t="shared" si="115"/>
        <v>-</v>
      </c>
      <c r="BR156" s="544">
        <f t="shared" si="142"/>
        <v>0</v>
      </c>
      <c r="BS156" s="335"/>
      <c r="BT156" s="529"/>
      <c r="BU156" s="535"/>
      <c r="BV156" s="549" t="str">
        <f t="shared" si="116"/>
        <v>-</v>
      </c>
    </row>
    <row r="157" ht="14.25" customHeight="1" spans="1:74">
      <c r="A157" s="508"/>
      <c r="B157" s="404">
        <v>26</v>
      </c>
      <c r="C157" s="406">
        <f t="shared" si="110"/>
        <v>0</v>
      </c>
      <c r="D157" s="406">
        <f t="shared" si="118"/>
        <v>0</v>
      </c>
      <c r="E157" s="406">
        <f t="shared" si="119"/>
        <v>0</v>
      </c>
      <c r="F157" s="382">
        <f t="shared" si="120"/>
        <v>0</v>
      </c>
      <c r="G157" s="505" t="str">
        <f t="shared" si="117"/>
        <v>-</v>
      </c>
      <c r="H157" s="507">
        <f t="shared" si="121"/>
        <v>0</v>
      </c>
      <c r="I157" s="517">
        <f t="shared" si="122"/>
        <v>0</v>
      </c>
      <c r="J157" s="523">
        <f t="shared" si="123"/>
        <v>0</v>
      </c>
      <c r="K157" s="523">
        <f t="shared" si="124"/>
        <v>0</v>
      </c>
      <c r="L157" s="526" t="str">
        <f t="shared" si="111"/>
        <v>-</v>
      </c>
      <c r="M157" s="527">
        <f t="shared" si="125"/>
        <v>0</v>
      </c>
      <c r="N157" s="335"/>
      <c r="O157" s="529"/>
      <c r="P157" s="528" t="str">
        <f t="shared" si="126"/>
        <v>-</v>
      </c>
      <c r="Q157" s="535"/>
      <c r="R157" s="536" t="str">
        <f t="shared" si="112"/>
        <v>-</v>
      </c>
      <c r="S157" s="527">
        <f t="shared" si="127"/>
        <v>0</v>
      </c>
      <c r="T157" s="335"/>
      <c r="U157" s="529"/>
      <c r="V157" s="528" t="str">
        <f t="shared" si="128"/>
        <v>-</v>
      </c>
      <c r="W157" s="535"/>
      <c r="X157" s="536" t="str">
        <f t="shared" si="89"/>
        <v>-</v>
      </c>
      <c r="Y157" s="527">
        <f t="shared" si="129"/>
        <v>0</v>
      </c>
      <c r="Z157" s="335"/>
      <c r="AA157" s="529"/>
      <c r="AB157" s="528" t="str">
        <f t="shared" si="130"/>
        <v>-</v>
      </c>
      <c r="AC157" s="535"/>
      <c r="AD157" s="536" t="str">
        <f t="shared" si="90"/>
        <v>-</v>
      </c>
      <c r="AE157" s="527">
        <f t="shared" si="131"/>
        <v>0</v>
      </c>
      <c r="AF157" s="335"/>
      <c r="AG157" s="529"/>
      <c r="AH157" s="528" t="str">
        <f t="shared" si="132"/>
        <v>-</v>
      </c>
      <c r="AI157" s="535"/>
      <c r="AJ157" s="536" t="str">
        <f t="shared" si="91"/>
        <v>-</v>
      </c>
      <c r="AK157" s="527">
        <f t="shared" si="133"/>
        <v>0</v>
      </c>
      <c r="AL157" s="335"/>
      <c r="AM157" s="529"/>
      <c r="AN157" s="528" t="str">
        <f t="shared" si="134"/>
        <v>-</v>
      </c>
      <c r="AO157" s="535"/>
      <c r="AP157" s="536" t="str">
        <f t="shared" si="92"/>
        <v>-</v>
      </c>
      <c r="AQ157" s="527">
        <f t="shared" si="135"/>
        <v>0</v>
      </c>
      <c r="AR157" s="335"/>
      <c r="AS157" s="529"/>
      <c r="AT157" s="528" t="str">
        <f t="shared" si="136"/>
        <v>-</v>
      </c>
      <c r="AU157" s="535"/>
      <c r="AV157" s="536" t="str">
        <f t="shared" si="93"/>
        <v>-</v>
      </c>
      <c r="AW157" s="527">
        <f t="shared" si="137"/>
        <v>0</v>
      </c>
      <c r="AX157" s="335"/>
      <c r="AY157" s="529"/>
      <c r="AZ157" s="528" t="str">
        <f t="shared" si="138"/>
        <v>-</v>
      </c>
      <c r="BA157" s="535"/>
      <c r="BB157" s="536" t="str">
        <f t="shared" si="94"/>
        <v>-</v>
      </c>
      <c r="BC157" s="544">
        <f t="shared" si="139"/>
        <v>0</v>
      </c>
      <c r="BD157" s="335"/>
      <c r="BE157" s="529"/>
      <c r="BF157" s="535"/>
      <c r="BG157" s="549" t="str">
        <f t="shared" si="113"/>
        <v>-</v>
      </c>
      <c r="BH157" s="544">
        <f t="shared" si="140"/>
        <v>0</v>
      </c>
      <c r="BI157" s="335"/>
      <c r="BJ157" s="529"/>
      <c r="BK157" s="535"/>
      <c r="BL157" s="549" t="str">
        <f t="shared" si="114"/>
        <v>-</v>
      </c>
      <c r="BM157" s="544">
        <f t="shared" si="141"/>
        <v>0</v>
      </c>
      <c r="BN157" s="335"/>
      <c r="BO157" s="529"/>
      <c r="BP157" s="535"/>
      <c r="BQ157" s="549" t="str">
        <f t="shared" si="115"/>
        <v>-</v>
      </c>
      <c r="BR157" s="544">
        <f t="shared" si="142"/>
        <v>0</v>
      </c>
      <c r="BS157" s="335"/>
      <c r="BT157" s="529"/>
      <c r="BU157" s="535"/>
      <c r="BV157" s="549" t="str">
        <f t="shared" si="116"/>
        <v>-</v>
      </c>
    </row>
    <row r="158" ht="14.25" customHeight="1" spans="1:74">
      <c r="A158" s="508"/>
      <c r="B158" s="404">
        <v>27</v>
      </c>
      <c r="C158" s="406">
        <f t="shared" si="110"/>
        <v>0</v>
      </c>
      <c r="D158" s="406">
        <f t="shared" si="118"/>
        <v>0</v>
      </c>
      <c r="E158" s="406">
        <f t="shared" si="119"/>
        <v>0</v>
      </c>
      <c r="F158" s="382">
        <f t="shared" si="120"/>
        <v>0</v>
      </c>
      <c r="G158" s="505" t="str">
        <f t="shared" si="117"/>
        <v>-</v>
      </c>
      <c r="H158" s="507">
        <f t="shared" si="121"/>
        <v>0</v>
      </c>
      <c r="I158" s="517">
        <f t="shared" si="122"/>
        <v>0</v>
      </c>
      <c r="J158" s="523">
        <f t="shared" si="123"/>
        <v>0</v>
      </c>
      <c r="K158" s="523">
        <f t="shared" si="124"/>
        <v>0</v>
      </c>
      <c r="L158" s="526" t="str">
        <f t="shared" si="111"/>
        <v>-</v>
      </c>
      <c r="M158" s="527">
        <f t="shared" si="125"/>
        <v>0</v>
      </c>
      <c r="N158" s="335"/>
      <c r="O158" s="529"/>
      <c r="P158" s="528" t="str">
        <f t="shared" si="126"/>
        <v>-</v>
      </c>
      <c r="Q158" s="535"/>
      <c r="R158" s="536" t="str">
        <f t="shared" si="112"/>
        <v>-</v>
      </c>
      <c r="S158" s="527">
        <f t="shared" si="127"/>
        <v>0</v>
      </c>
      <c r="T158" s="335"/>
      <c r="U158" s="529"/>
      <c r="V158" s="528" t="str">
        <f t="shared" si="128"/>
        <v>-</v>
      </c>
      <c r="W158" s="535"/>
      <c r="X158" s="536" t="str">
        <f t="shared" si="89"/>
        <v>-</v>
      </c>
      <c r="Y158" s="527">
        <f t="shared" si="129"/>
        <v>0</v>
      </c>
      <c r="Z158" s="335"/>
      <c r="AA158" s="529"/>
      <c r="AB158" s="528" t="str">
        <f t="shared" si="130"/>
        <v>-</v>
      </c>
      <c r="AC158" s="535"/>
      <c r="AD158" s="536" t="str">
        <f t="shared" si="90"/>
        <v>-</v>
      </c>
      <c r="AE158" s="527">
        <f t="shared" si="131"/>
        <v>0</v>
      </c>
      <c r="AF158" s="335"/>
      <c r="AG158" s="529"/>
      <c r="AH158" s="528" t="str">
        <f t="shared" si="132"/>
        <v>-</v>
      </c>
      <c r="AI158" s="535"/>
      <c r="AJ158" s="536" t="str">
        <f t="shared" si="91"/>
        <v>-</v>
      </c>
      <c r="AK158" s="527">
        <f t="shared" si="133"/>
        <v>0</v>
      </c>
      <c r="AL158" s="335"/>
      <c r="AM158" s="529"/>
      <c r="AN158" s="528" t="str">
        <f t="shared" si="134"/>
        <v>-</v>
      </c>
      <c r="AO158" s="535"/>
      <c r="AP158" s="536" t="str">
        <f t="shared" si="92"/>
        <v>-</v>
      </c>
      <c r="AQ158" s="527">
        <f t="shared" si="135"/>
        <v>0</v>
      </c>
      <c r="AR158" s="335"/>
      <c r="AS158" s="529"/>
      <c r="AT158" s="528" t="str">
        <f t="shared" si="136"/>
        <v>-</v>
      </c>
      <c r="AU158" s="535"/>
      <c r="AV158" s="536" t="str">
        <f t="shared" si="93"/>
        <v>-</v>
      </c>
      <c r="AW158" s="527">
        <f t="shared" si="137"/>
        <v>0</v>
      </c>
      <c r="AX158" s="335"/>
      <c r="AY158" s="529"/>
      <c r="AZ158" s="528" t="str">
        <f t="shared" si="138"/>
        <v>-</v>
      </c>
      <c r="BA158" s="535"/>
      <c r="BB158" s="536" t="str">
        <f t="shared" si="94"/>
        <v>-</v>
      </c>
      <c r="BC158" s="544">
        <f t="shared" si="139"/>
        <v>0</v>
      </c>
      <c r="BD158" s="335"/>
      <c r="BE158" s="529"/>
      <c r="BF158" s="535"/>
      <c r="BG158" s="549" t="str">
        <f t="shared" si="113"/>
        <v>-</v>
      </c>
      <c r="BH158" s="544">
        <f t="shared" si="140"/>
        <v>0</v>
      </c>
      <c r="BI158" s="335"/>
      <c r="BJ158" s="529"/>
      <c r="BK158" s="535"/>
      <c r="BL158" s="549" t="str">
        <f t="shared" si="114"/>
        <v>-</v>
      </c>
      <c r="BM158" s="544">
        <f t="shared" si="141"/>
        <v>0</v>
      </c>
      <c r="BN158" s="335"/>
      <c r="BO158" s="529"/>
      <c r="BP158" s="535"/>
      <c r="BQ158" s="549" t="str">
        <f t="shared" si="115"/>
        <v>-</v>
      </c>
      <c r="BR158" s="544">
        <f t="shared" si="142"/>
        <v>0</v>
      </c>
      <c r="BS158" s="335"/>
      <c r="BT158" s="529"/>
      <c r="BU158" s="535"/>
      <c r="BV158" s="549" t="str">
        <f t="shared" si="116"/>
        <v>-</v>
      </c>
    </row>
    <row r="159" ht="14.25" customHeight="1" spans="1:74">
      <c r="A159" s="508"/>
      <c r="B159" s="404">
        <v>28</v>
      </c>
      <c r="C159" s="406">
        <f t="shared" si="110"/>
        <v>0</v>
      </c>
      <c r="D159" s="406">
        <f t="shared" si="118"/>
        <v>0</v>
      </c>
      <c r="E159" s="406">
        <f t="shared" si="119"/>
        <v>0</v>
      </c>
      <c r="F159" s="382">
        <f t="shared" si="120"/>
        <v>0</v>
      </c>
      <c r="G159" s="505" t="str">
        <f t="shared" si="117"/>
        <v>-</v>
      </c>
      <c r="H159" s="507">
        <f t="shared" si="121"/>
        <v>0</v>
      </c>
      <c r="I159" s="517">
        <f t="shared" si="122"/>
        <v>0</v>
      </c>
      <c r="J159" s="523">
        <f t="shared" si="123"/>
        <v>0</v>
      </c>
      <c r="K159" s="523">
        <f t="shared" si="124"/>
        <v>0</v>
      </c>
      <c r="L159" s="526" t="str">
        <f t="shared" si="111"/>
        <v>-</v>
      </c>
      <c r="M159" s="527">
        <f t="shared" si="125"/>
        <v>0</v>
      </c>
      <c r="N159" s="335"/>
      <c r="O159" s="529"/>
      <c r="P159" s="528" t="str">
        <f t="shared" si="126"/>
        <v>-</v>
      </c>
      <c r="Q159" s="535"/>
      <c r="R159" s="536" t="str">
        <f t="shared" si="112"/>
        <v>-</v>
      </c>
      <c r="S159" s="527">
        <f t="shared" si="127"/>
        <v>0</v>
      </c>
      <c r="T159" s="335"/>
      <c r="U159" s="529"/>
      <c r="V159" s="528" t="str">
        <f t="shared" si="128"/>
        <v>-</v>
      </c>
      <c r="W159" s="535"/>
      <c r="X159" s="536" t="str">
        <f t="shared" si="89"/>
        <v>-</v>
      </c>
      <c r="Y159" s="527">
        <f t="shared" si="129"/>
        <v>0</v>
      </c>
      <c r="Z159" s="335"/>
      <c r="AA159" s="529"/>
      <c r="AB159" s="528" t="str">
        <f t="shared" si="130"/>
        <v>-</v>
      </c>
      <c r="AC159" s="535"/>
      <c r="AD159" s="536" t="str">
        <f t="shared" si="90"/>
        <v>-</v>
      </c>
      <c r="AE159" s="527">
        <f t="shared" si="131"/>
        <v>0</v>
      </c>
      <c r="AF159" s="335"/>
      <c r="AG159" s="529"/>
      <c r="AH159" s="528" t="str">
        <f t="shared" si="132"/>
        <v>-</v>
      </c>
      <c r="AI159" s="535"/>
      <c r="AJ159" s="536" t="str">
        <f t="shared" si="91"/>
        <v>-</v>
      </c>
      <c r="AK159" s="527">
        <f t="shared" si="133"/>
        <v>0</v>
      </c>
      <c r="AL159" s="335"/>
      <c r="AM159" s="529"/>
      <c r="AN159" s="528" t="str">
        <f t="shared" si="134"/>
        <v>-</v>
      </c>
      <c r="AO159" s="535"/>
      <c r="AP159" s="536" t="str">
        <f t="shared" si="92"/>
        <v>-</v>
      </c>
      <c r="AQ159" s="527">
        <f t="shared" si="135"/>
        <v>0</v>
      </c>
      <c r="AR159" s="335"/>
      <c r="AS159" s="529"/>
      <c r="AT159" s="528" t="str">
        <f t="shared" si="136"/>
        <v>-</v>
      </c>
      <c r="AU159" s="535"/>
      <c r="AV159" s="536" t="str">
        <f t="shared" si="93"/>
        <v>-</v>
      </c>
      <c r="AW159" s="527">
        <f t="shared" si="137"/>
        <v>0</v>
      </c>
      <c r="AX159" s="335"/>
      <c r="AY159" s="529"/>
      <c r="AZ159" s="528" t="str">
        <f t="shared" si="138"/>
        <v>-</v>
      </c>
      <c r="BA159" s="535"/>
      <c r="BB159" s="536" t="str">
        <f t="shared" si="94"/>
        <v>-</v>
      </c>
      <c r="BC159" s="544">
        <f t="shared" si="139"/>
        <v>0</v>
      </c>
      <c r="BD159" s="335"/>
      <c r="BE159" s="529"/>
      <c r="BF159" s="535"/>
      <c r="BG159" s="549" t="str">
        <f t="shared" si="113"/>
        <v>-</v>
      </c>
      <c r="BH159" s="544">
        <f t="shared" si="140"/>
        <v>0</v>
      </c>
      <c r="BI159" s="335"/>
      <c r="BJ159" s="529"/>
      <c r="BK159" s="535"/>
      <c r="BL159" s="549" t="str">
        <f t="shared" si="114"/>
        <v>-</v>
      </c>
      <c r="BM159" s="544">
        <f t="shared" si="141"/>
        <v>0</v>
      </c>
      <c r="BN159" s="335"/>
      <c r="BO159" s="529"/>
      <c r="BP159" s="535"/>
      <c r="BQ159" s="549" t="str">
        <f t="shared" si="115"/>
        <v>-</v>
      </c>
      <c r="BR159" s="544">
        <f t="shared" si="142"/>
        <v>0</v>
      </c>
      <c r="BS159" s="335"/>
      <c r="BT159" s="529"/>
      <c r="BU159" s="535"/>
      <c r="BV159" s="549" t="str">
        <f t="shared" si="116"/>
        <v>-</v>
      </c>
    </row>
    <row r="160" ht="14.25" customHeight="1" spans="1:74">
      <c r="A160" s="508"/>
      <c r="B160" s="404">
        <v>29</v>
      </c>
      <c r="C160" s="406">
        <f t="shared" si="110"/>
        <v>0</v>
      </c>
      <c r="D160" s="406">
        <f t="shared" si="118"/>
        <v>0</v>
      </c>
      <c r="E160" s="406">
        <f t="shared" si="119"/>
        <v>0</v>
      </c>
      <c r="F160" s="382">
        <f t="shared" si="120"/>
        <v>0</v>
      </c>
      <c r="G160" s="505" t="str">
        <f t="shared" si="117"/>
        <v>-</v>
      </c>
      <c r="H160" s="507">
        <f t="shared" si="121"/>
        <v>0</v>
      </c>
      <c r="I160" s="517">
        <f t="shared" si="122"/>
        <v>0</v>
      </c>
      <c r="J160" s="523">
        <f t="shared" si="123"/>
        <v>0</v>
      </c>
      <c r="K160" s="523">
        <f t="shared" si="124"/>
        <v>0</v>
      </c>
      <c r="L160" s="526" t="str">
        <f t="shared" si="111"/>
        <v>-</v>
      </c>
      <c r="M160" s="527">
        <f t="shared" si="125"/>
        <v>0</v>
      </c>
      <c r="N160" s="335"/>
      <c r="O160" s="529"/>
      <c r="P160" s="528" t="str">
        <f t="shared" si="126"/>
        <v>-</v>
      </c>
      <c r="Q160" s="535"/>
      <c r="R160" s="536" t="str">
        <f t="shared" si="112"/>
        <v>-</v>
      </c>
      <c r="S160" s="527">
        <f t="shared" si="127"/>
        <v>0</v>
      </c>
      <c r="T160" s="335"/>
      <c r="U160" s="529"/>
      <c r="V160" s="528" t="str">
        <f t="shared" si="128"/>
        <v>-</v>
      </c>
      <c r="W160" s="535"/>
      <c r="X160" s="536" t="str">
        <f t="shared" si="89"/>
        <v>-</v>
      </c>
      <c r="Y160" s="527">
        <f t="shared" si="129"/>
        <v>0</v>
      </c>
      <c r="Z160" s="335"/>
      <c r="AA160" s="529"/>
      <c r="AB160" s="528" t="str">
        <f t="shared" si="130"/>
        <v>-</v>
      </c>
      <c r="AC160" s="535"/>
      <c r="AD160" s="536" t="str">
        <f t="shared" si="90"/>
        <v>-</v>
      </c>
      <c r="AE160" s="527">
        <f t="shared" si="131"/>
        <v>0</v>
      </c>
      <c r="AF160" s="335"/>
      <c r="AG160" s="529"/>
      <c r="AH160" s="528" t="str">
        <f t="shared" si="132"/>
        <v>-</v>
      </c>
      <c r="AI160" s="535"/>
      <c r="AJ160" s="536" t="str">
        <f t="shared" si="91"/>
        <v>-</v>
      </c>
      <c r="AK160" s="527">
        <f t="shared" si="133"/>
        <v>0</v>
      </c>
      <c r="AL160" s="335"/>
      <c r="AM160" s="529"/>
      <c r="AN160" s="528" t="str">
        <f t="shared" si="134"/>
        <v>-</v>
      </c>
      <c r="AO160" s="535"/>
      <c r="AP160" s="536" t="str">
        <f t="shared" si="92"/>
        <v>-</v>
      </c>
      <c r="AQ160" s="527">
        <f t="shared" si="135"/>
        <v>0</v>
      </c>
      <c r="AR160" s="335"/>
      <c r="AS160" s="529"/>
      <c r="AT160" s="528" t="str">
        <f t="shared" si="136"/>
        <v>-</v>
      </c>
      <c r="AU160" s="535"/>
      <c r="AV160" s="536" t="str">
        <f t="shared" si="93"/>
        <v>-</v>
      </c>
      <c r="AW160" s="527">
        <f t="shared" si="137"/>
        <v>0</v>
      </c>
      <c r="AX160" s="335"/>
      <c r="AY160" s="529"/>
      <c r="AZ160" s="528" t="str">
        <f t="shared" si="138"/>
        <v>-</v>
      </c>
      <c r="BA160" s="535"/>
      <c r="BB160" s="536" t="str">
        <f t="shared" si="94"/>
        <v>-</v>
      </c>
      <c r="BC160" s="544">
        <f t="shared" si="139"/>
        <v>0</v>
      </c>
      <c r="BD160" s="335"/>
      <c r="BE160" s="529"/>
      <c r="BF160" s="535"/>
      <c r="BG160" s="549" t="str">
        <f t="shared" si="113"/>
        <v>-</v>
      </c>
      <c r="BH160" s="544">
        <f t="shared" si="140"/>
        <v>0</v>
      </c>
      <c r="BI160" s="335"/>
      <c r="BJ160" s="529"/>
      <c r="BK160" s="535"/>
      <c r="BL160" s="549" t="str">
        <f t="shared" si="114"/>
        <v>-</v>
      </c>
      <c r="BM160" s="544">
        <f t="shared" si="141"/>
        <v>0</v>
      </c>
      <c r="BN160" s="335"/>
      <c r="BO160" s="529"/>
      <c r="BP160" s="535"/>
      <c r="BQ160" s="549" t="str">
        <f t="shared" si="115"/>
        <v>-</v>
      </c>
      <c r="BR160" s="544">
        <f t="shared" si="142"/>
        <v>0</v>
      </c>
      <c r="BS160" s="335"/>
      <c r="BT160" s="529"/>
      <c r="BU160" s="535"/>
      <c r="BV160" s="549" t="str">
        <f t="shared" si="116"/>
        <v>-</v>
      </c>
    </row>
    <row r="161" ht="14.25" customHeight="1" spans="1:74">
      <c r="A161" s="508"/>
      <c r="B161" s="404">
        <v>30</v>
      </c>
      <c r="C161" s="406">
        <f t="shared" si="110"/>
        <v>0</v>
      </c>
      <c r="D161" s="406">
        <f t="shared" si="118"/>
        <v>0</v>
      </c>
      <c r="E161" s="406">
        <f t="shared" si="119"/>
        <v>0</v>
      </c>
      <c r="F161" s="382">
        <f t="shared" si="120"/>
        <v>0</v>
      </c>
      <c r="G161" s="505" t="str">
        <f t="shared" si="117"/>
        <v>-</v>
      </c>
      <c r="H161" s="507">
        <f t="shared" si="121"/>
        <v>0</v>
      </c>
      <c r="I161" s="517">
        <f t="shared" si="122"/>
        <v>0</v>
      </c>
      <c r="J161" s="523">
        <f t="shared" si="123"/>
        <v>0</v>
      </c>
      <c r="K161" s="523">
        <f t="shared" si="124"/>
        <v>0</v>
      </c>
      <c r="L161" s="526" t="str">
        <f t="shared" si="111"/>
        <v>-</v>
      </c>
      <c r="M161" s="527">
        <f t="shared" si="125"/>
        <v>0</v>
      </c>
      <c r="N161" s="335"/>
      <c r="O161" s="529"/>
      <c r="P161" s="528" t="str">
        <f t="shared" si="126"/>
        <v>-</v>
      </c>
      <c r="Q161" s="535"/>
      <c r="R161" s="536" t="str">
        <f t="shared" si="112"/>
        <v>-</v>
      </c>
      <c r="S161" s="527">
        <f t="shared" si="127"/>
        <v>0</v>
      </c>
      <c r="T161" s="335"/>
      <c r="U161" s="529"/>
      <c r="V161" s="528" t="str">
        <f t="shared" si="128"/>
        <v>-</v>
      </c>
      <c r="W161" s="535"/>
      <c r="X161" s="536" t="str">
        <f t="shared" si="89"/>
        <v>-</v>
      </c>
      <c r="Y161" s="527">
        <f t="shared" si="129"/>
        <v>0</v>
      </c>
      <c r="Z161" s="335"/>
      <c r="AA161" s="529"/>
      <c r="AB161" s="528" t="str">
        <f t="shared" si="130"/>
        <v>-</v>
      </c>
      <c r="AC161" s="535"/>
      <c r="AD161" s="536" t="str">
        <f t="shared" si="90"/>
        <v>-</v>
      </c>
      <c r="AE161" s="527">
        <f t="shared" si="131"/>
        <v>0</v>
      </c>
      <c r="AF161" s="335"/>
      <c r="AG161" s="529"/>
      <c r="AH161" s="528" t="str">
        <f t="shared" si="132"/>
        <v>-</v>
      </c>
      <c r="AI161" s="535"/>
      <c r="AJ161" s="536" t="str">
        <f t="shared" si="91"/>
        <v>-</v>
      </c>
      <c r="AK161" s="527">
        <f t="shared" si="133"/>
        <v>0</v>
      </c>
      <c r="AL161" s="335"/>
      <c r="AM161" s="529"/>
      <c r="AN161" s="528" t="str">
        <f t="shared" si="134"/>
        <v>-</v>
      </c>
      <c r="AO161" s="535"/>
      <c r="AP161" s="536" t="str">
        <f t="shared" si="92"/>
        <v>-</v>
      </c>
      <c r="AQ161" s="527">
        <f t="shared" si="135"/>
        <v>0</v>
      </c>
      <c r="AR161" s="335"/>
      <c r="AS161" s="529"/>
      <c r="AT161" s="528" t="str">
        <f t="shared" si="136"/>
        <v>-</v>
      </c>
      <c r="AU161" s="535"/>
      <c r="AV161" s="536" t="str">
        <f t="shared" si="93"/>
        <v>-</v>
      </c>
      <c r="AW161" s="527">
        <f t="shared" si="137"/>
        <v>0</v>
      </c>
      <c r="AX161" s="335"/>
      <c r="AY161" s="529"/>
      <c r="AZ161" s="528" t="str">
        <f t="shared" si="138"/>
        <v>-</v>
      </c>
      <c r="BA161" s="535"/>
      <c r="BB161" s="536" t="str">
        <f t="shared" si="94"/>
        <v>-</v>
      </c>
      <c r="BC161" s="544">
        <f t="shared" si="139"/>
        <v>0</v>
      </c>
      <c r="BD161" s="335"/>
      <c r="BE161" s="529"/>
      <c r="BF161" s="535"/>
      <c r="BG161" s="549" t="str">
        <f t="shared" si="113"/>
        <v>-</v>
      </c>
      <c r="BH161" s="544">
        <f t="shared" si="140"/>
        <v>0</v>
      </c>
      <c r="BI161" s="335"/>
      <c r="BJ161" s="529"/>
      <c r="BK161" s="535"/>
      <c r="BL161" s="549" t="str">
        <f t="shared" si="114"/>
        <v>-</v>
      </c>
      <c r="BM161" s="544">
        <f t="shared" si="141"/>
        <v>0</v>
      </c>
      <c r="BN161" s="335"/>
      <c r="BO161" s="529"/>
      <c r="BP161" s="535"/>
      <c r="BQ161" s="549" t="str">
        <f t="shared" si="115"/>
        <v>-</v>
      </c>
      <c r="BR161" s="544">
        <f t="shared" si="142"/>
        <v>0</v>
      </c>
      <c r="BS161" s="335"/>
      <c r="BT161" s="529"/>
      <c r="BU161" s="535"/>
      <c r="BV161" s="549" t="str">
        <f t="shared" si="116"/>
        <v>-</v>
      </c>
    </row>
    <row r="162" ht="15" customHeight="1" spans="1:74">
      <c r="A162" s="508"/>
      <c r="B162" s="404">
        <v>31</v>
      </c>
      <c r="C162" s="406">
        <f t="shared" si="110"/>
        <v>0</v>
      </c>
      <c r="D162" s="406">
        <f t="shared" si="118"/>
        <v>0</v>
      </c>
      <c r="E162" s="406">
        <f t="shared" si="119"/>
        <v>0</v>
      </c>
      <c r="F162" s="382">
        <f t="shared" si="120"/>
        <v>0</v>
      </c>
      <c r="G162" s="505" t="str">
        <f t="shared" si="117"/>
        <v>-</v>
      </c>
      <c r="H162" s="507">
        <f t="shared" si="121"/>
        <v>0</v>
      </c>
      <c r="I162" s="517">
        <f t="shared" si="122"/>
        <v>0</v>
      </c>
      <c r="J162" s="523">
        <f t="shared" si="123"/>
        <v>0</v>
      </c>
      <c r="K162" s="523">
        <f t="shared" si="124"/>
        <v>0</v>
      </c>
      <c r="L162" s="526" t="str">
        <f t="shared" si="111"/>
        <v>-</v>
      </c>
      <c r="M162" s="527">
        <f t="shared" si="125"/>
        <v>0</v>
      </c>
      <c r="N162" s="335"/>
      <c r="O162" s="529"/>
      <c r="P162" s="528" t="str">
        <f t="shared" si="126"/>
        <v>-</v>
      </c>
      <c r="Q162" s="535"/>
      <c r="R162" s="536" t="str">
        <f t="shared" si="112"/>
        <v>-</v>
      </c>
      <c r="S162" s="527">
        <f t="shared" si="127"/>
        <v>0</v>
      </c>
      <c r="T162" s="335"/>
      <c r="U162" s="529"/>
      <c r="V162" s="528" t="str">
        <f t="shared" si="128"/>
        <v>-</v>
      </c>
      <c r="W162" s="535"/>
      <c r="X162" s="536" t="str">
        <f t="shared" si="89"/>
        <v>-</v>
      </c>
      <c r="Y162" s="527">
        <f t="shared" si="129"/>
        <v>0</v>
      </c>
      <c r="Z162" s="335"/>
      <c r="AA162" s="529"/>
      <c r="AB162" s="528" t="str">
        <f t="shared" si="130"/>
        <v>-</v>
      </c>
      <c r="AC162" s="535"/>
      <c r="AD162" s="536" t="str">
        <f t="shared" si="90"/>
        <v>-</v>
      </c>
      <c r="AE162" s="527">
        <f t="shared" si="131"/>
        <v>0</v>
      </c>
      <c r="AF162" s="335"/>
      <c r="AG162" s="529"/>
      <c r="AH162" s="528" t="str">
        <f t="shared" si="132"/>
        <v>-</v>
      </c>
      <c r="AI162" s="535"/>
      <c r="AJ162" s="536" t="str">
        <f t="shared" si="91"/>
        <v>-</v>
      </c>
      <c r="AK162" s="527">
        <f t="shared" si="133"/>
        <v>0</v>
      </c>
      <c r="AL162" s="335"/>
      <c r="AM162" s="529"/>
      <c r="AN162" s="528" t="str">
        <f t="shared" si="134"/>
        <v>-</v>
      </c>
      <c r="AO162" s="535"/>
      <c r="AP162" s="536" t="str">
        <f t="shared" si="92"/>
        <v>-</v>
      </c>
      <c r="AQ162" s="527">
        <f t="shared" si="135"/>
        <v>0</v>
      </c>
      <c r="AR162" s="335"/>
      <c r="AS162" s="529"/>
      <c r="AT162" s="528" t="str">
        <f t="shared" si="136"/>
        <v>-</v>
      </c>
      <c r="AU162" s="535"/>
      <c r="AV162" s="536" t="str">
        <f t="shared" si="93"/>
        <v>-</v>
      </c>
      <c r="AW162" s="527">
        <f t="shared" si="137"/>
        <v>0</v>
      </c>
      <c r="AX162" s="335"/>
      <c r="AY162" s="529"/>
      <c r="AZ162" s="528" t="str">
        <f t="shared" si="138"/>
        <v>-</v>
      </c>
      <c r="BA162" s="535"/>
      <c r="BB162" s="536" t="str">
        <f t="shared" si="94"/>
        <v>-</v>
      </c>
      <c r="BC162" s="544">
        <f t="shared" si="139"/>
        <v>0</v>
      </c>
      <c r="BD162" s="335"/>
      <c r="BE162" s="529"/>
      <c r="BF162" s="535"/>
      <c r="BG162" s="549" t="str">
        <f t="shared" si="113"/>
        <v>-</v>
      </c>
      <c r="BH162" s="544">
        <f t="shared" si="140"/>
        <v>0</v>
      </c>
      <c r="BI162" s="335"/>
      <c r="BJ162" s="529"/>
      <c r="BK162" s="535"/>
      <c r="BL162" s="549" t="str">
        <f t="shared" si="114"/>
        <v>-</v>
      </c>
      <c r="BM162" s="544">
        <f t="shared" si="141"/>
        <v>0</v>
      </c>
      <c r="BN162" s="335"/>
      <c r="BO162" s="529"/>
      <c r="BP162" s="535"/>
      <c r="BQ162" s="549" t="str">
        <f t="shared" si="115"/>
        <v>-</v>
      </c>
      <c r="BR162" s="544">
        <f t="shared" si="142"/>
        <v>0</v>
      </c>
      <c r="BS162" s="335"/>
      <c r="BT162" s="529"/>
      <c r="BU162" s="535"/>
      <c r="BV162" s="549" t="str">
        <f t="shared" si="116"/>
        <v>-</v>
      </c>
    </row>
    <row r="163" ht="16.5" customHeight="1" spans="1:74">
      <c r="A163" s="87" t="s">
        <v>53</v>
      </c>
      <c r="B163" s="497"/>
      <c r="C163" s="406">
        <f>SUM(C164:C193)</f>
        <v>0</v>
      </c>
      <c r="D163" s="406">
        <f t="shared" si="118"/>
        <v>0</v>
      </c>
      <c r="E163" s="406">
        <f t="shared" si="119"/>
        <v>0</v>
      </c>
      <c r="F163" s="382">
        <f t="shared" si="120"/>
        <v>0</v>
      </c>
      <c r="G163" s="505" t="str">
        <f t="shared" si="117"/>
        <v>-</v>
      </c>
      <c r="H163" s="507">
        <f t="shared" si="121"/>
        <v>0</v>
      </c>
      <c r="I163" s="517">
        <f t="shared" si="122"/>
        <v>0</v>
      </c>
      <c r="J163" s="523">
        <f t="shared" si="123"/>
        <v>0</v>
      </c>
      <c r="K163" s="523">
        <f t="shared" si="124"/>
        <v>0</v>
      </c>
      <c r="L163" s="414" t="str">
        <f t="shared" si="111"/>
        <v>-</v>
      </c>
      <c r="M163" s="527">
        <f t="shared" si="125"/>
        <v>0</v>
      </c>
      <c r="N163" s="519">
        <f t="shared" ref="N163:O163" si="143">SUM(N164:N193)</f>
        <v>0</v>
      </c>
      <c r="O163" s="519">
        <f t="shared" si="143"/>
        <v>0</v>
      </c>
      <c r="P163" s="530" t="str">
        <f t="shared" si="126"/>
        <v>-</v>
      </c>
      <c r="Q163" s="534">
        <f>SUM(Q164:Q193)</f>
        <v>0</v>
      </c>
      <c r="R163" s="533" t="str">
        <f t="shared" si="112"/>
        <v>-</v>
      </c>
      <c r="S163" s="527">
        <f t="shared" si="127"/>
        <v>0</v>
      </c>
      <c r="T163" s="519">
        <f t="shared" ref="T163:U163" si="144">SUM(T164:T193)</f>
        <v>0</v>
      </c>
      <c r="U163" s="519">
        <f t="shared" si="144"/>
        <v>0</v>
      </c>
      <c r="V163" s="530" t="str">
        <f t="shared" si="128"/>
        <v>-</v>
      </c>
      <c r="W163" s="534">
        <f>SUM(W164:W193)</f>
        <v>0</v>
      </c>
      <c r="X163" s="533" t="str">
        <f t="shared" ref="X163:X226" si="145">IF(W163&lt;&gt;0,W163/U163,"-")</f>
        <v>-</v>
      </c>
      <c r="Y163" s="527">
        <f t="shared" si="129"/>
        <v>0</v>
      </c>
      <c r="Z163" s="519">
        <f t="shared" ref="Z163:AA163" si="146">SUM(Z164:Z193)</f>
        <v>0</v>
      </c>
      <c r="AA163" s="519">
        <f t="shared" si="146"/>
        <v>0</v>
      </c>
      <c r="AB163" s="530" t="str">
        <f t="shared" si="130"/>
        <v>-</v>
      </c>
      <c r="AC163" s="534">
        <f>SUM(AC164:AC193)</f>
        <v>0</v>
      </c>
      <c r="AD163" s="533" t="str">
        <f t="shared" ref="AD163:AD226" si="147">IF(AC163&lt;&gt;0,AC163/AA163,"-")</f>
        <v>-</v>
      </c>
      <c r="AE163" s="527">
        <f t="shared" si="131"/>
        <v>0</v>
      </c>
      <c r="AF163" s="519">
        <f t="shared" ref="AF163:AG163" si="148">SUM(AF164:AF193)</f>
        <v>0</v>
      </c>
      <c r="AG163" s="519">
        <f t="shared" si="148"/>
        <v>0</v>
      </c>
      <c r="AH163" s="530" t="str">
        <f t="shared" si="132"/>
        <v>-</v>
      </c>
      <c r="AI163" s="534">
        <f>SUM(AI164:AI193)</f>
        <v>0</v>
      </c>
      <c r="AJ163" s="533" t="str">
        <f t="shared" ref="AJ163:AJ226" si="149">IF(AI163&lt;&gt;0,AI163/AG163,"-")</f>
        <v>-</v>
      </c>
      <c r="AK163" s="527">
        <f t="shared" si="133"/>
        <v>0</v>
      </c>
      <c r="AL163" s="519">
        <f t="shared" ref="AL163:AM163" si="150">SUM(AL164:AL193)</f>
        <v>0</v>
      </c>
      <c r="AM163" s="519">
        <f t="shared" si="150"/>
        <v>0</v>
      </c>
      <c r="AN163" s="530" t="str">
        <f t="shared" si="134"/>
        <v>-</v>
      </c>
      <c r="AO163" s="534">
        <f>SUM(AO164:AO193)</f>
        <v>0</v>
      </c>
      <c r="AP163" s="533" t="str">
        <f t="shared" ref="AP163:AP226" si="151">IF(AO163&lt;&gt;0,AO163/AM163,"-")</f>
        <v>-</v>
      </c>
      <c r="AQ163" s="527">
        <f t="shared" si="135"/>
        <v>0</v>
      </c>
      <c r="AR163" s="519">
        <f t="shared" ref="AR163:AS163" si="152">SUM(AR164:AR193)</f>
        <v>0</v>
      </c>
      <c r="AS163" s="519">
        <f t="shared" si="152"/>
        <v>0</v>
      </c>
      <c r="AT163" s="530" t="str">
        <f t="shared" si="136"/>
        <v>-</v>
      </c>
      <c r="AU163" s="534">
        <f>SUM(AU164:AU193)</f>
        <v>0</v>
      </c>
      <c r="AV163" s="533" t="str">
        <f t="shared" ref="AV163:AV226" si="153">IF(AU163&lt;&gt;0,AU163/AS163,"-")</f>
        <v>-</v>
      </c>
      <c r="AW163" s="527">
        <f t="shared" si="137"/>
        <v>0</v>
      </c>
      <c r="AX163" s="519">
        <f t="shared" ref="AX163:AY163" si="154">SUM(AX164:AX193)</f>
        <v>0</v>
      </c>
      <c r="AY163" s="519">
        <f t="shared" si="154"/>
        <v>0</v>
      </c>
      <c r="AZ163" s="530" t="str">
        <f t="shared" si="138"/>
        <v>-</v>
      </c>
      <c r="BA163" s="534">
        <f>SUM(BA164:BA193)</f>
        <v>0</v>
      </c>
      <c r="BB163" s="533" t="str">
        <f t="shared" ref="BB163:BB226" si="155">IF(BA163&lt;&gt;0,BA163/AY163,"-")</f>
        <v>-</v>
      </c>
      <c r="BC163" s="544">
        <f t="shared" si="139"/>
        <v>0</v>
      </c>
      <c r="BD163" s="541">
        <f t="shared" ref="BD163:BF163" si="156">SUM(BD164:BD193)</f>
        <v>0</v>
      </c>
      <c r="BE163" s="541">
        <f t="shared" si="156"/>
        <v>0</v>
      </c>
      <c r="BF163" s="548">
        <f t="shared" si="156"/>
        <v>0</v>
      </c>
      <c r="BG163" s="547" t="str">
        <f t="shared" si="113"/>
        <v>-</v>
      </c>
      <c r="BH163" s="544">
        <f t="shared" si="140"/>
        <v>0</v>
      </c>
      <c r="BI163" s="541">
        <f t="shared" ref="BI163:BK163" si="157">SUM(BI164:BI193)</f>
        <v>0</v>
      </c>
      <c r="BJ163" s="541">
        <f t="shared" si="157"/>
        <v>0</v>
      </c>
      <c r="BK163" s="548">
        <f t="shared" si="157"/>
        <v>0</v>
      </c>
      <c r="BL163" s="547" t="str">
        <f t="shared" si="114"/>
        <v>-</v>
      </c>
      <c r="BM163" s="544">
        <f t="shared" si="141"/>
        <v>0</v>
      </c>
      <c r="BN163" s="541">
        <f t="shared" ref="BN163:BP163" si="158">SUM(BN164:BN193)</f>
        <v>0</v>
      </c>
      <c r="BO163" s="541">
        <f t="shared" si="158"/>
        <v>0</v>
      </c>
      <c r="BP163" s="548">
        <f t="shared" si="158"/>
        <v>0</v>
      </c>
      <c r="BQ163" s="547" t="str">
        <f t="shared" si="115"/>
        <v>-</v>
      </c>
      <c r="BR163" s="544">
        <f t="shared" si="142"/>
        <v>0</v>
      </c>
      <c r="BS163" s="541">
        <f t="shared" ref="BS163:BU163" si="159">SUM(BS164:BS193)</f>
        <v>0</v>
      </c>
      <c r="BT163" s="541">
        <f t="shared" si="159"/>
        <v>0</v>
      </c>
      <c r="BU163" s="548">
        <f t="shared" si="159"/>
        <v>0</v>
      </c>
      <c r="BV163" s="547" t="str">
        <f t="shared" si="116"/>
        <v>-</v>
      </c>
    </row>
    <row r="164" ht="14.25" customHeight="1" spans="1:74">
      <c r="A164" s="508"/>
      <c r="B164" s="404">
        <v>1</v>
      </c>
      <c r="C164" s="406">
        <f>F164+H164</f>
        <v>0</v>
      </c>
      <c r="D164" s="406">
        <f t="shared" si="118"/>
        <v>0</v>
      </c>
      <c r="E164" s="406">
        <f t="shared" si="119"/>
        <v>0</v>
      </c>
      <c r="F164" s="382">
        <f t="shared" si="120"/>
        <v>0</v>
      </c>
      <c r="G164" s="505" t="str">
        <f t="shared" si="117"/>
        <v>-</v>
      </c>
      <c r="H164" s="507">
        <f t="shared" si="121"/>
        <v>0</v>
      </c>
      <c r="I164" s="517">
        <f t="shared" si="122"/>
        <v>0</v>
      </c>
      <c r="J164" s="523">
        <f t="shared" si="123"/>
        <v>0</v>
      </c>
      <c r="K164" s="523">
        <f t="shared" si="124"/>
        <v>0</v>
      </c>
      <c r="L164" s="526" t="str">
        <f t="shared" si="111"/>
        <v>-</v>
      </c>
      <c r="M164" s="527">
        <f t="shared" si="125"/>
        <v>0</v>
      </c>
      <c r="N164" s="335"/>
      <c r="O164" s="529"/>
      <c r="P164" s="528" t="str">
        <f t="shared" si="126"/>
        <v>-</v>
      </c>
      <c r="Q164" s="535"/>
      <c r="R164" s="536" t="str">
        <f t="shared" si="112"/>
        <v>-</v>
      </c>
      <c r="S164" s="527">
        <f t="shared" si="127"/>
        <v>0</v>
      </c>
      <c r="T164" s="335"/>
      <c r="U164" s="529"/>
      <c r="V164" s="528" t="str">
        <f t="shared" si="128"/>
        <v>-</v>
      </c>
      <c r="W164" s="535"/>
      <c r="X164" s="536" t="str">
        <f t="shared" si="145"/>
        <v>-</v>
      </c>
      <c r="Y164" s="527">
        <f t="shared" si="129"/>
        <v>0</v>
      </c>
      <c r="Z164" s="335"/>
      <c r="AA164" s="529"/>
      <c r="AB164" s="528" t="str">
        <f t="shared" si="130"/>
        <v>-</v>
      </c>
      <c r="AC164" s="535"/>
      <c r="AD164" s="536" t="str">
        <f t="shared" si="147"/>
        <v>-</v>
      </c>
      <c r="AE164" s="527">
        <f t="shared" si="131"/>
        <v>0</v>
      </c>
      <c r="AF164" s="335"/>
      <c r="AG164" s="529"/>
      <c r="AH164" s="528" t="str">
        <f t="shared" si="132"/>
        <v>-</v>
      </c>
      <c r="AI164" s="535"/>
      <c r="AJ164" s="536" t="str">
        <f t="shared" si="149"/>
        <v>-</v>
      </c>
      <c r="AK164" s="527">
        <f t="shared" si="133"/>
        <v>0</v>
      </c>
      <c r="AL164" s="335"/>
      <c r="AM164" s="529"/>
      <c r="AN164" s="528" t="str">
        <f t="shared" si="134"/>
        <v>-</v>
      </c>
      <c r="AO164" s="535"/>
      <c r="AP164" s="536" t="str">
        <f t="shared" si="151"/>
        <v>-</v>
      </c>
      <c r="AQ164" s="527">
        <f t="shared" si="135"/>
        <v>0</v>
      </c>
      <c r="AR164" s="335"/>
      <c r="AS164" s="529"/>
      <c r="AT164" s="528" t="str">
        <f t="shared" si="136"/>
        <v>-</v>
      </c>
      <c r="AU164" s="535"/>
      <c r="AV164" s="536" t="str">
        <f t="shared" si="153"/>
        <v>-</v>
      </c>
      <c r="AW164" s="527">
        <f t="shared" si="137"/>
        <v>0</v>
      </c>
      <c r="AX164" s="335"/>
      <c r="AY164" s="529"/>
      <c r="AZ164" s="528" t="str">
        <f t="shared" si="138"/>
        <v>-</v>
      </c>
      <c r="BA164" s="535"/>
      <c r="BB164" s="536" t="str">
        <f t="shared" si="155"/>
        <v>-</v>
      </c>
      <c r="BC164" s="544">
        <f t="shared" si="139"/>
        <v>0</v>
      </c>
      <c r="BD164" s="335"/>
      <c r="BE164" s="529"/>
      <c r="BF164" s="535"/>
      <c r="BG164" s="549" t="str">
        <f t="shared" si="113"/>
        <v>-</v>
      </c>
      <c r="BH164" s="544">
        <f t="shared" si="140"/>
        <v>0</v>
      </c>
      <c r="BI164" s="335"/>
      <c r="BJ164" s="529"/>
      <c r="BK164" s="535"/>
      <c r="BL164" s="549" t="str">
        <f t="shared" si="114"/>
        <v>-</v>
      </c>
      <c r="BM164" s="544">
        <f t="shared" si="141"/>
        <v>0</v>
      </c>
      <c r="BN164" s="335"/>
      <c r="BO164" s="529"/>
      <c r="BP164" s="535"/>
      <c r="BQ164" s="549" t="str">
        <f t="shared" si="115"/>
        <v>-</v>
      </c>
      <c r="BR164" s="544">
        <f t="shared" si="142"/>
        <v>0</v>
      </c>
      <c r="BS164" s="335"/>
      <c r="BT164" s="529"/>
      <c r="BU164" s="535"/>
      <c r="BV164" s="549" t="str">
        <f t="shared" si="116"/>
        <v>-</v>
      </c>
    </row>
    <row r="165" ht="14.25" customHeight="1" spans="1:74">
      <c r="A165" s="508"/>
      <c r="B165" s="404">
        <v>2</v>
      </c>
      <c r="C165" s="406">
        <f t="shared" ref="C165:C193" si="160">F165+H165</f>
        <v>0</v>
      </c>
      <c r="D165" s="406">
        <f t="shared" si="118"/>
        <v>0</v>
      </c>
      <c r="E165" s="406">
        <f t="shared" si="119"/>
        <v>0</v>
      </c>
      <c r="F165" s="382">
        <f t="shared" si="120"/>
        <v>0</v>
      </c>
      <c r="G165" s="505" t="str">
        <f t="shared" si="117"/>
        <v>-</v>
      </c>
      <c r="H165" s="507">
        <f t="shared" si="121"/>
        <v>0</v>
      </c>
      <c r="I165" s="517">
        <f t="shared" si="122"/>
        <v>0</v>
      </c>
      <c r="J165" s="523">
        <f t="shared" si="123"/>
        <v>0</v>
      </c>
      <c r="K165" s="523">
        <f t="shared" si="124"/>
        <v>0</v>
      </c>
      <c r="L165" s="526" t="str">
        <f t="shared" ref="L165:L196" si="161">IF(I165&lt;&gt;0,I165/F165,"-")</f>
        <v>-</v>
      </c>
      <c r="M165" s="527">
        <f t="shared" si="125"/>
        <v>0</v>
      </c>
      <c r="N165" s="335"/>
      <c r="O165" s="529"/>
      <c r="P165" s="528" t="str">
        <f t="shared" si="126"/>
        <v>-</v>
      </c>
      <c r="Q165" s="535"/>
      <c r="R165" s="536" t="str">
        <f t="shared" ref="R165:R196" si="162">IF(Q165&lt;&gt;0,Q165/O165,"-")</f>
        <v>-</v>
      </c>
      <c r="S165" s="527">
        <f t="shared" si="127"/>
        <v>0</v>
      </c>
      <c r="T165" s="335"/>
      <c r="U165" s="529"/>
      <c r="V165" s="528" t="str">
        <f t="shared" si="128"/>
        <v>-</v>
      </c>
      <c r="W165" s="535"/>
      <c r="X165" s="536" t="str">
        <f t="shared" si="145"/>
        <v>-</v>
      </c>
      <c r="Y165" s="527">
        <f t="shared" si="129"/>
        <v>0</v>
      </c>
      <c r="Z165" s="335"/>
      <c r="AA165" s="529"/>
      <c r="AB165" s="528" t="str">
        <f t="shared" si="130"/>
        <v>-</v>
      </c>
      <c r="AC165" s="535"/>
      <c r="AD165" s="536" t="str">
        <f t="shared" si="147"/>
        <v>-</v>
      </c>
      <c r="AE165" s="527">
        <f t="shared" si="131"/>
        <v>0</v>
      </c>
      <c r="AF165" s="335"/>
      <c r="AG165" s="529"/>
      <c r="AH165" s="528" t="str">
        <f t="shared" si="132"/>
        <v>-</v>
      </c>
      <c r="AI165" s="535"/>
      <c r="AJ165" s="536" t="str">
        <f t="shared" si="149"/>
        <v>-</v>
      </c>
      <c r="AK165" s="527">
        <f t="shared" si="133"/>
        <v>0</v>
      </c>
      <c r="AL165" s="335"/>
      <c r="AM165" s="529"/>
      <c r="AN165" s="528" t="str">
        <f t="shared" si="134"/>
        <v>-</v>
      </c>
      <c r="AO165" s="535"/>
      <c r="AP165" s="536" t="str">
        <f t="shared" si="151"/>
        <v>-</v>
      </c>
      <c r="AQ165" s="527">
        <f t="shared" si="135"/>
        <v>0</v>
      </c>
      <c r="AR165" s="335"/>
      <c r="AS165" s="529"/>
      <c r="AT165" s="528" t="str">
        <f t="shared" si="136"/>
        <v>-</v>
      </c>
      <c r="AU165" s="535"/>
      <c r="AV165" s="536" t="str">
        <f t="shared" si="153"/>
        <v>-</v>
      </c>
      <c r="AW165" s="527">
        <f t="shared" si="137"/>
        <v>0</v>
      </c>
      <c r="AX165" s="335"/>
      <c r="AY165" s="529"/>
      <c r="AZ165" s="528" t="str">
        <f t="shared" si="138"/>
        <v>-</v>
      </c>
      <c r="BA165" s="535"/>
      <c r="BB165" s="536" t="str">
        <f t="shared" si="155"/>
        <v>-</v>
      </c>
      <c r="BC165" s="544">
        <f t="shared" si="139"/>
        <v>0</v>
      </c>
      <c r="BD165" s="335"/>
      <c r="BE165" s="529"/>
      <c r="BF165" s="535"/>
      <c r="BG165" s="549" t="str">
        <f t="shared" ref="BG165:BG196" si="163">IF(BF165&lt;&gt;0,BF165/BE165,"-")</f>
        <v>-</v>
      </c>
      <c r="BH165" s="544">
        <f t="shared" si="140"/>
        <v>0</v>
      </c>
      <c r="BI165" s="335"/>
      <c r="BJ165" s="529"/>
      <c r="BK165" s="535"/>
      <c r="BL165" s="549" t="str">
        <f t="shared" si="114"/>
        <v>-</v>
      </c>
      <c r="BM165" s="544">
        <f t="shared" si="141"/>
        <v>0</v>
      </c>
      <c r="BN165" s="335"/>
      <c r="BO165" s="529"/>
      <c r="BP165" s="535"/>
      <c r="BQ165" s="549" t="str">
        <f t="shared" si="115"/>
        <v>-</v>
      </c>
      <c r="BR165" s="544">
        <f t="shared" si="142"/>
        <v>0</v>
      </c>
      <c r="BS165" s="335"/>
      <c r="BT165" s="529"/>
      <c r="BU165" s="535"/>
      <c r="BV165" s="549" t="str">
        <f t="shared" si="116"/>
        <v>-</v>
      </c>
    </row>
    <row r="166" ht="14.25" customHeight="1" spans="1:74">
      <c r="A166" s="508"/>
      <c r="B166" s="404">
        <v>3</v>
      </c>
      <c r="C166" s="406">
        <f t="shared" si="160"/>
        <v>0</v>
      </c>
      <c r="D166" s="406">
        <f t="shared" si="118"/>
        <v>0</v>
      </c>
      <c r="E166" s="406">
        <f t="shared" si="119"/>
        <v>0</v>
      </c>
      <c r="F166" s="382">
        <f t="shared" si="120"/>
        <v>0</v>
      </c>
      <c r="G166" s="505" t="str">
        <f t="shared" si="117"/>
        <v>-</v>
      </c>
      <c r="H166" s="507">
        <f t="shared" si="121"/>
        <v>0</v>
      </c>
      <c r="I166" s="517">
        <f t="shared" si="122"/>
        <v>0</v>
      </c>
      <c r="J166" s="523">
        <f t="shared" si="123"/>
        <v>0</v>
      </c>
      <c r="K166" s="523">
        <f t="shared" si="124"/>
        <v>0</v>
      </c>
      <c r="L166" s="526" t="str">
        <f t="shared" si="161"/>
        <v>-</v>
      </c>
      <c r="M166" s="527">
        <f t="shared" si="125"/>
        <v>0</v>
      </c>
      <c r="N166" s="335"/>
      <c r="O166" s="529"/>
      <c r="P166" s="528" t="str">
        <f t="shared" si="126"/>
        <v>-</v>
      </c>
      <c r="Q166" s="535"/>
      <c r="R166" s="536" t="str">
        <f t="shared" si="162"/>
        <v>-</v>
      </c>
      <c r="S166" s="527">
        <f t="shared" si="127"/>
        <v>0</v>
      </c>
      <c r="T166" s="335"/>
      <c r="U166" s="529"/>
      <c r="V166" s="528" t="str">
        <f t="shared" si="128"/>
        <v>-</v>
      </c>
      <c r="W166" s="535"/>
      <c r="X166" s="536" t="str">
        <f t="shared" si="145"/>
        <v>-</v>
      </c>
      <c r="Y166" s="527">
        <f t="shared" si="129"/>
        <v>0</v>
      </c>
      <c r="Z166" s="335"/>
      <c r="AA166" s="529"/>
      <c r="AB166" s="528" t="str">
        <f t="shared" si="130"/>
        <v>-</v>
      </c>
      <c r="AC166" s="535"/>
      <c r="AD166" s="536" t="str">
        <f t="shared" si="147"/>
        <v>-</v>
      </c>
      <c r="AE166" s="527">
        <f t="shared" si="131"/>
        <v>0</v>
      </c>
      <c r="AF166" s="335"/>
      <c r="AG166" s="529"/>
      <c r="AH166" s="528" t="str">
        <f t="shared" si="132"/>
        <v>-</v>
      </c>
      <c r="AI166" s="535"/>
      <c r="AJ166" s="536" t="str">
        <f t="shared" si="149"/>
        <v>-</v>
      </c>
      <c r="AK166" s="527">
        <f t="shared" si="133"/>
        <v>0</v>
      </c>
      <c r="AL166" s="335"/>
      <c r="AM166" s="529"/>
      <c r="AN166" s="528" t="str">
        <f t="shared" si="134"/>
        <v>-</v>
      </c>
      <c r="AO166" s="535"/>
      <c r="AP166" s="536" t="str">
        <f t="shared" si="151"/>
        <v>-</v>
      </c>
      <c r="AQ166" s="527">
        <f t="shared" si="135"/>
        <v>0</v>
      </c>
      <c r="AR166" s="335"/>
      <c r="AS166" s="529"/>
      <c r="AT166" s="528" t="str">
        <f t="shared" si="136"/>
        <v>-</v>
      </c>
      <c r="AU166" s="535"/>
      <c r="AV166" s="536" t="str">
        <f t="shared" si="153"/>
        <v>-</v>
      </c>
      <c r="AW166" s="527">
        <f t="shared" si="137"/>
        <v>0</v>
      </c>
      <c r="AX166" s="335"/>
      <c r="AY166" s="529"/>
      <c r="AZ166" s="528" t="str">
        <f t="shared" si="138"/>
        <v>-</v>
      </c>
      <c r="BA166" s="535"/>
      <c r="BB166" s="536" t="str">
        <f t="shared" si="155"/>
        <v>-</v>
      </c>
      <c r="BC166" s="544">
        <f t="shared" si="139"/>
        <v>0</v>
      </c>
      <c r="BD166" s="335"/>
      <c r="BE166" s="529"/>
      <c r="BF166" s="535"/>
      <c r="BG166" s="549" t="str">
        <f t="shared" si="163"/>
        <v>-</v>
      </c>
      <c r="BH166" s="544">
        <f t="shared" si="140"/>
        <v>0</v>
      </c>
      <c r="BI166" s="335"/>
      <c r="BJ166" s="529"/>
      <c r="BK166" s="535"/>
      <c r="BL166" s="549" t="str">
        <f t="shared" si="114"/>
        <v>-</v>
      </c>
      <c r="BM166" s="544">
        <f t="shared" si="141"/>
        <v>0</v>
      </c>
      <c r="BN166" s="335"/>
      <c r="BO166" s="529"/>
      <c r="BP166" s="535"/>
      <c r="BQ166" s="549" t="str">
        <f t="shared" si="115"/>
        <v>-</v>
      </c>
      <c r="BR166" s="544">
        <f t="shared" si="142"/>
        <v>0</v>
      </c>
      <c r="BS166" s="335"/>
      <c r="BT166" s="529"/>
      <c r="BU166" s="535"/>
      <c r="BV166" s="549" t="str">
        <f t="shared" si="116"/>
        <v>-</v>
      </c>
    </row>
    <row r="167" ht="14.25" customHeight="1" spans="1:74">
      <c r="A167" s="508"/>
      <c r="B167" s="404">
        <v>4</v>
      </c>
      <c r="C167" s="406">
        <f t="shared" si="160"/>
        <v>0</v>
      </c>
      <c r="D167" s="406">
        <f t="shared" si="118"/>
        <v>0</v>
      </c>
      <c r="E167" s="406">
        <f t="shared" si="119"/>
        <v>0</v>
      </c>
      <c r="F167" s="382">
        <f t="shared" si="120"/>
        <v>0</v>
      </c>
      <c r="G167" s="505" t="str">
        <f t="shared" si="117"/>
        <v>-</v>
      </c>
      <c r="H167" s="507">
        <f t="shared" si="121"/>
        <v>0</v>
      </c>
      <c r="I167" s="517">
        <f t="shared" si="122"/>
        <v>0</v>
      </c>
      <c r="J167" s="523">
        <f t="shared" si="123"/>
        <v>0</v>
      </c>
      <c r="K167" s="523">
        <f t="shared" si="124"/>
        <v>0</v>
      </c>
      <c r="L167" s="526" t="str">
        <f t="shared" si="161"/>
        <v>-</v>
      </c>
      <c r="M167" s="527">
        <f t="shared" si="125"/>
        <v>0</v>
      </c>
      <c r="N167" s="335"/>
      <c r="O167" s="529"/>
      <c r="P167" s="528" t="str">
        <f t="shared" si="126"/>
        <v>-</v>
      </c>
      <c r="Q167" s="535"/>
      <c r="R167" s="536" t="str">
        <f t="shared" si="162"/>
        <v>-</v>
      </c>
      <c r="S167" s="527">
        <f t="shared" si="127"/>
        <v>0</v>
      </c>
      <c r="T167" s="335"/>
      <c r="U167" s="529"/>
      <c r="V167" s="528" t="str">
        <f t="shared" si="128"/>
        <v>-</v>
      </c>
      <c r="W167" s="535"/>
      <c r="X167" s="536" t="str">
        <f t="shared" si="145"/>
        <v>-</v>
      </c>
      <c r="Y167" s="527">
        <f t="shared" si="129"/>
        <v>0</v>
      </c>
      <c r="Z167" s="335"/>
      <c r="AA167" s="529"/>
      <c r="AB167" s="528" t="str">
        <f t="shared" si="130"/>
        <v>-</v>
      </c>
      <c r="AC167" s="535"/>
      <c r="AD167" s="536" t="str">
        <f t="shared" si="147"/>
        <v>-</v>
      </c>
      <c r="AE167" s="527">
        <f t="shared" si="131"/>
        <v>0</v>
      </c>
      <c r="AF167" s="335"/>
      <c r="AG167" s="529"/>
      <c r="AH167" s="528" t="str">
        <f t="shared" si="132"/>
        <v>-</v>
      </c>
      <c r="AI167" s="535"/>
      <c r="AJ167" s="536" t="str">
        <f t="shared" si="149"/>
        <v>-</v>
      </c>
      <c r="AK167" s="527">
        <f t="shared" si="133"/>
        <v>0</v>
      </c>
      <c r="AL167" s="335"/>
      <c r="AM167" s="529"/>
      <c r="AN167" s="528" t="str">
        <f t="shared" si="134"/>
        <v>-</v>
      </c>
      <c r="AO167" s="535"/>
      <c r="AP167" s="536" t="str">
        <f t="shared" si="151"/>
        <v>-</v>
      </c>
      <c r="AQ167" s="527">
        <f t="shared" si="135"/>
        <v>0</v>
      </c>
      <c r="AR167" s="335"/>
      <c r="AS167" s="529"/>
      <c r="AT167" s="528" t="str">
        <f t="shared" si="136"/>
        <v>-</v>
      </c>
      <c r="AU167" s="535"/>
      <c r="AV167" s="536" t="str">
        <f t="shared" si="153"/>
        <v>-</v>
      </c>
      <c r="AW167" s="527">
        <f t="shared" si="137"/>
        <v>0</v>
      </c>
      <c r="AX167" s="335"/>
      <c r="AY167" s="529"/>
      <c r="AZ167" s="528" t="str">
        <f t="shared" si="138"/>
        <v>-</v>
      </c>
      <c r="BA167" s="535"/>
      <c r="BB167" s="536" t="str">
        <f t="shared" si="155"/>
        <v>-</v>
      </c>
      <c r="BC167" s="544">
        <f t="shared" si="139"/>
        <v>0</v>
      </c>
      <c r="BD167" s="335"/>
      <c r="BE167" s="529"/>
      <c r="BF167" s="535"/>
      <c r="BG167" s="549" t="str">
        <f t="shared" si="163"/>
        <v>-</v>
      </c>
      <c r="BH167" s="544">
        <f t="shared" si="140"/>
        <v>0</v>
      </c>
      <c r="BI167" s="335"/>
      <c r="BJ167" s="529"/>
      <c r="BK167" s="535"/>
      <c r="BL167" s="549" t="str">
        <f t="shared" si="114"/>
        <v>-</v>
      </c>
      <c r="BM167" s="544">
        <f t="shared" si="141"/>
        <v>0</v>
      </c>
      <c r="BN167" s="335"/>
      <c r="BO167" s="529"/>
      <c r="BP167" s="535"/>
      <c r="BQ167" s="549" t="str">
        <f t="shared" si="115"/>
        <v>-</v>
      </c>
      <c r="BR167" s="544">
        <f t="shared" si="142"/>
        <v>0</v>
      </c>
      <c r="BS167" s="335"/>
      <c r="BT167" s="529"/>
      <c r="BU167" s="535"/>
      <c r="BV167" s="549" t="str">
        <f t="shared" si="116"/>
        <v>-</v>
      </c>
    </row>
    <row r="168" ht="14.25" customHeight="1" spans="1:74">
      <c r="A168" s="508"/>
      <c r="B168" s="404">
        <v>5</v>
      </c>
      <c r="C168" s="406">
        <f t="shared" si="160"/>
        <v>0</v>
      </c>
      <c r="D168" s="406">
        <f t="shared" si="118"/>
        <v>0</v>
      </c>
      <c r="E168" s="406">
        <f t="shared" si="119"/>
        <v>0</v>
      </c>
      <c r="F168" s="382">
        <f t="shared" si="120"/>
        <v>0</v>
      </c>
      <c r="G168" s="505" t="str">
        <f t="shared" si="117"/>
        <v>-</v>
      </c>
      <c r="H168" s="507">
        <f t="shared" si="121"/>
        <v>0</v>
      </c>
      <c r="I168" s="517">
        <f t="shared" si="122"/>
        <v>0</v>
      </c>
      <c r="J168" s="523">
        <f t="shared" si="123"/>
        <v>0</v>
      </c>
      <c r="K168" s="523">
        <f t="shared" si="124"/>
        <v>0</v>
      </c>
      <c r="L168" s="526" t="str">
        <f t="shared" si="161"/>
        <v>-</v>
      </c>
      <c r="M168" s="527">
        <f t="shared" si="125"/>
        <v>0</v>
      </c>
      <c r="N168" s="335"/>
      <c r="O168" s="529"/>
      <c r="P168" s="528" t="str">
        <f t="shared" si="126"/>
        <v>-</v>
      </c>
      <c r="Q168" s="535"/>
      <c r="R168" s="536" t="str">
        <f t="shared" si="162"/>
        <v>-</v>
      </c>
      <c r="S168" s="527">
        <f t="shared" si="127"/>
        <v>0</v>
      </c>
      <c r="T168" s="335"/>
      <c r="U168" s="529"/>
      <c r="V168" s="528" t="str">
        <f t="shared" si="128"/>
        <v>-</v>
      </c>
      <c r="W168" s="535"/>
      <c r="X168" s="536" t="str">
        <f t="shared" si="145"/>
        <v>-</v>
      </c>
      <c r="Y168" s="527">
        <f t="shared" si="129"/>
        <v>0</v>
      </c>
      <c r="Z168" s="335"/>
      <c r="AA168" s="529"/>
      <c r="AB168" s="528" t="str">
        <f t="shared" si="130"/>
        <v>-</v>
      </c>
      <c r="AC168" s="535"/>
      <c r="AD168" s="536" t="str">
        <f t="shared" si="147"/>
        <v>-</v>
      </c>
      <c r="AE168" s="527">
        <f t="shared" si="131"/>
        <v>0</v>
      </c>
      <c r="AF168" s="335"/>
      <c r="AG168" s="529"/>
      <c r="AH168" s="528" t="str">
        <f t="shared" si="132"/>
        <v>-</v>
      </c>
      <c r="AI168" s="535"/>
      <c r="AJ168" s="536" t="str">
        <f t="shared" si="149"/>
        <v>-</v>
      </c>
      <c r="AK168" s="527">
        <f t="shared" si="133"/>
        <v>0</v>
      </c>
      <c r="AL168" s="335"/>
      <c r="AM168" s="529"/>
      <c r="AN168" s="528" t="str">
        <f t="shared" si="134"/>
        <v>-</v>
      </c>
      <c r="AO168" s="535"/>
      <c r="AP168" s="536" t="str">
        <f t="shared" si="151"/>
        <v>-</v>
      </c>
      <c r="AQ168" s="527">
        <f t="shared" si="135"/>
        <v>0</v>
      </c>
      <c r="AR168" s="335"/>
      <c r="AS168" s="529"/>
      <c r="AT168" s="528" t="str">
        <f t="shared" si="136"/>
        <v>-</v>
      </c>
      <c r="AU168" s="535"/>
      <c r="AV168" s="536" t="str">
        <f t="shared" si="153"/>
        <v>-</v>
      </c>
      <c r="AW168" s="527">
        <f t="shared" si="137"/>
        <v>0</v>
      </c>
      <c r="AX168" s="335"/>
      <c r="AY168" s="529"/>
      <c r="AZ168" s="528" t="str">
        <f t="shared" si="138"/>
        <v>-</v>
      </c>
      <c r="BA168" s="535"/>
      <c r="BB168" s="536" t="str">
        <f t="shared" si="155"/>
        <v>-</v>
      </c>
      <c r="BC168" s="544">
        <f t="shared" si="139"/>
        <v>0</v>
      </c>
      <c r="BD168" s="335"/>
      <c r="BE168" s="529"/>
      <c r="BF168" s="535"/>
      <c r="BG168" s="549" t="str">
        <f t="shared" si="163"/>
        <v>-</v>
      </c>
      <c r="BH168" s="544">
        <f t="shared" si="140"/>
        <v>0</v>
      </c>
      <c r="BI168" s="335"/>
      <c r="BJ168" s="529"/>
      <c r="BK168" s="535"/>
      <c r="BL168" s="549" t="str">
        <f t="shared" si="114"/>
        <v>-</v>
      </c>
      <c r="BM168" s="544">
        <f t="shared" si="141"/>
        <v>0</v>
      </c>
      <c r="BN168" s="335"/>
      <c r="BO168" s="529"/>
      <c r="BP168" s="535"/>
      <c r="BQ168" s="549" t="str">
        <f t="shared" si="115"/>
        <v>-</v>
      </c>
      <c r="BR168" s="544">
        <f t="shared" si="142"/>
        <v>0</v>
      </c>
      <c r="BS168" s="335"/>
      <c r="BT168" s="529"/>
      <c r="BU168" s="535"/>
      <c r="BV168" s="549" t="str">
        <f t="shared" si="116"/>
        <v>-</v>
      </c>
    </row>
    <row r="169" ht="14.25" customHeight="1" spans="1:74">
      <c r="A169" s="508"/>
      <c r="B169" s="404">
        <v>6</v>
      </c>
      <c r="C169" s="406">
        <f t="shared" si="160"/>
        <v>0</v>
      </c>
      <c r="D169" s="406">
        <f t="shared" si="118"/>
        <v>0</v>
      </c>
      <c r="E169" s="406">
        <f t="shared" si="119"/>
        <v>0</v>
      </c>
      <c r="F169" s="382">
        <f t="shared" si="120"/>
        <v>0</v>
      </c>
      <c r="G169" s="505" t="str">
        <f t="shared" si="117"/>
        <v>-</v>
      </c>
      <c r="H169" s="507">
        <f t="shared" si="121"/>
        <v>0</v>
      </c>
      <c r="I169" s="517">
        <f t="shared" si="122"/>
        <v>0</v>
      </c>
      <c r="J169" s="523">
        <f t="shared" si="123"/>
        <v>0</v>
      </c>
      <c r="K169" s="523">
        <f t="shared" si="124"/>
        <v>0</v>
      </c>
      <c r="L169" s="526" t="str">
        <f t="shared" si="161"/>
        <v>-</v>
      </c>
      <c r="M169" s="527">
        <f t="shared" si="125"/>
        <v>0</v>
      </c>
      <c r="N169" s="335"/>
      <c r="O169" s="529"/>
      <c r="P169" s="528" t="str">
        <f t="shared" si="126"/>
        <v>-</v>
      </c>
      <c r="Q169" s="535"/>
      <c r="R169" s="536" t="str">
        <f t="shared" si="162"/>
        <v>-</v>
      </c>
      <c r="S169" s="527">
        <f t="shared" si="127"/>
        <v>0</v>
      </c>
      <c r="T169" s="335"/>
      <c r="U169" s="529"/>
      <c r="V169" s="528" t="str">
        <f t="shared" si="128"/>
        <v>-</v>
      </c>
      <c r="W169" s="535"/>
      <c r="X169" s="536" t="str">
        <f t="shared" si="145"/>
        <v>-</v>
      </c>
      <c r="Y169" s="527">
        <f t="shared" si="129"/>
        <v>0</v>
      </c>
      <c r="Z169" s="335"/>
      <c r="AA169" s="529"/>
      <c r="AB169" s="528" t="str">
        <f t="shared" si="130"/>
        <v>-</v>
      </c>
      <c r="AC169" s="535"/>
      <c r="AD169" s="536" t="str">
        <f t="shared" si="147"/>
        <v>-</v>
      </c>
      <c r="AE169" s="527">
        <f t="shared" si="131"/>
        <v>0</v>
      </c>
      <c r="AF169" s="335"/>
      <c r="AG169" s="529"/>
      <c r="AH169" s="528" t="str">
        <f t="shared" si="132"/>
        <v>-</v>
      </c>
      <c r="AI169" s="535"/>
      <c r="AJ169" s="536" t="str">
        <f t="shared" si="149"/>
        <v>-</v>
      </c>
      <c r="AK169" s="527">
        <f t="shared" si="133"/>
        <v>0</v>
      </c>
      <c r="AL169" s="335"/>
      <c r="AM169" s="529"/>
      <c r="AN169" s="528" t="str">
        <f t="shared" si="134"/>
        <v>-</v>
      </c>
      <c r="AO169" s="535"/>
      <c r="AP169" s="536" t="str">
        <f t="shared" si="151"/>
        <v>-</v>
      </c>
      <c r="AQ169" s="527">
        <f t="shared" si="135"/>
        <v>0</v>
      </c>
      <c r="AR169" s="335"/>
      <c r="AS169" s="529"/>
      <c r="AT169" s="528" t="str">
        <f t="shared" si="136"/>
        <v>-</v>
      </c>
      <c r="AU169" s="535"/>
      <c r="AV169" s="536" t="str">
        <f t="shared" si="153"/>
        <v>-</v>
      </c>
      <c r="AW169" s="527">
        <f t="shared" si="137"/>
        <v>0</v>
      </c>
      <c r="AX169" s="335"/>
      <c r="AY169" s="529"/>
      <c r="AZ169" s="528" t="str">
        <f t="shared" si="138"/>
        <v>-</v>
      </c>
      <c r="BA169" s="535"/>
      <c r="BB169" s="536" t="str">
        <f t="shared" si="155"/>
        <v>-</v>
      </c>
      <c r="BC169" s="544">
        <f t="shared" si="139"/>
        <v>0</v>
      </c>
      <c r="BD169" s="335"/>
      <c r="BE169" s="529"/>
      <c r="BF169" s="535"/>
      <c r="BG169" s="549" t="str">
        <f t="shared" si="163"/>
        <v>-</v>
      </c>
      <c r="BH169" s="544">
        <f t="shared" si="140"/>
        <v>0</v>
      </c>
      <c r="BI169" s="335"/>
      <c r="BJ169" s="529"/>
      <c r="BK169" s="535"/>
      <c r="BL169" s="549" t="str">
        <f t="shared" si="114"/>
        <v>-</v>
      </c>
      <c r="BM169" s="544">
        <f t="shared" si="141"/>
        <v>0</v>
      </c>
      <c r="BN169" s="335"/>
      <c r="BO169" s="529"/>
      <c r="BP169" s="535"/>
      <c r="BQ169" s="549" t="str">
        <f t="shared" si="115"/>
        <v>-</v>
      </c>
      <c r="BR169" s="544">
        <f t="shared" si="142"/>
        <v>0</v>
      </c>
      <c r="BS169" s="335"/>
      <c r="BT169" s="529"/>
      <c r="BU169" s="535"/>
      <c r="BV169" s="549" t="str">
        <f t="shared" si="116"/>
        <v>-</v>
      </c>
    </row>
    <row r="170" ht="14.25" customHeight="1" spans="1:74">
      <c r="A170" s="508"/>
      <c r="B170" s="404">
        <v>7</v>
      </c>
      <c r="C170" s="406">
        <f t="shared" si="160"/>
        <v>0</v>
      </c>
      <c r="D170" s="406">
        <f t="shared" si="118"/>
        <v>0</v>
      </c>
      <c r="E170" s="406">
        <f t="shared" si="119"/>
        <v>0</v>
      </c>
      <c r="F170" s="382">
        <f t="shared" si="120"/>
        <v>0</v>
      </c>
      <c r="G170" s="505" t="str">
        <f t="shared" si="117"/>
        <v>-</v>
      </c>
      <c r="H170" s="507">
        <f t="shared" si="121"/>
        <v>0</v>
      </c>
      <c r="I170" s="517">
        <f t="shared" si="122"/>
        <v>0</v>
      </c>
      <c r="J170" s="523">
        <f t="shared" si="123"/>
        <v>0</v>
      </c>
      <c r="K170" s="523">
        <f t="shared" si="124"/>
        <v>0</v>
      </c>
      <c r="L170" s="526" t="str">
        <f t="shared" si="161"/>
        <v>-</v>
      </c>
      <c r="M170" s="527">
        <f t="shared" si="125"/>
        <v>0</v>
      </c>
      <c r="N170" s="335"/>
      <c r="O170" s="529"/>
      <c r="P170" s="528" t="str">
        <f t="shared" si="126"/>
        <v>-</v>
      </c>
      <c r="Q170" s="535"/>
      <c r="R170" s="536" t="str">
        <f t="shared" si="162"/>
        <v>-</v>
      </c>
      <c r="S170" s="527">
        <f t="shared" si="127"/>
        <v>0</v>
      </c>
      <c r="T170" s="335"/>
      <c r="U170" s="529"/>
      <c r="V170" s="528" t="str">
        <f t="shared" si="128"/>
        <v>-</v>
      </c>
      <c r="W170" s="535"/>
      <c r="X170" s="536" t="str">
        <f t="shared" si="145"/>
        <v>-</v>
      </c>
      <c r="Y170" s="527">
        <f t="shared" si="129"/>
        <v>0</v>
      </c>
      <c r="Z170" s="335"/>
      <c r="AA170" s="529"/>
      <c r="AB170" s="528" t="str">
        <f t="shared" si="130"/>
        <v>-</v>
      </c>
      <c r="AC170" s="535"/>
      <c r="AD170" s="536" t="str">
        <f t="shared" si="147"/>
        <v>-</v>
      </c>
      <c r="AE170" s="527">
        <f t="shared" si="131"/>
        <v>0</v>
      </c>
      <c r="AF170" s="335"/>
      <c r="AG170" s="529"/>
      <c r="AH170" s="528" t="str">
        <f t="shared" si="132"/>
        <v>-</v>
      </c>
      <c r="AI170" s="535"/>
      <c r="AJ170" s="536" t="str">
        <f t="shared" si="149"/>
        <v>-</v>
      </c>
      <c r="AK170" s="527">
        <f t="shared" si="133"/>
        <v>0</v>
      </c>
      <c r="AL170" s="335"/>
      <c r="AM170" s="529"/>
      <c r="AN170" s="528" t="str">
        <f t="shared" si="134"/>
        <v>-</v>
      </c>
      <c r="AO170" s="535"/>
      <c r="AP170" s="536" t="str">
        <f t="shared" si="151"/>
        <v>-</v>
      </c>
      <c r="AQ170" s="527">
        <f t="shared" si="135"/>
        <v>0</v>
      </c>
      <c r="AR170" s="335"/>
      <c r="AS170" s="529"/>
      <c r="AT170" s="528" t="str">
        <f t="shared" si="136"/>
        <v>-</v>
      </c>
      <c r="AU170" s="535"/>
      <c r="AV170" s="536" t="str">
        <f t="shared" si="153"/>
        <v>-</v>
      </c>
      <c r="AW170" s="527">
        <f t="shared" si="137"/>
        <v>0</v>
      </c>
      <c r="AX170" s="335"/>
      <c r="AY170" s="529"/>
      <c r="AZ170" s="528" t="str">
        <f t="shared" si="138"/>
        <v>-</v>
      </c>
      <c r="BA170" s="535"/>
      <c r="BB170" s="536" t="str">
        <f t="shared" si="155"/>
        <v>-</v>
      </c>
      <c r="BC170" s="544">
        <f t="shared" si="139"/>
        <v>0</v>
      </c>
      <c r="BD170" s="335"/>
      <c r="BE170" s="529"/>
      <c r="BF170" s="535"/>
      <c r="BG170" s="549" t="str">
        <f t="shared" si="163"/>
        <v>-</v>
      </c>
      <c r="BH170" s="544">
        <f t="shared" si="140"/>
        <v>0</v>
      </c>
      <c r="BI170" s="335"/>
      <c r="BJ170" s="529"/>
      <c r="BK170" s="535"/>
      <c r="BL170" s="549" t="str">
        <f t="shared" si="114"/>
        <v>-</v>
      </c>
      <c r="BM170" s="544">
        <f t="shared" si="141"/>
        <v>0</v>
      </c>
      <c r="BN170" s="335"/>
      <c r="BO170" s="529"/>
      <c r="BP170" s="535"/>
      <c r="BQ170" s="549" t="str">
        <f t="shared" si="115"/>
        <v>-</v>
      </c>
      <c r="BR170" s="544">
        <f t="shared" si="142"/>
        <v>0</v>
      </c>
      <c r="BS170" s="335"/>
      <c r="BT170" s="529"/>
      <c r="BU170" s="535"/>
      <c r="BV170" s="549" t="str">
        <f t="shared" si="116"/>
        <v>-</v>
      </c>
    </row>
    <row r="171" ht="14.25" customHeight="1" spans="1:74">
      <c r="A171" s="508"/>
      <c r="B171" s="404">
        <v>8</v>
      </c>
      <c r="C171" s="406">
        <f t="shared" si="160"/>
        <v>0</v>
      </c>
      <c r="D171" s="406">
        <f t="shared" si="118"/>
        <v>0</v>
      </c>
      <c r="E171" s="406">
        <f t="shared" si="119"/>
        <v>0</v>
      </c>
      <c r="F171" s="382">
        <f t="shared" si="120"/>
        <v>0</v>
      </c>
      <c r="G171" s="505" t="str">
        <f t="shared" si="117"/>
        <v>-</v>
      </c>
      <c r="H171" s="507">
        <f t="shared" si="121"/>
        <v>0</v>
      </c>
      <c r="I171" s="517">
        <f t="shared" si="122"/>
        <v>0</v>
      </c>
      <c r="J171" s="523">
        <f t="shared" si="123"/>
        <v>0</v>
      </c>
      <c r="K171" s="523">
        <f t="shared" si="124"/>
        <v>0</v>
      </c>
      <c r="L171" s="526" t="str">
        <f t="shared" si="161"/>
        <v>-</v>
      </c>
      <c r="M171" s="527">
        <f t="shared" si="125"/>
        <v>0</v>
      </c>
      <c r="N171" s="335"/>
      <c r="O171" s="529"/>
      <c r="P171" s="528" t="str">
        <f t="shared" si="126"/>
        <v>-</v>
      </c>
      <c r="Q171" s="535"/>
      <c r="R171" s="536" t="str">
        <f t="shared" si="162"/>
        <v>-</v>
      </c>
      <c r="S171" s="527">
        <f t="shared" si="127"/>
        <v>0</v>
      </c>
      <c r="T171" s="335"/>
      <c r="U171" s="529"/>
      <c r="V171" s="528" t="str">
        <f t="shared" si="128"/>
        <v>-</v>
      </c>
      <c r="W171" s="535"/>
      <c r="X171" s="536" t="str">
        <f t="shared" si="145"/>
        <v>-</v>
      </c>
      <c r="Y171" s="527">
        <f t="shared" si="129"/>
        <v>0</v>
      </c>
      <c r="Z171" s="335"/>
      <c r="AA171" s="529"/>
      <c r="AB171" s="528" t="str">
        <f t="shared" si="130"/>
        <v>-</v>
      </c>
      <c r="AC171" s="535"/>
      <c r="AD171" s="536" t="str">
        <f t="shared" si="147"/>
        <v>-</v>
      </c>
      <c r="AE171" s="527">
        <f t="shared" si="131"/>
        <v>0</v>
      </c>
      <c r="AF171" s="335"/>
      <c r="AG171" s="529"/>
      <c r="AH171" s="528" t="str">
        <f t="shared" si="132"/>
        <v>-</v>
      </c>
      <c r="AI171" s="535"/>
      <c r="AJ171" s="536" t="str">
        <f t="shared" si="149"/>
        <v>-</v>
      </c>
      <c r="AK171" s="527">
        <f t="shared" si="133"/>
        <v>0</v>
      </c>
      <c r="AL171" s="335"/>
      <c r="AM171" s="529"/>
      <c r="AN171" s="528" t="str">
        <f t="shared" si="134"/>
        <v>-</v>
      </c>
      <c r="AO171" s="535"/>
      <c r="AP171" s="536" t="str">
        <f t="shared" si="151"/>
        <v>-</v>
      </c>
      <c r="AQ171" s="527">
        <f t="shared" si="135"/>
        <v>0</v>
      </c>
      <c r="AR171" s="335"/>
      <c r="AS171" s="529"/>
      <c r="AT171" s="528" t="str">
        <f t="shared" si="136"/>
        <v>-</v>
      </c>
      <c r="AU171" s="535"/>
      <c r="AV171" s="536" t="str">
        <f t="shared" si="153"/>
        <v>-</v>
      </c>
      <c r="AW171" s="527">
        <f t="shared" si="137"/>
        <v>0</v>
      </c>
      <c r="AX171" s="335"/>
      <c r="AY171" s="529"/>
      <c r="AZ171" s="528" t="str">
        <f t="shared" si="138"/>
        <v>-</v>
      </c>
      <c r="BA171" s="535"/>
      <c r="BB171" s="536" t="str">
        <f t="shared" si="155"/>
        <v>-</v>
      </c>
      <c r="BC171" s="544">
        <f t="shared" si="139"/>
        <v>0</v>
      </c>
      <c r="BD171" s="335"/>
      <c r="BE171" s="529"/>
      <c r="BF171" s="535"/>
      <c r="BG171" s="549" t="str">
        <f t="shared" si="163"/>
        <v>-</v>
      </c>
      <c r="BH171" s="544">
        <f t="shared" si="140"/>
        <v>0</v>
      </c>
      <c r="BI171" s="335"/>
      <c r="BJ171" s="529"/>
      <c r="BK171" s="535"/>
      <c r="BL171" s="549" t="str">
        <f t="shared" si="114"/>
        <v>-</v>
      </c>
      <c r="BM171" s="544">
        <f t="shared" si="141"/>
        <v>0</v>
      </c>
      <c r="BN171" s="335"/>
      <c r="BO171" s="529"/>
      <c r="BP171" s="535"/>
      <c r="BQ171" s="549" t="str">
        <f t="shared" si="115"/>
        <v>-</v>
      </c>
      <c r="BR171" s="544">
        <f t="shared" si="142"/>
        <v>0</v>
      </c>
      <c r="BS171" s="335"/>
      <c r="BT171" s="529"/>
      <c r="BU171" s="535"/>
      <c r="BV171" s="549" t="str">
        <f t="shared" si="116"/>
        <v>-</v>
      </c>
    </row>
    <row r="172" ht="14.25" customHeight="1" spans="1:74">
      <c r="A172" s="508"/>
      <c r="B172" s="404">
        <v>9</v>
      </c>
      <c r="C172" s="406">
        <f t="shared" si="160"/>
        <v>0</v>
      </c>
      <c r="D172" s="406">
        <f t="shared" si="118"/>
        <v>0</v>
      </c>
      <c r="E172" s="406">
        <f t="shared" si="119"/>
        <v>0</v>
      </c>
      <c r="F172" s="382">
        <f t="shared" si="120"/>
        <v>0</v>
      </c>
      <c r="G172" s="505" t="str">
        <f t="shared" si="117"/>
        <v>-</v>
      </c>
      <c r="H172" s="507">
        <f t="shared" si="121"/>
        <v>0</v>
      </c>
      <c r="I172" s="517">
        <f t="shared" si="122"/>
        <v>0</v>
      </c>
      <c r="J172" s="523">
        <f t="shared" si="123"/>
        <v>0</v>
      </c>
      <c r="K172" s="523">
        <f t="shared" si="124"/>
        <v>0</v>
      </c>
      <c r="L172" s="526" t="str">
        <f t="shared" si="161"/>
        <v>-</v>
      </c>
      <c r="M172" s="527">
        <f t="shared" si="125"/>
        <v>0</v>
      </c>
      <c r="N172" s="335"/>
      <c r="O172" s="529"/>
      <c r="P172" s="528" t="str">
        <f t="shared" si="126"/>
        <v>-</v>
      </c>
      <c r="Q172" s="535"/>
      <c r="R172" s="536" t="str">
        <f t="shared" si="162"/>
        <v>-</v>
      </c>
      <c r="S172" s="527">
        <f t="shared" si="127"/>
        <v>0</v>
      </c>
      <c r="T172" s="335"/>
      <c r="U172" s="529"/>
      <c r="V172" s="528" t="str">
        <f t="shared" si="128"/>
        <v>-</v>
      </c>
      <c r="W172" s="535"/>
      <c r="X172" s="536" t="str">
        <f t="shared" si="145"/>
        <v>-</v>
      </c>
      <c r="Y172" s="527">
        <f t="shared" si="129"/>
        <v>0</v>
      </c>
      <c r="Z172" s="335"/>
      <c r="AA172" s="529"/>
      <c r="AB172" s="528" t="str">
        <f t="shared" si="130"/>
        <v>-</v>
      </c>
      <c r="AC172" s="535"/>
      <c r="AD172" s="536" t="str">
        <f t="shared" si="147"/>
        <v>-</v>
      </c>
      <c r="AE172" s="527">
        <f t="shared" si="131"/>
        <v>0</v>
      </c>
      <c r="AF172" s="335"/>
      <c r="AG172" s="529"/>
      <c r="AH172" s="528" t="str">
        <f t="shared" si="132"/>
        <v>-</v>
      </c>
      <c r="AI172" s="535"/>
      <c r="AJ172" s="536" t="str">
        <f t="shared" si="149"/>
        <v>-</v>
      </c>
      <c r="AK172" s="527">
        <f t="shared" si="133"/>
        <v>0</v>
      </c>
      <c r="AL172" s="335"/>
      <c r="AM172" s="529"/>
      <c r="AN172" s="528" t="str">
        <f t="shared" si="134"/>
        <v>-</v>
      </c>
      <c r="AO172" s="535"/>
      <c r="AP172" s="536" t="str">
        <f t="shared" si="151"/>
        <v>-</v>
      </c>
      <c r="AQ172" s="527">
        <f t="shared" si="135"/>
        <v>0</v>
      </c>
      <c r="AR172" s="335"/>
      <c r="AS172" s="529"/>
      <c r="AT172" s="528" t="str">
        <f t="shared" si="136"/>
        <v>-</v>
      </c>
      <c r="AU172" s="535"/>
      <c r="AV172" s="536" t="str">
        <f t="shared" si="153"/>
        <v>-</v>
      </c>
      <c r="AW172" s="527">
        <f t="shared" si="137"/>
        <v>0</v>
      </c>
      <c r="AX172" s="335"/>
      <c r="AY172" s="529"/>
      <c r="AZ172" s="528" t="str">
        <f t="shared" si="138"/>
        <v>-</v>
      </c>
      <c r="BA172" s="535"/>
      <c r="BB172" s="536" t="str">
        <f t="shared" si="155"/>
        <v>-</v>
      </c>
      <c r="BC172" s="544">
        <f t="shared" si="139"/>
        <v>0</v>
      </c>
      <c r="BD172" s="335"/>
      <c r="BE172" s="529"/>
      <c r="BF172" s="535"/>
      <c r="BG172" s="549" t="str">
        <f t="shared" si="163"/>
        <v>-</v>
      </c>
      <c r="BH172" s="544">
        <f t="shared" si="140"/>
        <v>0</v>
      </c>
      <c r="BI172" s="335"/>
      <c r="BJ172" s="529"/>
      <c r="BK172" s="535"/>
      <c r="BL172" s="549" t="str">
        <f t="shared" si="114"/>
        <v>-</v>
      </c>
      <c r="BM172" s="544">
        <f t="shared" si="141"/>
        <v>0</v>
      </c>
      <c r="BN172" s="335"/>
      <c r="BO172" s="529"/>
      <c r="BP172" s="535"/>
      <c r="BQ172" s="549" t="str">
        <f t="shared" si="115"/>
        <v>-</v>
      </c>
      <c r="BR172" s="544">
        <f t="shared" si="142"/>
        <v>0</v>
      </c>
      <c r="BS172" s="335"/>
      <c r="BT172" s="529"/>
      <c r="BU172" s="535"/>
      <c r="BV172" s="549" t="str">
        <f t="shared" si="116"/>
        <v>-</v>
      </c>
    </row>
    <row r="173" ht="14.25" customHeight="1" spans="1:74">
      <c r="A173" s="508"/>
      <c r="B173" s="404">
        <v>10</v>
      </c>
      <c r="C173" s="406">
        <f t="shared" si="160"/>
        <v>0</v>
      </c>
      <c r="D173" s="406">
        <f t="shared" si="118"/>
        <v>0</v>
      </c>
      <c r="E173" s="406">
        <f t="shared" si="119"/>
        <v>0</v>
      </c>
      <c r="F173" s="382">
        <f t="shared" si="120"/>
        <v>0</v>
      </c>
      <c r="G173" s="505" t="str">
        <f t="shared" si="117"/>
        <v>-</v>
      </c>
      <c r="H173" s="507">
        <f t="shared" si="121"/>
        <v>0</v>
      </c>
      <c r="I173" s="517">
        <f t="shared" si="122"/>
        <v>0</v>
      </c>
      <c r="J173" s="523">
        <f t="shared" si="123"/>
        <v>0</v>
      </c>
      <c r="K173" s="523">
        <f t="shared" si="124"/>
        <v>0</v>
      </c>
      <c r="L173" s="526" t="str">
        <f t="shared" si="161"/>
        <v>-</v>
      </c>
      <c r="M173" s="527">
        <f t="shared" si="125"/>
        <v>0</v>
      </c>
      <c r="N173" s="335"/>
      <c r="O173" s="529"/>
      <c r="P173" s="528" t="str">
        <f t="shared" si="126"/>
        <v>-</v>
      </c>
      <c r="Q173" s="535"/>
      <c r="R173" s="536" t="str">
        <f t="shared" si="162"/>
        <v>-</v>
      </c>
      <c r="S173" s="527">
        <f t="shared" si="127"/>
        <v>0</v>
      </c>
      <c r="T173" s="335"/>
      <c r="U173" s="529"/>
      <c r="V173" s="528" t="str">
        <f t="shared" si="128"/>
        <v>-</v>
      </c>
      <c r="W173" s="535"/>
      <c r="X173" s="536" t="str">
        <f t="shared" si="145"/>
        <v>-</v>
      </c>
      <c r="Y173" s="527">
        <f t="shared" si="129"/>
        <v>0</v>
      </c>
      <c r="Z173" s="335"/>
      <c r="AA173" s="529"/>
      <c r="AB173" s="528" t="str">
        <f t="shared" si="130"/>
        <v>-</v>
      </c>
      <c r="AC173" s="535"/>
      <c r="AD173" s="536" t="str">
        <f t="shared" si="147"/>
        <v>-</v>
      </c>
      <c r="AE173" s="527">
        <f t="shared" si="131"/>
        <v>0</v>
      </c>
      <c r="AF173" s="335"/>
      <c r="AG173" s="529"/>
      <c r="AH173" s="528" t="str">
        <f t="shared" si="132"/>
        <v>-</v>
      </c>
      <c r="AI173" s="535"/>
      <c r="AJ173" s="536" t="str">
        <f t="shared" si="149"/>
        <v>-</v>
      </c>
      <c r="AK173" s="527">
        <f t="shared" si="133"/>
        <v>0</v>
      </c>
      <c r="AL173" s="335"/>
      <c r="AM173" s="529"/>
      <c r="AN173" s="528" t="str">
        <f t="shared" si="134"/>
        <v>-</v>
      </c>
      <c r="AO173" s="535"/>
      <c r="AP173" s="536" t="str">
        <f t="shared" si="151"/>
        <v>-</v>
      </c>
      <c r="AQ173" s="527">
        <f t="shared" si="135"/>
        <v>0</v>
      </c>
      <c r="AR173" s="335"/>
      <c r="AS173" s="529"/>
      <c r="AT173" s="528" t="str">
        <f t="shared" si="136"/>
        <v>-</v>
      </c>
      <c r="AU173" s="535"/>
      <c r="AV173" s="536" t="str">
        <f t="shared" si="153"/>
        <v>-</v>
      </c>
      <c r="AW173" s="527">
        <f t="shared" si="137"/>
        <v>0</v>
      </c>
      <c r="AX173" s="335"/>
      <c r="AY173" s="529"/>
      <c r="AZ173" s="528" t="str">
        <f t="shared" si="138"/>
        <v>-</v>
      </c>
      <c r="BA173" s="535"/>
      <c r="BB173" s="536" t="str">
        <f t="shared" si="155"/>
        <v>-</v>
      </c>
      <c r="BC173" s="544">
        <f t="shared" si="139"/>
        <v>0</v>
      </c>
      <c r="BD173" s="335"/>
      <c r="BE173" s="529"/>
      <c r="BF173" s="535"/>
      <c r="BG173" s="549" t="str">
        <f t="shared" si="163"/>
        <v>-</v>
      </c>
      <c r="BH173" s="544">
        <f t="shared" si="140"/>
        <v>0</v>
      </c>
      <c r="BI173" s="335"/>
      <c r="BJ173" s="529"/>
      <c r="BK173" s="535"/>
      <c r="BL173" s="549" t="str">
        <f t="shared" si="114"/>
        <v>-</v>
      </c>
      <c r="BM173" s="544">
        <f t="shared" si="141"/>
        <v>0</v>
      </c>
      <c r="BN173" s="335"/>
      <c r="BO173" s="529"/>
      <c r="BP173" s="535"/>
      <c r="BQ173" s="549" t="str">
        <f t="shared" si="115"/>
        <v>-</v>
      </c>
      <c r="BR173" s="544">
        <f t="shared" si="142"/>
        <v>0</v>
      </c>
      <c r="BS173" s="335"/>
      <c r="BT173" s="529"/>
      <c r="BU173" s="535"/>
      <c r="BV173" s="549" t="str">
        <f t="shared" si="116"/>
        <v>-</v>
      </c>
    </row>
    <row r="174" ht="14.25" customHeight="1" spans="1:74">
      <c r="A174" s="508"/>
      <c r="B174" s="404">
        <v>11</v>
      </c>
      <c r="C174" s="406">
        <f t="shared" si="160"/>
        <v>0</v>
      </c>
      <c r="D174" s="406">
        <f t="shared" si="118"/>
        <v>0</v>
      </c>
      <c r="E174" s="406">
        <f t="shared" si="119"/>
        <v>0</v>
      </c>
      <c r="F174" s="382">
        <f t="shared" si="120"/>
        <v>0</v>
      </c>
      <c r="G174" s="505" t="str">
        <f t="shared" si="117"/>
        <v>-</v>
      </c>
      <c r="H174" s="507">
        <f t="shared" si="121"/>
        <v>0</v>
      </c>
      <c r="I174" s="517">
        <f t="shared" si="122"/>
        <v>0</v>
      </c>
      <c r="J174" s="523">
        <f t="shared" si="123"/>
        <v>0</v>
      </c>
      <c r="K174" s="523">
        <f t="shared" si="124"/>
        <v>0</v>
      </c>
      <c r="L174" s="526" t="str">
        <f t="shared" si="161"/>
        <v>-</v>
      </c>
      <c r="M174" s="527">
        <f t="shared" si="125"/>
        <v>0</v>
      </c>
      <c r="N174" s="335"/>
      <c r="O174" s="529"/>
      <c r="P174" s="528" t="str">
        <f t="shared" si="126"/>
        <v>-</v>
      </c>
      <c r="Q174" s="535"/>
      <c r="R174" s="536" t="str">
        <f t="shared" si="162"/>
        <v>-</v>
      </c>
      <c r="S174" s="527">
        <f t="shared" si="127"/>
        <v>0</v>
      </c>
      <c r="T174" s="335"/>
      <c r="U174" s="529"/>
      <c r="V174" s="528" t="str">
        <f t="shared" si="128"/>
        <v>-</v>
      </c>
      <c r="W174" s="535"/>
      <c r="X174" s="536" t="str">
        <f t="shared" si="145"/>
        <v>-</v>
      </c>
      <c r="Y174" s="527">
        <f t="shared" si="129"/>
        <v>0</v>
      </c>
      <c r="Z174" s="335"/>
      <c r="AA174" s="529"/>
      <c r="AB174" s="528" t="str">
        <f t="shared" si="130"/>
        <v>-</v>
      </c>
      <c r="AC174" s="535"/>
      <c r="AD174" s="536" t="str">
        <f t="shared" si="147"/>
        <v>-</v>
      </c>
      <c r="AE174" s="527">
        <f t="shared" si="131"/>
        <v>0</v>
      </c>
      <c r="AF174" s="335"/>
      <c r="AG174" s="529"/>
      <c r="AH174" s="528" t="str">
        <f t="shared" si="132"/>
        <v>-</v>
      </c>
      <c r="AI174" s="535"/>
      <c r="AJ174" s="536" t="str">
        <f t="shared" si="149"/>
        <v>-</v>
      </c>
      <c r="AK174" s="527">
        <f t="shared" si="133"/>
        <v>0</v>
      </c>
      <c r="AL174" s="335"/>
      <c r="AM174" s="529"/>
      <c r="AN174" s="528" t="str">
        <f t="shared" si="134"/>
        <v>-</v>
      </c>
      <c r="AO174" s="535"/>
      <c r="AP174" s="536" t="str">
        <f t="shared" si="151"/>
        <v>-</v>
      </c>
      <c r="AQ174" s="527">
        <f t="shared" si="135"/>
        <v>0</v>
      </c>
      <c r="AR174" s="335"/>
      <c r="AS174" s="529"/>
      <c r="AT174" s="528" t="str">
        <f t="shared" si="136"/>
        <v>-</v>
      </c>
      <c r="AU174" s="535"/>
      <c r="AV174" s="536" t="str">
        <f t="shared" si="153"/>
        <v>-</v>
      </c>
      <c r="AW174" s="527">
        <f t="shared" si="137"/>
        <v>0</v>
      </c>
      <c r="AX174" s="335"/>
      <c r="AY174" s="529"/>
      <c r="AZ174" s="528" t="str">
        <f t="shared" si="138"/>
        <v>-</v>
      </c>
      <c r="BA174" s="535"/>
      <c r="BB174" s="536" t="str">
        <f t="shared" si="155"/>
        <v>-</v>
      </c>
      <c r="BC174" s="544">
        <f t="shared" si="139"/>
        <v>0</v>
      </c>
      <c r="BD174" s="335"/>
      <c r="BE174" s="529"/>
      <c r="BF174" s="535"/>
      <c r="BG174" s="549" t="str">
        <f t="shared" si="163"/>
        <v>-</v>
      </c>
      <c r="BH174" s="544">
        <f t="shared" si="140"/>
        <v>0</v>
      </c>
      <c r="BI174" s="335"/>
      <c r="BJ174" s="529"/>
      <c r="BK174" s="535"/>
      <c r="BL174" s="549" t="str">
        <f t="shared" si="114"/>
        <v>-</v>
      </c>
      <c r="BM174" s="544">
        <f t="shared" si="141"/>
        <v>0</v>
      </c>
      <c r="BN174" s="335"/>
      <c r="BO174" s="529"/>
      <c r="BP174" s="535"/>
      <c r="BQ174" s="549" t="str">
        <f t="shared" si="115"/>
        <v>-</v>
      </c>
      <c r="BR174" s="544">
        <f t="shared" si="142"/>
        <v>0</v>
      </c>
      <c r="BS174" s="335"/>
      <c r="BT174" s="529"/>
      <c r="BU174" s="535"/>
      <c r="BV174" s="549" t="str">
        <f t="shared" si="116"/>
        <v>-</v>
      </c>
    </row>
    <row r="175" ht="14.25" customHeight="1" spans="1:74">
      <c r="A175" s="508"/>
      <c r="B175" s="404">
        <v>12</v>
      </c>
      <c r="C175" s="406">
        <f t="shared" si="160"/>
        <v>0</v>
      </c>
      <c r="D175" s="406">
        <f t="shared" si="118"/>
        <v>0</v>
      </c>
      <c r="E175" s="406">
        <f t="shared" si="119"/>
        <v>0</v>
      </c>
      <c r="F175" s="382">
        <f t="shared" si="120"/>
        <v>0</v>
      </c>
      <c r="G175" s="505" t="str">
        <f t="shared" si="117"/>
        <v>-</v>
      </c>
      <c r="H175" s="507">
        <f t="shared" si="121"/>
        <v>0</v>
      </c>
      <c r="I175" s="517">
        <f t="shared" si="122"/>
        <v>0</v>
      </c>
      <c r="J175" s="523">
        <f t="shared" si="123"/>
        <v>0</v>
      </c>
      <c r="K175" s="523">
        <f t="shared" si="124"/>
        <v>0</v>
      </c>
      <c r="L175" s="526" t="str">
        <f t="shared" si="161"/>
        <v>-</v>
      </c>
      <c r="M175" s="527">
        <f t="shared" si="125"/>
        <v>0</v>
      </c>
      <c r="N175" s="335"/>
      <c r="O175" s="529"/>
      <c r="P175" s="528" t="str">
        <f t="shared" si="126"/>
        <v>-</v>
      </c>
      <c r="Q175" s="535"/>
      <c r="R175" s="536" t="str">
        <f t="shared" si="162"/>
        <v>-</v>
      </c>
      <c r="S175" s="527">
        <f t="shared" si="127"/>
        <v>0</v>
      </c>
      <c r="T175" s="335"/>
      <c r="U175" s="529"/>
      <c r="V175" s="528" t="str">
        <f t="shared" si="128"/>
        <v>-</v>
      </c>
      <c r="W175" s="535"/>
      <c r="X175" s="536" t="str">
        <f t="shared" si="145"/>
        <v>-</v>
      </c>
      <c r="Y175" s="527">
        <f t="shared" si="129"/>
        <v>0</v>
      </c>
      <c r="Z175" s="335"/>
      <c r="AA175" s="529"/>
      <c r="AB175" s="528" t="str">
        <f t="shared" si="130"/>
        <v>-</v>
      </c>
      <c r="AC175" s="535"/>
      <c r="AD175" s="536" t="str">
        <f t="shared" si="147"/>
        <v>-</v>
      </c>
      <c r="AE175" s="527">
        <f t="shared" si="131"/>
        <v>0</v>
      </c>
      <c r="AF175" s="335"/>
      <c r="AG175" s="529"/>
      <c r="AH175" s="528" t="str">
        <f t="shared" si="132"/>
        <v>-</v>
      </c>
      <c r="AI175" s="535"/>
      <c r="AJ175" s="536" t="str">
        <f t="shared" si="149"/>
        <v>-</v>
      </c>
      <c r="AK175" s="527">
        <f t="shared" si="133"/>
        <v>0</v>
      </c>
      <c r="AL175" s="335"/>
      <c r="AM175" s="529"/>
      <c r="AN175" s="528" t="str">
        <f t="shared" si="134"/>
        <v>-</v>
      </c>
      <c r="AO175" s="535"/>
      <c r="AP175" s="536" t="str">
        <f t="shared" si="151"/>
        <v>-</v>
      </c>
      <c r="AQ175" s="527">
        <f t="shared" si="135"/>
        <v>0</v>
      </c>
      <c r="AR175" s="335"/>
      <c r="AS175" s="529"/>
      <c r="AT175" s="528" t="str">
        <f t="shared" si="136"/>
        <v>-</v>
      </c>
      <c r="AU175" s="535"/>
      <c r="AV175" s="536" t="str">
        <f t="shared" si="153"/>
        <v>-</v>
      </c>
      <c r="AW175" s="527">
        <f t="shared" si="137"/>
        <v>0</v>
      </c>
      <c r="AX175" s="335"/>
      <c r="AY175" s="529"/>
      <c r="AZ175" s="528" t="str">
        <f t="shared" si="138"/>
        <v>-</v>
      </c>
      <c r="BA175" s="535"/>
      <c r="BB175" s="536" t="str">
        <f t="shared" si="155"/>
        <v>-</v>
      </c>
      <c r="BC175" s="544">
        <f t="shared" si="139"/>
        <v>0</v>
      </c>
      <c r="BD175" s="335"/>
      <c r="BE175" s="529"/>
      <c r="BF175" s="535"/>
      <c r="BG175" s="549" t="str">
        <f t="shared" si="163"/>
        <v>-</v>
      </c>
      <c r="BH175" s="544">
        <f t="shared" si="140"/>
        <v>0</v>
      </c>
      <c r="BI175" s="335"/>
      <c r="BJ175" s="529"/>
      <c r="BK175" s="535"/>
      <c r="BL175" s="549" t="str">
        <f t="shared" si="114"/>
        <v>-</v>
      </c>
      <c r="BM175" s="544">
        <f t="shared" si="141"/>
        <v>0</v>
      </c>
      <c r="BN175" s="335"/>
      <c r="BO175" s="529"/>
      <c r="BP175" s="535"/>
      <c r="BQ175" s="549" t="str">
        <f t="shared" si="115"/>
        <v>-</v>
      </c>
      <c r="BR175" s="544">
        <f t="shared" si="142"/>
        <v>0</v>
      </c>
      <c r="BS175" s="335"/>
      <c r="BT175" s="529"/>
      <c r="BU175" s="535"/>
      <c r="BV175" s="549" t="str">
        <f t="shared" si="116"/>
        <v>-</v>
      </c>
    </row>
    <row r="176" ht="14.25" customHeight="1" spans="1:74">
      <c r="A176" s="508"/>
      <c r="B176" s="404">
        <v>13</v>
      </c>
      <c r="C176" s="406">
        <f t="shared" si="160"/>
        <v>0</v>
      </c>
      <c r="D176" s="406">
        <f t="shared" si="118"/>
        <v>0</v>
      </c>
      <c r="E176" s="406">
        <f t="shared" si="119"/>
        <v>0</v>
      </c>
      <c r="F176" s="382">
        <f t="shared" si="120"/>
        <v>0</v>
      </c>
      <c r="G176" s="505" t="str">
        <f t="shared" si="117"/>
        <v>-</v>
      </c>
      <c r="H176" s="507">
        <f t="shared" si="121"/>
        <v>0</v>
      </c>
      <c r="I176" s="517">
        <f t="shared" si="122"/>
        <v>0</v>
      </c>
      <c r="J176" s="523">
        <f t="shared" si="123"/>
        <v>0</v>
      </c>
      <c r="K176" s="523">
        <f t="shared" si="124"/>
        <v>0</v>
      </c>
      <c r="L176" s="526" t="str">
        <f t="shared" si="161"/>
        <v>-</v>
      </c>
      <c r="M176" s="527">
        <f t="shared" si="125"/>
        <v>0</v>
      </c>
      <c r="N176" s="335"/>
      <c r="O176" s="529"/>
      <c r="P176" s="528" t="str">
        <f t="shared" si="126"/>
        <v>-</v>
      </c>
      <c r="Q176" s="535"/>
      <c r="R176" s="536" t="str">
        <f t="shared" si="162"/>
        <v>-</v>
      </c>
      <c r="S176" s="527">
        <f t="shared" si="127"/>
        <v>0</v>
      </c>
      <c r="T176" s="335"/>
      <c r="U176" s="529"/>
      <c r="V176" s="528" t="str">
        <f t="shared" si="128"/>
        <v>-</v>
      </c>
      <c r="W176" s="535"/>
      <c r="X176" s="536" t="str">
        <f t="shared" si="145"/>
        <v>-</v>
      </c>
      <c r="Y176" s="527">
        <f t="shared" si="129"/>
        <v>0</v>
      </c>
      <c r="Z176" s="335"/>
      <c r="AA176" s="529"/>
      <c r="AB176" s="528" t="str">
        <f t="shared" si="130"/>
        <v>-</v>
      </c>
      <c r="AC176" s="535"/>
      <c r="AD176" s="536" t="str">
        <f t="shared" si="147"/>
        <v>-</v>
      </c>
      <c r="AE176" s="527">
        <f t="shared" si="131"/>
        <v>0</v>
      </c>
      <c r="AF176" s="335"/>
      <c r="AG176" s="529"/>
      <c r="AH176" s="528" t="str">
        <f t="shared" si="132"/>
        <v>-</v>
      </c>
      <c r="AI176" s="535"/>
      <c r="AJ176" s="536" t="str">
        <f t="shared" si="149"/>
        <v>-</v>
      </c>
      <c r="AK176" s="527">
        <f t="shared" si="133"/>
        <v>0</v>
      </c>
      <c r="AL176" s="335"/>
      <c r="AM176" s="529"/>
      <c r="AN176" s="528" t="str">
        <f t="shared" si="134"/>
        <v>-</v>
      </c>
      <c r="AO176" s="535"/>
      <c r="AP176" s="536" t="str">
        <f t="shared" si="151"/>
        <v>-</v>
      </c>
      <c r="AQ176" s="527">
        <f t="shared" si="135"/>
        <v>0</v>
      </c>
      <c r="AR176" s="335"/>
      <c r="AS176" s="529"/>
      <c r="AT176" s="528" t="str">
        <f t="shared" si="136"/>
        <v>-</v>
      </c>
      <c r="AU176" s="535"/>
      <c r="AV176" s="536" t="str">
        <f t="shared" si="153"/>
        <v>-</v>
      </c>
      <c r="AW176" s="527">
        <f t="shared" si="137"/>
        <v>0</v>
      </c>
      <c r="AX176" s="335"/>
      <c r="AY176" s="529"/>
      <c r="AZ176" s="528" t="str">
        <f t="shared" si="138"/>
        <v>-</v>
      </c>
      <c r="BA176" s="535"/>
      <c r="BB176" s="536" t="str">
        <f t="shared" si="155"/>
        <v>-</v>
      </c>
      <c r="BC176" s="544">
        <f t="shared" si="139"/>
        <v>0</v>
      </c>
      <c r="BD176" s="335"/>
      <c r="BE176" s="529"/>
      <c r="BF176" s="535"/>
      <c r="BG176" s="549" t="str">
        <f t="shared" si="163"/>
        <v>-</v>
      </c>
      <c r="BH176" s="544">
        <f t="shared" si="140"/>
        <v>0</v>
      </c>
      <c r="BI176" s="335"/>
      <c r="BJ176" s="529"/>
      <c r="BK176" s="535"/>
      <c r="BL176" s="549" t="str">
        <f t="shared" si="114"/>
        <v>-</v>
      </c>
      <c r="BM176" s="544">
        <f t="shared" si="141"/>
        <v>0</v>
      </c>
      <c r="BN176" s="335"/>
      <c r="BO176" s="529"/>
      <c r="BP176" s="535"/>
      <c r="BQ176" s="549" t="str">
        <f t="shared" si="115"/>
        <v>-</v>
      </c>
      <c r="BR176" s="544">
        <f t="shared" si="142"/>
        <v>0</v>
      </c>
      <c r="BS176" s="335"/>
      <c r="BT176" s="529"/>
      <c r="BU176" s="535"/>
      <c r="BV176" s="549" t="str">
        <f t="shared" si="116"/>
        <v>-</v>
      </c>
    </row>
    <row r="177" ht="14.25" customHeight="1" spans="1:74">
      <c r="A177" s="508"/>
      <c r="B177" s="404">
        <v>14</v>
      </c>
      <c r="C177" s="406">
        <f t="shared" si="160"/>
        <v>0</v>
      </c>
      <c r="D177" s="406">
        <f t="shared" si="118"/>
        <v>0</v>
      </c>
      <c r="E177" s="406">
        <f t="shared" si="119"/>
        <v>0</v>
      </c>
      <c r="F177" s="382">
        <f t="shared" si="120"/>
        <v>0</v>
      </c>
      <c r="G177" s="505" t="str">
        <f t="shared" si="117"/>
        <v>-</v>
      </c>
      <c r="H177" s="507">
        <f t="shared" si="121"/>
        <v>0</v>
      </c>
      <c r="I177" s="517">
        <f t="shared" si="122"/>
        <v>0</v>
      </c>
      <c r="J177" s="523">
        <f t="shared" si="123"/>
        <v>0</v>
      </c>
      <c r="K177" s="523">
        <f t="shared" si="124"/>
        <v>0</v>
      </c>
      <c r="L177" s="526" t="str">
        <f t="shared" si="161"/>
        <v>-</v>
      </c>
      <c r="M177" s="527">
        <f t="shared" si="125"/>
        <v>0</v>
      </c>
      <c r="N177" s="335"/>
      <c r="O177" s="529"/>
      <c r="P177" s="528" t="str">
        <f t="shared" si="126"/>
        <v>-</v>
      </c>
      <c r="Q177" s="535"/>
      <c r="R177" s="536" t="str">
        <f t="shared" si="162"/>
        <v>-</v>
      </c>
      <c r="S177" s="527">
        <f t="shared" si="127"/>
        <v>0</v>
      </c>
      <c r="T177" s="335"/>
      <c r="U177" s="529"/>
      <c r="V177" s="528" t="str">
        <f t="shared" si="128"/>
        <v>-</v>
      </c>
      <c r="W177" s="535"/>
      <c r="X177" s="536" t="str">
        <f t="shared" si="145"/>
        <v>-</v>
      </c>
      <c r="Y177" s="527">
        <f t="shared" si="129"/>
        <v>0</v>
      </c>
      <c r="Z177" s="335"/>
      <c r="AA177" s="529"/>
      <c r="AB177" s="528" t="str">
        <f t="shared" si="130"/>
        <v>-</v>
      </c>
      <c r="AC177" s="535"/>
      <c r="AD177" s="536" t="str">
        <f t="shared" si="147"/>
        <v>-</v>
      </c>
      <c r="AE177" s="527">
        <f t="shared" si="131"/>
        <v>0</v>
      </c>
      <c r="AF177" s="335"/>
      <c r="AG177" s="529"/>
      <c r="AH177" s="528" t="str">
        <f t="shared" si="132"/>
        <v>-</v>
      </c>
      <c r="AI177" s="535"/>
      <c r="AJ177" s="536" t="str">
        <f t="shared" si="149"/>
        <v>-</v>
      </c>
      <c r="AK177" s="527">
        <f t="shared" si="133"/>
        <v>0</v>
      </c>
      <c r="AL177" s="335"/>
      <c r="AM177" s="529"/>
      <c r="AN177" s="528" t="str">
        <f t="shared" si="134"/>
        <v>-</v>
      </c>
      <c r="AO177" s="535"/>
      <c r="AP177" s="536" t="str">
        <f t="shared" si="151"/>
        <v>-</v>
      </c>
      <c r="AQ177" s="527">
        <f t="shared" si="135"/>
        <v>0</v>
      </c>
      <c r="AR177" s="335"/>
      <c r="AS177" s="529"/>
      <c r="AT177" s="528" t="str">
        <f t="shared" si="136"/>
        <v>-</v>
      </c>
      <c r="AU177" s="535"/>
      <c r="AV177" s="536" t="str">
        <f t="shared" si="153"/>
        <v>-</v>
      </c>
      <c r="AW177" s="527">
        <f t="shared" si="137"/>
        <v>0</v>
      </c>
      <c r="AX177" s="335"/>
      <c r="AY177" s="529"/>
      <c r="AZ177" s="528" t="str">
        <f t="shared" si="138"/>
        <v>-</v>
      </c>
      <c r="BA177" s="535"/>
      <c r="BB177" s="536" t="str">
        <f t="shared" si="155"/>
        <v>-</v>
      </c>
      <c r="BC177" s="544">
        <f t="shared" si="139"/>
        <v>0</v>
      </c>
      <c r="BD177" s="335"/>
      <c r="BE177" s="529"/>
      <c r="BF177" s="535"/>
      <c r="BG177" s="549" t="str">
        <f t="shared" si="163"/>
        <v>-</v>
      </c>
      <c r="BH177" s="544">
        <f t="shared" si="140"/>
        <v>0</v>
      </c>
      <c r="BI177" s="335"/>
      <c r="BJ177" s="529"/>
      <c r="BK177" s="535"/>
      <c r="BL177" s="549" t="str">
        <f t="shared" si="114"/>
        <v>-</v>
      </c>
      <c r="BM177" s="544">
        <f t="shared" si="141"/>
        <v>0</v>
      </c>
      <c r="BN177" s="335"/>
      <c r="BO177" s="529"/>
      <c r="BP177" s="535"/>
      <c r="BQ177" s="549" t="str">
        <f t="shared" si="115"/>
        <v>-</v>
      </c>
      <c r="BR177" s="544">
        <f t="shared" si="142"/>
        <v>0</v>
      </c>
      <c r="BS177" s="335"/>
      <c r="BT177" s="529"/>
      <c r="BU177" s="535"/>
      <c r="BV177" s="549" t="str">
        <f t="shared" si="116"/>
        <v>-</v>
      </c>
    </row>
    <row r="178" ht="14.25" customHeight="1" spans="1:74">
      <c r="A178" s="508"/>
      <c r="B178" s="404">
        <v>15</v>
      </c>
      <c r="C178" s="406">
        <f t="shared" si="160"/>
        <v>0</v>
      </c>
      <c r="D178" s="406">
        <f t="shared" si="118"/>
        <v>0</v>
      </c>
      <c r="E178" s="406">
        <f t="shared" si="119"/>
        <v>0</v>
      </c>
      <c r="F178" s="382">
        <f t="shared" si="120"/>
        <v>0</v>
      </c>
      <c r="G178" s="505" t="str">
        <f t="shared" si="117"/>
        <v>-</v>
      </c>
      <c r="H178" s="507">
        <f t="shared" si="121"/>
        <v>0</v>
      </c>
      <c r="I178" s="517">
        <f t="shared" si="122"/>
        <v>0</v>
      </c>
      <c r="J178" s="523">
        <f t="shared" si="123"/>
        <v>0</v>
      </c>
      <c r="K178" s="523">
        <f t="shared" si="124"/>
        <v>0</v>
      </c>
      <c r="L178" s="526" t="str">
        <f t="shared" si="161"/>
        <v>-</v>
      </c>
      <c r="M178" s="527">
        <f t="shared" si="125"/>
        <v>0</v>
      </c>
      <c r="N178" s="335"/>
      <c r="O178" s="529"/>
      <c r="P178" s="528" t="str">
        <f t="shared" si="126"/>
        <v>-</v>
      </c>
      <c r="Q178" s="535"/>
      <c r="R178" s="536" t="str">
        <f t="shared" si="162"/>
        <v>-</v>
      </c>
      <c r="S178" s="527">
        <f t="shared" si="127"/>
        <v>0</v>
      </c>
      <c r="T178" s="335"/>
      <c r="U178" s="529"/>
      <c r="V178" s="528" t="str">
        <f t="shared" si="128"/>
        <v>-</v>
      </c>
      <c r="W178" s="535"/>
      <c r="X178" s="536" t="str">
        <f t="shared" si="145"/>
        <v>-</v>
      </c>
      <c r="Y178" s="527">
        <f t="shared" si="129"/>
        <v>0</v>
      </c>
      <c r="Z178" s="335"/>
      <c r="AA178" s="529"/>
      <c r="AB178" s="528" t="str">
        <f t="shared" si="130"/>
        <v>-</v>
      </c>
      <c r="AC178" s="535"/>
      <c r="AD178" s="536" t="str">
        <f t="shared" si="147"/>
        <v>-</v>
      </c>
      <c r="AE178" s="527">
        <f t="shared" si="131"/>
        <v>0</v>
      </c>
      <c r="AF178" s="335"/>
      <c r="AG178" s="529"/>
      <c r="AH178" s="528" t="str">
        <f t="shared" si="132"/>
        <v>-</v>
      </c>
      <c r="AI178" s="535"/>
      <c r="AJ178" s="536" t="str">
        <f t="shared" si="149"/>
        <v>-</v>
      </c>
      <c r="AK178" s="527">
        <f t="shared" si="133"/>
        <v>0</v>
      </c>
      <c r="AL178" s="335"/>
      <c r="AM178" s="529"/>
      <c r="AN178" s="528" t="str">
        <f t="shared" si="134"/>
        <v>-</v>
      </c>
      <c r="AO178" s="535"/>
      <c r="AP178" s="536" t="str">
        <f t="shared" si="151"/>
        <v>-</v>
      </c>
      <c r="AQ178" s="527">
        <f t="shared" si="135"/>
        <v>0</v>
      </c>
      <c r="AR178" s="335"/>
      <c r="AS178" s="529"/>
      <c r="AT178" s="528" t="str">
        <f t="shared" si="136"/>
        <v>-</v>
      </c>
      <c r="AU178" s="535"/>
      <c r="AV178" s="536" t="str">
        <f t="shared" si="153"/>
        <v>-</v>
      </c>
      <c r="AW178" s="527">
        <f t="shared" si="137"/>
        <v>0</v>
      </c>
      <c r="AX178" s="335"/>
      <c r="AY178" s="529"/>
      <c r="AZ178" s="528" t="str">
        <f t="shared" si="138"/>
        <v>-</v>
      </c>
      <c r="BA178" s="535"/>
      <c r="BB178" s="536" t="str">
        <f t="shared" si="155"/>
        <v>-</v>
      </c>
      <c r="BC178" s="544">
        <f t="shared" si="139"/>
        <v>0</v>
      </c>
      <c r="BD178" s="335"/>
      <c r="BE178" s="529"/>
      <c r="BF178" s="535"/>
      <c r="BG178" s="549" t="str">
        <f t="shared" si="163"/>
        <v>-</v>
      </c>
      <c r="BH178" s="544">
        <f t="shared" si="140"/>
        <v>0</v>
      </c>
      <c r="BI178" s="335"/>
      <c r="BJ178" s="529"/>
      <c r="BK178" s="535"/>
      <c r="BL178" s="549" t="str">
        <f t="shared" si="114"/>
        <v>-</v>
      </c>
      <c r="BM178" s="544">
        <f t="shared" si="141"/>
        <v>0</v>
      </c>
      <c r="BN178" s="335"/>
      <c r="BO178" s="529"/>
      <c r="BP178" s="535"/>
      <c r="BQ178" s="549" t="str">
        <f t="shared" si="115"/>
        <v>-</v>
      </c>
      <c r="BR178" s="544">
        <f t="shared" si="142"/>
        <v>0</v>
      </c>
      <c r="BS178" s="335"/>
      <c r="BT178" s="529"/>
      <c r="BU178" s="535"/>
      <c r="BV178" s="549" t="str">
        <f t="shared" si="116"/>
        <v>-</v>
      </c>
    </row>
    <row r="179" ht="14.25" customHeight="1" spans="1:74">
      <c r="A179" s="508"/>
      <c r="B179" s="404">
        <v>16</v>
      </c>
      <c r="C179" s="406">
        <f t="shared" si="160"/>
        <v>0</v>
      </c>
      <c r="D179" s="406">
        <f t="shared" si="118"/>
        <v>0</v>
      </c>
      <c r="E179" s="406">
        <f t="shared" si="119"/>
        <v>0</v>
      </c>
      <c r="F179" s="382">
        <f t="shared" si="120"/>
        <v>0</v>
      </c>
      <c r="G179" s="505" t="str">
        <f t="shared" si="117"/>
        <v>-</v>
      </c>
      <c r="H179" s="507">
        <f t="shared" si="121"/>
        <v>0</v>
      </c>
      <c r="I179" s="517">
        <f t="shared" si="122"/>
        <v>0</v>
      </c>
      <c r="J179" s="523">
        <f t="shared" si="123"/>
        <v>0</v>
      </c>
      <c r="K179" s="523">
        <f t="shared" si="124"/>
        <v>0</v>
      </c>
      <c r="L179" s="526" t="str">
        <f t="shared" si="161"/>
        <v>-</v>
      </c>
      <c r="M179" s="527">
        <f t="shared" si="125"/>
        <v>0</v>
      </c>
      <c r="N179" s="335"/>
      <c r="O179" s="529"/>
      <c r="P179" s="528" t="str">
        <f t="shared" si="126"/>
        <v>-</v>
      </c>
      <c r="Q179" s="535"/>
      <c r="R179" s="536" t="str">
        <f t="shared" si="162"/>
        <v>-</v>
      </c>
      <c r="S179" s="527">
        <f t="shared" si="127"/>
        <v>0</v>
      </c>
      <c r="T179" s="335"/>
      <c r="U179" s="529"/>
      <c r="V179" s="528" t="str">
        <f t="shared" si="128"/>
        <v>-</v>
      </c>
      <c r="W179" s="535"/>
      <c r="X179" s="536" t="str">
        <f t="shared" si="145"/>
        <v>-</v>
      </c>
      <c r="Y179" s="527">
        <f t="shared" si="129"/>
        <v>0</v>
      </c>
      <c r="Z179" s="335"/>
      <c r="AA179" s="529"/>
      <c r="AB179" s="528" t="str">
        <f t="shared" si="130"/>
        <v>-</v>
      </c>
      <c r="AC179" s="535"/>
      <c r="AD179" s="536" t="str">
        <f t="shared" si="147"/>
        <v>-</v>
      </c>
      <c r="AE179" s="527">
        <f t="shared" si="131"/>
        <v>0</v>
      </c>
      <c r="AF179" s="335"/>
      <c r="AG179" s="529"/>
      <c r="AH179" s="528" t="str">
        <f t="shared" si="132"/>
        <v>-</v>
      </c>
      <c r="AI179" s="535"/>
      <c r="AJ179" s="536" t="str">
        <f t="shared" si="149"/>
        <v>-</v>
      </c>
      <c r="AK179" s="527">
        <f t="shared" si="133"/>
        <v>0</v>
      </c>
      <c r="AL179" s="335"/>
      <c r="AM179" s="529"/>
      <c r="AN179" s="528" t="str">
        <f t="shared" si="134"/>
        <v>-</v>
      </c>
      <c r="AO179" s="535"/>
      <c r="AP179" s="536" t="str">
        <f t="shared" si="151"/>
        <v>-</v>
      </c>
      <c r="AQ179" s="527">
        <f t="shared" si="135"/>
        <v>0</v>
      </c>
      <c r="AR179" s="335"/>
      <c r="AS179" s="529"/>
      <c r="AT179" s="528" t="str">
        <f t="shared" si="136"/>
        <v>-</v>
      </c>
      <c r="AU179" s="535"/>
      <c r="AV179" s="536" t="str">
        <f t="shared" si="153"/>
        <v>-</v>
      </c>
      <c r="AW179" s="527">
        <f t="shared" si="137"/>
        <v>0</v>
      </c>
      <c r="AX179" s="335"/>
      <c r="AY179" s="529"/>
      <c r="AZ179" s="528" t="str">
        <f t="shared" si="138"/>
        <v>-</v>
      </c>
      <c r="BA179" s="535"/>
      <c r="BB179" s="536" t="str">
        <f t="shared" si="155"/>
        <v>-</v>
      </c>
      <c r="BC179" s="544">
        <f t="shared" si="139"/>
        <v>0</v>
      </c>
      <c r="BD179" s="335"/>
      <c r="BE179" s="529"/>
      <c r="BF179" s="535"/>
      <c r="BG179" s="549" t="str">
        <f t="shared" si="163"/>
        <v>-</v>
      </c>
      <c r="BH179" s="544">
        <f t="shared" si="140"/>
        <v>0</v>
      </c>
      <c r="BI179" s="335"/>
      <c r="BJ179" s="529"/>
      <c r="BK179" s="535"/>
      <c r="BL179" s="549" t="str">
        <f t="shared" si="114"/>
        <v>-</v>
      </c>
      <c r="BM179" s="544">
        <f t="shared" si="141"/>
        <v>0</v>
      </c>
      <c r="BN179" s="335"/>
      <c r="BO179" s="529"/>
      <c r="BP179" s="535"/>
      <c r="BQ179" s="549" t="str">
        <f t="shared" si="115"/>
        <v>-</v>
      </c>
      <c r="BR179" s="544">
        <f t="shared" si="142"/>
        <v>0</v>
      </c>
      <c r="BS179" s="335"/>
      <c r="BT179" s="529"/>
      <c r="BU179" s="535"/>
      <c r="BV179" s="549" t="str">
        <f t="shared" si="116"/>
        <v>-</v>
      </c>
    </row>
    <row r="180" ht="14.25" customHeight="1" spans="1:74">
      <c r="A180" s="508"/>
      <c r="B180" s="404">
        <v>17</v>
      </c>
      <c r="C180" s="406">
        <f t="shared" si="160"/>
        <v>0</v>
      </c>
      <c r="D180" s="406">
        <f t="shared" si="118"/>
        <v>0</v>
      </c>
      <c r="E180" s="406">
        <f t="shared" si="119"/>
        <v>0</v>
      </c>
      <c r="F180" s="382">
        <f t="shared" si="120"/>
        <v>0</v>
      </c>
      <c r="G180" s="505" t="str">
        <f t="shared" si="117"/>
        <v>-</v>
      </c>
      <c r="H180" s="507">
        <f t="shared" si="121"/>
        <v>0</v>
      </c>
      <c r="I180" s="517">
        <f t="shared" si="122"/>
        <v>0</v>
      </c>
      <c r="J180" s="523">
        <f t="shared" si="123"/>
        <v>0</v>
      </c>
      <c r="K180" s="523">
        <f t="shared" si="124"/>
        <v>0</v>
      </c>
      <c r="L180" s="526" t="str">
        <f t="shared" si="161"/>
        <v>-</v>
      </c>
      <c r="M180" s="527">
        <f t="shared" si="125"/>
        <v>0</v>
      </c>
      <c r="N180" s="335"/>
      <c r="O180" s="529"/>
      <c r="P180" s="528" t="str">
        <f t="shared" si="126"/>
        <v>-</v>
      </c>
      <c r="Q180" s="535"/>
      <c r="R180" s="536" t="str">
        <f t="shared" si="162"/>
        <v>-</v>
      </c>
      <c r="S180" s="527">
        <f t="shared" si="127"/>
        <v>0</v>
      </c>
      <c r="T180" s="335"/>
      <c r="U180" s="529"/>
      <c r="V180" s="528" t="str">
        <f t="shared" si="128"/>
        <v>-</v>
      </c>
      <c r="W180" s="535"/>
      <c r="X180" s="536" t="str">
        <f t="shared" si="145"/>
        <v>-</v>
      </c>
      <c r="Y180" s="527">
        <f t="shared" si="129"/>
        <v>0</v>
      </c>
      <c r="Z180" s="335"/>
      <c r="AA180" s="529"/>
      <c r="AB180" s="528" t="str">
        <f t="shared" si="130"/>
        <v>-</v>
      </c>
      <c r="AC180" s="535"/>
      <c r="AD180" s="536" t="str">
        <f t="shared" si="147"/>
        <v>-</v>
      </c>
      <c r="AE180" s="527">
        <f t="shared" si="131"/>
        <v>0</v>
      </c>
      <c r="AF180" s="335"/>
      <c r="AG180" s="529"/>
      <c r="AH180" s="528" t="str">
        <f t="shared" si="132"/>
        <v>-</v>
      </c>
      <c r="AI180" s="535"/>
      <c r="AJ180" s="536" t="str">
        <f t="shared" si="149"/>
        <v>-</v>
      </c>
      <c r="AK180" s="527">
        <f t="shared" si="133"/>
        <v>0</v>
      </c>
      <c r="AL180" s="335"/>
      <c r="AM180" s="529"/>
      <c r="AN180" s="528" t="str">
        <f t="shared" si="134"/>
        <v>-</v>
      </c>
      <c r="AO180" s="535"/>
      <c r="AP180" s="536" t="str">
        <f t="shared" si="151"/>
        <v>-</v>
      </c>
      <c r="AQ180" s="527">
        <f t="shared" si="135"/>
        <v>0</v>
      </c>
      <c r="AR180" s="335"/>
      <c r="AS180" s="529"/>
      <c r="AT180" s="528" t="str">
        <f t="shared" si="136"/>
        <v>-</v>
      </c>
      <c r="AU180" s="535"/>
      <c r="AV180" s="536" t="str">
        <f t="shared" si="153"/>
        <v>-</v>
      </c>
      <c r="AW180" s="527">
        <f t="shared" si="137"/>
        <v>0</v>
      </c>
      <c r="AX180" s="335"/>
      <c r="AY180" s="529"/>
      <c r="AZ180" s="528" t="str">
        <f t="shared" si="138"/>
        <v>-</v>
      </c>
      <c r="BA180" s="535"/>
      <c r="BB180" s="536" t="str">
        <f t="shared" si="155"/>
        <v>-</v>
      </c>
      <c r="BC180" s="544">
        <f t="shared" si="139"/>
        <v>0</v>
      </c>
      <c r="BD180" s="335"/>
      <c r="BE180" s="529"/>
      <c r="BF180" s="535"/>
      <c r="BG180" s="549" t="str">
        <f t="shared" si="163"/>
        <v>-</v>
      </c>
      <c r="BH180" s="544">
        <f t="shared" si="140"/>
        <v>0</v>
      </c>
      <c r="BI180" s="335"/>
      <c r="BJ180" s="529"/>
      <c r="BK180" s="535"/>
      <c r="BL180" s="549" t="str">
        <f t="shared" si="114"/>
        <v>-</v>
      </c>
      <c r="BM180" s="544">
        <f t="shared" si="141"/>
        <v>0</v>
      </c>
      <c r="BN180" s="335"/>
      <c r="BO180" s="529"/>
      <c r="BP180" s="535"/>
      <c r="BQ180" s="549" t="str">
        <f t="shared" si="115"/>
        <v>-</v>
      </c>
      <c r="BR180" s="544">
        <f t="shared" si="142"/>
        <v>0</v>
      </c>
      <c r="BS180" s="335"/>
      <c r="BT180" s="529"/>
      <c r="BU180" s="535"/>
      <c r="BV180" s="549" t="str">
        <f t="shared" si="116"/>
        <v>-</v>
      </c>
    </row>
    <row r="181" ht="14.25" customHeight="1" spans="1:74">
      <c r="A181" s="508"/>
      <c r="B181" s="404">
        <v>18</v>
      </c>
      <c r="C181" s="406">
        <f t="shared" si="160"/>
        <v>0</v>
      </c>
      <c r="D181" s="406">
        <f t="shared" si="118"/>
        <v>0</v>
      </c>
      <c r="E181" s="406">
        <f t="shared" si="119"/>
        <v>0</v>
      </c>
      <c r="F181" s="382">
        <f t="shared" si="120"/>
        <v>0</v>
      </c>
      <c r="G181" s="505" t="str">
        <f t="shared" si="117"/>
        <v>-</v>
      </c>
      <c r="H181" s="507">
        <f t="shared" si="121"/>
        <v>0</v>
      </c>
      <c r="I181" s="517">
        <f t="shared" si="122"/>
        <v>0</v>
      </c>
      <c r="J181" s="523">
        <f t="shared" si="123"/>
        <v>0</v>
      </c>
      <c r="K181" s="523">
        <f t="shared" si="124"/>
        <v>0</v>
      </c>
      <c r="L181" s="526" t="str">
        <f t="shared" si="161"/>
        <v>-</v>
      </c>
      <c r="M181" s="527">
        <f t="shared" si="125"/>
        <v>0</v>
      </c>
      <c r="N181" s="335"/>
      <c r="O181" s="529"/>
      <c r="P181" s="528" t="str">
        <f t="shared" si="126"/>
        <v>-</v>
      </c>
      <c r="Q181" s="535"/>
      <c r="R181" s="536" t="str">
        <f t="shared" si="162"/>
        <v>-</v>
      </c>
      <c r="S181" s="527">
        <f t="shared" si="127"/>
        <v>0</v>
      </c>
      <c r="T181" s="335"/>
      <c r="U181" s="529"/>
      <c r="V181" s="528" t="str">
        <f t="shared" si="128"/>
        <v>-</v>
      </c>
      <c r="W181" s="535"/>
      <c r="X181" s="536" t="str">
        <f t="shared" si="145"/>
        <v>-</v>
      </c>
      <c r="Y181" s="527">
        <f t="shared" si="129"/>
        <v>0</v>
      </c>
      <c r="Z181" s="335"/>
      <c r="AA181" s="529"/>
      <c r="AB181" s="528" t="str">
        <f t="shared" si="130"/>
        <v>-</v>
      </c>
      <c r="AC181" s="535"/>
      <c r="AD181" s="536" t="str">
        <f t="shared" si="147"/>
        <v>-</v>
      </c>
      <c r="AE181" s="527">
        <f t="shared" si="131"/>
        <v>0</v>
      </c>
      <c r="AF181" s="335"/>
      <c r="AG181" s="529"/>
      <c r="AH181" s="528" t="str">
        <f t="shared" si="132"/>
        <v>-</v>
      </c>
      <c r="AI181" s="535"/>
      <c r="AJ181" s="536" t="str">
        <f t="shared" si="149"/>
        <v>-</v>
      </c>
      <c r="AK181" s="527">
        <f t="shared" si="133"/>
        <v>0</v>
      </c>
      <c r="AL181" s="335"/>
      <c r="AM181" s="529"/>
      <c r="AN181" s="528" t="str">
        <f t="shared" si="134"/>
        <v>-</v>
      </c>
      <c r="AO181" s="535"/>
      <c r="AP181" s="536" t="str">
        <f t="shared" si="151"/>
        <v>-</v>
      </c>
      <c r="AQ181" s="527">
        <f t="shared" si="135"/>
        <v>0</v>
      </c>
      <c r="AR181" s="335"/>
      <c r="AS181" s="529"/>
      <c r="AT181" s="528" t="str">
        <f t="shared" si="136"/>
        <v>-</v>
      </c>
      <c r="AU181" s="535"/>
      <c r="AV181" s="536" t="str">
        <f t="shared" si="153"/>
        <v>-</v>
      </c>
      <c r="AW181" s="527">
        <f t="shared" si="137"/>
        <v>0</v>
      </c>
      <c r="AX181" s="335"/>
      <c r="AY181" s="529"/>
      <c r="AZ181" s="528" t="str">
        <f t="shared" si="138"/>
        <v>-</v>
      </c>
      <c r="BA181" s="535"/>
      <c r="BB181" s="536" t="str">
        <f t="shared" si="155"/>
        <v>-</v>
      </c>
      <c r="BC181" s="544">
        <f t="shared" si="139"/>
        <v>0</v>
      </c>
      <c r="BD181" s="335"/>
      <c r="BE181" s="529"/>
      <c r="BF181" s="535"/>
      <c r="BG181" s="549" t="str">
        <f t="shared" si="163"/>
        <v>-</v>
      </c>
      <c r="BH181" s="544">
        <f t="shared" si="140"/>
        <v>0</v>
      </c>
      <c r="BI181" s="335"/>
      <c r="BJ181" s="529"/>
      <c r="BK181" s="535"/>
      <c r="BL181" s="549" t="str">
        <f t="shared" si="114"/>
        <v>-</v>
      </c>
      <c r="BM181" s="544">
        <f t="shared" si="141"/>
        <v>0</v>
      </c>
      <c r="BN181" s="335"/>
      <c r="BO181" s="529"/>
      <c r="BP181" s="535"/>
      <c r="BQ181" s="549" t="str">
        <f t="shared" si="115"/>
        <v>-</v>
      </c>
      <c r="BR181" s="544">
        <f t="shared" si="142"/>
        <v>0</v>
      </c>
      <c r="BS181" s="335"/>
      <c r="BT181" s="529"/>
      <c r="BU181" s="535"/>
      <c r="BV181" s="549" t="str">
        <f t="shared" si="116"/>
        <v>-</v>
      </c>
    </row>
    <row r="182" ht="14.25" customHeight="1" spans="1:74">
      <c r="A182" s="508"/>
      <c r="B182" s="404">
        <v>19</v>
      </c>
      <c r="C182" s="406">
        <f t="shared" si="160"/>
        <v>0</v>
      </c>
      <c r="D182" s="406">
        <f t="shared" si="118"/>
        <v>0</v>
      </c>
      <c r="E182" s="406">
        <f t="shared" si="119"/>
        <v>0</v>
      </c>
      <c r="F182" s="382">
        <f t="shared" si="120"/>
        <v>0</v>
      </c>
      <c r="G182" s="505" t="str">
        <f t="shared" si="117"/>
        <v>-</v>
      </c>
      <c r="H182" s="507">
        <f t="shared" si="121"/>
        <v>0</v>
      </c>
      <c r="I182" s="517">
        <f t="shared" si="122"/>
        <v>0</v>
      </c>
      <c r="J182" s="523">
        <f t="shared" si="123"/>
        <v>0</v>
      </c>
      <c r="K182" s="523">
        <f t="shared" si="124"/>
        <v>0</v>
      </c>
      <c r="L182" s="526" t="str">
        <f t="shared" si="161"/>
        <v>-</v>
      </c>
      <c r="M182" s="527">
        <f t="shared" si="125"/>
        <v>0</v>
      </c>
      <c r="N182" s="335"/>
      <c r="O182" s="529"/>
      <c r="P182" s="528" t="str">
        <f t="shared" si="126"/>
        <v>-</v>
      </c>
      <c r="Q182" s="535"/>
      <c r="R182" s="536" t="str">
        <f t="shared" si="162"/>
        <v>-</v>
      </c>
      <c r="S182" s="527">
        <f t="shared" si="127"/>
        <v>0</v>
      </c>
      <c r="T182" s="335"/>
      <c r="U182" s="529"/>
      <c r="V182" s="528" t="str">
        <f t="shared" si="128"/>
        <v>-</v>
      </c>
      <c r="W182" s="535"/>
      <c r="X182" s="536" t="str">
        <f t="shared" si="145"/>
        <v>-</v>
      </c>
      <c r="Y182" s="527">
        <f t="shared" si="129"/>
        <v>0</v>
      </c>
      <c r="Z182" s="335"/>
      <c r="AA182" s="529"/>
      <c r="AB182" s="528" t="str">
        <f t="shared" si="130"/>
        <v>-</v>
      </c>
      <c r="AC182" s="535"/>
      <c r="AD182" s="536" t="str">
        <f t="shared" si="147"/>
        <v>-</v>
      </c>
      <c r="AE182" s="527">
        <f t="shared" si="131"/>
        <v>0</v>
      </c>
      <c r="AF182" s="335"/>
      <c r="AG182" s="529"/>
      <c r="AH182" s="528" t="str">
        <f t="shared" si="132"/>
        <v>-</v>
      </c>
      <c r="AI182" s="535"/>
      <c r="AJ182" s="536" t="str">
        <f t="shared" si="149"/>
        <v>-</v>
      </c>
      <c r="AK182" s="527">
        <f t="shared" si="133"/>
        <v>0</v>
      </c>
      <c r="AL182" s="335"/>
      <c r="AM182" s="529"/>
      <c r="AN182" s="528" t="str">
        <f t="shared" si="134"/>
        <v>-</v>
      </c>
      <c r="AO182" s="535"/>
      <c r="AP182" s="536" t="str">
        <f t="shared" si="151"/>
        <v>-</v>
      </c>
      <c r="AQ182" s="527">
        <f t="shared" si="135"/>
        <v>0</v>
      </c>
      <c r="AR182" s="335"/>
      <c r="AS182" s="529"/>
      <c r="AT182" s="528" t="str">
        <f t="shared" si="136"/>
        <v>-</v>
      </c>
      <c r="AU182" s="535"/>
      <c r="AV182" s="536" t="str">
        <f t="shared" si="153"/>
        <v>-</v>
      </c>
      <c r="AW182" s="527">
        <f t="shared" si="137"/>
        <v>0</v>
      </c>
      <c r="AX182" s="335"/>
      <c r="AY182" s="529"/>
      <c r="AZ182" s="528" t="str">
        <f t="shared" si="138"/>
        <v>-</v>
      </c>
      <c r="BA182" s="535"/>
      <c r="BB182" s="536" t="str">
        <f t="shared" si="155"/>
        <v>-</v>
      </c>
      <c r="BC182" s="544">
        <f t="shared" si="139"/>
        <v>0</v>
      </c>
      <c r="BD182" s="335"/>
      <c r="BE182" s="529"/>
      <c r="BF182" s="535"/>
      <c r="BG182" s="549" t="str">
        <f t="shared" si="163"/>
        <v>-</v>
      </c>
      <c r="BH182" s="544">
        <f t="shared" si="140"/>
        <v>0</v>
      </c>
      <c r="BI182" s="335"/>
      <c r="BJ182" s="529"/>
      <c r="BK182" s="535"/>
      <c r="BL182" s="549" t="str">
        <f t="shared" si="114"/>
        <v>-</v>
      </c>
      <c r="BM182" s="544">
        <f t="shared" si="141"/>
        <v>0</v>
      </c>
      <c r="BN182" s="335"/>
      <c r="BO182" s="529"/>
      <c r="BP182" s="535"/>
      <c r="BQ182" s="549" t="str">
        <f t="shared" si="115"/>
        <v>-</v>
      </c>
      <c r="BR182" s="544">
        <f t="shared" si="142"/>
        <v>0</v>
      </c>
      <c r="BS182" s="335"/>
      <c r="BT182" s="529"/>
      <c r="BU182" s="535"/>
      <c r="BV182" s="549" t="str">
        <f t="shared" si="116"/>
        <v>-</v>
      </c>
    </row>
    <row r="183" ht="14.25" customHeight="1" spans="1:74">
      <c r="A183" s="508"/>
      <c r="B183" s="404">
        <v>20</v>
      </c>
      <c r="C183" s="406">
        <f t="shared" si="160"/>
        <v>0</v>
      </c>
      <c r="D183" s="406">
        <f t="shared" si="118"/>
        <v>0</v>
      </c>
      <c r="E183" s="406">
        <f t="shared" si="119"/>
        <v>0</v>
      </c>
      <c r="F183" s="382">
        <f t="shared" si="120"/>
        <v>0</v>
      </c>
      <c r="G183" s="505" t="str">
        <f t="shared" si="117"/>
        <v>-</v>
      </c>
      <c r="H183" s="507">
        <f t="shared" si="121"/>
        <v>0</v>
      </c>
      <c r="I183" s="517">
        <f t="shared" si="122"/>
        <v>0</v>
      </c>
      <c r="J183" s="523">
        <f t="shared" si="123"/>
        <v>0</v>
      </c>
      <c r="K183" s="523">
        <f t="shared" si="124"/>
        <v>0</v>
      </c>
      <c r="L183" s="526" t="str">
        <f t="shared" si="161"/>
        <v>-</v>
      </c>
      <c r="M183" s="527">
        <f t="shared" si="125"/>
        <v>0</v>
      </c>
      <c r="N183" s="335"/>
      <c r="O183" s="529"/>
      <c r="P183" s="528" t="str">
        <f t="shared" si="126"/>
        <v>-</v>
      </c>
      <c r="Q183" s="535"/>
      <c r="R183" s="536" t="str">
        <f t="shared" si="162"/>
        <v>-</v>
      </c>
      <c r="S183" s="527">
        <f t="shared" si="127"/>
        <v>0</v>
      </c>
      <c r="T183" s="335"/>
      <c r="U183" s="529"/>
      <c r="V183" s="528" t="str">
        <f t="shared" si="128"/>
        <v>-</v>
      </c>
      <c r="W183" s="535"/>
      <c r="X183" s="536" t="str">
        <f t="shared" si="145"/>
        <v>-</v>
      </c>
      <c r="Y183" s="527">
        <f t="shared" si="129"/>
        <v>0</v>
      </c>
      <c r="Z183" s="335"/>
      <c r="AA183" s="529"/>
      <c r="AB183" s="528" t="str">
        <f t="shared" si="130"/>
        <v>-</v>
      </c>
      <c r="AC183" s="535"/>
      <c r="AD183" s="536" t="str">
        <f t="shared" si="147"/>
        <v>-</v>
      </c>
      <c r="AE183" s="527">
        <f t="shared" si="131"/>
        <v>0</v>
      </c>
      <c r="AF183" s="335"/>
      <c r="AG183" s="529"/>
      <c r="AH183" s="528" t="str">
        <f t="shared" si="132"/>
        <v>-</v>
      </c>
      <c r="AI183" s="535"/>
      <c r="AJ183" s="536" t="str">
        <f t="shared" si="149"/>
        <v>-</v>
      </c>
      <c r="AK183" s="527">
        <f t="shared" si="133"/>
        <v>0</v>
      </c>
      <c r="AL183" s="335"/>
      <c r="AM183" s="529"/>
      <c r="AN183" s="528" t="str">
        <f t="shared" si="134"/>
        <v>-</v>
      </c>
      <c r="AO183" s="535"/>
      <c r="AP183" s="536" t="str">
        <f t="shared" si="151"/>
        <v>-</v>
      </c>
      <c r="AQ183" s="527">
        <f t="shared" si="135"/>
        <v>0</v>
      </c>
      <c r="AR183" s="335"/>
      <c r="AS183" s="529"/>
      <c r="AT183" s="528" t="str">
        <f t="shared" si="136"/>
        <v>-</v>
      </c>
      <c r="AU183" s="535"/>
      <c r="AV183" s="536" t="str">
        <f t="shared" si="153"/>
        <v>-</v>
      </c>
      <c r="AW183" s="527">
        <f t="shared" si="137"/>
        <v>0</v>
      </c>
      <c r="AX183" s="335"/>
      <c r="AY183" s="529"/>
      <c r="AZ183" s="528" t="str">
        <f t="shared" si="138"/>
        <v>-</v>
      </c>
      <c r="BA183" s="535"/>
      <c r="BB183" s="536" t="str">
        <f t="shared" si="155"/>
        <v>-</v>
      </c>
      <c r="BC183" s="544">
        <f t="shared" si="139"/>
        <v>0</v>
      </c>
      <c r="BD183" s="335"/>
      <c r="BE183" s="529"/>
      <c r="BF183" s="535"/>
      <c r="BG183" s="549" t="str">
        <f t="shared" si="163"/>
        <v>-</v>
      </c>
      <c r="BH183" s="544">
        <f t="shared" si="140"/>
        <v>0</v>
      </c>
      <c r="BI183" s="335"/>
      <c r="BJ183" s="529"/>
      <c r="BK183" s="535"/>
      <c r="BL183" s="549" t="str">
        <f t="shared" si="114"/>
        <v>-</v>
      </c>
      <c r="BM183" s="544">
        <f t="shared" si="141"/>
        <v>0</v>
      </c>
      <c r="BN183" s="335"/>
      <c r="BO183" s="529"/>
      <c r="BP183" s="535"/>
      <c r="BQ183" s="549" t="str">
        <f t="shared" si="115"/>
        <v>-</v>
      </c>
      <c r="BR183" s="544">
        <f t="shared" si="142"/>
        <v>0</v>
      </c>
      <c r="BS183" s="335"/>
      <c r="BT183" s="529"/>
      <c r="BU183" s="535"/>
      <c r="BV183" s="549" t="str">
        <f t="shared" si="116"/>
        <v>-</v>
      </c>
    </row>
    <row r="184" ht="14.25" customHeight="1" spans="1:74">
      <c r="A184" s="508"/>
      <c r="B184" s="404">
        <v>21</v>
      </c>
      <c r="C184" s="406">
        <f t="shared" si="160"/>
        <v>0</v>
      </c>
      <c r="D184" s="406">
        <f t="shared" si="118"/>
        <v>0</v>
      </c>
      <c r="E184" s="406">
        <f t="shared" si="119"/>
        <v>0</v>
      </c>
      <c r="F184" s="382">
        <f t="shared" si="120"/>
        <v>0</v>
      </c>
      <c r="G184" s="505" t="str">
        <f t="shared" si="117"/>
        <v>-</v>
      </c>
      <c r="H184" s="507">
        <f t="shared" si="121"/>
        <v>0</v>
      </c>
      <c r="I184" s="517">
        <f t="shared" si="122"/>
        <v>0</v>
      </c>
      <c r="J184" s="523">
        <f t="shared" si="123"/>
        <v>0</v>
      </c>
      <c r="K184" s="523">
        <f t="shared" si="124"/>
        <v>0</v>
      </c>
      <c r="L184" s="526" t="str">
        <f t="shared" si="161"/>
        <v>-</v>
      </c>
      <c r="M184" s="527">
        <f t="shared" si="125"/>
        <v>0</v>
      </c>
      <c r="N184" s="335"/>
      <c r="O184" s="529"/>
      <c r="P184" s="528" t="str">
        <f t="shared" si="126"/>
        <v>-</v>
      </c>
      <c r="Q184" s="535"/>
      <c r="R184" s="536" t="str">
        <f t="shared" si="162"/>
        <v>-</v>
      </c>
      <c r="S184" s="527">
        <f t="shared" si="127"/>
        <v>0</v>
      </c>
      <c r="T184" s="335"/>
      <c r="U184" s="529"/>
      <c r="V184" s="528" t="str">
        <f t="shared" si="128"/>
        <v>-</v>
      </c>
      <c r="W184" s="535"/>
      <c r="X184" s="536" t="str">
        <f t="shared" si="145"/>
        <v>-</v>
      </c>
      <c r="Y184" s="527">
        <f t="shared" si="129"/>
        <v>0</v>
      </c>
      <c r="Z184" s="335"/>
      <c r="AA184" s="529"/>
      <c r="AB184" s="528" t="str">
        <f t="shared" si="130"/>
        <v>-</v>
      </c>
      <c r="AC184" s="535"/>
      <c r="AD184" s="536" t="str">
        <f t="shared" si="147"/>
        <v>-</v>
      </c>
      <c r="AE184" s="527">
        <f t="shared" si="131"/>
        <v>0</v>
      </c>
      <c r="AF184" s="335"/>
      <c r="AG184" s="529"/>
      <c r="AH184" s="528" t="str">
        <f t="shared" si="132"/>
        <v>-</v>
      </c>
      <c r="AI184" s="535"/>
      <c r="AJ184" s="536" t="str">
        <f t="shared" si="149"/>
        <v>-</v>
      </c>
      <c r="AK184" s="527">
        <f t="shared" si="133"/>
        <v>0</v>
      </c>
      <c r="AL184" s="335"/>
      <c r="AM184" s="529"/>
      <c r="AN184" s="528" t="str">
        <f t="shared" si="134"/>
        <v>-</v>
      </c>
      <c r="AO184" s="535"/>
      <c r="AP184" s="536" t="str">
        <f t="shared" si="151"/>
        <v>-</v>
      </c>
      <c r="AQ184" s="527">
        <f t="shared" si="135"/>
        <v>0</v>
      </c>
      <c r="AR184" s="335"/>
      <c r="AS184" s="529"/>
      <c r="AT184" s="528" t="str">
        <f t="shared" si="136"/>
        <v>-</v>
      </c>
      <c r="AU184" s="535"/>
      <c r="AV184" s="536" t="str">
        <f t="shared" si="153"/>
        <v>-</v>
      </c>
      <c r="AW184" s="527">
        <f t="shared" si="137"/>
        <v>0</v>
      </c>
      <c r="AX184" s="335"/>
      <c r="AY184" s="529"/>
      <c r="AZ184" s="528" t="str">
        <f t="shared" si="138"/>
        <v>-</v>
      </c>
      <c r="BA184" s="535"/>
      <c r="BB184" s="536" t="str">
        <f t="shared" si="155"/>
        <v>-</v>
      </c>
      <c r="BC184" s="544">
        <f t="shared" si="139"/>
        <v>0</v>
      </c>
      <c r="BD184" s="335"/>
      <c r="BE184" s="529"/>
      <c r="BF184" s="535"/>
      <c r="BG184" s="549" t="str">
        <f t="shared" si="163"/>
        <v>-</v>
      </c>
      <c r="BH184" s="544">
        <f t="shared" si="140"/>
        <v>0</v>
      </c>
      <c r="BI184" s="335"/>
      <c r="BJ184" s="529"/>
      <c r="BK184" s="535"/>
      <c r="BL184" s="549" t="str">
        <f t="shared" si="114"/>
        <v>-</v>
      </c>
      <c r="BM184" s="544">
        <f t="shared" si="141"/>
        <v>0</v>
      </c>
      <c r="BN184" s="335"/>
      <c r="BO184" s="529"/>
      <c r="BP184" s="535"/>
      <c r="BQ184" s="549" t="str">
        <f t="shared" si="115"/>
        <v>-</v>
      </c>
      <c r="BR184" s="544">
        <f t="shared" si="142"/>
        <v>0</v>
      </c>
      <c r="BS184" s="335"/>
      <c r="BT184" s="529"/>
      <c r="BU184" s="535"/>
      <c r="BV184" s="549" t="str">
        <f t="shared" si="116"/>
        <v>-</v>
      </c>
    </row>
    <row r="185" ht="14.25" customHeight="1" spans="1:74">
      <c r="A185" s="508"/>
      <c r="B185" s="404">
        <v>22</v>
      </c>
      <c r="C185" s="406">
        <f t="shared" si="160"/>
        <v>0</v>
      </c>
      <c r="D185" s="406">
        <f t="shared" si="118"/>
        <v>0</v>
      </c>
      <c r="E185" s="406">
        <f t="shared" si="119"/>
        <v>0</v>
      </c>
      <c r="F185" s="382">
        <f t="shared" si="120"/>
        <v>0</v>
      </c>
      <c r="G185" s="505" t="str">
        <f t="shared" si="117"/>
        <v>-</v>
      </c>
      <c r="H185" s="507">
        <f t="shared" si="121"/>
        <v>0</v>
      </c>
      <c r="I185" s="517">
        <f t="shared" si="122"/>
        <v>0</v>
      </c>
      <c r="J185" s="523">
        <f t="shared" si="123"/>
        <v>0</v>
      </c>
      <c r="K185" s="523">
        <f t="shared" si="124"/>
        <v>0</v>
      </c>
      <c r="L185" s="526" t="str">
        <f t="shared" si="161"/>
        <v>-</v>
      </c>
      <c r="M185" s="527">
        <f t="shared" si="125"/>
        <v>0</v>
      </c>
      <c r="N185" s="335"/>
      <c r="O185" s="529"/>
      <c r="P185" s="528" t="str">
        <f t="shared" si="126"/>
        <v>-</v>
      </c>
      <c r="Q185" s="535"/>
      <c r="R185" s="536" t="str">
        <f t="shared" si="162"/>
        <v>-</v>
      </c>
      <c r="S185" s="527">
        <f t="shared" si="127"/>
        <v>0</v>
      </c>
      <c r="T185" s="335"/>
      <c r="U185" s="529"/>
      <c r="V185" s="528" t="str">
        <f t="shared" si="128"/>
        <v>-</v>
      </c>
      <c r="W185" s="535"/>
      <c r="X185" s="536" t="str">
        <f t="shared" si="145"/>
        <v>-</v>
      </c>
      <c r="Y185" s="527">
        <f t="shared" si="129"/>
        <v>0</v>
      </c>
      <c r="Z185" s="335"/>
      <c r="AA185" s="529"/>
      <c r="AB185" s="528" t="str">
        <f t="shared" si="130"/>
        <v>-</v>
      </c>
      <c r="AC185" s="535"/>
      <c r="AD185" s="536" t="str">
        <f t="shared" si="147"/>
        <v>-</v>
      </c>
      <c r="AE185" s="527">
        <f t="shared" si="131"/>
        <v>0</v>
      </c>
      <c r="AF185" s="335"/>
      <c r="AG185" s="529"/>
      <c r="AH185" s="528" t="str">
        <f t="shared" si="132"/>
        <v>-</v>
      </c>
      <c r="AI185" s="535"/>
      <c r="AJ185" s="536" t="str">
        <f t="shared" si="149"/>
        <v>-</v>
      </c>
      <c r="AK185" s="527">
        <f t="shared" si="133"/>
        <v>0</v>
      </c>
      <c r="AL185" s="335"/>
      <c r="AM185" s="529"/>
      <c r="AN185" s="528" t="str">
        <f t="shared" si="134"/>
        <v>-</v>
      </c>
      <c r="AO185" s="535"/>
      <c r="AP185" s="536" t="str">
        <f t="shared" si="151"/>
        <v>-</v>
      </c>
      <c r="AQ185" s="527">
        <f t="shared" si="135"/>
        <v>0</v>
      </c>
      <c r="AR185" s="335"/>
      <c r="AS185" s="529"/>
      <c r="AT185" s="528" t="str">
        <f t="shared" si="136"/>
        <v>-</v>
      </c>
      <c r="AU185" s="535"/>
      <c r="AV185" s="536" t="str">
        <f t="shared" si="153"/>
        <v>-</v>
      </c>
      <c r="AW185" s="527">
        <f t="shared" si="137"/>
        <v>0</v>
      </c>
      <c r="AX185" s="335"/>
      <c r="AY185" s="529"/>
      <c r="AZ185" s="528" t="str">
        <f t="shared" si="138"/>
        <v>-</v>
      </c>
      <c r="BA185" s="535"/>
      <c r="BB185" s="536" t="str">
        <f t="shared" si="155"/>
        <v>-</v>
      </c>
      <c r="BC185" s="544">
        <f t="shared" si="139"/>
        <v>0</v>
      </c>
      <c r="BD185" s="335"/>
      <c r="BE185" s="529"/>
      <c r="BF185" s="535"/>
      <c r="BG185" s="549" t="str">
        <f t="shared" si="163"/>
        <v>-</v>
      </c>
      <c r="BH185" s="544">
        <f t="shared" si="140"/>
        <v>0</v>
      </c>
      <c r="BI185" s="335"/>
      <c r="BJ185" s="529"/>
      <c r="BK185" s="535"/>
      <c r="BL185" s="549" t="str">
        <f t="shared" si="114"/>
        <v>-</v>
      </c>
      <c r="BM185" s="544">
        <f t="shared" si="141"/>
        <v>0</v>
      </c>
      <c r="BN185" s="335"/>
      <c r="BO185" s="529"/>
      <c r="BP185" s="535"/>
      <c r="BQ185" s="549" t="str">
        <f t="shared" si="115"/>
        <v>-</v>
      </c>
      <c r="BR185" s="544">
        <f t="shared" si="142"/>
        <v>0</v>
      </c>
      <c r="BS185" s="335"/>
      <c r="BT185" s="529"/>
      <c r="BU185" s="535"/>
      <c r="BV185" s="549" t="str">
        <f t="shared" si="116"/>
        <v>-</v>
      </c>
    </row>
    <row r="186" ht="14.25" customHeight="1" spans="1:74">
      <c r="A186" s="508"/>
      <c r="B186" s="404">
        <v>23</v>
      </c>
      <c r="C186" s="406">
        <f t="shared" si="160"/>
        <v>0</v>
      </c>
      <c r="D186" s="406">
        <f t="shared" si="118"/>
        <v>0</v>
      </c>
      <c r="E186" s="406">
        <f t="shared" si="119"/>
        <v>0</v>
      </c>
      <c r="F186" s="382">
        <f t="shared" si="120"/>
        <v>0</v>
      </c>
      <c r="G186" s="505" t="str">
        <f t="shared" si="117"/>
        <v>-</v>
      </c>
      <c r="H186" s="507">
        <f t="shared" si="121"/>
        <v>0</v>
      </c>
      <c r="I186" s="517">
        <f t="shared" si="122"/>
        <v>0</v>
      </c>
      <c r="J186" s="523">
        <f t="shared" si="123"/>
        <v>0</v>
      </c>
      <c r="K186" s="523">
        <f t="shared" si="124"/>
        <v>0</v>
      </c>
      <c r="L186" s="526" t="str">
        <f t="shared" si="161"/>
        <v>-</v>
      </c>
      <c r="M186" s="527">
        <f t="shared" si="125"/>
        <v>0</v>
      </c>
      <c r="N186" s="335"/>
      <c r="O186" s="529"/>
      <c r="P186" s="528" t="str">
        <f t="shared" si="126"/>
        <v>-</v>
      </c>
      <c r="Q186" s="535"/>
      <c r="R186" s="536" t="str">
        <f t="shared" si="162"/>
        <v>-</v>
      </c>
      <c r="S186" s="527">
        <f t="shared" si="127"/>
        <v>0</v>
      </c>
      <c r="T186" s="335"/>
      <c r="U186" s="529"/>
      <c r="V186" s="528" t="str">
        <f t="shared" si="128"/>
        <v>-</v>
      </c>
      <c r="W186" s="535"/>
      <c r="X186" s="536" t="str">
        <f t="shared" si="145"/>
        <v>-</v>
      </c>
      <c r="Y186" s="527">
        <f t="shared" si="129"/>
        <v>0</v>
      </c>
      <c r="Z186" s="335"/>
      <c r="AA186" s="529"/>
      <c r="AB186" s="528" t="str">
        <f t="shared" si="130"/>
        <v>-</v>
      </c>
      <c r="AC186" s="535"/>
      <c r="AD186" s="536" t="str">
        <f t="shared" si="147"/>
        <v>-</v>
      </c>
      <c r="AE186" s="527">
        <f t="shared" si="131"/>
        <v>0</v>
      </c>
      <c r="AF186" s="335"/>
      <c r="AG186" s="529"/>
      <c r="AH186" s="528" t="str">
        <f t="shared" si="132"/>
        <v>-</v>
      </c>
      <c r="AI186" s="535"/>
      <c r="AJ186" s="536" t="str">
        <f t="shared" si="149"/>
        <v>-</v>
      </c>
      <c r="AK186" s="527">
        <f t="shared" si="133"/>
        <v>0</v>
      </c>
      <c r="AL186" s="335"/>
      <c r="AM186" s="529"/>
      <c r="AN186" s="528" t="str">
        <f t="shared" si="134"/>
        <v>-</v>
      </c>
      <c r="AO186" s="535"/>
      <c r="AP186" s="536" t="str">
        <f t="shared" si="151"/>
        <v>-</v>
      </c>
      <c r="AQ186" s="527">
        <f t="shared" si="135"/>
        <v>0</v>
      </c>
      <c r="AR186" s="335"/>
      <c r="AS186" s="529"/>
      <c r="AT186" s="528" t="str">
        <f t="shared" si="136"/>
        <v>-</v>
      </c>
      <c r="AU186" s="535"/>
      <c r="AV186" s="536" t="str">
        <f t="shared" si="153"/>
        <v>-</v>
      </c>
      <c r="AW186" s="527">
        <f t="shared" si="137"/>
        <v>0</v>
      </c>
      <c r="AX186" s="335"/>
      <c r="AY186" s="529"/>
      <c r="AZ186" s="528" t="str">
        <f t="shared" si="138"/>
        <v>-</v>
      </c>
      <c r="BA186" s="535"/>
      <c r="BB186" s="536" t="str">
        <f t="shared" si="155"/>
        <v>-</v>
      </c>
      <c r="BC186" s="544">
        <f t="shared" si="139"/>
        <v>0</v>
      </c>
      <c r="BD186" s="335"/>
      <c r="BE186" s="529"/>
      <c r="BF186" s="535"/>
      <c r="BG186" s="549" t="str">
        <f t="shared" si="163"/>
        <v>-</v>
      </c>
      <c r="BH186" s="544">
        <f t="shared" si="140"/>
        <v>0</v>
      </c>
      <c r="BI186" s="335"/>
      <c r="BJ186" s="529"/>
      <c r="BK186" s="535"/>
      <c r="BL186" s="549" t="str">
        <f t="shared" si="114"/>
        <v>-</v>
      </c>
      <c r="BM186" s="544">
        <f t="shared" si="141"/>
        <v>0</v>
      </c>
      <c r="BN186" s="335"/>
      <c r="BO186" s="529"/>
      <c r="BP186" s="535"/>
      <c r="BQ186" s="549" t="str">
        <f t="shared" si="115"/>
        <v>-</v>
      </c>
      <c r="BR186" s="544">
        <f t="shared" si="142"/>
        <v>0</v>
      </c>
      <c r="BS186" s="335"/>
      <c r="BT186" s="529"/>
      <c r="BU186" s="535"/>
      <c r="BV186" s="549" t="str">
        <f t="shared" si="116"/>
        <v>-</v>
      </c>
    </row>
    <row r="187" ht="14.25" customHeight="1" spans="1:74">
      <c r="A187" s="508"/>
      <c r="B187" s="404">
        <v>24</v>
      </c>
      <c r="C187" s="406">
        <f t="shared" si="160"/>
        <v>0</v>
      </c>
      <c r="D187" s="406">
        <f t="shared" si="118"/>
        <v>0</v>
      </c>
      <c r="E187" s="406">
        <f t="shared" si="119"/>
        <v>0</v>
      </c>
      <c r="F187" s="382">
        <f t="shared" si="120"/>
        <v>0</v>
      </c>
      <c r="G187" s="505" t="str">
        <f t="shared" si="117"/>
        <v>-</v>
      </c>
      <c r="H187" s="507">
        <f t="shared" si="121"/>
        <v>0</v>
      </c>
      <c r="I187" s="517">
        <f t="shared" si="122"/>
        <v>0</v>
      </c>
      <c r="J187" s="523">
        <f t="shared" si="123"/>
        <v>0</v>
      </c>
      <c r="K187" s="523">
        <f t="shared" si="124"/>
        <v>0</v>
      </c>
      <c r="L187" s="526" t="str">
        <f t="shared" si="161"/>
        <v>-</v>
      </c>
      <c r="M187" s="527">
        <f t="shared" si="125"/>
        <v>0</v>
      </c>
      <c r="N187" s="335"/>
      <c r="O187" s="529"/>
      <c r="P187" s="528" t="str">
        <f t="shared" si="126"/>
        <v>-</v>
      </c>
      <c r="Q187" s="535"/>
      <c r="R187" s="536" t="str">
        <f t="shared" si="162"/>
        <v>-</v>
      </c>
      <c r="S187" s="527">
        <f t="shared" si="127"/>
        <v>0</v>
      </c>
      <c r="T187" s="335"/>
      <c r="U187" s="529"/>
      <c r="V187" s="528" t="str">
        <f t="shared" si="128"/>
        <v>-</v>
      </c>
      <c r="W187" s="535"/>
      <c r="X187" s="536" t="str">
        <f t="shared" si="145"/>
        <v>-</v>
      </c>
      <c r="Y187" s="527">
        <f t="shared" si="129"/>
        <v>0</v>
      </c>
      <c r="Z187" s="335"/>
      <c r="AA187" s="529"/>
      <c r="AB187" s="528" t="str">
        <f t="shared" si="130"/>
        <v>-</v>
      </c>
      <c r="AC187" s="535"/>
      <c r="AD187" s="536" t="str">
        <f t="shared" si="147"/>
        <v>-</v>
      </c>
      <c r="AE187" s="527">
        <f t="shared" si="131"/>
        <v>0</v>
      </c>
      <c r="AF187" s="335"/>
      <c r="AG187" s="529"/>
      <c r="AH187" s="528" t="str">
        <f t="shared" si="132"/>
        <v>-</v>
      </c>
      <c r="AI187" s="535"/>
      <c r="AJ187" s="536" t="str">
        <f t="shared" si="149"/>
        <v>-</v>
      </c>
      <c r="AK187" s="527">
        <f t="shared" si="133"/>
        <v>0</v>
      </c>
      <c r="AL187" s="335"/>
      <c r="AM187" s="529"/>
      <c r="AN187" s="528" t="str">
        <f t="shared" si="134"/>
        <v>-</v>
      </c>
      <c r="AO187" s="535"/>
      <c r="AP187" s="536" t="str">
        <f t="shared" si="151"/>
        <v>-</v>
      </c>
      <c r="AQ187" s="527">
        <f t="shared" si="135"/>
        <v>0</v>
      </c>
      <c r="AR187" s="335"/>
      <c r="AS187" s="529"/>
      <c r="AT187" s="528" t="str">
        <f t="shared" si="136"/>
        <v>-</v>
      </c>
      <c r="AU187" s="535"/>
      <c r="AV187" s="536" t="str">
        <f t="shared" si="153"/>
        <v>-</v>
      </c>
      <c r="AW187" s="527">
        <f t="shared" si="137"/>
        <v>0</v>
      </c>
      <c r="AX187" s="335"/>
      <c r="AY187" s="529"/>
      <c r="AZ187" s="528" t="str">
        <f t="shared" si="138"/>
        <v>-</v>
      </c>
      <c r="BA187" s="535"/>
      <c r="BB187" s="536" t="str">
        <f t="shared" si="155"/>
        <v>-</v>
      </c>
      <c r="BC187" s="544">
        <f t="shared" si="139"/>
        <v>0</v>
      </c>
      <c r="BD187" s="335"/>
      <c r="BE187" s="529"/>
      <c r="BF187" s="535"/>
      <c r="BG187" s="549" t="str">
        <f t="shared" si="163"/>
        <v>-</v>
      </c>
      <c r="BH187" s="544">
        <f t="shared" si="140"/>
        <v>0</v>
      </c>
      <c r="BI187" s="335"/>
      <c r="BJ187" s="529"/>
      <c r="BK187" s="535"/>
      <c r="BL187" s="549" t="str">
        <f t="shared" si="114"/>
        <v>-</v>
      </c>
      <c r="BM187" s="544">
        <f t="shared" si="141"/>
        <v>0</v>
      </c>
      <c r="BN187" s="335"/>
      <c r="BO187" s="529"/>
      <c r="BP187" s="535"/>
      <c r="BQ187" s="549" t="str">
        <f t="shared" si="115"/>
        <v>-</v>
      </c>
      <c r="BR187" s="544">
        <f t="shared" si="142"/>
        <v>0</v>
      </c>
      <c r="BS187" s="335"/>
      <c r="BT187" s="529"/>
      <c r="BU187" s="535"/>
      <c r="BV187" s="549" t="str">
        <f t="shared" si="116"/>
        <v>-</v>
      </c>
    </row>
    <row r="188" ht="14.25" customHeight="1" spans="1:74">
      <c r="A188" s="508"/>
      <c r="B188" s="404">
        <v>25</v>
      </c>
      <c r="C188" s="406">
        <f t="shared" si="160"/>
        <v>0</v>
      </c>
      <c r="D188" s="406">
        <f t="shared" si="118"/>
        <v>0</v>
      </c>
      <c r="E188" s="406">
        <f t="shared" si="119"/>
        <v>0</v>
      </c>
      <c r="F188" s="382">
        <f t="shared" si="120"/>
        <v>0</v>
      </c>
      <c r="G188" s="505" t="str">
        <f t="shared" si="117"/>
        <v>-</v>
      </c>
      <c r="H188" s="507">
        <f t="shared" si="121"/>
        <v>0</v>
      </c>
      <c r="I188" s="517">
        <f t="shared" si="122"/>
        <v>0</v>
      </c>
      <c r="J188" s="523">
        <f t="shared" si="123"/>
        <v>0</v>
      </c>
      <c r="K188" s="523">
        <f t="shared" si="124"/>
        <v>0</v>
      </c>
      <c r="L188" s="526" t="str">
        <f t="shared" si="161"/>
        <v>-</v>
      </c>
      <c r="M188" s="527">
        <f t="shared" si="125"/>
        <v>0</v>
      </c>
      <c r="N188" s="335"/>
      <c r="O188" s="529"/>
      <c r="P188" s="528" t="str">
        <f t="shared" si="126"/>
        <v>-</v>
      </c>
      <c r="Q188" s="535"/>
      <c r="R188" s="536" t="str">
        <f t="shared" si="162"/>
        <v>-</v>
      </c>
      <c r="S188" s="527">
        <f t="shared" si="127"/>
        <v>0</v>
      </c>
      <c r="T188" s="335"/>
      <c r="U188" s="529"/>
      <c r="V188" s="528" t="str">
        <f t="shared" si="128"/>
        <v>-</v>
      </c>
      <c r="W188" s="535"/>
      <c r="X188" s="536" t="str">
        <f t="shared" si="145"/>
        <v>-</v>
      </c>
      <c r="Y188" s="527">
        <f t="shared" si="129"/>
        <v>0</v>
      </c>
      <c r="Z188" s="335"/>
      <c r="AA188" s="529"/>
      <c r="AB188" s="528" t="str">
        <f t="shared" si="130"/>
        <v>-</v>
      </c>
      <c r="AC188" s="535"/>
      <c r="AD188" s="536" t="str">
        <f t="shared" si="147"/>
        <v>-</v>
      </c>
      <c r="AE188" s="527">
        <f t="shared" si="131"/>
        <v>0</v>
      </c>
      <c r="AF188" s="335"/>
      <c r="AG188" s="529"/>
      <c r="AH188" s="528" t="str">
        <f t="shared" si="132"/>
        <v>-</v>
      </c>
      <c r="AI188" s="535"/>
      <c r="AJ188" s="536" t="str">
        <f t="shared" si="149"/>
        <v>-</v>
      </c>
      <c r="AK188" s="527">
        <f t="shared" si="133"/>
        <v>0</v>
      </c>
      <c r="AL188" s="335"/>
      <c r="AM188" s="529"/>
      <c r="AN188" s="528" t="str">
        <f t="shared" si="134"/>
        <v>-</v>
      </c>
      <c r="AO188" s="535"/>
      <c r="AP188" s="536" t="str">
        <f t="shared" si="151"/>
        <v>-</v>
      </c>
      <c r="AQ188" s="527">
        <f t="shared" si="135"/>
        <v>0</v>
      </c>
      <c r="AR188" s="335"/>
      <c r="AS188" s="529"/>
      <c r="AT188" s="528" t="str">
        <f t="shared" si="136"/>
        <v>-</v>
      </c>
      <c r="AU188" s="535"/>
      <c r="AV188" s="536" t="str">
        <f t="shared" si="153"/>
        <v>-</v>
      </c>
      <c r="AW188" s="527">
        <f t="shared" si="137"/>
        <v>0</v>
      </c>
      <c r="AX188" s="335"/>
      <c r="AY188" s="529"/>
      <c r="AZ188" s="528" t="str">
        <f t="shared" si="138"/>
        <v>-</v>
      </c>
      <c r="BA188" s="535"/>
      <c r="BB188" s="536" t="str">
        <f t="shared" si="155"/>
        <v>-</v>
      </c>
      <c r="BC188" s="544">
        <f t="shared" si="139"/>
        <v>0</v>
      </c>
      <c r="BD188" s="335"/>
      <c r="BE188" s="529"/>
      <c r="BF188" s="535"/>
      <c r="BG188" s="549" t="str">
        <f t="shared" si="163"/>
        <v>-</v>
      </c>
      <c r="BH188" s="544">
        <f t="shared" si="140"/>
        <v>0</v>
      </c>
      <c r="BI188" s="335"/>
      <c r="BJ188" s="529"/>
      <c r="BK188" s="535"/>
      <c r="BL188" s="549" t="str">
        <f t="shared" si="114"/>
        <v>-</v>
      </c>
      <c r="BM188" s="544">
        <f t="shared" si="141"/>
        <v>0</v>
      </c>
      <c r="BN188" s="335"/>
      <c r="BO188" s="529"/>
      <c r="BP188" s="535"/>
      <c r="BQ188" s="549" t="str">
        <f t="shared" si="115"/>
        <v>-</v>
      </c>
      <c r="BR188" s="544">
        <f t="shared" si="142"/>
        <v>0</v>
      </c>
      <c r="BS188" s="335"/>
      <c r="BT188" s="529"/>
      <c r="BU188" s="535"/>
      <c r="BV188" s="549" t="str">
        <f t="shared" si="116"/>
        <v>-</v>
      </c>
    </row>
    <row r="189" ht="14.25" customHeight="1" spans="1:74">
      <c r="A189" s="508"/>
      <c r="B189" s="404">
        <v>26</v>
      </c>
      <c r="C189" s="406">
        <f t="shared" si="160"/>
        <v>0</v>
      </c>
      <c r="D189" s="406">
        <f t="shared" si="118"/>
        <v>0</v>
      </c>
      <c r="E189" s="406">
        <f t="shared" si="119"/>
        <v>0</v>
      </c>
      <c r="F189" s="382">
        <f t="shared" si="120"/>
        <v>0</v>
      </c>
      <c r="G189" s="505" t="str">
        <f t="shared" si="117"/>
        <v>-</v>
      </c>
      <c r="H189" s="507">
        <f t="shared" si="121"/>
        <v>0</v>
      </c>
      <c r="I189" s="517">
        <f t="shared" si="122"/>
        <v>0</v>
      </c>
      <c r="J189" s="523">
        <f t="shared" si="123"/>
        <v>0</v>
      </c>
      <c r="K189" s="523">
        <f t="shared" si="124"/>
        <v>0</v>
      </c>
      <c r="L189" s="526" t="str">
        <f t="shared" si="161"/>
        <v>-</v>
      </c>
      <c r="M189" s="527">
        <f t="shared" si="125"/>
        <v>0</v>
      </c>
      <c r="N189" s="335"/>
      <c r="O189" s="529"/>
      <c r="P189" s="528" t="str">
        <f t="shared" si="126"/>
        <v>-</v>
      </c>
      <c r="Q189" s="535"/>
      <c r="R189" s="536" t="str">
        <f t="shared" si="162"/>
        <v>-</v>
      </c>
      <c r="S189" s="527">
        <f t="shared" si="127"/>
        <v>0</v>
      </c>
      <c r="T189" s="335"/>
      <c r="U189" s="529"/>
      <c r="V189" s="528" t="str">
        <f t="shared" si="128"/>
        <v>-</v>
      </c>
      <c r="W189" s="535"/>
      <c r="X189" s="536" t="str">
        <f t="shared" si="145"/>
        <v>-</v>
      </c>
      <c r="Y189" s="527">
        <f t="shared" si="129"/>
        <v>0</v>
      </c>
      <c r="Z189" s="335"/>
      <c r="AA189" s="529"/>
      <c r="AB189" s="528" t="str">
        <f t="shared" si="130"/>
        <v>-</v>
      </c>
      <c r="AC189" s="535"/>
      <c r="AD189" s="536" t="str">
        <f t="shared" si="147"/>
        <v>-</v>
      </c>
      <c r="AE189" s="527">
        <f t="shared" si="131"/>
        <v>0</v>
      </c>
      <c r="AF189" s="335"/>
      <c r="AG189" s="529"/>
      <c r="AH189" s="528" t="str">
        <f t="shared" si="132"/>
        <v>-</v>
      </c>
      <c r="AI189" s="535"/>
      <c r="AJ189" s="536" t="str">
        <f t="shared" si="149"/>
        <v>-</v>
      </c>
      <c r="AK189" s="527">
        <f t="shared" si="133"/>
        <v>0</v>
      </c>
      <c r="AL189" s="335"/>
      <c r="AM189" s="529"/>
      <c r="AN189" s="528" t="str">
        <f t="shared" si="134"/>
        <v>-</v>
      </c>
      <c r="AO189" s="535"/>
      <c r="AP189" s="536" t="str">
        <f t="shared" si="151"/>
        <v>-</v>
      </c>
      <c r="AQ189" s="527">
        <f t="shared" si="135"/>
        <v>0</v>
      </c>
      <c r="AR189" s="335"/>
      <c r="AS189" s="529"/>
      <c r="AT189" s="528" t="str">
        <f t="shared" si="136"/>
        <v>-</v>
      </c>
      <c r="AU189" s="535"/>
      <c r="AV189" s="536" t="str">
        <f t="shared" si="153"/>
        <v>-</v>
      </c>
      <c r="AW189" s="527">
        <f t="shared" si="137"/>
        <v>0</v>
      </c>
      <c r="AX189" s="335"/>
      <c r="AY189" s="529"/>
      <c r="AZ189" s="528" t="str">
        <f t="shared" si="138"/>
        <v>-</v>
      </c>
      <c r="BA189" s="535"/>
      <c r="BB189" s="536" t="str">
        <f t="shared" si="155"/>
        <v>-</v>
      </c>
      <c r="BC189" s="544">
        <f t="shared" si="139"/>
        <v>0</v>
      </c>
      <c r="BD189" s="335"/>
      <c r="BE189" s="529"/>
      <c r="BF189" s="535"/>
      <c r="BG189" s="549" t="str">
        <f t="shared" si="163"/>
        <v>-</v>
      </c>
      <c r="BH189" s="544">
        <f t="shared" si="140"/>
        <v>0</v>
      </c>
      <c r="BI189" s="335"/>
      <c r="BJ189" s="529"/>
      <c r="BK189" s="535"/>
      <c r="BL189" s="549" t="str">
        <f t="shared" si="114"/>
        <v>-</v>
      </c>
      <c r="BM189" s="544">
        <f t="shared" si="141"/>
        <v>0</v>
      </c>
      <c r="BN189" s="335"/>
      <c r="BO189" s="529"/>
      <c r="BP189" s="535"/>
      <c r="BQ189" s="549" t="str">
        <f t="shared" si="115"/>
        <v>-</v>
      </c>
      <c r="BR189" s="544">
        <f t="shared" si="142"/>
        <v>0</v>
      </c>
      <c r="BS189" s="335"/>
      <c r="BT189" s="529"/>
      <c r="BU189" s="535"/>
      <c r="BV189" s="549" t="str">
        <f t="shared" si="116"/>
        <v>-</v>
      </c>
    </row>
    <row r="190" ht="14.25" customHeight="1" spans="1:74">
      <c r="A190" s="508"/>
      <c r="B190" s="404">
        <v>27</v>
      </c>
      <c r="C190" s="406">
        <f t="shared" si="160"/>
        <v>0</v>
      </c>
      <c r="D190" s="406">
        <f t="shared" si="118"/>
        <v>0</v>
      </c>
      <c r="E190" s="406">
        <f t="shared" si="119"/>
        <v>0</v>
      </c>
      <c r="F190" s="382">
        <f t="shared" si="120"/>
        <v>0</v>
      </c>
      <c r="G190" s="505" t="str">
        <f t="shared" si="117"/>
        <v>-</v>
      </c>
      <c r="H190" s="507">
        <f t="shared" si="121"/>
        <v>0</v>
      </c>
      <c r="I190" s="517">
        <f t="shared" si="122"/>
        <v>0</v>
      </c>
      <c r="J190" s="523">
        <f t="shared" si="123"/>
        <v>0</v>
      </c>
      <c r="K190" s="523">
        <f t="shared" si="124"/>
        <v>0</v>
      </c>
      <c r="L190" s="526" t="str">
        <f t="shared" si="161"/>
        <v>-</v>
      </c>
      <c r="M190" s="527">
        <f t="shared" si="125"/>
        <v>0</v>
      </c>
      <c r="N190" s="335"/>
      <c r="O190" s="529"/>
      <c r="P190" s="528" t="str">
        <f t="shared" si="126"/>
        <v>-</v>
      </c>
      <c r="Q190" s="535"/>
      <c r="R190" s="536" t="str">
        <f t="shared" si="162"/>
        <v>-</v>
      </c>
      <c r="S190" s="527">
        <f t="shared" si="127"/>
        <v>0</v>
      </c>
      <c r="T190" s="335"/>
      <c r="U190" s="529"/>
      <c r="V190" s="528" t="str">
        <f t="shared" si="128"/>
        <v>-</v>
      </c>
      <c r="W190" s="535"/>
      <c r="X190" s="536" t="str">
        <f t="shared" si="145"/>
        <v>-</v>
      </c>
      <c r="Y190" s="527">
        <f t="shared" si="129"/>
        <v>0</v>
      </c>
      <c r="Z190" s="335"/>
      <c r="AA190" s="529"/>
      <c r="AB190" s="528" t="str">
        <f t="shared" si="130"/>
        <v>-</v>
      </c>
      <c r="AC190" s="535"/>
      <c r="AD190" s="536" t="str">
        <f t="shared" si="147"/>
        <v>-</v>
      </c>
      <c r="AE190" s="527">
        <f t="shared" si="131"/>
        <v>0</v>
      </c>
      <c r="AF190" s="335"/>
      <c r="AG190" s="529"/>
      <c r="AH190" s="528" t="str">
        <f t="shared" si="132"/>
        <v>-</v>
      </c>
      <c r="AI190" s="535"/>
      <c r="AJ190" s="536" t="str">
        <f t="shared" si="149"/>
        <v>-</v>
      </c>
      <c r="AK190" s="527">
        <f t="shared" si="133"/>
        <v>0</v>
      </c>
      <c r="AL190" s="335"/>
      <c r="AM190" s="529"/>
      <c r="AN190" s="528" t="str">
        <f t="shared" si="134"/>
        <v>-</v>
      </c>
      <c r="AO190" s="535"/>
      <c r="AP190" s="536" t="str">
        <f t="shared" si="151"/>
        <v>-</v>
      </c>
      <c r="AQ190" s="527">
        <f t="shared" si="135"/>
        <v>0</v>
      </c>
      <c r="AR190" s="335"/>
      <c r="AS190" s="529"/>
      <c r="AT190" s="528" t="str">
        <f t="shared" si="136"/>
        <v>-</v>
      </c>
      <c r="AU190" s="535"/>
      <c r="AV190" s="536" t="str">
        <f t="shared" si="153"/>
        <v>-</v>
      </c>
      <c r="AW190" s="527">
        <f t="shared" si="137"/>
        <v>0</v>
      </c>
      <c r="AX190" s="335"/>
      <c r="AY190" s="529"/>
      <c r="AZ190" s="528" t="str">
        <f t="shared" si="138"/>
        <v>-</v>
      </c>
      <c r="BA190" s="535"/>
      <c r="BB190" s="536" t="str">
        <f t="shared" si="155"/>
        <v>-</v>
      </c>
      <c r="BC190" s="544">
        <f t="shared" si="139"/>
        <v>0</v>
      </c>
      <c r="BD190" s="335"/>
      <c r="BE190" s="529"/>
      <c r="BF190" s="535"/>
      <c r="BG190" s="549" t="str">
        <f t="shared" si="163"/>
        <v>-</v>
      </c>
      <c r="BH190" s="544">
        <f t="shared" si="140"/>
        <v>0</v>
      </c>
      <c r="BI190" s="335"/>
      <c r="BJ190" s="529"/>
      <c r="BK190" s="535"/>
      <c r="BL190" s="549" t="str">
        <f t="shared" si="114"/>
        <v>-</v>
      </c>
      <c r="BM190" s="544">
        <f t="shared" si="141"/>
        <v>0</v>
      </c>
      <c r="BN190" s="335"/>
      <c r="BO190" s="529"/>
      <c r="BP190" s="535"/>
      <c r="BQ190" s="549" t="str">
        <f t="shared" si="115"/>
        <v>-</v>
      </c>
      <c r="BR190" s="544">
        <f t="shared" si="142"/>
        <v>0</v>
      </c>
      <c r="BS190" s="335"/>
      <c r="BT190" s="529"/>
      <c r="BU190" s="535"/>
      <c r="BV190" s="549" t="str">
        <f t="shared" si="116"/>
        <v>-</v>
      </c>
    </row>
    <row r="191" ht="14.25" customHeight="1" spans="1:74">
      <c r="A191" s="508"/>
      <c r="B191" s="404">
        <v>28</v>
      </c>
      <c r="C191" s="406">
        <f t="shared" si="160"/>
        <v>0</v>
      </c>
      <c r="D191" s="406">
        <f t="shared" si="118"/>
        <v>0</v>
      </c>
      <c r="E191" s="406">
        <f t="shared" si="119"/>
        <v>0</v>
      </c>
      <c r="F191" s="382">
        <f t="shared" si="120"/>
        <v>0</v>
      </c>
      <c r="G191" s="505" t="str">
        <f t="shared" si="117"/>
        <v>-</v>
      </c>
      <c r="H191" s="507">
        <f t="shared" si="121"/>
        <v>0</v>
      </c>
      <c r="I191" s="517">
        <f t="shared" si="122"/>
        <v>0</v>
      </c>
      <c r="J191" s="523">
        <f t="shared" si="123"/>
        <v>0</v>
      </c>
      <c r="K191" s="523">
        <f t="shared" si="124"/>
        <v>0</v>
      </c>
      <c r="L191" s="526" t="str">
        <f t="shared" si="161"/>
        <v>-</v>
      </c>
      <c r="M191" s="527">
        <f t="shared" si="125"/>
        <v>0</v>
      </c>
      <c r="N191" s="335"/>
      <c r="O191" s="529"/>
      <c r="P191" s="528" t="str">
        <f t="shared" si="126"/>
        <v>-</v>
      </c>
      <c r="Q191" s="535"/>
      <c r="R191" s="536" t="str">
        <f t="shared" si="162"/>
        <v>-</v>
      </c>
      <c r="S191" s="527">
        <f t="shared" si="127"/>
        <v>0</v>
      </c>
      <c r="T191" s="335"/>
      <c r="U191" s="529"/>
      <c r="V191" s="528" t="str">
        <f t="shared" si="128"/>
        <v>-</v>
      </c>
      <c r="W191" s="535"/>
      <c r="X191" s="536" t="str">
        <f t="shared" si="145"/>
        <v>-</v>
      </c>
      <c r="Y191" s="527">
        <f t="shared" si="129"/>
        <v>0</v>
      </c>
      <c r="Z191" s="335"/>
      <c r="AA191" s="529"/>
      <c r="AB191" s="528" t="str">
        <f t="shared" si="130"/>
        <v>-</v>
      </c>
      <c r="AC191" s="535"/>
      <c r="AD191" s="536" t="str">
        <f t="shared" si="147"/>
        <v>-</v>
      </c>
      <c r="AE191" s="527">
        <f t="shared" si="131"/>
        <v>0</v>
      </c>
      <c r="AF191" s="335"/>
      <c r="AG191" s="529"/>
      <c r="AH191" s="528" t="str">
        <f t="shared" si="132"/>
        <v>-</v>
      </c>
      <c r="AI191" s="535"/>
      <c r="AJ191" s="536" t="str">
        <f t="shared" si="149"/>
        <v>-</v>
      </c>
      <c r="AK191" s="527">
        <f t="shared" si="133"/>
        <v>0</v>
      </c>
      <c r="AL191" s="335"/>
      <c r="AM191" s="529"/>
      <c r="AN191" s="528" t="str">
        <f t="shared" si="134"/>
        <v>-</v>
      </c>
      <c r="AO191" s="535"/>
      <c r="AP191" s="536" t="str">
        <f t="shared" si="151"/>
        <v>-</v>
      </c>
      <c r="AQ191" s="527">
        <f t="shared" si="135"/>
        <v>0</v>
      </c>
      <c r="AR191" s="335"/>
      <c r="AS191" s="529"/>
      <c r="AT191" s="528" t="str">
        <f t="shared" si="136"/>
        <v>-</v>
      </c>
      <c r="AU191" s="535"/>
      <c r="AV191" s="536" t="str">
        <f t="shared" si="153"/>
        <v>-</v>
      </c>
      <c r="AW191" s="527">
        <f t="shared" si="137"/>
        <v>0</v>
      </c>
      <c r="AX191" s="335"/>
      <c r="AY191" s="529"/>
      <c r="AZ191" s="528" t="str">
        <f t="shared" si="138"/>
        <v>-</v>
      </c>
      <c r="BA191" s="535"/>
      <c r="BB191" s="536" t="str">
        <f t="shared" si="155"/>
        <v>-</v>
      </c>
      <c r="BC191" s="544">
        <f t="shared" si="139"/>
        <v>0</v>
      </c>
      <c r="BD191" s="335"/>
      <c r="BE191" s="529"/>
      <c r="BF191" s="535"/>
      <c r="BG191" s="549" t="str">
        <f t="shared" si="163"/>
        <v>-</v>
      </c>
      <c r="BH191" s="544">
        <f t="shared" si="140"/>
        <v>0</v>
      </c>
      <c r="BI191" s="335"/>
      <c r="BJ191" s="529"/>
      <c r="BK191" s="535"/>
      <c r="BL191" s="549" t="str">
        <f t="shared" si="114"/>
        <v>-</v>
      </c>
      <c r="BM191" s="544">
        <f t="shared" si="141"/>
        <v>0</v>
      </c>
      <c r="BN191" s="335"/>
      <c r="BO191" s="529"/>
      <c r="BP191" s="535"/>
      <c r="BQ191" s="549" t="str">
        <f t="shared" si="115"/>
        <v>-</v>
      </c>
      <c r="BR191" s="544">
        <f t="shared" si="142"/>
        <v>0</v>
      </c>
      <c r="BS191" s="335"/>
      <c r="BT191" s="529"/>
      <c r="BU191" s="535"/>
      <c r="BV191" s="549" t="str">
        <f t="shared" si="116"/>
        <v>-</v>
      </c>
    </row>
    <row r="192" ht="14.25" customHeight="1" spans="1:74">
      <c r="A192" s="508"/>
      <c r="B192" s="404">
        <v>29</v>
      </c>
      <c r="C192" s="406">
        <f t="shared" si="160"/>
        <v>0</v>
      </c>
      <c r="D192" s="406">
        <f t="shared" si="118"/>
        <v>0</v>
      </c>
      <c r="E192" s="406">
        <f t="shared" si="119"/>
        <v>0</v>
      </c>
      <c r="F192" s="382">
        <f t="shared" si="120"/>
        <v>0</v>
      </c>
      <c r="G192" s="505" t="str">
        <f t="shared" si="117"/>
        <v>-</v>
      </c>
      <c r="H192" s="507">
        <f t="shared" si="121"/>
        <v>0</v>
      </c>
      <c r="I192" s="517">
        <f t="shared" si="122"/>
        <v>0</v>
      </c>
      <c r="J192" s="523">
        <f t="shared" si="123"/>
        <v>0</v>
      </c>
      <c r="K192" s="523">
        <f t="shared" si="124"/>
        <v>0</v>
      </c>
      <c r="L192" s="526" t="str">
        <f t="shared" si="161"/>
        <v>-</v>
      </c>
      <c r="M192" s="527">
        <f t="shared" si="125"/>
        <v>0</v>
      </c>
      <c r="N192" s="335"/>
      <c r="O192" s="529"/>
      <c r="P192" s="528" t="str">
        <f t="shared" si="126"/>
        <v>-</v>
      </c>
      <c r="Q192" s="535"/>
      <c r="R192" s="536" t="str">
        <f t="shared" si="162"/>
        <v>-</v>
      </c>
      <c r="S192" s="527">
        <f t="shared" si="127"/>
        <v>0</v>
      </c>
      <c r="T192" s="335"/>
      <c r="U192" s="529"/>
      <c r="V192" s="528" t="str">
        <f t="shared" si="128"/>
        <v>-</v>
      </c>
      <c r="W192" s="535"/>
      <c r="X192" s="536" t="str">
        <f t="shared" si="145"/>
        <v>-</v>
      </c>
      <c r="Y192" s="527">
        <f t="shared" si="129"/>
        <v>0</v>
      </c>
      <c r="Z192" s="335"/>
      <c r="AA192" s="529"/>
      <c r="AB192" s="528" t="str">
        <f t="shared" si="130"/>
        <v>-</v>
      </c>
      <c r="AC192" s="535"/>
      <c r="AD192" s="536" t="str">
        <f t="shared" si="147"/>
        <v>-</v>
      </c>
      <c r="AE192" s="527">
        <f t="shared" si="131"/>
        <v>0</v>
      </c>
      <c r="AF192" s="335"/>
      <c r="AG192" s="529"/>
      <c r="AH192" s="528" t="str">
        <f t="shared" si="132"/>
        <v>-</v>
      </c>
      <c r="AI192" s="535"/>
      <c r="AJ192" s="536" t="str">
        <f t="shared" si="149"/>
        <v>-</v>
      </c>
      <c r="AK192" s="527">
        <f t="shared" si="133"/>
        <v>0</v>
      </c>
      <c r="AL192" s="335"/>
      <c r="AM192" s="529"/>
      <c r="AN192" s="528" t="str">
        <f t="shared" si="134"/>
        <v>-</v>
      </c>
      <c r="AO192" s="535"/>
      <c r="AP192" s="536" t="str">
        <f t="shared" si="151"/>
        <v>-</v>
      </c>
      <c r="AQ192" s="527">
        <f t="shared" si="135"/>
        <v>0</v>
      </c>
      <c r="AR192" s="335"/>
      <c r="AS192" s="529"/>
      <c r="AT192" s="528" t="str">
        <f t="shared" si="136"/>
        <v>-</v>
      </c>
      <c r="AU192" s="535"/>
      <c r="AV192" s="536" t="str">
        <f t="shared" si="153"/>
        <v>-</v>
      </c>
      <c r="AW192" s="527">
        <f t="shared" si="137"/>
        <v>0</v>
      </c>
      <c r="AX192" s="335"/>
      <c r="AY192" s="529"/>
      <c r="AZ192" s="528" t="str">
        <f t="shared" si="138"/>
        <v>-</v>
      </c>
      <c r="BA192" s="535"/>
      <c r="BB192" s="536" t="str">
        <f t="shared" si="155"/>
        <v>-</v>
      </c>
      <c r="BC192" s="544">
        <f t="shared" si="139"/>
        <v>0</v>
      </c>
      <c r="BD192" s="335"/>
      <c r="BE192" s="529"/>
      <c r="BF192" s="535"/>
      <c r="BG192" s="549" t="str">
        <f t="shared" si="163"/>
        <v>-</v>
      </c>
      <c r="BH192" s="544">
        <f t="shared" si="140"/>
        <v>0</v>
      </c>
      <c r="BI192" s="335"/>
      <c r="BJ192" s="529"/>
      <c r="BK192" s="535"/>
      <c r="BL192" s="549" t="str">
        <f t="shared" si="114"/>
        <v>-</v>
      </c>
      <c r="BM192" s="544">
        <f t="shared" si="141"/>
        <v>0</v>
      </c>
      <c r="BN192" s="335"/>
      <c r="BO192" s="529"/>
      <c r="BP192" s="535"/>
      <c r="BQ192" s="549" t="str">
        <f t="shared" si="115"/>
        <v>-</v>
      </c>
      <c r="BR192" s="544">
        <f t="shared" si="142"/>
        <v>0</v>
      </c>
      <c r="BS192" s="335"/>
      <c r="BT192" s="529"/>
      <c r="BU192" s="535"/>
      <c r="BV192" s="549" t="str">
        <f t="shared" si="116"/>
        <v>-</v>
      </c>
    </row>
    <row r="193" ht="15" customHeight="1" spans="1:74">
      <c r="A193" s="508"/>
      <c r="B193" s="404">
        <v>30</v>
      </c>
      <c r="C193" s="406">
        <f t="shared" si="160"/>
        <v>0</v>
      </c>
      <c r="D193" s="406">
        <f t="shared" si="118"/>
        <v>0</v>
      </c>
      <c r="E193" s="406">
        <f t="shared" si="119"/>
        <v>0</v>
      </c>
      <c r="F193" s="382">
        <f t="shared" si="120"/>
        <v>0</v>
      </c>
      <c r="G193" s="505" t="str">
        <f t="shared" si="117"/>
        <v>-</v>
      </c>
      <c r="H193" s="507">
        <f t="shared" si="121"/>
        <v>0</v>
      </c>
      <c r="I193" s="517">
        <f t="shared" si="122"/>
        <v>0</v>
      </c>
      <c r="J193" s="523">
        <f t="shared" si="123"/>
        <v>0</v>
      </c>
      <c r="K193" s="523">
        <f t="shared" si="124"/>
        <v>0</v>
      </c>
      <c r="L193" s="526" t="str">
        <f t="shared" si="161"/>
        <v>-</v>
      </c>
      <c r="M193" s="527">
        <f t="shared" si="125"/>
        <v>0</v>
      </c>
      <c r="N193" s="335"/>
      <c r="O193" s="529"/>
      <c r="P193" s="528" t="str">
        <f t="shared" si="126"/>
        <v>-</v>
      </c>
      <c r="Q193" s="535"/>
      <c r="R193" s="536" t="str">
        <f t="shared" si="162"/>
        <v>-</v>
      </c>
      <c r="S193" s="527">
        <f t="shared" si="127"/>
        <v>0</v>
      </c>
      <c r="T193" s="335"/>
      <c r="U193" s="529"/>
      <c r="V193" s="528" t="str">
        <f t="shared" si="128"/>
        <v>-</v>
      </c>
      <c r="W193" s="535"/>
      <c r="X193" s="536" t="str">
        <f t="shared" si="145"/>
        <v>-</v>
      </c>
      <c r="Y193" s="527">
        <f t="shared" si="129"/>
        <v>0</v>
      </c>
      <c r="Z193" s="335"/>
      <c r="AA193" s="529"/>
      <c r="AB193" s="528" t="str">
        <f t="shared" si="130"/>
        <v>-</v>
      </c>
      <c r="AC193" s="535"/>
      <c r="AD193" s="536" t="str">
        <f t="shared" si="147"/>
        <v>-</v>
      </c>
      <c r="AE193" s="527">
        <f t="shared" si="131"/>
        <v>0</v>
      </c>
      <c r="AF193" s="335"/>
      <c r="AG193" s="529"/>
      <c r="AH193" s="528" t="str">
        <f t="shared" si="132"/>
        <v>-</v>
      </c>
      <c r="AI193" s="535"/>
      <c r="AJ193" s="536" t="str">
        <f t="shared" si="149"/>
        <v>-</v>
      </c>
      <c r="AK193" s="527">
        <f t="shared" si="133"/>
        <v>0</v>
      </c>
      <c r="AL193" s="335"/>
      <c r="AM193" s="529"/>
      <c r="AN193" s="528" t="str">
        <f t="shared" si="134"/>
        <v>-</v>
      </c>
      <c r="AO193" s="535"/>
      <c r="AP193" s="536" t="str">
        <f t="shared" si="151"/>
        <v>-</v>
      </c>
      <c r="AQ193" s="527">
        <f t="shared" si="135"/>
        <v>0</v>
      </c>
      <c r="AR193" s="335"/>
      <c r="AS193" s="529"/>
      <c r="AT193" s="528" t="str">
        <f t="shared" si="136"/>
        <v>-</v>
      </c>
      <c r="AU193" s="535"/>
      <c r="AV193" s="536" t="str">
        <f t="shared" si="153"/>
        <v>-</v>
      </c>
      <c r="AW193" s="527">
        <f t="shared" si="137"/>
        <v>0</v>
      </c>
      <c r="AX193" s="335"/>
      <c r="AY193" s="529"/>
      <c r="AZ193" s="528" t="str">
        <f t="shared" si="138"/>
        <v>-</v>
      </c>
      <c r="BA193" s="535"/>
      <c r="BB193" s="536" t="str">
        <f t="shared" si="155"/>
        <v>-</v>
      </c>
      <c r="BC193" s="544">
        <f t="shared" si="139"/>
        <v>0</v>
      </c>
      <c r="BD193" s="335"/>
      <c r="BE193" s="529"/>
      <c r="BF193" s="535"/>
      <c r="BG193" s="549" t="str">
        <f t="shared" si="163"/>
        <v>-</v>
      </c>
      <c r="BH193" s="544">
        <f t="shared" si="140"/>
        <v>0</v>
      </c>
      <c r="BI193" s="335"/>
      <c r="BJ193" s="529"/>
      <c r="BK193" s="535"/>
      <c r="BL193" s="549" t="str">
        <f t="shared" si="114"/>
        <v>-</v>
      </c>
      <c r="BM193" s="544">
        <f t="shared" si="141"/>
        <v>0</v>
      </c>
      <c r="BN193" s="335"/>
      <c r="BO193" s="529"/>
      <c r="BP193" s="535"/>
      <c r="BQ193" s="549" t="str">
        <f t="shared" si="115"/>
        <v>-</v>
      </c>
      <c r="BR193" s="544">
        <f t="shared" si="142"/>
        <v>0</v>
      </c>
      <c r="BS193" s="335"/>
      <c r="BT193" s="529"/>
      <c r="BU193" s="535"/>
      <c r="BV193" s="549" t="str">
        <f t="shared" si="116"/>
        <v>-</v>
      </c>
    </row>
    <row r="194" ht="15" customHeight="1" spans="1:74">
      <c r="A194" s="550" t="s">
        <v>54</v>
      </c>
      <c r="B194" s="551"/>
      <c r="C194" s="552">
        <f>C259+C227+C195</f>
        <v>0</v>
      </c>
      <c r="D194" s="406">
        <f t="shared" si="118"/>
        <v>0</v>
      </c>
      <c r="E194" s="406">
        <f t="shared" si="119"/>
        <v>0</v>
      </c>
      <c r="F194" s="382">
        <f t="shared" si="120"/>
        <v>0</v>
      </c>
      <c r="G194" s="505" t="str">
        <f t="shared" si="117"/>
        <v>-</v>
      </c>
      <c r="H194" s="507">
        <f t="shared" si="121"/>
        <v>0</v>
      </c>
      <c r="I194" s="517">
        <f t="shared" si="122"/>
        <v>0</v>
      </c>
      <c r="J194" s="523">
        <f t="shared" si="123"/>
        <v>0</v>
      </c>
      <c r="K194" s="523">
        <f t="shared" si="124"/>
        <v>0</v>
      </c>
      <c r="L194" s="564" t="str">
        <f t="shared" si="161"/>
        <v>-</v>
      </c>
      <c r="M194" s="527">
        <f t="shared" si="125"/>
        <v>0</v>
      </c>
      <c r="N194" s="565">
        <f>N259+N227+N195</f>
        <v>0</v>
      </c>
      <c r="O194" s="565">
        <f>O259+O227+O195</f>
        <v>0</v>
      </c>
      <c r="P194" s="566" t="str">
        <f t="shared" si="126"/>
        <v>-</v>
      </c>
      <c r="Q194" s="568">
        <f>Q259+Q227+Q195</f>
        <v>0</v>
      </c>
      <c r="R194" s="569" t="str">
        <f t="shared" si="162"/>
        <v>-</v>
      </c>
      <c r="S194" s="527">
        <f t="shared" si="127"/>
        <v>0</v>
      </c>
      <c r="T194" s="565">
        <f>T259+T227+T195</f>
        <v>0</v>
      </c>
      <c r="U194" s="565">
        <f>U259+U227+U195</f>
        <v>0</v>
      </c>
      <c r="V194" s="566" t="str">
        <f t="shared" si="128"/>
        <v>-</v>
      </c>
      <c r="W194" s="568">
        <f>W259+W227+W195</f>
        <v>0</v>
      </c>
      <c r="X194" s="569" t="str">
        <f t="shared" si="145"/>
        <v>-</v>
      </c>
      <c r="Y194" s="527">
        <f t="shared" si="129"/>
        <v>0</v>
      </c>
      <c r="Z194" s="565">
        <f>Z259+Z227+Z195</f>
        <v>0</v>
      </c>
      <c r="AA194" s="565">
        <f>AA259+AA227+AA195</f>
        <v>0</v>
      </c>
      <c r="AB194" s="566" t="str">
        <f t="shared" si="130"/>
        <v>-</v>
      </c>
      <c r="AC194" s="568">
        <f>AC259+AC227+AC195</f>
        <v>0</v>
      </c>
      <c r="AD194" s="569" t="str">
        <f t="shared" si="147"/>
        <v>-</v>
      </c>
      <c r="AE194" s="527">
        <f t="shared" si="131"/>
        <v>0</v>
      </c>
      <c r="AF194" s="565">
        <f>AF259+AF227+AF195</f>
        <v>0</v>
      </c>
      <c r="AG194" s="565">
        <f>AG259+AG227+AG195</f>
        <v>0</v>
      </c>
      <c r="AH194" s="566" t="str">
        <f t="shared" si="132"/>
        <v>-</v>
      </c>
      <c r="AI194" s="568">
        <f>AI259+AI227+AI195</f>
        <v>0</v>
      </c>
      <c r="AJ194" s="569" t="str">
        <f t="shared" si="149"/>
        <v>-</v>
      </c>
      <c r="AK194" s="527">
        <f t="shared" si="133"/>
        <v>0</v>
      </c>
      <c r="AL194" s="565">
        <f>AL259+AL227+AL195</f>
        <v>0</v>
      </c>
      <c r="AM194" s="565">
        <f>AM259+AM227+AM195</f>
        <v>0</v>
      </c>
      <c r="AN194" s="566" t="str">
        <f t="shared" si="134"/>
        <v>-</v>
      </c>
      <c r="AO194" s="568">
        <f>AO259+AO227+AO195</f>
        <v>0</v>
      </c>
      <c r="AP194" s="569" t="str">
        <f t="shared" si="151"/>
        <v>-</v>
      </c>
      <c r="AQ194" s="527">
        <f t="shared" si="135"/>
        <v>0</v>
      </c>
      <c r="AR194" s="565">
        <f>AR259+AR227+AR195</f>
        <v>0</v>
      </c>
      <c r="AS194" s="565">
        <f>AS259+AS227+AS195</f>
        <v>0</v>
      </c>
      <c r="AT194" s="566" t="str">
        <f t="shared" si="136"/>
        <v>-</v>
      </c>
      <c r="AU194" s="568">
        <f>AU259+AU227+AU195</f>
        <v>0</v>
      </c>
      <c r="AV194" s="569" t="str">
        <f t="shared" si="153"/>
        <v>-</v>
      </c>
      <c r="AW194" s="527">
        <f t="shared" si="137"/>
        <v>0</v>
      </c>
      <c r="AX194" s="565">
        <f>AX259+AX227+AX195</f>
        <v>0</v>
      </c>
      <c r="AY194" s="565">
        <f>AY259+AY227+AY195</f>
        <v>0</v>
      </c>
      <c r="AZ194" s="566" t="str">
        <f t="shared" si="138"/>
        <v>-</v>
      </c>
      <c r="BA194" s="568">
        <f>BA259+BA227+BA195</f>
        <v>0</v>
      </c>
      <c r="BB194" s="569" t="str">
        <f t="shared" si="155"/>
        <v>-</v>
      </c>
      <c r="BC194" s="544">
        <f t="shared" si="139"/>
        <v>0</v>
      </c>
      <c r="BD194" s="572">
        <f>BD259+BD227+BD195</f>
        <v>0</v>
      </c>
      <c r="BE194" s="572">
        <f>BE259+BE227+BE195</f>
        <v>0</v>
      </c>
      <c r="BF194" s="573">
        <f>BF259+BF227+BF195</f>
        <v>0</v>
      </c>
      <c r="BG194" s="574" t="str">
        <f t="shared" si="163"/>
        <v>-</v>
      </c>
      <c r="BH194" s="544">
        <f t="shared" si="140"/>
        <v>0</v>
      </c>
      <c r="BI194" s="572">
        <f>BI259+BI227+BI195</f>
        <v>0</v>
      </c>
      <c r="BJ194" s="572">
        <f>BJ259+BJ227+BJ195</f>
        <v>0</v>
      </c>
      <c r="BK194" s="573">
        <f>BK259+BK227+BK195</f>
        <v>0</v>
      </c>
      <c r="BL194" s="574" t="str">
        <f t="shared" si="114"/>
        <v>-</v>
      </c>
      <c r="BM194" s="544">
        <f t="shared" si="141"/>
        <v>0</v>
      </c>
      <c r="BN194" s="572">
        <f>BN259+BN227+BN195</f>
        <v>0</v>
      </c>
      <c r="BO194" s="572">
        <f>BO259+BO227+BO195</f>
        <v>0</v>
      </c>
      <c r="BP194" s="573">
        <f>BP259+BP227+BP195</f>
        <v>0</v>
      </c>
      <c r="BQ194" s="574" t="str">
        <f t="shared" si="115"/>
        <v>-</v>
      </c>
      <c r="BR194" s="544">
        <f t="shared" si="142"/>
        <v>0</v>
      </c>
      <c r="BS194" s="572">
        <f>BS259+BS227+BS195</f>
        <v>0</v>
      </c>
      <c r="BT194" s="572">
        <f>BT259+BT227+BT195</f>
        <v>0</v>
      </c>
      <c r="BU194" s="573">
        <f>BU259+BU227+BU195</f>
        <v>0</v>
      </c>
      <c r="BV194" s="574" t="str">
        <f t="shared" si="116"/>
        <v>-</v>
      </c>
    </row>
    <row r="195" ht="16.5" customHeight="1" spans="1:74">
      <c r="A195" s="87" t="s">
        <v>55</v>
      </c>
      <c r="B195" s="497"/>
      <c r="C195" s="406">
        <f>SUM(C196:C226)</f>
        <v>0</v>
      </c>
      <c r="D195" s="406">
        <f t="shared" si="118"/>
        <v>0</v>
      </c>
      <c r="E195" s="406">
        <f t="shared" si="119"/>
        <v>0</v>
      </c>
      <c r="F195" s="382">
        <f t="shared" si="120"/>
        <v>0</v>
      </c>
      <c r="G195" s="505" t="str">
        <f t="shared" si="117"/>
        <v>-</v>
      </c>
      <c r="H195" s="507">
        <f t="shared" si="121"/>
        <v>0</v>
      </c>
      <c r="I195" s="517">
        <f t="shared" si="122"/>
        <v>0</v>
      </c>
      <c r="J195" s="523">
        <f t="shared" si="123"/>
        <v>0</v>
      </c>
      <c r="K195" s="523">
        <f t="shared" si="124"/>
        <v>0</v>
      </c>
      <c r="L195" s="414" t="str">
        <f t="shared" si="161"/>
        <v>-</v>
      </c>
      <c r="M195" s="527">
        <f t="shared" si="125"/>
        <v>0</v>
      </c>
      <c r="N195" s="519">
        <f>SUM(N196:N226)</f>
        <v>0</v>
      </c>
      <c r="O195" s="519">
        <f>SUM(O196:O226)</f>
        <v>0</v>
      </c>
      <c r="P195" s="530" t="str">
        <f t="shared" si="126"/>
        <v>-</v>
      </c>
      <c r="Q195" s="570">
        <f>SUM(Q196:Q226)</f>
        <v>0</v>
      </c>
      <c r="R195" s="533" t="str">
        <f t="shared" si="162"/>
        <v>-</v>
      </c>
      <c r="S195" s="527">
        <f t="shared" si="127"/>
        <v>0</v>
      </c>
      <c r="T195" s="519">
        <f>SUM(T196:T226)</f>
        <v>0</v>
      </c>
      <c r="U195" s="519">
        <f>SUM(U196:U226)</f>
        <v>0</v>
      </c>
      <c r="V195" s="530" t="str">
        <f t="shared" si="128"/>
        <v>-</v>
      </c>
      <c r="W195" s="570">
        <f>SUM(W196:W226)</f>
        <v>0</v>
      </c>
      <c r="X195" s="533" t="str">
        <f t="shared" si="145"/>
        <v>-</v>
      </c>
      <c r="Y195" s="527">
        <f t="shared" si="129"/>
        <v>0</v>
      </c>
      <c r="Z195" s="519">
        <f>SUM(Z196:Z226)</f>
        <v>0</v>
      </c>
      <c r="AA195" s="519">
        <f>SUM(AA196:AA226)</f>
        <v>0</v>
      </c>
      <c r="AB195" s="530" t="str">
        <f t="shared" si="130"/>
        <v>-</v>
      </c>
      <c r="AC195" s="570">
        <f>SUM(AC196:AC226)</f>
        <v>0</v>
      </c>
      <c r="AD195" s="533" t="str">
        <f t="shared" si="147"/>
        <v>-</v>
      </c>
      <c r="AE195" s="527">
        <f t="shared" si="131"/>
        <v>0</v>
      </c>
      <c r="AF195" s="519">
        <f>SUM(AF196:AF226)</f>
        <v>0</v>
      </c>
      <c r="AG195" s="519">
        <f>SUM(AG196:AG226)</f>
        <v>0</v>
      </c>
      <c r="AH195" s="530" t="str">
        <f t="shared" si="132"/>
        <v>-</v>
      </c>
      <c r="AI195" s="570">
        <f>SUM(AI196:AI226)</f>
        <v>0</v>
      </c>
      <c r="AJ195" s="533" t="str">
        <f t="shared" si="149"/>
        <v>-</v>
      </c>
      <c r="AK195" s="527">
        <f t="shared" si="133"/>
        <v>0</v>
      </c>
      <c r="AL195" s="519">
        <f>SUM(AL196:AL226)</f>
        <v>0</v>
      </c>
      <c r="AM195" s="519">
        <f>SUM(AM196:AM226)</f>
        <v>0</v>
      </c>
      <c r="AN195" s="530" t="str">
        <f t="shared" si="134"/>
        <v>-</v>
      </c>
      <c r="AO195" s="570">
        <f>SUM(AO196:AO226)</f>
        <v>0</v>
      </c>
      <c r="AP195" s="533" t="str">
        <f t="shared" si="151"/>
        <v>-</v>
      </c>
      <c r="AQ195" s="527">
        <f t="shared" si="135"/>
        <v>0</v>
      </c>
      <c r="AR195" s="519">
        <f>SUM(AR196:AR226)</f>
        <v>0</v>
      </c>
      <c r="AS195" s="519">
        <f>SUM(AS196:AS226)</f>
        <v>0</v>
      </c>
      <c r="AT195" s="530" t="str">
        <f t="shared" si="136"/>
        <v>-</v>
      </c>
      <c r="AU195" s="570">
        <f>SUM(AU196:AU226)</f>
        <v>0</v>
      </c>
      <c r="AV195" s="533" t="str">
        <f t="shared" si="153"/>
        <v>-</v>
      </c>
      <c r="AW195" s="527">
        <f t="shared" si="137"/>
        <v>0</v>
      </c>
      <c r="AX195" s="519">
        <f>SUM(AX196:AX226)</f>
        <v>0</v>
      </c>
      <c r="AY195" s="519">
        <f>SUM(AY196:AY226)</f>
        <v>0</v>
      </c>
      <c r="AZ195" s="530" t="str">
        <f t="shared" si="138"/>
        <v>-</v>
      </c>
      <c r="BA195" s="570">
        <f>SUM(BA196:BA226)</f>
        <v>0</v>
      </c>
      <c r="BB195" s="533" t="str">
        <f t="shared" si="155"/>
        <v>-</v>
      </c>
      <c r="BC195" s="544">
        <f t="shared" si="139"/>
        <v>0</v>
      </c>
      <c r="BD195" s="541">
        <f>SUM(BD196:BD226)</f>
        <v>0</v>
      </c>
      <c r="BE195" s="541">
        <f>SUM(BE196:BE226)</f>
        <v>0</v>
      </c>
      <c r="BF195" s="575">
        <f>SUM(BF196:BF226)</f>
        <v>0</v>
      </c>
      <c r="BG195" s="547" t="str">
        <f t="shared" si="163"/>
        <v>-</v>
      </c>
      <c r="BH195" s="544">
        <f t="shared" si="140"/>
        <v>0</v>
      </c>
      <c r="BI195" s="541">
        <f>SUM(BI196:BI226)</f>
        <v>0</v>
      </c>
      <c r="BJ195" s="541">
        <f>SUM(BJ196:BJ226)</f>
        <v>0</v>
      </c>
      <c r="BK195" s="575">
        <f>SUM(BK196:BK226)</f>
        <v>0</v>
      </c>
      <c r="BL195" s="547" t="str">
        <f t="shared" si="114"/>
        <v>-</v>
      </c>
      <c r="BM195" s="544">
        <f t="shared" si="141"/>
        <v>0</v>
      </c>
      <c r="BN195" s="541">
        <f>SUM(BN196:BN226)</f>
        <v>0</v>
      </c>
      <c r="BO195" s="541">
        <f>SUM(BO196:BO226)</f>
        <v>0</v>
      </c>
      <c r="BP195" s="575">
        <f>SUM(BP196:BP226)</f>
        <v>0</v>
      </c>
      <c r="BQ195" s="547" t="str">
        <f t="shared" si="115"/>
        <v>-</v>
      </c>
      <c r="BR195" s="544">
        <f t="shared" si="142"/>
        <v>0</v>
      </c>
      <c r="BS195" s="541">
        <f>SUM(BS196:BS226)</f>
        <v>0</v>
      </c>
      <c r="BT195" s="541">
        <f>SUM(BT196:BT226)</f>
        <v>0</v>
      </c>
      <c r="BU195" s="575">
        <f>SUM(BU196:BU226)</f>
        <v>0</v>
      </c>
      <c r="BV195" s="547" t="str">
        <f t="shared" si="116"/>
        <v>-</v>
      </c>
    </row>
    <row r="196" ht="15" customHeight="1" spans="1:74">
      <c r="A196" s="508"/>
      <c r="B196" s="404">
        <v>1</v>
      </c>
      <c r="C196" s="406">
        <f>F196+H196</f>
        <v>0</v>
      </c>
      <c r="D196" s="406">
        <f t="shared" si="118"/>
        <v>0</v>
      </c>
      <c r="E196" s="406">
        <f t="shared" si="119"/>
        <v>0</v>
      </c>
      <c r="F196" s="382">
        <f t="shared" si="120"/>
        <v>0</v>
      </c>
      <c r="G196" s="505" t="str">
        <f t="shared" si="117"/>
        <v>-</v>
      </c>
      <c r="H196" s="507">
        <f t="shared" si="121"/>
        <v>0</v>
      </c>
      <c r="I196" s="517">
        <f t="shared" si="122"/>
        <v>0</v>
      </c>
      <c r="J196" s="523">
        <f t="shared" si="123"/>
        <v>0</v>
      </c>
      <c r="K196" s="523">
        <f t="shared" si="124"/>
        <v>0</v>
      </c>
      <c r="L196" s="526" t="str">
        <f t="shared" si="161"/>
        <v>-</v>
      </c>
      <c r="M196" s="527">
        <f t="shared" si="125"/>
        <v>0</v>
      </c>
      <c r="N196" s="335"/>
      <c r="O196" s="529"/>
      <c r="P196" s="528" t="str">
        <f t="shared" si="126"/>
        <v>-</v>
      </c>
      <c r="Q196" s="535"/>
      <c r="R196" s="536" t="str">
        <f t="shared" si="162"/>
        <v>-</v>
      </c>
      <c r="S196" s="527">
        <f t="shared" si="127"/>
        <v>0</v>
      </c>
      <c r="T196" s="335"/>
      <c r="U196" s="529"/>
      <c r="V196" s="528" t="str">
        <f t="shared" si="128"/>
        <v>-</v>
      </c>
      <c r="W196" s="535"/>
      <c r="X196" s="536" t="str">
        <f t="shared" si="145"/>
        <v>-</v>
      </c>
      <c r="Y196" s="527">
        <f t="shared" si="129"/>
        <v>0</v>
      </c>
      <c r="Z196" s="335"/>
      <c r="AA196" s="529"/>
      <c r="AB196" s="528" t="str">
        <f t="shared" si="130"/>
        <v>-</v>
      </c>
      <c r="AC196" s="535"/>
      <c r="AD196" s="536" t="str">
        <f t="shared" si="147"/>
        <v>-</v>
      </c>
      <c r="AE196" s="527">
        <f t="shared" si="131"/>
        <v>0</v>
      </c>
      <c r="AF196" s="335"/>
      <c r="AG196" s="529"/>
      <c r="AH196" s="528" t="str">
        <f t="shared" si="132"/>
        <v>-</v>
      </c>
      <c r="AI196" s="535"/>
      <c r="AJ196" s="536" t="str">
        <f t="shared" si="149"/>
        <v>-</v>
      </c>
      <c r="AK196" s="527">
        <f t="shared" si="133"/>
        <v>0</v>
      </c>
      <c r="AL196" s="335"/>
      <c r="AM196" s="529"/>
      <c r="AN196" s="528" t="str">
        <f t="shared" si="134"/>
        <v>-</v>
      </c>
      <c r="AO196" s="535"/>
      <c r="AP196" s="536" t="str">
        <f t="shared" si="151"/>
        <v>-</v>
      </c>
      <c r="AQ196" s="527">
        <f t="shared" si="135"/>
        <v>0</v>
      </c>
      <c r="AR196" s="335"/>
      <c r="AS196" s="529"/>
      <c r="AT196" s="528" t="str">
        <f t="shared" si="136"/>
        <v>-</v>
      </c>
      <c r="AU196" s="535"/>
      <c r="AV196" s="536" t="str">
        <f t="shared" si="153"/>
        <v>-</v>
      </c>
      <c r="AW196" s="527">
        <f t="shared" si="137"/>
        <v>0</v>
      </c>
      <c r="AX196" s="335"/>
      <c r="AY196" s="529"/>
      <c r="AZ196" s="528" t="str">
        <f t="shared" si="138"/>
        <v>-</v>
      </c>
      <c r="BA196" s="535"/>
      <c r="BB196" s="536" t="str">
        <f t="shared" si="155"/>
        <v>-</v>
      </c>
      <c r="BC196" s="544">
        <f t="shared" si="139"/>
        <v>0</v>
      </c>
      <c r="BD196" s="335"/>
      <c r="BE196" s="529"/>
      <c r="BF196" s="535"/>
      <c r="BG196" s="549" t="str">
        <f t="shared" si="163"/>
        <v>-</v>
      </c>
      <c r="BH196" s="544">
        <f t="shared" si="140"/>
        <v>0</v>
      </c>
      <c r="BI196" s="335"/>
      <c r="BJ196" s="529"/>
      <c r="BK196" s="535"/>
      <c r="BL196" s="549" t="str">
        <f t="shared" si="114"/>
        <v>-</v>
      </c>
      <c r="BM196" s="544">
        <f t="shared" si="141"/>
        <v>0</v>
      </c>
      <c r="BN196" s="335"/>
      <c r="BO196" s="529"/>
      <c r="BP196" s="535"/>
      <c r="BQ196" s="549" t="str">
        <f t="shared" si="115"/>
        <v>-</v>
      </c>
      <c r="BR196" s="544">
        <f t="shared" si="142"/>
        <v>0</v>
      </c>
      <c r="BS196" s="335"/>
      <c r="BT196" s="529"/>
      <c r="BU196" s="535"/>
      <c r="BV196" s="549" t="str">
        <f t="shared" si="116"/>
        <v>-</v>
      </c>
    </row>
    <row r="197" ht="14.25" customHeight="1" spans="1:74">
      <c r="A197" s="508"/>
      <c r="B197" s="404">
        <v>2</v>
      </c>
      <c r="C197" s="406">
        <f t="shared" ref="C197:C226" si="164">F197+H197</f>
        <v>0</v>
      </c>
      <c r="D197" s="406">
        <f t="shared" si="118"/>
        <v>0</v>
      </c>
      <c r="E197" s="406">
        <f t="shared" si="119"/>
        <v>0</v>
      </c>
      <c r="F197" s="382">
        <f t="shared" si="120"/>
        <v>0</v>
      </c>
      <c r="G197" s="505" t="str">
        <f t="shared" si="117"/>
        <v>-</v>
      </c>
      <c r="H197" s="507">
        <f t="shared" si="121"/>
        <v>0</v>
      </c>
      <c r="I197" s="517">
        <f t="shared" si="122"/>
        <v>0</v>
      </c>
      <c r="J197" s="523">
        <f t="shared" si="123"/>
        <v>0</v>
      </c>
      <c r="K197" s="523">
        <f t="shared" si="124"/>
        <v>0</v>
      </c>
      <c r="L197" s="526" t="str">
        <f t="shared" ref="L197:L260" si="165">IF(I197&lt;&gt;0,I197/F197,"-")</f>
        <v>-</v>
      </c>
      <c r="M197" s="527">
        <f t="shared" si="125"/>
        <v>0</v>
      </c>
      <c r="N197" s="335"/>
      <c r="O197" s="529"/>
      <c r="P197" s="528" t="str">
        <f t="shared" si="126"/>
        <v>-</v>
      </c>
      <c r="Q197" s="535"/>
      <c r="R197" s="536" t="str">
        <f t="shared" ref="R197:R260" si="166">IF(Q197&lt;&gt;0,Q197/O197,"-")</f>
        <v>-</v>
      </c>
      <c r="S197" s="527">
        <f t="shared" si="127"/>
        <v>0</v>
      </c>
      <c r="T197" s="335"/>
      <c r="U197" s="529"/>
      <c r="V197" s="528" t="str">
        <f t="shared" si="128"/>
        <v>-</v>
      </c>
      <c r="W197" s="535"/>
      <c r="X197" s="536" t="str">
        <f t="shared" si="145"/>
        <v>-</v>
      </c>
      <c r="Y197" s="527">
        <f t="shared" si="129"/>
        <v>0</v>
      </c>
      <c r="Z197" s="335"/>
      <c r="AA197" s="529"/>
      <c r="AB197" s="528" t="str">
        <f t="shared" si="130"/>
        <v>-</v>
      </c>
      <c r="AC197" s="535"/>
      <c r="AD197" s="536" t="str">
        <f t="shared" si="147"/>
        <v>-</v>
      </c>
      <c r="AE197" s="527">
        <f t="shared" si="131"/>
        <v>0</v>
      </c>
      <c r="AF197" s="335"/>
      <c r="AG197" s="529"/>
      <c r="AH197" s="528" t="str">
        <f t="shared" si="132"/>
        <v>-</v>
      </c>
      <c r="AI197" s="535"/>
      <c r="AJ197" s="536" t="str">
        <f t="shared" si="149"/>
        <v>-</v>
      </c>
      <c r="AK197" s="527">
        <f t="shared" si="133"/>
        <v>0</v>
      </c>
      <c r="AL197" s="335"/>
      <c r="AM197" s="529"/>
      <c r="AN197" s="528" t="str">
        <f t="shared" si="134"/>
        <v>-</v>
      </c>
      <c r="AO197" s="535"/>
      <c r="AP197" s="536" t="str">
        <f t="shared" si="151"/>
        <v>-</v>
      </c>
      <c r="AQ197" s="527">
        <f t="shared" si="135"/>
        <v>0</v>
      </c>
      <c r="AR197" s="335"/>
      <c r="AS197" s="529"/>
      <c r="AT197" s="528" t="str">
        <f t="shared" si="136"/>
        <v>-</v>
      </c>
      <c r="AU197" s="535"/>
      <c r="AV197" s="536" t="str">
        <f t="shared" si="153"/>
        <v>-</v>
      </c>
      <c r="AW197" s="527">
        <f t="shared" si="137"/>
        <v>0</v>
      </c>
      <c r="AX197" s="335"/>
      <c r="AY197" s="529"/>
      <c r="AZ197" s="528" t="str">
        <f t="shared" si="138"/>
        <v>-</v>
      </c>
      <c r="BA197" s="535"/>
      <c r="BB197" s="536" t="str">
        <f t="shared" si="155"/>
        <v>-</v>
      </c>
      <c r="BC197" s="544">
        <f t="shared" si="139"/>
        <v>0</v>
      </c>
      <c r="BD197" s="335"/>
      <c r="BE197" s="529"/>
      <c r="BF197" s="535"/>
      <c r="BG197" s="549" t="str">
        <f t="shared" ref="BG197:BG260" si="167">IF(BF197&lt;&gt;0,BF197/BE197,"-")</f>
        <v>-</v>
      </c>
      <c r="BH197" s="544">
        <f t="shared" si="140"/>
        <v>0</v>
      </c>
      <c r="BI197" s="335"/>
      <c r="BJ197" s="529"/>
      <c r="BK197" s="535"/>
      <c r="BL197" s="549" t="str">
        <f t="shared" ref="BL197:BL260" si="168">IF(BK197&lt;&gt;0,BK197/BJ197,"-")</f>
        <v>-</v>
      </c>
      <c r="BM197" s="544">
        <f t="shared" si="141"/>
        <v>0</v>
      </c>
      <c r="BN197" s="335"/>
      <c r="BO197" s="529"/>
      <c r="BP197" s="535"/>
      <c r="BQ197" s="549" t="str">
        <f t="shared" ref="BQ197:BQ260" si="169">IF(BP197&lt;&gt;0,BP197/BO197,"-")</f>
        <v>-</v>
      </c>
      <c r="BR197" s="544">
        <f t="shared" si="142"/>
        <v>0</v>
      </c>
      <c r="BS197" s="335"/>
      <c r="BT197" s="529"/>
      <c r="BU197" s="535"/>
      <c r="BV197" s="549" t="str">
        <f t="shared" ref="BV197:BV260" si="170">IF(BU197&lt;&gt;0,BU197/BT197,"-")</f>
        <v>-</v>
      </c>
    </row>
    <row r="198" ht="14.25" customHeight="1" spans="1:74">
      <c r="A198" s="508"/>
      <c r="B198" s="404">
        <v>3</v>
      </c>
      <c r="C198" s="406">
        <f t="shared" si="164"/>
        <v>0</v>
      </c>
      <c r="D198" s="406">
        <f t="shared" si="118"/>
        <v>0</v>
      </c>
      <c r="E198" s="406">
        <f t="shared" si="119"/>
        <v>0</v>
      </c>
      <c r="F198" s="382">
        <f t="shared" si="120"/>
        <v>0</v>
      </c>
      <c r="G198" s="505" t="str">
        <f t="shared" ref="G198:G261" si="171">IF(F198&lt;&gt;0,F198/C198,"-")</f>
        <v>-</v>
      </c>
      <c r="H198" s="507">
        <f t="shared" si="121"/>
        <v>0</v>
      </c>
      <c r="I198" s="517">
        <f t="shared" si="122"/>
        <v>0</v>
      </c>
      <c r="J198" s="523">
        <f t="shared" si="123"/>
        <v>0</v>
      </c>
      <c r="K198" s="523">
        <f t="shared" si="124"/>
        <v>0</v>
      </c>
      <c r="L198" s="526" t="str">
        <f t="shared" si="165"/>
        <v>-</v>
      </c>
      <c r="M198" s="527">
        <f t="shared" si="125"/>
        <v>0</v>
      </c>
      <c r="N198" s="335"/>
      <c r="O198" s="529"/>
      <c r="P198" s="528" t="str">
        <f t="shared" si="126"/>
        <v>-</v>
      </c>
      <c r="Q198" s="535"/>
      <c r="R198" s="536" t="str">
        <f t="shared" si="166"/>
        <v>-</v>
      </c>
      <c r="S198" s="527">
        <f t="shared" si="127"/>
        <v>0</v>
      </c>
      <c r="T198" s="335"/>
      <c r="U198" s="529"/>
      <c r="V198" s="528" t="str">
        <f t="shared" si="128"/>
        <v>-</v>
      </c>
      <c r="W198" s="535"/>
      <c r="X198" s="536" t="str">
        <f t="shared" si="145"/>
        <v>-</v>
      </c>
      <c r="Y198" s="527">
        <f t="shared" si="129"/>
        <v>0</v>
      </c>
      <c r="Z198" s="335"/>
      <c r="AA198" s="529"/>
      <c r="AB198" s="528" t="str">
        <f t="shared" si="130"/>
        <v>-</v>
      </c>
      <c r="AC198" s="535"/>
      <c r="AD198" s="536" t="str">
        <f t="shared" si="147"/>
        <v>-</v>
      </c>
      <c r="AE198" s="527">
        <f t="shared" si="131"/>
        <v>0</v>
      </c>
      <c r="AF198" s="335"/>
      <c r="AG198" s="529"/>
      <c r="AH198" s="528" t="str">
        <f t="shared" si="132"/>
        <v>-</v>
      </c>
      <c r="AI198" s="535"/>
      <c r="AJ198" s="536" t="str">
        <f t="shared" si="149"/>
        <v>-</v>
      </c>
      <c r="AK198" s="527">
        <f t="shared" si="133"/>
        <v>0</v>
      </c>
      <c r="AL198" s="335"/>
      <c r="AM198" s="529"/>
      <c r="AN198" s="528" t="str">
        <f t="shared" si="134"/>
        <v>-</v>
      </c>
      <c r="AO198" s="535"/>
      <c r="AP198" s="536" t="str">
        <f t="shared" si="151"/>
        <v>-</v>
      </c>
      <c r="AQ198" s="527">
        <f t="shared" si="135"/>
        <v>0</v>
      </c>
      <c r="AR198" s="335"/>
      <c r="AS198" s="529"/>
      <c r="AT198" s="528" t="str">
        <f t="shared" si="136"/>
        <v>-</v>
      </c>
      <c r="AU198" s="535"/>
      <c r="AV198" s="536" t="str">
        <f t="shared" si="153"/>
        <v>-</v>
      </c>
      <c r="AW198" s="527">
        <f t="shared" si="137"/>
        <v>0</v>
      </c>
      <c r="AX198" s="335"/>
      <c r="AY198" s="529"/>
      <c r="AZ198" s="528" t="str">
        <f t="shared" si="138"/>
        <v>-</v>
      </c>
      <c r="BA198" s="535"/>
      <c r="BB198" s="536" t="str">
        <f t="shared" si="155"/>
        <v>-</v>
      </c>
      <c r="BC198" s="544">
        <f t="shared" si="139"/>
        <v>0</v>
      </c>
      <c r="BD198" s="335"/>
      <c r="BE198" s="529"/>
      <c r="BF198" s="535"/>
      <c r="BG198" s="549" t="str">
        <f t="shared" si="167"/>
        <v>-</v>
      </c>
      <c r="BH198" s="544">
        <f t="shared" si="140"/>
        <v>0</v>
      </c>
      <c r="BI198" s="335"/>
      <c r="BJ198" s="529"/>
      <c r="BK198" s="535"/>
      <c r="BL198" s="549" t="str">
        <f t="shared" si="168"/>
        <v>-</v>
      </c>
      <c r="BM198" s="544">
        <f t="shared" si="141"/>
        <v>0</v>
      </c>
      <c r="BN198" s="335"/>
      <c r="BO198" s="529"/>
      <c r="BP198" s="535"/>
      <c r="BQ198" s="549" t="str">
        <f t="shared" si="169"/>
        <v>-</v>
      </c>
      <c r="BR198" s="544">
        <f t="shared" si="142"/>
        <v>0</v>
      </c>
      <c r="BS198" s="335"/>
      <c r="BT198" s="529"/>
      <c r="BU198" s="535"/>
      <c r="BV198" s="549" t="str">
        <f t="shared" si="170"/>
        <v>-</v>
      </c>
    </row>
    <row r="199" ht="14.25" customHeight="1" spans="1:74">
      <c r="A199" s="508"/>
      <c r="B199" s="404">
        <v>4</v>
      </c>
      <c r="C199" s="406">
        <f t="shared" si="164"/>
        <v>0</v>
      </c>
      <c r="D199" s="406">
        <f t="shared" si="118"/>
        <v>0</v>
      </c>
      <c r="E199" s="406">
        <f t="shared" si="119"/>
        <v>0</v>
      </c>
      <c r="F199" s="382">
        <f t="shared" si="120"/>
        <v>0</v>
      </c>
      <c r="G199" s="505" t="str">
        <f t="shared" si="171"/>
        <v>-</v>
      </c>
      <c r="H199" s="507">
        <f t="shared" si="121"/>
        <v>0</v>
      </c>
      <c r="I199" s="517">
        <f t="shared" si="122"/>
        <v>0</v>
      </c>
      <c r="J199" s="523">
        <f t="shared" si="123"/>
        <v>0</v>
      </c>
      <c r="K199" s="523">
        <f t="shared" si="124"/>
        <v>0</v>
      </c>
      <c r="L199" s="526" t="str">
        <f t="shared" si="165"/>
        <v>-</v>
      </c>
      <c r="M199" s="527">
        <f t="shared" si="125"/>
        <v>0</v>
      </c>
      <c r="N199" s="335"/>
      <c r="O199" s="529"/>
      <c r="P199" s="528" t="str">
        <f t="shared" si="126"/>
        <v>-</v>
      </c>
      <c r="Q199" s="535"/>
      <c r="R199" s="536" t="str">
        <f t="shared" si="166"/>
        <v>-</v>
      </c>
      <c r="S199" s="527">
        <f t="shared" si="127"/>
        <v>0</v>
      </c>
      <c r="T199" s="335"/>
      <c r="U199" s="529"/>
      <c r="V199" s="528" t="str">
        <f t="shared" si="128"/>
        <v>-</v>
      </c>
      <c r="W199" s="535"/>
      <c r="X199" s="536" t="str">
        <f t="shared" si="145"/>
        <v>-</v>
      </c>
      <c r="Y199" s="527">
        <f t="shared" si="129"/>
        <v>0</v>
      </c>
      <c r="Z199" s="335"/>
      <c r="AA199" s="529"/>
      <c r="AB199" s="528" t="str">
        <f t="shared" si="130"/>
        <v>-</v>
      </c>
      <c r="AC199" s="535"/>
      <c r="AD199" s="536" t="str">
        <f t="shared" si="147"/>
        <v>-</v>
      </c>
      <c r="AE199" s="527">
        <f t="shared" si="131"/>
        <v>0</v>
      </c>
      <c r="AF199" s="335"/>
      <c r="AG199" s="529"/>
      <c r="AH199" s="528" t="str">
        <f t="shared" si="132"/>
        <v>-</v>
      </c>
      <c r="AI199" s="535"/>
      <c r="AJ199" s="536" t="str">
        <f t="shared" si="149"/>
        <v>-</v>
      </c>
      <c r="AK199" s="527">
        <f t="shared" si="133"/>
        <v>0</v>
      </c>
      <c r="AL199" s="335"/>
      <c r="AM199" s="529"/>
      <c r="AN199" s="528" t="str">
        <f t="shared" si="134"/>
        <v>-</v>
      </c>
      <c r="AO199" s="535"/>
      <c r="AP199" s="536" t="str">
        <f t="shared" si="151"/>
        <v>-</v>
      </c>
      <c r="AQ199" s="527">
        <f t="shared" si="135"/>
        <v>0</v>
      </c>
      <c r="AR199" s="335"/>
      <c r="AS199" s="529"/>
      <c r="AT199" s="528" t="str">
        <f t="shared" si="136"/>
        <v>-</v>
      </c>
      <c r="AU199" s="535"/>
      <c r="AV199" s="536" t="str">
        <f t="shared" si="153"/>
        <v>-</v>
      </c>
      <c r="AW199" s="527">
        <f t="shared" si="137"/>
        <v>0</v>
      </c>
      <c r="AX199" s="335"/>
      <c r="AY199" s="529"/>
      <c r="AZ199" s="528" t="str">
        <f t="shared" si="138"/>
        <v>-</v>
      </c>
      <c r="BA199" s="535"/>
      <c r="BB199" s="536" t="str">
        <f t="shared" si="155"/>
        <v>-</v>
      </c>
      <c r="BC199" s="544">
        <f t="shared" si="139"/>
        <v>0</v>
      </c>
      <c r="BD199" s="335"/>
      <c r="BE199" s="529"/>
      <c r="BF199" s="535"/>
      <c r="BG199" s="549" t="str">
        <f t="shared" si="167"/>
        <v>-</v>
      </c>
      <c r="BH199" s="544">
        <f t="shared" si="140"/>
        <v>0</v>
      </c>
      <c r="BI199" s="335"/>
      <c r="BJ199" s="529"/>
      <c r="BK199" s="535"/>
      <c r="BL199" s="549" t="str">
        <f t="shared" si="168"/>
        <v>-</v>
      </c>
      <c r="BM199" s="544">
        <f t="shared" si="141"/>
        <v>0</v>
      </c>
      <c r="BN199" s="335"/>
      <c r="BO199" s="529"/>
      <c r="BP199" s="535"/>
      <c r="BQ199" s="549" t="str">
        <f t="shared" si="169"/>
        <v>-</v>
      </c>
      <c r="BR199" s="544">
        <f t="shared" si="142"/>
        <v>0</v>
      </c>
      <c r="BS199" s="335"/>
      <c r="BT199" s="529"/>
      <c r="BU199" s="535"/>
      <c r="BV199" s="549" t="str">
        <f t="shared" si="170"/>
        <v>-</v>
      </c>
    </row>
    <row r="200" ht="14.25" customHeight="1" spans="1:74">
      <c r="A200" s="508"/>
      <c r="B200" s="404">
        <v>5</v>
      </c>
      <c r="C200" s="406">
        <f t="shared" si="164"/>
        <v>0</v>
      </c>
      <c r="D200" s="406">
        <f t="shared" ref="D200:D263" si="172">M200+S200+Y200+AE200+AK200+AQ200+AW200</f>
        <v>0</v>
      </c>
      <c r="E200" s="406">
        <f t="shared" ref="E200:E263" si="173">BC200+BH200+BM200+BR200</f>
        <v>0</v>
      </c>
      <c r="F200" s="382">
        <f t="shared" ref="F200:F263" si="174">O200+BE200+U200+AA200+AG200+AM200+AS200+AY200+BJ200+BO200+BT200</f>
        <v>0</v>
      </c>
      <c r="G200" s="505" t="str">
        <f t="shared" si="171"/>
        <v>-</v>
      </c>
      <c r="H200" s="507">
        <f t="shared" ref="H200:H263" si="175">N200+BD200+T200+Z200+AF200+AL200+AR200+AX200+BI200+BN200+BS200</f>
        <v>0</v>
      </c>
      <c r="I200" s="517">
        <f t="shared" ref="I200:I263" si="176">J200+K200</f>
        <v>0</v>
      </c>
      <c r="J200" s="523">
        <f t="shared" ref="J200:J263" si="177">Q200+W200+AC200+AI200+AO200+AU200+BA200</f>
        <v>0</v>
      </c>
      <c r="K200" s="523">
        <f t="shared" ref="K200:K263" si="178">BF200+BK200+BP200+BU200</f>
        <v>0</v>
      </c>
      <c r="L200" s="526" t="str">
        <f t="shared" si="165"/>
        <v>-</v>
      </c>
      <c r="M200" s="527">
        <f t="shared" ref="M200:M263" si="179">SUM(N200+O200)</f>
        <v>0</v>
      </c>
      <c r="N200" s="335"/>
      <c r="O200" s="529"/>
      <c r="P200" s="528" t="str">
        <f t="shared" ref="P200:P263" si="180">IF(O200&lt;&gt;0,O200/M200,"-")</f>
        <v>-</v>
      </c>
      <c r="Q200" s="535"/>
      <c r="R200" s="536" t="str">
        <f t="shared" si="166"/>
        <v>-</v>
      </c>
      <c r="S200" s="527">
        <f t="shared" ref="S200:S263" si="181">SUM(T200+U200)</f>
        <v>0</v>
      </c>
      <c r="T200" s="335"/>
      <c r="U200" s="529"/>
      <c r="V200" s="528" t="str">
        <f t="shared" ref="V200:V263" si="182">IF(U200&lt;&gt;0,U200/S200,"-")</f>
        <v>-</v>
      </c>
      <c r="W200" s="535"/>
      <c r="X200" s="536" t="str">
        <f t="shared" si="145"/>
        <v>-</v>
      </c>
      <c r="Y200" s="527">
        <f t="shared" ref="Y200:Y263" si="183">SUM(Z200+AA200)</f>
        <v>0</v>
      </c>
      <c r="Z200" s="335"/>
      <c r="AA200" s="529"/>
      <c r="AB200" s="528" t="str">
        <f t="shared" ref="AB200:AB263" si="184">IF(AA200&lt;&gt;0,AA200/Y200,"-")</f>
        <v>-</v>
      </c>
      <c r="AC200" s="535"/>
      <c r="AD200" s="536" t="str">
        <f t="shared" si="147"/>
        <v>-</v>
      </c>
      <c r="AE200" s="527">
        <f t="shared" ref="AE200:AE263" si="185">SUM(AF200+AG200)</f>
        <v>0</v>
      </c>
      <c r="AF200" s="335"/>
      <c r="AG200" s="529"/>
      <c r="AH200" s="528" t="str">
        <f t="shared" ref="AH200:AH263" si="186">IF(AG200&lt;&gt;0,AG200/AE200,"-")</f>
        <v>-</v>
      </c>
      <c r="AI200" s="535"/>
      <c r="AJ200" s="536" t="str">
        <f t="shared" si="149"/>
        <v>-</v>
      </c>
      <c r="AK200" s="527">
        <f t="shared" ref="AK200:AK263" si="187">SUM(AL200+AM200)</f>
        <v>0</v>
      </c>
      <c r="AL200" s="335"/>
      <c r="AM200" s="529"/>
      <c r="AN200" s="528" t="str">
        <f t="shared" ref="AN200:AN263" si="188">IF(AM200&lt;&gt;0,AM200/AK200,"-")</f>
        <v>-</v>
      </c>
      <c r="AO200" s="535"/>
      <c r="AP200" s="536" t="str">
        <f t="shared" si="151"/>
        <v>-</v>
      </c>
      <c r="AQ200" s="527">
        <f t="shared" ref="AQ200:AQ263" si="189">SUM(AR200+AS200)</f>
        <v>0</v>
      </c>
      <c r="AR200" s="335"/>
      <c r="AS200" s="529"/>
      <c r="AT200" s="528" t="str">
        <f t="shared" ref="AT200:AT263" si="190">IF(AS200&lt;&gt;0,AS200/AQ200,"-")</f>
        <v>-</v>
      </c>
      <c r="AU200" s="535"/>
      <c r="AV200" s="536" t="str">
        <f t="shared" si="153"/>
        <v>-</v>
      </c>
      <c r="AW200" s="527">
        <f t="shared" ref="AW200:AW263" si="191">SUM(AX200+AY200)</f>
        <v>0</v>
      </c>
      <c r="AX200" s="335"/>
      <c r="AY200" s="529"/>
      <c r="AZ200" s="528" t="str">
        <f t="shared" ref="AZ200:AZ263" si="192">IF(AY200&lt;&gt;0,AY200/AW200,"-")</f>
        <v>-</v>
      </c>
      <c r="BA200" s="535"/>
      <c r="BB200" s="536" t="str">
        <f t="shared" si="155"/>
        <v>-</v>
      </c>
      <c r="BC200" s="544">
        <f t="shared" ref="BC200:BC263" si="193">BD200+BE200</f>
        <v>0</v>
      </c>
      <c r="BD200" s="335"/>
      <c r="BE200" s="529"/>
      <c r="BF200" s="535"/>
      <c r="BG200" s="549" t="str">
        <f t="shared" si="167"/>
        <v>-</v>
      </c>
      <c r="BH200" s="544">
        <f t="shared" ref="BH200:BH263" si="194">BI200+BJ200</f>
        <v>0</v>
      </c>
      <c r="BI200" s="335"/>
      <c r="BJ200" s="529"/>
      <c r="BK200" s="535"/>
      <c r="BL200" s="549" t="str">
        <f t="shared" si="168"/>
        <v>-</v>
      </c>
      <c r="BM200" s="544">
        <f t="shared" ref="BM200:BM263" si="195">BN200+BO200</f>
        <v>0</v>
      </c>
      <c r="BN200" s="335"/>
      <c r="BO200" s="529"/>
      <c r="BP200" s="535"/>
      <c r="BQ200" s="549" t="str">
        <f t="shared" si="169"/>
        <v>-</v>
      </c>
      <c r="BR200" s="544">
        <f t="shared" ref="BR200:BR263" si="196">BS200+BT200</f>
        <v>0</v>
      </c>
      <c r="BS200" s="335"/>
      <c r="BT200" s="529"/>
      <c r="BU200" s="535"/>
      <c r="BV200" s="549" t="str">
        <f t="shared" si="170"/>
        <v>-</v>
      </c>
    </row>
    <row r="201" ht="14.25" customHeight="1" spans="1:74">
      <c r="A201" s="508"/>
      <c r="B201" s="404">
        <v>6</v>
      </c>
      <c r="C201" s="406">
        <f t="shared" si="164"/>
        <v>0</v>
      </c>
      <c r="D201" s="406">
        <f t="shared" si="172"/>
        <v>0</v>
      </c>
      <c r="E201" s="406">
        <f t="shared" si="173"/>
        <v>0</v>
      </c>
      <c r="F201" s="382">
        <f t="shared" si="174"/>
        <v>0</v>
      </c>
      <c r="G201" s="505" t="str">
        <f t="shared" si="171"/>
        <v>-</v>
      </c>
      <c r="H201" s="507">
        <f t="shared" si="175"/>
        <v>0</v>
      </c>
      <c r="I201" s="517">
        <f t="shared" si="176"/>
        <v>0</v>
      </c>
      <c r="J201" s="523">
        <f t="shared" si="177"/>
        <v>0</v>
      </c>
      <c r="K201" s="523">
        <f t="shared" si="178"/>
        <v>0</v>
      </c>
      <c r="L201" s="526" t="str">
        <f t="shared" si="165"/>
        <v>-</v>
      </c>
      <c r="M201" s="527">
        <f t="shared" si="179"/>
        <v>0</v>
      </c>
      <c r="N201" s="335"/>
      <c r="O201" s="529"/>
      <c r="P201" s="528" t="str">
        <f t="shared" si="180"/>
        <v>-</v>
      </c>
      <c r="Q201" s="535"/>
      <c r="R201" s="536" t="str">
        <f t="shared" si="166"/>
        <v>-</v>
      </c>
      <c r="S201" s="527">
        <f t="shared" si="181"/>
        <v>0</v>
      </c>
      <c r="T201" s="335"/>
      <c r="U201" s="529"/>
      <c r="V201" s="528" t="str">
        <f t="shared" si="182"/>
        <v>-</v>
      </c>
      <c r="W201" s="535"/>
      <c r="X201" s="536" t="str">
        <f t="shared" si="145"/>
        <v>-</v>
      </c>
      <c r="Y201" s="527">
        <f t="shared" si="183"/>
        <v>0</v>
      </c>
      <c r="Z201" s="335"/>
      <c r="AA201" s="529"/>
      <c r="AB201" s="528" t="str">
        <f t="shared" si="184"/>
        <v>-</v>
      </c>
      <c r="AC201" s="535"/>
      <c r="AD201" s="536" t="str">
        <f t="shared" si="147"/>
        <v>-</v>
      </c>
      <c r="AE201" s="527">
        <f t="shared" si="185"/>
        <v>0</v>
      </c>
      <c r="AF201" s="335"/>
      <c r="AG201" s="529"/>
      <c r="AH201" s="528" t="str">
        <f t="shared" si="186"/>
        <v>-</v>
      </c>
      <c r="AI201" s="535"/>
      <c r="AJ201" s="536" t="str">
        <f t="shared" si="149"/>
        <v>-</v>
      </c>
      <c r="AK201" s="527">
        <f t="shared" si="187"/>
        <v>0</v>
      </c>
      <c r="AL201" s="335"/>
      <c r="AM201" s="529"/>
      <c r="AN201" s="528" t="str">
        <f t="shared" si="188"/>
        <v>-</v>
      </c>
      <c r="AO201" s="535"/>
      <c r="AP201" s="536" t="str">
        <f t="shared" si="151"/>
        <v>-</v>
      </c>
      <c r="AQ201" s="527">
        <f t="shared" si="189"/>
        <v>0</v>
      </c>
      <c r="AR201" s="335"/>
      <c r="AS201" s="529"/>
      <c r="AT201" s="528" t="str">
        <f t="shared" si="190"/>
        <v>-</v>
      </c>
      <c r="AU201" s="535"/>
      <c r="AV201" s="536" t="str">
        <f t="shared" si="153"/>
        <v>-</v>
      </c>
      <c r="AW201" s="527">
        <f t="shared" si="191"/>
        <v>0</v>
      </c>
      <c r="AX201" s="335"/>
      <c r="AY201" s="529"/>
      <c r="AZ201" s="528" t="str">
        <f t="shared" si="192"/>
        <v>-</v>
      </c>
      <c r="BA201" s="535"/>
      <c r="BB201" s="536" t="str">
        <f t="shared" si="155"/>
        <v>-</v>
      </c>
      <c r="BC201" s="544">
        <f t="shared" si="193"/>
        <v>0</v>
      </c>
      <c r="BD201" s="335"/>
      <c r="BE201" s="529"/>
      <c r="BF201" s="535"/>
      <c r="BG201" s="549" t="str">
        <f t="shared" si="167"/>
        <v>-</v>
      </c>
      <c r="BH201" s="544">
        <f t="shared" si="194"/>
        <v>0</v>
      </c>
      <c r="BI201" s="335"/>
      <c r="BJ201" s="529"/>
      <c r="BK201" s="535"/>
      <c r="BL201" s="549" t="str">
        <f t="shared" si="168"/>
        <v>-</v>
      </c>
      <c r="BM201" s="544">
        <f t="shared" si="195"/>
        <v>0</v>
      </c>
      <c r="BN201" s="335"/>
      <c r="BO201" s="529"/>
      <c r="BP201" s="535"/>
      <c r="BQ201" s="549" t="str">
        <f t="shared" si="169"/>
        <v>-</v>
      </c>
      <c r="BR201" s="544">
        <f t="shared" si="196"/>
        <v>0</v>
      </c>
      <c r="BS201" s="335"/>
      <c r="BT201" s="529"/>
      <c r="BU201" s="535"/>
      <c r="BV201" s="549" t="str">
        <f t="shared" si="170"/>
        <v>-</v>
      </c>
    </row>
    <row r="202" ht="14.25" customHeight="1" spans="1:74">
      <c r="A202" s="508"/>
      <c r="B202" s="404">
        <v>7</v>
      </c>
      <c r="C202" s="406">
        <f t="shared" si="164"/>
        <v>0</v>
      </c>
      <c r="D202" s="406">
        <f t="shared" si="172"/>
        <v>0</v>
      </c>
      <c r="E202" s="406">
        <f t="shared" si="173"/>
        <v>0</v>
      </c>
      <c r="F202" s="382">
        <f t="shared" si="174"/>
        <v>0</v>
      </c>
      <c r="G202" s="505" t="str">
        <f t="shared" si="171"/>
        <v>-</v>
      </c>
      <c r="H202" s="507">
        <f t="shared" si="175"/>
        <v>0</v>
      </c>
      <c r="I202" s="517">
        <f t="shared" si="176"/>
        <v>0</v>
      </c>
      <c r="J202" s="523">
        <f t="shared" si="177"/>
        <v>0</v>
      </c>
      <c r="K202" s="523">
        <f t="shared" si="178"/>
        <v>0</v>
      </c>
      <c r="L202" s="526" t="str">
        <f t="shared" si="165"/>
        <v>-</v>
      </c>
      <c r="M202" s="527">
        <f t="shared" si="179"/>
        <v>0</v>
      </c>
      <c r="N202" s="335"/>
      <c r="O202" s="529"/>
      <c r="P202" s="528" t="str">
        <f t="shared" si="180"/>
        <v>-</v>
      </c>
      <c r="Q202" s="535"/>
      <c r="R202" s="536" t="str">
        <f t="shared" si="166"/>
        <v>-</v>
      </c>
      <c r="S202" s="527">
        <f t="shared" si="181"/>
        <v>0</v>
      </c>
      <c r="T202" s="335"/>
      <c r="U202" s="529"/>
      <c r="V202" s="528" t="str">
        <f t="shared" si="182"/>
        <v>-</v>
      </c>
      <c r="W202" s="535"/>
      <c r="X202" s="536" t="str">
        <f t="shared" si="145"/>
        <v>-</v>
      </c>
      <c r="Y202" s="527">
        <f t="shared" si="183"/>
        <v>0</v>
      </c>
      <c r="Z202" s="335"/>
      <c r="AA202" s="529"/>
      <c r="AB202" s="528" t="str">
        <f t="shared" si="184"/>
        <v>-</v>
      </c>
      <c r="AC202" s="535"/>
      <c r="AD202" s="536" t="str">
        <f t="shared" si="147"/>
        <v>-</v>
      </c>
      <c r="AE202" s="527">
        <f t="shared" si="185"/>
        <v>0</v>
      </c>
      <c r="AF202" s="335"/>
      <c r="AG202" s="529"/>
      <c r="AH202" s="528" t="str">
        <f t="shared" si="186"/>
        <v>-</v>
      </c>
      <c r="AI202" s="535"/>
      <c r="AJ202" s="536" t="str">
        <f t="shared" si="149"/>
        <v>-</v>
      </c>
      <c r="AK202" s="527">
        <f t="shared" si="187"/>
        <v>0</v>
      </c>
      <c r="AL202" s="335"/>
      <c r="AM202" s="529"/>
      <c r="AN202" s="528" t="str">
        <f t="shared" si="188"/>
        <v>-</v>
      </c>
      <c r="AO202" s="535"/>
      <c r="AP202" s="536" t="str">
        <f t="shared" si="151"/>
        <v>-</v>
      </c>
      <c r="AQ202" s="527">
        <f t="shared" si="189"/>
        <v>0</v>
      </c>
      <c r="AR202" s="335"/>
      <c r="AS202" s="529"/>
      <c r="AT202" s="528" t="str">
        <f t="shared" si="190"/>
        <v>-</v>
      </c>
      <c r="AU202" s="535"/>
      <c r="AV202" s="536" t="str">
        <f t="shared" si="153"/>
        <v>-</v>
      </c>
      <c r="AW202" s="527">
        <f t="shared" si="191"/>
        <v>0</v>
      </c>
      <c r="AX202" s="335"/>
      <c r="AY202" s="529"/>
      <c r="AZ202" s="528" t="str">
        <f t="shared" si="192"/>
        <v>-</v>
      </c>
      <c r="BA202" s="535"/>
      <c r="BB202" s="536" t="str">
        <f t="shared" si="155"/>
        <v>-</v>
      </c>
      <c r="BC202" s="544">
        <f t="shared" si="193"/>
        <v>0</v>
      </c>
      <c r="BD202" s="335"/>
      <c r="BE202" s="529"/>
      <c r="BF202" s="535"/>
      <c r="BG202" s="549" t="str">
        <f t="shared" si="167"/>
        <v>-</v>
      </c>
      <c r="BH202" s="544">
        <f t="shared" si="194"/>
        <v>0</v>
      </c>
      <c r="BI202" s="335"/>
      <c r="BJ202" s="529"/>
      <c r="BK202" s="535"/>
      <c r="BL202" s="549" t="str">
        <f t="shared" si="168"/>
        <v>-</v>
      </c>
      <c r="BM202" s="544">
        <f t="shared" si="195"/>
        <v>0</v>
      </c>
      <c r="BN202" s="335"/>
      <c r="BO202" s="529"/>
      <c r="BP202" s="535"/>
      <c r="BQ202" s="549" t="str">
        <f t="shared" si="169"/>
        <v>-</v>
      </c>
      <c r="BR202" s="544">
        <f t="shared" si="196"/>
        <v>0</v>
      </c>
      <c r="BS202" s="335"/>
      <c r="BT202" s="529"/>
      <c r="BU202" s="535"/>
      <c r="BV202" s="549" t="str">
        <f t="shared" si="170"/>
        <v>-</v>
      </c>
    </row>
    <row r="203" ht="14.25" customHeight="1" spans="1:74">
      <c r="A203" s="508"/>
      <c r="B203" s="404">
        <v>8</v>
      </c>
      <c r="C203" s="406">
        <f t="shared" si="164"/>
        <v>0</v>
      </c>
      <c r="D203" s="406">
        <f t="shared" si="172"/>
        <v>0</v>
      </c>
      <c r="E203" s="406">
        <f t="shared" si="173"/>
        <v>0</v>
      </c>
      <c r="F203" s="382">
        <f t="shared" si="174"/>
        <v>0</v>
      </c>
      <c r="G203" s="505" t="str">
        <f t="shared" si="171"/>
        <v>-</v>
      </c>
      <c r="H203" s="507">
        <f t="shared" si="175"/>
        <v>0</v>
      </c>
      <c r="I203" s="517">
        <f t="shared" si="176"/>
        <v>0</v>
      </c>
      <c r="J203" s="523">
        <f t="shared" si="177"/>
        <v>0</v>
      </c>
      <c r="K203" s="523">
        <f t="shared" si="178"/>
        <v>0</v>
      </c>
      <c r="L203" s="526" t="str">
        <f t="shared" si="165"/>
        <v>-</v>
      </c>
      <c r="M203" s="527">
        <f t="shared" si="179"/>
        <v>0</v>
      </c>
      <c r="N203" s="335"/>
      <c r="O203" s="529"/>
      <c r="P203" s="528" t="str">
        <f t="shared" si="180"/>
        <v>-</v>
      </c>
      <c r="Q203" s="535"/>
      <c r="R203" s="536" t="str">
        <f t="shared" si="166"/>
        <v>-</v>
      </c>
      <c r="S203" s="527">
        <f t="shared" si="181"/>
        <v>0</v>
      </c>
      <c r="T203" s="335"/>
      <c r="U203" s="529"/>
      <c r="V203" s="528" t="str">
        <f t="shared" si="182"/>
        <v>-</v>
      </c>
      <c r="W203" s="535"/>
      <c r="X203" s="536" t="str">
        <f t="shared" si="145"/>
        <v>-</v>
      </c>
      <c r="Y203" s="527">
        <f t="shared" si="183"/>
        <v>0</v>
      </c>
      <c r="Z203" s="335"/>
      <c r="AA203" s="529"/>
      <c r="AB203" s="528" t="str">
        <f t="shared" si="184"/>
        <v>-</v>
      </c>
      <c r="AC203" s="535"/>
      <c r="AD203" s="536" t="str">
        <f t="shared" si="147"/>
        <v>-</v>
      </c>
      <c r="AE203" s="527">
        <f t="shared" si="185"/>
        <v>0</v>
      </c>
      <c r="AF203" s="335"/>
      <c r="AG203" s="529"/>
      <c r="AH203" s="528" t="str">
        <f t="shared" si="186"/>
        <v>-</v>
      </c>
      <c r="AI203" s="535"/>
      <c r="AJ203" s="536" t="str">
        <f t="shared" si="149"/>
        <v>-</v>
      </c>
      <c r="AK203" s="527">
        <f t="shared" si="187"/>
        <v>0</v>
      </c>
      <c r="AL203" s="335"/>
      <c r="AM203" s="529"/>
      <c r="AN203" s="528" t="str">
        <f t="shared" si="188"/>
        <v>-</v>
      </c>
      <c r="AO203" s="535"/>
      <c r="AP203" s="536" t="str">
        <f t="shared" si="151"/>
        <v>-</v>
      </c>
      <c r="AQ203" s="527">
        <f t="shared" si="189"/>
        <v>0</v>
      </c>
      <c r="AR203" s="335"/>
      <c r="AS203" s="529"/>
      <c r="AT203" s="528" t="str">
        <f t="shared" si="190"/>
        <v>-</v>
      </c>
      <c r="AU203" s="535"/>
      <c r="AV203" s="536" t="str">
        <f t="shared" si="153"/>
        <v>-</v>
      </c>
      <c r="AW203" s="527">
        <f t="shared" si="191"/>
        <v>0</v>
      </c>
      <c r="AX203" s="335"/>
      <c r="AY203" s="529"/>
      <c r="AZ203" s="528" t="str">
        <f t="shared" si="192"/>
        <v>-</v>
      </c>
      <c r="BA203" s="535"/>
      <c r="BB203" s="536" t="str">
        <f t="shared" si="155"/>
        <v>-</v>
      </c>
      <c r="BC203" s="544">
        <f t="shared" si="193"/>
        <v>0</v>
      </c>
      <c r="BD203" s="335"/>
      <c r="BE203" s="529"/>
      <c r="BF203" s="535"/>
      <c r="BG203" s="549" t="str">
        <f t="shared" si="167"/>
        <v>-</v>
      </c>
      <c r="BH203" s="544">
        <f t="shared" si="194"/>
        <v>0</v>
      </c>
      <c r="BI203" s="335"/>
      <c r="BJ203" s="529"/>
      <c r="BK203" s="535"/>
      <c r="BL203" s="549" t="str">
        <f t="shared" si="168"/>
        <v>-</v>
      </c>
      <c r="BM203" s="544">
        <f t="shared" si="195"/>
        <v>0</v>
      </c>
      <c r="BN203" s="335"/>
      <c r="BO203" s="529"/>
      <c r="BP203" s="535"/>
      <c r="BQ203" s="549" t="str">
        <f t="shared" si="169"/>
        <v>-</v>
      </c>
      <c r="BR203" s="544">
        <f t="shared" si="196"/>
        <v>0</v>
      </c>
      <c r="BS203" s="335"/>
      <c r="BT203" s="529"/>
      <c r="BU203" s="535"/>
      <c r="BV203" s="549" t="str">
        <f t="shared" si="170"/>
        <v>-</v>
      </c>
    </row>
    <row r="204" ht="14.25" customHeight="1" spans="1:74">
      <c r="A204" s="508"/>
      <c r="B204" s="404">
        <v>9</v>
      </c>
      <c r="C204" s="406">
        <f t="shared" si="164"/>
        <v>0</v>
      </c>
      <c r="D204" s="406">
        <f t="shared" si="172"/>
        <v>0</v>
      </c>
      <c r="E204" s="406">
        <f t="shared" si="173"/>
        <v>0</v>
      </c>
      <c r="F204" s="382">
        <f t="shared" si="174"/>
        <v>0</v>
      </c>
      <c r="G204" s="505" t="str">
        <f t="shared" si="171"/>
        <v>-</v>
      </c>
      <c r="H204" s="507">
        <f t="shared" si="175"/>
        <v>0</v>
      </c>
      <c r="I204" s="517">
        <f t="shared" si="176"/>
        <v>0</v>
      </c>
      <c r="J204" s="523">
        <f t="shared" si="177"/>
        <v>0</v>
      </c>
      <c r="K204" s="523">
        <f t="shared" si="178"/>
        <v>0</v>
      </c>
      <c r="L204" s="526" t="str">
        <f t="shared" si="165"/>
        <v>-</v>
      </c>
      <c r="M204" s="527">
        <f t="shared" si="179"/>
        <v>0</v>
      </c>
      <c r="N204" s="335"/>
      <c r="O204" s="529"/>
      <c r="P204" s="528" t="str">
        <f t="shared" si="180"/>
        <v>-</v>
      </c>
      <c r="Q204" s="535"/>
      <c r="R204" s="536" t="str">
        <f t="shared" si="166"/>
        <v>-</v>
      </c>
      <c r="S204" s="527">
        <f t="shared" si="181"/>
        <v>0</v>
      </c>
      <c r="T204" s="335"/>
      <c r="U204" s="529"/>
      <c r="V204" s="528" t="str">
        <f t="shared" si="182"/>
        <v>-</v>
      </c>
      <c r="W204" s="535"/>
      <c r="X204" s="536" t="str">
        <f t="shared" si="145"/>
        <v>-</v>
      </c>
      <c r="Y204" s="527">
        <f t="shared" si="183"/>
        <v>0</v>
      </c>
      <c r="Z204" s="335"/>
      <c r="AA204" s="529"/>
      <c r="AB204" s="528" t="str">
        <f t="shared" si="184"/>
        <v>-</v>
      </c>
      <c r="AC204" s="535"/>
      <c r="AD204" s="536" t="str">
        <f t="shared" si="147"/>
        <v>-</v>
      </c>
      <c r="AE204" s="527">
        <f t="shared" si="185"/>
        <v>0</v>
      </c>
      <c r="AF204" s="335"/>
      <c r="AG204" s="529"/>
      <c r="AH204" s="528" t="str">
        <f t="shared" si="186"/>
        <v>-</v>
      </c>
      <c r="AI204" s="535"/>
      <c r="AJ204" s="536" t="str">
        <f t="shared" si="149"/>
        <v>-</v>
      </c>
      <c r="AK204" s="527">
        <f t="shared" si="187"/>
        <v>0</v>
      </c>
      <c r="AL204" s="335"/>
      <c r="AM204" s="529"/>
      <c r="AN204" s="528" t="str">
        <f t="shared" si="188"/>
        <v>-</v>
      </c>
      <c r="AO204" s="535"/>
      <c r="AP204" s="536" t="str">
        <f t="shared" si="151"/>
        <v>-</v>
      </c>
      <c r="AQ204" s="527">
        <f t="shared" si="189"/>
        <v>0</v>
      </c>
      <c r="AR204" s="335"/>
      <c r="AS204" s="529"/>
      <c r="AT204" s="528" t="str">
        <f t="shared" si="190"/>
        <v>-</v>
      </c>
      <c r="AU204" s="535"/>
      <c r="AV204" s="536" t="str">
        <f t="shared" si="153"/>
        <v>-</v>
      </c>
      <c r="AW204" s="527">
        <f t="shared" si="191"/>
        <v>0</v>
      </c>
      <c r="AX204" s="335"/>
      <c r="AY204" s="529"/>
      <c r="AZ204" s="528" t="str">
        <f t="shared" si="192"/>
        <v>-</v>
      </c>
      <c r="BA204" s="535"/>
      <c r="BB204" s="536" t="str">
        <f t="shared" si="155"/>
        <v>-</v>
      </c>
      <c r="BC204" s="544">
        <f t="shared" si="193"/>
        <v>0</v>
      </c>
      <c r="BD204" s="335"/>
      <c r="BE204" s="529"/>
      <c r="BF204" s="535"/>
      <c r="BG204" s="549" t="str">
        <f t="shared" si="167"/>
        <v>-</v>
      </c>
      <c r="BH204" s="544">
        <f t="shared" si="194"/>
        <v>0</v>
      </c>
      <c r="BI204" s="335"/>
      <c r="BJ204" s="529"/>
      <c r="BK204" s="535"/>
      <c r="BL204" s="549" t="str">
        <f t="shared" si="168"/>
        <v>-</v>
      </c>
      <c r="BM204" s="544">
        <f t="shared" si="195"/>
        <v>0</v>
      </c>
      <c r="BN204" s="335"/>
      <c r="BO204" s="529"/>
      <c r="BP204" s="535"/>
      <c r="BQ204" s="549" t="str">
        <f t="shared" si="169"/>
        <v>-</v>
      </c>
      <c r="BR204" s="544">
        <f t="shared" si="196"/>
        <v>0</v>
      </c>
      <c r="BS204" s="335"/>
      <c r="BT204" s="529"/>
      <c r="BU204" s="535"/>
      <c r="BV204" s="549" t="str">
        <f t="shared" si="170"/>
        <v>-</v>
      </c>
    </row>
    <row r="205" ht="14.25" customHeight="1" spans="1:74">
      <c r="A205" s="508"/>
      <c r="B205" s="404">
        <v>10</v>
      </c>
      <c r="C205" s="406">
        <f t="shared" si="164"/>
        <v>0</v>
      </c>
      <c r="D205" s="406">
        <f t="shared" si="172"/>
        <v>0</v>
      </c>
      <c r="E205" s="406">
        <f t="shared" si="173"/>
        <v>0</v>
      </c>
      <c r="F205" s="382">
        <f t="shared" si="174"/>
        <v>0</v>
      </c>
      <c r="G205" s="505" t="str">
        <f t="shared" si="171"/>
        <v>-</v>
      </c>
      <c r="H205" s="507">
        <f t="shared" si="175"/>
        <v>0</v>
      </c>
      <c r="I205" s="517">
        <f t="shared" si="176"/>
        <v>0</v>
      </c>
      <c r="J205" s="523">
        <f t="shared" si="177"/>
        <v>0</v>
      </c>
      <c r="K205" s="523">
        <f t="shared" si="178"/>
        <v>0</v>
      </c>
      <c r="L205" s="526" t="str">
        <f t="shared" si="165"/>
        <v>-</v>
      </c>
      <c r="M205" s="527">
        <f t="shared" si="179"/>
        <v>0</v>
      </c>
      <c r="N205" s="335"/>
      <c r="O205" s="529"/>
      <c r="P205" s="528" t="str">
        <f t="shared" si="180"/>
        <v>-</v>
      </c>
      <c r="Q205" s="535"/>
      <c r="R205" s="536" t="str">
        <f t="shared" si="166"/>
        <v>-</v>
      </c>
      <c r="S205" s="527">
        <f t="shared" si="181"/>
        <v>0</v>
      </c>
      <c r="T205" s="335"/>
      <c r="U205" s="529"/>
      <c r="V205" s="528" t="str">
        <f t="shared" si="182"/>
        <v>-</v>
      </c>
      <c r="W205" s="535"/>
      <c r="X205" s="536" t="str">
        <f t="shared" si="145"/>
        <v>-</v>
      </c>
      <c r="Y205" s="527">
        <f t="shared" si="183"/>
        <v>0</v>
      </c>
      <c r="Z205" s="335"/>
      <c r="AA205" s="529"/>
      <c r="AB205" s="528" t="str">
        <f t="shared" si="184"/>
        <v>-</v>
      </c>
      <c r="AC205" s="535"/>
      <c r="AD205" s="536" t="str">
        <f t="shared" si="147"/>
        <v>-</v>
      </c>
      <c r="AE205" s="527">
        <f t="shared" si="185"/>
        <v>0</v>
      </c>
      <c r="AF205" s="335"/>
      <c r="AG205" s="529"/>
      <c r="AH205" s="528" t="str">
        <f t="shared" si="186"/>
        <v>-</v>
      </c>
      <c r="AI205" s="535"/>
      <c r="AJ205" s="536" t="str">
        <f t="shared" si="149"/>
        <v>-</v>
      </c>
      <c r="AK205" s="527">
        <f t="shared" si="187"/>
        <v>0</v>
      </c>
      <c r="AL205" s="335"/>
      <c r="AM205" s="529"/>
      <c r="AN205" s="528" t="str">
        <f t="shared" si="188"/>
        <v>-</v>
      </c>
      <c r="AO205" s="535"/>
      <c r="AP205" s="536" t="str">
        <f t="shared" si="151"/>
        <v>-</v>
      </c>
      <c r="AQ205" s="527">
        <f t="shared" si="189"/>
        <v>0</v>
      </c>
      <c r="AR205" s="335"/>
      <c r="AS205" s="529"/>
      <c r="AT205" s="528" t="str">
        <f t="shared" si="190"/>
        <v>-</v>
      </c>
      <c r="AU205" s="535"/>
      <c r="AV205" s="536" t="str">
        <f t="shared" si="153"/>
        <v>-</v>
      </c>
      <c r="AW205" s="527">
        <f t="shared" si="191"/>
        <v>0</v>
      </c>
      <c r="AX205" s="335"/>
      <c r="AY205" s="529"/>
      <c r="AZ205" s="528" t="str">
        <f t="shared" si="192"/>
        <v>-</v>
      </c>
      <c r="BA205" s="535"/>
      <c r="BB205" s="536" t="str">
        <f t="shared" si="155"/>
        <v>-</v>
      </c>
      <c r="BC205" s="544">
        <f t="shared" si="193"/>
        <v>0</v>
      </c>
      <c r="BD205" s="335"/>
      <c r="BE205" s="529"/>
      <c r="BF205" s="535"/>
      <c r="BG205" s="549" t="str">
        <f t="shared" si="167"/>
        <v>-</v>
      </c>
      <c r="BH205" s="544">
        <f t="shared" si="194"/>
        <v>0</v>
      </c>
      <c r="BI205" s="335"/>
      <c r="BJ205" s="529"/>
      <c r="BK205" s="535"/>
      <c r="BL205" s="549" t="str">
        <f t="shared" si="168"/>
        <v>-</v>
      </c>
      <c r="BM205" s="544">
        <f t="shared" si="195"/>
        <v>0</v>
      </c>
      <c r="BN205" s="335"/>
      <c r="BO205" s="529"/>
      <c r="BP205" s="535"/>
      <c r="BQ205" s="549" t="str">
        <f t="shared" si="169"/>
        <v>-</v>
      </c>
      <c r="BR205" s="544">
        <f t="shared" si="196"/>
        <v>0</v>
      </c>
      <c r="BS205" s="335"/>
      <c r="BT205" s="529"/>
      <c r="BU205" s="535"/>
      <c r="BV205" s="549" t="str">
        <f t="shared" si="170"/>
        <v>-</v>
      </c>
    </row>
    <row r="206" ht="14.25" customHeight="1" spans="1:74">
      <c r="A206" s="508"/>
      <c r="B206" s="404">
        <v>11</v>
      </c>
      <c r="C206" s="406">
        <f t="shared" si="164"/>
        <v>0</v>
      </c>
      <c r="D206" s="406">
        <f t="shared" si="172"/>
        <v>0</v>
      </c>
      <c r="E206" s="406">
        <f t="shared" si="173"/>
        <v>0</v>
      </c>
      <c r="F206" s="382">
        <f t="shared" si="174"/>
        <v>0</v>
      </c>
      <c r="G206" s="505" t="str">
        <f t="shared" si="171"/>
        <v>-</v>
      </c>
      <c r="H206" s="507">
        <f t="shared" si="175"/>
        <v>0</v>
      </c>
      <c r="I206" s="517">
        <f t="shared" si="176"/>
        <v>0</v>
      </c>
      <c r="J206" s="523">
        <f t="shared" si="177"/>
        <v>0</v>
      </c>
      <c r="K206" s="523">
        <f t="shared" si="178"/>
        <v>0</v>
      </c>
      <c r="L206" s="526" t="str">
        <f t="shared" si="165"/>
        <v>-</v>
      </c>
      <c r="M206" s="527">
        <f t="shared" si="179"/>
        <v>0</v>
      </c>
      <c r="N206" s="335"/>
      <c r="O206" s="529"/>
      <c r="P206" s="528" t="str">
        <f t="shared" si="180"/>
        <v>-</v>
      </c>
      <c r="Q206" s="535"/>
      <c r="R206" s="536" t="str">
        <f t="shared" si="166"/>
        <v>-</v>
      </c>
      <c r="S206" s="527">
        <f t="shared" si="181"/>
        <v>0</v>
      </c>
      <c r="T206" s="335"/>
      <c r="U206" s="529"/>
      <c r="V206" s="528" t="str">
        <f t="shared" si="182"/>
        <v>-</v>
      </c>
      <c r="W206" s="535"/>
      <c r="X206" s="536" t="str">
        <f t="shared" si="145"/>
        <v>-</v>
      </c>
      <c r="Y206" s="527">
        <f t="shared" si="183"/>
        <v>0</v>
      </c>
      <c r="Z206" s="335"/>
      <c r="AA206" s="529"/>
      <c r="AB206" s="528" t="str">
        <f t="shared" si="184"/>
        <v>-</v>
      </c>
      <c r="AC206" s="535"/>
      <c r="AD206" s="536" t="str">
        <f t="shared" si="147"/>
        <v>-</v>
      </c>
      <c r="AE206" s="527">
        <f t="shared" si="185"/>
        <v>0</v>
      </c>
      <c r="AF206" s="335"/>
      <c r="AG206" s="529"/>
      <c r="AH206" s="528" t="str">
        <f t="shared" si="186"/>
        <v>-</v>
      </c>
      <c r="AI206" s="535"/>
      <c r="AJ206" s="536" t="str">
        <f t="shared" si="149"/>
        <v>-</v>
      </c>
      <c r="AK206" s="527">
        <f t="shared" si="187"/>
        <v>0</v>
      </c>
      <c r="AL206" s="335"/>
      <c r="AM206" s="529"/>
      <c r="AN206" s="528" t="str">
        <f t="shared" si="188"/>
        <v>-</v>
      </c>
      <c r="AO206" s="535"/>
      <c r="AP206" s="536" t="str">
        <f t="shared" si="151"/>
        <v>-</v>
      </c>
      <c r="AQ206" s="527">
        <f t="shared" si="189"/>
        <v>0</v>
      </c>
      <c r="AR206" s="335"/>
      <c r="AS206" s="529"/>
      <c r="AT206" s="528" t="str">
        <f t="shared" si="190"/>
        <v>-</v>
      </c>
      <c r="AU206" s="535"/>
      <c r="AV206" s="536" t="str">
        <f t="shared" si="153"/>
        <v>-</v>
      </c>
      <c r="AW206" s="527">
        <f t="shared" si="191"/>
        <v>0</v>
      </c>
      <c r="AX206" s="335"/>
      <c r="AY206" s="529"/>
      <c r="AZ206" s="528" t="str">
        <f t="shared" si="192"/>
        <v>-</v>
      </c>
      <c r="BA206" s="535"/>
      <c r="BB206" s="536" t="str">
        <f t="shared" si="155"/>
        <v>-</v>
      </c>
      <c r="BC206" s="544">
        <f t="shared" si="193"/>
        <v>0</v>
      </c>
      <c r="BD206" s="335"/>
      <c r="BE206" s="529"/>
      <c r="BF206" s="535"/>
      <c r="BG206" s="549" t="str">
        <f t="shared" si="167"/>
        <v>-</v>
      </c>
      <c r="BH206" s="544">
        <f t="shared" si="194"/>
        <v>0</v>
      </c>
      <c r="BI206" s="335"/>
      <c r="BJ206" s="529"/>
      <c r="BK206" s="535"/>
      <c r="BL206" s="549" t="str">
        <f t="shared" si="168"/>
        <v>-</v>
      </c>
      <c r="BM206" s="544">
        <f t="shared" si="195"/>
        <v>0</v>
      </c>
      <c r="BN206" s="335"/>
      <c r="BO206" s="529"/>
      <c r="BP206" s="535"/>
      <c r="BQ206" s="549" t="str">
        <f t="shared" si="169"/>
        <v>-</v>
      </c>
      <c r="BR206" s="544">
        <f t="shared" si="196"/>
        <v>0</v>
      </c>
      <c r="BS206" s="335"/>
      <c r="BT206" s="529"/>
      <c r="BU206" s="535"/>
      <c r="BV206" s="549" t="str">
        <f t="shared" si="170"/>
        <v>-</v>
      </c>
    </row>
    <row r="207" ht="14.25" customHeight="1" spans="1:74">
      <c r="A207" s="508"/>
      <c r="B207" s="404">
        <v>12</v>
      </c>
      <c r="C207" s="406">
        <f t="shared" si="164"/>
        <v>0</v>
      </c>
      <c r="D207" s="406">
        <f t="shared" si="172"/>
        <v>0</v>
      </c>
      <c r="E207" s="406">
        <f t="shared" si="173"/>
        <v>0</v>
      </c>
      <c r="F207" s="382">
        <f t="shared" si="174"/>
        <v>0</v>
      </c>
      <c r="G207" s="505" t="str">
        <f t="shared" si="171"/>
        <v>-</v>
      </c>
      <c r="H207" s="507">
        <f t="shared" si="175"/>
        <v>0</v>
      </c>
      <c r="I207" s="517">
        <f t="shared" si="176"/>
        <v>0</v>
      </c>
      <c r="J207" s="523">
        <f t="shared" si="177"/>
        <v>0</v>
      </c>
      <c r="K207" s="523">
        <f t="shared" si="178"/>
        <v>0</v>
      </c>
      <c r="L207" s="526" t="str">
        <f t="shared" si="165"/>
        <v>-</v>
      </c>
      <c r="M207" s="527">
        <f t="shared" si="179"/>
        <v>0</v>
      </c>
      <c r="N207" s="335"/>
      <c r="O207" s="529"/>
      <c r="P207" s="528" t="str">
        <f t="shared" si="180"/>
        <v>-</v>
      </c>
      <c r="Q207" s="535"/>
      <c r="R207" s="536" t="str">
        <f t="shared" si="166"/>
        <v>-</v>
      </c>
      <c r="S207" s="527">
        <f t="shared" si="181"/>
        <v>0</v>
      </c>
      <c r="T207" s="335"/>
      <c r="U207" s="529"/>
      <c r="V207" s="528" t="str">
        <f t="shared" si="182"/>
        <v>-</v>
      </c>
      <c r="W207" s="535"/>
      <c r="X207" s="536" t="str">
        <f t="shared" si="145"/>
        <v>-</v>
      </c>
      <c r="Y207" s="527">
        <f t="shared" si="183"/>
        <v>0</v>
      </c>
      <c r="Z207" s="335"/>
      <c r="AA207" s="529"/>
      <c r="AB207" s="528" t="str">
        <f t="shared" si="184"/>
        <v>-</v>
      </c>
      <c r="AC207" s="535"/>
      <c r="AD207" s="536" t="str">
        <f t="shared" si="147"/>
        <v>-</v>
      </c>
      <c r="AE207" s="527">
        <f t="shared" si="185"/>
        <v>0</v>
      </c>
      <c r="AF207" s="335"/>
      <c r="AG207" s="529"/>
      <c r="AH207" s="528" t="str">
        <f t="shared" si="186"/>
        <v>-</v>
      </c>
      <c r="AI207" s="535"/>
      <c r="AJ207" s="536" t="str">
        <f t="shared" si="149"/>
        <v>-</v>
      </c>
      <c r="AK207" s="527">
        <f t="shared" si="187"/>
        <v>0</v>
      </c>
      <c r="AL207" s="335"/>
      <c r="AM207" s="529"/>
      <c r="AN207" s="528" t="str">
        <f t="shared" si="188"/>
        <v>-</v>
      </c>
      <c r="AO207" s="535"/>
      <c r="AP207" s="536" t="str">
        <f t="shared" si="151"/>
        <v>-</v>
      </c>
      <c r="AQ207" s="527">
        <f t="shared" si="189"/>
        <v>0</v>
      </c>
      <c r="AR207" s="335"/>
      <c r="AS207" s="529"/>
      <c r="AT207" s="528" t="str">
        <f t="shared" si="190"/>
        <v>-</v>
      </c>
      <c r="AU207" s="535"/>
      <c r="AV207" s="536" t="str">
        <f t="shared" si="153"/>
        <v>-</v>
      </c>
      <c r="AW207" s="527">
        <f t="shared" si="191"/>
        <v>0</v>
      </c>
      <c r="AX207" s="335"/>
      <c r="AY207" s="529"/>
      <c r="AZ207" s="528" t="str">
        <f t="shared" si="192"/>
        <v>-</v>
      </c>
      <c r="BA207" s="535"/>
      <c r="BB207" s="536" t="str">
        <f t="shared" si="155"/>
        <v>-</v>
      </c>
      <c r="BC207" s="544">
        <f t="shared" si="193"/>
        <v>0</v>
      </c>
      <c r="BD207" s="335"/>
      <c r="BE207" s="529"/>
      <c r="BF207" s="535"/>
      <c r="BG207" s="549" t="str">
        <f t="shared" si="167"/>
        <v>-</v>
      </c>
      <c r="BH207" s="544">
        <f t="shared" si="194"/>
        <v>0</v>
      </c>
      <c r="BI207" s="335"/>
      <c r="BJ207" s="529"/>
      <c r="BK207" s="535"/>
      <c r="BL207" s="549" t="str">
        <f t="shared" si="168"/>
        <v>-</v>
      </c>
      <c r="BM207" s="544">
        <f t="shared" si="195"/>
        <v>0</v>
      </c>
      <c r="BN207" s="335"/>
      <c r="BO207" s="529"/>
      <c r="BP207" s="535"/>
      <c r="BQ207" s="549" t="str">
        <f t="shared" si="169"/>
        <v>-</v>
      </c>
      <c r="BR207" s="544">
        <f t="shared" si="196"/>
        <v>0</v>
      </c>
      <c r="BS207" s="335"/>
      <c r="BT207" s="529"/>
      <c r="BU207" s="535"/>
      <c r="BV207" s="549" t="str">
        <f t="shared" si="170"/>
        <v>-</v>
      </c>
    </row>
    <row r="208" ht="14.25" customHeight="1" spans="1:74">
      <c r="A208" s="508"/>
      <c r="B208" s="404">
        <v>13</v>
      </c>
      <c r="C208" s="406">
        <f t="shared" si="164"/>
        <v>0</v>
      </c>
      <c r="D208" s="406">
        <f t="shared" si="172"/>
        <v>0</v>
      </c>
      <c r="E208" s="406">
        <f t="shared" si="173"/>
        <v>0</v>
      </c>
      <c r="F208" s="382">
        <f t="shared" si="174"/>
        <v>0</v>
      </c>
      <c r="G208" s="505" t="str">
        <f t="shared" si="171"/>
        <v>-</v>
      </c>
      <c r="H208" s="507">
        <f t="shared" si="175"/>
        <v>0</v>
      </c>
      <c r="I208" s="517">
        <f t="shared" si="176"/>
        <v>0</v>
      </c>
      <c r="J208" s="523">
        <f t="shared" si="177"/>
        <v>0</v>
      </c>
      <c r="K208" s="523">
        <f t="shared" si="178"/>
        <v>0</v>
      </c>
      <c r="L208" s="526" t="str">
        <f t="shared" si="165"/>
        <v>-</v>
      </c>
      <c r="M208" s="527">
        <f t="shared" si="179"/>
        <v>0</v>
      </c>
      <c r="N208" s="335"/>
      <c r="O208" s="529"/>
      <c r="P208" s="528" t="str">
        <f t="shared" si="180"/>
        <v>-</v>
      </c>
      <c r="Q208" s="535"/>
      <c r="R208" s="536" t="str">
        <f t="shared" si="166"/>
        <v>-</v>
      </c>
      <c r="S208" s="527">
        <f t="shared" si="181"/>
        <v>0</v>
      </c>
      <c r="T208" s="335"/>
      <c r="U208" s="529"/>
      <c r="V208" s="528" t="str">
        <f t="shared" si="182"/>
        <v>-</v>
      </c>
      <c r="W208" s="535"/>
      <c r="X208" s="536" t="str">
        <f t="shared" si="145"/>
        <v>-</v>
      </c>
      <c r="Y208" s="527">
        <f t="shared" si="183"/>
        <v>0</v>
      </c>
      <c r="Z208" s="335"/>
      <c r="AA208" s="529"/>
      <c r="AB208" s="528" t="str">
        <f t="shared" si="184"/>
        <v>-</v>
      </c>
      <c r="AC208" s="535"/>
      <c r="AD208" s="536" t="str">
        <f t="shared" si="147"/>
        <v>-</v>
      </c>
      <c r="AE208" s="527">
        <f t="shared" si="185"/>
        <v>0</v>
      </c>
      <c r="AF208" s="335"/>
      <c r="AG208" s="529"/>
      <c r="AH208" s="528" t="str">
        <f t="shared" si="186"/>
        <v>-</v>
      </c>
      <c r="AI208" s="535"/>
      <c r="AJ208" s="536" t="str">
        <f t="shared" si="149"/>
        <v>-</v>
      </c>
      <c r="AK208" s="527">
        <f t="shared" si="187"/>
        <v>0</v>
      </c>
      <c r="AL208" s="335"/>
      <c r="AM208" s="529"/>
      <c r="AN208" s="528" t="str">
        <f t="shared" si="188"/>
        <v>-</v>
      </c>
      <c r="AO208" s="535"/>
      <c r="AP208" s="536" t="str">
        <f t="shared" si="151"/>
        <v>-</v>
      </c>
      <c r="AQ208" s="527">
        <f t="shared" si="189"/>
        <v>0</v>
      </c>
      <c r="AR208" s="335"/>
      <c r="AS208" s="529"/>
      <c r="AT208" s="528" t="str">
        <f t="shared" si="190"/>
        <v>-</v>
      </c>
      <c r="AU208" s="535"/>
      <c r="AV208" s="536" t="str">
        <f t="shared" si="153"/>
        <v>-</v>
      </c>
      <c r="AW208" s="527">
        <f t="shared" si="191"/>
        <v>0</v>
      </c>
      <c r="AX208" s="335"/>
      <c r="AY208" s="529"/>
      <c r="AZ208" s="528" t="str">
        <f t="shared" si="192"/>
        <v>-</v>
      </c>
      <c r="BA208" s="535"/>
      <c r="BB208" s="536" t="str">
        <f t="shared" si="155"/>
        <v>-</v>
      </c>
      <c r="BC208" s="544">
        <f t="shared" si="193"/>
        <v>0</v>
      </c>
      <c r="BD208" s="335"/>
      <c r="BE208" s="529"/>
      <c r="BF208" s="535"/>
      <c r="BG208" s="549" t="str">
        <f t="shared" si="167"/>
        <v>-</v>
      </c>
      <c r="BH208" s="544">
        <f t="shared" si="194"/>
        <v>0</v>
      </c>
      <c r="BI208" s="335"/>
      <c r="BJ208" s="529"/>
      <c r="BK208" s="535"/>
      <c r="BL208" s="549" t="str">
        <f t="shared" si="168"/>
        <v>-</v>
      </c>
      <c r="BM208" s="544">
        <f t="shared" si="195"/>
        <v>0</v>
      </c>
      <c r="BN208" s="335"/>
      <c r="BO208" s="529"/>
      <c r="BP208" s="535"/>
      <c r="BQ208" s="549" t="str">
        <f t="shared" si="169"/>
        <v>-</v>
      </c>
      <c r="BR208" s="544">
        <f t="shared" si="196"/>
        <v>0</v>
      </c>
      <c r="BS208" s="335"/>
      <c r="BT208" s="529"/>
      <c r="BU208" s="535"/>
      <c r="BV208" s="549" t="str">
        <f t="shared" si="170"/>
        <v>-</v>
      </c>
    </row>
    <row r="209" ht="14.25" customHeight="1" spans="1:74">
      <c r="A209" s="508"/>
      <c r="B209" s="404">
        <v>14</v>
      </c>
      <c r="C209" s="406">
        <f t="shared" si="164"/>
        <v>0</v>
      </c>
      <c r="D209" s="406">
        <f t="shared" si="172"/>
        <v>0</v>
      </c>
      <c r="E209" s="406">
        <f t="shared" si="173"/>
        <v>0</v>
      </c>
      <c r="F209" s="382">
        <f t="shared" si="174"/>
        <v>0</v>
      </c>
      <c r="G209" s="505" t="str">
        <f t="shared" si="171"/>
        <v>-</v>
      </c>
      <c r="H209" s="507">
        <f t="shared" si="175"/>
        <v>0</v>
      </c>
      <c r="I209" s="517">
        <f t="shared" si="176"/>
        <v>0</v>
      </c>
      <c r="J209" s="523">
        <f t="shared" si="177"/>
        <v>0</v>
      </c>
      <c r="K209" s="523">
        <f t="shared" si="178"/>
        <v>0</v>
      </c>
      <c r="L209" s="526" t="str">
        <f t="shared" si="165"/>
        <v>-</v>
      </c>
      <c r="M209" s="527">
        <f t="shared" si="179"/>
        <v>0</v>
      </c>
      <c r="N209" s="335"/>
      <c r="O209" s="529"/>
      <c r="P209" s="528" t="str">
        <f t="shared" si="180"/>
        <v>-</v>
      </c>
      <c r="Q209" s="535"/>
      <c r="R209" s="536" t="str">
        <f t="shared" si="166"/>
        <v>-</v>
      </c>
      <c r="S209" s="527">
        <f t="shared" si="181"/>
        <v>0</v>
      </c>
      <c r="T209" s="335"/>
      <c r="U209" s="529"/>
      <c r="V209" s="528" t="str">
        <f t="shared" si="182"/>
        <v>-</v>
      </c>
      <c r="W209" s="535"/>
      <c r="X209" s="536" t="str">
        <f t="shared" si="145"/>
        <v>-</v>
      </c>
      <c r="Y209" s="527">
        <f t="shared" si="183"/>
        <v>0</v>
      </c>
      <c r="Z209" s="335"/>
      <c r="AA209" s="529"/>
      <c r="AB209" s="528" t="str">
        <f t="shared" si="184"/>
        <v>-</v>
      </c>
      <c r="AC209" s="535"/>
      <c r="AD209" s="536" t="str">
        <f t="shared" si="147"/>
        <v>-</v>
      </c>
      <c r="AE209" s="527">
        <f t="shared" si="185"/>
        <v>0</v>
      </c>
      <c r="AF209" s="335"/>
      <c r="AG209" s="529"/>
      <c r="AH209" s="528" t="str">
        <f t="shared" si="186"/>
        <v>-</v>
      </c>
      <c r="AI209" s="535"/>
      <c r="AJ209" s="536" t="str">
        <f t="shared" si="149"/>
        <v>-</v>
      </c>
      <c r="AK209" s="527">
        <f t="shared" si="187"/>
        <v>0</v>
      </c>
      <c r="AL209" s="335"/>
      <c r="AM209" s="529"/>
      <c r="AN209" s="528" t="str">
        <f t="shared" si="188"/>
        <v>-</v>
      </c>
      <c r="AO209" s="535"/>
      <c r="AP209" s="536" t="str">
        <f t="shared" si="151"/>
        <v>-</v>
      </c>
      <c r="AQ209" s="527">
        <f t="shared" si="189"/>
        <v>0</v>
      </c>
      <c r="AR209" s="335"/>
      <c r="AS209" s="529"/>
      <c r="AT209" s="528" t="str">
        <f t="shared" si="190"/>
        <v>-</v>
      </c>
      <c r="AU209" s="535"/>
      <c r="AV209" s="536" t="str">
        <f t="shared" si="153"/>
        <v>-</v>
      </c>
      <c r="AW209" s="527">
        <f t="shared" si="191"/>
        <v>0</v>
      </c>
      <c r="AX209" s="335"/>
      <c r="AY209" s="529"/>
      <c r="AZ209" s="528" t="str">
        <f t="shared" si="192"/>
        <v>-</v>
      </c>
      <c r="BA209" s="535"/>
      <c r="BB209" s="536" t="str">
        <f t="shared" si="155"/>
        <v>-</v>
      </c>
      <c r="BC209" s="544">
        <f t="shared" si="193"/>
        <v>0</v>
      </c>
      <c r="BD209" s="335"/>
      <c r="BE209" s="529"/>
      <c r="BF209" s="535"/>
      <c r="BG209" s="549" t="str">
        <f t="shared" si="167"/>
        <v>-</v>
      </c>
      <c r="BH209" s="544">
        <f t="shared" si="194"/>
        <v>0</v>
      </c>
      <c r="BI209" s="335"/>
      <c r="BJ209" s="529"/>
      <c r="BK209" s="535"/>
      <c r="BL209" s="549" t="str">
        <f t="shared" si="168"/>
        <v>-</v>
      </c>
      <c r="BM209" s="544">
        <f t="shared" si="195"/>
        <v>0</v>
      </c>
      <c r="BN209" s="335"/>
      <c r="BO209" s="529"/>
      <c r="BP209" s="535"/>
      <c r="BQ209" s="549" t="str">
        <f t="shared" si="169"/>
        <v>-</v>
      </c>
      <c r="BR209" s="544">
        <f t="shared" si="196"/>
        <v>0</v>
      </c>
      <c r="BS209" s="335"/>
      <c r="BT209" s="529"/>
      <c r="BU209" s="535"/>
      <c r="BV209" s="549" t="str">
        <f t="shared" si="170"/>
        <v>-</v>
      </c>
    </row>
    <row r="210" ht="14.25" customHeight="1" spans="1:74">
      <c r="A210" s="508"/>
      <c r="B210" s="404">
        <v>15</v>
      </c>
      <c r="C210" s="406">
        <f t="shared" si="164"/>
        <v>0</v>
      </c>
      <c r="D210" s="406">
        <f t="shared" si="172"/>
        <v>0</v>
      </c>
      <c r="E210" s="406">
        <f t="shared" si="173"/>
        <v>0</v>
      </c>
      <c r="F210" s="382">
        <f t="shared" si="174"/>
        <v>0</v>
      </c>
      <c r="G210" s="505" t="str">
        <f t="shared" si="171"/>
        <v>-</v>
      </c>
      <c r="H210" s="507">
        <f t="shared" si="175"/>
        <v>0</v>
      </c>
      <c r="I210" s="517">
        <f t="shared" si="176"/>
        <v>0</v>
      </c>
      <c r="J210" s="523">
        <f t="shared" si="177"/>
        <v>0</v>
      </c>
      <c r="K210" s="523">
        <f t="shared" si="178"/>
        <v>0</v>
      </c>
      <c r="L210" s="526" t="str">
        <f t="shared" si="165"/>
        <v>-</v>
      </c>
      <c r="M210" s="527">
        <f t="shared" si="179"/>
        <v>0</v>
      </c>
      <c r="N210" s="335"/>
      <c r="O210" s="529"/>
      <c r="P210" s="528" t="str">
        <f t="shared" si="180"/>
        <v>-</v>
      </c>
      <c r="Q210" s="535"/>
      <c r="R210" s="536" t="str">
        <f t="shared" si="166"/>
        <v>-</v>
      </c>
      <c r="S210" s="527">
        <f t="shared" si="181"/>
        <v>0</v>
      </c>
      <c r="T210" s="335"/>
      <c r="U210" s="529"/>
      <c r="V210" s="528" t="str">
        <f t="shared" si="182"/>
        <v>-</v>
      </c>
      <c r="W210" s="535"/>
      <c r="X210" s="536" t="str">
        <f t="shared" si="145"/>
        <v>-</v>
      </c>
      <c r="Y210" s="527">
        <f t="shared" si="183"/>
        <v>0</v>
      </c>
      <c r="Z210" s="335"/>
      <c r="AA210" s="529"/>
      <c r="AB210" s="528" t="str">
        <f t="shared" si="184"/>
        <v>-</v>
      </c>
      <c r="AC210" s="535"/>
      <c r="AD210" s="536" t="str">
        <f t="shared" si="147"/>
        <v>-</v>
      </c>
      <c r="AE210" s="527">
        <f t="shared" si="185"/>
        <v>0</v>
      </c>
      <c r="AF210" s="335"/>
      <c r="AG210" s="529"/>
      <c r="AH210" s="528" t="str">
        <f t="shared" si="186"/>
        <v>-</v>
      </c>
      <c r="AI210" s="535"/>
      <c r="AJ210" s="536" t="str">
        <f t="shared" si="149"/>
        <v>-</v>
      </c>
      <c r="AK210" s="527">
        <f t="shared" si="187"/>
        <v>0</v>
      </c>
      <c r="AL210" s="335"/>
      <c r="AM210" s="529"/>
      <c r="AN210" s="528" t="str">
        <f t="shared" si="188"/>
        <v>-</v>
      </c>
      <c r="AO210" s="535"/>
      <c r="AP210" s="536" t="str">
        <f t="shared" si="151"/>
        <v>-</v>
      </c>
      <c r="AQ210" s="527">
        <f t="shared" si="189"/>
        <v>0</v>
      </c>
      <c r="AR210" s="335"/>
      <c r="AS210" s="529"/>
      <c r="AT210" s="528" t="str">
        <f t="shared" si="190"/>
        <v>-</v>
      </c>
      <c r="AU210" s="535"/>
      <c r="AV210" s="536" t="str">
        <f t="shared" si="153"/>
        <v>-</v>
      </c>
      <c r="AW210" s="527">
        <f t="shared" si="191"/>
        <v>0</v>
      </c>
      <c r="AX210" s="335"/>
      <c r="AY210" s="529"/>
      <c r="AZ210" s="528" t="str">
        <f t="shared" si="192"/>
        <v>-</v>
      </c>
      <c r="BA210" s="535"/>
      <c r="BB210" s="536" t="str">
        <f t="shared" si="155"/>
        <v>-</v>
      </c>
      <c r="BC210" s="544">
        <f t="shared" si="193"/>
        <v>0</v>
      </c>
      <c r="BD210" s="335"/>
      <c r="BE210" s="529"/>
      <c r="BF210" s="535"/>
      <c r="BG210" s="549" t="str">
        <f t="shared" si="167"/>
        <v>-</v>
      </c>
      <c r="BH210" s="544">
        <f t="shared" si="194"/>
        <v>0</v>
      </c>
      <c r="BI210" s="335"/>
      <c r="BJ210" s="529"/>
      <c r="BK210" s="535"/>
      <c r="BL210" s="549" t="str">
        <f t="shared" si="168"/>
        <v>-</v>
      </c>
      <c r="BM210" s="544">
        <f t="shared" si="195"/>
        <v>0</v>
      </c>
      <c r="BN210" s="335"/>
      <c r="BO210" s="529"/>
      <c r="BP210" s="535"/>
      <c r="BQ210" s="549" t="str">
        <f t="shared" si="169"/>
        <v>-</v>
      </c>
      <c r="BR210" s="544">
        <f t="shared" si="196"/>
        <v>0</v>
      </c>
      <c r="BS210" s="335"/>
      <c r="BT210" s="529"/>
      <c r="BU210" s="535"/>
      <c r="BV210" s="549" t="str">
        <f t="shared" si="170"/>
        <v>-</v>
      </c>
    </row>
    <row r="211" ht="14.25" customHeight="1" spans="1:74">
      <c r="A211" s="508"/>
      <c r="B211" s="404">
        <v>16</v>
      </c>
      <c r="C211" s="406">
        <f t="shared" si="164"/>
        <v>0</v>
      </c>
      <c r="D211" s="406">
        <f t="shared" si="172"/>
        <v>0</v>
      </c>
      <c r="E211" s="406">
        <f t="shared" si="173"/>
        <v>0</v>
      </c>
      <c r="F211" s="382">
        <f t="shared" si="174"/>
        <v>0</v>
      </c>
      <c r="G211" s="505" t="str">
        <f t="shared" si="171"/>
        <v>-</v>
      </c>
      <c r="H211" s="507">
        <f t="shared" si="175"/>
        <v>0</v>
      </c>
      <c r="I211" s="517">
        <f t="shared" si="176"/>
        <v>0</v>
      </c>
      <c r="J211" s="523">
        <f t="shared" si="177"/>
        <v>0</v>
      </c>
      <c r="K211" s="523">
        <f t="shared" si="178"/>
        <v>0</v>
      </c>
      <c r="L211" s="526" t="str">
        <f t="shared" si="165"/>
        <v>-</v>
      </c>
      <c r="M211" s="527">
        <f t="shared" si="179"/>
        <v>0</v>
      </c>
      <c r="N211" s="335"/>
      <c r="O211" s="529"/>
      <c r="P211" s="528" t="str">
        <f t="shared" si="180"/>
        <v>-</v>
      </c>
      <c r="Q211" s="535"/>
      <c r="R211" s="536" t="str">
        <f t="shared" si="166"/>
        <v>-</v>
      </c>
      <c r="S211" s="527">
        <f t="shared" si="181"/>
        <v>0</v>
      </c>
      <c r="T211" s="335"/>
      <c r="U211" s="529"/>
      <c r="V211" s="528" t="str">
        <f t="shared" si="182"/>
        <v>-</v>
      </c>
      <c r="W211" s="535"/>
      <c r="X211" s="536" t="str">
        <f t="shared" si="145"/>
        <v>-</v>
      </c>
      <c r="Y211" s="527">
        <f t="shared" si="183"/>
        <v>0</v>
      </c>
      <c r="Z211" s="335"/>
      <c r="AA211" s="529"/>
      <c r="AB211" s="528" t="str">
        <f t="shared" si="184"/>
        <v>-</v>
      </c>
      <c r="AC211" s="535"/>
      <c r="AD211" s="536" t="str">
        <f t="shared" si="147"/>
        <v>-</v>
      </c>
      <c r="AE211" s="527">
        <f t="shared" si="185"/>
        <v>0</v>
      </c>
      <c r="AF211" s="335"/>
      <c r="AG211" s="529"/>
      <c r="AH211" s="528" t="str">
        <f t="shared" si="186"/>
        <v>-</v>
      </c>
      <c r="AI211" s="535"/>
      <c r="AJ211" s="536" t="str">
        <f t="shared" si="149"/>
        <v>-</v>
      </c>
      <c r="AK211" s="527">
        <f t="shared" si="187"/>
        <v>0</v>
      </c>
      <c r="AL211" s="335"/>
      <c r="AM211" s="529"/>
      <c r="AN211" s="528" t="str">
        <f t="shared" si="188"/>
        <v>-</v>
      </c>
      <c r="AO211" s="535"/>
      <c r="AP211" s="536" t="str">
        <f t="shared" si="151"/>
        <v>-</v>
      </c>
      <c r="AQ211" s="527">
        <f t="shared" si="189"/>
        <v>0</v>
      </c>
      <c r="AR211" s="335"/>
      <c r="AS211" s="529"/>
      <c r="AT211" s="528" t="str">
        <f t="shared" si="190"/>
        <v>-</v>
      </c>
      <c r="AU211" s="535"/>
      <c r="AV211" s="536" t="str">
        <f t="shared" si="153"/>
        <v>-</v>
      </c>
      <c r="AW211" s="527">
        <f t="shared" si="191"/>
        <v>0</v>
      </c>
      <c r="AX211" s="335"/>
      <c r="AY211" s="529"/>
      <c r="AZ211" s="528" t="str">
        <f t="shared" si="192"/>
        <v>-</v>
      </c>
      <c r="BA211" s="535"/>
      <c r="BB211" s="536" t="str">
        <f t="shared" si="155"/>
        <v>-</v>
      </c>
      <c r="BC211" s="544">
        <f t="shared" si="193"/>
        <v>0</v>
      </c>
      <c r="BD211" s="335"/>
      <c r="BE211" s="529"/>
      <c r="BF211" s="535"/>
      <c r="BG211" s="549" t="str">
        <f t="shared" si="167"/>
        <v>-</v>
      </c>
      <c r="BH211" s="544">
        <f t="shared" si="194"/>
        <v>0</v>
      </c>
      <c r="BI211" s="335"/>
      <c r="BJ211" s="529"/>
      <c r="BK211" s="535"/>
      <c r="BL211" s="549" t="str">
        <f t="shared" si="168"/>
        <v>-</v>
      </c>
      <c r="BM211" s="544">
        <f t="shared" si="195"/>
        <v>0</v>
      </c>
      <c r="BN211" s="335"/>
      <c r="BO211" s="529"/>
      <c r="BP211" s="535"/>
      <c r="BQ211" s="549" t="str">
        <f t="shared" si="169"/>
        <v>-</v>
      </c>
      <c r="BR211" s="544">
        <f t="shared" si="196"/>
        <v>0</v>
      </c>
      <c r="BS211" s="335"/>
      <c r="BT211" s="529"/>
      <c r="BU211" s="535"/>
      <c r="BV211" s="549" t="str">
        <f t="shared" si="170"/>
        <v>-</v>
      </c>
    </row>
    <row r="212" ht="14.25" customHeight="1" spans="1:74">
      <c r="A212" s="508"/>
      <c r="B212" s="404">
        <v>17</v>
      </c>
      <c r="C212" s="406">
        <f t="shared" si="164"/>
        <v>0</v>
      </c>
      <c r="D212" s="406">
        <f t="shared" si="172"/>
        <v>0</v>
      </c>
      <c r="E212" s="406">
        <f t="shared" si="173"/>
        <v>0</v>
      </c>
      <c r="F212" s="382">
        <f t="shared" si="174"/>
        <v>0</v>
      </c>
      <c r="G212" s="505" t="str">
        <f t="shared" si="171"/>
        <v>-</v>
      </c>
      <c r="H212" s="507">
        <f t="shared" si="175"/>
        <v>0</v>
      </c>
      <c r="I212" s="517">
        <f t="shared" si="176"/>
        <v>0</v>
      </c>
      <c r="J212" s="523">
        <f t="shared" si="177"/>
        <v>0</v>
      </c>
      <c r="K212" s="523">
        <f t="shared" si="178"/>
        <v>0</v>
      </c>
      <c r="L212" s="526" t="str">
        <f t="shared" si="165"/>
        <v>-</v>
      </c>
      <c r="M212" s="527">
        <f t="shared" si="179"/>
        <v>0</v>
      </c>
      <c r="N212" s="335"/>
      <c r="O212" s="529"/>
      <c r="P212" s="528" t="str">
        <f t="shared" si="180"/>
        <v>-</v>
      </c>
      <c r="Q212" s="535"/>
      <c r="R212" s="536" t="str">
        <f t="shared" si="166"/>
        <v>-</v>
      </c>
      <c r="S212" s="527">
        <f t="shared" si="181"/>
        <v>0</v>
      </c>
      <c r="T212" s="335"/>
      <c r="U212" s="529"/>
      <c r="V212" s="528" t="str">
        <f t="shared" si="182"/>
        <v>-</v>
      </c>
      <c r="W212" s="535"/>
      <c r="X212" s="536" t="str">
        <f t="shared" si="145"/>
        <v>-</v>
      </c>
      <c r="Y212" s="527">
        <f t="shared" si="183"/>
        <v>0</v>
      </c>
      <c r="Z212" s="335"/>
      <c r="AA212" s="529"/>
      <c r="AB212" s="528" t="str">
        <f t="shared" si="184"/>
        <v>-</v>
      </c>
      <c r="AC212" s="535"/>
      <c r="AD212" s="536" t="str">
        <f t="shared" si="147"/>
        <v>-</v>
      </c>
      <c r="AE212" s="527">
        <f t="shared" si="185"/>
        <v>0</v>
      </c>
      <c r="AF212" s="335"/>
      <c r="AG212" s="529"/>
      <c r="AH212" s="528" t="str">
        <f t="shared" si="186"/>
        <v>-</v>
      </c>
      <c r="AI212" s="535"/>
      <c r="AJ212" s="536" t="str">
        <f t="shared" si="149"/>
        <v>-</v>
      </c>
      <c r="AK212" s="527">
        <f t="shared" si="187"/>
        <v>0</v>
      </c>
      <c r="AL212" s="335"/>
      <c r="AM212" s="529"/>
      <c r="AN212" s="528" t="str">
        <f t="shared" si="188"/>
        <v>-</v>
      </c>
      <c r="AO212" s="535"/>
      <c r="AP212" s="536" t="str">
        <f t="shared" si="151"/>
        <v>-</v>
      </c>
      <c r="AQ212" s="527">
        <f t="shared" si="189"/>
        <v>0</v>
      </c>
      <c r="AR212" s="335"/>
      <c r="AS212" s="529"/>
      <c r="AT212" s="528" t="str">
        <f t="shared" si="190"/>
        <v>-</v>
      </c>
      <c r="AU212" s="535"/>
      <c r="AV212" s="536" t="str">
        <f t="shared" si="153"/>
        <v>-</v>
      </c>
      <c r="AW212" s="527">
        <f t="shared" si="191"/>
        <v>0</v>
      </c>
      <c r="AX212" s="335"/>
      <c r="AY212" s="529"/>
      <c r="AZ212" s="528" t="str">
        <f t="shared" si="192"/>
        <v>-</v>
      </c>
      <c r="BA212" s="535"/>
      <c r="BB212" s="536" t="str">
        <f t="shared" si="155"/>
        <v>-</v>
      </c>
      <c r="BC212" s="544">
        <f t="shared" si="193"/>
        <v>0</v>
      </c>
      <c r="BD212" s="335"/>
      <c r="BE212" s="529"/>
      <c r="BF212" s="535"/>
      <c r="BG212" s="549" t="str">
        <f t="shared" si="167"/>
        <v>-</v>
      </c>
      <c r="BH212" s="544">
        <f t="shared" si="194"/>
        <v>0</v>
      </c>
      <c r="BI212" s="335"/>
      <c r="BJ212" s="529"/>
      <c r="BK212" s="535"/>
      <c r="BL212" s="549" t="str">
        <f t="shared" si="168"/>
        <v>-</v>
      </c>
      <c r="BM212" s="544">
        <f t="shared" si="195"/>
        <v>0</v>
      </c>
      <c r="BN212" s="335"/>
      <c r="BO212" s="529"/>
      <c r="BP212" s="535"/>
      <c r="BQ212" s="549" t="str">
        <f t="shared" si="169"/>
        <v>-</v>
      </c>
      <c r="BR212" s="544">
        <f t="shared" si="196"/>
        <v>0</v>
      </c>
      <c r="BS212" s="335"/>
      <c r="BT212" s="529"/>
      <c r="BU212" s="535"/>
      <c r="BV212" s="549" t="str">
        <f t="shared" si="170"/>
        <v>-</v>
      </c>
    </row>
    <row r="213" ht="14.25" customHeight="1" spans="1:74">
      <c r="A213" s="508"/>
      <c r="B213" s="404">
        <v>18</v>
      </c>
      <c r="C213" s="406">
        <f t="shared" si="164"/>
        <v>0</v>
      </c>
      <c r="D213" s="406">
        <f t="shared" si="172"/>
        <v>0</v>
      </c>
      <c r="E213" s="406">
        <f t="shared" si="173"/>
        <v>0</v>
      </c>
      <c r="F213" s="382">
        <f t="shared" si="174"/>
        <v>0</v>
      </c>
      <c r="G213" s="505" t="str">
        <f t="shared" si="171"/>
        <v>-</v>
      </c>
      <c r="H213" s="507">
        <f t="shared" si="175"/>
        <v>0</v>
      </c>
      <c r="I213" s="517">
        <f t="shared" si="176"/>
        <v>0</v>
      </c>
      <c r="J213" s="523">
        <f t="shared" si="177"/>
        <v>0</v>
      </c>
      <c r="K213" s="523">
        <f t="shared" si="178"/>
        <v>0</v>
      </c>
      <c r="L213" s="526" t="str">
        <f t="shared" si="165"/>
        <v>-</v>
      </c>
      <c r="M213" s="527">
        <f t="shared" si="179"/>
        <v>0</v>
      </c>
      <c r="N213" s="335"/>
      <c r="O213" s="529"/>
      <c r="P213" s="528" t="str">
        <f t="shared" si="180"/>
        <v>-</v>
      </c>
      <c r="Q213" s="535"/>
      <c r="R213" s="536" t="str">
        <f t="shared" si="166"/>
        <v>-</v>
      </c>
      <c r="S213" s="527">
        <f t="shared" si="181"/>
        <v>0</v>
      </c>
      <c r="T213" s="335"/>
      <c r="U213" s="529"/>
      <c r="V213" s="528" t="str">
        <f t="shared" si="182"/>
        <v>-</v>
      </c>
      <c r="W213" s="535"/>
      <c r="X213" s="536" t="str">
        <f t="shared" si="145"/>
        <v>-</v>
      </c>
      <c r="Y213" s="527">
        <f t="shared" si="183"/>
        <v>0</v>
      </c>
      <c r="Z213" s="335"/>
      <c r="AA213" s="529"/>
      <c r="AB213" s="528" t="str">
        <f t="shared" si="184"/>
        <v>-</v>
      </c>
      <c r="AC213" s="535"/>
      <c r="AD213" s="536" t="str">
        <f t="shared" si="147"/>
        <v>-</v>
      </c>
      <c r="AE213" s="527">
        <f t="shared" si="185"/>
        <v>0</v>
      </c>
      <c r="AF213" s="335"/>
      <c r="AG213" s="529"/>
      <c r="AH213" s="528" t="str">
        <f t="shared" si="186"/>
        <v>-</v>
      </c>
      <c r="AI213" s="535"/>
      <c r="AJ213" s="536" t="str">
        <f t="shared" si="149"/>
        <v>-</v>
      </c>
      <c r="AK213" s="527">
        <f t="shared" si="187"/>
        <v>0</v>
      </c>
      <c r="AL213" s="335"/>
      <c r="AM213" s="529"/>
      <c r="AN213" s="528" t="str">
        <f t="shared" si="188"/>
        <v>-</v>
      </c>
      <c r="AO213" s="535"/>
      <c r="AP213" s="536" t="str">
        <f t="shared" si="151"/>
        <v>-</v>
      </c>
      <c r="AQ213" s="527">
        <f t="shared" si="189"/>
        <v>0</v>
      </c>
      <c r="AR213" s="335"/>
      <c r="AS213" s="529"/>
      <c r="AT213" s="528" t="str">
        <f t="shared" si="190"/>
        <v>-</v>
      </c>
      <c r="AU213" s="535"/>
      <c r="AV213" s="536" t="str">
        <f t="shared" si="153"/>
        <v>-</v>
      </c>
      <c r="AW213" s="527">
        <f t="shared" si="191"/>
        <v>0</v>
      </c>
      <c r="AX213" s="335"/>
      <c r="AY213" s="529"/>
      <c r="AZ213" s="528" t="str">
        <f t="shared" si="192"/>
        <v>-</v>
      </c>
      <c r="BA213" s="535"/>
      <c r="BB213" s="536" t="str">
        <f t="shared" si="155"/>
        <v>-</v>
      </c>
      <c r="BC213" s="544">
        <f t="shared" si="193"/>
        <v>0</v>
      </c>
      <c r="BD213" s="335"/>
      <c r="BE213" s="529"/>
      <c r="BF213" s="535"/>
      <c r="BG213" s="549" t="str">
        <f t="shared" si="167"/>
        <v>-</v>
      </c>
      <c r="BH213" s="544">
        <f t="shared" si="194"/>
        <v>0</v>
      </c>
      <c r="BI213" s="335"/>
      <c r="BJ213" s="529"/>
      <c r="BK213" s="535"/>
      <c r="BL213" s="549" t="str">
        <f t="shared" si="168"/>
        <v>-</v>
      </c>
      <c r="BM213" s="544">
        <f t="shared" si="195"/>
        <v>0</v>
      </c>
      <c r="BN213" s="335"/>
      <c r="BO213" s="529"/>
      <c r="BP213" s="535"/>
      <c r="BQ213" s="549" t="str">
        <f t="shared" si="169"/>
        <v>-</v>
      </c>
      <c r="BR213" s="544">
        <f t="shared" si="196"/>
        <v>0</v>
      </c>
      <c r="BS213" s="335"/>
      <c r="BT213" s="529"/>
      <c r="BU213" s="535"/>
      <c r="BV213" s="549" t="str">
        <f t="shared" si="170"/>
        <v>-</v>
      </c>
    </row>
    <row r="214" ht="14.25" customHeight="1" spans="1:74">
      <c r="A214" s="508"/>
      <c r="B214" s="404">
        <v>19</v>
      </c>
      <c r="C214" s="406">
        <f t="shared" si="164"/>
        <v>0</v>
      </c>
      <c r="D214" s="406">
        <f t="shared" si="172"/>
        <v>0</v>
      </c>
      <c r="E214" s="406">
        <f t="shared" si="173"/>
        <v>0</v>
      </c>
      <c r="F214" s="382">
        <f t="shared" si="174"/>
        <v>0</v>
      </c>
      <c r="G214" s="505" t="str">
        <f t="shared" si="171"/>
        <v>-</v>
      </c>
      <c r="H214" s="507">
        <f t="shared" si="175"/>
        <v>0</v>
      </c>
      <c r="I214" s="517">
        <f t="shared" si="176"/>
        <v>0</v>
      </c>
      <c r="J214" s="523">
        <f t="shared" si="177"/>
        <v>0</v>
      </c>
      <c r="K214" s="523">
        <f t="shared" si="178"/>
        <v>0</v>
      </c>
      <c r="L214" s="526" t="str">
        <f t="shared" si="165"/>
        <v>-</v>
      </c>
      <c r="M214" s="527">
        <f t="shared" si="179"/>
        <v>0</v>
      </c>
      <c r="N214" s="335"/>
      <c r="O214" s="529"/>
      <c r="P214" s="528" t="str">
        <f t="shared" si="180"/>
        <v>-</v>
      </c>
      <c r="Q214" s="535"/>
      <c r="R214" s="536" t="str">
        <f t="shared" si="166"/>
        <v>-</v>
      </c>
      <c r="S214" s="527">
        <f t="shared" si="181"/>
        <v>0</v>
      </c>
      <c r="T214" s="335"/>
      <c r="U214" s="529"/>
      <c r="V214" s="528" t="str">
        <f t="shared" si="182"/>
        <v>-</v>
      </c>
      <c r="W214" s="535"/>
      <c r="X214" s="536" t="str">
        <f t="shared" si="145"/>
        <v>-</v>
      </c>
      <c r="Y214" s="527">
        <f t="shared" si="183"/>
        <v>0</v>
      </c>
      <c r="Z214" s="335"/>
      <c r="AA214" s="529"/>
      <c r="AB214" s="528" t="str">
        <f t="shared" si="184"/>
        <v>-</v>
      </c>
      <c r="AC214" s="535"/>
      <c r="AD214" s="536" t="str">
        <f t="shared" si="147"/>
        <v>-</v>
      </c>
      <c r="AE214" s="527">
        <f t="shared" si="185"/>
        <v>0</v>
      </c>
      <c r="AF214" s="335"/>
      <c r="AG214" s="529"/>
      <c r="AH214" s="528" t="str">
        <f t="shared" si="186"/>
        <v>-</v>
      </c>
      <c r="AI214" s="535"/>
      <c r="AJ214" s="536" t="str">
        <f t="shared" si="149"/>
        <v>-</v>
      </c>
      <c r="AK214" s="527">
        <f t="shared" si="187"/>
        <v>0</v>
      </c>
      <c r="AL214" s="335"/>
      <c r="AM214" s="529"/>
      <c r="AN214" s="528" t="str">
        <f t="shared" si="188"/>
        <v>-</v>
      </c>
      <c r="AO214" s="535"/>
      <c r="AP214" s="536" t="str">
        <f t="shared" si="151"/>
        <v>-</v>
      </c>
      <c r="AQ214" s="527">
        <f t="shared" si="189"/>
        <v>0</v>
      </c>
      <c r="AR214" s="335"/>
      <c r="AS214" s="529"/>
      <c r="AT214" s="528" t="str">
        <f t="shared" si="190"/>
        <v>-</v>
      </c>
      <c r="AU214" s="535"/>
      <c r="AV214" s="536" t="str">
        <f t="shared" si="153"/>
        <v>-</v>
      </c>
      <c r="AW214" s="527">
        <f t="shared" si="191"/>
        <v>0</v>
      </c>
      <c r="AX214" s="335"/>
      <c r="AY214" s="529"/>
      <c r="AZ214" s="528" t="str">
        <f t="shared" si="192"/>
        <v>-</v>
      </c>
      <c r="BA214" s="535"/>
      <c r="BB214" s="536" t="str">
        <f t="shared" si="155"/>
        <v>-</v>
      </c>
      <c r="BC214" s="544">
        <f t="shared" si="193"/>
        <v>0</v>
      </c>
      <c r="BD214" s="335"/>
      <c r="BE214" s="529"/>
      <c r="BF214" s="535"/>
      <c r="BG214" s="549" t="str">
        <f t="shared" si="167"/>
        <v>-</v>
      </c>
      <c r="BH214" s="544">
        <f t="shared" si="194"/>
        <v>0</v>
      </c>
      <c r="BI214" s="335"/>
      <c r="BJ214" s="529"/>
      <c r="BK214" s="535"/>
      <c r="BL214" s="549" t="str">
        <f t="shared" si="168"/>
        <v>-</v>
      </c>
      <c r="BM214" s="544">
        <f t="shared" si="195"/>
        <v>0</v>
      </c>
      <c r="BN214" s="335"/>
      <c r="BO214" s="529"/>
      <c r="BP214" s="535"/>
      <c r="BQ214" s="549" t="str">
        <f t="shared" si="169"/>
        <v>-</v>
      </c>
      <c r="BR214" s="544">
        <f t="shared" si="196"/>
        <v>0</v>
      </c>
      <c r="BS214" s="335"/>
      <c r="BT214" s="529"/>
      <c r="BU214" s="535"/>
      <c r="BV214" s="549" t="str">
        <f t="shared" si="170"/>
        <v>-</v>
      </c>
    </row>
    <row r="215" ht="14.25" customHeight="1" spans="1:74">
      <c r="A215" s="508"/>
      <c r="B215" s="404">
        <v>20</v>
      </c>
      <c r="C215" s="406">
        <f t="shared" si="164"/>
        <v>0</v>
      </c>
      <c r="D215" s="406">
        <f t="shared" si="172"/>
        <v>0</v>
      </c>
      <c r="E215" s="406">
        <f t="shared" si="173"/>
        <v>0</v>
      </c>
      <c r="F215" s="382">
        <f t="shared" si="174"/>
        <v>0</v>
      </c>
      <c r="G215" s="505" t="str">
        <f t="shared" si="171"/>
        <v>-</v>
      </c>
      <c r="H215" s="507">
        <f t="shared" si="175"/>
        <v>0</v>
      </c>
      <c r="I215" s="517">
        <f t="shared" si="176"/>
        <v>0</v>
      </c>
      <c r="J215" s="523">
        <f t="shared" si="177"/>
        <v>0</v>
      </c>
      <c r="K215" s="523">
        <f t="shared" si="178"/>
        <v>0</v>
      </c>
      <c r="L215" s="526" t="str">
        <f t="shared" si="165"/>
        <v>-</v>
      </c>
      <c r="M215" s="527">
        <f t="shared" si="179"/>
        <v>0</v>
      </c>
      <c r="N215" s="335"/>
      <c r="O215" s="529"/>
      <c r="P215" s="528" t="str">
        <f t="shared" si="180"/>
        <v>-</v>
      </c>
      <c r="Q215" s="535"/>
      <c r="R215" s="536" t="str">
        <f t="shared" si="166"/>
        <v>-</v>
      </c>
      <c r="S215" s="527">
        <f t="shared" si="181"/>
        <v>0</v>
      </c>
      <c r="T215" s="335"/>
      <c r="U215" s="529"/>
      <c r="V215" s="528" t="str">
        <f t="shared" si="182"/>
        <v>-</v>
      </c>
      <c r="W215" s="535"/>
      <c r="X215" s="536" t="str">
        <f t="shared" si="145"/>
        <v>-</v>
      </c>
      <c r="Y215" s="527">
        <f t="shared" si="183"/>
        <v>0</v>
      </c>
      <c r="Z215" s="335"/>
      <c r="AA215" s="529"/>
      <c r="AB215" s="528" t="str">
        <f t="shared" si="184"/>
        <v>-</v>
      </c>
      <c r="AC215" s="535"/>
      <c r="AD215" s="536" t="str">
        <f t="shared" si="147"/>
        <v>-</v>
      </c>
      <c r="AE215" s="527">
        <f t="shared" si="185"/>
        <v>0</v>
      </c>
      <c r="AF215" s="335"/>
      <c r="AG215" s="529"/>
      <c r="AH215" s="528" t="str">
        <f t="shared" si="186"/>
        <v>-</v>
      </c>
      <c r="AI215" s="535"/>
      <c r="AJ215" s="536" t="str">
        <f t="shared" si="149"/>
        <v>-</v>
      </c>
      <c r="AK215" s="527">
        <f t="shared" si="187"/>
        <v>0</v>
      </c>
      <c r="AL215" s="335"/>
      <c r="AM215" s="529"/>
      <c r="AN215" s="528" t="str">
        <f t="shared" si="188"/>
        <v>-</v>
      </c>
      <c r="AO215" s="535"/>
      <c r="AP215" s="536" t="str">
        <f t="shared" si="151"/>
        <v>-</v>
      </c>
      <c r="AQ215" s="527">
        <f t="shared" si="189"/>
        <v>0</v>
      </c>
      <c r="AR215" s="335"/>
      <c r="AS215" s="529"/>
      <c r="AT215" s="528" t="str">
        <f t="shared" si="190"/>
        <v>-</v>
      </c>
      <c r="AU215" s="535"/>
      <c r="AV215" s="536" t="str">
        <f t="shared" si="153"/>
        <v>-</v>
      </c>
      <c r="AW215" s="527">
        <f t="shared" si="191"/>
        <v>0</v>
      </c>
      <c r="AX215" s="335"/>
      <c r="AY215" s="529"/>
      <c r="AZ215" s="528" t="str">
        <f t="shared" si="192"/>
        <v>-</v>
      </c>
      <c r="BA215" s="535"/>
      <c r="BB215" s="536" t="str">
        <f t="shared" si="155"/>
        <v>-</v>
      </c>
      <c r="BC215" s="544">
        <f t="shared" si="193"/>
        <v>0</v>
      </c>
      <c r="BD215" s="335"/>
      <c r="BE215" s="529"/>
      <c r="BF215" s="535"/>
      <c r="BG215" s="549" t="str">
        <f t="shared" si="167"/>
        <v>-</v>
      </c>
      <c r="BH215" s="544">
        <f t="shared" si="194"/>
        <v>0</v>
      </c>
      <c r="BI215" s="335"/>
      <c r="BJ215" s="529"/>
      <c r="BK215" s="535"/>
      <c r="BL215" s="549" t="str">
        <f t="shared" si="168"/>
        <v>-</v>
      </c>
      <c r="BM215" s="544">
        <f t="shared" si="195"/>
        <v>0</v>
      </c>
      <c r="BN215" s="335"/>
      <c r="BO215" s="529"/>
      <c r="BP215" s="535"/>
      <c r="BQ215" s="549" t="str">
        <f t="shared" si="169"/>
        <v>-</v>
      </c>
      <c r="BR215" s="544">
        <f t="shared" si="196"/>
        <v>0</v>
      </c>
      <c r="BS215" s="335"/>
      <c r="BT215" s="529"/>
      <c r="BU215" s="535"/>
      <c r="BV215" s="549" t="str">
        <f t="shared" si="170"/>
        <v>-</v>
      </c>
    </row>
    <row r="216" ht="14.25" customHeight="1" spans="1:74">
      <c r="A216" s="508"/>
      <c r="B216" s="404">
        <v>21</v>
      </c>
      <c r="C216" s="406">
        <f t="shared" si="164"/>
        <v>0</v>
      </c>
      <c r="D216" s="406">
        <f t="shared" si="172"/>
        <v>0</v>
      </c>
      <c r="E216" s="406">
        <f t="shared" si="173"/>
        <v>0</v>
      </c>
      <c r="F216" s="382">
        <f t="shared" si="174"/>
        <v>0</v>
      </c>
      <c r="G216" s="505" t="str">
        <f t="shared" si="171"/>
        <v>-</v>
      </c>
      <c r="H216" s="507">
        <f t="shared" si="175"/>
        <v>0</v>
      </c>
      <c r="I216" s="517">
        <f t="shared" si="176"/>
        <v>0</v>
      </c>
      <c r="J216" s="523">
        <f t="shared" si="177"/>
        <v>0</v>
      </c>
      <c r="K216" s="523">
        <f t="shared" si="178"/>
        <v>0</v>
      </c>
      <c r="L216" s="526" t="str">
        <f t="shared" si="165"/>
        <v>-</v>
      </c>
      <c r="M216" s="527">
        <f t="shared" si="179"/>
        <v>0</v>
      </c>
      <c r="N216" s="335"/>
      <c r="O216" s="529"/>
      <c r="P216" s="528" t="str">
        <f t="shared" si="180"/>
        <v>-</v>
      </c>
      <c r="Q216" s="535"/>
      <c r="R216" s="536" t="str">
        <f t="shared" si="166"/>
        <v>-</v>
      </c>
      <c r="S216" s="527">
        <f t="shared" si="181"/>
        <v>0</v>
      </c>
      <c r="T216" s="335"/>
      <c r="U216" s="529"/>
      <c r="V216" s="528" t="str">
        <f t="shared" si="182"/>
        <v>-</v>
      </c>
      <c r="W216" s="535"/>
      <c r="X216" s="536" t="str">
        <f t="shared" si="145"/>
        <v>-</v>
      </c>
      <c r="Y216" s="527">
        <f t="shared" si="183"/>
        <v>0</v>
      </c>
      <c r="Z216" s="335"/>
      <c r="AA216" s="529"/>
      <c r="AB216" s="528" t="str">
        <f t="shared" si="184"/>
        <v>-</v>
      </c>
      <c r="AC216" s="535"/>
      <c r="AD216" s="536" t="str">
        <f t="shared" si="147"/>
        <v>-</v>
      </c>
      <c r="AE216" s="527">
        <f t="shared" si="185"/>
        <v>0</v>
      </c>
      <c r="AF216" s="335"/>
      <c r="AG216" s="529"/>
      <c r="AH216" s="528" t="str">
        <f t="shared" si="186"/>
        <v>-</v>
      </c>
      <c r="AI216" s="535"/>
      <c r="AJ216" s="536" t="str">
        <f t="shared" si="149"/>
        <v>-</v>
      </c>
      <c r="AK216" s="527">
        <f t="shared" si="187"/>
        <v>0</v>
      </c>
      <c r="AL216" s="335"/>
      <c r="AM216" s="529"/>
      <c r="AN216" s="528" t="str">
        <f t="shared" si="188"/>
        <v>-</v>
      </c>
      <c r="AO216" s="535"/>
      <c r="AP216" s="536" t="str">
        <f t="shared" si="151"/>
        <v>-</v>
      </c>
      <c r="AQ216" s="527">
        <f t="shared" si="189"/>
        <v>0</v>
      </c>
      <c r="AR216" s="335"/>
      <c r="AS216" s="529"/>
      <c r="AT216" s="528" t="str">
        <f t="shared" si="190"/>
        <v>-</v>
      </c>
      <c r="AU216" s="535"/>
      <c r="AV216" s="536" t="str">
        <f t="shared" si="153"/>
        <v>-</v>
      </c>
      <c r="AW216" s="527">
        <f t="shared" si="191"/>
        <v>0</v>
      </c>
      <c r="AX216" s="335"/>
      <c r="AY216" s="529"/>
      <c r="AZ216" s="528" t="str">
        <f t="shared" si="192"/>
        <v>-</v>
      </c>
      <c r="BA216" s="535"/>
      <c r="BB216" s="536" t="str">
        <f t="shared" si="155"/>
        <v>-</v>
      </c>
      <c r="BC216" s="544">
        <f t="shared" si="193"/>
        <v>0</v>
      </c>
      <c r="BD216" s="335"/>
      <c r="BE216" s="529"/>
      <c r="BF216" s="535"/>
      <c r="BG216" s="549" t="str">
        <f t="shared" si="167"/>
        <v>-</v>
      </c>
      <c r="BH216" s="544">
        <f t="shared" si="194"/>
        <v>0</v>
      </c>
      <c r="BI216" s="335"/>
      <c r="BJ216" s="529"/>
      <c r="BK216" s="535"/>
      <c r="BL216" s="549" t="str">
        <f t="shared" si="168"/>
        <v>-</v>
      </c>
      <c r="BM216" s="544">
        <f t="shared" si="195"/>
        <v>0</v>
      </c>
      <c r="BN216" s="335"/>
      <c r="BO216" s="529"/>
      <c r="BP216" s="535"/>
      <c r="BQ216" s="549" t="str">
        <f t="shared" si="169"/>
        <v>-</v>
      </c>
      <c r="BR216" s="544">
        <f t="shared" si="196"/>
        <v>0</v>
      </c>
      <c r="BS216" s="335"/>
      <c r="BT216" s="529"/>
      <c r="BU216" s="535"/>
      <c r="BV216" s="549" t="str">
        <f t="shared" si="170"/>
        <v>-</v>
      </c>
    </row>
    <row r="217" ht="14.25" customHeight="1" spans="1:74">
      <c r="A217" s="508"/>
      <c r="B217" s="404">
        <v>22</v>
      </c>
      <c r="C217" s="406">
        <f t="shared" si="164"/>
        <v>0</v>
      </c>
      <c r="D217" s="406">
        <f t="shared" si="172"/>
        <v>0</v>
      </c>
      <c r="E217" s="406">
        <f t="shared" si="173"/>
        <v>0</v>
      </c>
      <c r="F217" s="382">
        <f t="shared" si="174"/>
        <v>0</v>
      </c>
      <c r="G217" s="505" t="str">
        <f t="shared" si="171"/>
        <v>-</v>
      </c>
      <c r="H217" s="507">
        <f t="shared" si="175"/>
        <v>0</v>
      </c>
      <c r="I217" s="517">
        <f t="shared" si="176"/>
        <v>0</v>
      </c>
      <c r="J217" s="523">
        <f t="shared" si="177"/>
        <v>0</v>
      </c>
      <c r="K217" s="523">
        <f t="shared" si="178"/>
        <v>0</v>
      </c>
      <c r="L217" s="526" t="str">
        <f t="shared" si="165"/>
        <v>-</v>
      </c>
      <c r="M217" s="527">
        <f t="shared" si="179"/>
        <v>0</v>
      </c>
      <c r="N217" s="335"/>
      <c r="O217" s="529"/>
      <c r="P217" s="528" t="str">
        <f t="shared" si="180"/>
        <v>-</v>
      </c>
      <c r="Q217" s="535"/>
      <c r="R217" s="536" t="str">
        <f t="shared" si="166"/>
        <v>-</v>
      </c>
      <c r="S217" s="527">
        <f t="shared" si="181"/>
        <v>0</v>
      </c>
      <c r="T217" s="335"/>
      <c r="U217" s="529"/>
      <c r="V217" s="528" t="str">
        <f t="shared" si="182"/>
        <v>-</v>
      </c>
      <c r="W217" s="535"/>
      <c r="X217" s="536" t="str">
        <f t="shared" si="145"/>
        <v>-</v>
      </c>
      <c r="Y217" s="527">
        <f t="shared" si="183"/>
        <v>0</v>
      </c>
      <c r="Z217" s="335"/>
      <c r="AA217" s="529"/>
      <c r="AB217" s="528" t="str">
        <f t="shared" si="184"/>
        <v>-</v>
      </c>
      <c r="AC217" s="535"/>
      <c r="AD217" s="536" t="str">
        <f t="shared" si="147"/>
        <v>-</v>
      </c>
      <c r="AE217" s="527">
        <f t="shared" si="185"/>
        <v>0</v>
      </c>
      <c r="AF217" s="335"/>
      <c r="AG217" s="529"/>
      <c r="AH217" s="528" t="str">
        <f t="shared" si="186"/>
        <v>-</v>
      </c>
      <c r="AI217" s="535"/>
      <c r="AJ217" s="536" t="str">
        <f t="shared" si="149"/>
        <v>-</v>
      </c>
      <c r="AK217" s="527">
        <f t="shared" si="187"/>
        <v>0</v>
      </c>
      <c r="AL217" s="335"/>
      <c r="AM217" s="529"/>
      <c r="AN217" s="528" t="str">
        <f t="shared" si="188"/>
        <v>-</v>
      </c>
      <c r="AO217" s="535"/>
      <c r="AP217" s="536" t="str">
        <f t="shared" si="151"/>
        <v>-</v>
      </c>
      <c r="AQ217" s="527">
        <f t="shared" si="189"/>
        <v>0</v>
      </c>
      <c r="AR217" s="335"/>
      <c r="AS217" s="529"/>
      <c r="AT217" s="528" t="str">
        <f t="shared" si="190"/>
        <v>-</v>
      </c>
      <c r="AU217" s="535"/>
      <c r="AV217" s="536" t="str">
        <f t="shared" si="153"/>
        <v>-</v>
      </c>
      <c r="AW217" s="527">
        <f t="shared" si="191"/>
        <v>0</v>
      </c>
      <c r="AX217" s="335"/>
      <c r="AY217" s="529"/>
      <c r="AZ217" s="528" t="str">
        <f t="shared" si="192"/>
        <v>-</v>
      </c>
      <c r="BA217" s="535"/>
      <c r="BB217" s="536" t="str">
        <f t="shared" si="155"/>
        <v>-</v>
      </c>
      <c r="BC217" s="544">
        <f t="shared" si="193"/>
        <v>0</v>
      </c>
      <c r="BD217" s="335"/>
      <c r="BE217" s="529"/>
      <c r="BF217" s="535"/>
      <c r="BG217" s="549" t="str">
        <f t="shared" si="167"/>
        <v>-</v>
      </c>
      <c r="BH217" s="544">
        <f t="shared" si="194"/>
        <v>0</v>
      </c>
      <c r="BI217" s="335"/>
      <c r="BJ217" s="529"/>
      <c r="BK217" s="535"/>
      <c r="BL217" s="549" t="str">
        <f t="shared" si="168"/>
        <v>-</v>
      </c>
      <c r="BM217" s="544">
        <f t="shared" si="195"/>
        <v>0</v>
      </c>
      <c r="BN217" s="335"/>
      <c r="BO217" s="529"/>
      <c r="BP217" s="535"/>
      <c r="BQ217" s="549" t="str">
        <f t="shared" si="169"/>
        <v>-</v>
      </c>
      <c r="BR217" s="544">
        <f t="shared" si="196"/>
        <v>0</v>
      </c>
      <c r="BS217" s="335"/>
      <c r="BT217" s="529"/>
      <c r="BU217" s="535"/>
      <c r="BV217" s="549" t="str">
        <f t="shared" si="170"/>
        <v>-</v>
      </c>
    </row>
    <row r="218" ht="14.25" customHeight="1" spans="1:74">
      <c r="A218" s="508"/>
      <c r="B218" s="404">
        <v>23</v>
      </c>
      <c r="C218" s="406">
        <f t="shared" si="164"/>
        <v>0</v>
      </c>
      <c r="D218" s="406">
        <f t="shared" si="172"/>
        <v>0</v>
      </c>
      <c r="E218" s="406">
        <f t="shared" si="173"/>
        <v>0</v>
      </c>
      <c r="F218" s="382">
        <f t="shared" si="174"/>
        <v>0</v>
      </c>
      <c r="G218" s="505" t="str">
        <f t="shared" si="171"/>
        <v>-</v>
      </c>
      <c r="H218" s="507">
        <f t="shared" si="175"/>
        <v>0</v>
      </c>
      <c r="I218" s="517">
        <f t="shared" si="176"/>
        <v>0</v>
      </c>
      <c r="J218" s="523">
        <f t="shared" si="177"/>
        <v>0</v>
      </c>
      <c r="K218" s="523">
        <f t="shared" si="178"/>
        <v>0</v>
      </c>
      <c r="L218" s="526" t="str">
        <f t="shared" si="165"/>
        <v>-</v>
      </c>
      <c r="M218" s="527">
        <f t="shared" si="179"/>
        <v>0</v>
      </c>
      <c r="N218" s="335"/>
      <c r="O218" s="529"/>
      <c r="P218" s="528" t="str">
        <f t="shared" si="180"/>
        <v>-</v>
      </c>
      <c r="Q218" s="535"/>
      <c r="R218" s="536" t="str">
        <f t="shared" si="166"/>
        <v>-</v>
      </c>
      <c r="S218" s="527">
        <f t="shared" si="181"/>
        <v>0</v>
      </c>
      <c r="T218" s="335"/>
      <c r="U218" s="529"/>
      <c r="V218" s="528" t="str">
        <f t="shared" si="182"/>
        <v>-</v>
      </c>
      <c r="W218" s="535"/>
      <c r="X218" s="536" t="str">
        <f t="shared" si="145"/>
        <v>-</v>
      </c>
      <c r="Y218" s="527">
        <f t="shared" si="183"/>
        <v>0</v>
      </c>
      <c r="Z218" s="335"/>
      <c r="AA218" s="529"/>
      <c r="AB218" s="528" t="str">
        <f t="shared" si="184"/>
        <v>-</v>
      </c>
      <c r="AC218" s="535"/>
      <c r="AD218" s="536" t="str">
        <f t="shared" si="147"/>
        <v>-</v>
      </c>
      <c r="AE218" s="527">
        <f t="shared" si="185"/>
        <v>0</v>
      </c>
      <c r="AF218" s="335"/>
      <c r="AG218" s="529"/>
      <c r="AH218" s="528" t="str">
        <f t="shared" si="186"/>
        <v>-</v>
      </c>
      <c r="AI218" s="535"/>
      <c r="AJ218" s="536" t="str">
        <f t="shared" si="149"/>
        <v>-</v>
      </c>
      <c r="AK218" s="527">
        <f t="shared" si="187"/>
        <v>0</v>
      </c>
      <c r="AL218" s="335"/>
      <c r="AM218" s="529"/>
      <c r="AN218" s="528" t="str">
        <f t="shared" si="188"/>
        <v>-</v>
      </c>
      <c r="AO218" s="535"/>
      <c r="AP218" s="536" t="str">
        <f t="shared" si="151"/>
        <v>-</v>
      </c>
      <c r="AQ218" s="527">
        <f t="shared" si="189"/>
        <v>0</v>
      </c>
      <c r="AR218" s="335"/>
      <c r="AS218" s="529"/>
      <c r="AT218" s="528" t="str">
        <f t="shared" si="190"/>
        <v>-</v>
      </c>
      <c r="AU218" s="535"/>
      <c r="AV218" s="536" t="str">
        <f t="shared" si="153"/>
        <v>-</v>
      </c>
      <c r="AW218" s="527">
        <f t="shared" si="191"/>
        <v>0</v>
      </c>
      <c r="AX218" s="335"/>
      <c r="AY218" s="529"/>
      <c r="AZ218" s="528" t="str">
        <f t="shared" si="192"/>
        <v>-</v>
      </c>
      <c r="BA218" s="535"/>
      <c r="BB218" s="536" t="str">
        <f t="shared" si="155"/>
        <v>-</v>
      </c>
      <c r="BC218" s="544">
        <f t="shared" si="193"/>
        <v>0</v>
      </c>
      <c r="BD218" s="335"/>
      <c r="BE218" s="529"/>
      <c r="BF218" s="535"/>
      <c r="BG218" s="549" t="str">
        <f t="shared" si="167"/>
        <v>-</v>
      </c>
      <c r="BH218" s="544">
        <f t="shared" si="194"/>
        <v>0</v>
      </c>
      <c r="BI218" s="335"/>
      <c r="BJ218" s="529"/>
      <c r="BK218" s="535"/>
      <c r="BL218" s="549" t="str">
        <f t="shared" si="168"/>
        <v>-</v>
      </c>
      <c r="BM218" s="544">
        <f t="shared" si="195"/>
        <v>0</v>
      </c>
      <c r="BN218" s="335"/>
      <c r="BO218" s="529"/>
      <c r="BP218" s="535"/>
      <c r="BQ218" s="549" t="str">
        <f t="shared" si="169"/>
        <v>-</v>
      </c>
      <c r="BR218" s="544">
        <f t="shared" si="196"/>
        <v>0</v>
      </c>
      <c r="BS218" s="335"/>
      <c r="BT218" s="529"/>
      <c r="BU218" s="535"/>
      <c r="BV218" s="549" t="str">
        <f t="shared" si="170"/>
        <v>-</v>
      </c>
    </row>
    <row r="219" ht="14.25" customHeight="1" spans="1:74">
      <c r="A219" s="508"/>
      <c r="B219" s="404">
        <v>24</v>
      </c>
      <c r="C219" s="406">
        <f t="shared" si="164"/>
        <v>0</v>
      </c>
      <c r="D219" s="406">
        <f t="shared" si="172"/>
        <v>0</v>
      </c>
      <c r="E219" s="406">
        <f t="shared" si="173"/>
        <v>0</v>
      </c>
      <c r="F219" s="382">
        <f t="shared" si="174"/>
        <v>0</v>
      </c>
      <c r="G219" s="505" t="str">
        <f t="shared" si="171"/>
        <v>-</v>
      </c>
      <c r="H219" s="507">
        <f t="shared" si="175"/>
        <v>0</v>
      </c>
      <c r="I219" s="517">
        <f t="shared" si="176"/>
        <v>0</v>
      </c>
      <c r="J219" s="523">
        <f t="shared" si="177"/>
        <v>0</v>
      </c>
      <c r="K219" s="523">
        <f t="shared" si="178"/>
        <v>0</v>
      </c>
      <c r="L219" s="526" t="str">
        <f t="shared" si="165"/>
        <v>-</v>
      </c>
      <c r="M219" s="527">
        <f t="shared" si="179"/>
        <v>0</v>
      </c>
      <c r="N219" s="335"/>
      <c r="O219" s="529"/>
      <c r="P219" s="528" t="str">
        <f t="shared" si="180"/>
        <v>-</v>
      </c>
      <c r="Q219" s="535"/>
      <c r="R219" s="536" t="str">
        <f t="shared" si="166"/>
        <v>-</v>
      </c>
      <c r="S219" s="527">
        <f t="shared" si="181"/>
        <v>0</v>
      </c>
      <c r="T219" s="335"/>
      <c r="U219" s="529"/>
      <c r="V219" s="528" t="str">
        <f t="shared" si="182"/>
        <v>-</v>
      </c>
      <c r="W219" s="535"/>
      <c r="X219" s="536" t="str">
        <f t="shared" si="145"/>
        <v>-</v>
      </c>
      <c r="Y219" s="527">
        <f t="shared" si="183"/>
        <v>0</v>
      </c>
      <c r="Z219" s="335"/>
      <c r="AA219" s="529"/>
      <c r="AB219" s="528" t="str">
        <f t="shared" si="184"/>
        <v>-</v>
      </c>
      <c r="AC219" s="535"/>
      <c r="AD219" s="536" t="str">
        <f t="shared" si="147"/>
        <v>-</v>
      </c>
      <c r="AE219" s="527">
        <f t="shared" si="185"/>
        <v>0</v>
      </c>
      <c r="AF219" s="335"/>
      <c r="AG219" s="529"/>
      <c r="AH219" s="528" t="str">
        <f t="shared" si="186"/>
        <v>-</v>
      </c>
      <c r="AI219" s="535"/>
      <c r="AJ219" s="536" t="str">
        <f t="shared" si="149"/>
        <v>-</v>
      </c>
      <c r="AK219" s="527">
        <f t="shared" si="187"/>
        <v>0</v>
      </c>
      <c r="AL219" s="335"/>
      <c r="AM219" s="529"/>
      <c r="AN219" s="528" t="str">
        <f t="shared" si="188"/>
        <v>-</v>
      </c>
      <c r="AO219" s="535"/>
      <c r="AP219" s="536" t="str">
        <f t="shared" si="151"/>
        <v>-</v>
      </c>
      <c r="AQ219" s="527">
        <f t="shared" si="189"/>
        <v>0</v>
      </c>
      <c r="AR219" s="335"/>
      <c r="AS219" s="529"/>
      <c r="AT219" s="528" t="str">
        <f t="shared" si="190"/>
        <v>-</v>
      </c>
      <c r="AU219" s="535"/>
      <c r="AV219" s="536" t="str">
        <f t="shared" si="153"/>
        <v>-</v>
      </c>
      <c r="AW219" s="527">
        <f t="shared" si="191"/>
        <v>0</v>
      </c>
      <c r="AX219" s="335"/>
      <c r="AY219" s="529"/>
      <c r="AZ219" s="528" t="str">
        <f t="shared" si="192"/>
        <v>-</v>
      </c>
      <c r="BA219" s="535"/>
      <c r="BB219" s="536" t="str">
        <f t="shared" si="155"/>
        <v>-</v>
      </c>
      <c r="BC219" s="544">
        <f t="shared" si="193"/>
        <v>0</v>
      </c>
      <c r="BD219" s="335"/>
      <c r="BE219" s="529"/>
      <c r="BF219" s="535"/>
      <c r="BG219" s="549" t="str">
        <f t="shared" si="167"/>
        <v>-</v>
      </c>
      <c r="BH219" s="544">
        <f t="shared" si="194"/>
        <v>0</v>
      </c>
      <c r="BI219" s="335"/>
      <c r="BJ219" s="529"/>
      <c r="BK219" s="535"/>
      <c r="BL219" s="549" t="str">
        <f t="shared" si="168"/>
        <v>-</v>
      </c>
      <c r="BM219" s="544">
        <f t="shared" si="195"/>
        <v>0</v>
      </c>
      <c r="BN219" s="335"/>
      <c r="BO219" s="529"/>
      <c r="BP219" s="535"/>
      <c r="BQ219" s="549" t="str">
        <f t="shared" si="169"/>
        <v>-</v>
      </c>
      <c r="BR219" s="544">
        <f t="shared" si="196"/>
        <v>0</v>
      </c>
      <c r="BS219" s="335"/>
      <c r="BT219" s="529"/>
      <c r="BU219" s="535"/>
      <c r="BV219" s="549" t="str">
        <f t="shared" si="170"/>
        <v>-</v>
      </c>
    </row>
    <row r="220" ht="14.25" customHeight="1" spans="1:74">
      <c r="A220" s="508"/>
      <c r="B220" s="404">
        <v>25</v>
      </c>
      <c r="C220" s="406">
        <f t="shared" si="164"/>
        <v>0</v>
      </c>
      <c r="D220" s="406">
        <f t="shared" si="172"/>
        <v>0</v>
      </c>
      <c r="E220" s="406">
        <f t="shared" si="173"/>
        <v>0</v>
      </c>
      <c r="F220" s="382">
        <f t="shared" si="174"/>
        <v>0</v>
      </c>
      <c r="G220" s="505" t="str">
        <f t="shared" si="171"/>
        <v>-</v>
      </c>
      <c r="H220" s="507">
        <f t="shared" si="175"/>
        <v>0</v>
      </c>
      <c r="I220" s="517">
        <f t="shared" si="176"/>
        <v>0</v>
      </c>
      <c r="J220" s="523">
        <f t="shared" si="177"/>
        <v>0</v>
      </c>
      <c r="K220" s="523">
        <f t="shared" si="178"/>
        <v>0</v>
      </c>
      <c r="L220" s="526" t="str">
        <f t="shared" si="165"/>
        <v>-</v>
      </c>
      <c r="M220" s="527">
        <f t="shared" si="179"/>
        <v>0</v>
      </c>
      <c r="N220" s="335"/>
      <c r="O220" s="529"/>
      <c r="P220" s="528" t="str">
        <f t="shared" si="180"/>
        <v>-</v>
      </c>
      <c r="Q220" s="535"/>
      <c r="R220" s="536" t="str">
        <f t="shared" si="166"/>
        <v>-</v>
      </c>
      <c r="S220" s="527">
        <f t="shared" si="181"/>
        <v>0</v>
      </c>
      <c r="T220" s="335"/>
      <c r="U220" s="529"/>
      <c r="V220" s="528" t="str">
        <f t="shared" si="182"/>
        <v>-</v>
      </c>
      <c r="W220" s="535"/>
      <c r="X220" s="536" t="str">
        <f t="shared" si="145"/>
        <v>-</v>
      </c>
      <c r="Y220" s="527">
        <f t="shared" si="183"/>
        <v>0</v>
      </c>
      <c r="Z220" s="335"/>
      <c r="AA220" s="529"/>
      <c r="AB220" s="528" t="str">
        <f t="shared" si="184"/>
        <v>-</v>
      </c>
      <c r="AC220" s="535"/>
      <c r="AD220" s="536" t="str">
        <f t="shared" si="147"/>
        <v>-</v>
      </c>
      <c r="AE220" s="527">
        <f t="shared" si="185"/>
        <v>0</v>
      </c>
      <c r="AF220" s="335"/>
      <c r="AG220" s="529"/>
      <c r="AH220" s="528" t="str">
        <f t="shared" si="186"/>
        <v>-</v>
      </c>
      <c r="AI220" s="535"/>
      <c r="AJ220" s="536" t="str">
        <f t="shared" si="149"/>
        <v>-</v>
      </c>
      <c r="AK220" s="527">
        <f t="shared" si="187"/>
        <v>0</v>
      </c>
      <c r="AL220" s="335"/>
      <c r="AM220" s="529"/>
      <c r="AN220" s="528" t="str">
        <f t="shared" si="188"/>
        <v>-</v>
      </c>
      <c r="AO220" s="535"/>
      <c r="AP220" s="536" t="str">
        <f t="shared" si="151"/>
        <v>-</v>
      </c>
      <c r="AQ220" s="527">
        <f t="shared" si="189"/>
        <v>0</v>
      </c>
      <c r="AR220" s="335"/>
      <c r="AS220" s="529"/>
      <c r="AT220" s="528" t="str">
        <f t="shared" si="190"/>
        <v>-</v>
      </c>
      <c r="AU220" s="535"/>
      <c r="AV220" s="536" t="str">
        <f t="shared" si="153"/>
        <v>-</v>
      </c>
      <c r="AW220" s="527">
        <f t="shared" si="191"/>
        <v>0</v>
      </c>
      <c r="AX220" s="335"/>
      <c r="AY220" s="529"/>
      <c r="AZ220" s="528" t="str">
        <f t="shared" si="192"/>
        <v>-</v>
      </c>
      <c r="BA220" s="535"/>
      <c r="BB220" s="536" t="str">
        <f t="shared" si="155"/>
        <v>-</v>
      </c>
      <c r="BC220" s="544">
        <f t="shared" si="193"/>
        <v>0</v>
      </c>
      <c r="BD220" s="335"/>
      <c r="BE220" s="529"/>
      <c r="BF220" s="535"/>
      <c r="BG220" s="549" t="str">
        <f t="shared" si="167"/>
        <v>-</v>
      </c>
      <c r="BH220" s="544">
        <f t="shared" si="194"/>
        <v>0</v>
      </c>
      <c r="BI220" s="335"/>
      <c r="BJ220" s="529"/>
      <c r="BK220" s="535"/>
      <c r="BL220" s="549" t="str">
        <f t="shared" si="168"/>
        <v>-</v>
      </c>
      <c r="BM220" s="544">
        <f t="shared" si="195"/>
        <v>0</v>
      </c>
      <c r="BN220" s="335"/>
      <c r="BO220" s="529"/>
      <c r="BP220" s="535"/>
      <c r="BQ220" s="549" t="str">
        <f t="shared" si="169"/>
        <v>-</v>
      </c>
      <c r="BR220" s="544">
        <f t="shared" si="196"/>
        <v>0</v>
      </c>
      <c r="BS220" s="335"/>
      <c r="BT220" s="529"/>
      <c r="BU220" s="535"/>
      <c r="BV220" s="549" t="str">
        <f t="shared" si="170"/>
        <v>-</v>
      </c>
    </row>
    <row r="221" ht="14.25" customHeight="1" spans="1:74">
      <c r="A221" s="508"/>
      <c r="B221" s="404">
        <v>26</v>
      </c>
      <c r="C221" s="406">
        <f t="shared" si="164"/>
        <v>0</v>
      </c>
      <c r="D221" s="406">
        <f t="shared" si="172"/>
        <v>0</v>
      </c>
      <c r="E221" s="406">
        <f t="shared" si="173"/>
        <v>0</v>
      </c>
      <c r="F221" s="382">
        <f t="shared" si="174"/>
        <v>0</v>
      </c>
      <c r="G221" s="505" t="str">
        <f t="shared" si="171"/>
        <v>-</v>
      </c>
      <c r="H221" s="507">
        <f t="shared" si="175"/>
        <v>0</v>
      </c>
      <c r="I221" s="517">
        <f t="shared" si="176"/>
        <v>0</v>
      </c>
      <c r="J221" s="523">
        <f t="shared" si="177"/>
        <v>0</v>
      </c>
      <c r="K221" s="523">
        <f t="shared" si="178"/>
        <v>0</v>
      </c>
      <c r="L221" s="526" t="str">
        <f t="shared" si="165"/>
        <v>-</v>
      </c>
      <c r="M221" s="527">
        <f t="shared" si="179"/>
        <v>0</v>
      </c>
      <c r="N221" s="335"/>
      <c r="O221" s="529"/>
      <c r="P221" s="528" t="str">
        <f t="shared" si="180"/>
        <v>-</v>
      </c>
      <c r="Q221" s="535"/>
      <c r="R221" s="536" t="str">
        <f t="shared" si="166"/>
        <v>-</v>
      </c>
      <c r="S221" s="527">
        <f t="shared" si="181"/>
        <v>0</v>
      </c>
      <c r="T221" s="335"/>
      <c r="U221" s="529"/>
      <c r="V221" s="528" t="str">
        <f t="shared" si="182"/>
        <v>-</v>
      </c>
      <c r="W221" s="535"/>
      <c r="X221" s="536" t="str">
        <f t="shared" si="145"/>
        <v>-</v>
      </c>
      <c r="Y221" s="527">
        <f t="shared" si="183"/>
        <v>0</v>
      </c>
      <c r="Z221" s="335"/>
      <c r="AA221" s="529"/>
      <c r="AB221" s="528" t="str">
        <f t="shared" si="184"/>
        <v>-</v>
      </c>
      <c r="AC221" s="535"/>
      <c r="AD221" s="536" t="str">
        <f t="shared" si="147"/>
        <v>-</v>
      </c>
      <c r="AE221" s="527">
        <f t="shared" si="185"/>
        <v>0</v>
      </c>
      <c r="AF221" s="335"/>
      <c r="AG221" s="529"/>
      <c r="AH221" s="528" t="str">
        <f t="shared" si="186"/>
        <v>-</v>
      </c>
      <c r="AI221" s="535"/>
      <c r="AJ221" s="536" t="str">
        <f t="shared" si="149"/>
        <v>-</v>
      </c>
      <c r="AK221" s="527">
        <f t="shared" si="187"/>
        <v>0</v>
      </c>
      <c r="AL221" s="335"/>
      <c r="AM221" s="529"/>
      <c r="AN221" s="528" t="str">
        <f t="shared" si="188"/>
        <v>-</v>
      </c>
      <c r="AO221" s="535"/>
      <c r="AP221" s="536" t="str">
        <f t="shared" si="151"/>
        <v>-</v>
      </c>
      <c r="AQ221" s="527">
        <f t="shared" si="189"/>
        <v>0</v>
      </c>
      <c r="AR221" s="335"/>
      <c r="AS221" s="529"/>
      <c r="AT221" s="528" t="str">
        <f t="shared" si="190"/>
        <v>-</v>
      </c>
      <c r="AU221" s="535"/>
      <c r="AV221" s="536" t="str">
        <f t="shared" si="153"/>
        <v>-</v>
      </c>
      <c r="AW221" s="527">
        <f t="shared" si="191"/>
        <v>0</v>
      </c>
      <c r="AX221" s="335"/>
      <c r="AY221" s="529"/>
      <c r="AZ221" s="528" t="str">
        <f t="shared" si="192"/>
        <v>-</v>
      </c>
      <c r="BA221" s="535"/>
      <c r="BB221" s="536" t="str">
        <f t="shared" si="155"/>
        <v>-</v>
      </c>
      <c r="BC221" s="544">
        <f t="shared" si="193"/>
        <v>0</v>
      </c>
      <c r="BD221" s="335"/>
      <c r="BE221" s="529"/>
      <c r="BF221" s="535"/>
      <c r="BG221" s="549" t="str">
        <f t="shared" si="167"/>
        <v>-</v>
      </c>
      <c r="BH221" s="544">
        <f t="shared" si="194"/>
        <v>0</v>
      </c>
      <c r="BI221" s="335"/>
      <c r="BJ221" s="529"/>
      <c r="BK221" s="535"/>
      <c r="BL221" s="549" t="str">
        <f t="shared" si="168"/>
        <v>-</v>
      </c>
      <c r="BM221" s="544">
        <f t="shared" si="195"/>
        <v>0</v>
      </c>
      <c r="BN221" s="335"/>
      <c r="BO221" s="529"/>
      <c r="BP221" s="535"/>
      <c r="BQ221" s="549" t="str">
        <f t="shared" si="169"/>
        <v>-</v>
      </c>
      <c r="BR221" s="544">
        <f t="shared" si="196"/>
        <v>0</v>
      </c>
      <c r="BS221" s="335"/>
      <c r="BT221" s="529"/>
      <c r="BU221" s="535"/>
      <c r="BV221" s="549" t="str">
        <f t="shared" si="170"/>
        <v>-</v>
      </c>
    </row>
    <row r="222" ht="14.25" customHeight="1" spans="1:74">
      <c r="A222" s="508"/>
      <c r="B222" s="404">
        <v>27</v>
      </c>
      <c r="C222" s="406">
        <f t="shared" si="164"/>
        <v>0</v>
      </c>
      <c r="D222" s="406">
        <f t="shared" si="172"/>
        <v>0</v>
      </c>
      <c r="E222" s="406">
        <f t="shared" si="173"/>
        <v>0</v>
      </c>
      <c r="F222" s="382">
        <f t="shared" si="174"/>
        <v>0</v>
      </c>
      <c r="G222" s="505" t="str">
        <f t="shared" si="171"/>
        <v>-</v>
      </c>
      <c r="H222" s="507">
        <f t="shared" si="175"/>
        <v>0</v>
      </c>
      <c r="I222" s="517">
        <f t="shared" si="176"/>
        <v>0</v>
      </c>
      <c r="J222" s="523">
        <f t="shared" si="177"/>
        <v>0</v>
      </c>
      <c r="K222" s="523">
        <f t="shared" si="178"/>
        <v>0</v>
      </c>
      <c r="L222" s="526" t="str">
        <f t="shared" si="165"/>
        <v>-</v>
      </c>
      <c r="M222" s="527">
        <f t="shared" si="179"/>
        <v>0</v>
      </c>
      <c r="N222" s="335"/>
      <c r="O222" s="529"/>
      <c r="P222" s="528" t="str">
        <f t="shared" si="180"/>
        <v>-</v>
      </c>
      <c r="Q222" s="535"/>
      <c r="R222" s="536" t="str">
        <f t="shared" si="166"/>
        <v>-</v>
      </c>
      <c r="S222" s="527">
        <f t="shared" si="181"/>
        <v>0</v>
      </c>
      <c r="T222" s="335"/>
      <c r="U222" s="529"/>
      <c r="V222" s="528" t="str">
        <f t="shared" si="182"/>
        <v>-</v>
      </c>
      <c r="W222" s="535"/>
      <c r="X222" s="536" t="str">
        <f t="shared" si="145"/>
        <v>-</v>
      </c>
      <c r="Y222" s="527">
        <f t="shared" si="183"/>
        <v>0</v>
      </c>
      <c r="Z222" s="335"/>
      <c r="AA222" s="529"/>
      <c r="AB222" s="528" t="str">
        <f t="shared" si="184"/>
        <v>-</v>
      </c>
      <c r="AC222" s="535"/>
      <c r="AD222" s="536" t="str">
        <f t="shared" si="147"/>
        <v>-</v>
      </c>
      <c r="AE222" s="527">
        <f t="shared" si="185"/>
        <v>0</v>
      </c>
      <c r="AF222" s="335"/>
      <c r="AG222" s="529"/>
      <c r="AH222" s="528" t="str">
        <f t="shared" si="186"/>
        <v>-</v>
      </c>
      <c r="AI222" s="535"/>
      <c r="AJ222" s="536" t="str">
        <f t="shared" si="149"/>
        <v>-</v>
      </c>
      <c r="AK222" s="527">
        <f t="shared" si="187"/>
        <v>0</v>
      </c>
      <c r="AL222" s="335"/>
      <c r="AM222" s="529"/>
      <c r="AN222" s="528" t="str">
        <f t="shared" si="188"/>
        <v>-</v>
      </c>
      <c r="AO222" s="535"/>
      <c r="AP222" s="536" t="str">
        <f t="shared" si="151"/>
        <v>-</v>
      </c>
      <c r="AQ222" s="527">
        <f t="shared" si="189"/>
        <v>0</v>
      </c>
      <c r="AR222" s="335"/>
      <c r="AS222" s="529"/>
      <c r="AT222" s="528" t="str">
        <f t="shared" si="190"/>
        <v>-</v>
      </c>
      <c r="AU222" s="535"/>
      <c r="AV222" s="536" t="str">
        <f t="shared" si="153"/>
        <v>-</v>
      </c>
      <c r="AW222" s="527">
        <f t="shared" si="191"/>
        <v>0</v>
      </c>
      <c r="AX222" s="335"/>
      <c r="AY222" s="529"/>
      <c r="AZ222" s="528" t="str">
        <f t="shared" si="192"/>
        <v>-</v>
      </c>
      <c r="BA222" s="535"/>
      <c r="BB222" s="536" t="str">
        <f t="shared" si="155"/>
        <v>-</v>
      </c>
      <c r="BC222" s="544">
        <f t="shared" si="193"/>
        <v>0</v>
      </c>
      <c r="BD222" s="335"/>
      <c r="BE222" s="529"/>
      <c r="BF222" s="535"/>
      <c r="BG222" s="549" t="str">
        <f t="shared" si="167"/>
        <v>-</v>
      </c>
      <c r="BH222" s="544">
        <f t="shared" si="194"/>
        <v>0</v>
      </c>
      <c r="BI222" s="335"/>
      <c r="BJ222" s="529"/>
      <c r="BK222" s="535"/>
      <c r="BL222" s="549" t="str">
        <f t="shared" si="168"/>
        <v>-</v>
      </c>
      <c r="BM222" s="544">
        <f t="shared" si="195"/>
        <v>0</v>
      </c>
      <c r="BN222" s="335"/>
      <c r="BO222" s="529"/>
      <c r="BP222" s="535"/>
      <c r="BQ222" s="549" t="str">
        <f t="shared" si="169"/>
        <v>-</v>
      </c>
      <c r="BR222" s="544">
        <f t="shared" si="196"/>
        <v>0</v>
      </c>
      <c r="BS222" s="335"/>
      <c r="BT222" s="529"/>
      <c r="BU222" s="535"/>
      <c r="BV222" s="549" t="str">
        <f t="shared" si="170"/>
        <v>-</v>
      </c>
    </row>
    <row r="223" ht="14.25" customHeight="1" spans="1:74">
      <c r="A223" s="508"/>
      <c r="B223" s="404">
        <v>28</v>
      </c>
      <c r="C223" s="406">
        <f t="shared" si="164"/>
        <v>0</v>
      </c>
      <c r="D223" s="406">
        <f t="shared" si="172"/>
        <v>0</v>
      </c>
      <c r="E223" s="406">
        <f t="shared" si="173"/>
        <v>0</v>
      </c>
      <c r="F223" s="382">
        <f t="shared" si="174"/>
        <v>0</v>
      </c>
      <c r="G223" s="505" t="str">
        <f t="shared" si="171"/>
        <v>-</v>
      </c>
      <c r="H223" s="507">
        <f t="shared" si="175"/>
        <v>0</v>
      </c>
      <c r="I223" s="517">
        <f t="shared" si="176"/>
        <v>0</v>
      </c>
      <c r="J223" s="523">
        <f t="shared" si="177"/>
        <v>0</v>
      </c>
      <c r="K223" s="523">
        <f t="shared" si="178"/>
        <v>0</v>
      </c>
      <c r="L223" s="526" t="str">
        <f t="shared" si="165"/>
        <v>-</v>
      </c>
      <c r="M223" s="527">
        <f t="shared" si="179"/>
        <v>0</v>
      </c>
      <c r="N223" s="335"/>
      <c r="O223" s="529"/>
      <c r="P223" s="528" t="str">
        <f t="shared" si="180"/>
        <v>-</v>
      </c>
      <c r="Q223" s="535"/>
      <c r="R223" s="536" t="str">
        <f t="shared" si="166"/>
        <v>-</v>
      </c>
      <c r="S223" s="527">
        <f t="shared" si="181"/>
        <v>0</v>
      </c>
      <c r="T223" s="335"/>
      <c r="U223" s="529"/>
      <c r="V223" s="528" t="str">
        <f t="shared" si="182"/>
        <v>-</v>
      </c>
      <c r="W223" s="535"/>
      <c r="X223" s="536" t="str">
        <f t="shared" si="145"/>
        <v>-</v>
      </c>
      <c r="Y223" s="527">
        <f t="shared" si="183"/>
        <v>0</v>
      </c>
      <c r="Z223" s="335"/>
      <c r="AA223" s="529"/>
      <c r="AB223" s="528" t="str">
        <f t="shared" si="184"/>
        <v>-</v>
      </c>
      <c r="AC223" s="535"/>
      <c r="AD223" s="536" t="str">
        <f t="shared" si="147"/>
        <v>-</v>
      </c>
      <c r="AE223" s="527">
        <f t="shared" si="185"/>
        <v>0</v>
      </c>
      <c r="AF223" s="335"/>
      <c r="AG223" s="529"/>
      <c r="AH223" s="528" t="str">
        <f t="shared" si="186"/>
        <v>-</v>
      </c>
      <c r="AI223" s="535"/>
      <c r="AJ223" s="536" t="str">
        <f t="shared" si="149"/>
        <v>-</v>
      </c>
      <c r="AK223" s="527">
        <f t="shared" si="187"/>
        <v>0</v>
      </c>
      <c r="AL223" s="335"/>
      <c r="AM223" s="529"/>
      <c r="AN223" s="528" t="str">
        <f t="shared" si="188"/>
        <v>-</v>
      </c>
      <c r="AO223" s="535"/>
      <c r="AP223" s="536" t="str">
        <f t="shared" si="151"/>
        <v>-</v>
      </c>
      <c r="AQ223" s="527">
        <f t="shared" si="189"/>
        <v>0</v>
      </c>
      <c r="AR223" s="335"/>
      <c r="AS223" s="529"/>
      <c r="AT223" s="528" t="str">
        <f t="shared" si="190"/>
        <v>-</v>
      </c>
      <c r="AU223" s="535"/>
      <c r="AV223" s="536" t="str">
        <f t="shared" si="153"/>
        <v>-</v>
      </c>
      <c r="AW223" s="527">
        <f t="shared" si="191"/>
        <v>0</v>
      </c>
      <c r="AX223" s="335"/>
      <c r="AY223" s="529"/>
      <c r="AZ223" s="528" t="str">
        <f t="shared" si="192"/>
        <v>-</v>
      </c>
      <c r="BA223" s="535"/>
      <c r="BB223" s="536" t="str">
        <f t="shared" si="155"/>
        <v>-</v>
      </c>
      <c r="BC223" s="544">
        <f t="shared" si="193"/>
        <v>0</v>
      </c>
      <c r="BD223" s="335"/>
      <c r="BE223" s="529"/>
      <c r="BF223" s="535"/>
      <c r="BG223" s="549" t="str">
        <f t="shared" si="167"/>
        <v>-</v>
      </c>
      <c r="BH223" s="544">
        <f t="shared" si="194"/>
        <v>0</v>
      </c>
      <c r="BI223" s="335"/>
      <c r="BJ223" s="529"/>
      <c r="BK223" s="535"/>
      <c r="BL223" s="549" t="str">
        <f t="shared" si="168"/>
        <v>-</v>
      </c>
      <c r="BM223" s="544">
        <f t="shared" si="195"/>
        <v>0</v>
      </c>
      <c r="BN223" s="335"/>
      <c r="BO223" s="529"/>
      <c r="BP223" s="535"/>
      <c r="BQ223" s="549" t="str">
        <f t="shared" si="169"/>
        <v>-</v>
      </c>
      <c r="BR223" s="544">
        <f t="shared" si="196"/>
        <v>0</v>
      </c>
      <c r="BS223" s="335"/>
      <c r="BT223" s="529"/>
      <c r="BU223" s="535"/>
      <c r="BV223" s="549" t="str">
        <f t="shared" si="170"/>
        <v>-</v>
      </c>
    </row>
    <row r="224" ht="14.25" customHeight="1" spans="1:74">
      <c r="A224" s="508"/>
      <c r="B224" s="404">
        <v>29</v>
      </c>
      <c r="C224" s="406">
        <f t="shared" si="164"/>
        <v>0</v>
      </c>
      <c r="D224" s="406">
        <f t="shared" si="172"/>
        <v>0</v>
      </c>
      <c r="E224" s="406">
        <f t="shared" si="173"/>
        <v>0</v>
      </c>
      <c r="F224" s="382">
        <f t="shared" si="174"/>
        <v>0</v>
      </c>
      <c r="G224" s="505" t="str">
        <f t="shared" si="171"/>
        <v>-</v>
      </c>
      <c r="H224" s="507">
        <f t="shared" si="175"/>
        <v>0</v>
      </c>
      <c r="I224" s="517">
        <f t="shared" si="176"/>
        <v>0</v>
      </c>
      <c r="J224" s="523">
        <f t="shared" si="177"/>
        <v>0</v>
      </c>
      <c r="K224" s="523">
        <f t="shared" si="178"/>
        <v>0</v>
      </c>
      <c r="L224" s="526" t="str">
        <f t="shared" si="165"/>
        <v>-</v>
      </c>
      <c r="M224" s="527">
        <f t="shared" si="179"/>
        <v>0</v>
      </c>
      <c r="N224" s="335"/>
      <c r="O224" s="529"/>
      <c r="P224" s="528" t="str">
        <f t="shared" si="180"/>
        <v>-</v>
      </c>
      <c r="Q224" s="535"/>
      <c r="R224" s="536" t="str">
        <f t="shared" si="166"/>
        <v>-</v>
      </c>
      <c r="S224" s="527">
        <f t="shared" si="181"/>
        <v>0</v>
      </c>
      <c r="T224" s="335"/>
      <c r="U224" s="529"/>
      <c r="V224" s="528" t="str">
        <f t="shared" si="182"/>
        <v>-</v>
      </c>
      <c r="W224" s="535"/>
      <c r="X224" s="536" t="str">
        <f t="shared" si="145"/>
        <v>-</v>
      </c>
      <c r="Y224" s="527">
        <f t="shared" si="183"/>
        <v>0</v>
      </c>
      <c r="Z224" s="335"/>
      <c r="AA224" s="529"/>
      <c r="AB224" s="528" t="str">
        <f t="shared" si="184"/>
        <v>-</v>
      </c>
      <c r="AC224" s="535"/>
      <c r="AD224" s="536" t="str">
        <f t="shared" si="147"/>
        <v>-</v>
      </c>
      <c r="AE224" s="527">
        <f t="shared" si="185"/>
        <v>0</v>
      </c>
      <c r="AF224" s="335"/>
      <c r="AG224" s="529"/>
      <c r="AH224" s="528" t="str">
        <f t="shared" si="186"/>
        <v>-</v>
      </c>
      <c r="AI224" s="535"/>
      <c r="AJ224" s="536" t="str">
        <f t="shared" si="149"/>
        <v>-</v>
      </c>
      <c r="AK224" s="527">
        <f t="shared" si="187"/>
        <v>0</v>
      </c>
      <c r="AL224" s="335"/>
      <c r="AM224" s="529"/>
      <c r="AN224" s="528" t="str">
        <f t="shared" si="188"/>
        <v>-</v>
      </c>
      <c r="AO224" s="535"/>
      <c r="AP224" s="536" t="str">
        <f t="shared" si="151"/>
        <v>-</v>
      </c>
      <c r="AQ224" s="527">
        <f t="shared" si="189"/>
        <v>0</v>
      </c>
      <c r="AR224" s="335"/>
      <c r="AS224" s="529"/>
      <c r="AT224" s="528" t="str">
        <f t="shared" si="190"/>
        <v>-</v>
      </c>
      <c r="AU224" s="535"/>
      <c r="AV224" s="536" t="str">
        <f t="shared" si="153"/>
        <v>-</v>
      </c>
      <c r="AW224" s="527">
        <f t="shared" si="191"/>
        <v>0</v>
      </c>
      <c r="AX224" s="335"/>
      <c r="AY224" s="529"/>
      <c r="AZ224" s="528" t="str">
        <f t="shared" si="192"/>
        <v>-</v>
      </c>
      <c r="BA224" s="535"/>
      <c r="BB224" s="536" t="str">
        <f t="shared" si="155"/>
        <v>-</v>
      </c>
      <c r="BC224" s="544">
        <f t="shared" si="193"/>
        <v>0</v>
      </c>
      <c r="BD224" s="335"/>
      <c r="BE224" s="529"/>
      <c r="BF224" s="535"/>
      <c r="BG224" s="549" t="str">
        <f t="shared" si="167"/>
        <v>-</v>
      </c>
      <c r="BH224" s="544">
        <f t="shared" si="194"/>
        <v>0</v>
      </c>
      <c r="BI224" s="335"/>
      <c r="BJ224" s="529"/>
      <c r="BK224" s="535"/>
      <c r="BL224" s="549" t="str">
        <f t="shared" si="168"/>
        <v>-</v>
      </c>
      <c r="BM224" s="544">
        <f t="shared" si="195"/>
        <v>0</v>
      </c>
      <c r="BN224" s="335"/>
      <c r="BO224" s="529"/>
      <c r="BP224" s="535"/>
      <c r="BQ224" s="549" t="str">
        <f t="shared" si="169"/>
        <v>-</v>
      </c>
      <c r="BR224" s="544">
        <f t="shared" si="196"/>
        <v>0</v>
      </c>
      <c r="BS224" s="335"/>
      <c r="BT224" s="529"/>
      <c r="BU224" s="535"/>
      <c r="BV224" s="549" t="str">
        <f t="shared" si="170"/>
        <v>-</v>
      </c>
    </row>
    <row r="225" ht="14.25" customHeight="1" spans="1:74">
      <c r="A225" s="508"/>
      <c r="B225" s="404">
        <v>30</v>
      </c>
      <c r="C225" s="406">
        <f t="shared" si="164"/>
        <v>0</v>
      </c>
      <c r="D225" s="406">
        <f t="shared" si="172"/>
        <v>0</v>
      </c>
      <c r="E225" s="406">
        <f t="shared" si="173"/>
        <v>0</v>
      </c>
      <c r="F225" s="382">
        <f t="shared" si="174"/>
        <v>0</v>
      </c>
      <c r="G225" s="505" t="str">
        <f t="shared" si="171"/>
        <v>-</v>
      </c>
      <c r="H225" s="507">
        <f t="shared" si="175"/>
        <v>0</v>
      </c>
      <c r="I225" s="517">
        <f t="shared" si="176"/>
        <v>0</v>
      </c>
      <c r="J225" s="523">
        <f t="shared" si="177"/>
        <v>0</v>
      </c>
      <c r="K225" s="523">
        <f t="shared" si="178"/>
        <v>0</v>
      </c>
      <c r="L225" s="526" t="str">
        <f t="shared" si="165"/>
        <v>-</v>
      </c>
      <c r="M225" s="527">
        <f t="shared" si="179"/>
        <v>0</v>
      </c>
      <c r="N225" s="335"/>
      <c r="O225" s="529"/>
      <c r="P225" s="528" t="str">
        <f t="shared" si="180"/>
        <v>-</v>
      </c>
      <c r="Q225" s="535"/>
      <c r="R225" s="536" t="str">
        <f t="shared" si="166"/>
        <v>-</v>
      </c>
      <c r="S225" s="527">
        <f t="shared" si="181"/>
        <v>0</v>
      </c>
      <c r="T225" s="335"/>
      <c r="U225" s="529"/>
      <c r="V225" s="528" t="str">
        <f t="shared" si="182"/>
        <v>-</v>
      </c>
      <c r="W225" s="535"/>
      <c r="X225" s="536" t="str">
        <f t="shared" si="145"/>
        <v>-</v>
      </c>
      <c r="Y225" s="527">
        <f t="shared" si="183"/>
        <v>0</v>
      </c>
      <c r="Z225" s="335"/>
      <c r="AA225" s="529"/>
      <c r="AB225" s="528" t="str">
        <f t="shared" si="184"/>
        <v>-</v>
      </c>
      <c r="AC225" s="535"/>
      <c r="AD225" s="536" t="str">
        <f t="shared" si="147"/>
        <v>-</v>
      </c>
      <c r="AE225" s="527">
        <f t="shared" si="185"/>
        <v>0</v>
      </c>
      <c r="AF225" s="335"/>
      <c r="AG225" s="529"/>
      <c r="AH225" s="528" t="str">
        <f t="shared" si="186"/>
        <v>-</v>
      </c>
      <c r="AI225" s="535"/>
      <c r="AJ225" s="536" t="str">
        <f t="shared" si="149"/>
        <v>-</v>
      </c>
      <c r="AK225" s="527">
        <f t="shared" si="187"/>
        <v>0</v>
      </c>
      <c r="AL225" s="335"/>
      <c r="AM225" s="529"/>
      <c r="AN225" s="528" t="str">
        <f t="shared" si="188"/>
        <v>-</v>
      </c>
      <c r="AO225" s="535"/>
      <c r="AP225" s="536" t="str">
        <f t="shared" si="151"/>
        <v>-</v>
      </c>
      <c r="AQ225" s="527">
        <f t="shared" si="189"/>
        <v>0</v>
      </c>
      <c r="AR225" s="335"/>
      <c r="AS225" s="529"/>
      <c r="AT225" s="528" t="str">
        <f t="shared" si="190"/>
        <v>-</v>
      </c>
      <c r="AU225" s="535"/>
      <c r="AV225" s="536" t="str">
        <f t="shared" si="153"/>
        <v>-</v>
      </c>
      <c r="AW225" s="527">
        <f t="shared" si="191"/>
        <v>0</v>
      </c>
      <c r="AX225" s="335"/>
      <c r="AY225" s="529"/>
      <c r="AZ225" s="528" t="str">
        <f t="shared" si="192"/>
        <v>-</v>
      </c>
      <c r="BA225" s="535"/>
      <c r="BB225" s="536" t="str">
        <f t="shared" si="155"/>
        <v>-</v>
      </c>
      <c r="BC225" s="544">
        <f t="shared" si="193"/>
        <v>0</v>
      </c>
      <c r="BD225" s="335"/>
      <c r="BE225" s="529"/>
      <c r="BF225" s="535"/>
      <c r="BG225" s="549" t="str">
        <f t="shared" si="167"/>
        <v>-</v>
      </c>
      <c r="BH225" s="544">
        <f t="shared" si="194"/>
        <v>0</v>
      </c>
      <c r="BI225" s="335"/>
      <c r="BJ225" s="529"/>
      <c r="BK225" s="535"/>
      <c r="BL225" s="549" t="str">
        <f t="shared" si="168"/>
        <v>-</v>
      </c>
      <c r="BM225" s="544">
        <f t="shared" si="195"/>
        <v>0</v>
      </c>
      <c r="BN225" s="335"/>
      <c r="BO225" s="529"/>
      <c r="BP225" s="535"/>
      <c r="BQ225" s="549" t="str">
        <f t="shared" si="169"/>
        <v>-</v>
      </c>
      <c r="BR225" s="544">
        <f t="shared" si="196"/>
        <v>0</v>
      </c>
      <c r="BS225" s="335"/>
      <c r="BT225" s="529"/>
      <c r="BU225" s="535"/>
      <c r="BV225" s="549" t="str">
        <f t="shared" si="170"/>
        <v>-</v>
      </c>
    </row>
    <row r="226" ht="15" customHeight="1" spans="1:74">
      <c r="A226" s="508"/>
      <c r="B226" s="404">
        <v>31</v>
      </c>
      <c r="C226" s="406">
        <f t="shared" si="164"/>
        <v>0</v>
      </c>
      <c r="D226" s="406">
        <f t="shared" si="172"/>
        <v>0</v>
      </c>
      <c r="E226" s="406">
        <f t="shared" si="173"/>
        <v>0</v>
      </c>
      <c r="F226" s="382">
        <f t="shared" si="174"/>
        <v>0</v>
      </c>
      <c r="G226" s="505" t="str">
        <f t="shared" si="171"/>
        <v>-</v>
      </c>
      <c r="H226" s="507">
        <f t="shared" si="175"/>
        <v>0</v>
      </c>
      <c r="I226" s="517">
        <f t="shared" si="176"/>
        <v>0</v>
      </c>
      <c r="J226" s="523">
        <f t="shared" si="177"/>
        <v>0</v>
      </c>
      <c r="K226" s="523">
        <f t="shared" si="178"/>
        <v>0</v>
      </c>
      <c r="L226" s="526" t="str">
        <f t="shared" si="165"/>
        <v>-</v>
      </c>
      <c r="M226" s="527">
        <f t="shared" si="179"/>
        <v>0</v>
      </c>
      <c r="N226" s="335"/>
      <c r="O226" s="529"/>
      <c r="P226" s="528" t="str">
        <f t="shared" si="180"/>
        <v>-</v>
      </c>
      <c r="Q226" s="535"/>
      <c r="R226" s="536" t="str">
        <f t="shared" si="166"/>
        <v>-</v>
      </c>
      <c r="S226" s="527">
        <f t="shared" si="181"/>
        <v>0</v>
      </c>
      <c r="T226" s="335"/>
      <c r="U226" s="529"/>
      <c r="V226" s="528" t="str">
        <f t="shared" si="182"/>
        <v>-</v>
      </c>
      <c r="W226" s="535"/>
      <c r="X226" s="536" t="str">
        <f t="shared" si="145"/>
        <v>-</v>
      </c>
      <c r="Y226" s="527">
        <f t="shared" si="183"/>
        <v>0</v>
      </c>
      <c r="Z226" s="335"/>
      <c r="AA226" s="529"/>
      <c r="AB226" s="528" t="str">
        <f t="shared" si="184"/>
        <v>-</v>
      </c>
      <c r="AC226" s="535"/>
      <c r="AD226" s="536" t="str">
        <f t="shared" si="147"/>
        <v>-</v>
      </c>
      <c r="AE226" s="527">
        <f t="shared" si="185"/>
        <v>0</v>
      </c>
      <c r="AF226" s="335"/>
      <c r="AG226" s="529"/>
      <c r="AH226" s="528" t="str">
        <f t="shared" si="186"/>
        <v>-</v>
      </c>
      <c r="AI226" s="535"/>
      <c r="AJ226" s="536" t="str">
        <f t="shared" si="149"/>
        <v>-</v>
      </c>
      <c r="AK226" s="527">
        <f t="shared" si="187"/>
        <v>0</v>
      </c>
      <c r="AL226" s="335"/>
      <c r="AM226" s="529"/>
      <c r="AN226" s="528" t="str">
        <f t="shared" si="188"/>
        <v>-</v>
      </c>
      <c r="AO226" s="535"/>
      <c r="AP226" s="536" t="str">
        <f t="shared" si="151"/>
        <v>-</v>
      </c>
      <c r="AQ226" s="527">
        <f t="shared" si="189"/>
        <v>0</v>
      </c>
      <c r="AR226" s="335"/>
      <c r="AS226" s="529"/>
      <c r="AT226" s="528" t="str">
        <f t="shared" si="190"/>
        <v>-</v>
      </c>
      <c r="AU226" s="535"/>
      <c r="AV226" s="536" t="str">
        <f t="shared" si="153"/>
        <v>-</v>
      </c>
      <c r="AW226" s="527">
        <f t="shared" si="191"/>
        <v>0</v>
      </c>
      <c r="AX226" s="335"/>
      <c r="AY226" s="529"/>
      <c r="AZ226" s="528" t="str">
        <f t="shared" si="192"/>
        <v>-</v>
      </c>
      <c r="BA226" s="535"/>
      <c r="BB226" s="536" t="str">
        <f t="shared" si="155"/>
        <v>-</v>
      </c>
      <c r="BC226" s="544">
        <f t="shared" si="193"/>
        <v>0</v>
      </c>
      <c r="BD226" s="335"/>
      <c r="BE226" s="529"/>
      <c r="BF226" s="535"/>
      <c r="BG226" s="549" t="str">
        <f t="shared" si="167"/>
        <v>-</v>
      </c>
      <c r="BH226" s="544">
        <f t="shared" si="194"/>
        <v>0</v>
      </c>
      <c r="BI226" s="335"/>
      <c r="BJ226" s="529"/>
      <c r="BK226" s="535"/>
      <c r="BL226" s="549" t="str">
        <f t="shared" si="168"/>
        <v>-</v>
      </c>
      <c r="BM226" s="544">
        <f t="shared" si="195"/>
        <v>0</v>
      </c>
      <c r="BN226" s="335"/>
      <c r="BO226" s="529"/>
      <c r="BP226" s="535"/>
      <c r="BQ226" s="549" t="str">
        <f t="shared" si="169"/>
        <v>-</v>
      </c>
      <c r="BR226" s="544">
        <f t="shared" si="196"/>
        <v>0</v>
      </c>
      <c r="BS226" s="335"/>
      <c r="BT226" s="529"/>
      <c r="BU226" s="535"/>
      <c r="BV226" s="549" t="str">
        <f t="shared" si="170"/>
        <v>-</v>
      </c>
    </row>
    <row r="227" s="488" customFormat="1" ht="16.5" customHeight="1" spans="1:74">
      <c r="A227" s="561" t="s">
        <v>56</v>
      </c>
      <c r="B227" s="562"/>
      <c r="C227" s="395">
        <f>SUM(C228:C258)</f>
        <v>0</v>
      </c>
      <c r="D227" s="406">
        <f t="shared" si="172"/>
        <v>0</v>
      </c>
      <c r="E227" s="406">
        <f t="shared" si="173"/>
        <v>0</v>
      </c>
      <c r="F227" s="382">
        <f t="shared" si="174"/>
        <v>0</v>
      </c>
      <c r="G227" s="505" t="str">
        <f t="shared" si="171"/>
        <v>-</v>
      </c>
      <c r="H227" s="507">
        <f t="shared" si="175"/>
        <v>0</v>
      </c>
      <c r="I227" s="517">
        <f t="shared" si="176"/>
        <v>0</v>
      </c>
      <c r="J227" s="523">
        <f t="shared" si="177"/>
        <v>0</v>
      </c>
      <c r="K227" s="523">
        <f t="shared" si="178"/>
        <v>0</v>
      </c>
      <c r="L227" s="564" t="str">
        <f t="shared" si="165"/>
        <v>-</v>
      </c>
      <c r="M227" s="527">
        <f t="shared" si="179"/>
        <v>0</v>
      </c>
      <c r="N227" s="395">
        <f>SUM(N228:N258)</f>
        <v>0</v>
      </c>
      <c r="O227" s="395">
        <f>SUM(O228:O258)</f>
        <v>0</v>
      </c>
      <c r="P227" s="567" t="str">
        <f t="shared" si="180"/>
        <v>-</v>
      </c>
      <c r="Q227" s="571">
        <f>SUM(Q228:Q258)</f>
        <v>0</v>
      </c>
      <c r="R227" s="564" t="str">
        <f t="shared" si="166"/>
        <v>-</v>
      </c>
      <c r="S227" s="527">
        <f t="shared" si="181"/>
        <v>0</v>
      </c>
      <c r="T227" s="395">
        <f>SUM(T228:T258)</f>
        <v>0</v>
      </c>
      <c r="U227" s="395">
        <f>SUM(U228:U258)</f>
        <v>0</v>
      </c>
      <c r="V227" s="567" t="str">
        <f t="shared" si="182"/>
        <v>-</v>
      </c>
      <c r="W227" s="571">
        <f>SUM(W228:W258)</f>
        <v>0</v>
      </c>
      <c r="X227" s="564" t="str">
        <f t="shared" ref="X227:X290" si="197">IF(W227&lt;&gt;0,W227/U227,"-")</f>
        <v>-</v>
      </c>
      <c r="Y227" s="527">
        <f t="shared" si="183"/>
        <v>0</v>
      </c>
      <c r="Z227" s="395">
        <f>SUM(Z228:Z258)</f>
        <v>0</v>
      </c>
      <c r="AA227" s="395">
        <f>SUM(AA228:AA258)</f>
        <v>0</v>
      </c>
      <c r="AB227" s="567" t="str">
        <f t="shared" si="184"/>
        <v>-</v>
      </c>
      <c r="AC227" s="571">
        <f>SUM(AC228:AC258)</f>
        <v>0</v>
      </c>
      <c r="AD227" s="564" t="str">
        <f t="shared" ref="AD227:AD290" si="198">IF(AC227&lt;&gt;0,AC227/AA227,"-")</f>
        <v>-</v>
      </c>
      <c r="AE227" s="527">
        <f t="shared" si="185"/>
        <v>0</v>
      </c>
      <c r="AF227" s="395">
        <f>SUM(AF228:AF258)</f>
        <v>0</v>
      </c>
      <c r="AG227" s="395">
        <f>SUM(AG228:AG258)</f>
        <v>0</v>
      </c>
      <c r="AH227" s="567" t="str">
        <f t="shared" si="186"/>
        <v>-</v>
      </c>
      <c r="AI227" s="571">
        <f>SUM(AI228:AI258)</f>
        <v>0</v>
      </c>
      <c r="AJ227" s="564" t="str">
        <f t="shared" ref="AJ227:AJ290" si="199">IF(AI227&lt;&gt;0,AI227/AG227,"-")</f>
        <v>-</v>
      </c>
      <c r="AK227" s="527">
        <f t="shared" si="187"/>
        <v>0</v>
      </c>
      <c r="AL227" s="395">
        <f>SUM(AL228:AL258)</f>
        <v>0</v>
      </c>
      <c r="AM227" s="395">
        <f>SUM(AM228:AM258)</f>
        <v>0</v>
      </c>
      <c r="AN227" s="567" t="str">
        <f t="shared" si="188"/>
        <v>-</v>
      </c>
      <c r="AO227" s="571">
        <f>SUM(AO228:AO258)</f>
        <v>0</v>
      </c>
      <c r="AP227" s="564" t="str">
        <f t="shared" ref="AP227:AP290" si="200">IF(AO227&lt;&gt;0,AO227/AM227,"-")</f>
        <v>-</v>
      </c>
      <c r="AQ227" s="527">
        <f t="shared" si="189"/>
        <v>0</v>
      </c>
      <c r="AR227" s="395">
        <f>SUM(AR228:AR258)</f>
        <v>0</v>
      </c>
      <c r="AS227" s="395">
        <f>SUM(AS228:AS258)</f>
        <v>0</v>
      </c>
      <c r="AT227" s="567" t="str">
        <f t="shared" si="190"/>
        <v>-</v>
      </c>
      <c r="AU227" s="571">
        <f>SUM(AU228:AU258)</f>
        <v>0</v>
      </c>
      <c r="AV227" s="564" t="str">
        <f t="shared" ref="AV227:AV290" si="201">IF(AU227&lt;&gt;0,AU227/AS227,"-")</f>
        <v>-</v>
      </c>
      <c r="AW227" s="527">
        <f t="shared" si="191"/>
        <v>0</v>
      </c>
      <c r="AX227" s="395">
        <f>SUM(AX228:AX258)</f>
        <v>0</v>
      </c>
      <c r="AY227" s="395">
        <f>SUM(AY228:AY258)</f>
        <v>0</v>
      </c>
      <c r="AZ227" s="567" t="str">
        <f t="shared" si="192"/>
        <v>-</v>
      </c>
      <c r="BA227" s="571">
        <f>SUM(BA228:BA258)</f>
        <v>0</v>
      </c>
      <c r="BB227" s="564" t="str">
        <f t="shared" ref="BB227:BB290" si="202">IF(BA227&lt;&gt;0,BA227/AY227,"-")</f>
        <v>-</v>
      </c>
      <c r="BC227" s="544">
        <f t="shared" si="193"/>
        <v>0</v>
      </c>
      <c r="BD227" s="395">
        <f>SUM(BD228:BD258)</f>
        <v>0</v>
      </c>
      <c r="BE227" s="395">
        <f>SUM(BE228:BE258)</f>
        <v>0</v>
      </c>
      <c r="BF227" s="571">
        <f>SUM(BF228:BF258)</f>
        <v>0</v>
      </c>
      <c r="BG227" s="564" t="str">
        <f t="shared" si="167"/>
        <v>-</v>
      </c>
      <c r="BH227" s="544">
        <f t="shared" si="194"/>
        <v>0</v>
      </c>
      <c r="BI227" s="395">
        <f>SUM(BI228:BI258)</f>
        <v>0</v>
      </c>
      <c r="BJ227" s="395">
        <f>SUM(BJ228:BJ258)</f>
        <v>0</v>
      </c>
      <c r="BK227" s="571">
        <f>SUM(BK228:BK258)</f>
        <v>0</v>
      </c>
      <c r="BL227" s="564" t="str">
        <f t="shared" si="168"/>
        <v>-</v>
      </c>
      <c r="BM227" s="544">
        <f t="shared" si="195"/>
        <v>0</v>
      </c>
      <c r="BN227" s="395">
        <f>SUM(BN228:BN258)</f>
        <v>0</v>
      </c>
      <c r="BO227" s="395">
        <f>SUM(BO228:BO258)</f>
        <v>0</v>
      </c>
      <c r="BP227" s="571">
        <f>SUM(BP228:BP258)</f>
        <v>0</v>
      </c>
      <c r="BQ227" s="564" t="str">
        <f t="shared" si="169"/>
        <v>-</v>
      </c>
      <c r="BR227" s="544">
        <f t="shared" si="196"/>
        <v>0</v>
      </c>
      <c r="BS227" s="395">
        <f>SUM(BS228:BS258)</f>
        <v>0</v>
      </c>
      <c r="BT227" s="395">
        <f>SUM(BT228:BT258)</f>
        <v>0</v>
      </c>
      <c r="BU227" s="571">
        <f>SUM(BU228:BU258)</f>
        <v>0</v>
      </c>
      <c r="BV227" s="564" t="str">
        <f t="shared" si="170"/>
        <v>-</v>
      </c>
    </row>
    <row r="228" ht="15" customHeight="1" spans="1:74">
      <c r="A228" s="563"/>
      <c r="B228" s="404">
        <v>1</v>
      </c>
      <c r="C228" s="406">
        <f t="shared" ref="C228:C258" si="203">F228+H228</f>
        <v>0</v>
      </c>
      <c r="D228" s="406">
        <f t="shared" si="172"/>
        <v>0</v>
      </c>
      <c r="E228" s="406">
        <f t="shared" si="173"/>
        <v>0</v>
      </c>
      <c r="F228" s="382">
        <f t="shared" si="174"/>
        <v>0</v>
      </c>
      <c r="G228" s="505" t="str">
        <f t="shared" si="171"/>
        <v>-</v>
      </c>
      <c r="H228" s="507">
        <f t="shared" si="175"/>
        <v>0</v>
      </c>
      <c r="I228" s="517">
        <f t="shared" si="176"/>
        <v>0</v>
      </c>
      <c r="J228" s="523">
        <f t="shared" si="177"/>
        <v>0</v>
      </c>
      <c r="K228" s="523">
        <f t="shared" si="178"/>
        <v>0</v>
      </c>
      <c r="L228" s="526" t="str">
        <f t="shared" si="165"/>
        <v>-</v>
      </c>
      <c r="M228" s="527">
        <f t="shared" si="179"/>
        <v>0</v>
      </c>
      <c r="N228" s="335"/>
      <c r="O228" s="529"/>
      <c r="P228" s="528" t="str">
        <f t="shared" si="180"/>
        <v>-</v>
      </c>
      <c r="Q228" s="535"/>
      <c r="R228" s="536" t="str">
        <f t="shared" si="166"/>
        <v>-</v>
      </c>
      <c r="S228" s="527">
        <f t="shared" si="181"/>
        <v>0</v>
      </c>
      <c r="T228" s="335"/>
      <c r="U228" s="529"/>
      <c r="V228" s="528" t="str">
        <f t="shared" si="182"/>
        <v>-</v>
      </c>
      <c r="W228" s="535"/>
      <c r="X228" s="536" t="str">
        <f t="shared" si="197"/>
        <v>-</v>
      </c>
      <c r="Y228" s="527">
        <f t="shared" si="183"/>
        <v>0</v>
      </c>
      <c r="Z228" s="335"/>
      <c r="AA228" s="529"/>
      <c r="AB228" s="528" t="str">
        <f t="shared" si="184"/>
        <v>-</v>
      </c>
      <c r="AC228" s="535"/>
      <c r="AD228" s="536" t="str">
        <f t="shared" si="198"/>
        <v>-</v>
      </c>
      <c r="AE228" s="527">
        <f t="shared" si="185"/>
        <v>0</v>
      </c>
      <c r="AF228" s="335"/>
      <c r="AG228" s="529"/>
      <c r="AH228" s="528" t="str">
        <f t="shared" si="186"/>
        <v>-</v>
      </c>
      <c r="AI228" s="535"/>
      <c r="AJ228" s="536" t="str">
        <f t="shared" si="199"/>
        <v>-</v>
      </c>
      <c r="AK228" s="527">
        <f t="shared" si="187"/>
        <v>0</v>
      </c>
      <c r="AL228" s="335"/>
      <c r="AM228" s="529"/>
      <c r="AN228" s="528" t="str">
        <f t="shared" si="188"/>
        <v>-</v>
      </c>
      <c r="AO228" s="535"/>
      <c r="AP228" s="536" t="str">
        <f t="shared" si="200"/>
        <v>-</v>
      </c>
      <c r="AQ228" s="527">
        <f t="shared" si="189"/>
        <v>0</v>
      </c>
      <c r="AR228" s="335"/>
      <c r="AS228" s="529"/>
      <c r="AT228" s="528" t="str">
        <f t="shared" si="190"/>
        <v>-</v>
      </c>
      <c r="AU228" s="535"/>
      <c r="AV228" s="536" t="str">
        <f t="shared" si="201"/>
        <v>-</v>
      </c>
      <c r="AW228" s="527">
        <f t="shared" si="191"/>
        <v>0</v>
      </c>
      <c r="AX228" s="335"/>
      <c r="AY228" s="529"/>
      <c r="AZ228" s="528" t="str">
        <f t="shared" si="192"/>
        <v>-</v>
      </c>
      <c r="BA228" s="535"/>
      <c r="BB228" s="536" t="str">
        <f t="shared" si="202"/>
        <v>-</v>
      </c>
      <c r="BC228" s="544">
        <f t="shared" si="193"/>
        <v>0</v>
      </c>
      <c r="BD228" s="335"/>
      <c r="BE228" s="529"/>
      <c r="BF228" s="535"/>
      <c r="BG228" s="549" t="str">
        <f t="shared" si="167"/>
        <v>-</v>
      </c>
      <c r="BH228" s="544">
        <f t="shared" si="194"/>
        <v>0</v>
      </c>
      <c r="BI228" s="335"/>
      <c r="BJ228" s="529"/>
      <c r="BK228" s="535"/>
      <c r="BL228" s="549" t="str">
        <f t="shared" si="168"/>
        <v>-</v>
      </c>
      <c r="BM228" s="544">
        <f t="shared" si="195"/>
        <v>0</v>
      </c>
      <c r="BN228" s="335"/>
      <c r="BO228" s="529"/>
      <c r="BP228" s="535"/>
      <c r="BQ228" s="549" t="str">
        <f t="shared" si="169"/>
        <v>-</v>
      </c>
      <c r="BR228" s="544">
        <f t="shared" si="196"/>
        <v>0</v>
      </c>
      <c r="BS228" s="335"/>
      <c r="BT228" s="529"/>
      <c r="BU228" s="535"/>
      <c r="BV228" s="549" t="str">
        <f t="shared" si="170"/>
        <v>-</v>
      </c>
    </row>
    <row r="229" ht="15" customHeight="1" spans="1:74">
      <c r="A229" s="563"/>
      <c r="B229" s="404">
        <v>2</v>
      </c>
      <c r="C229" s="406">
        <f t="shared" si="203"/>
        <v>0</v>
      </c>
      <c r="D229" s="406">
        <f t="shared" si="172"/>
        <v>0</v>
      </c>
      <c r="E229" s="406">
        <f t="shared" si="173"/>
        <v>0</v>
      </c>
      <c r="F229" s="382">
        <f t="shared" si="174"/>
        <v>0</v>
      </c>
      <c r="G229" s="505" t="str">
        <f t="shared" si="171"/>
        <v>-</v>
      </c>
      <c r="H229" s="507">
        <f t="shared" si="175"/>
        <v>0</v>
      </c>
      <c r="I229" s="517">
        <f t="shared" si="176"/>
        <v>0</v>
      </c>
      <c r="J229" s="523">
        <f t="shared" si="177"/>
        <v>0</v>
      </c>
      <c r="K229" s="523">
        <f t="shared" si="178"/>
        <v>0</v>
      </c>
      <c r="L229" s="526" t="str">
        <f t="shared" si="165"/>
        <v>-</v>
      </c>
      <c r="M229" s="527">
        <f t="shared" si="179"/>
        <v>0</v>
      </c>
      <c r="N229" s="335"/>
      <c r="O229" s="529"/>
      <c r="P229" s="528" t="str">
        <f t="shared" si="180"/>
        <v>-</v>
      </c>
      <c r="Q229" s="535"/>
      <c r="R229" s="536" t="str">
        <f t="shared" si="166"/>
        <v>-</v>
      </c>
      <c r="S229" s="527">
        <f t="shared" si="181"/>
        <v>0</v>
      </c>
      <c r="T229" s="335"/>
      <c r="U229" s="529"/>
      <c r="V229" s="528" t="str">
        <f t="shared" si="182"/>
        <v>-</v>
      </c>
      <c r="W229" s="535"/>
      <c r="X229" s="536" t="str">
        <f t="shared" si="197"/>
        <v>-</v>
      </c>
      <c r="Y229" s="527">
        <f t="shared" si="183"/>
        <v>0</v>
      </c>
      <c r="Z229" s="335"/>
      <c r="AA229" s="529"/>
      <c r="AB229" s="528" t="str">
        <f t="shared" si="184"/>
        <v>-</v>
      </c>
      <c r="AC229" s="535"/>
      <c r="AD229" s="536" t="str">
        <f t="shared" si="198"/>
        <v>-</v>
      </c>
      <c r="AE229" s="527">
        <f t="shared" si="185"/>
        <v>0</v>
      </c>
      <c r="AF229" s="335"/>
      <c r="AG229" s="529"/>
      <c r="AH229" s="528" t="str">
        <f t="shared" si="186"/>
        <v>-</v>
      </c>
      <c r="AI229" s="535"/>
      <c r="AJ229" s="536" t="str">
        <f t="shared" si="199"/>
        <v>-</v>
      </c>
      <c r="AK229" s="527">
        <f t="shared" si="187"/>
        <v>0</v>
      </c>
      <c r="AL229" s="335"/>
      <c r="AM229" s="529"/>
      <c r="AN229" s="528" t="str">
        <f t="shared" si="188"/>
        <v>-</v>
      </c>
      <c r="AO229" s="535"/>
      <c r="AP229" s="536" t="str">
        <f t="shared" si="200"/>
        <v>-</v>
      </c>
      <c r="AQ229" s="527">
        <f t="shared" si="189"/>
        <v>0</v>
      </c>
      <c r="AR229" s="335"/>
      <c r="AS229" s="529"/>
      <c r="AT229" s="528" t="str">
        <f t="shared" si="190"/>
        <v>-</v>
      </c>
      <c r="AU229" s="535"/>
      <c r="AV229" s="536" t="str">
        <f t="shared" si="201"/>
        <v>-</v>
      </c>
      <c r="AW229" s="527">
        <f t="shared" si="191"/>
        <v>0</v>
      </c>
      <c r="AX229" s="335"/>
      <c r="AY229" s="529"/>
      <c r="AZ229" s="528" t="str">
        <f t="shared" si="192"/>
        <v>-</v>
      </c>
      <c r="BA229" s="535"/>
      <c r="BB229" s="536" t="str">
        <f t="shared" si="202"/>
        <v>-</v>
      </c>
      <c r="BC229" s="544">
        <f t="shared" si="193"/>
        <v>0</v>
      </c>
      <c r="BD229" s="335"/>
      <c r="BE229" s="529"/>
      <c r="BF229" s="535"/>
      <c r="BG229" s="549" t="str">
        <f t="shared" si="167"/>
        <v>-</v>
      </c>
      <c r="BH229" s="544">
        <f t="shared" si="194"/>
        <v>0</v>
      </c>
      <c r="BI229" s="335"/>
      <c r="BJ229" s="529"/>
      <c r="BK229" s="535"/>
      <c r="BL229" s="549" t="str">
        <f t="shared" si="168"/>
        <v>-</v>
      </c>
      <c r="BM229" s="544">
        <f t="shared" si="195"/>
        <v>0</v>
      </c>
      <c r="BN229" s="335"/>
      <c r="BO229" s="529"/>
      <c r="BP229" s="535"/>
      <c r="BQ229" s="549" t="str">
        <f t="shared" si="169"/>
        <v>-</v>
      </c>
      <c r="BR229" s="544">
        <f t="shared" si="196"/>
        <v>0</v>
      </c>
      <c r="BS229" s="335"/>
      <c r="BT229" s="529"/>
      <c r="BU229" s="535"/>
      <c r="BV229" s="549" t="str">
        <f t="shared" si="170"/>
        <v>-</v>
      </c>
    </row>
    <row r="230" ht="15" customHeight="1" spans="1:74">
      <c r="A230" s="563"/>
      <c r="B230" s="404">
        <v>3</v>
      </c>
      <c r="C230" s="406">
        <f t="shared" si="203"/>
        <v>0</v>
      </c>
      <c r="D230" s="406">
        <f t="shared" si="172"/>
        <v>0</v>
      </c>
      <c r="E230" s="406">
        <f t="shared" si="173"/>
        <v>0</v>
      </c>
      <c r="F230" s="382">
        <f t="shared" si="174"/>
        <v>0</v>
      </c>
      <c r="G230" s="505" t="str">
        <f t="shared" si="171"/>
        <v>-</v>
      </c>
      <c r="H230" s="507">
        <f t="shared" si="175"/>
        <v>0</v>
      </c>
      <c r="I230" s="517">
        <f t="shared" si="176"/>
        <v>0</v>
      </c>
      <c r="J230" s="523">
        <f t="shared" si="177"/>
        <v>0</v>
      </c>
      <c r="K230" s="523">
        <f t="shared" si="178"/>
        <v>0</v>
      </c>
      <c r="L230" s="526" t="str">
        <f t="shared" si="165"/>
        <v>-</v>
      </c>
      <c r="M230" s="527">
        <f t="shared" si="179"/>
        <v>0</v>
      </c>
      <c r="N230" s="335"/>
      <c r="O230" s="529"/>
      <c r="P230" s="528" t="str">
        <f t="shared" si="180"/>
        <v>-</v>
      </c>
      <c r="Q230" s="535"/>
      <c r="R230" s="536" t="str">
        <f t="shared" si="166"/>
        <v>-</v>
      </c>
      <c r="S230" s="527">
        <f t="shared" si="181"/>
        <v>0</v>
      </c>
      <c r="T230" s="335"/>
      <c r="U230" s="529"/>
      <c r="V230" s="528" t="str">
        <f t="shared" si="182"/>
        <v>-</v>
      </c>
      <c r="W230" s="535"/>
      <c r="X230" s="536" t="str">
        <f t="shared" si="197"/>
        <v>-</v>
      </c>
      <c r="Y230" s="527">
        <f t="shared" si="183"/>
        <v>0</v>
      </c>
      <c r="Z230" s="335"/>
      <c r="AA230" s="529"/>
      <c r="AB230" s="528" t="str">
        <f t="shared" si="184"/>
        <v>-</v>
      </c>
      <c r="AC230" s="535"/>
      <c r="AD230" s="536" t="str">
        <f t="shared" si="198"/>
        <v>-</v>
      </c>
      <c r="AE230" s="527">
        <f t="shared" si="185"/>
        <v>0</v>
      </c>
      <c r="AF230" s="335"/>
      <c r="AG230" s="529"/>
      <c r="AH230" s="528" t="str">
        <f t="shared" si="186"/>
        <v>-</v>
      </c>
      <c r="AI230" s="535"/>
      <c r="AJ230" s="536" t="str">
        <f t="shared" si="199"/>
        <v>-</v>
      </c>
      <c r="AK230" s="527">
        <f t="shared" si="187"/>
        <v>0</v>
      </c>
      <c r="AL230" s="335"/>
      <c r="AM230" s="529"/>
      <c r="AN230" s="528" t="str">
        <f t="shared" si="188"/>
        <v>-</v>
      </c>
      <c r="AO230" s="535"/>
      <c r="AP230" s="536" t="str">
        <f t="shared" si="200"/>
        <v>-</v>
      </c>
      <c r="AQ230" s="527">
        <f t="shared" si="189"/>
        <v>0</v>
      </c>
      <c r="AR230" s="335"/>
      <c r="AS230" s="529"/>
      <c r="AT230" s="528" t="str">
        <f t="shared" si="190"/>
        <v>-</v>
      </c>
      <c r="AU230" s="535"/>
      <c r="AV230" s="536" t="str">
        <f t="shared" si="201"/>
        <v>-</v>
      </c>
      <c r="AW230" s="527">
        <f t="shared" si="191"/>
        <v>0</v>
      </c>
      <c r="AX230" s="335"/>
      <c r="AY230" s="529"/>
      <c r="AZ230" s="528" t="str">
        <f t="shared" si="192"/>
        <v>-</v>
      </c>
      <c r="BA230" s="535"/>
      <c r="BB230" s="536" t="str">
        <f t="shared" si="202"/>
        <v>-</v>
      </c>
      <c r="BC230" s="544">
        <f t="shared" si="193"/>
        <v>0</v>
      </c>
      <c r="BD230" s="335"/>
      <c r="BE230" s="529"/>
      <c r="BF230" s="535"/>
      <c r="BG230" s="549" t="str">
        <f t="shared" si="167"/>
        <v>-</v>
      </c>
      <c r="BH230" s="544">
        <f t="shared" si="194"/>
        <v>0</v>
      </c>
      <c r="BI230" s="335"/>
      <c r="BJ230" s="529"/>
      <c r="BK230" s="535"/>
      <c r="BL230" s="549" t="str">
        <f t="shared" si="168"/>
        <v>-</v>
      </c>
      <c r="BM230" s="544">
        <f t="shared" si="195"/>
        <v>0</v>
      </c>
      <c r="BN230" s="335"/>
      <c r="BO230" s="529"/>
      <c r="BP230" s="535"/>
      <c r="BQ230" s="549" t="str">
        <f t="shared" si="169"/>
        <v>-</v>
      </c>
      <c r="BR230" s="544">
        <f t="shared" si="196"/>
        <v>0</v>
      </c>
      <c r="BS230" s="335"/>
      <c r="BT230" s="529"/>
      <c r="BU230" s="535"/>
      <c r="BV230" s="549" t="str">
        <f t="shared" si="170"/>
        <v>-</v>
      </c>
    </row>
    <row r="231" ht="15" customHeight="1" spans="1:74">
      <c r="A231" s="563"/>
      <c r="B231" s="404">
        <v>4</v>
      </c>
      <c r="C231" s="406">
        <f t="shared" si="203"/>
        <v>0</v>
      </c>
      <c r="D231" s="406">
        <f t="shared" si="172"/>
        <v>0</v>
      </c>
      <c r="E231" s="406">
        <f t="shared" si="173"/>
        <v>0</v>
      </c>
      <c r="F231" s="382">
        <f t="shared" si="174"/>
        <v>0</v>
      </c>
      <c r="G231" s="505" t="str">
        <f t="shared" si="171"/>
        <v>-</v>
      </c>
      <c r="H231" s="507">
        <f t="shared" si="175"/>
        <v>0</v>
      </c>
      <c r="I231" s="517">
        <f t="shared" si="176"/>
        <v>0</v>
      </c>
      <c r="J231" s="523">
        <f t="shared" si="177"/>
        <v>0</v>
      </c>
      <c r="K231" s="523">
        <f t="shared" si="178"/>
        <v>0</v>
      </c>
      <c r="L231" s="526" t="str">
        <f t="shared" si="165"/>
        <v>-</v>
      </c>
      <c r="M231" s="527">
        <f t="shared" si="179"/>
        <v>0</v>
      </c>
      <c r="N231" s="335"/>
      <c r="O231" s="529"/>
      <c r="P231" s="528" t="str">
        <f t="shared" si="180"/>
        <v>-</v>
      </c>
      <c r="Q231" s="535"/>
      <c r="R231" s="536" t="str">
        <f t="shared" si="166"/>
        <v>-</v>
      </c>
      <c r="S231" s="527">
        <f t="shared" si="181"/>
        <v>0</v>
      </c>
      <c r="T231" s="335"/>
      <c r="U231" s="529"/>
      <c r="V231" s="528" t="str">
        <f t="shared" si="182"/>
        <v>-</v>
      </c>
      <c r="W231" s="535"/>
      <c r="X231" s="536" t="str">
        <f t="shared" si="197"/>
        <v>-</v>
      </c>
      <c r="Y231" s="527">
        <f t="shared" si="183"/>
        <v>0</v>
      </c>
      <c r="Z231" s="335"/>
      <c r="AA231" s="529"/>
      <c r="AB231" s="528" t="str">
        <f t="shared" si="184"/>
        <v>-</v>
      </c>
      <c r="AC231" s="535"/>
      <c r="AD231" s="536" t="str">
        <f t="shared" si="198"/>
        <v>-</v>
      </c>
      <c r="AE231" s="527">
        <f t="shared" si="185"/>
        <v>0</v>
      </c>
      <c r="AF231" s="335"/>
      <c r="AG231" s="529"/>
      <c r="AH231" s="528" t="str">
        <f t="shared" si="186"/>
        <v>-</v>
      </c>
      <c r="AI231" s="535"/>
      <c r="AJ231" s="536" t="str">
        <f t="shared" si="199"/>
        <v>-</v>
      </c>
      <c r="AK231" s="527">
        <f t="shared" si="187"/>
        <v>0</v>
      </c>
      <c r="AL231" s="335"/>
      <c r="AM231" s="529"/>
      <c r="AN231" s="528" t="str">
        <f t="shared" si="188"/>
        <v>-</v>
      </c>
      <c r="AO231" s="535"/>
      <c r="AP231" s="536" t="str">
        <f t="shared" si="200"/>
        <v>-</v>
      </c>
      <c r="AQ231" s="527">
        <f t="shared" si="189"/>
        <v>0</v>
      </c>
      <c r="AR231" s="335"/>
      <c r="AS231" s="529"/>
      <c r="AT231" s="528" t="str">
        <f t="shared" si="190"/>
        <v>-</v>
      </c>
      <c r="AU231" s="535"/>
      <c r="AV231" s="536" t="str">
        <f t="shared" si="201"/>
        <v>-</v>
      </c>
      <c r="AW231" s="527">
        <f t="shared" si="191"/>
        <v>0</v>
      </c>
      <c r="AX231" s="335"/>
      <c r="AY231" s="529"/>
      <c r="AZ231" s="528" t="str">
        <f t="shared" si="192"/>
        <v>-</v>
      </c>
      <c r="BA231" s="535"/>
      <c r="BB231" s="536" t="str">
        <f t="shared" si="202"/>
        <v>-</v>
      </c>
      <c r="BC231" s="544">
        <f t="shared" si="193"/>
        <v>0</v>
      </c>
      <c r="BD231" s="335"/>
      <c r="BE231" s="529"/>
      <c r="BF231" s="535"/>
      <c r="BG231" s="549" t="str">
        <f t="shared" si="167"/>
        <v>-</v>
      </c>
      <c r="BH231" s="544">
        <f t="shared" si="194"/>
        <v>0</v>
      </c>
      <c r="BI231" s="335"/>
      <c r="BJ231" s="529"/>
      <c r="BK231" s="535"/>
      <c r="BL231" s="549" t="str">
        <f t="shared" si="168"/>
        <v>-</v>
      </c>
      <c r="BM231" s="544">
        <f t="shared" si="195"/>
        <v>0</v>
      </c>
      <c r="BN231" s="335"/>
      <c r="BO231" s="529"/>
      <c r="BP231" s="535"/>
      <c r="BQ231" s="549" t="str">
        <f t="shared" si="169"/>
        <v>-</v>
      </c>
      <c r="BR231" s="544">
        <f t="shared" si="196"/>
        <v>0</v>
      </c>
      <c r="BS231" s="335"/>
      <c r="BT231" s="529"/>
      <c r="BU231" s="535"/>
      <c r="BV231" s="549" t="str">
        <f t="shared" si="170"/>
        <v>-</v>
      </c>
    </row>
    <row r="232" ht="15" customHeight="1" spans="1:74">
      <c r="A232" s="563"/>
      <c r="B232" s="404">
        <v>5</v>
      </c>
      <c r="C232" s="406">
        <f t="shared" si="203"/>
        <v>0</v>
      </c>
      <c r="D232" s="406">
        <f t="shared" si="172"/>
        <v>0</v>
      </c>
      <c r="E232" s="406">
        <f t="shared" si="173"/>
        <v>0</v>
      </c>
      <c r="F232" s="382">
        <f t="shared" si="174"/>
        <v>0</v>
      </c>
      <c r="G232" s="505" t="str">
        <f t="shared" si="171"/>
        <v>-</v>
      </c>
      <c r="H232" s="507">
        <f t="shared" si="175"/>
        <v>0</v>
      </c>
      <c r="I232" s="517">
        <f t="shared" si="176"/>
        <v>0</v>
      </c>
      <c r="J232" s="523">
        <f t="shared" si="177"/>
        <v>0</v>
      </c>
      <c r="K232" s="523">
        <f t="shared" si="178"/>
        <v>0</v>
      </c>
      <c r="L232" s="526" t="str">
        <f t="shared" si="165"/>
        <v>-</v>
      </c>
      <c r="M232" s="527">
        <f t="shared" si="179"/>
        <v>0</v>
      </c>
      <c r="N232" s="335"/>
      <c r="O232" s="529"/>
      <c r="P232" s="528" t="str">
        <f t="shared" si="180"/>
        <v>-</v>
      </c>
      <c r="Q232" s="535"/>
      <c r="R232" s="536" t="str">
        <f t="shared" si="166"/>
        <v>-</v>
      </c>
      <c r="S232" s="527">
        <f t="shared" si="181"/>
        <v>0</v>
      </c>
      <c r="T232" s="335"/>
      <c r="U232" s="529"/>
      <c r="V232" s="528" t="str">
        <f t="shared" si="182"/>
        <v>-</v>
      </c>
      <c r="W232" s="535"/>
      <c r="X232" s="536" t="str">
        <f t="shared" si="197"/>
        <v>-</v>
      </c>
      <c r="Y232" s="527">
        <f t="shared" si="183"/>
        <v>0</v>
      </c>
      <c r="Z232" s="335"/>
      <c r="AA232" s="529"/>
      <c r="AB232" s="528" t="str">
        <f t="shared" si="184"/>
        <v>-</v>
      </c>
      <c r="AC232" s="535"/>
      <c r="AD232" s="536" t="str">
        <f t="shared" si="198"/>
        <v>-</v>
      </c>
      <c r="AE232" s="527">
        <f t="shared" si="185"/>
        <v>0</v>
      </c>
      <c r="AF232" s="335"/>
      <c r="AG232" s="529"/>
      <c r="AH232" s="528" t="str">
        <f t="shared" si="186"/>
        <v>-</v>
      </c>
      <c r="AI232" s="535"/>
      <c r="AJ232" s="536" t="str">
        <f t="shared" si="199"/>
        <v>-</v>
      </c>
      <c r="AK232" s="527">
        <f t="shared" si="187"/>
        <v>0</v>
      </c>
      <c r="AL232" s="335"/>
      <c r="AM232" s="529"/>
      <c r="AN232" s="528" t="str">
        <f t="shared" si="188"/>
        <v>-</v>
      </c>
      <c r="AO232" s="535"/>
      <c r="AP232" s="536" t="str">
        <f t="shared" si="200"/>
        <v>-</v>
      </c>
      <c r="AQ232" s="527">
        <f t="shared" si="189"/>
        <v>0</v>
      </c>
      <c r="AR232" s="335"/>
      <c r="AS232" s="529"/>
      <c r="AT232" s="528" t="str">
        <f t="shared" si="190"/>
        <v>-</v>
      </c>
      <c r="AU232" s="535"/>
      <c r="AV232" s="536" t="str">
        <f t="shared" si="201"/>
        <v>-</v>
      </c>
      <c r="AW232" s="527">
        <f t="shared" si="191"/>
        <v>0</v>
      </c>
      <c r="AX232" s="335"/>
      <c r="AY232" s="529"/>
      <c r="AZ232" s="528" t="str">
        <f t="shared" si="192"/>
        <v>-</v>
      </c>
      <c r="BA232" s="535"/>
      <c r="BB232" s="536" t="str">
        <f t="shared" si="202"/>
        <v>-</v>
      </c>
      <c r="BC232" s="544">
        <f t="shared" si="193"/>
        <v>0</v>
      </c>
      <c r="BD232" s="335"/>
      <c r="BE232" s="529"/>
      <c r="BF232" s="535"/>
      <c r="BG232" s="549" t="str">
        <f t="shared" si="167"/>
        <v>-</v>
      </c>
      <c r="BH232" s="544">
        <f t="shared" si="194"/>
        <v>0</v>
      </c>
      <c r="BI232" s="335"/>
      <c r="BJ232" s="529"/>
      <c r="BK232" s="535"/>
      <c r="BL232" s="549" t="str">
        <f t="shared" si="168"/>
        <v>-</v>
      </c>
      <c r="BM232" s="544">
        <f t="shared" si="195"/>
        <v>0</v>
      </c>
      <c r="BN232" s="335"/>
      <c r="BO232" s="529"/>
      <c r="BP232" s="535"/>
      <c r="BQ232" s="549" t="str">
        <f t="shared" si="169"/>
        <v>-</v>
      </c>
      <c r="BR232" s="544">
        <f t="shared" si="196"/>
        <v>0</v>
      </c>
      <c r="BS232" s="335"/>
      <c r="BT232" s="529"/>
      <c r="BU232" s="535"/>
      <c r="BV232" s="549" t="str">
        <f t="shared" si="170"/>
        <v>-</v>
      </c>
    </row>
    <row r="233" ht="15" customHeight="1" spans="1:74">
      <c r="A233" s="563"/>
      <c r="B233" s="404">
        <v>6</v>
      </c>
      <c r="C233" s="406">
        <f t="shared" si="203"/>
        <v>0</v>
      </c>
      <c r="D233" s="406">
        <f t="shared" si="172"/>
        <v>0</v>
      </c>
      <c r="E233" s="406">
        <f t="shared" si="173"/>
        <v>0</v>
      </c>
      <c r="F233" s="382">
        <f t="shared" si="174"/>
        <v>0</v>
      </c>
      <c r="G233" s="505" t="str">
        <f t="shared" si="171"/>
        <v>-</v>
      </c>
      <c r="H233" s="507">
        <f t="shared" si="175"/>
        <v>0</v>
      </c>
      <c r="I233" s="517">
        <f t="shared" si="176"/>
        <v>0</v>
      </c>
      <c r="J233" s="523">
        <f t="shared" si="177"/>
        <v>0</v>
      </c>
      <c r="K233" s="523">
        <f t="shared" si="178"/>
        <v>0</v>
      </c>
      <c r="L233" s="526" t="str">
        <f t="shared" si="165"/>
        <v>-</v>
      </c>
      <c r="M233" s="527">
        <f t="shared" si="179"/>
        <v>0</v>
      </c>
      <c r="N233" s="335"/>
      <c r="O233" s="529"/>
      <c r="P233" s="528" t="str">
        <f t="shared" si="180"/>
        <v>-</v>
      </c>
      <c r="Q233" s="535"/>
      <c r="R233" s="536" t="str">
        <f t="shared" si="166"/>
        <v>-</v>
      </c>
      <c r="S233" s="527">
        <f t="shared" si="181"/>
        <v>0</v>
      </c>
      <c r="T233" s="335"/>
      <c r="U233" s="529"/>
      <c r="V233" s="528" t="str">
        <f t="shared" si="182"/>
        <v>-</v>
      </c>
      <c r="W233" s="535"/>
      <c r="X233" s="536" t="str">
        <f t="shared" si="197"/>
        <v>-</v>
      </c>
      <c r="Y233" s="527">
        <f t="shared" si="183"/>
        <v>0</v>
      </c>
      <c r="Z233" s="335"/>
      <c r="AA233" s="529"/>
      <c r="AB233" s="528" t="str">
        <f t="shared" si="184"/>
        <v>-</v>
      </c>
      <c r="AC233" s="535"/>
      <c r="AD233" s="536" t="str">
        <f t="shared" si="198"/>
        <v>-</v>
      </c>
      <c r="AE233" s="527">
        <f t="shared" si="185"/>
        <v>0</v>
      </c>
      <c r="AF233" s="335"/>
      <c r="AG233" s="529"/>
      <c r="AH233" s="528" t="str">
        <f t="shared" si="186"/>
        <v>-</v>
      </c>
      <c r="AI233" s="535"/>
      <c r="AJ233" s="536" t="str">
        <f t="shared" si="199"/>
        <v>-</v>
      </c>
      <c r="AK233" s="527">
        <f t="shared" si="187"/>
        <v>0</v>
      </c>
      <c r="AL233" s="335"/>
      <c r="AM233" s="529"/>
      <c r="AN233" s="528" t="str">
        <f t="shared" si="188"/>
        <v>-</v>
      </c>
      <c r="AO233" s="535"/>
      <c r="AP233" s="536" t="str">
        <f t="shared" si="200"/>
        <v>-</v>
      </c>
      <c r="AQ233" s="527">
        <f t="shared" si="189"/>
        <v>0</v>
      </c>
      <c r="AR233" s="335"/>
      <c r="AS233" s="529"/>
      <c r="AT233" s="528" t="str">
        <f t="shared" si="190"/>
        <v>-</v>
      </c>
      <c r="AU233" s="535"/>
      <c r="AV233" s="536" t="str">
        <f t="shared" si="201"/>
        <v>-</v>
      </c>
      <c r="AW233" s="527">
        <f t="shared" si="191"/>
        <v>0</v>
      </c>
      <c r="AX233" s="335"/>
      <c r="AY233" s="529"/>
      <c r="AZ233" s="528" t="str">
        <f t="shared" si="192"/>
        <v>-</v>
      </c>
      <c r="BA233" s="535"/>
      <c r="BB233" s="536" t="str">
        <f t="shared" si="202"/>
        <v>-</v>
      </c>
      <c r="BC233" s="544">
        <f t="shared" si="193"/>
        <v>0</v>
      </c>
      <c r="BD233" s="335"/>
      <c r="BE233" s="529"/>
      <c r="BF233" s="535"/>
      <c r="BG233" s="549" t="str">
        <f t="shared" si="167"/>
        <v>-</v>
      </c>
      <c r="BH233" s="544">
        <f t="shared" si="194"/>
        <v>0</v>
      </c>
      <c r="BI233" s="335"/>
      <c r="BJ233" s="529"/>
      <c r="BK233" s="535"/>
      <c r="BL233" s="549" t="str">
        <f t="shared" si="168"/>
        <v>-</v>
      </c>
      <c r="BM233" s="544">
        <f t="shared" si="195"/>
        <v>0</v>
      </c>
      <c r="BN233" s="335"/>
      <c r="BO233" s="529"/>
      <c r="BP233" s="535"/>
      <c r="BQ233" s="549" t="str">
        <f t="shared" si="169"/>
        <v>-</v>
      </c>
      <c r="BR233" s="544">
        <f t="shared" si="196"/>
        <v>0</v>
      </c>
      <c r="BS233" s="335"/>
      <c r="BT233" s="529"/>
      <c r="BU233" s="535"/>
      <c r="BV233" s="549" t="str">
        <f t="shared" si="170"/>
        <v>-</v>
      </c>
    </row>
    <row r="234" ht="15" customHeight="1" spans="1:74">
      <c r="A234" s="563"/>
      <c r="B234" s="404">
        <v>7</v>
      </c>
      <c r="C234" s="406">
        <f t="shared" si="203"/>
        <v>0</v>
      </c>
      <c r="D234" s="406">
        <f t="shared" si="172"/>
        <v>0</v>
      </c>
      <c r="E234" s="406">
        <f t="shared" si="173"/>
        <v>0</v>
      </c>
      <c r="F234" s="382">
        <f t="shared" si="174"/>
        <v>0</v>
      </c>
      <c r="G234" s="505" t="str">
        <f t="shared" si="171"/>
        <v>-</v>
      </c>
      <c r="H234" s="507">
        <f t="shared" si="175"/>
        <v>0</v>
      </c>
      <c r="I234" s="517">
        <f t="shared" si="176"/>
        <v>0</v>
      </c>
      <c r="J234" s="523">
        <f t="shared" si="177"/>
        <v>0</v>
      </c>
      <c r="K234" s="523">
        <f t="shared" si="178"/>
        <v>0</v>
      </c>
      <c r="L234" s="526" t="str">
        <f t="shared" si="165"/>
        <v>-</v>
      </c>
      <c r="M234" s="527">
        <f t="shared" si="179"/>
        <v>0</v>
      </c>
      <c r="N234" s="335"/>
      <c r="O234" s="529"/>
      <c r="P234" s="528" t="str">
        <f t="shared" si="180"/>
        <v>-</v>
      </c>
      <c r="Q234" s="535"/>
      <c r="R234" s="536" t="str">
        <f t="shared" si="166"/>
        <v>-</v>
      </c>
      <c r="S234" s="527">
        <f t="shared" si="181"/>
        <v>0</v>
      </c>
      <c r="T234" s="335"/>
      <c r="U234" s="529"/>
      <c r="V234" s="528" t="str">
        <f t="shared" si="182"/>
        <v>-</v>
      </c>
      <c r="W234" s="535"/>
      <c r="X234" s="536" t="str">
        <f t="shared" si="197"/>
        <v>-</v>
      </c>
      <c r="Y234" s="527">
        <f t="shared" si="183"/>
        <v>0</v>
      </c>
      <c r="Z234" s="335"/>
      <c r="AA234" s="529"/>
      <c r="AB234" s="528" t="str">
        <f t="shared" si="184"/>
        <v>-</v>
      </c>
      <c r="AC234" s="535"/>
      <c r="AD234" s="536" t="str">
        <f t="shared" si="198"/>
        <v>-</v>
      </c>
      <c r="AE234" s="527">
        <f t="shared" si="185"/>
        <v>0</v>
      </c>
      <c r="AF234" s="335"/>
      <c r="AG234" s="529"/>
      <c r="AH234" s="528" t="str">
        <f t="shared" si="186"/>
        <v>-</v>
      </c>
      <c r="AI234" s="535"/>
      <c r="AJ234" s="536" t="str">
        <f t="shared" si="199"/>
        <v>-</v>
      </c>
      <c r="AK234" s="527">
        <f t="shared" si="187"/>
        <v>0</v>
      </c>
      <c r="AL234" s="335"/>
      <c r="AM234" s="529"/>
      <c r="AN234" s="528" t="str">
        <f t="shared" si="188"/>
        <v>-</v>
      </c>
      <c r="AO234" s="535"/>
      <c r="AP234" s="536" t="str">
        <f t="shared" si="200"/>
        <v>-</v>
      </c>
      <c r="AQ234" s="527">
        <f t="shared" si="189"/>
        <v>0</v>
      </c>
      <c r="AR234" s="335"/>
      <c r="AS234" s="529"/>
      <c r="AT234" s="528" t="str">
        <f t="shared" si="190"/>
        <v>-</v>
      </c>
      <c r="AU234" s="535"/>
      <c r="AV234" s="536" t="str">
        <f t="shared" si="201"/>
        <v>-</v>
      </c>
      <c r="AW234" s="527">
        <f t="shared" si="191"/>
        <v>0</v>
      </c>
      <c r="AX234" s="335"/>
      <c r="AY234" s="529"/>
      <c r="AZ234" s="528" t="str">
        <f t="shared" si="192"/>
        <v>-</v>
      </c>
      <c r="BA234" s="535"/>
      <c r="BB234" s="536" t="str">
        <f t="shared" si="202"/>
        <v>-</v>
      </c>
      <c r="BC234" s="544">
        <f t="shared" si="193"/>
        <v>0</v>
      </c>
      <c r="BD234" s="335"/>
      <c r="BE234" s="529"/>
      <c r="BF234" s="535"/>
      <c r="BG234" s="549" t="str">
        <f t="shared" si="167"/>
        <v>-</v>
      </c>
      <c r="BH234" s="544">
        <f t="shared" si="194"/>
        <v>0</v>
      </c>
      <c r="BI234" s="335"/>
      <c r="BJ234" s="529"/>
      <c r="BK234" s="535"/>
      <c r="BL234" s="549" t="str">
        <f t="shared" si="168"/>
        <v>-</v>
      </c>
      <c r="BM234" s="544">
        <f t="shared" si="195"/>
        <v>0</v>
      </c>
      <c r="BN234" s="335"/>
      <c r="BO234" s="529"/>
      <c r="BP234" s="535"/>
      <c r="BQ234" s="549" t="str">
        <f t="shared" si="169"/>
        <v>-</v>
      </c>
      <c r="BR234" s="544">
        <f t="shared" si="196"/>
        <v>0</v>
      </c>
      <c r="BS234" s="335"/>
      <c r="BT234" s="529"/>
      <c r="BU234" s="535"/>
      <c r="BV234" s="549" t="str">
        <f t="shared" si="170"/>
        <v>-</v>
      </c>
    </row>
    <row r="235" ht="15" customHeight="1" spans="1:74">
      <c r="A235" s="563"/>
      <c r="B235" s="404">
        <v>8</v>
      </c>
      <c r="C235" s="406">
        <f t="shared" si="203"/>
        <v>0</v>
      </c>
      <c r="D235" s="406">
        <f t="shared" si="172"/>
        <v>0</v>
      </c>
      <c r="E235" s="406">
        <f t="shared" si="173"/>
        <v>0</v>
      </c>
      <c r="F235" s="382">
        <f t="shared" si="174"/>
        <v>0</v>
      </c>
      <c r="G235" s="505" t="str">
        <f t="shared" si="171"/>
        <v>-</v>
      </c>
      <c r="H235" s="507">
        <f t="shared" si="175"/>
        <v>0</v>
      </c>
      <c r="I235" s="517">
        <f t="shared" si="176"/>
        <v>0</v>
      </c>
      <c r="J235" s="523">
        <f t="shared" si="177"/>
        <v>0</v>
      </c>
      <c r="K235" s="523">
        <f t="shared" si="178"/>
        <v>0</v>
      </c>
      <c r="L235" s="526" t="str">
        <f t="shared" si="165"/>
        <v>-</v>
      </c>
      <c r="M235" s="527">
        <f t="shared" si="179"/>
        <v>0</v>
      </c>
      <c r="N235" s="335"/>
      <c r="O235" s="529"/>
      <c r="P235" s="528" t="str">
        <f t="shared" si="180"/>
        <v>-</v>
      </c>
      <c r="Q235" s="535"/>
      <c r="R235" s="536" t="str">
        <f t="shared" si="166"/>
        <v>-</v>
      </c>
      <c r="S235" s="527">
        <f t="shared" si="181"/>
        <v>0</v>
      </c>
      <c r="T235" s="335"/>
      <c r="U235" s="529"/>
      <c r="V235" s="528" t="str">
        <f t="shared" si="182"/>
        <v>-</v>
      </c>
      <c r="W235" s="535"/>
      <c r="X235" s="536" t="str">
        <f t="shared" si="197"/>
        <v>-</v>
      </c>
      <c r="Y235" s="527">
        <f t="shared" si="183"/>
        <v>0</v>
      </c>
      <c r="Z235" s="335"/>
      <c r="AA235" s="529"/>
      <c r="AB235" s="528" t="str">
        <f t="shared" si="184"/>
        <v>-</v>
      </c>
      <c r="AC235" s="535"/>
      <c r="AD235" s="536" t="str">
        <f t="shared" si="198"/>
        <v>-</v>
      </c>
      <c r="AE235" s="527">
        <f t="shared" si="185"/>
        <v>0</v>
      </c>
      <c r="AF235" s="335"/>
      <c r="AG235" s="529"/>
      <c r="AH235" s="528" t="str">
        <f t="shared" si="186"/>
        <v>-</v>
      </c>
      <c r="AI235" s="535"/>
      <c r="AJ235" s="536" t="str">
        <f t="shared" si="199"/>
        <v>-</v>
      </c>
      <c r="AK235" s="527">
        <f t="shared" si="187"/>
        <v>0</v>
      </c>
      <c r="AL235" s="335"/>
      <c r="AM235" s="529"/>
      <c r="AN235" s="528" t="str">
        <f t="shared" si="188"/>
        <v>-</v>
      </c>
      <c r="AO235" s="535"/>
      <c r="AP235" s="536" t="str">
        <f t="shared" si="200"/>
        <v>-</v>
      </c>
      <c r="AQ235" s="527">
        <f t="shared" si="189"/>
        <v>0</v>
      </c>
      <c r="AR235" s="335"/>
      <c r="AS235" s="529"/>
      <c r="AT235" s="528" t="str">
        <f t="shared" si="190"/>
        <v>-</v>
      </c>
      <c r="AU235" s="535"/>
      <c r="AV235" s="536" t="str">
        <f t="shared" si="201"/>
        <v>-</v>
      </c>
      <c r="AW235" s="527">
        <f t="shared" si="191"/>
        <v>0</v>
      </c>
      <c r="AX235" s="335"/>
      <c r="AY235" s="529"/>
      <c r="AZ235" s="528" t="str">
        <f t="shared" si="192"/>
        <v>-</v>
      </c>
      <c r="BA235" s="535"/>
      <c r="BB235" s="536" t="str">
        <f t="shared" si="202"/>
        <v>-</v>
      </c>
      <c r="BC235" s="544">
        <f t="shared" si="193"/>
        <v>0</v>
      </c>
      <c r="BD235" s="335"/>
      <c r="BE235" s="529"/>
      <c r="BF235" s="535"/>
      <c r="BG235" s="549" t="str">
        <f t="shared" si="167"/>
        <v>-</v>
      </c>
      <c r="BH235" s="544">
        <f t="shared" si="194"/>
        <v>0</v>
      </c>
      <c r="BI235" s="335"/>
      <c r="BJ235" s="529"/>
      <c r="BK235" s="535"/>
      <c r="BL235" s="549" t="str">
        <f t="shared" si="168"/>
        <v>-</v>
      </c>
      <c r="BM235" s="544">
        <f t="shared" si="195"/>
        <v>0</v>
      </c>
      <c r="BN235" s="335"/>
      <c r="BO235" s="529"/>
      <c r="BP235" s="535"/>
      <c r="BQ235" s="549" t="str">
        <f t="shared" si="169"/>
        <v>-</v>
      </c>
      <c r="BR235" s="544">
        <f t="shared" si="196"/>
        <v>0</v>
      </c>
      <c r="BS235" s="335"/>
      <c r="BT235" s="529"/>
      <c r="BU235" s="535"/>
      <c r="BV235" s="549" t="str">
        <f t="shared" si="170"/>
        <v>-</v>
      </c>
    </row>
    <row r="236" ht="15" customHeight="1" spans="1:74">
      <c r="A236" s="563"/>
      <c r="B236" s="404">
        <v>9</v>
      </c>
      <c r="C236" s="406">
        <f t="shared" si="203"/>
        <v>0</v>
      </c>
      <c r="D236" s="406">
        <f t="shared" si="172"/>
        <v>0</v>
      </c>
      <c r="E236" s="406">
        <f t="shared" si="173"/>
        <v>0</v>
      </c>
      <c r="F236" s="382">
        <f t="shared" si="174"/>
        <v>0</v>
      </c>
      <c r="G236" s="505" t="str">
        <f t="shared" si="171"/>
        <v>-</v>
      </c>
      <c r="H236" s="507">
        <f t="shared" si="175"/>
        <v>0</v>
      </c>
      <c r="I236" s="517">
        <f t="shared" si="176"/>
        <v>0</v>
      </c>
      <c r="J236" s="523">
        <f t="shared" si="177"/>
        <v>0</v>
      </c>
      <c r="K236" s="523">
        <f t="shared" si="178"/>
        <v>0</v>
      </c>
      <c r="L236" s="526" t="str">
        <f t="shared" si="165"/>
        <v>-</v>
      </c>
      <c r="M236" s="527">
        <f t="shared" si="179"/>
        <v>0</v>
      </c>
      <c r="N236" s="335"/>
      <c r="O236" s="529"/>
      <c r="P236" s="528" t="str">
        <f t="shared" si="180"/>
        <v>-</v>
      </c>
      <c r="Q236" s="535"/>
      <c r="R236" s="536" t="str">
        <f t="shared" si="166"/>
        <v>-</v>
      </c>
      <c r="S236" s="527">
        <f t="shared" si="181"/>
        <v>0</v>
      </c>
      <c r="T236" s="335"/>
      <c r="U236" s="529"/>
      <c r="V236" s="528" t="str">
        <f t="shared" si="182"/>
        <v>-</v>
      </c>
      <c r="W236" s="535"/>
      <c r="X236" s="536" t="str">
        <f t="shared" si="197"/>
        <v>-</v>
      </c>
      <c r="Y236" s="527">
        <f t="shared" si="183"/>
        <v>0</v>
      </c>
      <c r="Z236" s="335"/>
      <c r="AA236" s="529"/>
      <c r="AB236" s="528" t="str">
        <f t="shared" si="184"/>
        <v>-</v>
      </c>
      <c r="AC236" s="535"/>
      <c r="AD236" s="536" t="str">
        <f t="shared" si="198"/>
        <v>-</v>
      </c>
      <c r="AE236" s="527">
        <f t="shared" si="185"/>
        <v>0</v>
      </c>
      <c r="AF236" s="335"/>
      <c r="AG236" s="529"/>
      <c r="AH236" s="528" t="str">
        <f t="shared" si="186"/>
        <v>-</v>
      </c>
      <c r="AI236" s="535"/>
      <c r="AJ236" s="536" t="str">
        <f t="shared" si="199"/>
        <v>-</v>
      </c>
      <c r="AK236" s="527">
        <f t="shared" si="187"/>
        <v>0</v>
      </c>
      <c r="AL236" s="335"/>
      <c r="AM236" s="529"/>
      <c r="AN236" s="528" t="str">
        <f t="shared" si="188"/>
        <v>-</v>
      </c>
      <c r="AO236" s="535"/>
      <c r="AP236" s="536" t="str">
        <f t="shared" si="200"/>
        <v>-</v>
      </c>
      <c r="AQ236" s="527">
        <f t="shared" si="189"/>
        <v>0</v>
      </c>
      <c r="AR236" s="335"/>
      <c r="AS236" s="529"/>
      <c r="AT236" s="528" t="str">
        <f t="shared" si="190"/>
        <v>-</v>
      </c>
      <c r="AU236" s="535"/>
      <c r="AV236" s="536" t="str">
        <f t="shared" si="201"/>
        <v>-</v>
      </c>
      <c r="AW236" s="527">
        <f t="shared" si="191"/>
        <v>0</v>
      </c>
      <c r="AX236" s="335"/>
      <c r="AY236" s="529"/>
      <c r="AZ236" s="528" t="str">
        <f t="shared" si="192"/>
        <v>-</v>
      </c>
      <c r="BA236" s="535"/>
      <c r="BB236" s="536" t="str">
        <f t="shared" si="202"/>
        <v>-</v>
      </c>
      <c r="BC236" s="544">
        <f t="shared" si="193"/>
        <v>0</v>
      </c>
      <c r="BD236" s="335"/>
      <c r="BE236" s="529"/>
      <c r="BF236" s="535"/>
      <c r="BG236" s="549" t="str">
        <f t="shared" si="167"/>
        <v>-</v>
      </c>
      <c r="BH236" s="544">
        <f t="shared" si="194"/>
        <v>0</v>
      </c>
      <c r="BI236" s="335"/>
      <c r="BJ236" s="529"/>
      <c r="BK236" s="535"/>
      <c r="BL236" s="549" t="str">
        <f t="shared" si="168"/>
        <v>-</v>
      </c>
      <c r="BM236" s="544">
        <f t="shared" si="195"/>
        <v>0</v>
      </c>
      <c r="BN236" s="335"/>
      <c r="BO236" s="529"/>
      <c r="BP236" s="535"/>
      <c r="BQ236" s="549" t="str">
        <f t="shared" si="169"/>
        <v>-</v>
      </c>
      <c r="BR236" s="544">
        <f t="shared" si="196"/>
        <v>0</v>
      </c>
      <c r="BS236" s="335"/>
      <c r="BT236" s="529"/>
      <c r="BU236" s="535"/>
      <c r="BV236" s="549" t="str">
        <f t="shared" si="170"/>
        <v>-</v>
      </c>
    </row>
    <row r="237" ht="15" customHeight="1" spans="1:74">
      <c r="A237" s="563"/>
      <c r="B237" s="404">
        <v>10</v>
      </c>
      <c r="C237" s="406">
        <f t="shared" si="203"/>
        <v>0</v>
      </c>
      <c r="D237" s="406">
        <f t="shared" si="172"/>
        <v>0</v>
      </c>
      <c r="E237" s="406">
        <f t="shared" si="173"/>
        <v>0</v>
      </c>
      <c r="F237" s="382">
        <f t="shared" si="174"/>
        <v>0</v>
      </c>
      <c r="G237" s="505" t="str">
        <f t="shared" si="171"/>
        <v>-</v>
      </c>
      <c r="H237" s="507">
        <f t="shared" si="175"/>
        <v>0</v>
      </c>
      <c r="I237" s="517">
        <f t="shared" si="176"/>
        <v>0</v>
      </c>
      <c r="J237" s="523">
        <f t="shared" si="177"/>
        <v>0</v>
      </c>
      <c r="K237" s="523">
        <f t="shared" si="178"/>
        <v>0</v>
      </c>
      <c r="L237" s="526" t="str">
        <f t="shared" si="165"/>
        <v>-</v>
      </c>
      <c r="M237" s="527">
        <f t="shared" si="179"/>
        <v>0</v>
      </c>
      <c r="N237" s="335"/>
      <c r="O237" s="529"/>
      <c r="P237" s="528" t="str">
        <f t="shared" si="180"/>
        <v>-</v>
      </c>
      <c r="Q237" s="535"/>
      <c r="R237" s="536" t="str">
        <f t="shared" si="166"/>
        <v>-</v>
      </c>
      <c r="S237" s="527">
        <f t="shared" si="181"/>
        <v>0</v>
      </c>
      <c r="T237" s="335"/>
      <c r="U237" s="529"/>
      <c r="V237" s="528" t="str">
        <f t="shared" si="182"/>
        <v>-</v>
      </c>
      <c r="W237" s="535"/>
      <c r="X237" s="536" t="str">
        <f t="shared" si="197"/>
        <v>-</v>
      </c>
      <c r="Y237" s="527">
        <f t="shared" si="183"/>
        <v>0</v>
      </c>
      <c r="Z237" s="335"/>
      <c r="AA237" s="529"/>
      <c r="AB237" s="528" t="str">
        <f t="shared" si="184"/>
        <v>-</v>
      </c>
      <c r="AC237" s="535"/>
      <c r="AD237" s="536" t="str">
        <f t="shared" si="198"/>
        <v>-</v>
      </c>
      <c r="AE237" s="527">
        <f t="shared" si="185"/>
        <v>0</v>
      </c>
      <c r="AF237" s="335"/>
      <c r="AG237" s="529"/>
      <c r="AH237" s="528" t="str">
        <f t="shared" si="186"/>
        <v>-</v>
      </c>
      <c r="AI237" s="535"/>
      <c r="AJ237" s="536" t="str">
        <f t="shared" si="199"/>
        <v>-</v>
      </c>
      <c r="AK237" s="527">
        <f t="shared" si="187"/>
        <v>0</v>
      </c>
      <c r="AL237" s="335"/>
      <c r="AM237" s="529"/>
      <c r="AN237" s="528" t="str">
        <f t="shared" si="188"/>
        <v>-</v>
      </c>
      <c r="AO237" s="535"/>
      <c r="AP237" s="536" t="str">
        <f t="shared" si="200"/>
        <v>-</v>
      </c>
      <c r="AQ237" s="527">
        <f t="shared" si="189"/>
        <v>0</v>
      </c>
      <c r="AR237" s="335"/>
      <c r="AS237" s="529"/>
      <c r="AT237" s="528" t="str">
        <f t="shared" si="190"/>
        <v>-</v>
      </c>
      <c r="AU237" s="535"/>
      <c r="AV237" s="536" t="str">
        <f t="shared" si="201"/>
        <v>-</v>
      </c>
      <c r="AW237" s="527">
        <f t="shared" si="191"/>
        <v>0</v>
      </c>
      <c r="AX237" s="335"/>
      <c r="AY237" s="529"/>
      <c r="AZ237" s="528" t="str">
        <f t="shared" si="192"/>
        <v>-</v>
      </c>
      <c r="BA237" s="535"/>
      <c r="BB237" s="536" t="str">
        <f t="shared" si="202"/>
        <v>-</v>
      </c>
      <c r="BC237" s="544">
        <f t="shared" si="193"/>
        <v>0</v>
      </c>
      <c r="BD237" s="335"/>
      <c r="BE237" s="529"/>
      <c r="BF237" s="535"/>
      <c r="BG237" s="549" t="str">
        <f t="shared" si="167"/>
        <v>-</v>
      </c>
      <c r="BH237" s="544">
        <f t="shared" si="194"/>
        <v>0</v>
      </c>
      <c r="BI237" s="335"/>
      <c r="BJ237" s="529"/>
      <c r="BK237" s="535"/>
      <c r="BL237" s="549" t="str">
        <f t="shared" si="168"/>
        <v>-</v>
      </c>
      <c r="BM237" s="544">
        <f t="shared" si="195"/>
        <v>0</v>
      </c>
      <c r="BN237" s="335"/>
      <c r="BO237" s="529"/>
      <c r="BP237" s="535"/>
      <c r="BQ237" s="549" t="str">
        <f t="shared" si="169"/>
        <v>-</v>
      </c>
      <c r="BR237" s="544">
        <f t="shared" si="196"/>
        <v>0</v>
      </c>
      <c r="BS237" s="335"/>
      <c r="BT237" s="529"/>
      <c r="BU237" s="535"/>
      <c r="BV237" s="549" t="str">
        <f t="shared" si="170"/>
        <v>-</v>
      </c>
    </row>
    <row r="238" ht="15" customHeight="1" spans="1:74">
      <c r="A238" s="563"/>
      <c r="B238" s="404">
        <v>11</v>
      </c>
      <c r="C238" s="406">
        <f t="shared" si="203"/>
        <v>0</v>
      </c>
      <c r="D238" s="406">
        <f t="shared" si="172"/>
        <v>0</v>
      </c>
      <c r="E238" s="406">
        <f t="shared" si="173"/>
        <v>0</v>
      </c>
      <c r="F238" s="382">
        <f t="shared" si="174"/>
        <v>0</v>
      </c>
      <c r="G238" s="505" t="str">
        <f t="shared" si="171"/>
        <v>-</v>
      </c>
      <c r="H238" s="507">
        <f t="shared" si="175"/>
        <v>0</v>
      </c>
      <c r="I238" s="517">
        <f t="shared" si="176"/>
        <v>0</v>
      </c>
      <c r="J238" s="523">
        <f t="shared" si="177"/>
        <v>0</v>
      </c>
      <c r="K238" s="523">
        <f t="shared" si="178"/>
        <v>0</v>
      </c>
      <c r="L238" s="526" t="str">
        <f t="shared" si="165"/>
        <v>-</v>
      </c>
      <c r="M238" s="527">
        <f t="shared" si="179"/>
        <v>0</v>
      </c>
      <c r="N238" s="335"/>
      <c r="O238" s="529"/>
      <c r="P238" s="528" t="str">
        <f t="shared" si="180"/>
        <v>-</v>
      </c>
      <c r="Q238" s="535"/>
      <c r="R238" s="536" t="str">
        <f t="shared" si="166"/>
        <v>-</v>
      </c>
      <c r="S238" s="527">
        <f t="shared" si="181"/>
        <v>0</v>
      </c>
      <c r="T238" s="335"/>
      <c r="U238" s="529"/>
      <c r="V238" s="528" t="str">
        <f t="shared" si="182"/>
        <v>-</v>
      </c>
      <c r="W238" s="535"/>
      <c r="X238" s="536" t="str">
        <f t="shared" si="197"/>
        <v>-</v>
      </c>
      <c r="Y238" s="527">
        <f t="shared" si="183"/>
        <v>0</v>
      </c>
      <c r="Z238" s="335"/>
      <c r="AA238" s="529"/>
      <c r="AB238" s="528" t="str">
        <f t="shared" si="184"/>
        <v>-</v>
      </c>
      <c r="AC238" s="535"/>
      <c r="AD238" s="536" t="str">
        <f t="shared" si="198"/>
        <v>-</v>
      </c>
      <c r="AE238" s="527">
        <f t="shared" si="185"/>
        <v>0</v>
      </c>
      <c r="AF238" s="335"/>
      <c r="AG238" s="529"/>
      <c r="AH238" s="528" t="str">
        <f t="shared" si="186"/>
        <v>-</v>
      </c>
      <c r="AI238" s="535"/>
      <c r="AJ238" s="536" t="str">
        <f t="shared" si="199"/>
        <v>-</v>
      </c>
      <c r="AK238" s="527">
        <f t="shared" si="187"/>
        <v>0</v>
      </c>
      <c r="AL238" s="335"/>
      <c r="AM238" s="529"/>
      <c r="AN238" s="528" t="str">
        <f t="shared" si="188"/>
        <v>-</v>
      </c>
      <c r="AO238" s="535"/>
      <c r="AP238" s="536" t="str">
        <f t="shared" si="200"/>
        <v>-</v>
      </c>
      <c r="AQ238" s="527">
        <f t="shared" si="189"/>
        <v>0</v>
      </c>
      <c r="AR238" s="335"/>
      <c r="AS238" s="529"/>
      <c r="AT238" s="528" t="str">
        <f t="shared" si="190"/>
        <v>-</v>
      </c>
      <c r="AU238" s="535"/>
      <c r="AV238" s="536" t="str">
        <f t="shared" si="201"/>
        <v>-</v>
      </c>
      <c r="AW238" s="527">
        <f t="shared" si="191"/>
        <v>0</v>
      </c>
      <c r="AX238" s="335"/>
      <c r="AY238" s="529"/>
      <c r="AZ238" s="528" t="str">
        <f t="shared" si="192"/>
        <v>-</v>
      </c>
      <c r="BA238" s="535"/>
      <c r="BB238" s="536" t="str">
        <f t="shared" si="202"/>
        <v>-</v>
      </c>
      <c r="BC238" s="544">
        <f t="shared" si="193"/>
        <v>0</v>
      </c>
      <c r="BD238" s="335"/>
      <c r="BE238" s="529"/>
      <c r="BF238" s="535"/>
      <c r="BG238" s="549" t="str">
        <f t="shared" si="167"/>
        <v>-</v>
      </c>
      <c r="BH238" s="544">
        <f t="shared" si="194"/>
        <v>0</v>
      </c>
      <c r="BI238" s="335"/>
      <c r="BJ238" s="529"/>
      <c r="BK238" s="535"/>
      <c r="BL238" s="549" t="str">
        <f t="shared" si="168"/>
        <v>-</v>
      </c>
      <c r="BM238" s="544">
        <f t="shared" si="195"/>
        <v>0</v>
      </c>
      <c r="BN238" s="335"/>
      <c r="BO238" s="529"/>
      <c r="BP238" s="535"/>
      <c r="BQ238" s="549" t="str">
        <f t="shared" si="169"/>
        <v>-</v>
      </c>
      <c r="BR238" s="544">
        <f t="shared" si="196"/>
        <v>0</v>
      </c>
      <c r="BS238" s="335"/>
      <c r="BT238" s="529"/>
      <c r="BU238" s="535"/>
      <c r="BV238" s="549" t="str">
        <f t="shared" si="170"/>
        <v>-</v>
      </c>
    </row>
    <row r="239" ht="15" customHeight="1" spans="1:74">
      <c r="A239" s="563"/>
      <c r="B239" s="404">
        <v>12</v>
      </c>
      <c r="C239" s="406">
        <f t="shared" si="203"/>
        <v>0</v>
      </c>
      <c r="D239" s="406">
        <f t="shared" si="172"/>
        <v>0</v>
      </c>
      <c r="E239" s="406">
        <f t="shared" si="173"/>
        <v>0</v>
      </c>
      <c r="F239" s="382">
        <f t="shared" si="174"/>
        <v>0</v>
      </c>
      <c r="G239" s="505" t="str">
        <f t="shared" si="171"/>
        <v>-</v>
      </c>
      <c r="H239" s="507">
        <f t="shared" si="175"/>
        <v>0</v>
      </c>
      <c r="I239" s="517">
        <f t="shared" si="176"/>
        <v>0</v>
      </c>
      <c r="J239" s="523">
        <f t="shared" si="177"/>
        <v>0</v>
      </c>
      <c r="K239" s="523">
        <f t="shared" si="178"/>
        <v>0</v>
      </c>
      <c r="L239" s="526" t="str">
        <f t="shared" si="165"/>
        <v>-</v>
      </c>
      <c r="M239" s="527">
        <f t="shared" si="179"/>
        <v>0</v>
      </c>
      <c r="N239" s="335"/>
      <c r="O239" s="529"/>
      <c r="P239" s="528" t="str">
        <f t="shared" si="180"/>
        <v>-</v>
      </c>
      <c r="Q239" s="535"/>
      <c r="R239" s="536" t="str">
        <f t="shared" si="166"/>
        <v>-</v>
      </c>
      <c r="S239" s="527">
        <f t="shared" si="181"/>
        <v>0</v>
      </c>
      <c r="T239" s="335"/>
      <c r="U239" s="529"/>
      <c r="V239" s="528" t="str">
        <f t="shared" si="182"/>
        <v>-</v>
      </c>
      <c r="W239" s="535"/>
      <c r="X239" s="536" t="str">
        <f t="shared" si="197"/>
        <v>-</v>
      </c>
      <c r="Y239" s="527">
        <f t="shared" si="183"/>
        <v>0</v>
      </c>
      <c r="Z239" s="335"/>
      <c r="AA239" s="529"/>
      <c r="AB239" s="528" t="str">
        <f t="shared" si="184"/>
        <v>-</v>
      </c>
      <c r="AC239" s="535"/>
      <c r="AD239" s="536" t="str">
        <f t="shared" si="198"/>
        <v>-</v>
      </c>
      <c r="AE239" s="527">
        <f t="shared" si="185"/>
        <v>0</v>
      </c>
      <c r="AF239" s="335"/>
      <c r="AG239" s="529"/>
      <c r="AH239" s="528" t="str">
        <f t="shared" si="186"/>
        <v>-</v>
      </c>
      <c r="AI239" s="535"/>
      <c r="AJ239" s="536" t="str">
        <f t="shared" si="199"/>
        <v>-</v>
      </c>
      <c r="AK239" s="527">
        <f t="shared" si="187"/>
        <v>0</v>
      </c>
      <c r="AL239" s="335"/>
      <c r="AM239" s="529"/>
      <c r="AN239" s="528" t="str">
        <f t="shared" si="188"/>
        <v>-</v>
      </c>
      <c r="AO239" s="535"/>
      <c r="AP239" s="536" t="str">
        <f t="shared" si="200"/>
        <v>-</v>
      </c>
      <c r="AQ239" s="527">
        <f t="shared" si="189"/>
        <v>0</v>
      </c>
      <c r="AR239" s="335"/>
      <c r="AS239" s="529"/>
      <c r="AT239" s="528" t="str">
        <f t="shared" si="190"/>
        <v>-</v>
      </c>
      <c r="AU239" s="535"/>
      <c r="AV239" s="536" t="str">
        <f t="shared" si="201"/>
        <v>-</v>
      </c>
      <c r="AW239" s="527">
        <f t="shared" si="191"/>
        <v>0</v>
      </c>
      <c r="AX239" s="335"/>
      <c r="AY239" s="529"/>
      <c r="AZ239" s="528" t="str">
        <f t="shared" si="192"/>
        <v>-</v>
      </c>
      <c r="BA239" s="535"/>
      <c r="BB239" s="536" t="str">
        <f t="shared" si="202"/>
        <v>-</v>
      </c>
      <c r="BC239" s="544">
        <f t="shared" si="193"/>
        <v>0</v>
      </c>
      <c r="BD239" s="335"/>
      <c r="BE239" s="529"/>
      <c r="BF239" s="535"/>
      <c r="BG239" s="549" t="str">
        <f t="shared" si="167"/>
        <v>-</v>
      </c>
      <c r="BH239" s="544">
        <f t="shared" si="194"/>
        <v>0</v>
      </c>
      <c r="BI239" s="335"/>
      <c r="BJ239" s="529"/>
      <c r="BK239" s="535"/>
      <c r="BL239" s="549" t="str">
        <f t="shared" si="168"/>
        <v>-</v>
      </c>
      <c r="BM239" s="544">
        <f t="shared" si="195"/>
        <v>0</v>
      </c>
      <c r="BN239" s="335"/>
      <c r="BO239" s="529"/>
      <c r="BP239" s="535"/>
      <c r="BQ239" s="549" t="str">
        <f t="shared" si="169"/>
        <v>-</v>
      </c>
      <c r="BR239" s="544">
        <f t="shared" si="196"/>
        <v>0</v>
      </c>
      <c r="BS239" s="335"/>
      <c r="BT239" s="529"/>
      <c r="BU239" s="535"/>
      <c r="BV239" s="549" t="str">
        <f t="shared" si="170"/>
        <v>-</v>
      </c>
    </row>
    <row r="240" ht="15" customHeight="1" spans="1:74">
      <c r="A240" s="563"/>
      <c r="B240" s="404">
        <v>13</v>
      </c>
      <c r="C240" s="406">
        <f t="shared" si="203"/>
        <v>0</v>
      </c>
      <c r="D240" s="406">
        <f t="shared" si="172"/>
        <v>0</v>
      </c>
      <c r="E240" s="406">
        <f t="shared" si="173"/>
        <v>0</v>
      </c>
      <c r="F240" s="382">
        <f t="shared" si="174"/>
        <v>0</v>
      </c>
      <c r="G240" s="505" t="str">
        <f t="shared" si="171"/>
        <v>-</v>
      </c>
      <c r="H240" s="507">
        <f t="shared" si="175"/>
        <v>0</v>
      </c>
      <c r="I240" s="517">
        <f t="shared" si="176"/>
        <v>0</v>
      </c>
      <c r="J240" s="523">
        <f t="shared" si="177"/>
        <v>0</v>
      </c>
      <c r="K240" s="523">
        <f t="shared" si="178"/>
        <v>0</v>
      </c>
      <c r="L240" s="526" t="str">
        <f t="shared" si="165"/>
        <v>-</v>
      </c>
      <c r="M240" s="527">
        <f t="shared" si="179"/>
        <v>0</v>
      </c>
      <c r="N240" s="335"/>
      <c r="O240" s="529"/>
      <c r="P240" s="528" t="str">
        <f t="shared" si="180"/>
        <v>-</v>
      </c>
      <c r="Q240" s="535"/>
      <c r="R240" s="536" t="str">
        <f t="shared" si="166"/>
        <v>-</v>
      </c>
      <c r="S240" s="527">
        <f t="shared" si="181"/>
        <v>0</v>
      </c>
      <c r="T240" s="335"/>
      <c r="U240" s="529"/>
      <c r="V240" s="528" t="str">
        <f t="shared" si="182"/>
        <v>-</v>
      </c>
      <c r="W240" s="535"/>
      <c r="X240" s="536" t="str">
        <f t="shared" si="197"/>
        <v>-</v>
      </c>
      <c r="Y240" s="527">
        <f t="shared" si="183"/>
        <v>0</v>
      </c>
      <c r="Z240" s="335"/>
      <c r="AA240" s="529"/>
      <c r="AB240" s="528" t="str">
        <f t="shared" si="184"/>
        <v>-</v>
      </c>
      <c r="AC240" s="535"/>
      <c r="AD240" s="536" t="str">
        <f t="shared" si="198"/>
        <v>-</v>
      </c>
      <c r="AE240" s="527">
        <f t="shared" si="185"/>
        <v>0</v>
      </c>
      <c r="AF240" s="335"/>
      <c r="AG240" s="529"/>
      <c r="AH240" s="528" t="str">
        <f t="shared" si="186"/>
        <v>-</v>
      </c>
      <c r="AI240" s="535"/>
      <c r="AJ240" s="536" t="str">
        <f t="shared" si="199"/>
        <v>-</v>
      </c>
      <c r="AK240" s="527">
        <f t="shared" si="187"/>
        <v>0</v>
      </c>
      <c r="AL240" s="335"/>
      <c r="AM240" s="529"/>
      <c r="AN240" s="528" t="str">
        <f t="shared" si="188"/>
        <v>-</v>
      </c>
      <c r="AO240" s="535"/>
      <c r="AP240" s="536" t="str">
        <f t="shared" si="200"/>
        <v>-</v>
      </c>
      <c r="AQ240" s="527">
        <f t="shared" si="189"/>
        <v>0</v>
      </c>
      <c r="AR240" s="335"/>
      <c r="AS240" s="529"/>
      <c r="AT240" s="528" t="str">
        <f t="shared" si="190"/>
        <v>-</v>
      </c>
      <c r="AU240" s="535"/>
      <c r="AV240" s="536" t="str">
        <f t="shared" si="201"/>
        <v>-</v>
      </c>
      <c r="AW240" s="527">
        <f t="shared" si="191"/>
        <v>0</v>
      </c>
      <c r="AX240" s="335"/>
      <c r="AY240" s="529"/>
      <c r="AZ240" s="528" t="str">
        <f t="shared" si="192"/>
        <v>-</v>
      </c>
      <c r="BA240" s="535"/>
      <c r="BB240" s="536" t="str">
        <f t="shared" si="202"/>
        <v>-</v>
      </c>
      <c r="BC240" s="544">
        <f t="shared" si="193"/>
        <v>0</v>
      </c>
      <c r="BD240" s="335"/>
      <c r="BE240" s="529"/>
      <c r="BF240" s="535"/>
      <c r="BG240" s="549" t="str">
        <f t="shared" si="167"/>
        <v>-</v>
      </c>
      <c r="BH240" s="544">
        <f t="shared" si="194"/>
        <v>0</v>
      </c>
      <c r="BI240" s="335"/>
      <c r="BJ240" s="529"/>
      <c r="BK240" s="535"/>
      <c r="BL240" s="549" t="str">
        <f t="shared" si="168"/>
        <v>-</v>
      </c>
      <c r="BM240" s="544">
        <f t="shared" si="195"/>
        <v>0</v>
      </c>
      <c r="BN240" s="335"/>
      <c r="BO240" s="529"/>
      <c r="BP240" s="535"/>
      <c r="BQ240" s="549" t="str">
        <f t="shared" si="169"/>
        <v>-</v>
      </c>
      <c r="BR240" s="544">
        <f t="shared" si="196"/>
        <v>0</v>
      </c>
      <c r="BS240" s="335"/>
      <c r="BT240" s="529"/>
      <c r="BU240" s="535"/>
      <c r="BV240" s="549" t="str">
        <f t="shared" si="170"/>
        <v>-</v>
      </c>
    </row>
    <row r="241" ht="15" customHeight="1" spans="1:74">
      <c r="A241" s="563"/>
      <c r="B241" s="404">
        <v>14</v>
      </c>
      <c r="C241" s="406">
        <f t="shared" si="203"/>
        <v>0</v>
      </c>
      <c r="D241" s="406">
        <f t="shared" si="172"/>
        <v>0</v>
      </c>
      <c r="E241" s="406">
        <f t="shared" si="173"/>
        <v>0</v>
      </c>
      <c r="F241" s="382">
        <f t="shared" si="174"/>
        <v>0</v>
      </c>
      <c r="G241" s="505" t="str">
        <f t="shared" si="171"/>
        <v>-</v>
      </c>
      <c r="H241" s="507">
        <f t="shared" si="175"/>
        <v>0</v>
      </c>
      <c r="I241" s="517">
        <f t="shared" si="176"/>
        <v>0</v>
      </c>
      <c r="J241" s="523">
        <f t="shared" si="177"/>
        <v>0</v>
      </c>
      <c r="K241" s="523">
        <f t="shared" si="178"/>
        <v>0</v>
      </c>
      <c r="L241" s="526" t="str">
        <f t="shared" si="165"/>
        <v>-</v>
      </c>
      <c r="M241" s="527">
        <f t="shared" si="179"/>
        <v>0</v>
      </c>
      <c r="N241" s="335"/>
      <c r="O241" s="529"/>
      <c r="P241" s="528" t="str">
        <f t="shared" si="180"/>
        <v>-</v>
      </c>
      <c r="Q241" s="535"/>
      <c r="R241" s="536" t="str">
        <f t="shared" si="166"/>
        <v>-</v>
      </c>
      <c r="S241" s="527">
        <f t="shared" si="181"/>
        <v>0</v>
      </c>
      <c r="T241" s="335"/>
      <c r="U241" s="529"/>
      <c r="V241" s="528" t="str">
        <f t="shared" si="182"/>
        <v>-</v>
      </c>
      <c r="W241" s="535"/>
      <c r="X241" s="536" t="str">
        <f t="shared" si="197"/>
        <v>-</v>
      </c>
      <c r="Y241" s="527">
        <f t="shared" si="183"/>
        <v>0</v>
      </c>
      <c r="Z241" s="335"/>
      <c r="AA241" s="529"/>
      <c r="AB241" s="528" t="str">
        <f t="shared" si="184"/>
        <v>-</v>
      </c>
      <c r="AC241" s="535"/>
      <c r="AD241" s="536" t="str">
        <f t="shared" si="198"/>
        <v>-</v>
      </c>
      <c r="AE241" s="527">
        <f t="shared" si="185"/>
        <v>0</v>
      </c>
      <c r="AF241" s="335"/>
      <c r="AG241" s="529"/>
      <c r="AH241" s="528" t="str">
        <f t="shared" si="186"/>
        <v>-</v>
      </c>
      <c r="AI241" s="535"/>
      <c r="AJ241" s="536" t="str">
        <f t="shared" si="199"/>
        <v>-</v>
      </c>
      <c r="AK241" s="527">
        <f t="shared" si="187"/>
        <v>0</v>
      </c>
      <c r="AL241" s="335"/>
      <c r="AM241" s="529"/>
      <c r="AN241" s="528" t="str">
        <f t="shared" si="188"/>
        <v>-</v>
      </c>
      <c r="AO241" s="535"/>
      <c r="AP241" s="536" t="str">
        <f t="shared" si="200"/>
        <v>-</v>
      </c>
      <c r="AQ241" s="527">
        <f t="shared" si="189"/>
        <v>0</v>
      </c>
      <c r="AR241" s="335"/>
      <c r="AS241" s="529"/>
      <c r="AT241" s="528" t="str">
        <f t="shared" si="190"/>
        <v>-</v>
      </c>
      <c r="AU241" s="535"/>
      <c r="AV241" s="536" t="str">
        <f t="shared" si="201"/>
        <v>-</v>
      </c>
      <c r="AW241" s="527">
        <f t="shared" si="191"/>
        <v>0</v>
      </c>
      <c r="AX241" s="335"/>
      <c r="AY241" s="529"/>
      <c r="AZ241" s="528" t="str">
        <f t="shared" si="192"/>
        <v>-</v>
      </c>
      <c r="BA241" s="535"/>
      <c r="BB241" s="536" t="str">
        <f t="shared" si="202"/>
        <v>-</v>
      </c>
      <c r="BC241" s="544">
        <f t="shared" si="193"/>
        <v>0</v>
      </c>
      <c r="BD241" s="335"/>
      <c r="BE241" s="529"/>
      <c r="BF241" s="535"/>
      <c r="BG241" s="549" t="str">
        <f t="shared" si="167"/>
        <v>-</v>
      </c>
      <c r="BH241" s="544">
        <f t="shared" si="194"/>
        <v>0</v>
      </c>
      <c r="BI241" s="335"/>
      <c r="BJ241" s="529"/>
      <c r="BK241" s="535"/>
      <c r="BL241" s="549" t="str">
        <f t="shared" si="168"/>
        <v>-</v>
      </c>
      <c r="BM241" s="544">
        <f t="shared" si="195"/>
        <v>0</v>
      </c>
      <c r="BN241" s="335"/>
      <c r="BO241" s="529"/>
      <c r="BP241" s="535"/>
      <c r="BQ241" s="549" t="str">
        <f t="shared" si="169"/>
        <v>-</v>
      </c>
      <c r="BR241" s="544">
        <f t="shared" si="196"/>
        <v>0</v>
      </c>
      <c r="BS241" s="335"/>
      <c r="BT241" s="529"/>
      <c r="BU241" s="535"/>
      <c r="BV241" s="549" t="str">
        <f t="shared" si="170"/>
        <v>-</v>
      </c>
    </row>
    <row r="242" ht="15" customHeight="1" spans="1:74">
      <c r="A242" s="563"/>
      <c r="B242" s="404">
        <v>15</v>
      </c>
      <c r="C242" s="406">
        <f t="shared" si="203"/>
        <v>0</v>
      </c>
      <c r="D242" s="406">
        <f t="shared" si="172"/>
        <v>0</v>
      </c>
      <c r="E242" s="406">
        <f t="shared" si="173"/>
        <v>0</v>
      </c>
      <c r="F242" s="382">
        <f t="shared" si="174"/>
        <v>0</v>
      </c>
      <c r="G242" s="505" t="str">
        <f t="shared" si="171"/>
        <v>-</v>
      </c>
      <c r="H242" s="507">
        <f t="shared" si="175"/>
        <v>0</v>
      </c>
      <c r="I242" s="517">
        <f t="shared" si="176"/>
        <v>0</v>
      </c>
      <c r="J242" s="523">
        <f t="shared" si="177"/>
        <v>0</v>
      </c>
      <c r="K242" s="523">
        <f t="shared" si="178"/>
        <v>0</v>
      </c>
      <c r="L242" s="526" t="str">
        <f t="shared" si="165"/>
        <v>-</v>
      </c>
      <c r="M242" s="527">
        <f t="shared" si="179"/>
        <v>0</v>
      </c>
      <c r="N242" s="335"/>
      <c r="O242" s="529"/>
      <c r="P242" s="528" t="str">
        <f t="shared" si="180"/>
        <v>-</v>
      </c>
      <c r="Q242" s="535"/>
      <c r="R242" s="536" t="str">
        <f t="shared" si="166"/>
        <v>-</v>
      </c>
      <c r="S242" s="527">
        <f t="shared" si="181"/>
        <v>0</v>
      </c>
      <c r="T242" s="335"/>
      <c r="U242" s="529"/>
      <c r="V242" s="528" t="str">
        <f t="shared" si="182"/>
        <v>-</v>
      </c>
      <c r="W242" s="535"/>
      <c r="X242" s="536" t="str">
        <f t="shared" si="197"/>
        <v>-</v>
      </c>
      <c r="Y242" s="527">
        <f t="shared" si="183"/>
        <v>0</v>
      </c>
      <c r="Z242" s="335"/>
      <c r="AA242" s="529"/>
      <c r="AB242" s="528" t="str">
        <f t="shared" si="184"/>
        <v>-</v>
      </c>
      <c r="AC242" s="535"/>
      <c r="AD242" s="536" t="str">
        <f t="shared" si="198"/>
        <v>-</v>
      </c>
      <c r="AE242" s="527">
        <f t="shared" si="185"/>
        <v>0</v>
      </c>
      <c r="AF242" s="335"/>
      <c r="AG242" s="529"/>
      <c r="AH242" s="528" t="str">
        <f t="shared" si="186"/>
        <v>-</v>
      </c>
      <c r="AI242" s="535"/>
      <c r="AJ242" s="536" t="str">
        <f t="shared" si="199"/>
        <v>-</v>
      </c>
      <c r="AK242" s="527">
        <f t="shared" si="187"/>
        <v>0</v>
      </c>
      <c r="AL242" s="335"/>
      <c r="AM242" s="529"/>
      <c r="AN242" s="528" t="str">
        <f t="shared" si="188"/>
        <v>-</v>
      </c>
      <c r="AO242" s="535"/>
      <c r="AP242" s="536" t="str">
        <f t="shared" si="200"/>
        <v>-</v>
      </c>
      <c r="AQ242" s="527">
        <f t="shared" si="189"/>
        <v>0</v>
      </c>
      <c r="AR242" s="335"/>
      <c r="AS242" s="529"/>
      <c r="AT242" s="528" t="str">
        <f t="shared" si="190"/>
        <v>-</v>
      </c>
      <c r="AU242" s="535"/>
      <c r="AV242" s="536" t="str">
        <f t="shared" si="201"/>
        <v>-</v>
      </c>
      <c r="AW242" s="527">
        <f t="shared" si="191"/>
        <v>0</v>
      </c>
      <c r="AX242" s="335"/>
      <c r="AY242" s="529"/>
      <c r="AZ242" s="528" t="str">
        <f t="shared" si="192"/>
        <v>-</v>
      </c>
      <c r="BA242" s="535"/>
      <c r="BB242" s="536" t="str">
        <f t="shared" si="202"/>
        <v>-</v>
      </c>
      <c r="BC242" s="544">
        <f t="shared" si="193"/>
        <v>0</v>
      </c>
      <c r="BD242" s="335"/>
      <c r="BE242" s="529"/>
      <c r="BF242" s="535"/>
      <c r="BG242" s="549" t="str">
        <f t="shared" si="167"/>
        <v>-</v>
      </c>
      <c r="BH242" s="544">
        <f t="shared" si="194"/>
        <v>0</v>
      </c>
      <c r="BI242" s="335"/>
      <c r="BJ242" s="529"/>
      <c r="BK242" s="535"/>
      <c r="BL242" s="549" t="str">
        <f t="shared" si="168"/>
        <v>-</v>
      </c>
      <c r="BM242" s="544">
        <f t="shared" si="195"/>
        <v>0</v>
      </c>
      <c r="BN242" s="335"/>
      <c r="BO242" s="529"/>
      <c r="BP242" s="535"/>
      <c r="BQ242" s="549" t="str">
        <f t="shared" si="169"/>
        <v>-</v>
      </c>
      <c r="BR242" s="544">
        <f t="shared" si="196"/>
        <v>0</v>
      </c>
      <c r="BS242" s="335"/>
      <c r="BT242" s="529"/>
      <c r="BU242" s="535"/>
      <c r="BV242" s="549" t="str">
        <f t="shared" si="170"/>
        <v>-</v>
      </c>
    </row>
    <row r="243" ht="15" customHeight="1" spans="1:74">
      <c r="A243" s="563"/>
      <c r="B243" s="404">
        <v>16</v>
      </c>
      <c r="C243" s="406">
        <f t="shared" si="203"/>
        <v>0</v>
      </c>
      <c r="D243" s="406">
        <f t="shared" si="172"/>
        <v>0</v>
      </c>
      <c r="E243" s="406">
        <f t="shared" si="173"/>
        <v>0</v>
      </c>
      <c r="F243" s="382">
        <f t="shared" si="174"/>
        <v>0</v>
      </c>
      <c r="G243" s="505" t="str">
        <f t="shared" si="171"/>
        <v>-</v>
      </c>
      <c r="H243" s="507">
        <f t="shared" si="175"/>
        <v>0</v>
      </c>
      <c r="I243" s="517">
        <f t="shared" si="176"/>
        <v>0</v>
      </c>
      <c r="J243" s="523">
        <f t="shared" si="177"/>
        <v>0</v>
      </c>
      <c r="K243" s="523">
        <f t="shared" si="178"/>
        <v>0</v>
      </c>
      <c r="L243" s="526" t="str">
        <f t="shared" si="165"/>
        <v>-</v>
      </c>
      <c r="M243" s="527">
        <f t="shared" si="179"/>
        <v>0</v>
      </c>
      <c r="N243" s="335"/>
      <c r="O243" s="529"/>
      <c r="P243" s="528" t="str">
        <f t="shared" si="180"/>
        <v>-</v>
      </c>
      <c r="Q243" s="535"/>
      <c r="R243" s="536" t="str">
        <f t="shared" si="166"/>
        <v>-</v>
      </c>
      <c r="S243" s="527">
        <f t="shared" si="181"/>
        <v>0</v>
      </c>
      <c r="T243" s="335"/>
      <c r="U243" s="529"/>
      <c r="V243" s="528" t="str">
        <f t="shared" si="182"/>
        <v>-</v>
      </c>
      <c r="W243" s="535"/>
      <c r="X243" s="536" t="str">
        <f t="shared" si="197"/>
        <v>-</v>
      </c>
      <c r="Y243" s="527">
        <f t="shared" si="183"/>
        <v>0</v>
      </c>
      <c r="Z243" s="335"/>
      <c r="AA243" s="529"/>
      <c r="AB243" s="528" t="str">
        <f t="shared" si="184"/>
        <v>-</v>
      </c>
      <c r="AC243" s="535"/>
      <c r="AD243" s="536" t="str">
        <f t="shared" si="198"/>
        <v>-</v>
      </c>
      <c r="AE243" s="527">
        <f t="shared" si="185"/>
        <v>0</v>
      </c>
      <c r="AF243" s="335"/>
      <c r="AG243" s="529"/>
      <c r="AH243" s="528" t="str">
        <f t="shared" si="186"/>
        <v>-</v>
      </c>
      <c r="AI243" s="535"/>
      <c r="AJ243" s="536" t="str">
        <f t="shared" si="199"/>
        <v>-</v>
      </c>
      <c r="AK243" s="527">
        <f t="shared" si="187"/>
        <v>0</v>
      </c>
      <c r="AL243" s="335"/>
      <c r="AM243" s="529"/>
      <c r="AN243" s="528" t="str">
        <f t="shared" si="188"/>
        <v>-</v>
      </c>
      <c r="AO243" s="535"/>
      <c r="AP243" s="536" t="str">
        <f t="shared" si="200"/>
        <v>-</v>
      </c>
      <c r="AQ243" s="527">
        <f t="shared" si="189"/>
        <v>0</v>
      </c>
      <c r="AR243" s="335"/>
      <c r="AS243" s="529"/>
      <c r="AT243" s="528" t="str">
        <f t="shared" si="190"/>
        <v>-</v>
      </c>
      <c r="AU243" s="535"/>
      <c r="AV243" s="536" t="str">
        <f t="shared" si="201"/>
        <v>-</v>
      </c>
      <c r="AW243" s="527">
        <f t="shared" si="191"/>
        <v>0</v>
      </c>
      <c r="AX243" s="335"/>
      <c r="AY243" s="529"/>
      <c r="AZ243" s="528" t="str">
        <f t="shared" si="192"/>
        <v>-</v>
      </c>
      <c r="BA243" s="535"/>
      <c r="BB243" s="536" t="str">
        <f t="shared" si="202"/>
        <v>-</v>
      </c>
      <c r="BC243" s="544">
        <f t="shared" si="193"/>
        <v>0</v>
      </c>
      <c r="BD243" s="335"/>
      <c r="BE243" s="529"/>
      <c r="BF243" s="535"/>
      <c r="BG243" s="549" t="str">
        <f t="shared" si="167"/>
        <v>-</v>
      </c>
      <c r="BH243" s="544">
        <f t="shared" si="194"/>
        <v>0</v>
      </c>
      <c r="BI243" s="335"/>
      <c r="BJ243" s="529"/>
      <c r="BK243" s="535"/>
      <c r="BL243" s="549" t="str">
        <f t="shared" si="168"/>
        <v>-</v>
      </c>
      <c r="BM243" s="544">
        <f t="shared" si="195"/>
        <v>0</v>
      </c>
      <c r="BN243" s="335"/>
      <c r="BO243" s="529"/>
      <c r="BP243" s="535"/>
      <c r="BQ243" s="549" t="str">
        <f t="shared" si="169"/>
        <v>-</v>
      </c>
      <c r="BR243" s="544">
        <f t="shared" si="196"/>
        <v>0</v>
      </c>
      <c r="BS243" s="335"/>
      <c r="BT243" s="529"/>
      <c r="BU243" s="535"/>
      <c r="BV243" s="549" t="str">
        <f t="shared" si="170"/>
        <v>-</v>
      </c>
    </row>
    <row r="244" ht="15" customHeight="1" spans="1:74">
      <c r="A244" s="563"/>
      <c r="B244" s="404">
        <v>17</v>
      </c>
      <c r="C244" s="406">
        <f t="shared" si="203"/>
        <v>0</v>
      </c>
      <c r="D244" s="406">
        <f t="shared" si="172"/>
        <v>0</v>
      </c>
      <c r="E244" s="406">
        <f t="shared" si="173"/>
        <v>0</v>
      </c>
      <c r="F244" s="382">
        <f t="shared" si="174"/>
        <v>0</v>
      </c>
      <c r="G244" s="505" t="str">
        <f t="shared" si="171"/>
        <v>-</v>
      </c>
      <c r="H244" s="507">
        <f t="shared" si="175"/>
        <v>0</v>
      </c>
      <c r="I244" s="517">
        <f t="shared" si="176"/>
        <v>0</v>
      </c>
      <c r="J244" s="523">
        <f t="shared" si="177"/>
        <v>0</v>
      </c>
      <c r="K244" s="523">
        <f t="shared" si="178"/>
        <v>0</v>
      </c>
      <c r="L244" s="526" t="str">
        <f t="shared" si="165"/>
        <v>-</v>
      </c>
      <c r="M244" s="527">
        <f t="shared" si="179"/>
        <v>0</v>
      </c>
      <c r="N244" s="335"/>
      <c r="O244" s="529"/>
      <c r="P244" s="528" t="str">
        <f t="shared" si="180"/>
        <v>-</v>
      </c>
      <c r="Q244" s="535"/>
      <c r="R244" s="536" t="str">
        <f t="shared" si="166"/>
        <v>-</v>
      </c>
      <c r="S244" s="527">
        <f t="shared" si="181"/>
        <v>0</v>
      </c>
      <c r="T244" s="335"/>
      <c r="U244" s="529"/>
      <c r="V244" s="528" t="str">
        <f t="shared" si="182"/>
        <v>-</v>
      </c>
      <c r="W244" s="535"/>
      <c r="X244" s="536" t="str">
        <f t="shared" si="197"/>
        <v>-</v>
      </c>
      <c r="Y244" s="527">
        <f t="shared" si="183"/>
        <v>0</v>
      </c>
      <c r="Z244" s="335"/>
      <c r="AA244" s="529"/>
      <c r="AB244" s="528" t="str">
        <f t="shared" si="184"/>
        <v>-</v>
      </c>
      <c r="AC244" s="535"/>
      <c r="AD244" s="536" t="str">
        <f t="shared" si="198"/>
        <v>-</v>
      </c>
      <c r="AE244" s="527">
        <f t="shared" si="185"/>
        <v>0</v>
      </c>
      <c r="AF244" s="335"/>
      <c r="AG244" s="529"/>
      <c r="AH244" s="528" t="str">
        <f t="shared" si="186"/>
        <v>-</v>
      </c>
      <c r="AI244" s="535"/>
      <c r="AJ244" s="536" t="str">
        <f t="shared" si="199"/>
        <v>-</v>
      </c>
      <c r="AK244" s="527">
        <f t="shared" si="187"/>
        <v>0</v>
      </c>
      <c r="AL244" s="335"/>
      <c r="AM244" s="529"/>
      <c r="AN244" s="528" t="str">
        <f t="shared" si="188"/>
        <v>-</v>
      </c>
      <c r="AO244" s="535"/>
      <c r="AP244" s="536" t="str">
        <f t="shared" si="200"/>
        <v>-</v>
      </c>
      <c r="AQ244" s="527">
        <f t="shared" si="189"/>
        <v>0</v>
      </c>
      <c r="AR244" s="335"/>
      <c r="AS244" s="529"/>
      <c r="AT244" s="528" t="str">
        <f t="shared" si="190"/>
        <v>-</v>
      </c>
      <c r="AU244" s="535"/>
      <c r="AV244" s="536" t="str">
        <f t="shared" si="201"/>
        <v>-</v>
      </c>
      <c r="AW244" s="527">
        <f t="shared" si="191"/>
        <v>0</v>
      </c>
      <c r="AX244" s="335"/>
      <c r="AY244" s="529"/>
      <c r="AZ244" s="528" t="str">
        <f t="shared" si="192"/>
        <v>-</v>
      </c>
      <c r="BA244" s="535"/>
      <c r="BB244" s="536" t="str">
        <f t="shared" si="202"/>
        <v>-</v>
      </c>
      <c r="BC244" s="544">
        <f t="shared" si="193"/>
        <v>0</v>
      </c>
      <c r="BD244" s="335"/>
      <c r="BE244" s="529"/>
      <c r="BF244" s="535"/>
      <c r="BG244" s="549" t="str">
        <f t="shared" si="167"/>
        <v>-</v>
      </c>
      <c r="BH244" s="544">
        <f t="shared" si="194"/>
        <v>0</v>
      </c>
      <c r="BI244" s="335"/>
      <c r="BJ244" s="529"/>
      <c r="BK244" s="535"/>
      <c r="BL244" s="549" t="str">
        <f t="shared" si="168"/>
        <v>-</v>
      </c>
      <c r="BM244" s="544">
        <f t="shared" si="195"/>
        <v>0</v>
      </c>
      <c r="BN244" s="335"/>
      <c r="BO244" s="529"/>
      <c r="BP244" s="535"/>
      <c r="BQ244" s="549" t="str">
        <f t="shared" si="169"/>
        <v>-</v>
      </c>
      <c r="BR244" s="544">
        <f t="shared" si="196"/>
        <v>0</v>
      </c>
      <c r="BS244" s="335"/>
      <c r="BT244" s="529"/>
      <c r="BU244" s="535"/>
      <c r="BV244" s="549" t="str">
        <f t="shared" si="170"/>
        <v>-</v>
      </c>
    </row>
    <row r="245" ht="15" customHeight="1" spans="1:74">
      <c r="A245" s="563"/>
      <c r="B245" s="404">
        <v>18</v>
      </c>
      <c r="C245" s="406">
        <f t="shared" si="203"/>
        <v>0</v>
      </c>
      <c r="D245" s="406">
        <f t="shared" si="172"/>
        <v>0</v>
      </c>
      <c r="E245" s="406">
        <f t="shared" si="173"/>
        <v>0</v>
      </c>
      <c r="F245" s="382">
        <f t="shared" si="174"/>
        <v>0</v>
      </c>
      <c r="G245" s="505" t="str">
        <f t="shared" si="171"/>
        <v>-</v>
      </c>
      <c r="H245" s="507">
        <f t="shared" si="175"/>
        <v>0</v>
      </c>
      <c r="I245" s="517">
        <f t="shared" si="176"/>
        <v>0</v>
      </c>
      <c r="J245" s="523">
        <f t="shared" si="177"/>
        <v>0</v>
      </c>
      <c r="K245" s="523">
        <f t="shared" si="178"/>
        <v>0</v>
      </c>
      <c r="L245" s="526" t="str">
        <f t="shared" si="165"/>
        <v>-</v>
      </c>
      <c r="M245" s="527">
        <f t="shared" si="179"/>
        <v>0</v>
      </c>
      <c r="N245" s="335"/>
      <c r="O245" s="529"/>
      <c r="P245" s="528" t="str">
        <f t="shared" si="180"/>
        <v>-</v>
      </c>
      <c r="Q245" s="535"/>
      <c r="R245" s="536" t="str">
        <f t="shared" si="166"/>
        <v>-</v>
      </c>
      <c r="S245" s="527">
        <f t="shared" si="181"/>
        <v>0</v>
      </c>
      <c r="T245" s="335"/>
      <c r="U245" s="529"/>
      <c r="V245" s="528" t="str">
        <f t="shared" si="182"/>
        <v>-</v>
      </c>
      <c r="W245" s="535"/>
      <c r="X245" s="536" t="str">
        <f t="shared" si="197"/>
        <v>-</v>
      </c>
      <c r="Y245" s="527">
        <f t="shared" si="183"/>
        <v>0</v>
      </c>
      <c r="Z245" s="335"/>
      <c r="AA245" s="529"/>
      <c r="AB245" s="528" t="str">
        <f t="shared" si="184"/>
        <v>-</v>
      </c>
      <c r="AC245" s="535"/>
      <c r="AD245" s="536" t="str">
        <f t="shared" si="198"/>
        <v>-</v>
      </c>
      <c r="AE245" s="527">
        <f t="shared" si="185"/>
        <v>0</v>
      </c>
      <c r="AF245" s="335"/>
      <c r="AG245" s="529"/>
      <c r="AH245" s="528" t="str">
        <f t="shared" si="186"/>
        <v>-</v>
      </c>
      <c r="AI245" s="535"/>
      <c r="AJ245" s="536" t="str">
        <f t="shared" si="199"/>
        <v>-</v>
      </c>
      <c r="AK245" s="527">
        <f t="shared" si="187"/>
        <v>0</v>
      </c>
      <c r="AL245" s="335"/>
      <c r="AM245" s="529"/>
      <c r="AN245" s="528" t="str">
        <f t="shared" si="188"/>
        <v>-</v>
      </c>
      <c r="AO245" s="535"/>
      <c r="AP245" s="536" t="str">
        <f t="shared" si="200"/>
        <v>-</v>
      </c>
      <c r="AQ245" s="527">
        <f t="shared" si="189"/>
        <v>0</v>
      </c>
      <c r="AR245" s="335"/>
      <c r="AS245" s="529"/>
      <c r="AT245" s="528" t="str">
        <f t="shared" si="190"/>
        <v>-</v>
      </c>
      <c r="AU245" s="535"/>
      <c r="AV245" s="536" t="str">
        <f t="shared" si="201"/>
        <v>-</v>
      </c>
      <c r="AW245" s="527">
        <f t="shared" si="191"/>
        <v>0</v>
      </c>
      <c r="AX245" s="335"/>
      <c r="AY245" s="529"/>
      <c r="AZ245" s="528" t="str">
        <f t="shared" si="192"/>
        <v>-</v>
      </c>
      <c r="BA245" s="535"/>
      <c r="BB245" s="536" t="str">
        <f t="shared" si="202"/>
        <v>-</v>
      </c>
      <c r="BC245" s="544">
        <f t="shared" si="193"/>
        <v>0</v>
      </c>
      <c r="BD245" s="335"/>
      <c r="BE245" s="529"/>
      <c r="BF245" s="535"/>
      <c r="BG245" s="549" t="str">
        <f t="shared" si="167"/>
        <v>-</v>
      </c>
      <c r="BH245" s="544">
        <f t="shared" si="194"/>
        <v>0</v>
      </c>
      <c r="BI245" s="335"/>
      <c r="BJ245" s="529"/>
      <c r="BK245" s="535"/>
      <c r="BL245" s="549" t="str">
        <f t="shared" si="168"/>
        <v>-</v>
      </c>
      <c r="BM245" s="544">
        <f t="shared" si="195"/>
        <v>0</v>
      </c>
      <c r="BN245" s="335"/>
      <c r="BO245" s="529"/>
      <c r="BP245" s="535"/>
      <c r="BQ245" s="549" t="str">
        <f t="shared" si="169"/>
        <v>-</v>
      </c>
      <c r="BR245" s="544">
        <f t="shared" si="196"/>
        <v>0</v>
      </c>
      <c r="BS245" s="335"/>
      <c r="BT245" s="529"/>
      <c r="BU245" s="535"/>
      <c r="BV245" s="549" t="str">
        <f t="shared" si="170"/>
        <v>-</v>
      </c>
    </row>
    <row r="246" ht="15" customHeight="1" spans="1:74">
      <c r="A246" s="563"/>
      <c r="B246" s="404">
        <v>19</v>
      </c>
      <c r="C246" s="406">
        <f t="shared" si="203"/>
        <v>0</v>
      </c>
      <c r="D246" s="406">
        <f t="shared" si="172"/>
        <v>0</v>
      </c>
      <c r="E246" s="406">
        <f t="shared" si="173"/>
        <v>0</v>
      </c>
      <c r="F246" s="382">
        <f t="shared" si="174"/>
        <v>0</v>
      </c>
      <c r="G246" s="505" t="str">
        <f t="shared" si="171"/>
        <v>-</v>
      </c>
      <c r="H246" s="507">
        <f t="shared" si="175"/>
        <v>0</v>
      </c>
      <c r="I246" s="517">
        <f t="shared" si="176"/>
        <v>0</v>
      </c>
      <c r="J246" s="523">
        <f t="shared" si="177"/>
        <v>0</v>
      </c>
      <c r="K246" s="523">
        <f t="shared" si="178"/>
        <v>0</v>
      </c>
      <c r="L246" s="526" t="str">
        <f t="shared" si="165"/>
        <v>-</v>
      </c>
      <c r="M246" s="527">
        <f t="shared" si="179"/>
        <v>0</v>
      </c>
      <c r="N246" s="335"/>
      <c r="O246" s="529"/>
      <c r="P246" s="528" t="str">
        <f t="shared" si="180"/>
        <v>-</v>
      </c>
      <c r="Q246" s="535"/>
      <c r="R246" s="536" t="str">
        <f t="shared" si="166"/>
        <v>-</v>
      </c>
      <c r="S246" s="527">
        <f t="shared" si="181"/>
        <v>0</v>
      </c>
      <c r="T246" s="335"/>
      <c r="U246" s="529"/>
      <c r="V246" s="528" t="str">
        <f t="shared" si="182"/>
        <v>-</v>
      </c>
      <c r="W246" s="535"/>
      <c r="X246" s="536" t="str">
        <f t="shared" si="197"/>
        <v>-</v>
      </c>
      <c r="Y246" s="527">
        <f t="shared" si="183"/>
        <v>0</v>
      </c>
      <c r="Z246" s="335"/>
      <c r="AA246" s="529"/>
      <c r="AB246" s="528" t="str">
        <f t="shared" si="184"/>
        <v>-</v>
      </c>
      <c r="AC246" s="535"/>
      <c r="AD246" s="536" t="str">
        <f t="shared" si="198"/>
        <v>-</v>
      </c>
      <c r="AE246" s="527">
        <f t="shared" si="185"/>
        <v>0</v>
      </c>
      <c r="AF246" s="335"/>
      <c r="AG246" s="529"/>
      <c r="AH246" s="528" t="str">
        <f t="shared" si="186"/>
        <v>-</v>
      </c>
      <c r="AI246" s="535"/>
      <c r="AJ246" s="536" t="str">
        <f t="shared" si="199"/>
        <v>-</v>
      </c>
      <c r="AK246" s="527">
        <f t="shared" si="187"/>
        <v>0</v>
      </c>
      <c r="AL246" s="335"/>
      <c r="AM246" s="529"/>
      <c r="AN246" s="528" t="str">
        <f t="shared" si="188"/>
        <v>-</v>
      </c>
      <c r="AO246" s="535"/>
      <c r="AP246" s="536" t="str">
        <f t="shared" si="200"/>
        <v>-</v>
      </c>
      <c r="AQ246" s="527">
        <f t="shared" si="189"/>
        <v>0</v>
      </c>
      <c r="AR246" s="335"/>
      <c r="AS246" s="529"/>
      <c r="AT246" s="528" t="str">
        <f t="shared" si="190"/>
        <v>-</v>
      </c>
      <c r="AU246" s="535"/>
      <c r="AV246" s="536" t="str">
        <f t="shared" si="201"/>
        <v>-</v>
      </c>
      <c r="AW246" s="527">
        <f t="shared" si="191"/>
        <v>0</v>
      </c>
      <c r="AX246" s="335"/>
      <c r="AY246" s="529"/>
      <c r="AZ246" s="528" t="str">
        <f t="shared" si="192"/>
        <v>-</v>
      </c>
      <c r="BA246" s="535"/>
      <c r="BB246" s="536" t="str">
        <f t="shared" si="202"/>
        <v>-</v>
      </c>
      <c r="BC246" s="544">
        <f t="shared" si="193"/>
        <v>0</v>
      </c>
      <c r="BD246" s="335"/>
      <c r="BE246" s="529"/>
      <c r="BF246" s="535"/>
      <c r="BG246" s="549" t="str">
        <f t="shared" si="167"/>
        <v>-</v>
      </c>
      <c r="BH246" s="544">
        <f t="shared" si="194"/>
        <v>0</v>
      </c>
      <c r="BI246" s="335"/>
      <c r="BJ246" s="529"/>
      <c r="BK246" s="535"/>
      <c r="BL246" s="549" t="str">
        <f t="shared" si="168"/>
        <v>-</v>
      </c>
      <c r="BM246" s="544">
        <f t="shared" si="195"/>
        <v>0</v>
      </c>
      <c r="BN246" s="335"/>
      <c r="BO246" s="529"/>
      <c r="BP246" s="535"/>
      <c r="BQ246" s="549" t="str">
        <f t="shared" si="169"/>
        <v>-</v>
      </c>
      <c r="BR246" s="544">
        <f t="shared" si="196"/>
        <v>0</v>
      </c>
      <c r="BS246" s="335"/>
      <c r="BT246" s="529"/>
      <c r="BU246" s="535"/>
      <c r="BV246" s="549" t="str">
        <f t="shared" si="170"/>
        <v>-</v>
      </c>
    </row>
    <row r="247" ht="15" customHeight="1" spans="1:74">
      <c r="A247" s="563"/>
      <c r="B247" s="404">
        <v>20</v>
      </c>
      <c r="C247" s="406">
        <f t="shared" si="203"/>
        <v>0</v>
      </c>
      <c r="D247" s="406">
        <f t="shared" si="172"/>
        <v>0</v>
      </c>
      <c r="E247" s="406">
        <f t="shared" si="173"/>
        <v>0</v>
      </c>
      <c r="F247" s="382">
        <f t="shared" si="174"/>
        <v>0</v>
      </c>
      <c r="G247" s="505" t="str">
        <f t="shared" si="171"/>
        <v>-</v>
      </c>
      <c r="H247" s="507">
        <f t="shared" si="175"/>
        <v>0</v>
      </c>
      <c r="I247" s="517">
        <f t="shared" si="176"/>
        <v>0</v>
      </c>
      <c r="J247" s="523">
        <f t="shared" si="177"/>
        <v>0</v>
      </c>
      <c r="K247" s="523">
        <f t="shared" si="178"/>
        <v>0</v>
      </c>
      <c r="L247" s="526" t="str">
        <f t="shared" si="165"/>
        <v>-</v>
      </c>
      <c r="M247" s="527">
        <f t="shared" si="179"/>
        <v>0</v>
      </c>
      <c r="N247" s="335"/>
      <c r="O247" s="529"/>
      <c r="P247" s="528" t="str">
        <f t="shared" si="180"/>
        <v>-</v>
      </c>
      <c r="Q247" s="535"/>
      <c r="R247" s="536" t="str">
        <f t="shared" si="166"/>
        <v>-</v>
      </c>
      <c r="S247" s="527">
        <f t="shared" si="181"/>
        <v>0</v>
      </c>
      <c r="T247" s="335"/>
      <c r="U247" s="529"/>
      <c r="V247" s="528" t="str">
        <f t="shared" si="182"/>
        <v>-</v>
      </c>
      <c r="W247" s="535"/>
      <c r="X247" s="536" t="str">
        <f t="shared" si="197"/>
        <v>-</v>
      </c>
      <c r="Y247" s="527">
        <f t="shared" si="183"/>
        <v>0</v>
      </c>
      <c r="Z247" s="335"/>
      <c r="AA247" s="529"/>
      <c r="AB247" s="528" t="str">
        <f t="shared" si="184"/>
        <v>-</v>
      </c>
      <c r="AC247" s="535"/>
      <c r="AD247" s="536" t="str">
        <f t="shared" si="198"/>
        <v>-</v>
      </c>
      <c r="AE247" s="527">
        <f t="shared" si="185"/>
        <v>0</v>
      </c>
      <c r="AF247" s="335"/>
      <c r="AG247" s="529"/>
      <c r="AH247" s="528" t="str">
        <f t="shared" si="186"/>
        <v>-</v>
      </c>
      <c r="AI247" s="535"/>
      <c r="AJ247" s="536" t="str">
        <f t="shared" si="199"/>
        <v>-</v>
      </c>
      <c r="AK247" s="527">
        <f t="shared" si="187"/>
        <v>0</v>
      </c>
      <c r="AL247" s="335"/>
      <c r="AM247" s="529"/>
      <c r="AN247" s="528" t="str">
        <f t="shared" si="188"/>
        <v>-</v>
      </c>
      <c r="AO247" s="535"/>
      <c r="AP247" s="536" t="str">
        <f t="shared" si="200"/>
        <v>-</v>
      </c>
      <c r="AQ247" s="527">
        <f t="shared" si="189"/>
        <v>0</v>
      </c>
      <c r="AR247" s="335"/>
      <c r="AS247" s="529"/>
      <c r="AT247" s="528" t="str">
        <f t="shared" si="190"/>
        <v>-</v>
      </c>
      <c r="AU247" s="535"/>
      <c r="AV247" s="536" t="str">
        <f t="shared" si="201"/>
        <v>-</v>
      </c>
      <c r="AW247" s="527">
        <f t="shared" si="191"/>
        <v>0</v>
      </c>
      <c r="AX247" s="335"/>
      <c r="AY247" s="529"/>
      <c r="AZ247" s="528" t="str">
        <f t="shared" si="192"/>
        <v>-</v>
      </c>
      <c r="BA247" s="535"/>
      <c r="BB247" s="536" t="str">
        <f t="shared" si="202"/>
        <v>-</v>
      </c>
      <c r="BC247" s="544">
        <f t="shared" si="193"/>
        <v>0</v>
      </c>
      <c r="BD247" s="335"/>
      <c r="BE247" s="529"/>
      <c r="BF247" s="535"/>
      <c r="BG247" s="549" t="str">
        <f t="shared" si="167"/>
        <v>-</v>
      </c>
      <c r="BH247" s="544">
        <f t="shared" si="194"/>
        <v>0</v>
      </c>
      <c r="BI247" s="335"/>
      <c r="BJ247" s="529"/>
      <c r="BK247" s="535"/>
      <c r="BL247" s="549" t="str">
        <f t="shared" si="168"/>
        <v>-</v>
      </c>
      <c r="BM247" s="544">
        <f t="shared" si="195"/>
        <v>0</v>
      </c>
      <c r="BN247" s="335"/>
      <c r="BO247" s="529"/>
      <c r="BP247" s="535"/>
      <c r="BQ247" s="549" t="str">
        <f t="shared" si="169"/>
        <v>-</v>
      </c>
      <c r="BR247" s="544">
        <f t="shared" si="196"/>
        <v>0</v>
      </c>
      <c r="BS247" s="335"/>
      <c r="BT247" s="529"/>
      <c r="BU247" s="535"/>
      <c r="BV247" s="549" t="str">
        <f t="shared" si="170"/>
        <v>-</v>
      </c>
    </row>
    <row r="248" ht="15" customHeight="1" spans="1:74">
      <c r="A248" s="563"/>
      <c r="B248" s="404">
        <v>21</v>
      </c>
      <c r="C248" s="406">
        <f t="shared" si="203"/>
        <v>0</v>
      </c>
      <c r="D248" s="406">
        <f t="shared" si="172"/>
        <v>0</v>
      </c>
      <c r="E248" s="406">
        <f t="shared" si="173"/>
        <v>0</v>
      </c>
      <c r="F248" s="382">
        <f t="shared" si="174"/>
        <v>0</v>
      </c>
      <c r="G248" s="505" t="str">
        <f t="shared" si="171"/>
        <v>-</v>
      </c>
      <c r="H248" s="507">
        <f t="shared" si="175"/>
        <v>0</v>
      </c>
      <c r="I248" s="517">
        <f t="shared" si="176"/>
        <v>0</v>
      </c>
      <c r="J248" s="523">
        <f t="shared" si="177"/>
        <v>0</v>
      </c>
      <c r="K248" s="523">
        <f t="shared" si="178"/>
        <v>0</v>
      </c>
      <c r="L248" s="526" t="str">
        <f t="shared" si="165"/>
        <v>-</v>
      </c>
      <c r="M248" s="527">
        <f t="shared" si="179"/>
        <v>0</v>
      </c>
      <c r="N248" s="335"/>
      <c r="O248" s="529"/>
      <c r="P248" s="528" t="str">
        <f t="shared" si="180"/>
        <v>-</v>
      </c>
      <c r="Q248" s="535"/>
      <c r="R248" s="536" t="str">
        <f t="shared" si="166"/>
        <v>-</v>
      </c>
      <c r="S248" s="527">
        <f t="shared" si="181"/>
        <v>0</v>
      </c>
      <c r="T248" s="335"/>
      <c r="U248" s="529"/>
      <c r="V248" s="528" t="str">
        <f t="shared" si="182"/>
        <v>-</v>
      </c>
      <c r="W248" s="535"/>
      <c r="X248" s="536" t="str">
        <f t="shared" si="197"/>
        <v>-</v>
      </c>
      <c r="Y248" s="527">
        <f t="shared" si="183"/>
        <v>0</v>
      </c>
      <c r="Z248" s="335"/>
      <c r="AA248" s="529"/>
      <c r="AB248" s="528" t="str">
        <f t="shared" si="184"/>
        <v>-</v>
      </c>
      <c r="AC248" s="535"/>
      <c r="AD248" s="536" t="str">
        <f t="shared" si="198"/>
        <v>-</v>
      </c>
      <c r="AE248" s="527">
        <f t="shared" si="185"/>
        <v>0</v>
      </c>
      <c r="AF248" s="335"/>
      <c r="AG248" s="529"/>
      <c r="AH248" s="528" t="str">
        <f t="shared" si="186"/>
        <v>-</v>
      </c>
      <c r="AI248" s="535"/>
      <c r="AJ248" s="536" t="str">
        <f t="shared" si="199"/>
        <v>-</v>
      </c>
      <c r="AK248" s="527">
        <f t="shared" si="187"/>
        <v>0</v>
      </c>
      <c r="AL248" s="335"/>
      <c r="AM248" s="529"/>
      <c r="AN248" s="528" t="str">
        <f t="shared" si="188"/>
        <v>-</v>
      </c>
      <c r="AO248" s="535"/>
      <c r="AP248" s="536" t="str">
        <f t="shared" si="200"/>
        <v>-</v>
      </c>
      <c r="AQ248" s="527">
        <f t="shared" si="189"/>
        <v>0</v>
      </c>
      <c r="AR248" s="335"/>
      <c r="AS248" s="529"/>
      <c r="AT248" s="528" t="str">
        <f t="shared" si="190"/>
        <v>-</v>
      </c>
      <c r="AU248" s="535"/>
      <c r="AV248" s="536" t="str">
        <f t="shared" si="201"/>
        <v>-</v>
      </c>
      <c r="AW248" s="527">
        <f t="shared" si="191"/>
        <v>0</v>
      </c>
      <c r="AX248" s="335"/>
      <c r="AY248" s="529"/>
      <c r="AZ248" s="528" t="str">
        <f t="shared" si="192"/>
        <v>-</v>
      </c>
      <c r="BA248" s="535"/>
      <c r="BB248" s="536" t="str">
        <f t="shared" si="202"/>
        <v>-</v>
      </c>
      <c r="BC248" s="544">
        <f t="shared" si="193"/>
        <v>0</v>
      </c>
      <c r="BD248" s="335"/>
      <c r="BE248" s="529"/>
      <c r="BF248" s="535"/>
      <c r="BG248" s="549" t="str">
        <f t="shared" si="167"/>
        <v>-</v>
      </c>
      <c r="BH248" s="544">
        <f t="shared" si="194"/>
        <v>0</v>
      </c>
      <c r="BI248" s="335"/>
      <c r="BJ248" s="529"/>
      <c r="BK248" s="535"/>
      <c r="BL248" s="549" t="str">
        <f t="shared" si="168"/>
        <v>-</v>
      </c>
      <c r="BM248" s="544">
        <f t="shared" si="195"/>
        <v>0</v>
      </c>
      <c r="BN248" s="335"/>
      <c r="BO248" s="529"/>
      <c r="BP248" s="535"/>
      <c r="BQ248" s="549" t="str">
        <f t="shared" si="169"/>
        <v>-</v>
      </c>
      <c r="BR248" s="544">
        <f t="shared" si="196"/>
        <v>0</v>
      </c>
      <c r="BS248" s="335"/>
      <c r="BT248" s="529"/>
      <c r="BU248" s="535"/>
      <c r="BV248" s="549" t="str">
        <f t="shared" si="170"/>
        <v>-</v>
      </c>
    </row>
    <row r="249" ht="15" customHeight="1" spans="1:74">
      <c r="A249" s="563"/>
      <c r="B249" s="404">
        <v>22</v>
      </c>
      <c r="C249" s="406">
        <f t="shared" si="203"/>
        <v>0</v>
      </c>
      <c r="D249" s="406">
        <f t="shared" si="172"/>
        <v>0</v>
      </c>
      <c r="E249" s="406">
        <f t="shared" si="173"/>
        <v>0</v>
      </c>
      <c r="F249" s="382">
        <f t="shared" si="174"/>
        <v>0</v>
      </c>
      <c r="G249" s="505" t="str">
        <f t="shared" si="171"/>
        <v>-</v>
      </c>
      <c r="H249" s="507">
        <f t="shared" si="175"/>
        <v>0</v>
      </c>
      <c r="I249" s="517">
        <f t="shared" si="176"/>
        <v>0</v>
      </c>
      <c r="J249" s="523">
        <f t="shared" si="177"/>
        <v>0</v>
      </c>
      <c r="K249" s="523">
        <f t="shared" si="178"/>
        <v>0</v>
      </c>
      <c r="L249" s="526" t="str">
        <f t="shared" si="165"/>
        <v>-</v>
      </c>
      <c r="M249" s="527">
        <f t="shared" si="179"/>
        <v>0</v>
      </c>
      <c r="N249" s="335"/>
      <c r="O249" s="529"/>
      <c r="P249" s="528" t="str">
        <f t="shared" si="180"/>
        <v>-</v>
      </c>
      <c r="Q249" s="535"/>
      <c r="R249" s="536" t="str">
        <f t="shared" si="166"/>
        <v>-</v>
      </c>
      <c r="S249" s="527">
        <f t="shared" si="181"/>
        <v>0</v>
      </c>
      <c r="T249" s="335"/>
      <c r="U249" s="529"/>
      <c r="V249" s="528" t="str">
        <f t="shared" si="182"/>
        <v>-</v>
      </c>
      <c r="W249" s="535"/>
      <c r="X249" s="536" t="str">
        <f t="shared" si="197"/>
        <v>-</v>
      </c>
      <c r="Y249" s="527">
        <f t="shared" si="183"/>
        <v>0</v>
      </c>
      <c r="Z249" s="335"/>
      <c r="AA249" s="529"/>
      <c r="AB249" s="528" t="str">
        <f t="shared" si="184"/>
        <v>-</v>
      </c>
      <c r="AC249" s="535"/>
      <c r="AD249" s="536" t="str">
        <f t="shared" si="198"/>
        <v>-</v>
      </c>
      <c r="AE249" s="527">
        <f t="shared" si="185"/>
        <v>0</v>
      </c>
      <c r="AF249" s="335"/>
      <c r="AG249" s="529"/>
      <c r="AH249" s="528" t="str">
        <f t="shared" si="186"/>
        <v>-</v>
      </c>
      <c r="AI249" s="535"/>
      <c r="AJ249" s="536" t="str">
        <f t="shared" si="199"/>
        <v>-</v>
      </c>
      <c r="AK249" s="527">
        <f t="shared" si="187"/>
        <v>0</v>
      </c>
      <c r="AL249" s="335"/>
      <c r="AM249" s="529"/>
      <c r="AN249" s="528" t="str">
        <f t="shared" si="188"/>
        <v>-</v>
      </c>
      <c r="AO249" s="535"/>
      <c r="AP249" s="536" t="str">
        <f t="shared" si="200"/>
        <v>-</v>
      </c>
      <c r="AQ249" s="527">
        <f t="shared" si="189"/>
        <v>0</v>
      </c>
      <c r="AR249" s="335"/>
      <c r="AS249" s="529"/>
      <c r="AT249" s="528" t="str">
        <f t="shared" si="190"/>
        <v>-</v>
      </c>
      <c r="AU249" s="535"/>
      <c r="AV249" s="536" t="str">
        <f t="shared" si="201"/>
        <v>-</v>
      </c>
      <c r="AW249" s="527">
        <f t="shared" si="191"/>
        <v>0</v>
      </c>
      <c r="AX249" s="335"/>
      <c r="AY249" s="529"/>
      <c r="AZ249" s="528" t="str">
        <f t="shared" si="192"/>
        <v>-</v>
      </c>
      <c r="BA249" s="535"/>
      <c r="BB249" s="536" t="str">
        <f t="shared" si="202"/>
        <v>-</v>
      </c>
      <c r="BC249" s="544">
        <f t="shared" si="193"/>
        <v>0</v>
      </c>
      <c r="BD249" s="335"/>
      <c r="BE249" s="529"/>
      <c r="BF249" s="535"/>
      <c r="BG249" s="549" t="str">
        <f t="shared" si="167"/>
        <v>-</v>
      </c>
      <c r="BH249" s="544">
        <f t="shared" si="194"/>
        <v>0</v>
      </c>
      <c r="BI249" s="335"/>
      <c r="BJ249" s="529"/>
      <c r="BK249" s="535"/>
      <c r="BL249" s="549" t="str">
        <f t="shared" si="168"/>
        <v>-</v>
      </c>
      <c r="BM249" s="544">
        <f t="shared" si="195"/>
        <v>0</v>
      </c>
      <c r="BN249" s="335"/>
      <c r="BO249" s="529"/>
      <c r="BP249" s="535"/>
      <c r="BQ249" s="549" t="str">
        <f t="shared" si="169"/>
        <v>-</v>
      </c>
      <c r="BR249" s="544">
        <f t="shared" si="196"/>
        <v>0</v>
      </c>
      <c r="BS249" s="335"/>
      <c r="BT249" s="529"/>
      <c r="BU249" s="535"/>
      <c r="BV249" s="549" t="str">
        <f t="shared" si="170"/>
        <v>-</v>
      </c>
    </row>
    <row r="250" ht="15" customHeight="1" spans="1:74">
      <c r="A250" s="563"/>
      <c r="B250" s="404">
        <v>23</v>
      </c>
      <c r="C250" s="406">
        <f t="shared" si="203"/>
        <v>0</v>
      </c>
      <c r="D250" s="406">
        <f t="shared" si="172"/>
        <v>0</v>
      </c>
      <c r="E250" s="406">
        <f t="shared" si="173"/>
        <v>0</v>
      </c>
      <c r="F250" s="382">
        <f t="shared" si="174"/>
        <v>0</v>
      </c>
      <c r="G250" s="505" t="str">
        <f t="shared" si="171"/>
        <v>-</v>
      </c>
      <c r="H250" s="507">
        <f t="shared" si="175"/>
        <v>0</v>
      </c>
      <c r="I250" s="517">
        <f t="shared" si="176"/>
        <v>0</v>
      </c>
      <c r="J250" s="523">
        <f t="shared" si="177"/>
        <v>0</v>
      </c>
      <c r="K250" s="523">
        <f t="shared" si="178"/>
        <v>0</v>
      </c>
      <c r="L250" s="526" t="str">
        <f t="shared" si="165"/>
        <v>-</v>
      </c>
      <c r="M250" s="527">
        <f t="shared" si="179"/>
        <v>0</v>
      </c>
      <c r="N250" s="335"/>
      <c r="O250" s="529"/>
      <c r="P250" s="528" t="str">
        <f t="shared" si="180"/>
        <v>-</v>
      </c>
      <c r="Q250" s="535"/>
      <c r="R250" s="536" t="str">
        <f t="shared" si="166"/>
        <v>-</v>
      </c>
      <c r="S250" s="527">
        <f t="shared" si="181"/>
        <v>0</v>
      </c>
      <c r="T250" s="335"/>
      <c r="U250" s="529"/>
      <c r="V250" s="528" t="str">
        <f t="shared" si="182"/>
        <v>-</v>
      </c>
      <c r="W250" s="535"/>
      <c r="X250" s="536" t="str">
        <f t="shared" si="197"/>
        <v>-</v>
      </c>
      <c r="Y250" s="527">
        <f t="shared" si="183"/>
        <v>0</v>
      </c>
      <c r="Z250" s="335"/>
      <c r="AA250" s="529"/>
      <c r="AB250" s="528" t="str">
        <f t="shared" si="184"/>
        <v>-</v>
      </c>
      <c r="AC250" s="535"/>
      <c r="AD250" s="536" t="str">
        <f t="shared" si="198"/>
        <v>-</v>
      </c>
      <c r="AE250" s="527">
        <f t="shared" si="185"/>
        <v>0</v>
      </c>
      <c r="AF250" s="335"/>
      <c r="AG250" s="529"/>
      <c r="AH250" s="528" t="str">
        <f t="shared" si="186"/>
        <v>-</v>
      </c>
      <c r="AI250" s="535"/>
      <c r="AJ250" s="536" t="str">
        <f t="shared" si="199"/>
        <v>-</v>
      </c>
      <c r="AK250" s="527">
        <f t="shared" si="187"/>
        <v>0</v>
      </c>
      <c r="AL250" s="335"/>
      <c r="AM250" s="529"/>
      <c r="AN250" s="528" t="str">
        <f t="shared" si="188"/>
        <v>-</v>
      </c>
      <c r="AO250" s="535"/>
      <c r="AP250" s="536" t="str">
        <f t="shared" si="200"/>
        <v>-</v>
      </c>
      <c r="AQ250" s="527">
        <f t="shared" si="189"/>
        <v>0</v>
      </c>
      <c r="AR250" s="335"/>
      <c r="AS250" s="529"/>
      <c r="AT250" s="528" t="str">
        <f t="shared" si="190"/>
        <v>-</v>
      </c>
      <c r="AU250" s="535"/>
      <c r="AV250" s="536" t="str">
        <f t="shared" si="201"/>
        <v>-</v>
      </c>
      <c r="AW250" s="527">
        <f t="shared" si="191"/>
        <v>0</v>
      </c>
      <c r="AX250" s="335"/>
      <c r="AY250" s="529"/>
      <c r="AZ250" s="528" t="str">
        <f t="shared" si="192"/>
        <v>-</v>
      </c>
      <c r="BA250" s="535"/>
      <c r="BB250" s="536" t="str">
        <f t="shared" si="202"/>
        <v>-</v>
      </c>
      <c r="BC250" s="544">
        <f t="shared" si="193"/>
        <v>0</v>
      </c>
      <c r="BD250" s="335"/>
      <c r="BE250" s="529"/>
      <c r="BF250" s="535"/>
      <c r="BG250" s="549" t="str">
        <f t="shared" si="167"/>
        <v>-</v>
      </c>
      <c r="BH250" s="544">
        <f t="shared" si="194"/>
        <v>0</v>
      </c>
      <c r="BI250" s="335"/>
      <c r="BJ250" s="529"/>
      <c r="BK250" s="535"/>
      <c r="BL250" s="549" t="str">
        <f t="shared" si="168"/>
        <v>-</v>
      </c>
      <c r="BM250" s="544">
        <f t="shared" si="195"/>
        <v>0</v>
      </c>
      <c r="BN250" s="335"/>
      <c r="BO250" s="529"/>
      <c r="BP250" s="535"/>
      <c r="BQ250" s="549" t="str">
        <f t="shared" si="169"/>
        <v>-</v>
      </c>
      <c r="BR250" s="544">
        <f t="shared" si="196"/>
        <v>0</v>
      </c>
      <c r="BS250" s="335"/>
      <c r="BT250" s="529"/>
      <c r="BU250" s="535"/>
      <c r="BV250" s="549" t="str">
        <f t="shared" si="170"/>
        <v>-</v>
      </c>
    </row>
    <row r="251" ht="15" customHeight="1" spans="1:74">
      <c r="A251" s="563"/>
      <c r="B251" s="404">
        <v>24</v>
      </c>
      <c r="C251" s="406">
        <f t="shared" si="203"/>
        <v>0</v>
      </c>
      <c r="D251" s="406">
        <f t="shared" si="172"/>
        <v>0</v>
      </c>
      <c r="E251" s="406">
        <f t="shared" si="173"/>
        <v>0</v>
      </c>
      <c r="F251" s="382">
        <f t="shared" si="174"/>
        <v>0</v>
      </c>
      <c r="G251" s="505" t="str">
        <f t="shared" si="171"/>
        <v>-</v>
      </c>
      <c r="H251" s="507">
        <f t="shared" si="175"/>
        <v>0</v>
      </c>
      <c r="I251" s="517">
        <f t="shared" si="176"/>
        <v>0</v>
      </c>
      <c r="J251" s="523">
        <f t="shared" si="177"/>
        <v>0</v>
      </c>
      <c r="K251" s="523">
        <f t="shared" si="178"/>
        <v>0</v>
      </c>
      <c r="L251" s="526" t="str">
        <f t="shared" si="165"/>
        <v>-</v>
      </c>
      <c r="M251" s="527">
        <f t="shared" si="179"/>
        <v>0</v>
      </c>
      <c r="N251" s="335"/>
      <c r="O251" s="529"/>
      <c r="P251" s="528" t="str">
        <f t="shared" si="180"/>
        <v>-</v>
      </c>
      <c r="Q251" s="535"/>
      <c r="R251" s="536" t="str">
        <f t="shared" si="166"/>
        <v>-</v>
      </c>
      <c r="S251" s="527">
        <f t="shared" si="181"/>
        <v>0</v>
      </c>
      <c r="T251" s="335"/>
      <c r="U251" s="529"/>
      <c r="V251" s="528" t="str">
        <f t="shared" si="182"/>
        <v>-</v>
      </c>
      <c r="W251" s="535"/>
      <c r="X251" s="536" t="str">
        <f t="shared" si="197"/>
        <v>-</v>
      </c>
      <c r="Y251" s="527">
        <f t="shared" si="183"/>
        <v>0</v>
      </c>
      <c r="Z251" s="335"/>
      <c r="AA251" s="529"/>
      <c r="AB251" s="528" t="str">
        <f t="shared" si="184"/>
        <v>-</v>
      </c>
      <c r="AC251" s="535"/>
      <c r="AD251" s="536" t="str">
        <f t="shared" si="198"/>
        <v>-</v>
      </c>
      <c r="AE251" s="527">
        <f t="shared" si="185"/>
        <v>0</v>
      </c>
      <c r="AF251" s="335"/>
      <c r="AG251" s="529"/>
      <c r="AH251" s="528" t="str">
        <f t="shared" si="186"/>
        <v>-</v>
      </c>
      <c r="AI251" s="535"/>
      <c r="AJ251" s="536" t="str">
        <f t="shared" si="199"/>
        <v>-</v>
      </c>
      <c r="AK251" s="527">
        <f t="shared" si="187"/>
        <v>0</v>
      </c>
      <c r="AL251" s="335"/>
      <c r="AM251" s="529"/>
      <c r="AN251" s="528" t="str">
        <f t="shared" si="188"/>
        <v>-</v>
      </c>
      <c r="AO251" s="535"/>
      <c r="AP251" s="536" t="str">
        <f t="shared" si="200"/>
        <v>-</v>
      </c>
      <c r="AQ251" s="527">
        <f t="shared" si="189"/>
        <v>0</v>
      </c>
      <c r="AR251" s="335"/>
      <c r="AS251" s="529"/>
      <c r="AT251" s="528" t="str">
        <f t="shared" si="190"/>
        <v>-</v>
      </c>
      <c r="AU251" s="535"/>
      <c r="AV251" s="536" t="str">
        <f t="shared" si="201"/>
        <v>-</v>
      </c>
      <c r="AW251" s="527">
        <f t="shared" si="191"/>
        <v>0</v>
      </c>
      <c r="AX251" s="335"/>
      <c r="AY251" s="529"/>
      <c r="AZ251" s="528" t="str">
        <f t="shared" si="192"/>
        <v>-</v>
      </c>
      <c r="BA251" s="535"/>
      <c r="BB251" s="536" t="str">
        <f t="shared" si="202"/>
        <v>-</v>
      </c>
      <c r="BC251" s="544">
        <f t="shared" si="193"/>
        <v>0</v>
      </c>
      <c r="BD251" s="335"/>
      <c r="BE251" s="529"/>
      <c r="BF251" s="535"/>
      <c r="BG251" s="549" t="str">
        <f t="shared" si="167"/>
        <v>-</v>
      </c>
      <c r="BH251" s="544">
        <f t="shared" si="194"/>
        <v>0</v>
      </c>
      <c r="BI251" s="335"/>
      <c r="BJ251" s="529"/>
      <c r="BK251" s="535"/>
      <c r="BL251" s="549" t="str">
        <f t="shared" si="168"/>
        <v>-</v>
      </c>
      <c r="BM251" s="544">
        <f t="shared" si="195"/>
        <v>0</v>
      </c>
      <c r="BN251" s="335"/>
      <c r="BO251" s="529"/>
      <c r="BP251" s="535"/>
      <c r="BQ251" s="549" t="str">
        <f t="shared" si="169"/>
        <v>-</v>
      </c>
      <c r="BR251" s="544">
        <f t="shared" si="196"/>
        <v>0</v>
      </c>
      <c r="BS251" s="335"/>
      <c r="BT251" s="529"/>
      <c r="BU251" s="535"/>
      <c r="BV251" s="549" t="str">
        <f t="shared" si="170"/>
        <v>-</v>
      </c>
    </row>
    <row r="252" ht="15" customHeight="1" spans="1:74">
      <c r="A252" s="563"/>
      <c r="B252" s="404">
        <v>25</v>
      </c>
      <c r="C252" s="406">
        <f t="shared" si="203"/>
        <v>0</v>
      </c>
      <c r="D252" s="406">
        <f t="shared" si="172"/>
        <v>0</v>
      </c>
      <c r="E252" s="406">
        <f t="shared" si="173"/>
        <v>0</v>
      </c>
      <c r="F252" s="382">
        <f t="shared" si="174"/>
        <v>0</v>
      </c>
      <c r="G252" s="505" t="str">
        <f t="shared" si="171"/>
        <v>-</v>
      </c>
      <c r="H252" s="507">
        <f t="shared" si="175"/>
        <v>0</v>
      </c>
      <c r="I252" s="517">
        <f t="shared" si="176"/>
        <v>0</v>
      </c>
      <c r="J252" s="523">
        <f t="shared" si="177"/>
        <v>0</v>
      </c>
      <c r="K252" s="523">
        <f t="shared" si="178"/>
        <v>0</v>
      </c>
      <c r="L252" s="526" t="str">
        <f t="shared" si="165"/>
        <v>-</v>
      </c>
      <c r="M252" s="527">
        <f t="shared" si="179"/>
        <v>0</v>
      </c>
      <c r="N252" s="335"/>
      <c r="O252" s="529"/>
      <c r="P252" s="528" t="str">
        <f t="shared" si="180"/>
        <v>-</v>
      </c>
      <c r="Q252" s="535"/>
      <c r="R252" s="536" t="str">
        <f t="shared" si="166"/>
        <v>-</v>
      </c>
      <c r="S252" s="527">
        <f t="shared" si="181"/>
        <v>0</v>
      </c>
      <c r="T252" s="335"/>
      <c r="U252" s="529"/>
      <c r="V252" s="528" t="str">
        <f t="shared" si="182"/>
        <v>-</v>
      </c>
      <c r="W252" s="535"/>
      <c r="X252" s="536" t="str">
        <f t="shared" si="197"/>
        <v>-</v>
      </c>
      <c r="Y252" s="527">
        <f t="shared" si="183"/>
        <v>0</v>
      </c>
      <c r="Z252" s="335"/>
      <c r="AA252" s="529"/>
      <c r="AB252" s="528" t="str">
        <f t="shared" si="184"/>
        <v>-</v>
      </c>
      <c r="AC252" s="535"/>
      <c r="AD252" s="536" t="str">
        <f t="shared" si="198"/>
        <v>-</v>
      </c>
      <c r="AE252" s="527">
        <f t="shared" si="185"/>
        <v>0</v>
      </c>
      <c r="AF252" s="335"/>
      <c r="AG252" s="529"/>
      <c r="AH252" s="528" t="str">
        <f t="shared" si="186"/>
        <v>-</v>
      </c>
      <c r="AI252" s="535"/>
      <c r="AJ252" s="536" t="str">
        <f t="shared" si="199"/>
        <v>-</v>
      </c>
      <c r="AK252" s="527">
        <f t="shared" si="187"/>
        <v>0</v>
      </c>
      <c r="AL252" s="335"/>
      <c r="AM252" s="529"/>
      <c r="AN252" s="528" t="str">
        <f t="shared" si="188"/>
        <v>-</v>
      </c>
      <c r="AO252" s="535"/>
      <c r="AP252" s="536" t="str">
        <f t="shared" si="200"/>
        <v>-</v>
      </c>
      <c r="AQ252" s="527">
        <f t="shared" si="189"/>
        <v>0</v>
      </c>
      <c r="AR252" s="335"/>
      <c r="AS252" s="529"/>
      <c r="AT252" s="528" t="str">
        <f t="shared" si="190"/>
        <v>-</v>
      </c>
      <c r="AU252" s="535"/>
      <c r="AV252" s="536" t="str">
        <f t="shared" si="201"/>
        <v>-</v>
      </c>
      <c r="AW252" s="527">
        <f t="shared" si="191"/>
        <v>0</v>
      </c>
      <c r="AX252" s="335"/>
      <c r="AY252" s="529"/>
      <c r="AZ252" s="528" t="str">
        <f t="shared" si="192"/>
        <v>-</v>
      </c>
      <c r="BA252" s="535"/>
      <c r="BB252" s="536" t="str">
        <f t="shared" si="202"/>
        <v>-</v>
      </c>
      <c r="BC252" s="544">
        <f t="shared" si="193"/>
        <v>0</v>
      </c>
      <c r="BD252" s="335"/>
      <c r="BE252" s="529"/>
      <c r="BF252" s="535"/>
      <c r="BG252" s="549" t="str">
        <f t="shared" si="167"/>
        <v>-</v>
      </c>
      <c r="BH252" s="544">
        <f t="shared" si="194"/>
        <v>0</v>
      </c>
      <c r="BI252" s="335"/>
      <c r="BJ252" s="529"/>
      <c r="BK252" s="535"/>
      <c r="BL252" s="549" t="str">
        <f t="shared" si="168"/>
        <v>-</v>
      </c>
      <c r="BM252" s="544">
        <f t="shared" si="195"/>
        <v>0</v>
      </c>
      <c r="BN252" s="335"/>
      <c r="BO252" s="529"/>
      <c r="BP252" s="535"/>
      <c r="BQ252" s="549" t="str">
        <f t="shared" si="169"/>
        <v>-</v>
      </c>
      <c r="BR252" s="544">
        <f t="shared" si="196"/>
        <v>0</v>
      </c>
      <c r="BS252" s="335"/>
      <c r="BT252" s="529"/>
      <c r="BU252" s="535"/>
      <c r="BV252" s="549" t="str">
        <f t="shared" si="170"/>
        <v>-</v>
      </c>
    </row>
    <row r="253" ht="15" customHeight="1" spans="1:74">
      <c r="A253" s="563"/>
      <c r="B253" s="404">
        <v>26</v>
      </c>
      <c r="C253" s="406">
        <f t="shared" si="203"/>
        <v>0</v>
      </c>
      <c r="D253" s="406">
        <f t="shared" si="172"/>
        <v>0</v>
      </c>
      <c r="E253" s="406">
        <f t="shared" si="173"/>
        <v>0</v>
      </c>
      <c r="F253" s="382">
        <f t="shared" si="174"/>
        <v>0</v>
      </c>
      <c r="G253" s="505" t="str">
        <f t="shared" si="171"/>
        <v>-</v>
      </c>
      <c r="H253" s="507">
        <f t="shared" si="175"/>
        <v>0</v>
      </c>
      <c r="I253" s="517">
        <f t="shared" si="176"/>
        <v>0</v>
      </c>
      <c r="J253" s="523">
        <f t="shared" si="177"/>
        <v>0</v>
      </c>
      <c r="K253" s="523">
        <f t="shared" si="178"/>
        <v>0</v>
      </c>
      <c r="L253" s="526" t="str">
        <f t="shared" si="165"/>
        <v>-</v>
      </c>
      <c r="M253" s="527">
        <f t="shared" si="179"/>
        <v>0</v>
      </c>
      <c r="N253" s="335"/>
      <c r="O253" s="529"/>
      <c r="P253" s="528" t="str">
        <f t="shared" si="180"/>
        <v>-</v>
      </c>
      <c r="Q253" s="535"/>
      <c r="R253" s="536" t="str">
        <f t="shared" si="166"/>
        <v>-</v>
      </c>
      <c r="S253" s="527">
        <f t="shared" si="181"/>
        <v>0</v>
      </c>
      <c r="T253" s="335"/>
      <c r="U253" s="529"/>
      <c r="V253" s="528" t="str">
        <f t="shared" si="182"/>
        <v>-</v>
      </c>
      <c r="W253" s="535"/>
      <c r="X253" s="536" t="str">
        <f t="shared" si="197"/>
        <v>-</v>
      </c>
      <c r="Y253" s="527">
        <f t="shared" si="183"/>
        <v>0</v>
      </c>
      <c r="Z253" s="335"/>
      <c r="AA253" s="529"/>
      <c r="AB253" s="528" t="str">
        <f t="shared" si="184"/>
        <v>-</v>
      </c>
      <c r="AC253" s="535"/>
      <c r="AD253" s="536" t="str">
        <f t="shared" si="198"/>
        <v>-</v>
      </c>
      <c r="AE253" s="527">
        <f t="shared" si="185"/>
        <v>0</v>
      </c>
      <c r="AF253" s="335"/>
      <c r="AG253" s="529"/>
      <c r="AH253" s="528" t="str">
        <f t="shared" si="186"/>
        <v>-</v>
      </c>
      <c r="AI253" s="535"/>
      <c r="AJ253" s="536" t="str">
        <f t="shared" si="199"/>
        <v>-</v>
      </c>
      <c r="AK253" s="527">
        <f t="shared" si="187"/>
        <v>0</v>
      </c>
      <c r="AL253" s="335"/>
      <c r="AM253" s="529"/>
      <c r="AN253" s="528" t="str">
        <f t="shared" si="188"/>
        <v>-</v>
      </c>
      <c r="AO253" s="535"/>
      <c r="AP253" s="536" t="str">
        <f t="shared" si="200"/>
        <v>-</v>
      </c>
      <c r="AQ253" s="527">
        <f t="shared" si="189"/>
        <v>0</v>
      </c>
      <c r="AR253" s="335"/>
      <c r="AS253" s="529"/>
      <c r="AT253" s="528" t="str">
        <f t="shared" si="190"/>
        <v>-</v>
      </c>
      <c r="AU253" s="535"/>
      <c r="AV253" s="536" t="str">
        <f t="shared" si="201"/>
        <v>-</v>
      </c>
      <c r="AW253" s="527">
        <f t="shared" si="191"/>
        <v>0</v>
      </c>
      <c r="AX253" s="335"/>
      <c r="AY253" s="529"/>
      <c r="AZ253" s="528" t="str">
        <f t="shared" si="192"/>
        <v>-</v>
      </c>
      <c r="BA253" s="535"/>
      <c r="BB253" s="536" t="str">
        <f t="shared" si="202"/>
        <v>-</v>
      </c>
      <c r="BC253" s="544">
        <f t="shared" si="193"/>
        <v>0</v>
      </c>
      <c r="BD253" s="335"/>
      <c r="BE253" s="529"/>
      <c r="BF253" s="535"/>
      <c r="BG253" s="549" t="str">
        <f t="shared" si="167"/>
        <v>-</v>
      </c>
      <c r="BH253" s="544">
        <f t="shared" si="194"/>
        <v>0</v>
      </c>
      <c r="BI253" s="335"/>
      <c r="BJ253" s="529"/>
      <c r="BK253" s="535"/>
      <c r="BL253" s="549" t="str">
        <f t="shared" si="168"/>
        <v>-</v>
      </c>
      <c r="BM253" s="544">
        <f t="shared" si="195"/>
        <v>0</v>
      </c>
      <c r="BN253" s="335"/>
      <c r="BO253" s="529"/>
      <c r="BP253" s="535"/>
      <c r="BQ253" s="549" t="str">
        <f t="shared" si="169"/>
        <v>-</v>
      </c>
      <c r="BR253" s="544">
        <f t="shared" si="196"/>
        <v>0</v>
      </c>
      <c r="BS253" s="335"/>
      <c r="BT253" s="529"/>
      <c r="BU253" s="535"/>
      <c r="BV253" s="549" t="str">
        <f t="shared" si="170"/>
        <v>-</v>
      </c>
    </row>
    <row r="254" ht="15" customHeight="1" spans="1:74">
      <c r="A254" s="563"/>
      <c r="B254" s="404">
        <v>27</v>
      </c>
      <c r="C254" s="406">
        <f t="shared" si="203"/>
        <v>0</v>
      </c>
      <c r="D254" s="406">
        <f t="shared" si="172"/>
        <v>0</v>
      </c>
      <c r="E254" s="406">
        <f t="shared" si="173"/>
        <v>0</v>
      </c>
      <c r="F254" s="382">
        <f t="shared" si="174"/>
        <v>0</v>
      </c>
      <c r="G254" s="505" t="str">
        <f t="shared" si="171"/>
        <v>-</v>
      </c>
      <c r="H254" s="507">
        <f t="shared" si="175"/>
        <v>0</v>
      </c>
      <c r="I254" s="517">
        <f t="shared" si="176"/>
        <v>0</v>
      </c>
      <c r="J254" s="523">
        <f t="shared" si="177"/>
        <v>0</v>
      </c>
      <c r="K254" s="523">
        <f t="shared" si="178"/>
        <v>0</v>
      </c>
      <c r="L254" s="526" t="str">
        <f t="shared" si="165"/>
        <v>-</v>
      </c>
      <c r="M254" s="527">
        <f t="shared" si="179"/>
        <v>0</v>
      </c>
      <c r="N254" s="335"/>
      <c r="O254" s="529"/>
      <c r="P254" s="528" t="str">
        <f t="shared" si="180"/>
        <v>-</v>
      </c>
      <c r="Q254" s="535"/>
      <c r="R254" s="536" t="str">
        <f t="shared" si="166"/>
        <v>-</v>
      </c>
      <c r="S254" s="527">
        <f t="shared" si="181"/>
        <v>0</v>
      </c>
      <c r="T254" s="335"/>
      <c r="U254" s="529"/>
      <c r="V254" s="528" t="str">
        <f t="shared" si="182"/>
        <v>-</v>
      </c>
      <c r="W254" s="535"/>
      <c r="X254" s="536" t="str">
        <f t="shared" si="197"/>
        <v>-</v>
      </c>
      <c r="Y254" s="527">
        <f t="shared" si="183"/>
        <v>0</v>
      </c>
      <c r="Z254" s="335"/>
      <c r="AA254" s="529"/>
      <c r="AB254" s="528" t="str">
        <f t="shared" si="184"/>
        <v>-</v>
      </c>
      <c r="AC254" s="535"/>
      <c r="AD254" s="536" t="str">
        <f t="shared" si="198"/>
        <v>-</v>
      </c>
      <c r="AE254" s="527">
        <f t="shared" si="185"/>
        <v>0</v>
      </c>
      <c r="AF254" s="335"/>
      <c r="AG254" s="529"/>
      <c r="AH254" s="528" t="str">
        <f t="shared" si="186"/>
        <v>-</v>
      </c>
      <c r="AI254" s="535"/>
      <c r="AJ254" s="536" t="str">
        <f t="shared" si="199"/>
        <v>-</v>
      </c>
      <c r="AK254" s="527">
        <f t="shared" si="187"/>
        <v>0</v>
      </c>
      <c r="AL254" s="335"/>
      <c r="AM254" s="529"/>
      <c r="AN254" s="528" t="str">
        <f t="shared" si="188"/>
        <v>-</v>
      </c>
      <c r="AO254" s="535"/>
      <c r="AP254" s="536" t="str">
        <f t="shared" si="200"/>
        <v>-</v>
      </c>
      <c r="AQ254" s="527">
        <f t="shared" si="189"/>
        <v>0</v>
      </c>
      <c r="AR254" s="335"/>
      <c r="AS254" s="529"/>
      <c r="AT254" s="528" t="str">
        <f t="shared" si="190"/>
        <v>-</v>
      </c>
      <c r="AU254" s="535"/>
      <c r="AV254" s="536" t="str">
        <f t="shared" si="201"/>
        <v>-</v>
      </c>
      <c r="AW254" s="527">
        <f t="shared" si="191"/>
        <v>0</v>
      </c>
      <c r="AX254" s="335"/>
      <c r="AY254" s="529"/>
      <c r="AZ254" s="528" t="str">
        <f t="shared" si="192"/>
        <v>-</v>
      </c>
      <c r="BA254" s="535"/>
      <c r="BB254" s="536" t="str">
        <f t="shared" si="202"/>
        <v>-</v>
      </c>
      <c r="BC254" s="544">
        <f t="shared" si="193"/>
        <v>0</v>
      </c>
      <c r="BD254" s="335"/>
      <c r="BE254" s="529"/>
      <c r="BF254" s="535"/>
      <c r="BG254" s="549" t="str">
        <f t="shared" si="167"/>
        <v>-</v>
      </c>
      <c r="BH254" s="544">
        <f t="shared" si="194"/>
        <v>0</v>
      </c>
      <c r="BI254" s="335"/>
      <c r="BJ254" s="529"/>
      <c r="BK254" s="535"/>
      <c r="BL254" s="549" t="str">
        <f t="shared" si="168"/>
        <v>-</v>
      </c>
      <c r="BM254" s="544">
        <f t="shared" si="195"/>
        <v>0</v>
      </c>
      <c r="BN254" s="335"/>
      <c r="BO254" s="529"/>
      <c r="BP254" s="535"/>
      <c r="BQ254" s="549" t="str">
        <f t="shared" si="169"/>
        <v>-</v>
      </c>
      <c r="BR254" s="544">
        <f t="shared" si="196"/>
        <v>0</v>
      </c>
      <c r="BS254" s="335"/>
      <c r="BT254" s="529"/>
      <c r="BU254" s="535"/>
      <c r="BV254" s="549" t="str">
        <f t="shared" si="170"/>
        <v>-</v>
      </c>
    </row>
    <row r="255" ht="15" customHeight="1" spans="1:74">
      <c r="A255" s="563"/>
      <c r="B255" s="404">
        <v>28</v>
      </c>
      <c r="C255" s="406">
        <f t="shared" si="203"/>
        <v>0</v>
      </c>
      <c r="D255" s="406">
        <f t="shared" si="172"/>
        <v>0</v>
      </c>
      <c r="E255" s="406">
        <f t="shared" si="173"/>
        <v>0</v>
      </c>
      <c r="F255" s="382">
        <f t="shared" si="174"/>
        <v>0</v>
      </c>
      <c r="G255" s="505" t="str">
        <f t="shared" si="171"/>
        <v>-</v>
      </c>
      <c r="H255" s="507">
        <f t="shared" si="175"/>
        <v>0</v>
      </c>
      <c r="I255" s="517">
        <f t="shared" si="176"/>
        <v>0</v>
      </c>
      <c r="J255" s="523">
        <f t="shared" si="177"/>
        <v>0</v>
      </c>
      <c r="K255" s="523">
        <f t="shared" si="178"/>
        <v>0</v>
      </c>
      <c r="L255" s="526" t="str">
        <f t="shared" si="165"/>
        <v>-</v>
      </c>
      <c r="M255" s="527">
        <f t="shared" si="179"/>
        <v>0</v>
      </c>
      <c r="N255" s="335"/>
      <c r="O255" s="529"/>
      <c r="P255" s="528" t="str">
        <f t="shared" si="180"/>
        <v>-</v>
      </c>
      <c r="Q255" s="535"/>
      <c r="R255" s="536" t="str">
        <f t="shared" si="166"/>
        <v>-</v>
      </c>
      <c r="S255" s="527">
        <f t="shared" si="181"/>
        <v>0</v>
      </c>
      <c r="T255" s="335"/>
      <c r="U255" s="529"/>
      <c r="V255" s="528" t="str">
        <f t="shared" si="182"/>
        <v>-</v>
      </c>
      <c r="W255" s="535"/>
      <c r="X255" s="536" t="str">
        <f t="shared" si="197"/>
        <v>-</v>
      </c>
      <c r="Y255" s="527">
        <f t="shared" si="183"/>
        <v>0</v>
      </c>
      <c r="Z255" s="335"/>
      <c r="AA255" s="529"/>
      <c r="AB255" s="528" t="str">
        <f t="shared" si="184"/>
        <v>-</v>
      </c>
      <c r="AC255" s="535"/>
      <c r="AD255" s="536" t="str">
        <f t="shared" si="198"/>
        <v>-</v>
      </c>
      <c r="AE255" s="527">
        <f t="shared" si="185"/>
        <v>0</v>
      </c>
      <c r="AF255" s="335"/>
      <c r="AG255" s="529"/>
      <c r="AH255" s="528" t="str">
        <f t="shared" si="186"/>
        <v>-</v>
      </c>
      <c r="AI255" s="535"/>
      <c r="AJ255" s="536" t="str">
        <f t="shared" si="199"/>
        <v>-</v>
      </c>
      <c r="AK255" s="527">
        <f t="shared" si="187"/>
        <v>0</v>
      </c>
      <c r="AL255" s="335"/>
      <c r="AM255" s="529"/>
      <c r="AN255" s="528" t="str">
        <f t="shared" si="188"/>
        <v>-</v>
      </c>
      <c r="AO255" s="535"/>
      <c r="AP255" s="536" t="str">
        <f t="shared" si="200"/>
        <v>-</v>
      </c>
      <c r="AQ255" s="527">
        <f t="shared" si="189"/>
        <v>0</v>
      </c>
      <c r="AR255" s="335"/>
      <c r="AS255" s="529"/>
      <c r="AT255" s="528" t="str">
        <f t="shared" si="190"/>
        <v>-</v>
      </c>
      <c r="AU255" s="535"/>
      <c r="AV255" s="536" t="str">
        <f t="shared" si="201"/>
        <v>-</v>
      </c>
      <c r="AW255" s="527">
        <f t="shared" si="191"/>
        <v>0</v>
      </c>
      <c r="AX255" s="335"/>
      <c r="AY255" s="529"/>
      <c r="AZ255" s="528" t="str">
        <f t="shared" si="192"/>
        <v>-</v>
      </c>
      <c r="BA255" s="535"/>
      <c r="BB255" s="536" t="str">
        <f t="shared" si="202"/>
        <v>-</v>
      </c>
      <c r="BC255" s="544">
        <f t="shared" si="193"/>
        <v>0</v>
      </c>
      <c r="BD255" s="335"/>
      <c r="BE255" s="529"/>
      <c r="BF255" s="535"/>
      <c r="BG255" s="549" t="str">
        <f t="shared" si="167"/>
        <v>-</v>
      </c>
      <c r="BH255" s="544">
        <f t="shared" si="194"/>
        <v>0</v>
      </c>
      <c r="BI255" s="335"/>
      <c r="BJ255" s="529"/>
      <c r="BK255" s="535"/>
      <c r="BL255" s="549" t="str">
        <f t="shared" si="168"/>
        <v>-</v>
      </c>
      <c r="BM255" s="544">
        <f t="shared" si="195"/>
        <v>0</v>
      </c>
      <c r="BN255" s="335"/>
      <c r="BO255" s="529"/>
      <c r="BP255" s="535"/>
      <c r="BQ255" s="549" t="str">
        <f t="shared" si="169"/>
        <v>-</v>
      </c>
      <c r="BR255" s="544">
        <f t="shared" si="196"/>
        <v>0</v>
      </c>
      <c r="BS255" s="335"/>
      <c r="BT255" s="529"/>
      <c r="BU255" s="535"/>
      <c r="BV255" s="549" t="str">
        <f t="shared" si="170"/>
        <v>-</v>
      </c>
    </row>
    <row r="256" ht="15" customHeight="1" spans="1:74">
      <c r="A256" s="563"/>
      <c r="B256" s="404">
        <v>29</v>
      </c>
      <c r="C256" s="406">
        <f t="shared" si="203"/>
        <v>0</v>
      </c>
      <c r="D256" s="406">
        <f t="shared" si="172"/>
        <v>0</v>
      </c>
      <c r="E256" s="406">
        <f t="shared" si="173"/>
        <v>0</v>
      </c>
      <c r="F256" s="382">
        <f t="shared" si="174"/>
        <v>0</v>
      </c>
      <c r="G256" s="505" t="str">
        <f t="shared" si="171"/>
        <v>-</v>
      </c>
      <c r="H256" s="507">
        <f t="shared" si="175"/>
        <v>0</v>
      </c>
      <c r="I256" s="517">
        <f t="shared" si="176"/>
        <v>0</v>
      </c>
      <c r="J256" s="523">
        <f t="shared" si="177"/>
        <v>0</v>
      </c>
      <c r="K256" s="523">
        <f t="shared" si="178"/>
        <v>0</v>
      </c>
      <c r="L256" s="526" t="str">
        <f t="shared" si="165"/>
        <v>-</v>
      </c>
      <c r="M256" s="527">
        <f t="shared" si="179"/>
        <v>0</v>
      </c>
      <c r="N256" s="335"/>
      <c r="O256" s="529"/>
      <c r="P256" s="528" t="str">
        <f t="shared" si="180"/>
        <v>-</v>
      </c>
      <c r="Q256" s="535"/>
      <c r="R256" s="536" t="str">
        <f t="shared" si="166"/>
        <v>-</v>
      </c>
      <c r="S256" s="527">
        <f t="shared" si="181"/>
        <v>0</v>
      </c>
      <c r="T256" s="335"/>
      <c r="U256" s="529"/>
      <c r="V256" s="528" t="str">
        <f t="shared" si="182"/>
        <v>-</v>
      </c>
      <c r="W256" s="535"/>
      <c r="X256" s="536" t="str">
        <f t="shared" si="197"/>
        <v>-</v>
      </c>
      <c r="Y256" s="527">
        <f t="shared" si="183"/>
        <v>0</v>
      </c>
      <c r="Z256" s="335"/>
      <c r="AA256" s="529"/>
      <c r="AB256" s="528" t="str">
        <f t="shared" si="184"/>
        <v>-</v>
      </c>
      <c r="AC256" s="535"/>
      <c r="AD256" s="536" t="str">
        <f t="shared" si="198"/>
        <v>-</v>
      </c>
      <c r="AE256" s="527">
        <f t="shared" si="185"/>
        <v>0</v>
      </c>
      <c r="AF256" s="335"/>
      <c r="AG256" s="529"/>
      <c r="AH256" s="528" t="str">
        <f t="shared" si="186"/>
        <v>-</v>
      </c>
      <c r="AI256" s="535"/>
      <c r="AJ256" s="536" t="str">
        <f t="shared" si="199"/>
        <v>-</v>
      </c>
      <c r="AK256" s="527">
        <f t="shared" si="187"/>
        <v>0</v>
      </c>
      <c r="AL256" s="335"/>
      <c r="AM256" s="529"/>
      <c r="AN256" s="528" t="str">
        <f t="shared" si="188"/>
        <v>-</v>
      </c>
      <c r="AO256" s="535"/>
      <c r="AP256" s="536" t="str">
        <f t="shared" si="200"/>
        <v>-</v>
      </c>
      <c r="AQ256" s="527">
        <f t="shared" si="189"/>
        <v>0</v>
      </c>
      <c r="AR256" s="335"/>
      <c r="AS256" s="529"/>
      <c r="AT256" s="528" t="str">
        <f t="shared" si="190"/>
        <v>-</v>
      </c>
      <c r="AU256" s="535"/>
      <c r="AV256" s="536" t="str">
        <f t="shared" si="201"/>
        <v>-</v>
      </c>
      <c r="AW256" s="527">
        <f t="shared" si="191"/>
        <v>0</v>
      </c>
      <c r="AX256" s="335"/>
      <c r="AY256" s="529"/>
      <c r="AZ256" s="528" t="str">
        <f t="shared" si="192"/>
        <v>-</v>
      </c>
      <c r="BA256" s="535"/>
      <c r="BB256" s="536" t="str">
        <f t="shared" si="202"/>
        <v>-</v>
      </c>
      <c r="BC256" s="544">
        <f t="shared" si="193"/>
        <v>0</v>
      </c>
      <c r="BD256" s="335"/>
      <c r="BE256" s="529"/>
      <c r="BF256" s="535"/>
      <c r="BG256" s="549" t="str">
        <f t="shared" si="167"/>
        <v>-</v>
      </c>
      <c r="BH256" s="544">
        <f t="shared" si="194"/>
        <v>0</v>
      </c>
      <c r="BI256" s="335"/>
      <c r="BJ256" s="529"/>
      <c r="BK256" s="535"/>
      <c r="BL256" s="549" t="str">
        <f t="shared" si="168"/>
        <v>-</v>
      </c>
      <c r="BM256" s="544">
        <f t="shared" si="195"/>
        <v>0</v>
      </c>
      <c r="BN256" s="335"/>
      <c r="BO256" s="529"/>
      <c r="BP256" s="535"/>
      <c r="BQ256" s="549" t="str">
        <f t="shared" si="169"/>
        <v>-</v>
      </c>
      <c r="BR256" s="544">
        <f t="shared" si="196"/>
        <v>0</v>
      </c>
      <c r="BS256" s="335"/>
      <c r="BT256" s="529"/>
      <c r="BU256" s="535"/>
      <c r="BV256" s="549" t="str">
        <f t="shared" si="170"/>
        <v>-</v>
      </c>
    </row>
    <row r="257" ht="15" customHeight="1" spans="1:74">
      <c r="A257" s="563"/>
      <c r="B257" s="404">
        <v>30</v>
      </c>
      <c r="C257" s="406">
        <f t="shared" si="203"/>
        <v>0</v>
      </c>
      <c r="D257" s="406">
        <f t="shared" si="172"/>
        <v>0</v>
      </c>
      <c r="E257" s="406">
        <f t="shared" si="173"/>
        <v>0</v>
      </c>
      <c r="F257" s="382">
        <f t="shared" si="174"/>
        <v>0</v>
      </c>
      <c r="G257" s="505" t="str">
        <f t="shared" si="171"/>
        <v>-</v>
      </c>
      <c r="H257" s="507">
        <f t="shared" si="175"/>
        <v>0</v>
      </c>
      <c r="I257" s="517">
        <f t="shared" si="176"/>
        <v>0</v>
      </c>
      <c r="J257" s="523">
        <f t="shared" si="177"/>
        <v>0</v>
      </c>
      <c r="K257" s="523">
        <f t="shared" si="178"/>
        <v>0</v>
      </c>
      <c r="L257" s="526" t="str">
        <f t="shared" si="165"/>
        <v>-</v>
      </c>
      <c r="M257" s="527">
        <f t="shared" si="179"/>
        <v>0</v>
      </c>
      <c r="N257" s="335"/>
      <c r="O257" s="529"/>
      <c r="P257" s="528" t="str">
        <f t="shared" si="180"/>
        <v>-</v>
      </c>
      <c r="Q257" s="535"/>
      <c r="R257" s="536" t="str">
        <f t="shared" si="166"/>
        <v>-</v>
      </c>
      <c r="S257" s="527">
        <f t="shared" si="181"/>
        <v>0</v>
      </c>
      <c r="T257" s="335"/>
      <c r="U257" s="529"/>
      <c r="V257" s="528" t="str">
        <f t="shared" si="182"/>
        <v>-</v>
      </c>
      <c r="W257" s="535"/>
      <c r="X257" s="536" t="str">
        <f t="shared" si="197"/>
        <v>-</v>
      </c>
      <c r="Y257" s="527">
        <f t="shared" si="183"/>
        <v>0</v>
      </c>
      <c r="Z257" s="335"/>
      <c r="AA257" s="529"/>
      <c r="AB257" s="528" t="str">
        <f t="shared" si="184"/>
        <v>-</v>
      </c>
      <c r="AC257" s="535"/>
      <c r="AD257" s="536" t="str">
        <f t="shared" si="198"/>
        <v>-</v>
      </c>
      <c r="AE257" s="527">
        <f t="shared" si="185"/>
        <v>0</v>
      </c>
      <c r="AF257" s="335"/>
      <c r="AG257" s="529"/>
      <c r="AH257" s="528" t="str">
        <f t="shared" si="186"/>
        <v>-</v>
      </c>
      <c r="AI257" s="535"/>
      <c r="AJ257" s="536" t="str">
        <f t="shared" si="199"/>
        <v>-</v>
      </c>
      <c r="AK257" s="527">
        <f t="shared" si="187"/>
        <v>0</v>
      </c>
      <c r="AL257" s="335"/>
      <c r="AM257" s="529"/>
      <c r="AN257" s="528" t="str">
        <f t="shared" si="188"/>
        <v>-</v>
      </c>
      <c r="AO257" s="535"/>
      <c r="AP257" s="536" t="str">
        <f t="shared" si="200"/>
        <v>-</v>
      </c>
      <c r="AQ257" s="527">
        <f t="shared" si="189"/>
        <v>0</v>
      </c>
      <c r="AR257" s="335"/>
      <c r="AS257" s="529"/>
      <c r="AT257" s="528" t="str">
        <f t="shared" si="190"/>
        <v>-</v>
      </c>
      <c r="AU257" s="535"/>
      <c r="AV257" s="536" t="str">
        <f t="shared" si="201"/>
        <v>-</v>
      </c>
      <c r="AW257" s="527">
        <f t="shared" si="191"/>
        <v>0</v>
      </c>
      <c r="AX257" s="335"/>
      <c r="AY257" s="529"/>
      <c r="AZ257" s="528" t="str">
        <f t="shared" si="192"/>
        <v>-</v>
      </c>
      <c r="BA257" s="535"/>
      <c r="BB257" s="536" t="str">
        <f t="shared" si="202"/>
        <v>-</v>
      </c>
      <c r="BC257" s="544">
        <f t="shared" si="193"/>
        <v>0</v>
      </c>
      <c r="BD257" s="335"/>
      <c r="BE257" s="529"/>
      <c r="BF257" s="535"/>
      <c r="BG257" s="549" t="str">
        <f t="shared" si="167"/>
        <v>-</v>
      </c>
      <c r="BH257" s="544">
        <f t="shared" si="194"/>
        <v>0</v>
      </c>
      <c r="BI257" s="335"/>
      <c r="BJ257" s="529"/>
      <c r="BK257" s="535"/>
      <c r="BL257" s="549" t="str">
        <f t="shared" si="168"/>
        <v>-</v>
      </c>
      <c r="BM257" s="544">
        <f t="shared" si="195"/>
        <v>0</v>
      </c>
      <c r="BN257" s="335"/>
      <c r="BO257" s="529"/>
      <c r="BP257" s="535"/>
      <c r="BQ257" s="549" t="str">
        <f t="shared" si="169"/>
        <v>-</v>
      </c>
      <c r="BR257" s="544">
        <f t="shared" si="196"/>
        <v>0</v>
      </c>
      <c r="BS257" s="335"/>
      <c r="BT257" s="529"/>
      <c r="BU257" s="535"/>
      <c r="BV257" s="549" t="str">
        <f t="shared" si="170"/>
        <v>-</v>
      </c>
    </row>
    <row r="258" ht="15" customHeight="1" spans="1:74">
      <c r="A258" s="563"/>
      <c r="B258" s="404">
        <v>31</v>
      </c>
      <c r="C258" s="406">
        <f t="shared" si="203"/>
        <v>0</v>
      </c>
      <c r="D258" s="406">
        <f t="shared" si="172"/>
        <v>0</v>
      </c>
      <c r="E258" s="406">
        <f t="shared" si="173"/>
        <v>0</v>
      </c>
      <c r="F258" s="382">
        <f t="shared" si="174"/>
        <v>0</v>
      </c>
      <c r="G258" s="505" t="str">
        <f t="shared" si="171"/>
        <v>-</v>
      </c>
      <c r="H258" s="507">
        <f t="shared" si="175"/>
        <v>0</v>
      </c>
      <c r="I258" s="517">
        <f t="shared" si="176"/>
        <v>0</v>
      </c>
      <c r="J258" s="523">
        <f t="shared" si="177"/>
        <v>0</v>
      </c>
      <c r="K258" s="523">
        <f t="shared" si="178"/>
        <v>0</v>
      </c>
      <c r="L258" s="526" t="str">
        <f t="shared" si="165"/>
        <v>-</v>
      </c>
      <c r="M258" s="527">
        <f t="shared" si="179"/>
        <v>0</v>
      </c>
      <c r="N258" s="335"/>
      <c r="O258" s="529"/>
      <c r="P258" s="528" t="str">
        <f t="shared" si="180"/>
        <v>-</v>
      </c>
      <c r="Q258" s="535"/>
      <c r="R258" s="536" t="str">
        <f t="shared" si="166"/>
        <v>-</v>
      </c>
      <c r="S258" s="527">
        <f t="shared" si="181"/>
        <v>0</v>
      </c>
      <c r="T258" s="335"/>
      <c r="U258" s="529"/>
      <c r="V258" s="528" t="str">
        <f t="shared" si="182"/>
        <v>-</v>
      </c>
      <c r="W258" s="535"/>
      <c r="X258" s="536" t="str">
        <f t="shared" si="197"/>
        <v>-</v>
      </c>
      <c r="Y258" s="527">
        <f t="shared" si="183"/>
        <v>0</v>
      </c>
      <c r="Z258" s="335"/>
      <c r="AA258" s="529"/>
      <c r="AB258" s="528" t="str">
        <f t="shared" si="184"/>
        <v>-</v>
      </c>
      <c r="AC258" s="535"/>
      <c r="AD258" s="536" t="str">
        <f t="shared" si="198"/>
        <v>-</v>
      </c>
      <c r="AE258" s="527">
        <f t="shared" si="185"/>
        <v>0</v>
      </c>
      <c r="AF258" s="335"/>
      <c r="AG258" s="529"/>
      <c r="AH258" s="528" t="str">
        <f t="shared" si="186"/>
        <v>-</v>
      </c>
      <c r="AI258" s="535"/>
      <c r="AJ258" s="536" t="str">
        <f t="shared" si="199"/>
        <v>-</v>
      </c>
      <c r="AK258" s="527">
        <f t="shared" si="187"/>
        <v>0</v>
      </c>
      <c r="AL258" s="335"/>
      <c r="AM258" s="529"/>
      <c r="AN258" s="528" t="str">
        <f t="shared" si="188"/>
        <v>-</v>
      </c>
      <c r="AO258" s="535"/>
      <c r="AP258" s="536" t="str">
        <f t="shared" si="200"/>
        <v>-</v>
      </c>
      <c r="AQ258" s="527">
        <f t="shared" si="189"/>
        <v>0</v>
      </c>
      <c r="AR258" s="335"/>
      <c r="AS258" s="529"/>
      <c r="AT258" s="528" t="str">
        <f t="shared" si="190"/>
        <v>-</v>
      </c>
      <c r="AU258" s="535"/>
      <c r="AV258" s="536" t="str">
        <f t="shared" si="201"/>
        <v>-</v>
      </c>
      <c r="AW258" s="527">
        <f t="shared" si="191"/>
        <v>0</v>
      </c>
      <c r="AX258" s="335"/>
      <c r="AY258" s="529"/>
      <c r="AZ258" s="528" t="str">
        <f t="shared" si="192"/>
        <v>-</v>
      </c>
      <c r="BA258" s="535"/>
      <c r="BB258" s="536" t="str">
        <f t="shared" si="202"/>
        <v>-</v>
      </c>
      <c r="BC258" s="544">
        <f t="shared" si="193"/>
        <v>0</v>
      </c>
      <c r="BD258" s="335"/>
      <c r="BE258" s="529"/>
      <c r="BF258" s="535"/>
      <c r="BG258" s="549" t="str">
        <f t="shared" si="167"/>
        <v>-</v>
      </c>
      <c r="BH258" s="544">
        <f t="shared" si="194"/>
        <v>0</v>
      </c>
      <c r="BI258" s="335"/>
      <c r="BJ258" s="529"/>
      <c r="BK258" s="535"/>
      <c r="BL258" s="549" t="str">
        <f t="shared" si="168"/>
        <v>-</v>
      </c>
      <c r="BM258" s="544">
        <f t="shared" si="195"/>
        <v>0</v>
      </c>
      <c r="BN258" s="335"/>
      <c r="BO258" s="529"/>
      <c r="BP258" s="535"/>
      <c r="BQ258" s="549" t="str">
        <f t="shared" si="169"/>
        <v>-</v>
      </c>
      <c r="BR258" s="544">
        <f t="shared" si="196"/>
        <v>0</v>
      </c>
      <c r="BS258" s="335"/>
      <c r="BT258" s="529"/>
      <c r="BU258" s="535"/>
      <c r="BV258" s="549" t="str">
        <f t="shared" si="170"/>
        <v>-</v>
      </c>
    </row>
    <row r="259" s="488" customFormat="1" ht="16.5" customHeight="1" spans="1:74">
      <c r="A259" s="561" t="s">
        <v>57</v>
      </c>
      <c r="B259" s="562"/>
      <c r="C259" s="395">
        <f>SUM(C260:C289)</f>
        <v>0</v>
      </c>
      <c r="D259" s="406">
        <f t="shared" si="172"/>
        <v>0</v>
      </c>
      <c r="E259" s="406">
        <f t="shared" si="173"/>
        <v>0</v>
      </c>
      <c r="F259" s="382">
        <f t="shared" si="174"/>
        <v>0</v>
      </c>
      <c r="G259" s="505" t="str">
        <f t="shared" si="171"/>
        <v>-</v>
      </c>
      <c r="H259" s="507">
        <f t="shared" si="175"/>
        <v>0</v>
      </c>
      <c r="I259" s="517">
        <f t="shared" si="176"/>
        <v>0</v>
      </c>
      <c r="J259" s="523">
        <f t="shared" si="177"/>
        <v>0</v>
      </c>
      <c r="K259" s="523">
        <f t="shared" si="178"/>
        <v>0</v>
      </c>
      <c r="L259" s="564" t="str">
        <f t="shared" si="165"/>
        <v>-</v>
      </c>
      <c r="M259" s="527">
        <f t="shared" si="179"/>
        <v>0</v>
      </c>
      <c r="N259" s="395">
        <f>SUM(N260:N289)</f>
        <v>0</v>
      </c>
      <c r="O259" s="395">
        <f>SUM(O260:O289)</f>
        <v>0</v>
      </c>
      <c r="P259" s="567" t="str">
        <f t="shared" si="180"/>
        <v>-</v>
      </c>
      <c r="Q259" s="395">
        <f>SUM(Q260:Q289)</f>
        <v>0</v>
      </c>
      <c r="R259" s="564" t="str">
        <f t="shared" si="166"/>
        <v>-</v>
      </c>
      <c r="S259" s="527">
        <f t="shared" si="181"/>
        <v>0</v>
      </c>
      <c r="T259" s="395">
        <f>SUM(T260:T289)</f>
        <v>0</v>
      </c>
      <c r="U259" s="395">
        <f>SUM(U260:U289)</f>
        <v>0</v>
      </c>
      <c r="V259" s="567" t="str">
        <f t="shared" si="182"/>
        <v>-</v>
      </c>
      <c r="W259" s="395">
        <f>SUM(W260:W289)</f>
        <v>0</v>
      </c>
      <c r="X259" s="564" t="str">
        <f t="shared" si="197"/>
        <v>-</v>
      </c>
      <c r="Y259" s="527">
        <f t="shared" si="183"/>
        <v>0</v>
      </c>
      <c r="Z259" s="395">
        <f>SUM(Z260:Z289)</f>
        <v>0</v>
      </c>
      <c r="AA259" s="395">
        <f>SUM(AA260:AA289)</f>
        <v>0</v>
      </c>
      <c r="AB259" s="567" t="str">
        <f t="shared" si="184"/>
        <v>-</v>
      </c>
      <c r="AC259" s="395">
        <f>SUM(AC260:AC289)</f>
        <v>0</v>
      </c>
      <c r="AD259" s="564" t="str">
        <f t="shared" si="198"/>
        <v>-</v>
      </c>
      <c r="AE259" s="527">
        <f t="shared" si="185"/>
        <v>0</v>
      </c>
      <c r="AF259" s="395">
        <f>SUM(AF260:AF289)</f>
        <v>0</v>
      </c>
      <c r="AG259" s="395">
        <f>SUM(AG260:AG289)</f>
        <v>0</v>
      </c>
      <c r="AH259" s="567" t="str">
        <f t="shared" si="186"/>
        <v>-</v>
      </c>
      <c r="AI259" s="395">
        <f>SUM(AI260:AI289)</f>
        <v>0</v>
      </c>
      <c r="AJ259" s="564" t="str">
        <f t="shared" si="199"/>
        <v>-</v>
      </c>
      <c r="AK259" s="527">
        <f t="shared" si="187"/>
        <v>0</v>
      </c>
      <c r="AL259" s="395">
        <f>SUM(AL260:AL289)</f>
        <v>0</v>
      </c>
      <c r="AM259" s="395">
        <f>SUM(AM260:AM289)</f>
        <v>0</v>
      </c>
      <c r="AN259" s="567" t="str">
        <f t="shared" si="188"/>
        <v>-</v>
      </c>
      <c r="AO259" s="395">
        <f>SUM(AO260:AO289)</f>
        <v>0</v>
      </c>
      <c r="AP259" s="564" t="str">
        <f t="shared" si="200"/>
        <v>-</v>
      </c>
      <c r="AQ259" s="527">
        <f t="shared" si="189"/>
        <v>0</v>
      </c>
      <c r="AR259" s="395">
        <f>SUM(AR260:AR289)</f>
        <v>0</v>
      </c>
      <c r="AS259" s="395">
        <f>SUM(AS260:AS289)</f>
        <v>0</v>
      </c>
      <c r="AT259" s="567" t="str">
        <f t="shared" si="190"/>
        <v>-</v>
      </c>
      <c r="AU259" s="395">
        <f>SUM(AU260:AU289)</f>
        <v>0</v>
      </c>
      <c r="AV259" s="564" t="str">
        <f t="shared" si="201"/>
        <v>-</v>
      </c>
      <c r="AW259" s="527">
        <f t="shared" si="191"/>
        <v>0</v>
      </c>
      <c r="AX259" s="395">
        <f>SUM(AX260:AX289)</f>
        <v>0</v>
      </c>
      <c r="AY259" s="395">
        <f>SUM(AY260:AY289)</f>
        <v>0</v>
      </c>
      <c r="AZ259" s="567" t="str">
        <f t="shared" si="192"/>
        <v>-</v>
      </c>
      <c r="BA259" s="395">
        <f>SUM(BA260:BA289)</f>
        <v>0</v>
      </c>
      <c r="BB259" s="564" t="str">
        <f t="shared" si="202"/>
        <v>-</v>
      </c>
      <c r="BC259" s="544">
        <f t="shared" si="193"/>
        <v>0</v>
      </c>
      <c r="BD259" s="395">
        <f>SUM(BD260:BD289)</f>
        <v>0</v>
      </c>
      <c r="BE259" s="395">
        <f>SUM(BE260:BE289)</f>
        <v>0</v>
      </c>
      <c r="BF259" s="395">
        <f>SUM(BF260:BF289)</f>
        <v>0</v>
      </c>
      <c r="BG259" s="564" t="str">
        <f t="shared" si="167"/>
        <v>-</v>
      </c>
      <c r="BH259" s="544">
        <f t="shared" si="194"/>
        <v>0</v>
      </c>
      <c r="BI259" s="395">
        <f>SUM(BI260:BI289)</f>
        <v>0</v>
      </c>
      <c r="BJ259" s="395">
        <f>SUM(BJ260:BJ289)</f>
        <v>0</v>
      </c>
      <c r="BK259" s="395">
        <f>SUM(BK260:BK289)</f>
        <v>0</v>
      </c>
      <c r="BL259" s="564" t="str">
        <f t="shared" si="168"/>
        <v>-</v>
      </c>
      <c r="BM259" s="544">
        <f t="shared" si="195"/>
        <v>0</v>
      </c>
      <c r="BN259" s="395">
        <f>SUM(BN260:BN289)</f>
        <v>0</v>
      </c>
      <c r="BO259" s="395">
        <f>SUM(BO260:BO289)</f>
        <v>0</v>
      </c>
      <c r="BP259" s="395">
        <f>SUM(BP260:BP289)</f>
        <v>0</v>
      </c>
      <c r="BQ259" s="564" t="str">
        <f t="shared" si="169"/>
        <v>-</v>
      </c>
      <c r="BR259" s="544">
        <f t="shared" si="196"/>
        <v>0</v>
      </c>
      <c r="BS259" s="395">
        <f>SUM(BS260:BS289)</f>
        <v>0</v>
      </c>
      <c r="BT259" s="395">
        <f>SUM(BT260:BT289)</f>
        <v>0</v>
      </c>
      <c r="BU259" s="395">
        <f>SUM(BU260:BU289)</f>
        <v>0</v>
      </c>
      <c r="BV259" s="564" t="str">
        <f t="shared" si="170"/>
        <v>-</v>
      </c>
    </row>
    <row r="260" ht="15" customHeight="1" spans="1:74">
      <c r="A260" s="563"/>
      <c r="B260" s="404">
        <v>1</v>
      </c>
      <c r="C260" s="406">
        <f>F260+H260</f>
        <v>0</v>
      </c>
      <c r="D260" s="406">
        <f t="shared" si="172"/>
        <v>0</v>
      </c>
      <c r="E260" s="406">
        <f t="shared" si="173"/>
        <v>0</v>
      </c>
      <c r="F260" s="382">
        <f t="shared" si="174"/>
        <v>0</v>
      </c>
      <c r="G260" s="505" t="str">
        <f t="shared" si="171"/>
        <v>-</v>
      </c>
      <c r="H260" s="507">
        <f t="shared" si="175"/>
        <v>0</v>
      </c>
      <c r="I260" s="517">
        <f t="shared" si="176"/>
        <v>0</v>
      </c>
      <c r="J260" s="523">
        <f t="shared" si="177"/>
        <v>0</v>
      </c>
      <c r="K260" s="523">
        <f t="shared" si="178"/>
        <v>0</v>
      </c>
      <c r="L260" s="526" t="str">
        <f t="shared" si="165"/>
        <v>-</v>
      </c>
      <c r="M260" s="527">
        <f t="shared" si="179"/>
        <v>0</v>
      </c>
      <c r="N260" s="335"/>
      <c r="O260" s="529"/>
      <c r="P260" s="528" t="str">
        <f t="shared" si="180"/>
        <v>-</v>
      </c>
      <c r="Q260" s="535"/>
      <c r="R260" s="536" t="str">
        <f t="shared" si="166"/>
        <v>-</v>
      </c>
      <c r="S260" s="527">
        <f t="shared" si="181"/>
        <v>0</v>
      </c>
      <c r="T260" s="335"/>
      <c r="U260" s="529"/>
      <c r="V260" s="528" t="str">
        <f t="shared" si="182"/>
        <v>-</v>
      </c>
      <c r="W260" s="535"/>
      <c r="X260" s="536" t="str">
        <f t="shared" si="197"/>
        <v>-</v>
      </c>
      <c r="Y260" s="527">
        <f t="shared" si="183"/>
        <v>0</v>
      </c>
      <c r="Z260" s="335"/>
      <c r="AA260" s="529"/>
      <c r="AB260" s="528" t="str">
        <f t="shared" si="184"/>
        <v>-</v>
      </c>
      <c r="AC260" s="535"/>
      <c r="AD260" s="536" t="str">
        <f t="shared" si="198"/>
        <v>-</v>
      </c>
      <c r="AE260" s="527">
        <f t="shared" si="185"/>
        <v>0</v>
      </c>
      <c r="AF260" s="335"/>
      <c r="AG260" s="529"/>
      <c r="AH260" s="528" t="str">
        <f t="shared" si="186"/>
        <v>-</v>
      </c>
      <c r="AI260" s="535"/>
      <c r="AJ260" s="536" t="str">
        <f t="shared" si="199"/>
        <v>-</v>
      </c>
      <c r="AK260" s="527">
        <f t="shared" si="187"/>
        <v>0</v>
      </c>
      <c r="AL260" s="335"/>
      <c r="AM260" s="529"/>
      <c r="AN260" s="528" t="str">
        <f t="shared" si="188"/>
        <v>-</v>
      </c>
      <c r="AO260" s="535"/>
      <c r="AP260" s="536" t="str">
        <f t="shared" si="200"/>
        <v>-</v>
      </c>
      <c r="AQ260" s="527">
        <f t="shared" si="189"/>
        <v>0</v>
      </c>
      <c r="AR260" s="335"/>
      <c r="AS260" s="529"/>
      <c r="AT260" s="528" t="str">
        <f t="shared" si="190"/>
        <v>-</v>
      </c>
      <c r="AU260" s="535"/>
      <c r="AV260" s="536" t="str">
        <f t="shared" si="201"/>
        <v>-</v>
      </c>
      <c r="AW260" s="527">
        <f t="shared" si="191"/>
        <v>0</v>
      </c>
      <c r="AX260" s="335"/>
      <c r="AY260" s="529"/>
      <c r="AZ260" s="528" t="str">
        <f t="shared" si="192"/>
        <v>-</v>
      </c>
      <c r="BA260" s="535"/>
      <c r="BB260" s="536" t="str">
        <f t="shared" si="202"/>
        <v>-</v>
      </c>
      <c r="BC260" s="544">
        <f t="shared" si="193"/>
        <v>0</v>
      </c>
      <c r="BD260" s="335"/>
      <c r="BE260" s="529"/>
      <c r="BF260" s="535"/>
      <c r="BG260" s="549" t="str">
        <f t="shared" si="167"/>
        <v>-</v>
      </c>
      <c r="BH260" s="544">
        <f t="shared" si="194"/>
        <v>0</v>
      </c>
      <c r="BI260" s="335"/>
      <c r="BJ260" s="529"/>
      <c r="BK260" s="535"/>
      <c r="BL260" s="549" t="str">
        <f t="shared" si="168"/>
        <v>-</v>
      </c>
      <c r="BM260" s="544">
        <f t="shared" si="195"/>
        <v>0</v>
      </c>
      <c r="BN260" s="335"/>
      <c r="BO260" s="529"/>
      <c r="BP260" s="535"/>
      <c r="BQ260" s="549" t="str">
        <f t="shared" si="169"/>
        <v>-</v>
      </c>
      <c r="BR260" s="544">
        <f t="shared" si="196"/>
        <v>0</v>
      </c>
      <c r="BS260" s="335"/>
      <c r="BT260" s="529"/>
      <c r="BU260" s="535"/>
      <c r="BV260" s="549" t="str">
        <f t="shared" si="170"/>
        <v>-</v>
      </c>
    </row>
    <row r="261" ht="15" customHeight="1" spans="1:74">
      <c r="A261" s="563"/>
      <c r="B261" s="404">
        <v>2</v>
      </c>
      <c r="C261" s="406">
        <f t="shared" ref="C261:C289" si="204">F261+H261</f>
        <v>0</v>
      </c>
      <c r="D261" s="406">
        <f t="shared" si="172"/>
        <v>0</v>
      </c>
      <c r="E261" s="406">
        <f t="shared" si="173"/>
        <v>0</v>
      </c>
      <c r="F261" s="382">
        <f t="shared" si="174"/>
        <v>0</v>
      </c>
      <c r="G261" s="505" t="str">
        <f t="shared" si="171"/>
        <v>-</v>
      </c>
      <c r="H261" s="507">
        <f t="shared" si="175"/>
        <v>0</v>
      </c>
      <c r="I261" s="517">
        <f t="shared" si="176"/>
        <v>0</v>
      </c>
      <c r="J261" s="523">
        <f t="shared" si="177"/>
        <v>0</v>
      </c>
      <c r="K261" s="523">
        <f t="shared" si="178"/>
        <v>0</v>
      </c>
      <c r="L261" s="526" t="str">
        <f t="shared" ref="L261:L272" si="205">IF(I261&lt;&gt;0,I261/F261,"-")</f>
        <v>-</v>
      </c>
      <c r="M261" s="527">
        <f t="shared" si="179"/>
        <v>0</v>
      </c>
      <c r="N261" s="335"/>
      <c r="O261" s="529"/>
      <c r="P261" s="528" t="str">
        <f t="shared" si="180"/>
        <v>-</v>
      </c>
      <c r="Q261" s="535"/>
      <c r="R261" s="536" t="str">
        <f t="shared" ref="R261:R292" si="206">IF(Q261&lt;&gt;0,Q261/O261,"-")</f>
        <v>-</v>
      </c>
      <c r="S261" s="527">
        <f t="shared" si="181"/>
        <v>0</v>
      </c>
      <c r="T261" s="335"/>
      <c r="U261" s="529"/>
      <c r="V261" s="528" t="str">
        <f t="shared" si="182"/>
        <v>-</v>
      </c>
      <c r="W261" s="535"/>
      <c r="X261" s="536" t="str">
        <f t="shared" si="197"/>
        <v>-</v>
      </c>
      <c r="Y261" s="527">
        <f t="shared" si="183"/>
        <v>0</v>
      </c>
      <c r="Z261" s="335"/>
      <c r="AA261" s="529"/>
      <c r="AB261" s="528" t="str">
        <f t="shared" si="184"/>
        <v>-</v>
      </c>
      <c r="AC261" s="535"/>
      <c r="AD261" s="536" t="str">
        <f t="shared" si="198"/>
        <v>-</v>
      </c>
      <c r="AE261" s="527">
        <f t="shared" si="185"/>
        <v>0</v>
      </c>
      <c r="AF261" s="335"/>
      <c r="AG261" s="529"/>
      <c r="AH261" s="528" t="str">
        <f t="shared" si="186"/>
        <v>-</v>
      </c>
      <c r="AI261" s="535"/>
      <c r="AJ261" s="536" t="str">
        <f t="shared" si="199"/>
        <v>-</v>
      </c>
      <c r="AK261" s="527">
        <f t="shared" si="187"/>
        <v>0</v>
      </c>
      <c r="AL261" s="335"/>
      <c r="AM261" s="529"/>
      <c r="AN261" s="528" t="str">
        <f t="shared" si="188"/>
        <v>-</v>
      </c>
      <c r="AO261" s="535"/>
      <c r="AP261" s="536" t="str">
        <f t="shared" si="200"/>
        <v>-</v>
      </c>
      <c r="AQ261" s="527">
        <f t="shared" si="189"/>
        <v>0</v>
      </c>
      <c r="AR261" s="335"/>
      <c r="AS261" s="529"/>
      <c r="AT261" s="528" t="str">
        <f t="shared" si="190"/>
        <v>-</v>
      </c>
      <c r="AU261" s="535"/>
      <c r="AV261" s="536" t="str">
        <f t="shared" si="201"/>
        <v>-</v>
      </c>
      <c r="AW261" s="527">
        <f t="shared" si="191"/>
        <v>0</v>
      </c>
      <c r="AX261" s="335"/>
      <c r="AY261" s="529"/>
      <c r="AZ261" s="528" t="str">
        <f t="shared" si="192"/>
        <v>-</v>
      </c>
      <c r="BA261" s="535"/>
      <c r="BB261" s="536" t="str">
        <f t="shared" si="202"/>
        <v>-</v>
      </c>
      <c r="BC261" s="544">
        <f t="shared" si="193"/>
        <v>0</v>
      </c>
      <c r="BD261" s="335"/>
      <c r="BE261" s="529"/>
      <c r="BF261" s="535"/>
      <c r="BG261" s="549" t="str">
        <f t="shared" ref="BG261:BG292" si="207">IF(BF261&lt;&gt;0,BF261/BE261,"-")</f>
        <v>-</v>
      </c>
      <c r="BH261" s="544">
        <f t="shared" si="194"/>
        <v>0</v>
      </c>
      <c r="BI261" s="335"/>
      <c r="BJ261" s="529"/>
      <c r="BK261" s="535"/>
      <c r="BL261" s="549" t="str">
        <f t="shared" ref="BL261:BL324" si="208">IF(BK261&lt;&gt;0,BK261/BJ261,"-")</f>
        <v>-</v>
      </c>
      <c r="BM261" s="544">
        <f t="shared" si="195"/>
        <v>0</v>
      </c>
      <c r="BN261" s="335"/>
      <c r="BO261" s="529"/>
      <c r="BP261" s="535"/>
      <c r="BQ261" s="549" t="str">
        <f t="shared" ref="BQ261:BQ324" si="209">IF(BP261&lt;&gt;0,BP261/BO261,"-")</f>
        <v>-</v>
      </c>
      <c r="BR261" s="544">
        <f t="shared" si="196"/>
        <v>0</v>
      </c>
      <c r="BS261" s="335"/>
      <c r="BT261" s="529"/>
      <c r="BU261" s="535"/>
      <c r="BV261" s="549" t="str">
        <f t="shared" ref="BV261:BV324" si="210">IF(BU261&lt;&gt;0,BU261/BT261,"-")</f>
        <v>-</v>
      </c>
    </row>
    <row r="262" ht="15" customHeight="1" spans="1:74">
      <c r="A262" s="563"/>
      <c r="B262" s="404">
        <v>3</v>
      </c>
      <c r="C262" s="406">
        <f t="shared" si="204"/>
        <v>0</v>
      </c>
      <c r="D262" s="406">
        <f t="shared" si="172"/>
        <v>0</v>
      </c>
      <c r="E262" s="406">
        <f t="shared" si="173"/>
        <v>0</v>
      </c>
      <c r="F262" s="382">
        <f t="shared" si="174"/>
        <v>0</v>
      </c>
      <c r="G262" s="505" t="str">
        <f t="shared" ref="G262:G325" si="211">IF(F262&lt;&gt;0,F262/C262,"-")</f>
        <v>-</v>
      </c>
      <c r="H262" s="507">
        <f t="shared" si="175"/>
        <v>0</v>
      </c>
      <c r="I262" s="517">
        <f t="shared" si="176"/>
        <v>0</v>
      </c>
      <c r="J262" s="523">
        <f t="shared" si="177"/>
        <v>0</v>
      </c>
      <c r="K262" s="523">
        <f t="shared" si="178"/>
        <v>0</v>
      </c>
      <c r="L262" s="526" t="str">
        <f t="shared" si="205"/>
        <v>-</v>
      </c>
      <c r="M262" s="527">
        <f t="shared" si="179"/>
        <v>0</v>
      </c>
      <c r="N262" s="335"/>
      <c r="O262" s="529"/>
      <c r="P262" s="528" t="str">
        <f t="shared" si="180"/>
        <v>-</v>
      </c>
      <c r="Q262" s="535"/>
      <c r="R262" s="536" t="str">
        <f t="shared" si="206"/>
        <v>-</v>
      </c>
      <c r="S262" s="527">
        <f t="shared" si="181"/>
        <v>0</v>
      </c>
      <c r="T262" s="335"/>
      <c r="U262" s="529"/>
      <c r="V262" s="528" t="str">
        <f t="shared" si="182"/>
        <v>-</v>
      </c>
      <c r="W262" s="535"/>
      <c r="X262" s="536" t="str">
        <f t="shared" si="197"/>
        <v>-</v>
      </c>
      <c r="Y262" s="527">
        <f t="shared" si="183"/>
        <v>0</v>
      </c>
      <c r="Z262" s="335"/>
      <c r="AA262" s="529"/>
      <c r="AB262" s="528" t="str">
        <f t="shared" si="184"/>
        <v>-</v>
      </c>
      <c r="AC262" s="535"/>
      <c r="AD262" s="536" t="str">
        <f t="shared" si="198"/>
        <v>-</v>
      </c>
      <c r="AE262" s="527">
        <f t="shared" si="185"/>
        <v>0</v>
      </c>
      <c r="AF262" s="335"/>
      <c r="AG262" s="529"/>
      <c r="AH262" s="528" t="str">
        <f t="shared" si="186"/>
        <v>-</v>
      </c>
      <c r="AI262" s="535"/>
      <c r="AJ262" s="536" t="str">
        <f t="shared" si="199"/>
        <v>-</v>
      </c>
      <c r="AK262" s="527">
        <f t="shared" si="187"/>
        <v>0</v>
      </c>
      <c r="AL262" s="335"/>
      <c r="AM262" s="529"/>
      <c r="AN262" s="528" t="str">
        <f t="shared" si="188"/>
        <v>-</v>
      </c>
      <c r="AO262" s="535"/>
      <c r="AP262" s="536" t="str">
        <f t="shared" si="200"/>
        <v>-</v>
      </c>
      <c r="AQ262" s="527">
        <f t="shared" si="189"/>
        <v>0</v>
      </c>
      <c r="AR262" s="335"/>
      <c r="AS262" s="529"/>
      <c r="AT262" s="528" t="str">
        <f t="shared" si="190"/>
        <v>-</v>
      </c>
      <c r="AU262" s="535"/>
      <c r="AV262" s="536" t="str">
        <f t="shared" si="201"/>
        <v>-</v>
      </c>
      <c r="AW262" s="527">
        <f t="shared" si="191"/>
        <v>0</v>
      </c>
      <c r="AX262" s="335"/>
      <c r="AY262" s="529"/>
      <c r="AZ262" s="528" t="str">
        <f t="shared" si="192"/>
        <v>-</v>
      </c>
      <c r="BA262" s="535"/>
      <c r="BB262" s="536" t="str">
        <f t="shared" si="202"/>
        <v>-</v>
      </c>
      <c r="BC262" s="544">
        <f t="shared" si="193"/>
        <v>0</v>
      </c>
      <c r="BD262" s="335"/>
      <c r="BE262" s="529"/>
      <c r="BF262" s="535"/>
      <c r="BG262" s="549" t="str">
        <f t="shared" si="207"/>
        <v>-</v>
      </c>
      <c r="BH262" s="544">
        <f t="shared" si="194"/>
        <v>0</v>
      </c>
      <c r="BI262" s="335"/>
      <c r="BJ262" s="529"/>
      <c r="BK262" s="535"/>
      <c r="BL262" s="549" t="str">
        <f t="shared" si="208"/>
        <v>-</v>
      </c>
      <c r="BM262" s="544">
        <f t="shared" si="195"/>
        <v>0</v>
      </c>
      <c r="BN262" s="335"/>
      <c r="BO262" s="529"/>
      <c r="BP262" s="535"/>
      <c r="BQ262" s="549" t="str">
        <f t="shared" si="209"/>
        <v>-</v>
      </c>
      <c r="BR262" s="544">
        <f t="shared" si="196"/>
        <v>0</v>
      </c>
      <c r="BS262" s="335"/>
      <c r="BT262" s="529"/>
      <c r="BU262" s="535"/>
      <c r="BV262" s="549" t="str">
        <f t="shared" si="210"/>
        <v>-</v>
      </c>
    </row>
    <row r="263" ht="15" customHeight="1" spans="1:74">
      <c r="A263" s="563"/>
      <c r="B263" s="404">
        <v>4</v>
      </c>
      <c r="C263" s="406">
        <f t="shared" si="204"/>
        <v>0</v>
      </c>
      <c r="D263" s="406">
        <f t="shared" si="172"/>
        <v>0</v>
      </c>
      <c r="E263" s="406">
        <f t="shared" si="173"/>
        <v>0</v>
      </c>
      <c r="F263" s="382">
        <f t="shared" si="174"/>
        <v>0</v>
      </c>
      <c r="G263" s="505" t="str">
        <f t="shared" si="211"/>
        <v>-</v>
      </c>
      <c r="H263" s="507">
        <f t="shared" si="175"/>
        <v>0</v>
      </c>
      <c r="I263" s="517">
        <f t="shared" si="176"/>
        <v>0</v>
      </c>
      <c r="J263" s="523">
        <f t="shared" si="177"/>
        <v>0</v>
      </c>
      <c r="K263" s="523">
        <f t="shared" si="178"/>
        <v>0</v>
      </c>
      <c r="L263" s="526" t="str">
        <f t="shared" si="205"/>
        <v>-</v>
      </c>
      <c r="M263" s="527">
        <f t="shared" si="179"/>
        <v>0</v>
      </c>
      <c r="N263" s="335"/>
      <c r="O263" s="529"/>
      <c r="P263" s="528" t="str">
        <f t="shared" si="180"/>
        <v>-</v>
      </c>
      <c r="Q263" s="535"/>
      <c r="R263" s="536" t="str">
        <f t="shared" si="206"/>
        <v>-</v>
      </c>
      <c r="S263" s="527">
        <f t="shared" si="181"/>
        <v>0</v>
      </c>
      <c r="T263" s="335"/>
      <c r="U263" s="529"/>
      <c r="V263" s="528" t="str">
        <f t="shared" si="182"/>
        <v>-</v>
      </c>
      <c r="W263" s="535"/>
      <c r="X263" s="536" t="str">
        <f t="shared" si="197"/>
        <v>-</v>
      </c>
      <c r="Y263" s="527">
        <f t="shared" si="183"/>
        <v>0</v>
      </c>
      <c r="Z263" s="335"/>
      <c r="AA263" s="529"/>
      <c r="AB263" s="528" t="str">
        <f t="shared" si="184"/>
        <v>-</v>
      </c>
      <c r="AC263" s="535"/>
      <c r="AD263" s="536" t="str">
        <f t="shared" si="198"/>
        <v>-</v>
      </c>
      <c r="AE263" s="527">
        <f t="shared" si="185"/>
        <v>0</v>
      </c>
      <c r="AF263" s="335"/>
      <c r="AG263" s="529"/>
      <c r="AH263" s="528" t="str">
        <f t="shared" si="186"/>
        <v>-</v>
      </c>
      <c r="AI263" s="535"/>
      <c r="AJ263" s="536" t="str">
        <f t="shared" si="199"/>
        <v>-</v>
      </c>
      <c r="AK263" s="527">
        <f t="shared" si="187"/>
        <v>0</v>
      </c>
      <c r="AL263" s="335"/>
      <c r="AM263" s="529"/>
      <c r="AN263" s="528" t="str">
        <f t="shared" si="188"/>
        <v>-</v>
      </c>
      <c r="AO263" s="535"/>
      <c r="AP263" s="536" t="str">
        <f t="shared" si="200"/>
        <v>-</v>
      </c>
      <c r="AQ263" s="527">
        <f t="shared" si="189"/>
        <v>0</v>
      </c>
      <c r="AR263" s="335"/>
      <c r="AS263" s="529"/>
      <c r="AT263" s="528" t="str">
        <f t="shared" si="190"/>
        <v>-</v>
      </c>
      <c r="AU263" s="535"/>
      <c r="AV263" s="536" t="str">
        <f t="shared" si="201"/>
        <v>-</v>
      </c>
      <c r="AW263" s="527">
        <f t="shared" si="191"/>
        <v>0</v>
      </c>
      <c r="AX263" s="335"/>
      <c r="AY263" s="529"/>
      <c r="AZ263" s="528" t="str">
        <f t="shared" si="192"/>
        <v>-</v>
      </c>
      <c r="BA263" s="535"/>
      <c r="BB263" s="536" t="str">
        <f t="shared" si="202"/>
        <v>-</v>
      </c>
      <c r="BC263" s="544">
        <f t="shared" si="193"/>
        <v>0</v>
      </c>
      <c r="BD263" s="335"/>
      <c r="BE263" s="529"/>
      <c r="BF263" s="535"/>
      <c r="BG263" s="549" t="str">
        <f t="shared" si="207"/>
        <v>-</v>
      </c>
      <c r="BH263" s="544">
        <f t="shared" si="194"/>
        <v>0</v>
      </c>
      <c r="BI263" s="335"/>
      <c r="BJ263" s="529"/>
      <c r="BK263" s="535"/>
      <c r="BL263" s="549" t="str">
        <f t="shared" si="208"/>
        <v>-</v>
      </c>
      <c r="BM263" s="544">
        <f t="shared" si="195"/>
        <v>0</v>
      </c>
      <c r="BN263" s="335"/>
      <c r="BO263" s="529"/>
      <c r="BP263" s="535"/>
      <c r="BQ263" s="549" t="str">
        <f t="shared" si="209"/>
        <v>-</v>
      </c>
      <c r="BR263" s="544">
        <f t="shared" si="196"/>
        <v>0</v>
      </c>
      <c r="BS263" s="335"/>
      <c r="BT263" s="529"/>
      <c r="BU263" s="535"/>
      <c r="BV263" s="549" t="str">
        <f t="shared" si="210"/>
        <v>-</v>
      </c>
    </row>
    <row r="264" ht="15" customHeight="1" spans="1:74">
      <c r="A264" s="563"/>
      <c r="B264" s="404">
        <v>5</v>
      </c>
      <c r="C264" s="406">
        <f t="shared" si="204"/>
        <v>0</v>
      </c>
      <c r="D264" s="406">
        <f t="shared" ref="D264:D327" si="212">M264+S264+Y264+AE264+AK264+AQ264+AW264</f>
        <v>0</v>
      </c>
      <c r="E264" s="406">
        <f t="shared" ref="E264:E327" si="213">BC264+BH264+BM264+BR264</f>
        <v>0</v>
      </c>
      <c r="F264" s="382">
        <f t="shared" ref="F264:F327" si="214">O264+BE264+U264+AA264+AG264+AM264+AS264+AY264+BJ264+BO264+BT264</f>
        <v>0</v>
      </c>
      <c r="G264" s="505" t="str">
        <f t="shared" si="211"/>
        <v>-</v>
      </c>
      <c r="H264" s="507">
        <f t="shared" ref="H264:H327" si="215">N264+BD264+T264+Z264+AF264+AL264+AR264+AX264+BI264+BN264+BS264</f>
        <v>0</v>
      </c>
      <c r="I264" s="517">
        <f t="shared" ref="I264:I327" si="216">J264+K264</f>
        <v>0</v>
      </c>
      <c r="J264" s="523">
        <f t="shared" ref="J264:J327" si="217">Q264+W264+AC264+AI264+AO264+AU264+BA264</f>
        <v>0</v>
      </c>
      <c r="K264" s="523">
        <f t="shared" ref="K264:K327" si="218">BF264+BK264+BP264+BU264</f>
        <v>0</v>
      </c>
      <c r="L264" s="526" t="str">
        <f t="shared" si="205"/>
        <v>-</v>
      </c>
      <c r="M264" s="527">
        <f t="shared" ref="M264:M327" si="219">SUM(N264+O264)</f>
        <v>0</v>
      </c>
      <c r="N264" s="335"/>
      <c r="O264" s="529"/>
      <c r="P264" s="528" t="str">
        <f t="shared" ref="P264:P327" si="220">IF(O264&lt;&gt;0,O264/M264,"-")</f>
        <v>-</v>
      </c>
      <c r="Q264" s="535"/>
      <c r="R264" s="536" t="str">
        <f t="shared" si="206"/>
        <v>-</v>
      </c>
      <c r="S264" s="527">
        <f t="shared" ref="S264:S327" si="221">SUM(T264+U264)</f>
        <v>0</v>
      </c>
      <c r="T264" s="335"/>
      <c r="U264" s="529"/>
      <c r="V264" s="528" t="str">
        <f t="shared" ref="V264:V327" si="222">IF(U264&lt;&gt;0,U264/S264,"-")</f>
        <v>-</v>
      </c>
      <c r="W264" s="535"/>
      <c r="X264" s="536" t="str">
        <f t="shared" si="197"/>
        <v>-</v>
      </c>
      <c r="Y264" s="527">
        <f t="shared" ref="Y264:Y327" si="223">SUM(Z264+AA264)</f>
        <v>0</v>
      </c>
      <c r="Z264" s="335"/>
      <c r="AA264" s="529"/>
      <c r="AB264" s="528" t="str">
        <f t="shared" ref="AB264:AB327" si="224">IF(AA264&lt;&gt;0,AA264/Y264,"-")</f>
        <v>-</v>
      </c>
      <c r="AC264" s="535"/>
      <c r="AD264" s="536" t="str">
        <f t="shared" si="198"/>
        <v>-</v>
      </c>
      <c r="AE264" s="527">
        <f t="shared" ref="AE264:AE327" si="225">SUM(AF264+AG264)</f>
        <v>0</v>
      </c>
      <c r="AF264" s="335"/>
      <c r="AG264" s="529"/>
      <c r="AH264" s="528" t="str">
        <f t="shared" ref="AH264:AH327" si="226">IF(AG264&lt;&gt;0,AG264/AE264,"-")</f>
        <v>-</v>
      </c>
      <c r="AI264" s="535"/>
      <c r="AJ264" s="536" t="str">
        <f t="shared" si="199"/>
        <v>-</v>
      </c>
      <c r="AK264" s="527">
        <f t="shared" ref="AK264:AK327" si="227">SUM(AL264+AM264)</f>
        <v>0</v>
      </c>
      <c r="AL264" s="335"/>
      <c r="AM264" s="529"/>
      <c r="AN264" s="528" t="str">
        <f t="shared" ref="AN264:AN327" si="228">IF(AM264&lt;&gt;0,AM264/AK264,"-")</f>
        <v>-</v>
      </c>
      <c r="AO264" s="535"/>
      <c r="AP264" s="536" t="str">
        <f t="shared" si="200"/>
        <v>-</v>
      </c>
      <c r="AQ264" s="527">
        <f t="shared" ref="AQ264:AQ327" si="229">SUM(AR264+AS264)</f>
        <v>0</v>
      </c>
      <c r="AR264" s="335"/>
      <c r="AS264" s="529"/>
      <c r="AT264" s="528" t="str">
        <f t="shared" ref="AT264:AT327" si="230">IF(AS264&lt;&gt;0,AS264/AQ264,"-")</f>
        <v>-</v>
      </c>
      <c r="AU264" s="535"/>
      <c r="AV264" s="536" t="str">
        <f t="shared" si="201"/>
        <v>-</v>
      </c>
      <c r="AW264" s="527">
        <f t="shared" ref="AW264:AW327" si="231">SUM(AX264+AY264)</f>
        <v>0</v>
      </c>
      <c r="AX264" s="335"/>
      <c r="AY264" s="529"/>
      <c r="AZ264" s="528" t="str">
        <f t="shared" ref="AZ264:AZ327" si="232">IF(AY264&lt;&gt;0,AY264/AW264,"-")</f>
        <v>-</v>
      </c>
      <c r="BA264" s="535"/>
      <c r="BB264" s="536" t="str">
        <f t="shared" si="202"/>
        <v>-</v>
      </c>
      <c r="BC264" s="544">
        <f t="shared" ref="BC264:BC327" si="233">BD264+BE264</f>
        <v>0</v>
      </c>
      <c r="BD264" s="335"/>
      <c r="BE264" s="529"/>
      <c r="BF264" s="535"/>
      <c r="BG264" s="549" t="str">
        <f t="shared" si="207"/>
        <v>-</v>
      </c>
      <c r="BH264" s="544">
        <f t="shared" ref="BH264:BH327" si="234">BI264+BJ264</f>
        <v>0</v>
      </c>
      <c r="BI264" s="335"/>
      <c r="BJ264" s="529"/>
      <c r="BK264" s="535"/>
      <c r="BL264" s="549" t="str">
        <f t="shared" si="208"/>
        <v>-</v>
      </c>
      <c r="BM264" s="544">
        <f t="shared" ref="BM264:BM327" si="235">BN264+BO264</f>
        <v>0</v>
      </c>
      <c r="BN264" s="335"/>
      <c r="BO264" s="529"/>
      <c r="BP264" s="535"/>
      <c r="BQ264" s="549" t="str">
        <f t="shared" si="209"/>
        <v>-</v>
      </c>
      <c r="BR264" s="544">
        <f t="shared" ref="BR264:BR327" si="236">BS264+BT264</f>
        <v>0</v>
      </c>
      <c r="BS264" s="335"/>
      <c r="BT264" s="529"/>
      <c r="BU264" s="535"/>
      <c r="BV264" s="549" t="str">
        <f t="shared" si="210"/>
        <v>-</v>
      </c>
    </row>
    <row r="265" ht="15" customHeight="1" spans="1:74">
      <c r="A265" s="563"/>
      <c r="B265" s="404">
        <v>6</v>
      </c>
      <c r="C265" s="406">
        <f t="shared" si="204"/>
        <v>0</v>
      </c>
      <c r="D265" s="406">
        <f t="shared" si="212"/>
        <v>0</v>
      </c>
      <c r="E265" s="406">
        <f t="shared" si="213"/>
        <v>0</v>
      </c>
      <c r="F265" s="382">
        <f t="shared" si="214"/>
        <v>0</v>
      </c>
      <c r="G265" s="505" t="str">
        <f t="shared" si="211"/>
        <v>-</v>
      </c>
      <c r="H265" s="507">
        <f t="shared" si="215"/>
        <v>0</v>
      </c>
      <c r="I265" s="517">
        <f t="shared" si="216"/>
        <v>0</v>
      </c>
      <c r="J265" s="523">
        <f t="shared" si="217"/>
        <v>0</v>
      </c>
      <c r="K265" s="523">
        <f t="shared" si="218"/>
        <v>0</v>
      </c>
      <c r="L265" s="526" t="str">
        <f t="shared" si="205"/>
        <v>-</v>
      </c>
      <c r="M265" s="527">
        <f t="shared" si="219"/>
        <v>0</v>
      </c>
      <c r="N265" s="335"/>
      <c r="O265" s="529"/>
      <c r="P265" s="528" t="str">
        <f t="shared" si="220"/>
        <v>-</v>
      </c>
      <c r="Q265" s="535"/>
      <c r="R265" s="536" t="str">
        <f t="shared" si="206"/>
        <v>-</v>
      </c>
      <c r="S265" s="527">
        <f t="shared" si="221"/>
        <v>0</v>
      </c>
      <c r="T265" s="335"/>
      <c r="U265" s="529"/>
      <c r="V265" s="528" t="str">
        <f t="shared" si="222"/>
        <v>-</v>
      </c>
      <c r="W265" s="535"/>
      <c r="X265" s="536" t="str">
        <f t="shared" si="197"/>
        <v>-</v>
      </c>
      <c r="Y265" s="527">
        <f t="shared" si="223"/>
        <v>0</v>
      </c>
      <c r="Z265" s="335"/>
      <c r="AA265" s="529"/>
      <c r="AB265" s="528" t="str">
        <f t="shared" si="224"/>
        <v>-</v>
      </c>
      <c r="AC265" s="535"/>
      <c r="AD265" s="536" t="str">
        <f t="shared" si="198"/>
        <v>-</v>
      </c>
      <c r="AE265" s="527">
        <f t="shared" si="225"/>
        <v>0</v>
      </c>
      <c r="AF265" s="335"/>
      <c r="AG265" s="529"/>
      <c r="AH265" s="528" t="str">
        <f t="shared" si="226"/>
        <v>-</v>
      </c>
      <c r="AI265" s="535"/>
      <c r="AJ265" s="536" t="str">
        <f t="shared" si="199"/>
        <v>-</v>
      </c>
      <c r="AK265" s="527">
        <f t="shared" si="227"/>
        <v>0</v>
      </c>
      <c r="AL265" s="335"/>
      <c r="AM265" s="529"/>
      <c r="AN265" s="528" t="str">
        <f t="shared" si="228"/>
        <v>-</v>
      </c>
      <c r="AO265" s="535"/>
      <c r="AP265" s="536" t="str">
        <f t="shared" si="200"/>
        <v>-</v>
      </c>
      <c r="AQ265" s="527">
        <f t="shared" si="229"/>
        <v>0</v>
      </c>
      <c r="AR265" s="335"/>
      <c r="AS265" s="529"/>
      <c r="AT265" s="528" t="str">
        <f t="shared" si="230"/>
        <v>-</v>
      </c>
      <c r="AU265" s="535"/>
      <c r="AV265" s="536" t="str">
        <f t="shared" si="201"/>
        <v>-</v>
      </c>
      <c r="AW265" s="527">
        <f t="shared" si="231"/>
        <v>0</v>
      </c>
      <c r="AX265" s="335"/>
      <c r="AY265" s="529"/>
      <c r="AZ265" s="528" t="str">
        <f t="shared" si="232"/>
        <v>-</v>
      </c>
      <c r="BA265" s="535"/>
      <c r="BB265" s="536" t="str">
        <f t="shared" si="202"/>
        <v>-</v>
      </c>
      <c r="BC265" s="544">
        <f t="shared" si="233"/>
        <v>0</v>
      </c>
      <c r="BD265" s="335"/>
      <c r="BE265" s="529"/>
      <c r="BF265" s="535"/>
      <c r="BG265" s="549" t="str">
        <f t="shared" si="207"/>
        <v>-</v>
      </c>
      <c r="BH265" s="544">
        <f t="shared" si="234"/>
        <v>0</v>
      </c>
      <c r="BI265" s="335"/>
      <c r="BJ265" s="529"/>
      <c r="BK265" s="535"/>
      <c r="BL265" s="549" t="str">
        <f t="shared" si="208"/>
        <v>-</v>
      </c>
      <c r="BM265" s="544">
        <f t="shared" si="235"/>
        <v>0</v>
      </c>
      <c r="BN265" s="335"/>
      <c r="BO265" s="529"/>
      <c r="BP265" s="535"/>
      <c r="BQ265" s="549" t="str">
        <f t="shared" si="209"/>
        <v>-</v>
      </c>
      <c r="BR265" s="544">
        <f t="shared" si="236"/>
        <v>0</v>
      </c>
      <c r="BS265" s="335"/>
      <c r="BT265" s="529"/>
      <c r="BU265" s="535"/>
      <c r="BV265" s="549" t="str">
        <f t="shared" si="210"/>
        <v>-</v>
      </c>
    </row>
    <row r="266" ht="15" customHeight="1" spans="1:74">
      <c r="A266" s="563"/>
      <c r="B266" s="404">
        <v>7</v>
      </c>
      <c r="C266" s="406">
        <f t="shared" si="204"/>
        <v>0</v>
      </c>
      <c r="D266" s="406">
        <f t="shared" si="212"/>
        <v>0</v>
      </c>
      <c r="E266" s="406">
        <f t="shared" si="213"/>
        <v>0</v>
      </c>
      <c r="F266" s="382">
        <f t="shared" si="214"/>
        <v>0</v>
      </c>
      <c r="G266" s="505" t="str">
        <f t="shared" si="211"/>
        <v>-</v>
      </c>
      <c r="H266" s="507">
        <f t="shared" si="215"/>
        <v>0</v>
      </c>
      <c r="I266" s="517">
        <f t="shared" si="216"/>
        <v>0</v>
      </c>
      <c r="J266" s="523">
        <f t="shared" si="217"/>
        <v>0</v>
      </c>
      <c r="K266" s="523">
        <f t="shared" si="218"/>
        <v>0</v>
      </c>
      <c r="L266" s="526" t="str">
        <f t="shared" si="205"/>
        <v>-</v>
      </c>
      <c r="M266" s="527">
        <f t="shared" si="219"/>
        <v>0</v>
      </c>
      <c r="N266" s="335"/>
      <c r="O266" s="529"/>
      <c r="P266" s="528" t="str">
        <f t="shared" si="220"/>
        <v>-</v>
      </c>
      <c r="Q266" s="535"/>
      <c r="R266" s="536" t="str">
        <f t="shared" si="206"/>
        <v>-</v>
      </c>
      <c r="S266" s="527">
        <f t="shared" si="221"/>
        <v>0</v>
      </c>
      <c r="T266" s="335"/>
      <c r="U266" s="529"/>
      <c r="V266" s="528" t="str">
        <f t="shared" si="222"/>
        <v>-</v>
      </c>
      <c r="W266" s="535"/>
      <c r="X266" s="536" t="str">
        <f t="shared" si="197"/>
        <v>-</v>
      </c>
      <c r="Y266" s="527">
        <f t="shared" si="223"/>
        <v>0</v>
      </c>
      <c r="Z266" s="335"/>
      <c r="AA266" s="529"/>
      <c r="AB266" s="528" t="str">
        <f t="shared" si="224"/>
        <v>-</v>
      </c>
      <c r="AC266" s="535"/>
      <c r="AD266" s="536" t="str">
        <f t="shared" si="198"/>
        <v>-</v>
      </c>
      <c r="AE266" s="527">
        <f t="shared" si="225"/>
        <v>0</v>
      </c>
      <c r="AF266" s="335"/>
      <c r="AG266" s="529"/>
      <c r="AH266" s="528" t="str">
        <f t="shared" si="226"/>
        <v>-</v>
      </c>
      <c r="AI266" s="535"/>
      <c r="AJ266" s="536" t="str">
        <f t="shared" si="199"/>
        <v>-</v>
      </c>
      <c r="AK266" s="527">
        <f t="shared" si="227"/>
        <v>0</v>
      </c>
      <c r="AL266" s="335"/>
      <c r="AM266" s="529"/>
      <c r="AN266" s="528" t="str">
        <f t="shared" si="228"/>
        <v>-</v>
      </c>
      <c r="AO266" s="535"/>
      <c r="AP266" s="536" t="str">
        <f t="shared" si="200"/>
        <v>-</v>
      </c>
      <c r="AQ266" s="527">
        <f t="shared" si="229"/>
        <v>0</v>
      </c>
      <c r="AR266" s="335"/>
      <c r="AS266" s="529"/>
      <c r="AT266" s="528" t="str">
        <f t="shared" si="230"/>
        <v>-</v>
      </c>
      <c r="AU266" s="535"/>
      <c r="AV266" s="536" t="str">
        <f t="shared" si="201"/>
        <v>-</v>
      </c>
      <c r="AW266" s="527">
        <f t="shared" si="231"/>
        <v>0</v>
      </c>
      <c r="AX266" s="335"/>
      <c r="AY266" s="529"/>
      <c r="AZ266" s="528" t="str">
        <f t="shared" si="232"/>
        <v>-</v>
      </c>
      <c r="BA266" s="535"/>
      <c r="BB266" s="536" t="str">
        <f t="shared" si="202"/>
        <v>-</v>
      </c>
      <c r="BC266" s="544">
        <f t="shared" si="233"/>
        <v>0</v>
      </c>
      <c r="BD266" s="335"/>
      <c r="BE266" s="529"/>
      <c r="BF266" s="535"/>
      <c r="BG266" s="549" t="str">
        <f t="shared" si="207"/>
        <v>-</v>
      </c>
      <c r="BH266" s="544">
        <f t="shared" si="234"/>
        <v>0</v>
      </c>
      <c r="BI266" s="335"/>
      <c r="BJ266" s="529"/>
      <c r="BK266" s="535"/>
      <c r="BL266" s="549" t="str">
        <f t="shared" si="208"/>
        <v>-</v>
      </c>
      <c r="BM266" s="544">
        <f t="shared" si="235"/>
        <v>0</v>
      </c>
      <c r="BN266" s="335"/>
      <c r="BO266" s="529"/>
      <c r="BP266" s="535"/>
      <c r="BQ266" s="549" t="str">
        <f t="shared" si="209"/>
        <v>-</v>
      </c>
      <c r="BR266" s="544">
        <f t="shared" si="236"/>
        <v>0</v>
      </c>
      <c r="BS266" s="335"/>
      <c r="BT266" s="529"/>
      <c r="BU266" s="535"/>
      <c r="BV266" s="549" t="str">
        <f t="shared" si="210"/>
        <v>-</v>
      </c>
    </row>
    <row r="267" ht="15" customHeight="1" spans="1:74">
      <c r="A267" s="563"/>
      <c r="B267" s="404">
        <v>8</v>
      </c>
      <c r="C267" s="406">
        <f t="shared" si="204"/>
        <v>0</v>
      </c>
      <c r="D267" s="406">
        <f t="shared" si="212"/>
        <v>0</v>
      </c>
      <c r="E267" s="406">
        <f t="shared" si="213"/>
        <v>0</v>
      </c>
      <c r="F267" s="382">
        <f t="shared" si="214"/>
        <v>0</v>
      </c>
      <c r="G267" s="505" t="str">
        <f t="shared" si="211"/>
        <v>-</v>
      </c>
      <c r="H267" s="507">
        <f t="shared" si="215"/>
        <v>0</v>
      </c>
      <c r="I267" s="517">
        <f t="shared" si="216"/>
        <v>0</v>
      </c>
      <c r="J267" s="523">
        <f t="shared" si="217"/>
        <v>0</v>
      </c>
      <c r="K267" s="523">
        <f t="shared" si="218"/>
        <v>0</v>
      </c>
      <c r="L267" s="526" t="str">
        <f t="shared" si="205"/>
        <v>-</v>
      </c>
      <c r="M267" s="527">
        <f t="shared" si="219"/>
        <v>0</v>
      </c>
      <c r="N267" s="335"/>
      <c r="O267" s="529"/>
      <c r="P267" s="528" t="str">
        <f t="shared" si="220"/>
        <v>-</v>
      </c>
      <c r="Q267" s="535"/>
      <c r="R267" s="536" t="str">
        <f t="shared" si="206"/>
        <v>-</v>
      </c>
      <c r="S267" s="527">
        <f t="shared" si="221"/>
        <v>0</v>
      </c>
      <c r="T267" s="335"/>
      <c r="U267" s="529"/>
      <c r="V267" s="528" t="str">
        <f t="shared" si="222"/>
        <v>-</v>
      </c>
      <c r="W267" s="535"/>
      <c r="X267" s="536" t="str">
        <f t="shared" si="197"/>
        <v>-</v>
      </c>
      <c r="Y267" s="527">
        <f t="shared" si="223"/>
        <v>0</v>
      </c>
      <c r="Z267" s="335"/>
      <c r="AA267" s="529"/>
      <c r="AB267" s="528" t="str">
        <f t="shared" si="224"/>
        <v>-</v>
      </c>
      <c r="AC267" s="535"/>
      <c r="AD267" s="536" t="str">
        <f t="shared" si="198"/>
        <v>-</v>
      </c>
      <c r="AE267" s="527">
        <f t="shared" si="225"/>
        <v>0</v>
      </c>
      <c r="AF267" s="335"/>
      <c r="AG267" s="529"/>
      <c r="AH267" s="528" t="str">
        <f t="shared" si="226"/>
        <v>-</v>
      </c>
      <c r="AI267" s="535"/>
      <c r="AJ267" s="536" t="str">
        <f t="shared" si="199"/>
        <v>-</v>
      </c>
      <c r="AK267" s="527">
        <f t="shared" si="227"/>
        <v>0</v>
      </c>
      <c r="AL267" s="335"/>
      <c r="AM267" s="529"/>
      <c r="AN267" s="528" t="str">
        <f t="shared" si="228"/>
        <v>-</v>
      </c>
      <c r="AO267" s="535"/>
      <c r="AP267" s="536" t="str">
        <f t="shared" si="200"/>
        <v>-</v>
      </c>
      <c r="AQ267" s="527">
        <f t="shared" si="229"/>
        <v>0</v>
      </c>
      <c r="AR267" s="335"/>
      <c r="AS267" s="529"/>
      <c r="AT267" s="528" t="str">
        <f t="shared" si="230"/>
        <v>-</v>
      </c>
      <c r="AU267" s="535"/>
      <c r="AV267" s="536" t="str">
        <f t="shared" si="201"/>
        <v>-</v>
      </c>
      <c r="AW267" s="527">
        <f t="shared" si="231"/>
        <v>0</v>
      </c>
      <c r="AX267" s="335"/>
      <c r="AY267" s="529"/>
      <c r="AZ267" s="528" t="str">
        <f t="shared" si="232"/>
        <v>-</v>
      </c>
      <c r="BA267" s="535"/>
      <c r="BB267" s="536" t="str">
        <f t="shared" si="202"/>
        <v>-</v>
      </c>
      <c r="BC267" s="544">
        <f t="shared" si="233"/>
        <v>0</v>
      </c>
      <c r="BD267" s="335"/>
      <c r="BE267" s="529"/>
      <c r="BF267" s="535"/>
      <c r="BG267" s="549" t="str">
        <f t="shared" si="207"/>
        <v>-</v>
      </c>
      <c r="BH267" s="544">
        <f t="shared" si="234"/>
        <v>0</v>
      </c>
      <c r="BI267" s="335"/>
      <c r="BJ267" s="529"/>
      <c r="BK267" s="535"/>
      <c r="BL267" s="549" t="str">
        <f t="shared" si="208"/>
        <v>-</v>
      </c>
      <c r="BM267" s="544">
        <f t="shared" si="235"/>
        <v>0</v>
      </c>
      <c r="BN267" s="335"/>
      <c r="BO267" s="529"/>
      <c r="BP267" s="535"/>
      <c r="BQ267" s="549" t="str">
        <f t="shared" si="209"/>
        <v>-</v>
      </c>
      <c r="BR267" s="544">
        <f t="shared" si="236"/>
        <v>0</v>
      </c>
      <c r="BS267" s="335"/>
      <c r="BT267" s="529"/>
      <c r="BU267" s="535"/>
      <c r="BV267" s="549" t="str">
        <f t="shared" si="210"/>
        <v>-</v>
      </c>
    </row>
    <row r="268" ht="15" customHeight="1" spans="1:74">
      <c r="A268" s="563"/>
      <c r="B268" s="404">
        <v>9</v>
      </c>
      <c r="C268" s="406">
        <f t="shared" si="204"/>
        <v>0</v>
      </c>
      <c r="D268" s="406">
        <f t="shared" si="212"/>
        <v>0</v>
      </c>
      <c r="E268" s="406">
        <f t="shared" si="213"/>
        <v>0</v>
      </c>
      <c r="F268" s="382">
        <f t="shared" si="214"/>
        <v>0</v>
      </c>
      <c r="G268" s="505" t="str">
        <f t="shared" si="211"/>
        <v>-</v>
      </c>
      <c r="H268" s="507">
        <f t="shared" si="215"/>
        <v>0</v>
      </c>
      <c r="I268" s="517">
        <f t="shared" si="216"/>
        <v>0</v>
      </c>
      <c r="J268" s="523">
        <f t="shared" si="217"/>
        <v>0</v>
      </c>
      <c r="K268" s="523">
        <f t="shared" si="218"/>
        <v>0</v>
      </c>
      <c r="L268" s="526" t="str">
        <f t="shared" si="205"/>
        <v>-</v>
      </c>
      <c r="M268" s="527">
        <f t="shared" si="219"/>
        <v>0</v>
      </c>
      <c r="N268" s="335"/>
      <c r="O268" s="529"/>
      <c r="P268" s="528" t="str">
        <f t="shared" si="220"/>
        <v>-</v>
      </c>
      <c r="Q268" s="535"/>
      <c r="R268" s="536" t="str">
        <f t="shared" si="206"/>
        <v>-</v>
      </c>
      <c r="S268" s="527">
        <f t="shared" si="221"/>
        <v>0</v>
      </c>
      <c r="T268" s="335"/>
      <c r="U268" s="529"/>
      <c r="V268" s="528" t="str">
        <f t="shared" si="222"/>
        <v>-</v>
      </c>
      <c r="W268" s="535"/>
      <c r="X268" s="536" t="str">
        <f t="shared" si="197"/>
        <v>-</v>
      </c>
      <c r="Y268" s="527">
        <f t="shared" si="223"/>
        <v>0</v>
      </c>
      <c r="Z268" s="335"/>
      <c r="AA268" s="529"/>
      <c r="AB268" s="528" t="str">
        <f t="shared" si="224"/>
        <v>-</v>
      </c>
      <c r="AC268" s="535"/>
      <c r="AD268" s="536" t="str">
        <f t="shared" si="198"/>
        <v>-</v>
      </c>
      <c r="AE268" s="527">
        <f t="shared" si="225"/>
        <v>0</v>
      </c>
      <c r="AF268" s="335"/>
      <c r="AG268" s="529"/>
      <c r="AH268" s="528" t="str">
        <f t="shared" si="226"/>
        <v>-</v>
      </c>
      <c r="AI268" s="535"/>
      <c r="AJ268" s="536" t="str">
        <f t="shared" si="199"/>
        <v>-</v>
      </c>
      <c r="AK268" s="527">
        <f t="shared" si="227"/>
        <v>0</v>
      </c>
      <c r="AL268" s="335"/>
      <c r="AM268" s="529"/>
      <c r="AN268" s="528" t="str">
        <f t="shared" si="228"/>
        <v>-</v>
      </c>
      <c r="AO268" s="535"/>
      <c r="AP268" s="536" t="str">
        <f t="shared" si="200"/>
        <v>-</v>
      </c>
      <c r="AQ268" s="527">
        <f t="shared" si="229"/>
        <v>0</v>
      </c>
      <c r="AR268" s="335"/>
      <c r="AS268" s="529"/>
      <c r="AT268" s="528" t="str">
        <f t="shared" si="230"/>
        <v>-</v>
      </c>
      <c r="AU268" s="535"/>
      <c r="AV268" s="536" t="str">
        <f t="shared" si="201"/>
        <v>-</v>
      </c>
      <c r="AW268" s="527">
        <f t="shared" si="231"/>
        <v>0</v>
      </c>
      <c r="AX268" s="335"/>
      <c r="AY268" s="529"/>
      <c r="AZ268" s="528" t="str">
        <f t="shared" si="232"/>
        <v>-</v>
      </c>
      <c r="BA268" s="535"/>
      <c r="BB268" s="536" t="str">
        <f t="shared" si="202"/>
        <v>-</v>
      </c>
      <c r="BC268" s="544">
        <f t="shared" si="233"/>
        <v>0</v>
      </c>
      <c r="BD268" s="335"/>
      <c r="BE268" s="529"/>
      <c r="BF268" s="535"/>
      <c r="BG268" s="549" t="str">
        <f t="shared" si="207"/>
        <v>-</v>
      </c>
      <c r="BH268" s="544">
        <f t="shared" si="234"/>
        <v>0</v>
      </c>
      <c r="BI268" s="335"/>
      <c r="BJ268" s="529"/>
      <c r="BK268" s="535"/>
      <c r="BL268" s="549" t="str">
        <f t="shared" si="208"/>
        <v>-</v>
      </c>
      <c r="BM268" s="544">
        <f t="shared" si="235"/>
        <v>0</v>
      </c>
      <c r="BN268" s="335"/>
      <c r="BO268" s="529"/>
      <c r="BP268" s="535"/>
      <c r="BQ268" s="549" t="str">
        <f t="shared" si="209"/>
        <v>-</v>
      </c>
      <c r="BR268" s="544">
        <f t="shared" si="236"/>
        <v>0</v>
      </c>
      <c r="BS268" s="335"/>
      <c r="BT268" s="529"/>
      <c r="BU268" s="535"/>
      <c r="BV268" s="549" t="str">
        <f t="shared" si="210"/>
        <v>-</v>
      </c>
    </row>
    <row r="269" ht="15" customHeight="1" spans="1:74">
      <c r="A269" s="563"/>
      <c r="B269" s="404">
        <v>10</v>
      </c>
      <c r="C269" s="406">
        <f t="shared" si="204"/>
        <v>0</v>
      </c>
      <c r="D269" s="406">
        <f t="shared" si="212"/>
        <v>0</v>
      </c>
      <c r="E269" s="406">
        <f t="shared" si="213"/>
        <v>0</v>
      </c>
      <c r="F269" s="382">
        <f t="shared" si="214"/>
        <v>0</v>
      </c>
      <c r="G269" s="505" t="str">
        <f t="shared" si="211"/>
        <v>-</v>
      </c>
      <c r="H269" s="507">
        <f t="shared" si="215"/>
        <v>0</v>
      </c>
      <c r="I269" s="517">
        <f t="shared" si="216"/>
        <v>0</v>
      </c>
      <c r="J269" s="523">
        <f t="shared" si="217"/>
        <v>0</v>
      </c>
      <c r="K269" s="523">
        <f t="shared" si="218"/>
        <v>0</v>
      </c>
      <c r="L269" s="526" t="str">
        <f t="shared" si="205"/>
        <v>-</v>
      </c>
      <c r="M269" s="527">
        <f t="shared" si="219"/>
        <v>0</v>
      </c>
      <c r="N269" s="335"/>
      <c r="O269" s="529"/>
      <c r="P269" s="528">
        <f>业务日流!AK4</f>
        <v>0.617277552035824</v>
      </c>
      <c r="Q269" s="535"/>
      <c r="R269" s="536" t="str">
        <f t="shared" si="206"/>
        <v>-</v>
      </c>
      <c r="S269" s="527">
        <f t="shared" si="221"/>
        <v>0</v>
      </c>
      <c r="T269" s="335"/>
      <c r="U269" s="529"/>
      <c r="V269" s="528" t="str">
        <f t="shared" si="222"/>
        <v>-</v>
      </c>
      <c r="W269" s="535"/>
      <c r="X269" s="536" t="str">
        <f t="shared" si="197"/>
        <v>-</v>
      </c>
      <c r="Y269" s="527">
        <f t="shared" si="223"/>
        <v>0</v>
      </c>
      <c r="Z269" s="335"/>
      <c r="AA269" s="529"/>
      <c r="AB269" s="528" t="str">
        <f t="shared" si="224"/>
        <v>-</v>
      </c>
      <c r="AC269" s="535"/>
      <c r="AD269" s="536" t="str">
        <f t="shared" si="198"/>
        <v>-</v>
      </c>
      <c r="AE269" s="527">
        <f t="shared" si="225"/>
        <v>0</v>
      </c>
      <c r="AF269" s="335"/>
      <c r="AG269" s="529"/>
      <c r="AH269" s="528" t="str">
        <f t="shared" si="226"/>
        <v>-</v>
      </c>
      <c r="AI269" s="535"/>
      <c r="AJ269" s="536" t="str">
        <f t="shared" si="199"/>
        <v>-</v>
      </c>
      <c r="AK269" s="527">
        <f t="shared" si="227"/>
        <v>0</v>
      </c>
      <c r="AL269" s="335"/>
      <c r="AM269" s="529"/>
      <c r="AN269" s="528" t="str">
        <f t="shared" si="228"/>
        <v>-</v>
      </c>
      <c r="AO269" s="535"/>
      <c r="AP269" s="536" t="str">
        <f t="shared" si="200"/>
        <v>-</v>
      </c>
      <c r="AQ269" s="527">
        <f t="shared" si="229"/>
        <v>0</v>
      </c>
      <c r="AR269" s="335"/>
      <c r="AS269" s="529"/>
      <c r="AT269" s="528" t="str">
        <f t="shared" si="230"/>
        <v>-</v>
      </c>
      <c r="AU269" s="535"/>
      <c r="AV269" s="536" t="str">
        <f t="shared" si="201"/>
        <v>-</v>
      </c>
      <c r="AW269" s="527">
        <f t="shared" si="231"/>
        <v>0</v>
      </c>
      <c r="AX269" s="335"/>
      <c r="AY269" s="529"/>
      <c r="AZ269" s="528" t="str">
        <f t="shared" si="232"/>
        <v>-</v>
      </c>
      <c r="BA269" s="535"/>
      <c r="BB269" s="536" t="str">
        <f t="shared" si="202"/>
        <v>-</v>
      </c>
      <c r="BC269" s="544">
        <f t="shared" si="233"/>
        <v>0</v>
      </c>
      <c r="BD269" s="335"/>
      <c r="BE269" s="529"/>
      <c r="BF269" s="535"/>
      <c r="BG269" s="549" t="str">
        <f t="shared" si="207"/>
        <v>-</v>
      </c>
      <c r="BH269" s="544">
        <f t="shared" si="234"/>
        <v>0</v>
      </c>
      <c r="BI269" s="335"/>
      <c r="BJ269" s="529"/>
      <c r="BK269" s="535"/>
      <c r="BL269" s="549" t="str">
        <f t="shared" si="208"/>
        <v>-</v>
      </c>
      <c r="BM269" s="544">
        <f t="shared" si="235"/>
        <v>0</v>
      </c>
      <c r="BN269" s="335"/>
      <c r="BO269" s="529"/>
      <c r="BP269" s="535"/>
      <c r="BQ269" s="549" t="str">
        <f t="shared" si="209"/>
        <v>-</v>
      </c>
      <c r="BR269" s="544">
        <f t="shared" si="236"/>
        <v>0</v>
      </c>
      <c r="BS269" s="335"/>
      <c r="BT269" s="529"/>
      <c r="BU269" s="535"/>
      <c r="BV269" s="549" t="str">
        <f t="shared" si="210"/>
        <v>-</v>
      </c>
    </row>
    <row r="270" ht="15" customHeight="1" spans="1:74">
      <c r="A270" s="563"/>
      <c r="B270" s="404">
        <v>11</v>
      </c>
      <c r="C270" s="406">
        <f t="shared" si="204"/>
        <v>0</v>
      </c>
      <c r="D270" s="406">
        <f t="shared" si="212"/>
        <v>0</v>
      </c>
      <c r="E270" s="406">
        <f t="shared" si="213"/>
        <v>0</v>
      </c>
      <c r="F270" s="382">
        <f t="shared" si="214"/>
        <v>0</v>
      </c>
      <c r="G270" s="505" t="str">
        <f t="shared" si="211"/>
        <v>-</v>
      </c>
      <c r="H270" s="507">
        <f t="shared" si="215"/>
        <v>0</v>
      </c>
      <c r="I270" s="517">
        <f t="shared" si="216"/>
        <v>0</v>
      </c>
      <c r="J270" s="523">
        <f t="shared" si="217"/>
        <v>0</v>
      </c>
      <c r="K270" s="523">
        <f t="shared" si="218"/>
        <v>0</v>
      </c>
      <c r="L270" s="526" t="str">
        <f t="shared" si="205"/>
        <v>-</v>
      </c>
      <c r="M270" s="527">
        <f t="shared" si="219"/>
        <v>0</v>
      </c>
      <c r="N270" s="335"/>
      <c r="O270" s="529"/>
      <c r="P270" s="528" t="str">
        <f t="shared" si="220"/>
        <v>-</v>
      </c>
      <c r="Q270" s="535"/>
      <c r="R270" s="536" t="str">
        <f t="shared" si="206"/>
        <v>-</v>
      </c>
      <c r="S270" s="527">
        <f t="shared" si="221"/>
        <v>0</v>
      </c>
      <c r="T270" s="335"/>
      <c r="U270" s="529"/>
      <c r="V270" s="528" t="str">
        <f t="shared" si="222"/>
        <v>-</v>
      </c>
      <c r="W270" s="535"/>
      <c r="X270" s="536" t="str">
        <f t="shared" si="197"/>
        <v>-</v>
      </c>
      <c r="Y270" s="527">
        <f t="shared" si="223"/>
        <v>0</v>
      </c>
      <c r="Z270" s="335"/>
      <c r="AA270" s="529"/>
      <c r="AB270" s="528" t="str">
        <f t="shared" si="224"/>
        <v>-</v>
      </c>
      <c r="AC270" s="535"/>
      <c r="AD270" s="536" t="str">
        <f t="shared" si="198"/>
        <v>-</v>
      </c>
      <c r="AE270" s="527">
        <f t="shared" si="225"/>
        <v>0</v>
      </c>
      <c r="AF270" s="335"/>
      <c r="AG270" s="529"/>
      <c r="AH270" s="528" t="str">
        <f t="shared" si="226"/>
        <v>-</v>
      </c>
      <c r="AI270" s="535"/>
      <c r="AJ270" s="536" t="str">
        <f t="shared" si="199"/>
        <v>-</v>
      </c>
      <c r="AK270" s="527">
        <f t="shared" si="227"/>
        <v>0</v>
      </c>
      <c r="AL270" s="335"/>
      <c r="AM270" s="529"/>
      <c r="AN270" s="528" t="str">
        <f t="shared" si="228"/>
        <v>-</v>
      </c>
      <c r="AO270" s="535"/>
      <c r="AP270" s="536" t="str">
        <f t="shared" si="200"/>
        <v>-</v>
      </c>
      <c r="AQ270" s="527">
        <f t="shared" si="229"/>
        <v>0</v>
      </c>
      <c r="AR270" s="335"/>
      <c r="AS270" s="529"/>
      <c r="AT270" s="528" t="str">
        <f t="shared" si="230"/>
        <v>-</v>
      </c>
      <c r="AU270" s="535"/>
      <c r="AV270" s="536" t="str">
        <f t="shared" si="201"/>
        <v>-</v>
      </c>
      <c r="AW270" s="527">
        <f t="shared" si="231"/>
        <v>0</v>
      </c>
      <c r="AX270" s="335"/>
      <c r="AY270" s="529"/>
      <c r="AZ270" s="528" t="str">
        <f t="shared" si="232"/>
        <v>-</v>
      </c>
      <c r="BA270" s="535"/>
      <c r="BB270" s="536" t="str">
        <f t="shared" si="202"/>
        <v>-</v>
      </c>
      <c r="BC270" s="544">
        <f t="shared" si="233"/>
        <v>0</v>
      </c>
      <c r="BD270" s="335"/>
      <c r="BE270" s="529"/>
      <c r="BF270" s="535"/>
      <c r="BG270" s="549" t="str">
        <f t="shared" si="207"/>
        <v>-</v>
      </c>
      <c r="BH270" s="544">
        <f t="shared" si="234"/>
        <v>0</v>
      </c>
      <c r="BI270" s="335"/>
      <c r="BJ270" s="529"/>
      <c r="BK270" s="535"/>
      <c r="BL270" s="549" t="str">
        <f t="shared" si="208"/>
        <v>-</v>
      </c>
      <c r="BM270" s="544">
        <f t="shared" si="235"/>
        <v>0</v>
      </c>
      <c r="BN270" s="335"/>
      <c r="BO270" s="529"/>
      <c r="BP270" s="535"/>
      <c r="BQ270" s="549" t="str">
        <f t="shared" si="209"/>
        <v>-</v>
      </c>
      <c r="BR270" s="544">
        <f t="shared" si="236"/>
        <v>0</v>
      </c>
      <c r="BS270" s="335"/>
      <c r="BT270" s="529"/>
      <c r="BU270" s="535"/>
      <c r="BV270" s="549" t="str">
        <f t="shared" si="210"/>
        <v>-</v>
      </c>
    </row>
    <row r="271" ht="15" customHeight="1" spans="1:74">
      <c r="A271" s="563"/>
      <c r="B271" s="404">
        <v>12</v>
      </c>
      <c r="C271" s="406">
        <f t="shared" si="204"/>
        <v>0</v>
      </c>
      <c r="D271" s="406">
        <f t="shared" si="212"/>
        <v>0</v>
      </c>
      <c r="E271" s="406">
        <f t="shared" si="213"/>
        <v>0</v>
      </c>
      <c r="F271" s="382">
        <f t="shared" si="214"/>
        <v>0</v>
      </c>
      <c r="G271" s="505" t="str">
        <f t="shared" si="211"/>
        <v>-</v>
      </c>
      <c r="H271" s="507">
        <f t="shared" si="215"/>
        <v>0</v>
      </c>
      <c r="I271" s="517">
        <f t="shared" si="216"/>
        <v>0</v>
      </c>
      <c r="J271" s="523">
        <f t="shared" si="217"/>
        <v>0</v>
      </c>
      <c r="K271" s="523">
        <f t="shared" si="218"/>
        <v>0</v>
      </c>
      <c r="L271" s="526" t="str">
        <f t="shared" si="205"/>
        <v>-</v>
      </c>
      <c r="M271" s="527">
        <f t="shared" si="219"/>
        <v>0</v>
      </c>
      <c r="N271" s="335"/>
      <c r="O271" s="529"/>
      <c r="P271" s="528" t="str">
        <f t="shared" si="220"/>
        <v>-</v>
      </c>
      <c r="Q271" s="535"/>
      <c r="R271" s="536" t="str">
        <f t="shared" si="206"/>
        <v>-</v>
      </c>
      <c r="S271" s="527">
        <f t="shared" si="221"/>
        <v>0</v>
      </c>
      <c r="T271" s="335"/>
      <c r="U271" s="529"/>
      <c r="V271" s="528" t="str">
        <f t="shared" si="222"/>
        <v>-</v>
      </c>
      <c r="W271" s="535"/>
      <c r="X271" s="536" t="str">
        <f t="shared" si="197"/>
        <v>-</v>
      </c>
      <c r="Y271" s="527">
        <f t="shared" si="223"/>
        <v>0</v>
      </c>
      <c r="Z271" s="335"/>
      <c r="AA271" s="529"/>
      <c r="AB271" s="528" t="str">
        <f t="shared" si="224"/>
        <v>-</v>
      </c>
      <c r="AC271" s="535"/>
      <c r="AD271" s="536" t="str">
        <f t="shared" si="198"/>
        <v>-</v>
      </c>
      <c r="AE271" s="527">
        <f t="shared" si="225"/>
        <v>0</v>
      </c>
      <c r="AF271" s="335"/>
      <c r="AG271" s="529"/>
      <c r="AH271" s="528" t="str">
        <f t="shared" si="226"/>
        <v>-</v>
      </c>
      <c r="AI271" s="535"/>
      <c r="AJ271" s="536" t="str">
        <f t="shared" si="199"/>
        <v>-</v>
      </c>
      <c r="AK271" s="527">
        <f t="shared" si="227"/>
        <v>0</v>
      </c>
      <c r="AL271" s="335"/>
      <c r="AM271" s="529"/>
      <c r="AN271" s="528" t="str">
        <f t="shared" si="228"/>
        <v>-</v>
      </c>
      <c r="AO271" s="535"/>
      <c r="AP271" s="536" t="str">
        <f t="shared" si="200"/>
        <v>-</v>
      </c>
      <c r="AQ271" s="527">
        <f t="shared" si="229"/>
        <v>0</v>
      </c>
      <c r="AR271" s="335"/>
      <c r="AS271" s="529"/>
      <c r="AT271" s="528" t="str">
        <f t="shared" si="230"/>
        <v>-</v>
      </c>
      <c r="AU271" s="535"/>
      <c r="AV271" s="536" t="str">
        <f t="shared" si="201"/>
        <v>-</v>
      </c>
      <c r="AW271" s="527">
        <f t="shared" si="231"/>
        <v>0</v>
      </c>
      <c r="AX271" s="335"/>
      <c r="AY271" s="529"/>
      <c r="AZ271" s="528" t="str">
        <f t="shared" si="232"/>
        <v>-</v>
      </c>
      <c r="BA271" s="535"/>
      <c r="BB271" s="536" t="str">
        <f t="shared" si="202"/>
        <v>-</v>
      </c>
      <c r="BC271" s="544">
        <f t="shared" si="233"/>
        <v>0</v>
      </c>
      <c r="BD271" s="335"/>
      <c r="BE271" s="529"/>
      <c r="BF271" s="535"/>
      <c r="BG271" s="549" t="str">
        <f t="shared" si="207"/>
        <v>-</v>
      </c>
      <c r="BH271" s="544">
        <f t="shared" si="234"/>
        <v>0</v>
      </c>
      <c r="BI271" s="335"/>
      <c r="BJ271" s="529"/>
      <c r="BK271" s="535"/>
      <c r="BL271" s="549" t="str">
        <f t="shared" si="208"/>
        <v>-</v>
      </c>
      <c r="BM271" s="544">
        <f t="shared" si="235"/>
        <v>0</v>
      </c>
      <c r="BN271" s="335"/>
      <c r="BO271" s="529"/>
      <c r="BP271" s="535"/>
      <c r="BQ271" s="549" t="str">
        <f t="shared" si="209"/>
        <v>-</v>
      </c>
      <c r="BR271" s="544">
        <f t="shared" si="236"/>
        <v>0</v>
      </c>
      <c r="BS271" s="335"/>
      <c r="BT271" s="529"/>
      <c r="BU271" s="535"/>
      <c r="BV271" s="549" t="str">
        <f t="shared" si="210"/>
        <v>-</v>
      </c>
    </row>
    <row r="272" ht="15" customHeight="1" spans="1:74">
      <c r="A272" s="563"/>
      <c r="B272" s="404">
        <v>13</v>
      </c>
      <c r="C272" s="406">
        <f t="shared" si="204"/>
        <v>0</v>
      </c>
      <c r="D272" s="406">
        <f t="shared" si="212"/>
        <v>0</v>
      </c>
      <c r="E272" s="406">
        <f t="shared" si="213"/>
        <v>0</v>
      </c>
      <c r="F272" s="382">
        <f t="shared" si="214"/>
        <v>0</v>
      </c>
      <c r="G272" s="505" t="str">
        <f t="shared" si="211"/>
        <v>-</v>
      </c>
      <c r="H272" s="507">
        <f t="shared" si="215"/>
        <v>0</v>
      </c>
      <c r="I272" s="517">
        <f t="shared" si="216"/>
        <v>0</v>
      </c>
      <c r="J272" s="523">
        <f t="shared" si="217"/>
        <v>0</v>
      </c>
      <c r="K272" s="523">
        <f t="shared" si="218"/>
        <v>0</v>
      </c>
      <c r="L272" s="526" t="str">
        <f t="shared" si="205"/>
        <v>-</v>
      </c>
      <c r="M272" s="527">
        <f t="shared" si="219"/>
        <v>0</v>
      </c>
      <c r="N272" s="335"/>
      <c r="O272" s="529"/>
      <c r="P272" s="528" t="str">
        <f t="shared" si="220"/>
        <v>-</v>
      </c>
      <c r="Q272" s="535"/>
      <c r="R272" s="536" t="str">
        <f t="shared" si="206"/>
        <v>-</v>
      </c>
      <c r="S272" s="527">
        <f t="shared" si="221"/>
        <v>0</v>
      </c>
      <c r="T272" s="335"/>
      <c r="U272" s="529"/>
      <c r="V272" s="528" t="str">
        <f t="shared" si="222"/>
        <v>-</v>
      </c>
      <c r="W272" s="535"/>
      <c r="X272" s="536" t="str">
        <f t="shared" si="197"/>
        <v>-</v>
      </c>
      <c r="Y272" s="527">
        <f t="shared" si="223"/>
        <v>0</v>
      </c>
      <c r="Z272" s="335"/>
      <c r="AA272" s="529"/>
      <c r="AB272" s="528" t="str">
        <f t="shared" si="224"/>
        <v>-</v>
      </c>
      <c r="AC272" s="535"/>
      <c r="AD272" s="536" t="str">
        <f t="shared" si="198"/>
        <v>-</v>
      </c>
      <c r="AE272" s="527">
        <f t="shared" si="225"/>
        <v>0</v>
      </c>
      <c r="AF272" s="335"/>
      <c r="AG272" s="529"/>
      <c r="AH272" s="528" t="str">
        <f t="shared" si="226"/>
        <v>-</v>
      </c>
      <c r="AI272" s="535"/>
      <c r="AJ272" s="536" t="str">
        <f t="shared" si="199"/>
        <v>-</v>
      </c>
      <c r="AK272" s="527">
        <f t="shared" si="227"/>
        <v>0</v>
      </c>
      <c r="AL272" s="335"/>
      <c r="AM272" s="529"/>
      <c r="AN272" s="528" t="str">
        <f t="shared" si="228"/>
        <v>-</v>
      </c>
      <c r="AO272" s="535"/>
      <c r="AP272" s="536" t="str">
        <f t="shared" si="200"/>
        <v>-</v>
      </c>
      <c r="AQ272" s="527">
        <f t="shared" si="229"/>
        <v>0</v>
      </c>
      <c r="AR272" s="335"/>
      <c r="AS272" s="529"/>
      <c r="AT272" s="528" t="str">
        <f t="shared" si="230"/>
        <v>-</v>
      </c>
      <c r="AU272" s="535"/>
      <c r="AV272" s="536" t="str">
        <f t="shared" si="201"/>
        <v>-</v>
      </c>
      <c r="AW272" s="527">
        <f t="shared" si="231"/>
        <v>0</v>
      </c>
      <c r="AX272" s="335"/>
      <c r="AY272" s="529"/>
      <c r="AZ272" s="528" t="str">
        <f t="shared" si="232"/>
        <v>-</v>
      </c>
      <c r="BA272" s="535"/>
      <c r="BB272" s="536" t="str">
        <f t="shared" si="202"/>
        <v>-</v>
      </c>
      <c r="BC272" s="544">
        <f t="shared" si="233"/>
        <v>0</v>
      </c>
      <c r="BD272" s="335"/>
      <c r="BE272" s="529"/>
      <c r="BF272" s="535"/>
      <c r="BG272" s="549" t="str">
        <f t="shared" si="207"/>
        <v>-</v>
      </c>
      <c r="BH272" s="544">
        <f t="shared" si="234"/>
        <v>0</v>
      </c>
      <c r="BI272" s="335"/>
      <c r="BJ272" s="529"/>
      <c r="BK272" s="535"/>
      <c r="BL272" s="549" t="str">
        <f t="shared" si="208"/>
        <v>-</v>
      </c>
      <c r="BM272" s="544">
        <f t="shared" si="235"/>
        <v>0</v>
      </c>
      <c r="BN272" s="335"/>
      <c r="BO272" s="529"/>
      <c r="BP272" s="535"/>
      <c r="BQ272" s="549" t="str">
        <f t="shared" si="209"/>
        <v>-</v>
      </c>
      <c r="BR272" s="544">
        <f t="shared" si="236"/>
        <v>0</v>
      </c>
      <c r="BS272" s="335"/>
      <c r="BT272" s="529"/>
      <c r="BU272" s="535"/>
      <c r="BV272" s="549" t="str">
        <f t="shared" si="210"/>
        <v>-</v>
      </c>
    </row>
    <row r="273" ht="15" customHeight="1" spans="1:74">
      <c r="A273" s="563"/>
      <c r="B273" s="404">
        <v>14</v>
      </c>
      <c r="C273" s="406">
        <f t="shared" si="204"/>
        <v>0</v>
      </c>
      <c r="D273" s="406">
        <f t="shared" si="212"/>
        <v>0</v>
      </c>
      <c r="E273" s="406">
        <f t="shared" si="213"/>
        <v>0</v>
      </c>
      <c r="F273" s="382">
        <f t="shared" si="214"/>
        <v>0</v>
      </c>
      <c r="G273" s="505" t="str">
        <f t="shared" si="211"/>
        <v>-</v>
      </c>
      <c r="H273" s="507">
        <f t="shared" si="215"/>
        <v>0</v>
      </c>
      <c r="I273" s="517">
        <f t="shared" si="216"/>
        <v>0</v>
      </c>
      <c r="J273" s="523">
        <f t="shared" si="217"/>
        <v>0</v>
      </c>
      <c r="K273" s="523">
        <f t="shared" si="218"/>
        <v>0</v>
      </c>
      <c r="L273" s="526" t="str">
        <f t="shared" ref="L273:L292" si="237">IF(I273&lt;&gt;0,I273/F273,"-")</f>
        <v>-</v>
      </c>
      <c r="M273" s="527">
        <f t="shared" si="219"/>
        <v>0</v>
      </c>
      <c r="N273" s="335"/>
      <c r="O273" s="529"/>
      <c r="P273" s="528" t="str">
        <f t="shared" si="220"/>
        <v>-</v>
      </c>
      <c r="Q273" s="535"/>
      <c r="R273" s="536" t="str">
        <f t="shared" si="206"/>
        <v>-</v>
      </c>
      <c r="S273" s="527">
        <f t="shared" si="221"/>
        <v>0</v>
      </c>
      <c r="T273" s="335"/>
      <c r="U273" s="529"/>
      <c r="V273" s="528" t="str">
        <f t="shared" si="222"/>
        <v>-</v>
      </c>
      <c r="W273" s="535"/>
      <c r="X273" s="536" t="str">
        <f t="shared" si="197"/>
        <v>-</v>
      </c>
      <c r="Y273" s="527">
        <f t="shared" si="223"/>
        <v>0</v>
      </c>
      <c r="Z273" s="335"/>
      <c r="AA273" s="529"/>
      <c r="AB273" s="528" t="str">
        <f t="shared" si="224"/>
        <v>-</v>
      </c>
      <c r="AC273" s="535"/>
      <c r="AD273" s="536" t="str">
        <f t="shared" si="198"/>
        <v>-</v>
      </c>
      <c r="AE273" s="527">
        <f t="shared" si="225"/>
        <v>0</v>
      </c>
      <c r="AF273" s="335"/>
      <c r="AG273" s="529"/>
      <c r="AH273" s="528" t="str">
        <f t="shared" si="226"/>
        <v>-</v>
      </c>
      <c r="AI273" s="535"/>
      <c r="AJ273" s="536" t="str">
        <f t="shared" si="199"/>
        <v>-</v>
      </c>
      <c r="AK273" s="527">
        <f t="shared" si="227"/>
        <v>0</v>
      </c>
      <c r="AL273" s="335"/>
      <c r="AM273" s="529"/>
      <c r="AN273" s="528" t="str">
        <f t="shared" si="228"/>
        <v>-</v>
      </c>
      <c r="AO273" s="535"/>
      <c r="AP273" s="536" t="str">
        <f t="shared" si="200"/>
        <v>-</v>
      </c>
      <c r="AQ273" s="527">
        <f t="shared" si="229"/>
        <v>0</v>
      </c>
      <c r="AR273" s="335"/>
      <c r="AS273" s="529"/>
      <c r="AT273" s="528" t="str">
        <f t="shared" si="230"/>
        <v>-</v>
      </c>
      <c r="AU273" s="535"/>
      <c r="AV273" s="536" t="str">
        <f t="shared" si="201"/>
        <v>-</v>
      </c>
      <c r="AW273" s="527">
        <f t="shared" si="231"/>
        <v>0</v>
      </c>
      <c r="AX273" s="335"/>
      <c r="AY273" s="529"/>
      <c r="AZ273" s="528" t="str">
        <f t="shared" si="232"/>
        <v>-</v>
      </c>
      <c r="BA273" s="535"/>
      <c r="BB273" s="536" t="str">
        <f t="shared" si="202"/>
        <v>-</v>
      </c>
      <c r="BC273" s="544">
        <f t="shared" si="233"/>
        <v>0</v>
      </c>
      <c r="BD273" s="335"/>
      <c r="BE273" s="529"/>
      <c r="BF273" s="535"/>
      <c r="BG273" s="549" t="str">
        <f t="shared" si="207"/>
        <v>-</v>
      </c>
      <c r="BH273" s="544">
        <f t="shared" si="234"/>
        <v>0</v>
      </c>
      <c r="BI273" s="335"/>
      <c r="BJ273" s="529"/>
      <c r="BK273" s="535"/>
      <c r="BL273" s="549" t="str">
        <f t="shared" si="208"/>
        <v>-</v>
      </c>
      <c r="BM273" s="544">
        <f t="shared" si="235"/>
        <v>0</v>
      </c>
      <c r="BN273" s="335"/>
      <c r="BO273" s="529"/>
      <c r="BP273" s="535"/>
      <c r="BQ273" s="549" t="str">
        <f t="shared" si="209"/>
        <v>-</v>
      </c>
      <c r="BR273" s="544">
        <f t="shared" si="236"/>
        <v>0</v>
      </c>
      <c r="BS273" s="335"/>
      <c r="BT273" s="529"/>
      <c r="BU273" s="535"/>
      <c r="BV273" s="549" t="str">
        <f t="shared" si="210"/>
        <v>-</v>
      </c>
    </row>
    <row r="274" ht="15" customHeight="1" spans="1:74">
      <c r="A274" s="563"/>
      <c r="B274" s="404">
        <v>15</v>
      </c>
      <c r="C274" s="406">
        <f t="shared" si="204"/>
        <v>0</v>
      </c>
      <c r="D274" s="406">
        <f t="shared" si="212"/>
        <v>0</v>
      </c>
      <c r="E274" s="406">
        <f t="shared" si="213"/>
        <v>0</v>
      </c>
      <c r="F274" s="382">
        <f t="shared" si="214"/>
        <v>0</v>
      </c>
      <c r="G274" s="505" t="str">
        <f t="shared" si="211"/>
        <v>-</v>
      </c>
      <c r="H274" s="507">
        <f t="shared" si="215"/>
        <v>0</v>
      </c>
      <c r="I274" s="517">
        <f t="shared" si="216"/>
        <v>0</v>
      </c>
      <c r="J274" s="523">
        <f t="shared" si="217"/>
        <v>0</v>
      </c>
      <c r="K274" s="523">
        <f t="shared" si="218"/>
        <v>0</v>
      </c>
      <c r="L274" s="526" t="str">
        <f t="shared" si="237"/>
        <v>-</v>
      </c>
      <c r="M274" s="527">
        <f t="shared" si="219"/>
        <v>0</v>
      </c>
      <c r="N274" s="335"/>
      <c r="O274" s="529"/>
      <c r="P274" s="528" t="str">
        <f t="shared" si="220"/>
        <v>-</v>
      </c>
      <c r="Q274" s="535"/>
      <c r="R274" s="536" t="str">
        <f t="shared" si="206"/>
        <v>-</v>
      </c>
      <c r="S274" s="527">
        <f t="shared" si="221"/>
        <v>0</v>
      </c>
      <c r="T274" s="335"/>
      <c r="U274" s="529"/>
      <c r="V274" s="528" t="str">
        <f t="shared" si="222"/>
        <v>-</v>
      </c>
      <c r="W274" s="535"/>
      <c r="X274" s="536" t="str">
        <f t="shared" si="197"/>
        <v>-</v>
      </c>
      <c r="Y274" s="527">
        <f t="shared" si="223"/>
        <v>0</v>
      </c>
      <c r="Z274" s="335"/>
      <c r="AA274" s="529"/>
      <c r="AB274" s="528" t="str">
        <f t="shared" si="224"/>
        <v>-</v>
      </c>
      <c r="AC274" s="535"/>
      <c r="AD274" s="536" t="str">
        <f t="shared" si="198"/>
        <v>-</v>
      </c>
      <c r="AE274" s="527">
        <f t="shared" si="225"/>
        <v>0</v>
      </c>
      <c r="AF274" s="335"/>
      <c r="AG274" s="529"/>
      <c r="AH274" s="528" t="str">
        <f t="shared" si="226"/>
        <v>-</v>
      </c>
      <c r="AI274" s="535"/>
      <c r="AJ274" s="536" t="str">
        <f t="shared" si="199"/>
        <v>-</v>
      </c>
      <c r="AK274" s="527">
        <f t="shared" si="227"/>
        <v>0</v>
      </c>
      <c r="AL274" s="335"/>
      <c r="AM274" s="529"/>
      <c r="AN274" s="528" t="str">
        <f t="shared" si="228"/>
        <v>-</v>
      </c>
      <c r="AO274" s="535"/>
      <c r="AP274" s="536" t="str">
        <f t="shared" si="200"/>
        <v>-</v>
      </c>
      <c r="AQ274" s="527">
        <f t="shared" si="229"/>
        <v>0</v>
      </c>
      <c r="AR274" s="335"/>
      <c r="AS274" s="529"/>
      <c r="AT274" s="528" t="str">
        <f t="shared" si="230"/>
        <v>-</v>
      </c>
      <c r="AU274" s="535"/>
      <c r="AV274" s="536" t="str">
        <f t="shared" si="201"/>
        <v>-</v>
      </c>
      <c r="AW274" s="527">
        <f t="shared" si="231"/>
        <v>0</v>
      </c>
      <c r="AX274" s="335"/>
      <c r="AY274" s="529"/>
      <c r="AZ274" s="528" t="str">
        <f t="shared" si="232"/>
        <v>-</v>
      </c>
      <c r="BA274" s="535"/>
      <c r="BB274" s="536" t="str">
        <f t="shared" si="202"/>
        <v>-</v>
      </c>
      <c r="BC274" s="544">
        <f t="shared" si="233"/>
        <v>0</v>
      </c>
      <c r="BD274" s="335"/>
      <c r="BE274" s="529"/>
      <c r="BF274" s="535"/>
      <c r="BG274" s="549" t="str">
        <f t="shared" si="207"/>
        <v>-</v>
      </c>
      <c r="BH274" s="544">
        <f t="shared" si="234"/>
        <v>0</v>
      </c>
      <c r="BI274" s="335"/>
      <c r="BJ274" s="529"/>
      <c r="BK274" s="535"/>
      <c r="BL274" s="549" t="str">
        <f t="shared" si="208"/>
        <v>-</v>
      </c>
      <c r="BM274" s="544">
        <f t="shared" si="235"/>
        <v>0</v>
      </c>
      <c r="BN274" s="335"/>
      <c r="BO274" s="529"/>
      <c r="BP274" s="535"/>
      <c r="BQ274" s="549" t="str">
        <f t="shared" si="209"/>
        <v>-</v>
      </c>
      <c r="BR274" s="544">
        <f t="shared" si="236"/>
        <v>0</v>
      </c>
      <c r="BS274" s="335"/>
      <c r="BT274" s="529"/>
      <c r="BU274" s="535"/>
      <c r="BV274" s="549" t="str">
        <f t="shared" si="210"/>
        <v>-</v>
      </c>
    </row>
    <row r="275" ht="15" customHeight="1" spans="1:74">
      <c r="A275" s="563"/>
      <c r="B275" s="404">
        <v>16</v>
      </c>
      <c r="C275" s="406">
        <f t="shared" si="204"/>
        <v>0</v>
      </c>
      <c r="D275" s="406">
        <f t="shared" si="212"/>
        <v>0</v>
      </c>
      <c r="E275" s="406">
        <f t="shared" si="213"/>
        <v>0</v>
      </c>
      <c r="F275" s="382">
        <f t="shared" si="214"/>
        <v>0</v>
      </c>
      <c r="G275" s="505" t="str">
        <f t="shared" si="211"/>
        <v>-</v>
      </c>
      <c r="H275" s="507">
        <f t="shared" si="215"/>
        <v>0</v>
      </c>
      <c r="I275" s="517">
        <f t="shared" si="216"/>
        <v>0</v>
      </c>
      <c r="J275" s="523">
        <f t="shared" si="217"/>
        <v>0</v>
      </c>
      <c r="K275" s="523">
        <f t="shared" si="218"/>
        <v>0</v>
      </c>
      <c r="L275" s="526" t="str">
        <f t="shared" si="237"/>
        <v>-</v>
      </c>
      <c r="M275" s="527">
        <f t="shared" si="219"/>
        <v>0</v>
      </c>
      <c r="N275" s="335"/>
      <c r="O275" s="529"/>
      <c r="P275" s="528" t="str">
        <f t="shared" si="220"/>
        <v>-</v>
      </c>
      <c r="Q275" s="535"/>
      <c r="R275" s="536" t="str">
        <f t="shared" si="206"/>
        <v>-</v>
      </c>
      <c r="S275" s="527">
        <f t="shared" si="221"/>
        <v>0</v>
      </c>
      <c r="T275" s="335"/>
      <c r="U275" s="529"/>
      <c r="V275" s="528" t="str">
        <f t="shared" si="222"/>
        <v>-</v>
      </c>
      <c r="W275" s="535"/>
      <c r="X275" s="536" t="str">
        <f t="shared" si="197"/>
        <v>-</v>
      </c>
      <c r="Y275" s="527">
        <f t="shared" si="223"/>
        <v>0</v>
      </c>
      <c r="Z275" s="335"/>
      <c r="AA275" s="529"/>
      <c r="AB275" s="528" t="str">
        <f t="shared" si="224"/>
        <v>-</v>
      </c>
      <c r="AC275" s="535"/>
      <c r="AD275" s="536" t="str">
        <f t="shared" si="198"/>
        <v>-</v>
      </c>
      <c r="AE275" s="527">
        <f t="shared" si="225"/>
        <v>0</v>
      </c>
      <c r="AF275" s="335"/>
      <c r="AG275" s="529"/>
      <c r="AH275" s="528" t="str">
        <f t="shared" si="226"/>
        <v>-</v>
      </c>
      <c r="AI275" s="535"/>
      <c r="AJ275" s="536" t="str">
        <f t="shared" si="199"/>
        <v>-</v>
      </c>
      <c r="AK275" s="527">
        <f t="shared" si="227"/>
        <v>0</v>
      </c>
      <c r="AL275" s="335"/>
      <c r="AM275" s="529"/>
      <c r="AN275" s="528" t="str">
        <f t="shared" si="228"/>
        <v>-</v>
      </c>
      <c r="AO275" s="535"/>
      <c r="AP275" s="536" t="str">
        <f t="shared" si="200"/>
        <v>-</v>
      </c>
      <c r="AQ275" s="527">
        <f t="shared" si="229"/>
        <v>0</v>
      </c>
      <c r="AR275" s="335"/>
      <c r="AS275" s="529"/>
      <c r="AT275" s="528" t="str">
        <f t="shared" si="230"/>
        <v>-</v>
      </c>
      <c r="AU275" s="535"/>
      <c r="AV275" s="536" t="str">
        <f t="shared" si="201"/>
        <v>-</v>
      </c>
      <c r="AW275" s="527">
        <f t="shared" si="231"/>
        <v>0</v>
      </c>
      <c r="AX275" s="335"/>
      <c r="AY275" s="529"/>
      <c r="AZ275" s="528" t="str">
        <f t="shared" si="232"/>
        <v>-</v>
      </c>
      <c r="BA275" s="535"/>
      <c r="BB275" s="536" t="str">
        <f t="shared" si="202"/>
        <v>-</v>
      </c>
      <c r="BC275" s="544">
        <f t="shared" si="233"/>
        <v>0</v>
      </c>
      <c r="BD275" s="335"/>
      <c r="BE275" s="529"/>
      <c r="BF275" s="535"/>
      <c r="BG275" s="549" t="str">
        <f t="shared" si="207"/>
        <v>-</v>
      </c>
      <c r="BH275" s="544">
        <f t="shared" si="234"/>
        <v>0</v>
      </c>
      <c r="BI275" s="335"/>
      <c r="BJ275" s="529"/>
      <c r="BK275" s="535"/>
      <c r="BL275" s="549" t="str">
        <f t="shared" si="208"/>
        <v>-</v>
      </c>
      <c r="BM275" s="544">
        <f t="shared" si="235"/>
        <v>0</v>
      </c>
      <c r="BN275" s="335"/>
      <c r="BO275" s="529"/>
      <c r="BP275" s="535"/>
      <c r="BQ275" s="549" t="str">
        <f t="shared" si="209"/>
        <v>-</v>
      </c>
      <c r="BR275" s="544">
        <f t="shared" si="236"/>
        <v>0</v>
      </c>
      <c r="BS275" s="335"/>
      <c r="BT275" s="529"/>
      <c r="BU275" s="535"/>
      <c r="BV275" s="549" t="str">
        <f t="shared" si="210"/>
        <v>-</v>
      </c>
    </row>
    <row r="276" ht="15" customHeight="1" spans="1:74">
      <c r="A276" s="563"/>
      <c r="B276" s="404">
        <v>17</v>
      </c>
      <c r="C276" s="406">
        <f t="shared" si="204"/>
        <v>0</v>
      </c>
      <c r="D276" s="406">
        <f t="shared" si="212"/>
        <v>0</v>
      </c>
      <c r="E276" s="406">
        <f t="shared" si="213"/>
        <v>0</v>
      </c>
      <c r="F276" s="382">
        <f t="shared" si="214"/>
        <v>0</v>
      </c>
      <c r="G276" s="505" t="str">
        <f t="shared" si="211"/>
        <v>-</v>
      </c>
      <c r="H276" s="507">
        <f t="shared" si="215"/>
        <v>0</v>
      </c>
      <c r="I276" s="517">
        <f t="shared" si="216"/>
        <v>0</v>
      </c>
      <c r="J276" s="523">
        <f t="shared" si="217"/>
        <v>0</v>
      </c>
      <c r="K276" s="523">
        <f t="shared" si="218"/>
        <v>0</v>
      </c>
      <c r="L276" s="526" t="str">
        <f t="shared" si="237"/>
        <v>-</v>
      </c>
      <c r="M276" s="527">
        <f t="shared" si="219"/>
        <v>0</v>
      </c>
      <c r="N276" s="335"/>
      <c r="O276" s="529"/>
      <c r="P276" s="528" t="str">
        <f t="shared" si="220"/>
        <v>-</v>
      </c>
      <c r="Q276" s="535"/>
      <c r="R276" s="536" t="str">
        <f t="shared" si="206"/>
        <v>-</v>
      </c>
      <c r="S276" s="527">
        <f t="shared" si="221"/>
        <v>0</v>
      </c>
      <c r="T276" s="335"/>
      <c r="U276" s="529"/>
      <c r="V276" s="528" t="str">
        <f t="shared" si="222"/>
        <v>-</v>
      </c>
      <c r="W276" s="535"/>
      <c r="X276" s="536" t="str">
        <f t="shared" si="197"/>
        <v>-</v>
      </c>
      <c r="Y276" s="527">
        <f t="shared" si="223"/>
        <v>0</v>
      </c>
      <c r="Z276" s="335"/>
      <c r="AA276" s="529"/>
      <c r="AB276" s="528" t="str">
        <f t="shared" si="224"/>
        <v>-</v>
      </c>
      <c r="AC276" s="535"/>
      <c r="AD276" s="536" t="str">
        <f t="shared" si="198"/>
        <v>-</v>
      </c>
      <c r="AE276" s="527">
        <f t="shared" si="225"/>
        <v>0</v>
      </c>
      <c r="AF276" s="335"/>
      <c r="AG276" s="529"/>
      <c r="AH276" s="528" t="str">
        <f t="shared" si="226"/>
        <v>-</v>
      </c>
      <c r="AI276" s="535"/>
      <c r="AJ276" s="536" t="str">
        <f t="shared" si="199"/>
        <v>-</v>
      </c>
      <c r="AK276" s="527">
        <f t="shared" si="227"/>
        <v>0</v>
      </c>
      <c r="AL276" s="335"/>
      <c r="AM276" s="529"/>
      <c r="AN276" s="528" t="str">
        <f t="shared" si="228"/>
        <v>-</v>
      </c>
      <c r="AO276" s="535"/>
      <c r="AP276" s="536" t="str">
        <f t="shared" si="200"/>
        <v>-</v>
      </c>
      <c r="AQ276" s="527">
        <f t="shared" si="229"/>
        <v>0</v>
      </c>
      <c r="AR276" s="335"/>
      <c r="AS276" s="529"/>
      <c r="AT276" s="528" t="str">
        <f t="shared" si="230"/>
        <v>-</v>
      </c>
      <c r="AU276" s="535"/>
      <c r="AV276" s="536" t="str">
        <f t="shared" si="201"/>
        <v>-</v>
      </c>
      <c r="AW276" s="527">
        <f t="shared" si="231"/>
        <v>0</v>
      </c>
      <c r="AX276" s="335"/>
      <c r="AY276" s="529"/>
      <c r="AZ276" s="528" t="str">
        <f t="shared" si="232"/>
        <v>-</v>
      </c>
      <c r="BA276" s="535"/>
      <c r="BB276" s="536" t="str">
        <f t="shared" si="202"/>
        <v>-</v>
      </c>
      <c r="BC276" s="544">
        <f t="shared" si="233"/>
        <v>0</v>
      </c>
      <c r="BD276" s="335"/>
      <c r="BE276" s="529"/>
      <c r="BF276" s="535"/>
      <c r="BG276" s="549" t="str">
        <f t="shared" si="207"/>
        <v>-</v>
      </c>
      <c r="BH276" s="544">
        <f t="shared" si="234"/>
        <v>0</v>
      </c>
      <c r="BI276" s="335"/>
      <c r="BJ276" s="529"/>
      <c r="BK276" s="535"/>
      <c r="BL276" s="549" t="str">
        <f t="shared" si="208"/>
        <v>-</v>
      </c>
      <c r="BM276" s="544">
        <f t="shared" si="235"/>
        <v>0</v>
      </c>
      <c r="BN276" s="335"/>
      <c r="BO276" s="529"/>
      <c r="BP276" s="535"/>
      <c r="BQ276" s="549" t="str">
        <f t="shared" si="209"/>
        <v>-</v>
      </c>
      <c r="BR276" s="544">
        <f t="shared" si="236"/>
        <v>0</v>
      </c>
      <c r="BS276" s="335"/>
      <c r="BT276" s="529"/>
      <c r="BU276" s="535"/>
      <c r="BV276" s="549" t="str">
        <f t="shared" si="210"/>
        <v>-</v>
      </c>
    </row>
    <row r="277" ht="15" customHeight="1" spans="1:74">
      <c r="A277" s="563"/>
      <c r="B277" s="404">
        <v>18</v>
      </c>
      <c r="C277" s="406">
        <f t="shared" si="204"/>
        <v>0</v>
      </c>
      <c r="D277" s="406">
        <f t="shared" si="212"/>
        <v>0</v>
      </c>
      <c r="E277" s="406">
        <f t="shared" si="213"/>
        <v>0</v>
      </c>
      <c r="F277" s="382">
        <f t="shared" si="214"/>
        <v>0</v>
      </c>
      <c r="G277" s="505" t="str">
        <f t="shared" si="211"/>
        <v>-</v>
      </c>
      <c r="H277" s="507">
        <f t="shared" si="215"/>
        <v>0</v>
      </c>
      <c r="I277" s="517">
        <f t="shared" si="216"/>
        <v>0</v>
      </c>
      <c r="J277" s="523">
        <f t="shared" si="217"/>
        <v>0</v>
      </c>
      <c r="K277" s="523">
        <f t="shared" si="218"/>
        <v>0</v>
      </c>
      <c r="L277" s="526" t="str">
        <f t="shared" si="237"/>
        <v>-</v>
      </c>
      <c r="M277" s="527">
        <f t="shared" si="219"/>
        <v>0</v>
      </c>
      <c r="N277" s="335"/>
      <c r="O277" s="529"/>
      <c r="P277" s="528" t="str">
        <f t="shared" si="220"/>
        <v>-</v>
      </c>
      <c r="Q277" s="535"/>
      <c r="R277" s="536" t="str">
        <f t="shared" si="206"/>
        <v>-</v>
      </c>
      <c r="S277" s="527">
        <f t="shared" si="221"/>
        <v>0</v>
      </c>
      <c r="T277" s="335"/>
      <c r="U277" s="529"/>
      <c r="V277" s="528" t="str">
        <f t="shared" si="222"/>
        <v>-</v>
      </c>
      <c r="W277" s="535"/>
      <c r="X277" s="536" t="str">
        <f t="shared" si="197"/>
        <v>-</v>
      </c>
      <c r="Y277" s="527">
        <f t="shared" si="223"/>
        <v>0</v>
      </c>
      <c r="Z277" s="335"/>
      <c r="AA277" s="529"/>
      <c r="AB277" s="528" t="str">
        <f t="shared" si="224"/>
        <v>-</v>
      </c>
      <c r="AC277" s="535"/>
      <c r="AD277" s="536" t="str">
        <f t="shared" si="198"/>
        <v>-</v>
      </c>
      <c r="AE277" s="527">
        <f t="shared" si="225"/>
        <v>0</v>
      </c>
      <c r="AF277" s="335"/>
      <c r="AG277" s="529"/>
      <c r="AH277" s="528" t="str">
        <f t="shared" si="226"/>
        <v>-</v>
      </c>
      <c r="AI277" s="535"/>
      <c r="AJ277" s="536" t="str">
        <f t="shared" si="199"/>
        <v>-</v>
      </c>
      <c r="AK277" s="527">
        <f t="shared" si="227"/>
        <v>0</v>
      </c>
      <c r="AL277" s="335"/>
      <c r="AM277" s="529"/>
      <c r="AN277" s="528" t="str">
        <f t="shared" si="228"/>
        <v>-</v>
      </c>
      <c r="AO277" s="535"/>
      <c r="AP277" s="536" t="str">
        <f t="shared" si="200"/>
        <v>-</v>
      </c>
      <c r="AQ277" s="527">
        <f t="shared" si="229"/>
        <v>0</v>
      </c>
      <c r="AR277" s="335"/>
      <c r="AS277" s="529"/>
      <c r="AT277" s="528" t="str">
        <f t="shared" si="230"/>
        <v>-</v>
      </c>
      <c r="AU277" s="535"/>
      <c r="AV277" s="536" t="str">
        <f t="shared" si="201"/>
        <v>-</v>
      </c>
      <c r="AW277" s="527">
        <f t="shared" si="231"/>
        <v>0</v>
      </c>
      <c r="AX277" s="335"/>
      <c r="AY277" s="529"/>
      <c r="AZ277" s="528" t="str">
        <f t="shared" si="232"/>
        <v>-</v>
      </c>
      <c r="BA277" s="535"/>
      <c r="BB277" s="536" t="str">
        <f t="shared" si="202"/>
        <v>-</v>
      </c>
      <c r="BC277" s="544">
        <f t="shared" si="233"/>
        <v>0</v>
      </c>
      <c r="BD277" s="335"/>
      <c r="BE277" s="529"/>
      <c r="BF277" s="535"/>
      <c r="BG277" s="549" t="str">
        <f t="shared" si="207"/>
        <v>-</v>
      </c>
      <c r="BH277" s="544">
        <f t="shared" si="234"/>
        <v>0</v>
      </c>
      <c r="BI277" s="335"/>
      <c r="BJ277" s="529"/>
      <c r="BK277" s="535"/>
      <c r="BL277" s="549" t="str">
        <f t="shared" si="208"/>
        <v>-</v>
      </c>
      <c r="BM277" s="544">
        <f t="shared" si="235"/>
        <v>0</v>
      </c>
      <c r="BN277" s="335"/>
      <c r="BO277" s="529"/>
      <c r="BP277" s="535"/>
      <c r="BQ277" s="549" t="str">
        <f t="shared" si="209"/>
        <v>-</v>
      </c>
      <c r="BR277" s="544">
        <f t="shared" si="236"/>
        <v>0</v>
      </c>
      <c r="BS277" s="335"/>
      <c r="BT277" s="529"/>
      <c r="BU277" s="535"/>
      <c r="BV277" s="549" t="str">
        <f t="shared" si="210"/>
        <v>-</v>
      </c>
    </row>
    <row r="278" ht="15" customHeight="1" spans="1:74">
      <c r="A278" s="563"/>
      <c r="B278" s="404">
        <v>19</v>
      </c>
      <c r="C278" s="406">
        <f t="shared" si="204"/>
        <v>0</v>
      </c>
      <c r="D278" s="406">
        <f t="shared" si="212"/>
        <v>0</v>
      </c>
      <c r="E278" s="406">
        <f t="shared" si="213"/>
        <v>0</v>
      </c>
      <c r="F278" s="382">
        <f t="shared" si="214"/>
        <v>0</v>
      </c>
      <c r="G278" s="505" t="str">
        <f t="shared" si="211"/>
        <v>-</v>
      </c>
      <c r="H278" s="507">
        <f t="shared" si="215"/>
        <v>0</v>
      </c>
      <c r="I278" s="517">
        <f t="shared" si="216"/>
        <v>0</v>
      </c>
      <c r="J278" s="523">
        <f t="shared" si="217"/>
        <v>0</v>
      </c>
      <c r="K278" s="523">
        <f t="shared" si="218"/>
        <v>0</v>
      </c>
      <c r="L278" s="526" t="str">
        <f t="shared" si="237"/>
        <v>-</v>
      </c>
      <c r="M278" s="527">
        <f t="shared" si="219"/>
        <v>0</v>
      </c>
      <c r="N278" s="335"/>
      <c r="O278" s="529"/>
      <c r="P278" s="528" t="str">
        <f t="shared" si="220"/>
        <v>-</v>
      </c>
      <c r="Q278" s="535"/>
      <c r="R278" s="536" t="str">
        <f t="shared" si="206"/>
        <v>-</v>
      </c>
      <c r="S278" s="527">
        <f t="shared" si="221"/>
        <v>0</v>
      </c>
      <c r="T278" s="335"/>
      <c r="U278" s="529"/>
      <c r="V278" s="528" t="str">
        <f t="shared" si="222"/>
        <v>-</v>
      </c>
      <c r="W278" s="535"/>
      <c r="X278" s="536" t="str">
        <f t="shared" si="197"/>
        <v>-</v>
      </c>
      <c r="Y278" s="527">
        <f t="shared" si="223"/>
        <v>0</v>
      </c>
      <c r="Z278" s="335"/>
      <c r="AA278" s="529"/>
      <c r="AB278" s="528" t="str">
        <f t="shared" si="224"/>
        <v>-</v>
      </c>
      <c r="AC278" s="535"/>
      <c r="AD278" s="536" t="str">
        <f t="shared" si="198"/>
        <v>-</v>
      </c>
      <c r="AE278" s="527">
        <f t="shared" si="225"/>
        <v>0</v>
      </c>
      <c r="AF278" s="335"/>
      <c r="AG278" s="529"/>
      <c r="AH278" s="528" t="str">
        <f t="shared" si="226"/>
        <v>-</v>
      </c>
      <c r="AI278" s="535"/>
      <c r="AJ278" s="536" t="str">
        <f t="shared" si="199"/>
        <v>-</v>
      </c>
      <c r="AK278" s="527">
        <f t="shared" si="227"/>
        <v>0</v>
      </c>
      <c r="AL278" s="335"/>
      <c r="AM278" s="529"/>
      <c r="AN278" s="528" t="str">
        <f t="shared" si="228"/>
        <v>-</v>
      </c>
      <c r="AO278" s="535"/>
      <c r="AP278" s="536" t="str">
        <f t="shared" si="200"/>
        <v>-</v>
      </c>
      <c r="AQ278" s="527">
        <f t="shared" si="229"/>
        <v>0</v>
      </c>
      <c r="AR278" s="335"/>
      <c r="AS278" s="529"/>
      <c r="AT278" s="528" t="str">
        <f t="shared" si="230"/>
        <v>-</v>
      </c>
      <c r="AU278" s="535"/>
      <c r="AV278" s="536" t="str">
        <f t="shared" si="201"/>
        <v>-</v>
      </c>
      <c r="AW278" s="527">
        <f t="shared" si="231"/>
        <v>0</v>
      </c>
      <c r="AX278" s="335"/>
      <c r="AY278" s="529"/>
      <c r="AZ278" s="528" t="str">
        <f t="shared" si="232"/>
        <v>-</v>
      </c>
      <c r="BA278" s="535"/>
      <c r="BB278" s="536" t="str">
        <f t="shared" si="202"/>
        <v>-</v>
      </c>
      <c r="BC278" s="544">
        <f t="shared" si="233"/>
        <v>0</v>
      </c>
      <c r="BD278" s="335"/>
      <c r="BE278" s="529"/>
      <c r="BF278" s="535"/>
      <c r="BG278" s="549" t="str">
        <f t="shared" si="207"/>
        <v>-</v>
      </c>
      <c r="BH278" s="544">
        <f t="shared" si="234"/>
        <v>0</v>
      </c>
      <c r="BI278" s="335"/>
      <c r="BJ278" s="529"/>
      <c r="BK278" s="535"/>
      <c r="BL278" s="549" t="str">
        <f t="shared" si="208"/>
        <v>-</v>
      </c>
      <c r="BM278" s="544">
        <f t="shared" si="235"/>
        <v>0</v>
      </c>
      <c r="BN278" s="335"/>
      <c r="BO278" s="529"/>
      <c r="BP278" s="535"/>
      <c r="BQ278" s="549" t="str">
        <f t="shared" si="209"/>
        <v>-</v>
      </c>
      <c r="BR278" s="544">
        <f t="shared" si="236"/>
        <v>0</v>
      </c>
      <c r="BS278" s="335"/>
      <c r="BT278" s="529"/>
      <c r="BU278" s="535"/>
      <c r="BV278" s="549" t="str">
        <f t="shared" si="210"/>
        <v>-</v>
      </c>
    </row>
    <row r="279" ht="15" customHeight="1" spans="1:74">
      <c r="A279" s="563"/>
      <c r="B279" s="404">
        <v>20</v>
      </c>
      <c r="C279" s="406">
        <f t="shared" si="204"/>
        <v>0</v>
      </c>
      <c r="D279" s="406">
        <f t="shared" si="212"/>
        <v>0</v>
      </c>
      <c r="E279" s="406">
        <f t="shared" si="213"/>
        <v>0</v>
      </c>
      <c r="F279" s="382">
        <f t="shared" si="214"/>
        <v>0</v>
      </c>
      <c r="G279" s="505" t="str">
        <f t="shared" si="211"/>
        <v>-</v>
      </c>
      <c r="H279" s="507">
        <f t="shared" si="215"/>
        <v>0</v>
      </c>
      <c r="I279" s="517">
        <f t="shared" si="216"/>
        <v>0</v>
      </c>
      <c r="J279" s="523">
        <f t="shared" si="217"/>
        <v>0</v>
      </c>
      <c r="K279" s="523">
        <f t="shared" si="218"/>
        <v>0</v>
      </c>
      <c r="L279" s="526" t="str">
        <f t="shared" si="237"/>
        <v>-</v>
      </c>
      <c r="M279" s="527">
        <f t="shared" si="219"/>
        <v>0</v>
      </c>
      <c r="N279" s="335"/>
      <c r="O279" s="529"/>
      <c r="P279" s="528" t="str">
        <f t="shared" si="220"/>
        <v>-</v>
      </c>
      <c r="Q279" s="535"/>
      <c r="R279" s="536" t="str">
        <f t="shared" si="206"/>
        <v>-</v>
      </c>
      <c r="S279" s="527">
        <f t="shared" si="221"/>
        <v>0</v>
      </c>
      <c r="T279" s="335"/>
      <c r="U279" s="529"/>
      <c r="V279" s="528" t="str">
        <f t="shared" si="222"/>
        <v>-</v>
      </c>
      <c r="W279" s="535"/>
      <c r="X279" s="536" t="str">
        <f t="shared" si="197"/>
        <v>-</v>
      </c>
      <c r="Y279" s="527">
        <f t="shared" si="223"/>
        <v>0</v>
      </c>
      <c r="Z279" s="335"/>
      <c r="AA279" s="529"/>
      <c r="AB279" s="528" t="str">
        <f t="shared" si="224"/>
        <v>-</v>
      </c>
      <c r="AC279" s="535"/>
      <c r="AD279" s="536" t="str">
        <f t="shared" si="198"/>
        <v>-</v>
      </c>
      <c r="AE279" s="527">
        <f t="shared" si="225"/>
        <v>0</v>
      </c>
      <c r="AF279" s="335"/>
      <c r="AG279" s="529"/>
      <c r="AH279" s="528" t="str">
        <f t="shared" si="226"/>
        <v>-</v>
      </c>
      <c r="AI279" s="535"/>
      <c r="AJ279" s="536" t="str">
        <f t="shared" si="199"/>
        <v>-</v>
      </c>
      <c r="AK279" s="527">
        <f t="shared" si="227"/>
        <v>0</v>
      </c>
      <c r="AL279" s="335"/>
      <c r="AM279" s="529"/>
      <c r="AN279" s="528" t="str">
        <f t="shared" si="228"/>
        <v>-</v>
      </c>
      <c r="AO279" s="535"/>
      <c r="AP279" s="536" t="str">
        <f t="shared" si="200"/>
        <v>-</v>
      </c>
      <c r="AQ279" s="527">
        <f t="shared" si="229"/>
        <v>0</v>
      </c>
      <c r="AR279" s="335"/>
      <c r="AS279" s="529"/>
      <c r="AT279" s="528" t="str">
        <f t="shared" si="230"/>
        <v>-</v>
      </c>
      <c r="AU279" s="535"/>
      <c r="AV279" s="536" t="str">
        <f t="shared" si="201"/>
        <v>-</v>
      </c>
      <c r="AW279" s="527">
        <f t="shared" si="231"/>
        <v>0</v>
      </c>
      <c r="AX279" s="335"/>
      <c r="AY279" s="529"/>
      <c r="AZ279" s="528" t="str">
        <f t="shared" si="232"/>
        <v>-</v>
      </c>
      <c r="BA279" s="535"/>
      <c r="BB279" s="536" t="str">
        <f t="shared" si="202"/>
        <v>-</v>
      </c>
      <c r="BC279" s="544">
        <f t="shared" si="233"/>
        <v>0</v>
      </c>
      <c r="BD279" s="335"/>
      <c r="BE279" s="529"/>
      <c r="BF279" s="535"/>
      <c r="BG279" s="549" t="str">
        <f t="shared" si="207"/>
        <v>-</v>
      </c>
      <c r="BH279" s="544">
        <f t="shared" si="234"/>
        <v>0</v>
      </c>
      <c r="BI279" s="335"/>
      <c r="BJ279" s="529"/>
      <c r="BK279" s="535"/>
      <c r="BL279" s="549" t="str">
        <f t="shared" si="208"/>
        <v>-</v>
      </c>
      <c r="BM279" s="544">
        <f t="shared" si="235"/>
        <v>0</v>
      </c>
      <c r="BN279" s="335"/>
      <c r="BO279" s="529"/>
      <c r="BP279" s="535"/>
      <c r="BQ279" s="549" t="str">
        <f t="shared" si="209"/>
        <v>-</v>
      </c>
      <c r="BR279" s="544">
        <f t="shared" si="236"/>
        <v>0</v>
      </c>
      <c r="BS279" s="335"/>
      <c r="BT279" s="529"/>
      <c r="BU279" s="535"/>
      <c r="BV279" s="549" t="str">
        <f t="shared" si="210"/>
        <v>-</v>
      </c>
    </row>
    <row r="280" ht="15" customHeight="1" spans="1:74">
      <c r="A280" s="563"/>
      <c r="B280" s="404">
        <v>21</v>
      </c>
      <c r="C280" s="406">
        <f t="shared" si="204"/>
        <v>0</v>
      </c>
      <c r="D280" s="406">
        <f t="shared" si="212"/>
        <v>0</v>
      </c>
      <c r="E280" s="406">
        <f t="shared" si="213"/>
        <v>0</v>
      </c>
      <c r="F280" s="382">
        <f t="shared" si="214"/>
        <v>0</v>
      </c>
      <c r="G280" s="505" t="str">
        <f t="shared" si="211"/>
        <v>-</v>
      </c>
      <c r="H280" s="507">
        <f t="shared" si="215"/>
        <v>0</v>
      </c>
      <c r="I280" s="517">
        <f t="shared" si="216"/>
        <v>0</v>
      </c>
      <c r="J280" s="523">
        <f t="shared" si="217"/>
        <v>0</v>
      </c>
      <c r="K280" s="523">
        <f t="shared" si="218"/>
        <v>0</v>
      </c>
      <c r="L280" s="526" t="str">
        <f t="shared" si="237"/>
        <v>-</v>
      </c>
      <c r="M280" s="527">
        <f t="shared" si="219"/>
        <v>0</v>
      </c>
      <c r="N280" s="335"/>
      <c r="O280" s="529"/>
      <c r="P280" s="528" t="str">
        <f t="shared" si="220"/>
        <v>-</v>
      </c>
      <c r="Q280" s="535"/>
      <c r="R280" s="536" t="str">
        <f t="shared" si="206"/>
        <v>-</v>
      </c>
      <c r="S280" s="527">
        <f t="shared" si="221"/>
        <v>0</v>
      </c>
      <c r="T280" s="335"/>
      <c r="U280" s="529"/>
      <c r="V280" s="528" t="str">
        <f t="shared" si="222"/>
        <v>-</v>
      </c>
      <c r="W280" s="535"/>
      <c r="X280" s="536" t="str">
        <f t="shared" si="197"/>
        <v>-</v>
      </c>
      <c r="Y280" s="527">
        <f t="shared" si="223"/>
        <v>0</v>
      </c>
      <c r="Z280" s="335"/>
      <c r="AA280" s="529"/>
      <c r="AB280" s="528" t="str">
        <f t="shared" si="224"/>
        <v>-</v>
      </c>
      <c r="AC280" s="535"/>
      <c r="AD280" s="536" t="str">
        <f t="shared" si="198"/>
        <v>-</v>
      </c>
      <c r="AE280" s="527">
        <f t="shared" si="225"/>
        <v>0</v>
      </c>
      <c r="AF280" s="335"/>
      <c r="AG280" s="529"/>
      <c r="AH280" s="528" t="str">
        <f t="shared" si="226"/>
        <v>-</v>
      </c>
      <c r="AI280" s="535"/>
      <c r="AJ280" s="536" t="str">
        <f t="shared" si="199"/>
        <v>-</v>
      </c>
      <c r="AK280" s="527">
        <f t="shared" si="227"/>
        <v>0</v>
      </c>
      <c r="AL280" s="335"/>
      <c r="AM280" s="529"/>
      <c r="AN280" s="528" t="str">
        <f t="shared" si="228"/>
        <v>-</v>
      </c>
      <c r="AO280" s="535"/>
      <c r="AP280" s="536" t="str">
        <f t="shared" si="200"/>
        <v>-</v>
      </c>
      <c r="AQ280" s="527">
        <f t="shared" si="229"/>
        <v>0</v>
      </c>
      <c r="AR280" s="335"/>
      <c r="AS280" s="529"/>
      <c r="AT280" s="528" t="str">
        <f t="shared" si="230"/>
        <v>-</v>
      </c>
      <c r="AU280" s="535"/>
      <c r="AV280" s="536" t="str">
        <f t="shared" si="201"/>
        <v>-</v>
      </c>
      <c r="AW280" s="527">
        <f t="shared" si="231"/>
        <v>0</v>
      </c>
      <c r="AX280" s="335"/>
      <c r="AY280" s="529"/>
      <c r="AZ280" s="528" t="str">
        <f t="shared" si="232"/>
        <v>-</v>
      </c>
      <c r="BA280" s="535"/>
      <c r="BB280" s="536" t="str">
        <f t="shared" si="202"/>
        <v>-</v>
      </c>
      <c r="BC280" s="544">
        <f t="shared" si="233"/>
        <v>0</v>
      </c>
      <c r="BD280" s="335"/>
      <c r="BE280" s="529"/>
      <c r="BF280" s="535"/>
      <c r="BG280" s="549" t="str">
        <f t="shared" si="207"/>
        <v>-</v>
      </c>
      <c r="BH280" s="544">
        <f t="shared" si="234"/>
        <v>0</v>
      </c>
      <c r="BI280" s="335"/>
      <c r="BJ280" s="529"/>
      <c r="BK280" s="535"/>
      <c r="BL280" s="549" t="str">
        <f t="shared" si="208"/>
        <v>-</v>
      </c>
      <c r="BM280" s="544">
        <f t="shared" si="235"/>
        <v>0</v>
      </c>
      <c r="BN280" s="335"/>
      <c r="BO280" s="529"/>
      <c r="BP280" s="535"/>
      <c r="BQ280" s="549" t="str">
        <f t="shared" si="209"/>
        <v>-</v>
      </c>
      <c r="BR280" s="544">
        <f t="shared" si="236"/>
        <v>0</v>
      </c>
      <c r="BS280" s="335"/>
      <c r="BT280" s="529"/>
      <c r="BU280" s="535"/>
      <c r="BV280" s="549" t="str">
        <f t="shared" si="210"/>
        <v>-</v>
      </c>
    </row>
    <row r="281" ht="15" customHeight="1" spans="1:74">
      <c r="A281" s="563"/>
      <c r="B281" s="404">
        <v>22</v>
      </c>
      <c r="C281" s="406">
        <f t="shared" si="204"/>
        <v>0</v>
      </c>
      <c r="D281" s="406">
        <f t="shared" si="212"/>
        <v>0</v>
      </c>
      <c r="E281" s="406">
        <f t="shared" si="213"/>
        <v>0</v>
      </c>
      <c r="F281" s="382">
        <f t="shared" si="214"/>
        <v>0</v>
      </c>
      <c r="G281" s="505" t="str">
        <f t="shared" si="211"/>
        <v>-</v>
      </c>
      <c r="H281" s="507">
        <f t="shared" si="215"/>
        <v>0</v>
      </c>
      <c r="I281" s="517">
        <f t="shared" si="216"/>
        <v>0</v>
      </c>
      <c r="J281" s="523">
        <f t="shared" si="217"/>
        <v>0</v>
      </c>
      <c r="K281" s="523">
        <f t="shared" si="218"/>
        <v>0</v>
      </c>
      <c r="L281" s="526" t="str">
        <f t="shared" si="237"/>
        <v>-</v>
      </c>
      <c r="M281" s="527">
        <f t="shared" si="219"/>
        <v>0</v>
      </c>
      <c r="N281" s="335"/>
      <c r="O281" s="529"/>
      <c r="P281" s="528" t="str">
        <f t="shared" si="220"/>
        <v>-</v>
      </c>
      <c r="Q281" s="535"/>
      <c r="R281" s="536" t="str">
        <f t="shared" si="206"/>
        <v>-</v>
      </c>
      <c r="S281" s="527">
        <f t="shared" si="221"/>
        <v>0</v>
      </c>
      <c r="T281" s="335"/>
      <c r="U281" s="529"/>
      <c r="V281" s="528" t="str">
        <f t="shared" si="222"/>
        <v>-</v>
      </c>
      <c r="W281" s="535"/>
      <c r="X281" s="536" t="str">
        <f t="shared" si="197"/>
        <v>-</v>
      </c>
      <c r="Y281" s="527">
        <f t="shared" si="223"/>
        <v>0</v>
      </c>
      <c r="Z281" s="335"/>
      <c r="AA281" s="529"/>
      <c r="AB281" s="528" t="str">
        <f t="shared" si="224"/>
        <v>-</v>
      </c>
      <c r="AC281" s="535"/>
      <c r="AD281" s="536" t="str">
        <f t="shared" si="198"/>
        <v>-</v>
      </c>
      <c r="AE281" s="527">
        <f t="shared" si="225"/>
        <v>0</v>
      </c>
      <c r="AF281" s="335"/>
      <c r="AG281" s="529"/>
      <c r="AH281" s="528" t="str">
        <f t="shared" si="226"/>
        <v>-</v>
      </c>
      <c r="AI281" s="535"/>
      <c r="AJ281" s="536" t="str">
        <f t="shared" si="199"/>
        <v>-</v>
      </c>
      <c r="AK281" s="527">
        <f t="shared" si="227"/>
        <v>0</v>
      </c>
      <c r="AL281" s="335"/>
      <c r="AM281" s="529"/>
      <c r="AN281" s="528" t="str">
        <f t="shared" si="228"/>
        <v>-</v>
      </c>
      <c r="AO281" s="535"/>
      <c r="AP281" s="536" t="str">
        <f t="shared" si="200"/>
        <v>-</v>
      </c>
      <c r="AQ281" s="527">
        <f t="shared" si="229"/>
        <v>0</v>
      </c>
      <c r="AR281" s="335"/>
      <c r="AS281" s="529"/>
      <c r="AT281" s="528" t="str">
        <f t="shared" si="230"/>
        <v>-</v>
      </c>
      <c r="AU281" s="535"/>
      <c r="AV281" s="536" t="str">
        <f t="shared" si="201"/>
        <v>-</v>
      </c>
      <c r="AW281" s="527">
        <f t="shared" si="231"/>
        <v>0</v>
      </c>
      <c r="AX281" s="335"/>
      <c r="AY281" s="529"/>
      <c r="AZ281" s="528" t="str">
        <f t="shared" si="232"/>
        <v>-</v>
      </c>
      <c r="BA281" s="535"/>
      <c r="BB281" s="536" t="str">
        <f t="shared" si="202"/>
        <v>-</v>
      </c>
      <c r="BC281" s="544">
        <f t="shared" si="233"/>
        <v>0</v>
      </c>
      <c r="BD281" s="335"/>
      <c r="BE281" s="529"/>
      <c r="BF281" s="535"/>
      <c r="BG281" s="549" t="str">
        <f t="shared" si="207"/>
        <v>-</v>
      </c>
      <c r="BH281" s="544">
        <f t="shared" si="234"/>
        <v>0</v>
      </c>
      <c r="BI281" s="335"/>
      <c r="BJ281" s="529"/>
      <c r="BK281" s="535"/>
      <c r="BL281" s="549" t="str">
        <f t="shared" si="208"/>
        <v>-</v>
      </c>
      <c r="BM281" s="544">
        <f t="shared" si="235"/>
        <v>0</v>
      </c>
      <c r="BN281" s="335"/>
      <c r="BO281" s="529"/>
      <c r="BP281" s="535"/>
      <c r="BQ281" s="549" t="str">
        <f t="shared" si="209"/>
        <v>-</v>
      </c>
      <c r="BR281" s="544">
        <f t="shared" si="236"/>
        <v>0</v>
      </c>
      <c r="BS281" s="335"/>
      <c r="BT281" s="529"/>
      <c r="BU281" s="535"/>
      <c r="BV281" s="549" t="str">
        <f t="shared" si="210"/>
        <v>-</v>
      </c>
    </row>
    <row r="282" ht="15" customHeight="1" spans="1:74">
      <c r="A282" s="563"/>
      <c r="B282" s="404">
        <v>23</v>
      </c>
      <c r="C282" s="406">
        <f t="shared" si="204"/>
        <v>0</v>
      </c>
      <c r="D282" s="406">
        <f t="shared" si="212"/>
        <v>0</v>
      </c>
      <c r="E282" s="406">
        <f t="shared" si="213"/>
        <v>0</v>
      </c>
      <c r="F282" s="382">
        <f t="shared" si="214"/>
        <v>0</v>
      </c>
      <c r="G282" s="505" t="str">
        <f t="shared" si="211"/>
        <v>-</v>
      </c>
      <c r="H282" s="507">
        <f t="shared" si="215"/>
        <v>0</v>
      </c>
      <c r="I282" s="517">
        <f t="shared" si="216"/>
        <v>0</v>
      </c>
      <c r="J282" s="523">
        <f t="shared" si="217"/>
        <v>0</v>
      </c>
      <c r="K282" s="523">
        <f t="shared" si="218"/>
        <v>0</v>
      </c>
      <c r="L282" s="526" t="str">
        <f t="shared" si="237"/>
        <v>-</v>
      </c>
      <c r="M282" s="527">
        <f t="shared" si="219"/>
        <v>0</v>
      </c>
      <c r="N282" s="335"/>
      <c r="O282" s="529"/>
      <c r="P282" s="528" t="str">
        <f t="shared" si="220"/>
        <v>-</v>
      </c>
      <c r="Q282" s="535"/>
      <c r="R282" s="536" t="str">
        <f t="shared" si="206"/>
        <v>-</v>
      </c>
      <c r="S282" s="527">
        <f t="shared" si="221"/>
        <v>0</v>
      </c>
      <c r="T282" s="335"/>
      <c r="U282" s="529"/>
      <c r="V282" s="528" t="str">
        <f t="shared" si="222"/>
        <v>-</v>
      </c>
      <c r="W282" s="535"/>
      <c r="X282" s="536" t="str">
        <f t="shared" si="197"/>
        <v>-</v>
      </c>
      <c r="Y282" s="527">
        <f t="shared" si="223"/>
        <v>0</v>
      </c>
      <c r="Z282" s="335"/>
      <c r="AA282" s="529"/>
      <c r="AB282" s="528" t="str">
        <f t="shared" si="224"/>
        <v>-</v>
      </c>
      <c r="AC282" s="535"/>
      <c r="AD282" s="536" t="str">
        <f t="shared" si="198"/>
        <v>-</v>
      </c>
      <c r="AE282" s="527">
        <f t="shared" si="225"/>
        <v>0</v>
      </c>
      <c r="AF282" s="335"/>
      <c r="AG282" s="529"/>
      <c r="AH282" s="528" t="str">
        <f t="shared" si="226"/>
        <v>-</v>
      </c>
      <c r="AI282" s="535"/>
      <c r="AJ282" s="536" t="str">
        <f t="shared" si="199"/>
        <v>-</v>
      </c>
      <c r="AK282" s="527">
        <f t="shared" si="227"/>
        <v>0</v>
      </c>
      <c r="AL282" s="335"/>
      <c r="AM282" s="529"/>
      <c r="AN282" s="528" t="str">
        <f t="shared" si="228"/>
        <v>-</v>
      </c>
      <c r="AO282" s="535"/>
      <c r="AP282" s="536" t="str">
        <f t="shared" si="200"/>
        <v>-</v>
      </c>
      <c r="AQ282" s="527">
        <f t="shared" si="229"/>
        <v>0</v>
      </c>
      <c r="AR282" s="335"/>
      <c r="AS282" s="529"/>
      <c r="AT282" s="528" t="str">
        <f t="shared" si="230"/>
        <v>-</v>
      </c>
      <c r="AU282" s="535"/>
      <c r="AV282" s="536" t="str">
        <f t="shared" si="201"/>
        <v>-</v>
      </c>
      <c r="AW282" s="527">
        <f t="shared" si="231"/>
        <v>0</v>
      </c>
      <c r="AX282" s="335"/>
      <c r="AY282" s="529"/>
      <c r="AZ282" s="528" t="str">
        <f t="shared" si="232"/>
        <v>-</v>
      </c>
      <c r="BA282" s="535"/>
      <c r="BB282" s="536" t="str">
        <f t="shared" si="202"/>
        <v>-</v>
      </c>
      <c r="BC282" s="544">
        <f t="shared" si="233"/>
        <v>0</v>
      </c>
      <c r="BD282" s="335"/>
      <c r="BE282" s="529"/>
      <c r="BF282" s="535"/>
      <c r="BG282" s="549" t="str">
        <f t="shared" si="207"/>
        <v>-</v>
      </c>
      <c r="BH282" s="544">
        <f t="shared" si="234"/>
        <v>0</v>
      </c>
      <c r="BI282" s="335"/>
      <c r="BJ282" s="529"/>
      <c r="BK282" s="535"/>
      <c r="BL282" s="549" t="str">
        <f t="shared" si="208"/>
        <v>-</v>
      </c>
      <c r="BM282" s="544">
        <f t="shared" si="235"/>
        <v>0</v>
      </c>
      <c r="BN282" s="335"/>
      <c r="BO282" s="529"/>
      <c r="BP282" s="535"/>
      <c r="BQ282" s="549" t="str">
        <f t="shared" si="209"/>
        <v>-</v>
      </c>
      <c r="BR282" s="544">
        <f t="shared" si="236"/>
        <v>0</v>
      </c>
      <c r="BS282" s="335"/>
      <c r="BT282" s="529"/>
      <c r="BU282" s="535"/>
      <c r="BV282" s="549" t="str">
        <f t="shared" si="210"/>
        <v>-</v>
      </c>
    </row>
    <row r="283" ht="15" customHeight="1" spans="1:74">
      <c r="A283" s="563"/>
      <c r="B283" s="404">
        <v>24</v>
      </c>
      <c r="C283" s="406">
        <f t="shared" si="204"/>
        <v>0</v>
      </c>
      <c r="D283" s="406">
        <f t="shared" si="212"/>
        <v>0</v>
      </c>
      <c r="E283" s="406">
        <f t="shared" si="213"/>
        <v>0</v>
      </c>
      <c r="F283" s="382">
        <f t="shared" si="214"/>
        <v>0</v>
      </c>
      <c r="G283" s="505" t="str">
        <f t="shared" si="211"/>
        <v>-</v>
      </c>
      <c r="H283" s="507">
        <f t="shared" si="215"/>
        <v>0</v>
      </c>
      <c r="I283" s="517">
        <f t="shared" si="216"/>
        <v>0</v>
      </c>
      <c r="J283" s="523">
        <f t="shared" si="217"/>
        <v>0</v>
      </c>
      <c r="K283" s="523">
        <f t="shared" si="218"/>
        <v>0</v>
      </c>
      <c r="L283" s="526" t="str">
        <f t="shared" si="237"/>
        <v>-</v>
      </c>
      <c r="M283" s="527">
        <f t="shared" si="219"/>
        <v>0</v>
      </c>
      <c r="N283" s="335"/>
      <c r="O283" s="529"/>
      <c r="P283" s="528" t="str">
        <f t="shared" si="220"/>
        <v>-</v>
      </c>
      <c r="Q283" s="535"/>
      <c r="R283" s="536" t="str">
        <f t="shared" si="206"/>
        <v>-</v>
      </c>
      <c r="S283" s="527">
        <f t="shared" si="221"/>
        <v>0</v>
      </c>
      <c r="T283" s="335"/>
      <c r="U283" s="529"/>
      <c r="V283" s="528" t="str">
        <f t="shared" si="222"/>
        <v>-</v>
      </c>
      <c r="W283" s="535"/>
      <c r="X283" s="536" t="str">
        <f t="shared" si="197"/>
        <v>-</v>
      </c>
      <c r="Y283" s="527">
        <f t="shared" si="223"/>
        <v>0</v>
      </c>
      <c r="Z283" s="335"/>
      <c r="AA283" s="529"/>
      <c r="AB283" s="528" t="str">
        <f t="shared" si="224"/>
        <v>-</v>
      </c>
      <c r="AC283" s="535"/>
      <c r="AD283" s="536" t="str">
        <f t="shared" si="198"/>
        <v>-</v>
      </c>
      <c r="AE283" s="527">
        <f t="shared" si="225"/>
        <v>0</v>
      </c>
      <c r="AF283" s="335"/>
      <c r="AG283" s="529"/>
      <c r="AH283" s="528" t="str">
        <f t="shared" si="226"/>
        <v>-</v>
      </c>
      <c r="AI283" s="535"/>
      <c r="AJ283" s="536" t="str">
        <f t="shared" si="199"/>
        <v>-</v>
      </c>
      <c r="AK283" s="527">
        <f t="shared" si="227"/>
        <v>0</v>
      </c>
      <c r="AL283" s="335"/>
      <c r="AM283" s="529"/>
      <c r="AN283" s="528" t="str">
        <f t="shared" si="228"/>
        <v>-</v>
      </c>
      <c r="AO283" s="535"/>
      <c r="AP283" s="536" t="str">
        <f t="shared" si="200"/>
        <v>-</v>
      </c>
      <c r="AQ283" s="527">
        <f t="shared" si="229"/>
        <v>0</v>
      </c>
      <c r="AR283" s="335"/>
      <c r="AS283" s="529"/>
      <c r="AT283" s="528" t="str">
        <f t="shared" si="230"/>
        <v>-</v>
      </c>
      <c r="AU283" s="535"/>
      <c r="AV283" s="536" t="str">
        <f t="shared" si="201"/>
        <v>-</v>
      </c>
      <c r="AW283" s="527">
        <f t="shared" si="231"/>
        <v>0</v>
      </c>
      <c r="AX283" s="335"/>
      <c r="AY283" s="529"/>
      <c r="AZ283" s="528" t="str">
        <f t="shared" si="232"/>
        <v>-</v>
      </c>
      <c r="BA283" s="535"/>
      <c r="BB283" s="536" t="str">
        <f t="shared" si="202"/>
        <v>-</v>
      </c>
      <c r="BC283" s="544">
        <f t="shared" si="233"/>
        <v>0</v>
      </c>
      <c r="BD283" s="335"/>
      <c r="BE283" s="529"/>
      <c r="BF283" s="535"/>
      <c r="BG283" s="549" t="str">
        <f t="shared" si="207"/>
        <v>-</v>
      </c>
      <c r="BH283" s="544">
        <f t="shared" si="234"/>
        <v>0</v>
      </c>
      <c r="BI283" s="335"/>
      <c r="BJ283" s="529"/>
      <c r="BK283" s="535"/>
      <c r="BL283" s="549" t="str">
        <f t="shared" si="208"/>
        <v>-</v>
      </c>
      <c r="BM283" s="544">
        <f t="shared" si="235"/>
        <v>0</v>
      </c>
      <c r="BN283" s="335"/>
      <c r="BO283" s="529"/>
      <c r="BP283" s="535"/>
      <c r="BQ283" s="549" t="str">
        <f t="shared" si="209"/>
        <v>-</v>
      </c>
      <c r="BR283" s="544">
        <f t="shared" si="236"/>
        <v>0</v>
      </c>
      <c r="BS283" s="335"/>
      <c r="BT283" s="529"/>
      <c r="BU283" s="535"/>
      <c r="BV283" s="549" t="str">
        <f t="shared" si="210"/>
        <v>-</v>
      </c>
    </row>
    <row r="284" ht="15" customHeight="1" spans="1:74">
      <c r="A284" s="563"/>
      <c r="B284" s="404">
        <v>25</v>
      </c>
      <c r="C284" s="406">
        <f t="shared" si="204"/>
        <v>0</v>
      </c>
      <c r="D284" s="406">
        <f t="shared" si="212"/>
        <v>0</v>
      </c>
      <c r="E284" s="406">
        <f t="shared" si="213"/>
        <v>0</v>
      </c>
      <c r="F284" s="382">
        <f t="shared" si="214"/>
        <v>0</v>
      </c>
      <c r="G284" s="505" t="str">
        <f t="shared" si="211"/>
        <v>-</v>
      </c>
      <c r="H284" s="507">
        <f t="shared" si="215"/>
        <v>0</v>
      </c>
      <c r="I284" s="517">
        <f t="shared" si="216"/>
        <v>0</v>
      </c>
      <c r="J284" s="523">
        <f t="shared" si="217"/>
        <v>0</v>
      </c>
      <c r="K284" s="523">
        <f t="shared" si="218"/>
        <v>0</v>
      </c>
      <c r="L284" s="526" t="str">
        <f t="shared" si="237"/>
        <v>-</v>
      </c>
      <c r="M284" s="527">
        <f t="shared" si="219"/>
        <v>0</v>
      </c>
      <c r="N284" s="335"/>
      <c r="O284" s="529"/>
      <c r="P284" s="528" t="str">
        <f t="shared" si="220"/>
        <v>-</v>
      </c>
      <c r="Q284" s="535"/>
      <c r="R284" s="536" t="str">
        <f t="shared" si="206"/>
        <v>-</v>
      </c>
      <c r="S284" s="527">
        <f t="shared" si="221"/>
        <v>0</v>
      </c>
      <c r="T284" s="335"/>
      <c r="U284" s="529"/>
      <c r="V284" s="528" t="str">
        <f t="shared" si="222"/>
        <v>-</v>
      </c>
      <c r="W284" s="535"/>
      <c r="X284" s="536" t="str">
        <f t="shared" si="197"/>
        <v>-</v>
      </c>
      <c r="Y284" s="527">
        <f t="shared" si="223"/>
        <v>0</v>
      </c>
      <c r="Z284" s="335"/>
      <c r="AA284" s="529"/>
      <c r="AB284" s="528" t="str">
        <f t="shared" si="224"/>
        <v>-</v>
      </c>
      <c r="AC284" s="535"/>
      <c r="AD284" s="536" t="str">
        <f t="shared" si="198"/>
        <v>-</v>
      </c>
      <c r="AE284" s="527">
        <f t="shared" si="225"/>
        <v>0</v>
      </c>
      <c r="AF284" s="335"/>
      <c r="AG284" s="529"/>
      <c r="AH284" s="528" t="str">
        <f t="shared" si="226"/>
        <v>-</v>
      </c>
      <c r="AI284" s="535"/>
      <c r="AJ284" s="536" t="str">
        <f t="shared" si="199"/>
        <v>-</v>
      </c>
      <c r="AK284" s="527">
        <f t="shared" si="227"/>
        <v>0</v>
      </c>
      <c r="AL284" s="335"/>
      <c r="AM284" s="529"/>
      <c r="AN284" s="528" t="str">
        <f t="shared" si="228"/>
        <v>-</v>
      </c>
      <c r="AO284" s="535"/>
      <c r="AP284" s="536" t="str">
        <f t="shared" si="200"/>
        <v>-</v>
      </c>
      <c r="AQ284" s="527">
        <f t="shared" si="229"/>
        <v>0</v>
      </c>
      <c r="AR284" s="335"/>
      <c r="AS284" s="529"/>
      <c r="AT284" s="528" t="str">
        <f t="shared" si="230"/>
        <v>-</v>
      </c>
      <c r="AU284" s="535"/>
      <c r="AV284" s="536" t="str">
        <f t="shared" si="201"/>
        <v>-</v>
      </c>
      <c r="AW284" s="527">
        <f t="shared" si="231"/>
        <v>0</v>
      </c>
      <c r="AX284" s="335"/>
      <c r="AY284" s="529"/>
      <c r="AZ284" s="528" t="str">
        <f t="shared" si="232"/>
        <v>-</v>
      </c>
      <c r="BA284" s="535"/>
      <c r="BB284" s="536" t="str">
        <f t="shared" si="202"/>
        <v>-</v>
      </c>
      <c r="BC284" s="544">
        <f t="shared" si="233"/>
        <v>0</v>
      </c>
      <c r="BD284" s="335"/>
      <c r="BE284" s="529"/>
      <c r="BF284" s="535"/>
      <c r="BG284" s="549" t="str">
        <f t="shared" si="207"/>
        <v>-</v>
      </c>
      <c r="BH284" s="544">
        <f t="shared" si="234"/>
        <v>0</v>
      </c>
      <c r="BI284" s="335"/>
      <c r="BJ284" s="529"/>
      <c r="BK284" s="535"/>
      <c r="BL284" s="549" t="str">
        <f t="shared" si="208"/>
        <v>-</v>
      </c>
      <c r="BM284" s="544">
        <f t="shared" si="235"/>
        <v>0</v>
      </c>
      <c r="BN284" s="335"/>
      <c r="BO284" s="529"/>
      <c r="BP284" s="535"/>
      <c r="BQ284" s="549" t="str">
        <f t="shared" si="209"/>
        <v>-</v>
      </c>
      <c r="BR284" s="544">
        <f t="shared" si="236"/>
        <v>0</v>
      </c>
      <c r="BS284" s="335"/>
      <c r="BT284" s="529"/>
      <c r="BU284" s="535"/>
      <c r="BV284" s="549" t="str">
        <f t="shared" si="210"/>
        <v>-</v>
      </c>
    </row>
    <row r="285" ht="15" customHeight="1" spans="1:74">
      <c r="A285" s="563"/>
      <c r="B285" s="404">
        <v>26</v>
      </c>
      <c r="C285" s="406">
        <f t="shared" si="204"/>
        <v>0</v>
      </c>
      <c r="D285" s="406">
        <f t="shared" si="212"/>
        <v>0</v>
      </c>
      <c r="E285" s="406">
        <f t="shared" si="213"/>
        <v>0</v>
      </c>
      <c r="F285" s="382">
        <f t="shared" si="214"/>
        <v>0</v>
      </c>
      <c r="G285" s="505" t="str">
        <f t="shared" si="211"/>
        <v>-</v>
      </c>
      <c r="H285" s="507">
        <f t="shared" si="215"/>
        <v>0</v>
      </c>
      <c r="I285" s="517">
        <f t="shared" si="216"/>
        <v>0</v>
      </c>
      <c r="J285" s="523">
        <f t="shared" si="217"/>
        <v>0</v>
      </c>
      <c r="K285" s="523">
        <f t="shared" si="218"/>
        <v>0</v>
      </c>
      <c r="L285" s="526" t="str">
        <f t="shared" si="237"/>
        <v>-</v>
      </c>
      <c r="M285" s="527">
        <f t="shared" si="219"/>
        <v>0</v>
      </c>
      <c r="N285" s="335"/>
      <c r="O285" s="529"/>
      <c r="P285" s="528" t="str">
        <f t="shared" si="220"/>
        <v>-</v>
      </c>
      <c r="Q285" s="535"/>
      <c r="R285" s="536" t="str">
        <f t="shared" si="206"/>
        <v>-</v>
      </c>
      <c r="S285" s="527">
        <f t="shared" si="221"/>
        <v>0</v>
      </c>
      <c r="T285" s="335"/>
      <c r="U285" s="529"/>
      <c r="V285" s="528" t="str">
        <f t="shared" si="222"/>
        <v>-</v>
      </c>
      <c r="W285" s="535"/>
      <c r="X285" s="536" t="str">
        <f t="shared" si="197"/>
        <v>-</v>
      </c>
      <c r="Y285" s="527">
        <f t="shared" si="223"/>
        <v>0</v>
      </c>
      <c r="Z285" s="335"/>
      <c r="AA285" s="529"/>
      <c r="AB285" s="528" t="str">
        <f t="shared" si="224"/>
        <v>-</v>
      </c>
      <c r="AC285" s="535"/>
      <c r="AD285" s="536" t="str">
        <f t="shared" si="198"/>
        <v>-</v>
      </c>
      <c r="AE285" s="527">
        <f t="shared" si="225"/>
        <v>0</v>
      </c>
      <c r="AF285" s="335"/>
      <c r="AG285" s="529"/>
      <c r="AH285" s="528" t="str">
        <f t="shared" si="226"/>
        <v>-</v>
      </c>
      <c r="AI285" s="535"/>
      <c r="AJ285" s="536" t="str">
        <f t="shared" si="199"/>
        <v>-</v>
      </c>
      <c r="AK285" s="527">
        <f t="shared" si="227"/>
        <v>0</v>
      </c>
      <c r="AL285" s="335"/>
      <c r="AM285" s="529"/>
      <c r="AN285" s="528" t="str">
        <f t="shared" si="228"/>
        <v>-</v>
      </c>
      <c r="AO285" s="535"/>
      <c r="AP285" s="536" t="str">
        <f t="shared" si="200"/>
        <v>-</v>
      </c>
      <c r="AQ285" s="527">
        <f t="shared" si="229"/>
        <v>0</v>
      </c>
      <c r="AR285" s="335"/>
      <c r="AS285" s="529"/>
      <c r="AT285" s="528" t="str">
        <f t="shared" si="230"/>
        <v>-</v>
      </c>
      <c r="AU285" s="535"/>
      <c r="AV285" s="536" t="str">
        <f t="shared" si="201"/>
        <v>-</v>
      </c>
      <c r="AW285" s="527">
        <f t="shared" si="231"/>
        <v>0</v>
      </c>
      <c r="AX285" s="335"/>
      <c r="AY285" s="529"/>
      <c r="AZ285" s="528" t="str">
        <f t="shared" si="232"/>
        <v>-</v>
      </c>
      <c r="BA285" s="535"/>
      <c r="BB285" s="536" t="str">
        <f t="shared" si="202"/>
        <v>-</v>
      </c>
      <c r="BC285" s="544">
        <f t="shared" si="233"/>
        <v>0</v>
      </c>
      <c r="BD285" s="335"/>
      <c r="BE285" s="529"/>
      <c r="BF285" s="535"/>
      <c r="BG285" s="549" t="str">
        <f t="shared" si="207"/>
        <v>-</v>
      </c>
      <c r="BH285" s="544">
        <f t="shared" si="234"/>
        <v>0</v>
      </c>
      <c r="BI285" s="335"/>
      <c r="BJ285" s="529"/>
      <c r="BK285" s="535"/>
      <c r="BL285" s="549" t="str">
        <f t="shared" si="208"/>
        <v>-</v>
      </c>
      <c r="BM285" s="544">
        <f t="shared" si="235"/>
        <v>0</v>
      </c>
      <c r="BN285" s="335"/>
      <c r="BO285" s="529"/>
      <c r="BP285" s="535"/>
      <c r="BQ285" s="549" t="str">
        <f t="shared" si="209"/>
        <v>-</v>
      </c>
      <c r="BR285" s="544">
        <f t="shared" si="236"/>
        <v>0</v>
      </c>
      <c r="BS285" s="335"/>
      <c r="BT285" s="529"/>
      <c r="BU285" s="535"/>
      <c r="BV285" s="549" t="str">
        <f t="shared" si="210"/>
        <v>-</v>
      </c>
    </row>
    <row r="286" ht="15" customHeight="1" spans="1:74">
      <c r="A286" s="563"/>
      <c r="B286" s="404">
        <v>27</v>
      </c>
      <c r="C286" s="406">
        <f t="shared" si="204"/>
        <v>0</v>
      </c>
      <c r="D286" s="406">
        <f t="shared" si="212"/>
        <v>0</v>
      </c>
      <c r="E286" s="406">
        <f t="shared" si="213"/>
        <v>0</v>
      </c>
      <c r="F286" s="382">
        <f t="shared" si="214"/>
        <v>0</v>
      </c>
      <c r="G286" s="505" t="str">
        <f t="shared" si="211"/>
        <v>-</v>
      </c>
      <c r="H286" s="507">
        <f t="shared" si="215"/>
        <v>0</v>
      </c>
      <c r="I286" s="517">
        <f t="shared" si="216"/>
        <v>0</v>
      </c>
      <c r="J286" s="523">
        <f t="shared" si="217"/>
        <v>0</v>
      </c>
      <c r="K286" s="523">
        <f t="shared" si="218"/>
        <v>0</v>
      </c>
      <c r="L286" s="526" t="str">
        <f t="shared" si="237"/>
        <v>-</v>
      </c>
      <c r="M286" s="527">
        <f t="shared" si="219"/>
        <v>0</v>
      </c>
      <c r="N286" s="335"/>
      <c r="O286" s="529"/>
      <c r="P286" s="528" t="str">
        <f t="shared" si="220"/>
        <v>-</v>
      </c>
      <c r="Q286" s="535"/>
      <c r="R286" s="536" t="str">
        <f t="shared" si="206"/>
        <v>-</v>
      </c>
      <c r="S286" s="527">
        <f t="shared" si="221"/>
        <v>0</v>
      </c>
      <c r="T286" s="335"/>
      <c r="U286" s="529"/>
      <c r="V286" s="528" t="str">
        <f t="shared" si="222"/>
        <v>-</v>
      </c>
      <c r="W286" s="535"/>
      <c r="X286" s="536" t="str">
        <f t="shared" si="197"/>
        <v>-</v>
      </c>
      <c r="Y286" s="527">
        <f t="shared" si="223"/>
        <v>0</v>
      </c>
      <c r="Z286" s="335"/>
      <c r="AA286" s="529"/>
      <c r="AB286" s="528" t="str">
        <f t="shared" si="224"/>
        <v>-</v>
      </c>
      <c r="AC286" s="535"/>
      <c r="AD286" s="536" t="str">
        <f t="shared" si="198"/>
        <v>-</v>
      </c>
      <c r="AE286" s="527">
        <f t="shared" si="225"/>
        <v>0</v>
      </c>
      <c r="AF286" s="335"/>
      <c r="AG286" s="529"/>
      <c r="AH286" s="528" t="str">
        <f t="shared" si="226"/>
        <v>-</v>
      </c>
      <c r="AI286" s="535"/>
      <c r="AJ286" s="536" t="str">
        <f t="shared" si="199"/>
        <v>-</v>
      </c>
      <c r="AK286" s="527">
        <f t="shared" si="227"/>
        <v>0</v>
      </c>
      <c r="AL286" s="335"/>
      <c r="AM286" s="529"/>
      <c r="AN286" s="528" t="str">
        <f t="shared" si="228"/>
        <v>-</v>
      </c>
      <c r="AO286" s="535"/>
      <c r="AP286" s="536" t="str">
        <f t="shared" si="200"/>
        <v>-</v>
      </c>
      <c r="AQ286" s="527">
        <f t="shared" si="229"/>
        <v>0</v>
      </c>
      <c r="AR286" s="335"/>
      <c r="AS286" s="529"/>
      <c r="AT286" s="528" t="str">
        <f t="shared" si="230"/>
        <v>-</v>
      </c>
      <c r="AU286" s="535"/>
      <c r="AV286" s="536" t="str">
        <f t="shared" si="201"/>
        <v>-</v>
      </c>
      <c r="AW286" s="527">
        <f t="shared" si="231"/>
        <v>0</v>
      </c>
      <c r="AX286" s="335"/>
      <c r="AY286" s="529"/>
      <c r="AZ286" s="528" t="str">
        <f t="shared" si="232"/>
        <v>-</v>
      </c>
      <c r="BA286" s="535"/>
      <c r="BB286" s="536" t="str">
        <f t="shared" si="202"/>
        <v>-</v>
      </c>
      <c r="BC286" s="544">
        <f t="shared" si="233"/>
        <v>0</v>
      </c>
      <c r="BD286" s="335"/>
      <c r="BE286" s="529"/>
      <c r="BF286" s="535"/>
      <c r="BG286" s="549" t="str">
        <f t="shared" si="207"/>
        <v>-</v>
      </c>
      <c r="BH286" s="544">
        <f t="shared" si="234"/>
        <v>0</v>
      </c>
      <c r="BI286" s="335"/>
      <c r="BJ286" s="529"/>
      <c r="BK286" s="535"/>
      <c r="BL286" s="549" t="str">
        <f t="shared" si="208"/>
        <v>-</v>
      </c>
      <c r="BM286" s="544">
        <f t="shared" si="235"/>
        <v>0</v>
      </c>
      <c r="BN286" s="335"/>
      <c r="BO286" s="529"/>
      <c r="BP286" s="535"/>
      <c r="BQ286" s="549" t="str">
        <f t="shared" si="209"/>
        <v>-</v>
      </c>
      <c r="BR286" s="544">
        <f t="shared" si="236"/>
        <v>0</v>
      </c>
      <c r="BS286" s="335"/>
      <c r="BT286" s="529"/>
      <c r="BU286" s="535"/>
      <c r="BV286" s="549" t="str">
        <f t="shared" si="210"/>
        <v>-</v>
      </c>
    </row>
    <row r="287" ht="15" customHeight="1" spans="1:74">
      <c r="A287" s="563"/>
      <c r="B287" s="404">
        <v>28</v>
      </c>
      <c r="C287" s="406">
        <f t="shared" si="204"/>
        <v>0</v>
      </c>
      <c r="D287" s="406">
        <f t="shared" si="212"/>
        <v>0</v>
      </c>
      <c r="E287" s="406">
        <f t="shared" si="213"/>
        <v>0</v>
      </c>
      <c r="F287" s="382">
        <f t="shared" si="214"/>
        <v>0</v>
      </c>
      <c r="G287" s="505" t="str">
        <f t="shared" si="211"/>
        <v>-</v>
      </c>
      <c r="H287" s="507">
        <f t="shared" si="215"/>
        <v>0</v>
      </c>
      <c r="I287" s="517">
        <f t="shared" si="216"/>
        <v>0</v>
      </c>
      <c r="J287" s="523">
        <f t="shared" si="217"/>
        <v>0</v>
      </c>
      <c r="K287" s="523">
        <f t="shared" si="218"/>
        <v>0</v>
      </c>
      <c r="L287" s="526" t="str">
        <f t="shared" si="237"/>
        <v>-</v>
      </c>
      <c r="M287" s="527">
        <f t="shared" si="219"/>
        <v>0</v>
      </c>
      <c r="N287" s="335"/>
      <c r="O287" s="529"/>
      <c r="P287" s="528" t="str">
        <f t="shared" si="220"/>
        <v>-</v>
      </c>
      <c r="Q287" s="535"/>
      <c r="R287" s="536" t="str">
        <f t="shared" si="206"/>
        <v>-</v>
      </c>
      <c r="S287" s="527">
        <f t="shared" si="221"/>
        <v>0</v>
      </c>
      <c r="T287" s="335"/>
      <c r="U287" s="529"/>
      <c r="V287" s="528" t="str">
        <f t="shared" si="222"/>
        <v>-</v>
      </c>
      <c r="W287" s="535"/>
      <c r="X287" s="536" t="str">
        <f t="shared" si="197"/>
        <v>-</v>
      </c>
      <c r="Y287" s="527">
        <f t="shared" si="223"/>
        <v>0</v>
      </c>
      <c r="Z287" s="335"/>
      <c r="AA287" s="529"/>
      <c r="AB287" s="528" t="str">
        <f t="shared" si="224"/>
        <v>-</v>
      </c>
      <c r="AC287" s="535"/>
      <c r="AD287" s="536" t="str">
        <f t="shared" si="198"/>
        <v>-</v>
      </c>
      <c r="AE287" s="527">
        <f t="shared" si="225"/>
        <v>0</v>
      </c>
      <c r="AF287" s="335"/>
      <c r="AG287" s="529"/>
      <c r="AH287" s="528" t="str">
        <f t="shared" si="226"/>
        <v>-</v>
      </c>
      <c r="AI287" s="535"/>
      <c r="AJ287" s="536" t="str">
        <f t="shared" si="199"/>
        <v>-</v>
      </c>
      <c r="AK287" s="527">
        <f t="shared" si="227"/>
        <v>0</v>
      </c>
      <c r="AL287" s="335"/>
      <c r="AM287" s="529"/>
      <c r="AN287" s="528" t="str">
        <f t="shared" si="228"/>
        <v>-</v>
      </c>
      <c r="AO287" s="535"/>
      <c r="AP287" s="536" t="str">
        <f t="shared" si="200"/>
        <v>-</v>
      </c>
      <c r="AQ287" s="527">
        <f t="shared" si="229"/>
        <v>0</v>
      </c>
      <c r="AR287" s="335"/>
      <c r="AS287" s="529"/>
      <c r="AT287" s="528" t="str">
        <f t="shared" si="230"/>
        <v>-</v>
      </c>
      <c r="AU287" s="535"/>
      <c r="AV287" s="536" t="str">
        <f t="shared" si="201"/>
        <v>-</v>
      </c>
      <c r="AW287" s="527">
        <f t="shared" si="231"/>
        <v>0</v>
      </c>
      <c r="AX287" s="335"/>
      <c r="AY287" s="529"/>
      <c r="AZ287" s="528" t="str">
        <f t="shared" si="232"/>
        <v>-</v>
      </c>
      <c r="BA287" s="535"/>
      <c r="BB287" s="536" t="str">
        <f t="shared" si="202"/>
        <v>-</v>
      </c>
      <c r="BC287" s="544">
        <f t="shared" si="233"/>
        <v>0</v>
      </c>
      <c r="BD287" s="335"/>
      <c r="BE287" s="529"/>
      <c r="BF287" s="535"/>
      <c r="BG287" s="549" t="str">
        <f t="shared" si="207"/>
        <v>-</v>
      </c>
      <c r="BH287" s="544">
        <f t="shared" si="234"/>
        <v>0</v>
      </c>
      <c r="BI287" s="335"/>
      <c r="BJ287" s="529"/>
      <c r="BK287" s="535"/>
      <c r="BL287" s="549" t="str">
        <f t="shared" si="208"/>
        <v>-</v>
      </c>
      <c r="BM287" s="544">
        <f t="shared" si="235"/>
        <v>0</v>
      </c>
      <c r="BN287" s="335"/>
      <c r="BO287" s="529"/>
      <c r="BP287" s="535"/>
      <c r="BQ287" s="549" t="str">
        <f t="shared" si="209"/>
        <v>-</v>
      </c>
      <c r="BR287" s="544">
        <f t="shared" si="236"/>
        <v>0</v>
      </c>
      <c r="BS287" s="335"/>
      <c r="BT287" s="529"/>
      <c r="BU287" s="535"/>
      <c r="BV287" s="549" t="str">
        <f t="shared" si="210"/>
        <v>-</v>
      </c>
    </row>
    <row r="288" ht="15" customHeight="1" spans="1:74">
      <c r="A288" s="563"/>
      <c r="B288" s="404">
        <v>29</v>
      </c>
      <c r="C288" s="406">
        <f t="shared" si="204"/>
        <v>0</v>
      </c>
      <c r="D288" s="406">
        <f t="shared" si="212"/>
        <v>0</v>
      </c>
      <c r="E288" s="406">
        <f t="shared" si="213"/>
        <v>0</v>
      </c>
      <c r="F288" s="382">
        <f t="shared" si="214"/>
        <v>0</v>
      </c>
      <c r="G288" s="505" t="str">
        <f t="shared" si="211"/>
        <v>-</v>
      </c>
      <c r="H288" s="507">
        <f t="shared" si="215"/>
        <v>0</v>
      </c>
      <c r="I288" s="517">
        <f t="shared" si="216"/>
        <v>0</v>
      </c>
      <c r="J288" s="523">
        <f t="shared" si="217"/>
        <v>0</v>
      </c>
      <c r="K288" s="523">
        <f t="shared" si="218"/>
        <v>0</v>
      </c>
      <c r="L288" s="526" t="str">
        <f t="shared" si="237"/>
        <v>-</v>
      </c>
      <c r="M288" s="527">
        <f t="shared" si="219"/>
        <v>0</v>
      </c>
      <c r="N288" s="335"/>
      <c r="O288" s="529"/>
      <c r="P288" s="528" t="str">
        <f t="shared" si="220"/>
        <v>-</v>
      </c>
      <c r="Q288" s="535"/>
      <c r="R288" s="536" t="str">
        <f t="shared" si="206"/>
        <v>-</v>
      </c>
      <c r="S288" s="527">
        <f t="shared" si="221"/>
        <v>0</v>
      </c>
      <c r="T288" s="335"/>
      <c r="U288" s="529"/>
      <c r="V288" s="528" t="str">
        <f t="shared" si="222"/>
        <v>-</v>
      </c>
      <c r="W288" s="535"/>
      <c r="X288" s="536" t="str">
        <f t="shared" si="197"/>
        <v>-</v>
      </c>
      <c r="Y288" s="527">
        <f t="shared" si="223"/>
        <v>0</v>
      </c>
      <c r="Z288" s="335"/>
      <c r="AA288" s="529"/>
      <c r="AB288" s="528" t="str">
        <f t="shared" si="224"/>
        <v>-</v>
      </c>
      <c r="AC288" s="535"/>
      <c r="AD288" s="536" t="str">
        <f t="shared" si="198"/>
        <v>-</v>
      </c>
      <c r="AE288" s="527">
        <f t="shared" si="225"/>
        <v>0</v>
      </c>
      <c r="AF288" s="335"/>
      <c r="AG288" s="529"/>
      <c r="AH288" s="528" t="str">
        <f t="shared" si="226"/>
        <v>-</v>
      </c>
      <c r="AI288" s="535"/>
      <c r="AJ288" s="536" t="str">
        <f t="shared" si="199"/>
        <v>-</v>
      </c>
      <c r="AK288" s="527">
        <f t="shared" si="227"/>
        <v>0</v>
      </c>
      <c r="AL288" s="335"/>
      <c r="AM288" s="529"/>
      <c r="AN288" s="528" t="str">
        <f t="shared" si="228"/>
        <v>-</v>
      </c>
      <c r="AO288" s="535"/>
      <c r="AP288" s="536" t="str">
        <f t="shared" si="200"/>
        <v>-</v>
      </c>
      <c r="AQ288" s="527">
        <f t="shared" si="229"/>
        <v>0</v>
      </c>
      <c r="AR288" s="335"/>
      <c r="AS288" s="529"/>
      <c r="AT288" s="528" t="str">
        <f t="shared" si="230"/>
        <v>-</v>
      </c>
      <c r="AU288" s="535"/>
      <c r="AV288" s="536" t="str">
        <f t="shared" si="201"/>
        <v>-</v>
      </c>
      <c r="AW288" s="527">
        <f t="shared" si="231"/>
        <v>0</v>
      </c>
      <c r="AX288" s="335"/>
      <c r="AY288" s="529"/>
      <c r="AZ288" s="528" t="str">
        <f t="shared" si="232"/>
        <v>-</v>
      </c>
      <c r="BA288" s="535"/>
      <c r="BB288" s="536" t="str">
        <f t="shared" si="202"/>
        <v>-</v>
      </c>
      <c r="BC288" s="544">
        <f t="shared" si="233"/>
        <v>0</v>
      </c>
      <c r="BD288" s="335"/>
      <c r="BE288" s="529"/>
      <c r="BF288" s="535"/>
      <c r="BG288" s="549" t="str">
        <f t="shared" si="207"/>
        <v>-</v>
      </c>
      <c r="BH288" s="544">
        <f t="shared" si="234"/>
        <v>0</v>
      </c>
      <c r="BI288" s="335"/>
      <c r="BJ288" s="529"/>
      <c r="BK288" s="535"/>
      <c r="BL288" s="549" t="str">
        <f t="shared" si="208"/>
        <v>-</v>
      </c>
      <c r="BM288" s="544">
        <f t="shared" si="235"/>
        <v>0</v>
      </c>
      <c r="BN288" s="335"/>
      <c r="BO288" s="529"/>
      <c r="BP288" s="535"/>
      <c r="BQ288" s="549" t="str">
        <f t="shared" si="209"/>
        <v>-</v>
      </c>
      <c r="BR288" s="544">
        <f t="shared" si="236"/>
        <v>0</v>
      </c>
      <c r="BS288" s="335"/>
      <c r="BT288" s="529"/>
      <c r="BU288" s="535"/>
      <c r="BV288" s="549" t="str">
        <f t="shared" si="210"/>
        <v>-</v>
      </c>
    </row>
    <row r="289" ht="15" customHeight="1" spans="1:74">
      <c r="A289" s="563"/>
      <c r="B289" s="404">
        <v>30</v>
      </c>
      <c r="C289" s="406">
        <f t="shared" si="204"/>
        <v>0</v>
      </c>
      <c r="D289" s="406">
        <f t="shared" si="212"/>
        <v>0</v>
      </c>
      <c r="E289" s="406">
        <f t="shared" si="213"/>
        <v>0</v>
      </c>
      <c r="F289" s="382">
        <f t="shared" si="214"/>
        <v>0</v>
      </c>
      <c r="G289" s="505" t="str">
        <f t="shared" si="211"/>
        <v>-</v>
      </c>
      <c r="H289" s="507">
        <f t="shared" si="215"/>
        <v>0</v>
      </c>
      <c r="I289" s="517">
        <f t="shared" si="216"/>
        <v>0</v>
      </c>
      <c r="J289" s="523">
        <f t="shared" si="217"/>
        <v>0</v>
      </c>
      <c r="K289" s="523">
        <f t="shared" si="218"/>
        <v>0</v>
      </c>
      <c r="L289" s="526" t="str">
        <f t="shared" si="237"/>
        <v>-</v>
      </c>
      <c r="M289" s="527">
        <f t="shared" si="219"/>
        <v>0</v>
      </c>
      <c r="N289" s="335"/>
      <c r="O289" s="529"/>
      <c r="P289" s="528" t="str">
        <f t="shared" si="220"/>
        <v>-</v>
      </c>
      <c r="Q289" s="535"/>
      <c r="R289" s="536" t="str">
        <f t="shared" si="206"/>
        <v>-</v>
      </c>
      <c r="S289" s="527">
        <f t="shared" si="221"/>
        <v>0</v>
      </c>
      <c r="T289" s="335"/>
      <c r="U289" s="529"/>
      <c r="V289" s="528" t="str">
        <f t="shared" si="222"/>
        <v>-</v>
      </c>
      <c r="W289" s="535"/>
      <c r="X289" s="536" t="str">
        <f t="shared" si="197"/>
        <v>-</v>
      </c>
      <c r="Y289" s="527">
        <f t="shared" si="223"/>
        <v>0</v>
      </c>
      <c r="Z289" s="335"/>
      <c r="AA289" s="529"/>
      <c r="AB289" s="528" t="str">
        <f t="shared" si="224"/>
        <v>-</v>
      </c>
      <c r="AC289" s="535"/>
      <c r="AD289" s="536" t="str">
        <f t="shared" si="198"/>
        <v>-</v>
      </c>
      <c r="AE289" s="527">
        <f t="shared" si="225"/>
        <v>0</v>
      </c>
      <c r="AF289" s="335"/>
      <c r="AG289" s="529"/>
      <c r="AH289" s="528" t="str">
        <f t="shared" si="226"/>
        <v>-</v>
      </c>
      <c r="AI289" s="535"/>
      <c r="AJ289" s="536" t="str">
        <f t="shared" si="199"/>
        <v>-</v>
      </c>
      <c r="AK289" s="527">
        <f t="shared" si="227"/>
        <v>0</v>
      </c>
      <c r="AL289" s="335"/>
      <c r="AM289" s="529"/>
      <c r="AN289" s="528" t="str">
        <f t="shared" si="228"/>
        <v>-</v>
      </c>
      <c r="AO289" s="535"/>
      <c r="AP289" s="536" t="str">
        <f t="shared" si="200"/>
        <v>-</v>
      </c>
      <c r="AQ289" s="527">
        <f t="shared" si="229"/>
        <v>0</v>
      </c>
      <c r="AR289" s="335"/>
      <c r="AS289" s="529"/>
      <c r="AT289" s="528" t="str">
        <f t="shared" si="230"/>
        <v>-</v>
      </c>
      <c r="AU289" s="535"/>
      <c r="AV289" s="536" t="str">
        <f t="shared" si="201"/>
        <v>-</v>
      </c>
      <c r="AW289" s="527">
        <f t="shared" si="231"/>
        <v>0</v>
      </c>
      <c r="AX289" s="335"/>
      <c r="AY289" s="529"/>
      <c r="AZ289" s="528" t="str">
        <f t="shared" si="232"/>
        <v>-</v>
      </c>
      <c r="BA289" s="535"/>
      <c r="BB289" s="536" t="str">
        <f t="shared" si="202"/>
        <v>-</v>
      </c>
      <c r="BC289" s="544">
        <f t="shared" si="233"/>
        <v>0</v>
      </c>
      <c r="BD289" s="335"/>
      <c r="BE289" s="529"/>
      <c r="BF289" s="535"/>
      <c r="BG289" s="549" t="str">
        <f t="shared" si="207"/>
        <v>-</v>
      </c>
      <c r="BH289" s="544">
        <f t="shared" si="234"/>
        <v>0</v>
      </c>
      <c r="BI289" s="335"/>
      <c r="BJ289" s="529"/>
      <c r="BK289" s="535"/>
      <c r="BL289" s="549" t="str">
        <f t="shared" si="208"/>
        <v>-</v>
      </c>
      <c r="BM289" s="544">
        <f t="shared" si="235"/>
        <v>0</v>
      </c>
      <c r="BN289" s="335"/>
      <c r="BO289" s="529"/>
      <c r="BP289" s="535"/>
      <c r="BQ289" s="549" t="str">
        <f t="shared" si="209"/>
        <v>-</v>
      </c>
      <c r="BR289" s="544">
        <f t="shared" si="236"/>
        <v>0</v>
      </c>
      <c r="BS289" s="335"/>
      <c r="BT289" s="529"/>
      <c r="BU289" s="535"/>
      <c r="BV289" s="549" t="str">
        <f t="shared" si="210"/>
        <v>-</v>
      </c>
    </row>
    <row r="290" ht="15" customHeight="1" spans="1:74">
      <c r="A290" s="550" t="s">
        <v>58</v>
      </c>
      <c r="B290" s="551"/>
      <c r="C290" s="552">
        <f>C354+C323+C291</f>
        <v>0</v>
      </c>
      <c r="D290" s="406">
        <f t="shared" si="212"/>
        <v>0</v>
      </c>
      <c r="E290" s="406">
        <f t="shared" si="213"/>
        <v>0</v>
      </c>
      <c r="F290" s="382">
        <f t="shared" si="214"/>
        <v>0</v>
      </c>
      <c r="G290" s="505" t="str">
        <f t="shared" si="211"/>
        <v>-</v>
      </c>
      <c r="H290" s="507">
        <f t="shared" si="215"/>
        <v>0</v>
      </c>
      <c r="I290" s="517">
        <f t="shared" si="216"/>
        <v>0</v>
      </c>
      <c r="J290" s="523">
        <f t="shared" si="217"/>
        <v>0</v>
      </c>
      <c r="K290" s="523">
        <f t="shared" si="218"/>
        <v>0</v>
      </c>
      <c r="L290" s="564" t="str">
        <f t="shared" si="237"/>
        <v>-</v>
      </c>
      <c r="M290" s="527">
        <f t="shared" si="219"/>
        <v>0</v>
      </c>
      <c r="N290" s="565">
        <f>N354+N323+N291</f>
        <v>0</v>
      </c>
      <c r="O290" s="565">
        <f>O354+O323+O291</f>
        <v>0</v>
      </c>
      <c r="P290" s="566" t="str">
        <f t="shared" si="220"/>
        <v>-</v>
      </c>
      <c r="Q290" s="568">
        <f>Q354+Q323+Q291</f>
        <v>0</v>
      </c>
      <c r="R290" s="569" t="str">
        <f t="shared" si="206"/>
        <v>-</v>
      </c>
      <c r="S290" s="527">
        <f t="shared" si="221"/>
        <v>0</v>
      </c>
      <c r="T290" s="565">
        <f>T354+T323+T291</f>
        <v>0</v>
      </c>
      <c r="U290" s="565">
        <f>U354+U323+U291</f>
        <v>0</v>
      </c>
      <c r="V290" s="566" t="str">
        <f t="shared" si="222"/>
        <v>-</v>
      </c>
      <c r="W290" s="568">
        <f>W354+W323+W291</f>
        <v>0</v>
      </c>
      <c r="X290" s="569" t="str">
        <f t="shared" si="197"/>
        <v>-</v>
      </c>
      <c r="Y290" s="527">
        <f t="shared" si="223"/>
        <v>0</v>
      </c>
      <c r="Z290" s="565">
        <f>Z354+Z323+Z291</f>
        <v>0</v>
      </c>
      <c r="AA290" s="565">
        <f>AA354+AA323+AA291</f>
        <v>0</v>
      </c>
      <c r="AB290" s="566" t="str">
        <f t="shared" si="224"/>
        <v>-</v>
      </c>
      <c r="AC290" s="568">
        <f>AC354+AC323+AC291</f>
        <v>0</v>
      </c>
      <c r="AD290" s="569" t="str">
        <f t="shared" si="198"/>
        <v>-</v>
      </c>
      <c r="AE290" s="527">
        <f t="shared" si="225"/>
        <v>0</v>
      </c>
      <c r="AF290" s="565">
        <f>AF354+AF323+AF291</f>
        <v>0</v>
      </c>
      <c r="AG290" s="565">
        <f>AG354+AG323+AG291</f>
        <v>0</v>
      </c>
      <c r="AH290" s="566" t="str">
        <f t="shared" si="226"/>
        <v>-</v>
      </c>
      <c r="AI290" s="568">
        <f>AI354+AI323+AI291</f>
        <v>0</v>
      </c>
      <c r="AJ290" s="569" t="str">
        <f t="shared" si="199"/>
        <v>-</v>
      </c>
      <c r="AK290" s="527">
        <f t="shared" si="227"/>
        <v>0</v>
      </c>
      <c r="AL290" s="565">
        <f>AL354+AL323+AL291</f>
        <v>0</v>
      </c>
      <c r="AM290" s="565">
        <f>AM354+AM323+AM291</f>
        <v>0</v>
      </c>
      <c r="AN290" s="566" t="str">
        <f t="shared" si="228"/>
        <v>-</v>
      </c>
      <c r="AO290" s="568">
        <f>AO354+AO323+AO291</f>
        <v>0</v>
      </c>
      <c r="AP290" s="569" t="str">
        <f t="shared" si="200"/>
        <v>-</v>
      </c>
      <c r="AQ290" s="527">
        <f t="shared" si="229"/>
        <v>0</v>
      </c>
      <c r="AR290" s="565">
        <f>AR354+AR323+AR291</f>
        <v>0</v>
      </c>
      <c r="AS290" s="565">
        <f>AS354+AS323+AS291</f>
        <v>0</v>
      </c>
      <c r="AT290" s="566" t="str">
        <f t="shared" si="230"/>
        <v>-</v>
      </c>
      <c r="AU290" s="568">
        <f>AU354+AU323+AU291</f>
        <v>0</v>
      </c>
      <c r="AV290" s="569" t="str">
        <f t="shared" si="201"/>
        <v>-</v>
      </c>
      <c r="AW290" s="527">
        <f t="shared" si="231"/>
        <v>0</v>
      </c>
      <c r="AX290" s="565">
        <f>AX354+AX323+AX291</f>
        <v>0</v>
      </c>
      <c r="AY290" s="565">
        <f>AY354+AY323+AY291</f>
        <v>0</v>
      </c>
      <c r="AZ290" s="566" t="str">
        <f t="shared" si="232"/>
        <v>-</v>
      </c>
      <c r="BA290" s="568">
        <f>BA354+BA323+BA291</f>
        <v>0</v>
      </c>
      <c r="BB290" s="569" t="str">
        <f t="shared" si="202"/>
        <v>-</v>
      </c>
      <c r="BC290" s="544">
        <f t="shared" si="233"/>
        <v>0</v>
      </c>
      <c r="BD290" s="572">
        <f>BD354+BD323+BD291</f>
        <v>0</v>
      </c>
      <c r="BE290" s="572">
        <f>BE354+BE323+BE291</f>
        <v>0</v>
      </c>
      <c r="BF290" s="573">
        <f t="shared" ref="BF290" si="238">BF354+BF323+BF291</f>
        <v>0</v>
      </c>
      <c r="BG290" s="574" t="str">
        <f t="shared" si="207"/>
        <v>-</v>
      </c>
      <c r="BH290" s="544">
        <f t="shared" si="234"/>
        <v>0</v>
      </c>
      <c r="BI290" s="572">
        <f>BI354+BI323+BI291</f>
        <v>0</v>
      </c>
      <c r="BJ290" s="572">
        <f>BJ354+BJ323+BJ291</f>
        <v>0</v>
      </c>
      <c r="BK290" s="573">
        <f t="shared" ref="BK290" si="239">BK354+BK323+BK291</f>
        <v>0</v>
      </c>
      <c r="BL290" s="574" t="str">
        <f t="shared" si="208"/>
        <v>-</v>
      </c>
      <c r="BM290" s="544">
        <f t="shared" si="235"/>
        <v>0</v>
      </c>
      <c r="BN290" s="572">
        <f>BN354+BN323+BN291</f>
        <v>0</v>
      </c>
      <c r="BO290" s="572">
        <f>BO354+BO323+BO291</f>
        <v>0</v>
      </c>
      <c r="BP290" s="573">
        <f t="shared" ref="BP290" si="240">BP354+BP323+BP291</f>
        <v>0</v>
      </c>
      <c r="BQ290" s="574" t="str">
        <f t="shared" si="209"/>
        <v>-</v>
      </c>
      <c r="BR290" s="544">
        <f t="shared" si="236"/>
        <v>0</v>
      </c>
      <c r="BS290" s="572">
        <f>BS354+BS323+BS291</f>
        <v>0</v>
      </c>
      <c r="BT290" s="572">
        <f>BT354+BT323+BT291</f>
        <v>0</v>
      </c>
      <c r="BU290" s="573">
        <f t="shared" ref="BU290" si="241">BU354+BU323+BU291</f>
        <v>0</v>
      </c>
      <c r="BV290" s="574" t="str">
        <f t="shared" si="210"/>
        <v>-</v>
      </c>
    </row>
    <row r="291" ht="16.5" customHeight="1" spans="1:74">
      <c r="A291" s="87" t="s">
        <v>59</v>
      </c>
      <c r="B291" s="497"/>
      <c r="C291" s="406">
        <f>SUM(C292:C322)</f>
        <v>0</v>
      </c>
      <c r="D291" s="406">
        <f t="shared" si="212"/>
        <v>0</v>
      </c>
      <c r="E291" s="406">
        <f t="shared" si="213"/>
        <v>0</v>
      </c>
      <c r="F291" s="382">
        <f t="shared" si="214"/>
        <v>0</v>
      </c>
      <c r="G291" s="505" t="str">
        <f t="shared" si="211"/>
        <v>-</v>
      </c>
      <c r="H291" s="507">
        <f t="shared" si="215"/>
        <v>0</v>
      </c>
      <c r="I291" s="517">
        <f t="shared" si="216"/>
        <v>0</v>
      </c>
      <c r="J291" s="523">
        <f t="shared" si="217"/>
        <v>0</v>
      </c>
      <c r="K291" s="523">
        <f t="shared" si="218"/>
        <v>0</v>
      </c>
      <c r="L291" s="414" t="str">
        <f t="shared" si="237"/>
        <v>-</v>
      </c>
      <c r="M291" s="527">
        <f t="shared" si="219"/>
        <v>0</v>
      </c>
      <c r="N291" s="519">
        <f>SUM(N292:N322)</f>
        <v>0</v>
      </c>
      <c r="O291" s="519">
        <f>SUM(O292:O322)</f>
        <v>0</v>
      </c>
      <c r="P291" s="555" t="str">
        <f t="shared" si="220"/>
        <v>-</v>
      </c>
      <c r="Q291" s="570">
        <f>SUM(Q292:Q322)</f>
        <v>0</v>
      </c>
      <c r="R291" s="533" t="str">
        <f t="shared" si="206"/>
        <v>-</v>
      </c>
      <c r="S291" s="527">
        <f t="shared" si="221"/>
        <v>0</v>
      </c>
      <c r="T291" s="519">
        <f>SUM(T292:T322)</f>
        <v>0</v>
      </c>
      <c r="U291" s="519">
        <f>SUM(U292:U322)</f>
        <v>0</v>
      </c>
      <c r="V291" s="555" t="str">
        <f t="shared" si="222"/>
        <v>-</v>
      </c>
      <c r="W291" s="570">
        <f>SUM(W292:W322)</f>
        <v>0</v>
      </c>
      <c r="X291" s="533" t="str">
        <f t="shared" ref="X291:X354" si="242">IF(W291&lt;&gt;0,W291/U291,"-")</f>
        <v>-</v>
      </c>
      <c r="Y291" s="527">
        <f t="shared" si="223"/>
        <v>0</v>
      </c>
      <c r="Z291" s="519">
        <f>SUM(Z292:Z322)</f>
        <v>0</v>
      </c>
      <c r="AA291" s="519">
        <f>SUM(AA292:AA322)</f>
        <v>0</v>
      </c>
      <c r="AB291" s="555" t="str">
        <f t="shared" si="224"/>
        <v>-</v>
      </c>
      <c r="AC291" s="570">
        <f>SUM(AC292:AC322)</f>
        <v>0</v>
      </c>
      <c r="AD291" s="533" t="str">
        <f t="shared" ref="AD291:AD354" si="243">IF(AC291&lt;&gt;0,AC291/AA291,"-")</f>
        <v>-</v>
      </c>
      <c r="AE291" s="527">
        <f t="shared" si="225"/>
        <v>0</v>
      </c>
      <c r="AF291" s="519">
        <f>SUM(AF292:AF322)</f>
        <v>0</v>
      </c>
      <c r="AG291" s="519">
        <f>SUM(AG292:AG322)</f>
        <v>0</v>
      </c>
      <c r="AH291" s="555" t="str">
        <f t="shared" si="226"/>
        <v>-</v>
      </c>
      <c r="AI291" s="570">
        <f>SUM(AI292:AI322)</f>
        <v>0</v>
      </c>
      <c r="AJ291" s="533" t="str">
        <f t="shared" ref="AJ291:AJ354" si="244">IF(AI291&lt;&gt;0,AI291/AG291,"-")</f>
        <v>-</v>
      </c>
      <c r="AK291" s="527">
        <f t="shared" si="227"/>
        <v>0</v>
      </c>
      <c r="AL291" s="519">
        <f>SUM(AL292:AL322)</f>
        <v>0</v>
      </c>
      <c r="AM291" s="519">
        <f>SUM(AM292:AM322)</f>
        <v>0</v>
      </c>
      <c r="AN291" s="555" t="str">
        <f t="shared" si="228"/>
        <v>-</v>
      </c>
      <c r="AO291" s="570">
        <f>SUM(AO292:AO322)</f>
        <v>0</v>
      </c>
      <c r="AP291" s="533" t="str">
        <f t="shared" ref="AP291:AP354" si="245">IF(AO291&lt;&gt;0,AO291/AM291,"-")</f>
        <v>-</v>
      </c>
      <c r="AQ291" s="527">
        <f t="shared" si="229"/>
        <v>0</v>
      </c>
      <c r="AR291" s="519">
        <f>SUM(AR292:AR322)</f>
        <v>0</v>
      </c>
      <c r="AS291" s="519">
        <f>SUM(AS292:AS322)</f>
        <v>0</v>
      </c>
      <c r="AT291" s="555" t="str">
        <f t="shared" si="230"/>
        <v>-</v>
      </c>
      <c r="AU291" s="570">
        <f>SUM(AU292:AU322)</f>
        <v>0</v>
      </c>
      <c r="AV291" s="533" t="str">
        <f t="shared" ref="AV291:AV354" si="246">IF(AU291&lt;&gt;0,AU291/AS291,"-")</f>
        <v>-</v>
      </c>
      <c r="AW291" s="527">
        <f t="shared" si="231"/>
        <v>0</v>
      </c>
      <c r="AX291" s="519">
        <f>SUM(AX292:AX322)</f>
        <v>0</v>
      </c>
      <c r="AY291" s="519">
        <f>SUM(AY292:AY322)</f>
        <v>0</v>
      </c>
      <c r="AZ291" s="555" t="str">
        <f t="shared" si="232"/>
        <v>-</v>
      </c>
      <c r="BA291" s="570">
        <f>SUM(BA292:BA322)</f>
        <v>0</v>
      </c>
      <c r="BB291" s="533" t="str">
        <f t="shared" ref="BB291:BB354" si="247">IF(BA291&lt;&gt;0,BA291/AY291,"-")</f>
        <v>-</v>
      </c>
      <c r="BC291" s="544">
        <f t="shared" si="233"/>
        <v>0</v>
      </c>
      <c r="BD291" s="541">
        <f>SUM(BD292:BD322)</f>
        <v>0</v>
      </c>
      <c r="BE291" s="541">
        <f>SUM(BE292:BE322)</f>
        <v>0</v>
      </c>
      <c r="BF291" s="575">
        <f>SUM(BF292:BF322)</f>
        <v>0</v>
      </c>
      <c r="BG291" s="547" t="str">
        <f t="shared" si="207"/>
        <v>-</v>
      </c>
      <c r="BH291" s="544">
        <f t="shared" si="234"/>
        <v>0</v>
      </c>
      <c r="BI291" s="541">
        <f>SUM(BI292:BI322)</f>
        <v>0</v>
      </c>
      <c r="BJ291" s="541">
        <f>SUM(BJ292:BJ322)</f>
        <v>0</v>
      </c>
      <c r="BK291" s="575">
        <f>SUM(BK292:BK322)</f>
        <v>0</v>
      </c>
      <c r="BL291" s="547" t="str">
        <f t="shared" si="208"/>
        <v>-</v>
      </c>
      <c r="BM291" s="544">
        <f t="shared" si="235"/>
        <v>0</v>
      </c>
      <c r="BN291" s="541">
        <f>SUM(BN292:BN322)</f>
        <v>0</v>
      </c>
      <c r="BO291" s="541">
        <f>SUM(BO292:BO322)</f>
        <v>0</v>
      </c>
      <c r="BP291" s="575">
        <f>SUM(BP292:BP322)</f>
        <v>0</v>
      </c>
      <c r="BQ291" s="547" t="str">
        <f t="shared" si="209"/>
        <v>-</v>
      </c>
      <c r="BR291" s="544">
        <f t="shared" si="236"/>
        <v>0</v>
      </c>
      <c r="BS291" s="541">
        <f>SUM(BS292:BS322)</f>
        <v>0</v>
      </c>
      <c r="BT291" s="541">
        <f>SUM(BT292:BT322)</f>
        <v>0</v>
      </c>
      <c r="BU291" s="575">
        <f>SUM(BU292:BU322)</f>
        <v>0</v>
      </c>
      <c r="BV291" s="547" t="str">
        <f t="shared" si="210"/>
        <v>-</v>
      </c>
    </row>
    <row r="292" ht="15" customHeight="1" spans="1:74">
      <c r="A292" s="563"/>
      <c r="B292" s="404">
        <v>1</v>
      </c>
      <c r="C292" s="406">
        <f>F292+H292</f>
        <v>0</v>
      </c>
      <c r="D292" s="406">
        <f t="shared" si="212"/>
        <v>0</v>
      </c>
      <c r="E292" s="406">
        <f t="shared" si="213"/>
        <v>0</v>
      </c>
      <c r="F292" s="382">
        <f t="shared" si="214"/>
        <v>0</v>
      </c>
      <c r="G292" s="505" t="str">
        <f t="shared" si="211"/>
        <v>-</v>
      </c>
      <c r="H292" s="507">
        <f t="shared" si="215"/>
        <v>0</v>
      </c>
      <c r="I292" s="517">
        <f t="shared" si="216"/>
        <v>0</v>
      </c>
      <c r="J292" s="523">
        <f t="shared" si="217"/>
        <v>0</v>
      </c>
      <c r="K292" s="523">
        <f t="shared" si="218"/>
        <v>0</v>
      </c>
      <c r="L292" s="526" t="str">
        <f t="shared" si="237"/>
        <v>-</v>
      </c>
      <c r="M292" s="527">
        <f t="shared" si="219"/>
        <v>0</v>
      </c>
      <c r="N292" s="335"/>
      <c r="O292" s="529"/>
      <c r="P292" s="528" t="str">
        <f t="shared" si="220"/>
        <v>-</v>
      </c>
      <c r="Q292" s="535"/>
      <c r="R292" s="536" t="str">
        <f t="shared" si="206"/>
        <v>-</v>
      </c>
      <c r="S292" s="527">
        <f t="shared" si="221"/>
        <v>0</v>
      </c>
      <c r="T292" s="335"/>
      <c r="U292" s="529"/>
      <c r="V292" s="528" t="str">
        <f t="shared" si="222"/>
        <v>-</v>
      </c>
      <c r="W292" s="535"/>
      <c r="X292" s="536" t="str">
        <f t="shared" si="242"/>
        <v>-</v>
      </c>
      <c r="Y292" s="527">
        <f t="shared" si="223"/>
        <v>0</v>
      </c>
      <c r="Z292" s="335"/>
      <c r="AA292" s="529"/>
      <c r="AB292" s="528" t="str">
        <f t="shared" si="224"/>
        <v>-</v>
      </c>
      <c r="AC292" s="535"/>
      <c r="AD292" s="536" t="str">
        <f t="shared" si="243"/>
        <v>-</v>
      </c>
      <c r="AE292" s="527">
        <f t="shared" si="225"/>
        <v>0</v>
      </c>
      <c r="AF292" s="335"/>
      <c r="AG292" s="529"/>
      <c r="AH292" s="528" t="str">
        <f t="shared" si="226"/>
        <v>-</v>
      </c>
      <c r="AI292" s="535"/>
      <c r="AJ292" s="536" t="str">
        <f t="shared" si="244"/>
        <v>-</v>
      </c>
      <c r="AK292" s="527">
        <f t="shared" si="227"/>
        <v>0</v>
      </c>
      <c r="AL292" s="335"/>
      <c r="AM292" s="529"/>
      <c r="AN292" s="528" t="str">
        <f t="shared" si="228"/>
        <v>-</v>
      </c>
      <c r="AO292" s="535"/>
      <c r="AP292" s="536" t="str">
        <f t="shared" si="245"/>
        <v>-</v>
      </c>
      <c r="AQ292" s="527">
        <f t="shared" si="229"/>
        <v>0</v>
      </c>
      <c r="AR292" s="335"/>
      <c r="AS292" s="529"/>
      <c r="AT292" s="528" t="str">
        <f t="shared" si="230"/>
        <v>-</v>
      </c>
      <c r="AU292" s="535"/>
      <c r="AV292" s="536" t="str">
        <f t="shared" si="246"/>
        <v>-</v>
      </c>
      <c r="AW292" s="527">
        <f t="shared" si="231"/>
        <v>0</v>
      </c>
      <c r="AX292" s="335"/>
      <c r="AY292" s="529"/>
      <c r="AZ292" s="528" t="str">
        <f t="shared" si="232"/>
        <v>-</v>
      </c>
      <c r="BA292" s="535"/>
      <c r="BB292" s="536" t="str">
        <f t="shared" si="247"/>
        <v>-</v>
      </c>
      <c r="BC292" s="544">
        <f t="shared" si="233"/>
        <v>0</v>
      </c>
      <c r="BD292" s="335"/>
      <c r="BE292" s="529"/>
      <c r="BF292" s="535"/>
      <c r="BG292" s="549" t="str">
        <f t="shared" si="207"/>
        <v>-</v>
      </c>
      <c r="BH292" s="544">
        <f t="shared" si="234"/>
        <v>0</v>
      </c>
      <c r="BI292" s="335"/>
      <c r="BJ292" s="529"/>
      <c r="BK292" s="535"/>
      <c r="BL292" s="549" t="str">
        <f t="shared" si="208"/>
        <v>-</v>
      </c>
      <c r="BM292" s="544">
        <f t="shared" si="235"/>
        <v>0</v>
      </c>
      <c r="BN292" s="335"/>
      <c r="BO292" s="529"/>
      <c r="BP292" s="535"/>
      <c r="BQ292" s="549" t="str">
        <f t="shared" si="209"/>
        <v>-</v>
      </c>
      <c r="BR292" s="544">
        <f t="shared" si="236"/>
        <v>0</v>
      </c>
      <c r="BS292" s="335"/>
      <c r="BT292" s="529"/>
      <c r="BU292" s="535"/>
      <c r="BV292" s="549" t="str">
        <f t="shared" si="210"/>
        <v>-</v>
      </c>
    </row>
    <row r="293" ht="15" customHeight="1" spans="1:74">
      <c r="A293" s="563"/>
      <c r="B293" s="404">
        <v>2</v>
      </c>
      <c r="C293" s="406">
        <f t="shared" ref="C293:C322" si="248">F293+H293</f>
        <v>0</v>
      </c>
      <c r="D293" s="406">
        <f t="shared" si="212"/>
        <v>0</v>
      </c>
      <c r="E293" s="406">
        <f t="shared" si="213"/>
        <v>0</v>
      </c>
      <c r="F293" s="382">
        <f t="shared" si="214"/>
        <v>0</v>
      </c>
      <c r="G293" s="505" t="str">
        <f t="shared" si="211"/>
        <v>-</v>
      </c>
      <c r="H293" s="507">
        <f t="shared" si="215"/>
        <v>0</v>
      </c>
      <c r="I293" s="517">
        <f t="shared" si="216"/>
        <v>0</v>
      </c>
      <c r="J293" s="523">
        <f t="shared" si="217"/>
        <v>0</v>
      </c>
      <c r="K293" s="523">
        <f t="shared" si="218"/>
        <v>0</v>
      </c>
      <c r="L293" s="526" t="str">
        <f t="shared" ref="L293:L324" si="249">IF(I293&lt;&gt;0,I293/F293,"-")</f>
        <v>-</v>
      </c>
      <c r="M293" s="527">
        <f t="shared" si="219"/>
        <v>0</v>
      </c>
      <c r="N293" s="335"/>
      <c r="O293" s="529"/>
      <c r="P293" s="528" t="str">
        <f t="shared" si="220"/>
        <v>-</v>
      </c>
      <c r="Q293" s="535"/>
      <c r="R293" s="536" t="str">
        <f t="shared" ref="R293:R324" si="250">IF(Q293&lt;&gt;0,Q293/O293,"-")</f>
        <v>-</v>
      </c>
      <c r="S293" s="527">
        <f t="shared" si="221"/>
        <v>0</v>
      </c>
      <c r="T293" s="335"/>
      <c r="U293" s="529"/>
      <c r="V293" s="528" t="str">
        <f t="shared" si="222"/>
        <v>-</v>
      </c>
      <c r="W293" s="535"/>
      <c r="X293" s="536" t="str">
        <f t="shared" si="242"/>
        <v>-</v>
      </c>
      <c r="Y293" s="527">
        <f t="shared" si="223"/>
        <v>0</v>
      </c>
      <c r="Z293" s="335"/>
      <c r="AA293" s="529"/>
      <c r="AB293" s="528" t="str">
        <f t="shared" si="224"/>
        <v>-</v>
      </c>
      <c r="AC293" s="535"/>
      <c r="AD293" s="536" t="str">
        <f t="shared" si="243"/>
        <v>-</v>
      </c>
      <c r="AE293" s="527">
        <f t="shared" si="225"/>
        <v>0</v>
      </c>
      <c r="AF293" s="335"/>
      <c r="AG293" s="529"/>
      <c r="AH293" s="528" t="str">
        <f t="shared" si="226"/>
        <v>-</v>
      </c>
      <c r="AI293" s="535"/>
      <c r="AJ293" s="536" t="str">
        <f t="shared" si="244"/>
        <v>-</v>
      </c>
      <c r="AK293" s="527">
        <f t="shared" si="227"/>
        <v>0</v>
      </c>
      <c r="AL293" s="335"/>
      <c r="AM293" s="529"/>
      <c r="AN293" s="528" t="str">
        <f t="shared" si="228"/>
        <v>-</v>
      </c>
      <c r="AO293" s="535"/>
      <c r="AP293" s="536" t="str">
        <f t="shared" si="245"/>
        <v>-</v>
      </c>
      <c r="AQ293" s="527">
        <f t="shared" si="229"/>
        <v>0</v>
      </c>
      <c r="AR293" s="335"/>
      <c r="AS293" s="529"/>
      <c r="AT293" s="528" t="str">
        <f t="shared" si="230"/>
        <v>-</v>
      </c>
      <c r="AU293" s="535"/>
      <c r="AV293" s="536" t="str">
        <f t="shared" si="246"/>
        <v>-</v>
      </c>
      <c r="AW293" s="527">
        <f t="shared" si="231"/>
        <v>0</v>
      </c>
      <c r="AX293" s="335"/>
      <c r="AY293" s="529"/>
      <c r="AZ293" s="528" t="str">
        <f t="shared" si="232"/>
        <v>-</v>
      </c>
      <c r="BA293" s="535"/>
      <c r="BB293" s="536" t="str">
        <f t="shared" si="247"/>
        <v>-</v>
      </c>
      <c r="BC293" s="544">
        <f t="shared" si="233"/>
        <v>0</v>
      </c>
      <c r="BD293" s="335"/>
      <c r="BE293" s="529"/>
      <c r="BF293" s="535"/>
      <c r="BG293" s="549" t="str">
        <f t="shared" ref="BG293:BG324" si="251">IF(BF293&lt;&gt;0,BF293/BE293,"-")</f>
        <v>-</v>
      </c>
      <c r="BH293" s="544">
        <f t="shared" si="234"/>
        <v>0</v>
      </c>
      <c r="BI293" s="335"/>
      <c r="BJ293" s="529"/>
      <c r="BK293" s="535"/>
      <c r="BL293" s="549" t="str">
        <f t="shared" si="208"/>
        <v>-</v>
      </c>
      <c r="BM293" s="544">
        <f t="shared" si="235"/>
        <v>0</v>
      </c>
      <c r="BN293" s="335"/>
      <c r="BO293" s="529"/>
      <c r="BP293" s="535"/>
      <c r="BQ293" s="549" t="str">
        <f t="shared" si="209"/>
        <v>-</v>
      </c>
      <c r="BR293" s="544">
        <f t="shared" si="236"/>
        <v>0</v>
      </c>
      <c r="BS293" s="335"/>
      <c r="BT293" s="529"/>
      <c r="BU293" s="535"/>
      <c r="BV293" s="549" t="str">
        <f t="shared" si="210"/>
        <v>-</v>
      </c>
    </row>
    <row r="294" ht="15" customHeight="1" spans="1:74">
      <c r="A294" s="563"/>
      <c r="B294" s="404">
        <v>3</v>
      </c>
      <c r="C294" s="406">
        <f t="shared" si="248"/>
        <v>0</v>
      </c>
      <c r="D294" s="406">
        <f t="shared" si="212"/>
        <v>0</v>
      </c>
      <c r="E294" s="406">
        <f t="shared" si="213"/>
        <v>0</v>
      </c>
      <c r="F294" s="382">
        <f t="shared" si="214"/>
        <v>0</v>
      </c>
      <c r="G294" s="505" t="str">
        <f t="shared" si="211"/>
        <v>-</v>
      </c>
      <c r="H294" s="507">
        <f t="shared" si="215"/>
        <v>0</v>
      </c>
      <c r="I294" s="517">
        <f t="shared" si="216"/>
        <v>0</v>
      </c>
      <c r="J294" s="523">
        <f t="shared" si="217"/>
        <v>0</v>
      </c>
      <c r="K294" s="523">
        <f t="shared" si="218"/>
        <v>0</v>
      </c>
      <c r="L294" s="526" t="str">
        <f t="shared" si="249"/>
        <v>-</v>
      </c>
      <c r="M294" s="527">
        <f t="shared" si="219"/>
        <v>0</v>
      </c>
      <c r="N294" s="335"/>
      <c r="O294" s="529"/>
      <c r="P294" s="528" t="str">
        <f t="shared" si="220"/>
        <v>-</v>
      </c>
      <c r="Q294" s="535"/>
      <c r="R294" s="536" t="str">
        <f t="shared" si="250"/>
        <v>-</v>
      </c>
      <c r="S294" s="527">
        <f t="shared" si="221"/>
        <v>0</v>
      </c>
      <c r="T294" s="335"/>
      <c r="U294" s="529"/>
      <c r="V294" s="528" t="str">
        <f t="shared" si="222"/>
        <v>-</v>
      </c>
      <c r="W294" s="535"/>
      <c r="X294" s="536" t="str">
        <f t="shared" si="242"/>
        <v>-</v>
      </c>
      <c r="Y294" s="527">
        <f t="shared" si="223"/>
        <v>0</v>
      </c>
      <c r="Z294" s="335"/>
      <c r="AA294" s="529"/>
      <c r="AB294" s="528" t="str">
        <f t="shared" si="224"/>
        <v>-</v>
      </c>
      <c r="AC294" s="535"/>
      <c r="AD294" s="536" t="str">
        <f t="shared" si="243"/>
        <v>-</v>
      </c>
      <c r="AE294" s="527">
        <f t="shared" si="225"/>
        <v>0</v>
      </c>
      <c r="AF294" s="335"/>
      <c r="AG294" s="529"/>
      <c r="AH294" s="528" t="str">
        <f t="shared" si="226"/>
        <v>-</v>
      </c>
      <c r="AI294" s="535"/>
      <c r="AJ294" s="536" t="str">
        <f t="shared" si="244"/>
        <v>-</v>
      </c>
      <c r="AK294" s="527">
        <f t="shared" si="227"/>
        <v>0</v>
      </c>
      <c r="AL294" s="335"/>
      <c r="AM294" s="529"/>
      <c r="AN294" s="528" t="str">
        <f t="shared" si="228"/>
        <v>-</v>
      </c>
      <c r="AO294" s="535"/>
      <c r="AP294" s="536" t="str">
        <f t="shared" si="245"/>
        <v>-</v>
      </c>
      <c r="AQ294" s="527">
        <f t="shared" si="229"/>
        <v>0</v>
      </c>
      <c r="AR294" s="335"/>
      <c r="AS294" s="529"/>
      <c r="AT294" s="528" t="str">
        <f t="shared" si="230"/>
        <v>-</v>
      </c>
      <c r="AU294" s="535"/>
      <c r="AV294" s="536" t="str">
        <f t="shared" si="246"/>
        <v>-</v>
      </c>
      <c r="AW294" s="527">
        <f t="shared" si="231"/>
        <v>0</v>
      </c>
      <c r="AX294" s="335"/>
      <c r="AY294" s="529"/>
      <c r="AZ294" s="528" t="str">
        <f t="shared" si="232"/>
        <v>-</v>
      </c>
      <c r="BA294" s="535"/>
      <c r="BB294" s="536" t="str">
        <f t="shared" si="247"/>
        <v>-</v>
      </c>
      <c r="BC294" s="544">
        <f t="shared" si="233"/>
        <v>0</v>
      </c>
      <c r="BD294" s="335"/>
      <c r="BE294" s="529"/>
      <c r="BF294" s="535"/>
      <c r="BG294" s="549" t="str">
        <f t="shared" si="251"/>
        <v>-</v>
      </c>
      <c r="BH294" s="544">
        <f t="shared" si="234"/>
        <v>0</v>
      </c>
      <c r="BI294" s="335"/>
      <c r="BJ294" s="529"/>
      <c r="BK294" s="535"/>
      <c r="BL294" s="549" t="str">
        <f t="shared" si="208"/>
        <v>-</v>
      </c>
      <c r="BM294" s="544">
        <f t="shared" si="235"/>
        <v>0</v>
      </c>
      <c r="BN294" s="335"/>
      <c r="BO294" s="529"/>
      <c r="BP294" s="535"/>
      <c r="BQ294" s="549" t="str">
        <f t="shared" si="209"/>
        <v>-</v>
      </c>
      <c r="BR294" s="544">
        <f t="shared" si="236"/>
        <v>0</v>
      </c>
      <c r="BS294" s="335"/>
      <c r="BT294" s="529"/>
      <c r="BU294" s="535"/>
      <c r="BV294" s="549" t="str">
        <f t="shared" si="210"/>
        <v>-</v>
      </c>
    </row>
    <row r="295" ht="15" customHeight="1" spans="1:74">
      <c r="A295" s="563"/>
      <c r="B295" s="404">
        <v>4</v>
      </c>
      <c r="C295" s="406">
        <f t="shared" si="248"/>
        <v>0</v>
      </c>
      <c r="D295" s="406">
        <f t="shared" si="212"/>
        <v>0</v>
      </c>
      <c r="E295" s="406">
        <f t="shared" si="213"/>
        <v>0</v>
      </c>
      <c r="F295" s="382">
        <f t="shared" si="214"/>
        <v>0</v>
      </c>
      <c r="G295" s="505" t="str">
        <f t="shared" si="211"/>
        <v>-</v>
      </c>
      <c r="H295" s="507">
        <f t="shared" si="215"/>
        <v>0</v>
      </c>
      <c r="I295" s="517">
        <f t="shared" si="216"/>
        <v>0</v>
      </c>
      <c r="J295" s="523">
        <f t="shared" si="217"/>
        <v>0</v>
      </c>
      <c r="K295" s="523">
        <f t="shared" si="218"/>
        <v>0</v>
      </c>
      <c r="L295" s="526" t="str">
        <f t="shared" si="249"/>
        <v>-</v>
      </c>
      <c r="M295" s="527">
        <f t="shared" si="219"/>
        <v>0</v>
      </c>
      <c r="N295" s="335"/>
      <c r="O295" s="529"/>
      <c r="P295" s="528" t="str">
        <f t="shared" si="220"/>
        <v>-</v>
      </c>
      <c r="Q295" s="535"/>
      <c r="R295" s="536" t="str">
        <f t="shared" si="250"/>
        <v>-</v>
      </c>
      <c r="S295" s="527">
        <f t="shared" si="221"/>
        <v>0</v>
      </c>
      <c r="T295" s="335"/>
      <c r="U295" s="529"/>
      <c r="V295" s="528" t="str">
        <f t="shared" si="222"/>
        <v>-</v>
      </c>
      <c r="W295" s="535"/>
      <c r="X295" s="536" t="str">
        <f t="shared" si="242"/>
        <v>-</v>
      </c>
      <c r="Y295" s="527">
        <f t="shared" si="223"/>
        <v>0</v>
      </c>
      <c r="Z295" s="335"/>
      <c r="AA295" s="529"/>
      <c r="AB295" s="528" t="str">
        <f t="shared" si="224"/>
        <v>-</v>
      </c>
      <c r="AC295" s="535"/>
      <c r="AD295" s="536" t="str">
        <f t="shared" si="243"/>
        <v>-</v>
      </c>
      <c r="AE295" s="527">
        <f t="shared" si="225"/>
        <v>0</v>
      </c>
      <c r="AF295" s="335"/>
      <c r="AG295" s="529"/>
      <c r="AH295" s="528" t="str">
        <f t="shared" si="226"/>
        <v>-</v>
      </c>
      <c r="AI295" s="535"/>
      <c r="AJ295" s="536" t="str">
        <f t="shared" si="244"/>
        <v>-</v>
      </c>
      <c r="AK295" s="527">
        <f t="shared" si="227"/>
        <v>0</v>
      </c>
      <c r="AL295" s="335"/>
      <c r="AM295" s="529"/>
      <c r="AN295" s="528" t="str">
        <f t="shared" si="228"/>
        <v>-</v>
      </c>
      <c r="AO295" s="535"/>
      <c r="AP295" s="536" t="str">
        <f t="shared" si="245"/>
        <v>-</v>
      </c>
      <c r="AQ295" s="527">
        <f t="shared" si="229"/>
        <v>0</v>
      </c>
      <c r="AR295" s="335"/>
      <c r="AS295" s="529"/>
      <c r="AT295" s="528" t="str">
        <f t="shared" si="230"/>
        <v>-</v>
      </c>
      <c r="AU295" s="535"/>
      <c r="AV295" s="536" t="str">
        <f t="shared" si="246"/>
        <v>-</v>
      </c>
      <c r="AW295" s="527">
        <f t="shared" si="231"/>
        <v>0</v>
      </c>
      <c r="AX295" s="335"/>
      <c r="AY295" s="529"/>
      <c r="AZ295" s="528" t="str">
        <f t="shared" si="232"/>
        <v>-</v>
      </c>
      <c r="BA295" s="535"/>
      <c r="BB295" s="536" t="str">
        <f t="shared" si="247"/>
        <v>-</v>
      </c>
      <c r="BC295" s="544">
        <f t="shared" si="233"/>
        <v>0</v>
      </c>
      <c r="BD295" s="335"/>
      <c r="BE295" s="529"/>
      <c r="BF295" s="535"/>
      <c r="BG295" s="549" t="str">
        <f t="shared" si="251"/>
        <v>-</v>
      </c>
      <c r="BH295" s="544">
        <f t="shared" si="234"/>
        <v>0</v>
      </c>
      <c r="BI295" s="335"/>
      <c r="BJ295" s="529"/>
      <c r="BK295" s="535"/>
      <c r="BL295" s="549" t="str">
        <f t="shared" si="208"/>
        <v>-</v>
      </c>
      <c r="BM295" s="544">
        <f t="shared" si="235"/>
        <v>0</v>
      </c>
      <c r="BN295" s="335"/>
      <c r="BO295" s="529"/>
      <c r="BP295" s="535"/>
      <c r="BQ295" s="549" t="str">
        <f t="shared" si="209"/>
        <v>-</v>
      </c>
      <c r="BR295" s="544">
        <f t="shared" si="236"/>
        <v>0</v>
      </c>
      <c r="BS295" s="335"/>
      <c r="BT295" s="529"/>
      <c r="BU295" s="535"/>
      <c r="BV295" s="549" t="str">
        <f t="shared" si="210"/>
        <v>-</v>
      </c>
    </row>
    <row r="296" ht="15" customHeight="1" spans="1:74">
      <c r="A296" s="563"/>
      <c r="B296" s="404">
        <v>5</v>
      </c>
      <c r="C296" s="406">
        <f t="shared" si="248"/>
        <v>0</v>
      </c>
      <c r="D296" s="406">
        <f t="shared" si="212"/>
        <v>0</v>
      </c>
      <c r="E296" s="406">
        <f t="shared" si="213"/>
        <v>0</v>
      </c>
      <c r="F296" s="382">
        <f t="shared" si="214"/>
        <v>0</v>
      </c>
      <c r="G296" s="505" t="str">
        <f t="shared" si="211"/>
        <v>-</v>
      </c>
      <c r="H296" s="507">
        <f t="shared" si="215"/>
        <v>0</v>
      </c>
      <c r="I296" s="517">
        <f t="shared" si="216"/>
        <v>0</v>
      </c>
      <c r="J296" s="523">
        <f t="shared" si="217"/>
        <v>0</v>
      </c>
      <c r="K296" s="523">
        <f t="shared" si="218"/>
        <v>0</v>
      </c>
      <c r="L296" s="526" t="str">
        <f t="shared" si="249"/>
        <v>-</v>
      </c>
      <c r="M296" s="527">
        <f t="shared" si="219"/>
        <v>0</v>
      </c>
      <c r="N296" s="335"/>
      <c r="O296" s="529"/>
      <c r="P296" s="528" t="str">
        <f t="shared" si="220"/>
        <v>-</v>
      </c>
      <c r="Q296" s="535"/>
      <c r="R296" s="536" t="str">
        <f t="shared" si="250"/>
        <v>-</v>
      </c>
      <c r="S296" s="527">
        <f t="shared" si="221"/>
        <v>0</v>
      </c>
      <c r="T296" s="335"/>
      <c r="U296" s="529"/>
      <c r="V296" s="528" t="str">
        <f t="shared" si="222"/>
        <v>-</v>
      </c>
      <c r="W296" s="535"/>
      <c r="X296" s="536" t="str">
        <f t="shared" si="242"/>
        <v>-</v>
      </c>
      <c r="Y296" s="527">
        <f t="shared" si="223"/>
        <v>0</v>
      </c>
      <c r="Z296" s="335"/>
      <c r="AA296" s="529"/>
      <c r="AB296" s="528" t="str">
        <f t="shared" si="224"/>
        <v>-</v>
      </c>
      <c r="AC296" s="535"/>
      <c r="AD296" s="536" t="str">
        <f t="shared" si="243"/>
        <v>-</v>
      </c>
      <c r="AE296" s="527">
        <f t="shared" si="225"/>
        <v>0</v>
      </c>
      <c r="AF296" s="335"/>
      <c r="AG296" s="529"/>
      <c r="AH296" s="528" t="str">
        <f t="shared" si="226"/>
        <v>-</v>
      </c>
      <c r="AI296" s="535"/>
      <c r="AJ296" s="536" t="str">
        <f t="shared" si="244"/>
        <v>-</v>
      </c>
      <c r="AK296" s="527">
        <f t="shared" si="227"/>
        <v>0</v>
      </c>
      <c r="AL296" s="335"/>
      <c r="AM296" s="529"/>
      <c r="AN296" s="528" t="str">
        <f t="shared" si="228"/>
        <v>-</v>
      </c>
      <c r="AO296" s="535"/>
      <c r="AP296" s="536" t="str">
        <f t="shared" si="245"/>
        <v>-</v>
      </c>
      <c r="AQ296" s="527">
        <f t="shared" si="229"/>
        <v>0</v>
      </c>
      <c r="AR296" s="335"/>
      <c r="AS296" s="529"/>
      <c r="AT296" s="528" t="str">
        <f t="shared" si="230"/>
        <v>-</v>
      </c>
      <c r="AU296" s="535"/>
      <c r="AV296" s="536" t="str">
        <f t="shared" si="246"/>
        <v>-</v>
      </c>
      <c r="AW296" s="527">
        <f t="shared" si="231"/>
        <v>0</v>
      </c>
      <c r="AX296" s="335"/>
      <c r="AY296" s="529"/>
      <c r="AZ296" s="528" t="str">
        <f t="shared" si="232"/>
        <v>-</v>
      </c>
      <c r="BA296" s="535"/>
      <c r="BB296" s="536" t="str">
        <f t="shared" si="247"/>
        <v>-</v>
      </c>
      <c r="BC296" s="544">
        <f t="shared" si="233"/>
        <v>0</v>
      </c>
      <c r="BD296" s="335"/>
      <c r="BE296" s="529"/>
      <c r="BF296" s="535"/>
      <c r="BG296" s="549" t="str">
        <f t="shared" si="251"/>
        <v>-</v>
      </c>
      <c r="BH296" s="544">
        <f t="shared" si="234"/>
        <v>0</v>
      </c>
      <c r="BI296" s="335"/>
      <c r="BJ296" s="529"/>
      <c r="BK296" s="535"/>
      <c r="BL296" s="549" t="str">
        <f t="shared" si="208"/>
        <v>-</v>
      </c>
      <c r="BM296" s="544">
        <f t="shared" si="235"/>
        <v>0</v>
      </c>
      <c r="BN296" s="335"/>
      <c r="BO296" s="529"/>
      <c r="BP296" s="535"/>
      <c r="BQ296" s="549" t="str">
        <f t="shared" si="209"/>
        <v>-</v>
      </c>
      <c r="BR296" s="544">
        <f t="shared" si="236"/>
        <v>0</v>
      </c>
      <c r="BS296" s="335"/>
      <c r="BT296" s="529"/>
      <c r="BU296" s="535"/>
      <c r="BV296" s="549" t="str">
        <f t="shared" si="210"/>
        <v>-</v>
      </c>
    </row>
    <row r="297" ht="15" customHeight="1" spans="1:74">
      <c r="A297" s="563"/>
      <c r="B297" s="404">
        <v>6</v>
      </c>
      <c r="C297" s="406">
        <f t="shared" si="248"/>
        <v>0</v>
      </c>
      <c r="D297" s="406">
        <f t="shared" si="212"/>
        <v>0</v>
      </c>
      <c r="E297" s="406">
        <f t="shared" si="213"/>
        <v>0</v>
      </c>
      <c r="F297" s="382">
        <f t="shared" si="214"/>
        <v>0</v>
      </c>
      <c r="G297" s="505" t="str">
        <f t="shared" si="211"/>
        <v>-</v>
      </c>
      <c r="H297" s="507">
        <f t="shared" si="215"/>
        <v>0</v>
      </c>
      <c r="I297" s="517">
        <f t="shared" si="216"/>
        <v>0</v>
      </c>
      <c r="J297" s="523">
        <f t="shared" si="217"/>
        <v>0</v>
      </c>
      <c r="K297" s="523">
        <f t="shared" si="218"/>
        <v>0</v>
      </c>
      <c r="L297" s="526" t="str">
        <f t="shared" si="249"/>
        <v>-</v>
      </c>
      <c r="M297" s="527">
        <f t="shared" si="219"/>
        <v>0</v>
      </c>
      <c r="N297" s="335"/>
      <c r="O297" s="529"/>
      <c r="P297" s="528" t="str">
        <f t="shared" si="220"/>
        <v>-</v>
      </c>
      <c r="Q297" s="535"/>
      <c r="R297" s="536" t="str">
        <f t="shared" si="250"/>
        <v>-</v>
      </c>
      <c r="S297" s="527">
        <f t="shared" si="221"/>
        <v>0</v>
      </c>
      <c r="T297" s="335"/>
      <c r="U297" s="529"/>
      <c r="V297" s="528" t="str">
        <f t="shared" si="222"/>
        <v>-</v>
      </c>
      <c r="W297" s="535"/>
      <c r="X297" s="536" t="str">
        <f t="shared" si="242"/>
        <v>-</v>
      </c>
      <c r="Y297" s="527">
        <f t="shared" si="223"/>
        <v>0</v>
      </c>
      <c r="Z297" s="335"/>
      <c r="AA297" s="529"/>
      <c r="AB297" s="528" t="str">
        <f t="shared" si="224"/>
        <v>-</v>
      </c>
      <c r="AC297" s="535"/>
      <c r="AD297" s="536" t="str">
        <f t="shared" si="243"/>
        <v>-</v>
      </c>
      <c r="AE297" s="527">
        <f t="shared" si="225"/>
        <v>0</v>
      </c>
      <c r="AF297" s="335"/>
      <c r="AG297" s="529"/>
      <c r="AH297" s="528" t="str">
        <f t="shared" si="226"/>
        <v>-</v>
      </c>
      <c r="AI297" s="535"/>
      <c r="AJ297" s="536" t="str">
        <f t="shared" si="244"/>
        <v>-</v>
      </c>
      <c r="AK297" s="527">
        <f t="shared" si="227"/>
        <v>0</v>
      </c>
      <c r="AL297" s="335"/>
      <c r="AM297" s="529"/>
      <c r="AN297" s="528" t="str">
        <f t="shared" si="228"/>
        <v>-</v>
      </c>
      <c r="AO297" s="535"/>
      <c r="AP297" s="536" t="str">
        <f t="shared" si="245"/>
        <v>-</v>
      </c>
      <c r="AQ297" s="527">
        <f t="shared" si="229"/>
        <v>0</v>
      </c>
      <c r="AR297" s="335"/>
      <c r="AS297" s="529"/>
      <c r="AT297" s="528" t="str">
        <f t="shared" si="230"/>
        <v>-</v>
      </c>
      <c r="AU297" s="535"/>
      <c r="AV297" s="536" t="str">
        <f t="shared" si="246"/>
        <v>-</v>
      </c>
      <c r="AW297" s="527">
        <f t="shared" si="231"/>
        <v>0</v>
      </c>
      <c r="AX297" s="335"/>
      <c r="AY297" s="529"/>
      <c r="AZ297" s="528" t="str">
        <f t="shared" si="232"/>
        <v>-</v>
      </c>
      <c r="BA297" s="535"/>
      <c r="BB297" s="536" t="str">
        <f t="shared" si="247"/>
        <v>-</v>
      </c>
      <c r="BC297" s="544">
        <f t="shared" si="233"/>
        <v>0</v>
      </c>
      <c r="BD297" s="335"/>
      <c r="BE297" s="529"/>
      <c r="BF297" s="535"/>
      <c r="BG297" s="549" t="str">
        <f t="shared" si="251"/>
        <v>-</v>
      </c>
      <c r="BH297" s="544">
        <f t="shared" si="234"/>
        <v>0</v>
      </c>
      <c r="BI297" s="335"/>
      <c r="BJ297" s="529"/>
      <c r="BK297" s="535"/>
      <c r="BL297" s="549" t="str">
        <f t="shared" si="208"/>
        <v>-</v>
      </c>
      <c r="BM297" s="544">
        <f t="shared" si="235"/>
        <v>0</v>
      </c>
      <c r="BN297" s="335"/>
      <c r="BO297" s="529"/>
      <c r="BP297" s="535"/>
      <c r="BQ297" s="549" t="str">
        <f t="shared" si="209"/>
        <v>-</v>
      </c>
      <c r="BR297" s="544">
        <f t="shared" si="236"/>
        <v>0</v>
      </c>
      <c r="BS297" s="335"/>
      <c r="BT297" s="529"/>
      <c r="BU297" s="535"/>
      <c r="BV297" s="549" t="str">
        <f t="shared" si="210"/>
        <v>-</v>
      </c>
    </row>
    <row r="298" ht="15" customHeight="1" spans="1:74">
      <c r="A298" s="563"/>
      <c r="B298" s="404">
        <v>7</v>
      </c>
      <c r="C298" s="406">
        <f t="shared" si="248"/>
        <v>0</v>
      </c>
      <c r="D298" s="406">
        <f t="shared" si="212"/>
        <v>0</v>
      </c>
      <c r="E298" s="406">
        <f t="shared" si="213"/>
        <v>0</v>
      </c>
      <c r="F298" s="382">
        <f t="shared" si="214"/>
        <v>0</v>
      </c>
      <c r="G298" s="505" t="str">
        <f t="shared" si="211"/>
        <v>-</v>
      </c>
      <c r="H298" s="507">
        <f t="shared" si="215"/>
        <v>0</v>
      </c>
      <c r="I298" s="517">
        <f t="shared" si="216"/>
        <v>0</v>
      </c>
      <c r="J298" s="523">
        <f t="shared" si="217"/>
        <v>0</v>
      </c>
      <c r="K298" s="523">
        <f t="shared" si="218"/>
        <v>0</v>
      </c>
      <c r="L298" s="526" t="str">
        <f t="shared" si="249"/>
        <v>-</v>
      </c>
      <c r="M298" s="527">
        <f t="shared" si="219"/>
        <v>0</v>
      </c>
      <c r="N298" s="335"/>
      <c r="O298" s="529"/>
      <c r="P298" s="528" t="str">
        <f t="shared" si="220"/>
        <v>-</v>
      </c>
      <c r="Q298" s="535"/>
      <c r="R298" s="536" t="str">
        <f t="shared" si="250"/>
        <v>-</v>
      </c>
      <c r="S298" s="527">
        <f t="shared" si="221"/>
        <v>0</v>
      </c>
      <c r="T298" s="335"/>
      <c r="U298" s="529"/>
      <c r="V298" s="528" t="str">
        <f t="shared" si="222"/>
        <v>-</v>
      </c>
      <c r="W298" s="535"/>
      <c r="X298" s="536" t="str">
        <f t="shared" si="242"/>
        <v>-</v>
      </c>
      <c r="Y298" s="527">
        <f t="shared" si="223"/>
        <v>0</v>
      </c>
      <c r="Z298" s="335"/>
      <c r="AA298" s="529"/>
      <c r="AB298" s="528" t="str">
        <f t="shared" si="224"/>
        <v>-</v>
      </c>
      <c r="AC298" s="535"/>
      <c r="AD298" s="536" t="str">
        <f t="shared" si="243"/>
        <v>-</v>
      </c>
      <c r="AE298" s="527">
        <f t="shared" si="225"/>
        <v>0</v>
      </c>
      <c r="AF298" s="335"/>
      <c r="AG298" s="529"/>
      <c r="AH298" s="528" t="str">
        <f t="shared" si="226"/>
        <v>-</v>
      </c>
      <c r="AI298" s="535"/>
      <c r="AJ298" s="536" t="str">
        <f t="shared" si="244"/>
        <v>-</v>
      </c>
      <c r="AK298" s="527">
        <f t="shared" si="227"/>
        <v>0</v>
      </c>
      <c r="AL298" s="335"/>
      <c r="AM298" s="529"/>
      <c r="AN298" s="528" t="str">
        <f t="shared" si="228"/>
        <v>-</v>
      </c>
      <c r="AO298" s="535"/>
      <c r="AP298" s="536" t="str">
        <f t="shared" si="245"/>
        <v>-</v>
      </c>
      <c r="AQ298" s="527">
        <f t="shared" si="229"/>
        <v>0</v>
      </c>
      <c r="AR298" s="335"/>
      <c r="AS298" s="529"/>
      <c r="AT298" s="528" t="str">
        <f t="shared" si="230"/>
        <v>-</v>
      </c>
      <c r="AU298" s="535"/>
      <c r="AV298" s="536" t="str">
        <f t="shared" si="246"/>
        <v>-</v>
      </c>
      <c r="AW298" s="527">
        <f t="shared" si="231"/>
        <v>0</v>
      </c>
      <c r="AX298" s="335"/>
      <c r="AY298" s="529"/>
      <c r="AZ298" s="528" t="str">
        <f t="shared" si="232"/>
        <v>-</v>
      </c>
      <c r="BA298" s="535"/>
      <c r="BB298" s="536" t="str">
        <f t="shared" si="247"/>
        <v>-</v>
      </c>
      <c r="BC298" s="544">
        <f t="shared" si="233"/>
        <v>0</v>
      </c>
      <c r="BD298" s="335"/>
      <c r="BE298" s="529"/>
      <c r="BF298" s="535"/>
      <c r="BG298" s="549" t="str">
        <f t="shared" si="251"/>
        <v>-</v>
      </c>
      <c r="BH298" s="544">
        <f t="shared" si="234"/>
        <v>0</v>
      </c>
      <c r="BI298" s="335"/>
      <c r="BJ298" s="529"/>
      <c r="BK298" s="535"/>
      <c r="BL298" s="549" t="str">
        <f t="shared" si="208"/>
        <v>-</v>
      </c>
      <c r="BM298" s="544">
        <f t="shared" si="235"/>
        <v>0</v>
      </c>
      <c r="BN298" s="335"/>
      <c r="BO298" s="529"/>
      <c r="BP298" s="535"/>
      <c r="BQ298" s="549" t="str">
        <f t="shared" si="209"/>
        <v>-</v>
      </c>
      <c r="BR298" s="544">
        <f t="shared" si="236"/>
        <v>0</v>
      </c>
      <c r="BS298" s="335"/>
      <c r="BT298" s="529"/>
      <c r="BU298" s="535"/>
      <c r="BV298" s="549" t="str">
        <f t="shared" si="210"/>
        <v>-</v>
      </c>
    </row>
    <row r="299" ht="15" customHeight="1" spans="1:74">
      <c r="A299" s="563"/>
      <c r="B299" s="404">
        <v>8</v>
      </c>
      <c r="C299" s="406">
        <f t="shared" si="248"/>
        <v>0</v>
      </c>
      <c r="D299" s="406">
        <f t="shared" si="212"/>
        <v>0</v>
      </c>
      <c r="E299" s="406">
        <f t="shared" si="213"/>
        <v>0</v>
      </c>
      <c r="F299" s="382">
        <f t="shared" si="214"/>
        <v>0</v>
      </c>
      <c r="G299" s="505" t="str">
        <f t="shared" si="211"/>
        <v>-</v>
      </c>
      <c r="H299" s="507">
        <f t="shared" si="215"/>
        <v>0</v>
      </c>
      <c r="I299" s="517">
        <f t="shared" si="216"/>
        <v>0</v>
      </c>
      <c r="J299" s="523">
        <f t="shared" si="217"/>
        <v>0</v>
      </c>
      <c r="K299" s="523">
        <f t="shared" si="218"/>
        <v>0</v>
      </c>
      <c r="L299" s="526" t="str">
        <f t="shared" si="249"/>
        <v>-</v>
      </c>
      <c r="M299" s="527">
        <f t="shared" si="219"/>
        <v>0</v>
      </c>
      <c r="N299" s="335"/>
      <c r="O299" s="529"/>
      <c r="P299" s="528" t="str">
        <f t="shared" si="220"/>
        <v>-</v>
      </c>
      <c r="Q299" s="535"/>
      <c r="R299" s="536" t="str">
        <f t="shared" si="250"/>
        <v>-</v>
      </c>
      <c r="S299" s="527">
        <f t="shared" si="221"/>
        <v>0</v>
      </c>
      <c r="T299" s="335"/>
      <c r="U299" s="529"/>
      <c r="V299" s="528" t="str">
        <f t="shared" si="222"/>
        <v>-</v>
      </c>
      <c r="W299" s="535"/>
      <c r="X299" s="536" t="str">
        <f t="shared" si="242"/>
        <v>-</v>
      </c>
      <c r="Y299" s="527">
        <f t="shared" si="223"/>
        <v>0</v>
      </c>
      <c r="Z299" s="335"/>
      <c r="AA299" s="529"/>
      <c r="AB299" s="528" t="str">
        <f t="shared" si="224"/>
        <v>-</v>
      </c>
      <c r="AC299" s="535"/>
      <c r="AD299" s="536" t="str">
        <f t="shared" si="243"/>
        <v>-</v>
      </c>
      <c r="AE299" s="527">
        <f t="shared" si="225"/>
        <v>0</v>
      </c>
      <c r="AF299" s="335"/>
      <c r="AG299" s="529"/>
      <c r="AH299" s="528" t="str">
        <f t="shared" si="226"/>
        <v>-</v>
      </c>
      <c r="AI299" s="535"/>
      <c r="AJ299" s="536" t="str">
        <f t="shared" si="244"/>
        <v>-</v>
      </c>
      <c r="AK299" s="527">
        <f t="shared" si="227"/>
        <v>0</v>
      </c>
      <c r="AL299" s="335"/>
      <c r="AM299" s="529"/>
      <c r="AN299" s="528" t="str">
        <f t="shared" si="228"/>
        <v>-</v>
      </c>
      <c r="AO299" s="535"/>
      <c r="AP299" s="536" t="str">
        <f t="shared" si="245"/>
        <v>-</v>
      </c>
      <c r="AQ299" s="527">
        <f t="shared" si="229"/>
        <v>0</v>
      </c>
      <c r="AR299" s="335"/>
      <c r="AS299" s="529"/>
      <c r="AT299" s="528" t="str">
        <f t="shared" si="230"/>
        <v>-</v>
      </c>
      <c r="AU299" s="535"/>
      <c r="AV299" s="536" t="str">
        <f t="shared" si="246"/>
        <v>-</v>
      </c>
      <c r="AW299" s="527">
        <f t="shared" si="231"/>
        <v>0</v>
      </c>
      <c r="AX299" s="335"/>
      <c r="AY299" s="529"/>
      <c r="AZ299" s="528" t="str">
        <f t="shared" si="232"/>
        <v>-</v>
      </c>
      <c r="BA299" s="535"/>
      <c r="BB299" s="536" t="str">
        <f t="shared" si="247"/>
        <v>-</v>
      </c>
      <c r="BC299" s="544">
        <f t="shared" si="233"/>
        <v>0</v>
      </c>
      <c r="BD299" s="335"/>
      <c r="BE299" s="529"/>
      <c r="BF299" s="535"/>
      <c r="BG299" s="549" t="str">
        <f t="shared" si="251"/>
        <v>-</v>
      </c>
      <c r="BH299" s="544">
        <f t="shared" si="234"/>
        <v>0</v>
      </c>
      <c r="BI299" s="335"/>
      <c r="BJ299" s="529"/>
      <c r="BK299" s="535"/>
      <c r="BL299" s="549" t="str">
        <f t="shared" si="208"/>
        <v>-</v>
      </c>
      <c r="BM299" s="544">
        <f t="shared" si="235"/>
        <v>0</v>
      </c>
      <c r="BN299" s="335"/>
      <c r="BO299" s="529"/>
      <c r="BP299" s="535"/>
      <c r="BQ299" s="549" t="str">
        <f t="shared" si="209"/>
        <v>-</v>
      </c>
      <c r="BR299" s="544">
        <f t="shared" si="236"/>
        <v>0</v>
      </c>
      <c r="BS299" s="335"/>
      <c r="BT299" s="529"/>
      <c r="BU299" s="535"/>
      <c r="BV299" s="549" t="str">
        <f t="shared" si="210"/>
        <v>-</v>
      </c>
    </row>
    <row r="300" ht="15" customHeight="1" spans="1:74">
      <c r="A300" s="563"/>
      <c r="B300" s="404">
        <v>9</v>
      </c>
      <c r="C300" s="406">
        <f t="shared" si="248"/>
        <v>0</v>
      </c>
      <c r="D300" s="406">
        <f t="shared" si="212"/>
        <v>0</v>
      </c>
      <c r="E300" s="406">
        <f t="shared" si="213"/>
        <v>0</v>
      </c>
      <c r="F300" s="382">
        <f t="shared" si="214"/>
        <v>0</v>
      </c>
      <c r="G300" s="505" t="str">
        <f t="shared" si="211"/>
        <v>-</v>
      </c>
      <c r="H300" s="507">
        <f t="shared" si="215"/>
        <v>0</v>
      </c>
      <c r="I300" s="517">
        <f t="shared" si="216"/>
        <v>0</v>
      </c>
      <c r="J300" s="523">
        <f t="shared" si="217"/>
        <v>0</v>
      </c>
      <c r="K300" s="523">
        <f t="shared" si="218"/>
        <v>0</v>
      </c>
      <c r="L300" s="526" t="str">
        <f t="shared" si="249"/>
        <v>-</v>
      </c>
      <c r="M300" s="527">
        <f t="shared" si="219"/>
        <v>0</v>
      </c>
      <c r="N300" s="335"/>
      <c r="O300" s="529"/>
      <c r="P300" s="528" t="str">
        <f t="shared" si="220"/>
        <v>-</v>
      </c>
      <c r="Q300" s="535"/>
      <c r="R300" s="536" t="str">
        <f t="shared" si="250"/>
        <v>-</v>
      </c>
      <c r="S300" s="527">
        <f t="shared" si="221"/>
        <v>0</v>
      </c>
      <c r="T300" s="335"/>
      <c r="U300" s="529"/>
      <c r="V300" s="528" t="str">
        <f t="shared" si="222"/>
        <v>-</v>
      </c>
      <c r="W300" s="535"/>
      <c r="X300" s="536" t="str">
        <f t="shared" si="242"/>
        <v>-</v>
      </c>
      <c r="Y300" s="527">
        <f t="shared" si="223"/>
        <v>0</v>
      </c>
      <c r="Z300" s="335"/>
      <c r="AA300" s="529"/>
      <c r="AB300" s="528" t="str">
        <f t="shared" si="224"/>
        <v>-</v>
      </c>
      <c r="AC300" s="535"/>
      <c r="AD300" s="536" t="str">
        <f t="shared" si="243"/>
        <v>-</v>
      </c>
      <c r="AE300" s="527">
        <f t="shared" si="225"/>
        <v>0</v>
      </c>
      <c r="AF300" s="335"/>
      <c r="AG300" s="529"/>
      <c r="AH300" s="528" t="str">
        <f t="shared" si="226"/>
        <v>-</v>
      </c>
      <c r="AI300" s="535"/>
      <c r="AJ300" s="536" t="str">
        <f t="shared" si="244"/>
        <v>-</v>
      </c>
      <c r="AK300" s="527">
        <f t="shared" si="227"/>
        <v>0</v>
      </c>
      <c r="AL300" s="335"/>
      <c r="AM300" s="529"/>
      <c r="AN300" s="528" t="str">
        <f t="shared" si="228"/>
        <v>-</v>
      </c>
      <c r="AO300" s="535"/>
      <c r="AP300" s="536" t="str">
        <f t="shared" si="245"/>
        <v>-</v>
      </c>
      <c r="AQ300" s="527">
        <f t="shared" si="229"/>
        <v>0</v>
      </c>
      <c r="AR300" s="335"/>
      <c r="AS300" s="529"/>
      <c r="AT300" s="528" t="str">
        <f t="shared" si="230"/>
        <v>-</v>
      </c>
      <c r="AU300" s="535"/>
      <c r="AV300" s="536" t="str">
        <f t="shared" si="246"/>
        <v>-</v>
      </c>
      <c r="AW300" s="527">
        <f t="shared" si="231"/>
        <v>0</v>
      </c>
      <c r="AX300" s="335"/>
      <c r="AY300" s="529"/>
      <c r="AZ300" s="528" t="str">
        <f t="shared" si="232"/>
        <v>-</v>
      </c>
      <c r="BA300" s="535"/>
      <c r="BB300" s="536" t="str">
        <f t="shared" si="247"/>
        <v>-</v>
      </c>
      <c r="BC300" s="544">
        <f t="shared" si="233"/>
        <v>0</v>
      </c>
      <c r="BD300" s="335"/>
      <c r="BE300" s="529"/>
      <c r="BF300" s="535"/>
      <c r="BG300" s="549" t="str">
        <f t="shared" si="251"/>
        <v>-</v>
      </c>
      <c r="BH300" s="544">
        <f t="shared" si="234"/>
        <v>0</v>
      </c>
      <c r="BI300" s="335"/>
      <c r="BJ300" s="529"/>
      <c r="BK300" s="535"/>
      <c r="BL300" s="549" t="str">
        <f t="shared" si="208"/>
        <v>-</v>
      </c>
      <c r="BM300" s="544">
        <f t="shared" si="235"/>
        <v>0</v>
      </c>
      <c r="BN300" s="335"/>
      <c r="BO300" s="529"/>
      <c r="BP300" s="535"/>
      <c r="BQ300" s="549" t="str">
        <f t="shared" si="209"/>
        <v>-</v>
      </c>
      <c r="BR300" s="544">
        <f t="shared" si="236"/>
        <v>0</v>
      </c>
      <c r="BS300" s="335"/>
      <c r="BT300" s="529"/>
      <c r="BU300" s="535"/>
      <c r="BV300" s="549" t="str">
        <f t="shared" si="210"/>
        <v>-</v>
      </c>
    </row>
    <row r="301" ht="15" customHeight="1" spans="1:74">
      <c r="A301" s="563"/>
      <c r="B301" s="404">
        <v>10</v>
      </c>
      <c r="C301" s="406">
        <f t="shared" si="248"/>
        <v>0</v>
      </c>
      <c r="D301" s="406">
        <f t="shared" si="212"/>
        <v>0</v>
      </c>
      <c r="E301" s="406">
        <f t="shared" si="213"/>
        <v>0</v>
      </c>
      <c r="F301" s="382">
        <f t="shared" si="214"/>
        <v>0</v>
      </c>
      <c r="G301" s="505" t="str">
        <f t="shared" si="211"/>
        <v>-</v>
      </c>
      <c r="H301" s="507">
        <f t="shared" si="215"/>
        <v>0</v>
      </c>
      <c r="I301" s="517">
        <f t="shared" si="216"/>
        <v>0</v>
      </c>
      <c r="J301" s="523">
        <f t="shared" si="217"/>
        <v>0</v>
      </c>
      <c r="K301" s="523">
        <f t="shared" si="218"/>
        <v>0</v>
      </c>
      <c r="L301" s="526" t="str">
        <f t="shared" si="249"/>
        <v>-</v>
      </c>
      <c r="M301" s="527">
        <f t="shared" si="219"/>
        <v>0</v>
      </c>
      <c r="N301" s="335"/>
      <c r="O301" s="529"/>
      <c r="P301" s="528" t="str">
        <f t="shared" si="220"/>
        <v>-</v>
      </c>
      <c r="Q301" s="535"/>
      <c r="R301" s="536" t="str">
        <f t="shared" si="250"/>
        <v>-</v>
      </c>
      <c r="S301" s="527">
        <f t="shared" si="221"/>
        <v>0</v>
      </c>
      <c r="T301" s="335"/>
      <c r="U301" s="529"/>
      <c r="V301" s="528" t="str">
        <f t="shared" si="222"/>
        <v>-</v>
      </c>
      <c r="W301" s="535"/>
      <c r="X301" s="536" t="str">
        <f t="shared" si="242"/>
        <v>-</v>
      </c>
      <c r="Y301" s="527">
        <f t="shared" si="223"/>
        <v>0</v>
      </c>
      <c r="Z301" s="335"/>
      <c r="AA301" s="529"/>
      <c r="AB301" s="528" t="str">
        <f t="shared" si="224"/>
        <v>-</v>
      </c>
      <c r="AC301" s="535"/>
      <c r="AD301" s="536" t="str">
        <f t="shared" si="243"/>
        <v>-</v>
      </c>
      <c r="AE301" s="527">
        <f t="shared" si="225"/>
        <v>0</v>
      </c>
      <c r="AF301" s="335"/>
      <c r="AG301" s="529"/>
      <c r="AH301" s="528" t="str">
        <f t="shared" si="226"/>
        <v>-</v>
      </c>
      <c r="AI301" s="535"/>
      <c r="AJ301" s="536" t="str">
        <f t="shared" si="244"/>
        <v>-</v>
      </c>
      <c r="AK301" s="527">
        <f t="shared" si="227"/>
        <v>0</v>
      </c>
      <c r="AL301" s="335"/>
      <c r="AM301" s="529"/>
      <c r="AN301" s="528" t="str">
        <f t="shared" si="228"/>
        <v>-</v>
      </c>
      <c r="AO301" s="535"/>
      <c r="AP301" s="536" t="str">
        <f t="shared" si="245"/>
        <v>-</v>
      </c>
      <c r="AQ301" s="527">
        <f t="shared" si="229"/>
        <v>0</v>
      </c>
      <c r="AR301" s="335"/>
      <c r="AS301" s="529"/>
      <c r="AT301" s="528" t="str">
        <f t="shared" si="230"/>
        <v>-</v>
      </c>
      <c r="AU301" s="535"/>
      <c r="AV301" s="536" t="str">
        <f t="shared" si="246"/>
        <v>-</v>
      </c>
      <c r="AW301" s="527">
        <f t="shared" si="231"/>
        <v>0</v>
      </c>
      <c r="AX301" s="335"/>
      <c r="AY301" s="529"/>
      <c r="AZ301" s="528" t="str">
        <f t="shared" si="232"/>
        <v>-</v>
      </c>
      <c r="BA301" s="535"/>
      <c r="BB301" s="536" t="str">
        <f t="shared" si="247"/>
        <v>-</v>
      </c>
      <c r="BC301" s="544">
        <f t="shared" si="233"/>
        <v>0</v>
      </c>
      <c r="BD301" s="335"/>
      <c r="BE301" s="529"/>
      <c r="BF301" s="535"/>
      <c r="BG301" s="549" t="str">
        <f t="shared" si="251"/>
        <v>-</v>
      </c>
      <c r="BH301" s="544">
        <f t="shared" si="234"/>
        <v>0</v>
      </c>
      <c r="BI301" s="335"/>
      <c r="BJ301" s="529"/>
      <c r="BK301" s="535"/>
      <c r="BL301" s="549" t="str">
        <f t="shared" si="208"/>
        <v>-</v>
      </c>
      <c r="BM301" s="544">
        <f t="shared" si="235"/>
        <v>0</v>
      </c>
      <c r="BN301" s="335"/>
      <c r="BO301" s="529"/>
      <c r="BP301" s="535"/>
      <c r="BQ301" s="549" t="str">
        <f t="shared" si="209"/>
        <v>-</v>
      </c>
      <c r="BR301" s="544">
        <f t="shared" si="236"/>
        <v>0</v>
      </c>
      <c r="BS301" s="335"/>
      <c r="BT301" s="529"/>
      <c r="BU301" s="535"/>
      <c r="BV301" s="549" t="str">
        <f t="shared" si="210"/>
        <v>-</v>
      </c>
    </row>
    <row r="302" ht="15" customHeight="1" spans="1:74">
      <c r="A302" s="563"/>
      <c r="B302" s="404">
        <v>11</v>
      </c>
      <c r="C302" s="406">
        <f t="shared" si="248"/>
        <v>0</v>
      </c>
      <c r="D302" s="406">
        <f t="shared" si="212"/>
        <v>0</v>
      </c>
      <c r="E302" s="406">
        <f t="shared" si="213"/>
        <v>0</v>
      </c>
      <c r="F302" s="382">
        <f t="shared" si="214"/>
        <v>0</v>
      </c>
      <c r="G302" s="505" t="str">
        <f t="shared" si="211"/>
        <v>-</v>
      </c>
      <c r="H302" s="507">
        <f t="shared" si="215"/>
        <v>0</v>
      </c>
      <c r="I302" s="517">
        <f t="shared" si="216"/>
        <v>0</v>
      </c>
      <c r="J302" s="523">
        <f t="shared" si="217"/>
        <v>0</v>
      </c>
      <c r="K302" s="523">
        <f t="shared" si="218"/>
        <v>0</v>
      </c>
      <c r="L302" s="526" t="str">
        <f t="shared" si="249"/>
        <v>-</v>
      </c>
      <c r="M302" s="527">
        <f t="shared" si="219"/>
        <v>0</v>
      </c>
      <c r="N302" s="335"/>
      <c r="O302" s="529"/>
      <c r="P302" s="528" t="str">
        <f t="shared" si="220"/>
        <v>-</v>
      </c>
      <c r="Q302" s="535"/>
      <c r="R302" s="536" t="str">
        <f t="shared" si="250"/>
        <v>-</v>
      </c>
      <c r="S302" s="527">
        <f t="shared" si="221"/>
        <v>0</v>
      </c>
      <c r="T302" s="335"/>
      <c r="U302" s="529"/>
      <c r="V302" s="528" t="str">
        <f t="shared" si="222"/>
        <v>-</v>
      </c>
      <c r="W302" s="535"/>
      <c r="X302" s="536" t="str">
        <f t="shared" si="242"/>
        <v>-</v>
      </c>
      <c r="Y302" s="527">
        <f t="shared" si="223"/>
        <v>0</v>
      </c>
      <c r="Z302" s="335"/>
      <c r="AA302" s="529"/>
      <c r="AB302" s="528" t="str">
        <f t="shared" si="224"/>
        <v>-</v>
      </c>
      <c r="AC302" s="535"/>
      <c r="AD302" s="536" t="str">
        <f t="shared" si="243"/>
        <v>-</v>
      </c>
      <c r="AE302" s="527">
        <f t="shared" si="225"/>
        <v>0</v>
      </c>
      <c r="AF302" s="335"/>
      <c r="AG302" s="529"/>
      <c r="AH302" s="528" t="str">
        <f t="shared" si="226"/>
        <v>-</v>
      </c>
      <c r="AI302" s="535"/>
      <c r="AJ302" s="536" t="str">
        <f t="shared" si="244"/>
        <v>-</v>
      </c>
      <c r="AK302" s="527">
        <f t="shared" si="227"/>
        <v>0</v>
      </c>
      <c r="AL302" s="335"/>
      <c r="AM302" s="529"/>
      <c r="AN302" s="528" t="str">
        <f t="shared" si="228"/>
        <v>-</v>
      </c>
      <c r="AO302" s="535"/>
      <c r="AP302" s="536" t="str">
        <f t="shared" si="245"/>
        <v>-</v>
      </c>
      <c r="AQ302" s="527">
        <f t="shared" si="229"/>
        <v>0</v>
      </c>
      <c r="AR302" s="335"/>
      <c r="AS302" s="529"/>
      <c r="AT302" s="528" t="str">
        <f t="shared" si="230"/>
        <v>-</v>
      </c>
      <c r="AU302" s="535"/>
      <c r="AV302" s="536" t="str">
        <f t="shared" si="246"/>
        <v>-</v>
      </c>
      <c r="AW302" s="527">
        <f t="shared" si="231"/>
        <v>0</v>
      </c>
      <c r="AX302" s="335"/>
      <c r="AY302" s="529"/>
      <c r="AZ302" s="528" t="str">
        <f t="shared" si="232"/>
        <v>-</v>
      </c>
      <c r="BA302" s="535"/>
      <c r="BB302" s="536" t="str">
        <f t="shared" si="247"/>
        <v>-</v>
      </c>
      <c r="BC302" s="544">
        <f t="shared" si="233"/>
        <v>0</v>
      </c>
      <c r="BD302" s="335"/>
      <c r="BE302" s="529"/>
      <c r="BF302" s="535"/>
      <c r="BG302" s="549" t="str">
        <f t="shared" ref="BG302:BG310" si="252">IF(BF302&lt;&gt;0,BF302/BE302,"-")</f>
        <v>-</v>
      </c>
      <c r="BH302" s="544">
        <f t="shared" si="234"/>
        <v>0</v>
      </c>
      <c r="BI302" s="335"/>
      <c r="BJ302" s="529"/>
      <c r="BK302" s="535"/>
      <c r="BL302" s="549" t="str">
        <f t="shared" si="208"/>
        <v>-</v>
      </c>
      <c r="BM302" s="544">
        <f t="shared" si="235"/>
        <v>0</v>
      </c>
      <c r="BN302" s="335"/>
      <c r="BO302" s="529"/>
      <c r="BP302" s="535"/>
      <c r="BQ302" s="549" t="str">
        <f t="shared" si="209"/>
        <v>-</v>
      </c>
      <c r="BR302" s="544">
        <f t="shared" si="236"/>
        <v>0</v>
      </c>
      <c r="BS302" s="335"/>
      <c r="BT302" s="529"/>
      <c r="BU302" s="535"/>
      <c r="BV302" s="549" t="str">
        <f t="shared" si="210"/>
        <v>-</v>
      </c>
    </row>
    <row r="303" ht="15" customHeight="1" spans="1:74">
      <c r="A303" s="563"/>
      <c r="B303" s="404">
        <v>12</v>
      </c>
      <c r="C303" s="406">
        <f t="shared" si="248"/>
        <v>0</v>
      </c>
      <c r="D303" s="406">
        <f t="shared" si="212"/>
        <v>0</v>
      </c>
      <c r="E303" s="406">
        <f t="shared" si="213"/>
        <v>0</v>
      </c>
      <c r="F303" s="382">
        <f t="shared" si="214"/>
        <v>0</v>
      </c>
      <c r="G303" s="505" t="str">
        <f t="shared" si="211"/>
        <v>-</v>
      </c>
      <c r="H303" s="507">
        <f t="shared" si="215"/>
        <v>0</v>
      </c>
      <c r="I303" s="517">
        <f t="shared" si="216"/>
        <v>0</v>
      </c>
      <c r="J303" s="523">
        <f t="shared" si="217"/>
        <v>0</v>
      </c>
      <c r="K303" s="523">
        <f t="shared" si="218"/>
        <v>0</v>
      </c>
      <c r="L303" s="526" t="str">
        <f t="shared" si="249"/>
        <v>-</v>
      </c>
      <c r="M303" s="527">
        <f t="shared" si="219"/>
        <v>0</v>
      </c>
      <c r="N303" s="335"/>
      <c r="O303" s="529"/>
      <c r="P303" s="528" t="str">
        <f t="shared" si="220"/>
        <v>-</v>
      </c>
      <c r="Q303" s="535"/>
      <c r="R303" s="536" t="str">
        <f t="shared" si="250"/>
        <v>-</v>
      </c>
      <c r="S303" s="527">
        <f t="shared" si="221"/>
        <v>0</v>
      </c>
      <c r="T303" s="335"/>
      <c r="U303" s="529"/>
      <c r="V303" s="528" t="str">
        <f t="shared" si="222"/>
        <v>-</v>
      </c>
      <c r="W303" s="535"/>
      <c r="X303" s="536" t="str">
        <f t="shared" si="242"/>
        <v>-</v>
      </c>
      <c r="Y303" s="527">
        <f t="shared" si="223"/>
        <v>0</v>
      </c>
      <c r="Z303" s="335"/>
      <c r="AA303" s="529"/>
      <c r="AB303" s="528" t="str">
        <f t="shared" si="224"/>
        <v>-</v>
      </c>
      <c r="AC303" s="535"/>
      <c r="AD303" s="536" t="str">
        <f t="shared" si="243"/>
        <v>-</v>
      </c>
      <c r="AE303" s="527">
        <f t="shared" si="225"/>
        <v>0</v>
      </c>
      <c r="AF303" s="335"/>
      <c r="AG303" s="529"/>
      <c r="AH303" s="528" t="str">
        <f t="shared" si="226"/>
        <v>-</v>
      </c>
      <c r="AI303" s="535"/>
      <c r="AJ303" s="536" t="str">
        <f t="shared" si="244"/>
        <v>-</v>
      </c>
      <c r="AK303" s="527">
        <f t="shared" si="227"/>
        <v>0</v>
      </c>
      <c r="AL303" s="335"/>
      <c r="AM303" s="529"/>
      <c r="AN303" s="528" t="str">
        <f t="shared" si="228"/>
        <v>-</v>
      </c>
      <c r="AO303" s="535"/>
      <c r="AP303" s="536" t="str">
        <f t="shared" si="245"/>
        <v>-</v>
      </c>
      <c r="AQ303" s="527">
        <f t="shared" si="229"/>
        <v>0</v>
      </c>
      <c r="AR303" s="335"/>
      <c r="AS303" s="529"/>
      <c r="AT303" s="528" t="str">
        <f t="shared" si="230"/>
        <v>-</v>
      </c>
      <c r="AU303" s="535"/>
      <c r="AV303" s="536" t="str">
        <f t="shared" si="246"/>
        <v>-</v>
      </c>
      <c r="AW303" s="527">
        <f t="shared" si="231"/>
        <v>0</v>
      </c>
      <c r="AX303" s="335"/>
      <c r="AY303" s="529"/>
      <c r="AZ303" s="528" t="str">
        <f t="shared" si="232"/>
        <v>-</v>
      </c>
      <c r="BA303" s="535"/>
      <c r="BB303" s="536" t="str">
        <f t="shared" si="247"/>
        <v>-</v>
      </c>
      <c r="BC303" s="544">
        <f t="shared" si="233"/>
        <v>0</v>
      </c>
      <c r="BD303" s="335"/>
      <c r="BE303" s="529"/>
      <c r="BF303" s="535"/>
      <c r="BG303" s="549" t="str">
        <f t="shared" si="252"/>
        <v>-</v>
      </c>
      <c r="BH303" s="544">
        <f t="shared" si="234"/>
        <v>0</v>
      </c>
      <c r="BI303" s="335"/>
      <c r="BJ303" s="529"/>
      <c r="BK303" s="535"/>
      <c r="BL303" s="549" t="str">
        <f t="shared" si="208"/>
        <v>-</v>
      </c>
      <c r="BM303" s="544">
        <f t="shared" si="235"/>
        <v>0</v>
      </c>
      <c r="BN303" s="335"/>
      <c r="BO303" s="529"/>
      <c r="BP303" s="535"/>
      <c r="BQ303" s="549" t="str">
        <f t="shared" si="209"/>
        <v>-</v>
      </c>
      <c r="BR303" s="544">
        <f t="shared" si="236"/>
        <v>0</v>
      </c>
      <c r="BS303" s="335"/>
      <c r="BT303" s="529"/>
      <c r="BU303" s="535"/>
      <c r="BV303" s="549" t="str">
        <f t="shared" si="210"/>
        <v>-</v>
      </c>
    </row>
    <row r="304" ht="15" customHeight="1" spans="1:74">
      <c r="A304" s="563"/>
      <c r="B304" s="404">
        <v>13</v>
      </c>
      <c r="C304" s="406">
        <f t="shared" si="248"/>
        <v>0</v>
      </c>
      <c r="D304" s="406">
        <f t="shared" si="212"/>
        <v>0</v>
      </c>
      <c r="E304" s="406">
        <f t="shared" si="213"/>
        <v>0</v>
      </c>
      <c r="F304" s="382">
        <f t="shared" si="214"/>
        <v>0</v>
      </c>
      <c r="G304" s="505" t="str">
        <f t="shared" si="211"/>
        <v>-</v>
      </c>
      <c r="H304" s="507">
        <f t="shared" si="215"/>
        <v>0</v>
      </c>
      <c r="I304" s="517">
        <f t="shared" si="216"/>
        <v>0</v>
      </c>
      <c r="J304" s="523">
        <f t="shared" si="217"/>
        <v>0</v>
      </c>
      <c r="K304" s="523">
        <f t="shared" si="218"/>
        <v>0</v>
      </c>
      <c r="L304" s="526" t="str">
        <f t="shared" si="249"/>
        <v>-</v>
      </c>
      <c r="M304" s="527">
        <f t="shared" si="219"/>
        <v>0</v>
      </c>
      <c r="N304" s="335"/>
      <c r="O304" s="529"/>
      <c r="P304" s="528" t="str">
        <f t="shared" si="220"/>
        <v>-</v>
      </c>
      <c r="Q304" s="535"/>
      <c r="R304" s="536" t="str">
        <f t="shared" si="250"/>
        <v>-</v>
      </c>
      <c r="S304" s="527">
        <f t="shared" si="221"/>
        <v>0</v>
      </c>
      <c r="T304" s="335"/>
      <c r="U304" s="529"/>
      <c r="V304" s="528" t="str">
        <f t="shared" si="222"/>
        <v>-</v>
      </c>
      <c r="W304" s="535"/>
      <c r="X304" s="536" t="str">
        <f t="shared" si="242"/>
        <v>-</v>
      </c>
      <c r="Y304" s="527">
        <f t="shared" si="223"/>
        <v>0</v>
      </c>
      <c r="Z304" s="335"/>
      <c r="AA304" s="529"/>
      <c r="AB304" s="528" t="str">
        <f t="shared" si="224"/>
        <v>-</v>
      </c>
      <c r="AC304" s="535"/>
      <c r="AD304" s="536" t="str">
        <f t="shared" si="243"/>
        <v>-</v>
      </c>
      <c r="AE304" s="527">
        <f t="shared" si="225"/>
        <v>0</v>
      </c>
      <c r="AF304" s="335"/>
      <c r="AG304" s="529"/>
      <c r="AH304" s="528" t="str">
        <f t="shared" si="226"/>
        <v>-</v>
      </c>
      <c r="AI304" s="535"/>
      <c r="AJ304" s="536" t="str">
        <f t="shared" si="244"/>
        <v>-</v>
      </c>
      <c r="AK304" s="527">
        <f t="shared" si="227"/>
        <v>0</v>
      </c>
      <c r="AL304" s="335"/>
      <c r="AM304" s="529"/>
      <c r="AN304" s="528" t="str">
        <f t="shared" si="228"/>
        <v>-</v>
      </c>
      <c r="AO304" s="535"/>
      <c r="AP304" s="536" t="str">
        <f t="shared" si="245"/>
        <v>-</v>
      </c>
      <c r="AQ304" s="527">
        <f t="shared" si="229"/>
        <v>0</v>
      </c>
      <c r="AR304" s="335"/>
      <c r="AS304" s="529"/>
      <c r="AT304" s="528" t="str">
        <f t="shared" si="230"/>
        <v>-</v>
      </c>
      <c r="AU304" s="535"/>
      <c r="AV304" s="536" t="str">
        <f t="shared" si="246"/>
        <v>-</v>
      </c>
      <c r="AW304" s="527">
        <f t="shared" si="231"/>
        <v>0</v>
      </c>
      <c r="AX304" s="335"/>
      <c r="AY304" s="529"/>
      <c r="AZ304" s="528" t="str">
        <f t="shared" si="232"/>
        <v>-</v>
      </c>
      <c r="BA304" s="535"/>
      <c r="BB304" s="536" t="str">
        <f t="shared" si="247"/>
        <v>-</v>
      </c>
      <c r="BC304" s="544">
        <f t="shared" si="233"/>
        <v>0</v>
      </c>
      <c r="BD304" s="335"/>
      <c r="BE304" s="529"/>
      <c r="BF304" s="535"/>
      <c r="BG304" s="549" t="str">
        <f t="shared" si="252"/>
        <v>-</v>
      </c>
      <c r="BH304" s="544">
        <f t="shared" si="234"/>
        <v>0</v>
      </c>
      <c r="BI304" s="335"/>
      <c r="BJ304" s="529"/>
      <c r="BK304" s="535"/>
      <c r="BL304" s="549" t="str">
        <f t="shared" si="208"/>
        <v>-</v>
      </c>
      <c r="BM304" s="544">
        <f t="shared" si="235"/>
        <v>0</v>
      </c>
      <c r="BN304" s="335"/>
      <c r="BO304" s="529"/>
      <c r="BP304" s="535"/>
      <c r="BQ304" s="549" t="str">
        <f t="shared" si="209"/>
        <v>-</v>
      </c>
      <c r="BR304" s="544">
        <f t="shared" si="236"/>
        <v>0</v>
      </c>
      <c r="BS304" s="335"/>
      <c r="BT304" s="529"/>
      <c r="BU304" s="535"/>
      <c r="BV304" s="549" t="str">
        <f t="shared" si="210"/>
        <v>-</v>
      </c>
    </row>
    <row r="305" ht="15" customHeight="1" spans="1:74">
      <c r="A305" s="563"/>
      <c r="B305" s="404">
        <v>14</v>
      </c>
      <c r="C305" s="406">
        <f t="shared" si="248"/>
        <v>0</v>
      </c>
      <c r="D305" s="406">
        <f t="shared" si="212"/>
        <v>0</v>
      </c>
      <c r="E305" s="406">
        <f t="shared" si="213"/>
        <v>0</v>
      </c>
      <c r="F305" s="382">
        <f t="shared" si="214"/>
        <v>0</v>
      </c>
      <c r="G305" s="505" t="str">
        <f t="shared" si="211"/>
        <v>-</v>
      </c>
      <c r="H305" s="507">
        <f t="shared" si="215"/>
        <v>0</v>
      </c>
      <c r="I305" s="517">
        <f t="shared" si="216"/>
        <v>0</v>
      </c>
      <c r="J305" s="523">
        <f t="shared" si="217"/>
        <v>0</v>
      </c>
      <c r="K305" s="523">
        <f t="shared" si="218"/>
        <v>0</v>
      </c>
      <c r="L305" s="526" t="str">
        <f t="shared" si="249"/>
        <v>-</v>
      </c>
      <c r="M305" s="527">
        <f t="shared" si="219"/>
        <v>0</v>
      </c>
      <c r="N305" s="335"/>
      <c r="O305" s="529"/>
      <c r="P305" s="528" t="str">
        <f t="shared" si="220"/>
        <v>-</v>
      </c>
      <c r="Q305" s="535"/>
      <c r="R305" s="536" t="str">
        <f t="shared" si="250"/>
        <v>-</v>
      </c>
      <c r="S305" s="527">
        <f t="shared" si="221"/>
        <v>0</v>
      </c>
      <c r="T305" s="335"/>
      <c r="U305" s="529"/>
      <c r="V305" s="528" t="str">
        <f t="shared" si="222"/>
        <v>-</v>
      </c>
      <c r="W305" s="535"/>
      <c r="X305" s="536" t="str">
        <f t="shared" si="242"/>
        <v>-</v>
      </c>
      <c r="Y305" s="527">
        <f t="shared" si="223"/>
        <v>0</v>
      </c>
      <c r="Z305" s="335"/>
      <c r="AA305" s="529"/>
      <c r="AB305" s="528" t="str">
        <f t="shared" si="224"/>
        <v>-</v>
      </c>
      <c r="AC305" s="535"/>
      <c r="AD305" s="536" t="str">
        <f t="shared" si="243"/>
        <v>-</v>
      </c>
      <c r="AE305" s="527">
        <f t="shared" si="225"/>
        <v>0</v>
      </c>
      <c r="AF305" s="335"/>
      <c r="AG305" s="529"/>
      <c r="AH305" s="528" t="str">
        <f t="shared" si="226"/>
        <v>-</v>
      </c>
      <c r="AI305" s="535"/>
      <c r="AJ305" s="536" t="str">
        <f t="shared" si="244"/>
        <v>-</v>
      </c>
      <c r="AK305" s="527">
        <f t="shared" si="227"/>
        <v>0</v>
      </c>
      <c r="AL305" s="335"/>
      <c r="AM305" s="529"/>
      <c r="AN305" s="528" t="str">
        <f t="shared" si="228"/>
        <v>-</v>
      </c>
      <c r="AO305" s="535"/>
      <c r="AP305" s="536" t="str">
        <f t="shared" si="245"/>
        <v>-</v>
      </c>
      <c r="AQ305" s="527">
        <f t="shared" si="229"/>
        <v>0</v>
      </c>
      <c r="AR305" s="335"/>
      <c r="AS305" s="529"/>
      <c r="AT305" s="528" t="str">
        <f t="shared" si="230"/>
        <v>-</v>
      </c>
      <c r="AU305" s="535"/>
      <c r="AV305" s="536" t="str">
        <f t="shared" si="246"/>
        <v>-</v>
      </c>
      <c r="AW305" s="527">
        <f t="shared" si="231"/>
        <v>0</v>
      </c>
      <c r="AX305" s="335"/>
      <c r="AY305" s="529"/>
      <c r="AZ305" s="528" t="str">
        <f t="shared" si="232"/>
        <v>-</v>
      </c>
      <c r="BA305" s="535"/>
      <c r="BB305" s="536" t="str">
        <f t="shared" si="247"/>
        <v>-</v>
      </c>
      <c r="BC305" s="544">
        <f t="shared" si="233"/>
        <v>0</v>
      </c>
      <c r="BD305" s="335"/>
      <c r="BE305" s="529"/>
      <c r="BF305" s="535"/>
      <c r="BG305" s="549" t="str">
        <f t="shared" si="252"/>
        <v>-</v>
      </c>
      <c r="BH305" s="544">
        <f t="shared" si="234"/>
        <v>0</v>
      </c>
      <c r="BI305" s="335"/>
      <c r="BJ305" s="529"/>
      <c r="BK305" s="535"/>
      <c r="BL305" s="549" t="str">
        <f t="shared" si="208"/>
        <v>-</v>
      </c>
      <c r="BM305" s="544">
        <f t="shared" si="235"/>
        <v>0</v>
      </c>
      <c r="BN305" s="335"/>
      <c r="BO305" s="529"/>
      <c r="BP305" s="535"/>
      <c r="BQ305" s="549" t="str">
        <f t="shared" si="209"/>
        <v>-</v>
      </c>
      <c r="BR305" s="544">
        <f t="shared" si="236"/>
        <v>0</v>
      </c>
      <c r="BS305" s="335"/>
      <c r="BT305" s="529"/>
      <c r="BU305" s="535"/>
      <c r="BV305" s="549" t="str">
        <f t="shared" si="210"/>
        <v>-</v>
      </c>
    </row>
    <row r="306" ht="15" customHeight="1" spans="1:74">
      <c r="A306" s="563"/>
      <c r="B306" s="404">
        <v>15</v>
      </c>
      <c r="C306" s="406">
        <f t="shared" si="248"/>
        <v>0</v>
      </c>
      <c r="D306" s="406">
        <f t="shared" si="212"/>
        <v>0</v>
      </c>
      <c r="E306" s="406">
        <f t="shared" si="213"/>
        <v>0</v>
      </c>
      <c r="F306" s="382">
        <f t="shared" si="214"/>
        <v>0</v>
      </c>
      <c r="G306" s="505" t="str">
        <f t="shared" si="211"/>
        <v>-</v>
      </c>
      <c r="H306" s="507">
        <f t="shared" si="215"/>
        <v>0</v>
      </c>
      <c r="I306" s="517">
        <f t="shared" si="216"/>
        <v>0</v>
      </c>
      <c r="J306" s="523">
        <f t="shared" si="217"/>
        <v>0</v>
      </c>
      <c r="K306" s="523">
        <f t="shared" si="218"/>
        <v>0</v>
      </c>
      <c r="L306" s="526" t="str">
        <f t="shared" si="249"/>
        <v>-</v>
      </c>
      <c r="M306" s="527">
        <f t="shared" si="219"/>
        <v>0</v>
      </c>
      <c r="N306" s="335"/>
      <c r="O306" s="529"/>
      <c r="P306" s="528" t="str">
        <f t="shared" si="220"/>
        <v>-</v>
      </c>
      <c r="Q306" s="535"/>
      <c r="R306" s="536" t="str">
        <f t="shared" si="250"/>
        <v>-</v>
      </c>
      <c r="S306" s="527">
        <f t="shared" si="221"/>
        <v>0</v>
      </c>
      <c r="T306" s="335"/>
      <c r="U306" s="529"/>
      <c r="V306" s="528" t="str">
        <f t="shared" si="222"/>
        <v>-</v>
      </c>
      <c r="W306" s="535"/>
      <c r="X306" s="536" t="str">
        <f t="shared" si="242"/>
        <v>-</v>
      </c>
      <c r="Y306" s="527">
        <f t="shared" si="223"/>
        <v>0</v>
      </c>
      <c r="Z306" s="335"/>
      <c r="AA306" s="529"/>
      <c r="AB306" s="528" t="str">
        <f t="shared" si="224"/>
        <v>-</v>
      </c>
      <c r="AC306" s="535"/>
      <c r="AD306" s="536" t="str">
        <f t="shared" si="243"/>
        <v>-</v>
      </c>
      <c r="AE306" s="527">
        <f t="shared" si="225"/>
        <v>0</v>
      </c>
      <c r="AF306" s="335"/>
      <c r="AG306" s="529"/>
      <c r="AH306" s="528" t="str">
        <f t="shared" si="226"/>
        <v>-</v>
      </c>
      <c r="AI306" s="535"/>
      <c r="AJ306" s="536" t="str">
        <f t="shared" si="244"/>
        <v>-</v>
      </c>
      <c r="AK306" s="527">
        <f t="shared" si="227"/>
        <v>0</v>
      </c>
      <c r="AL306" s="335"/>
      <c r="AM306" s="529"/>
      <c r="AN306" s="528" t="str">
        <f t="shared" si="228"/>
        <v>-</v>
      </c>
      <c r="AO306" s="535"/>
      <c r="AP306" s="536" t="str">
        <f t="shared" si="245"/>
        <v>-</v>
      </c>
      <c r="AQ306" s="527">
        <f t="shared" si="229"/>
        <v>0</v>
      </c>
      <c r="AR306" s="335"/>
      <c r="AS306" s="529"/>
      <c r="AT306" s="528" t="str">
        <f t="shared" si="230"/>
        <v>-</v>
      </c>
      <c r="AU306" s="535"/>
      <c r="AV306" s="536" t="str">
        <f t="shared" si="246"/>
        <v>-</v>
      </c>
      <c r="AW306" s="527">
        <f t="shared" si="231"/>
        <v>0</v>
      </c>
      <c r="AX306" s="335"/>
      <c r="AY306" s="529"/>
      <c r="AZ306" s="528" t="str">
        <f t="shared" si="232"/>
        <v>-</v>
      </c>
      <c r="BA306" s="535"/>
      <c r="BB306" s="536" t="str">
        <f t="shared" si="247"/>
        <v>-</v>
      </c>
      <c r="BC306" s="544">
        <f t="shared" si="233"/>
        <v>0</v>
      </c>
      <c r="BD306" s="335"/>
      <c r="BE306" s="529"/>
      <c r="BF306" s="535"/>
      <c r="BG306" s="549" t="str">
        <f t="shared" si="252"/>
        <v>-</v>
      </c>
      <c r="BH306" s="544">
        <f t="shared" si="234"/>
        <v>0</v>
      </c>
      <c r="BI306" s="335"/>
      <c r="BJ306" s="529"/>
      <c r="BK306" s="535"/>
      <c r="BL306" s="549" t="str">
        <f t="shared" si="208"/>
        <v>-</v>
      </c>
      <c r="BM306" s="544">
        <f t="shared" si="235"/>
        <v>0</v>
      </c>
      <c r="BN306" s="335"/>
      <c r="BO306" s="529"/>
      <c r="BP306" s="535"/>
      <c r="BQ306" s="549" t="str">
        <f t="shared" si="209"/>
        <v>-</v>
      </c>
      <c r="BR306" s="544">
        <f t="shared" si="236"/>
        <v>0</v>
      </c>
      <c r="BS306" s="335"/>
      <c r="BT306" s="529"/>
      <c r="BU306" s="535"/>
      <c r="BV306" s="549" t="str">
        <f t="shared" si="210"/>
        <v>-</v>
      </c>
    </row>
    <row r="307" ht="15" customHeight="1" spans="1:74">
      <c r="A307" s="563"/>
      <c r="B307" s="404">
        <v>16</v>
      </c>
      <c r="C307" s="406">
        <f t="shared" si="248"/>
        <v>0</v>
      </c>
      <c r="D307" s="406">
        <f t="shared" si="212"/>
        <v>0</v>
      </c>
      <c r="E307" s="406">
        <f t="shared" si="213"/>
        <v>0</v>
      </c>
      <c r="F307" s="382">
        <f t="shared" si="214"/>
        <v>0</v>
      </c>
      <c r="G307" s="505" t="str">
        <f t="shared" si="211"/>
        <v>-</v>
      </c>
      <c r="H307" s="507">
        <f t="shared" si="215"/>
        <v>0</v>
      </c>
      <c r="I307" s="517">
        <f t="shared" si="216"/>
        <v>0</v>
      </c>
      <c r="J307" s="523">
        <f t="shared" si="217"/>
        <v>0</v>
      </c>
      <c r="K307" s="523">
        <f t="shared" si="218"/>
        <v>0</v>
      </c>
      <c r="L307" s="526" t="str">
        <f t="shared" si="249"/>
        <v>-</v>
      </c>
      <c r="M307" s="527">
        <f t="shared" si="219"/>
        <v>0</v>
      </c>
      <c r="N307" s="335"/>
      <c r="O307" s="529"/>
      <c r="P307" s="528" t="str">
        <f t="shared" si="220"/>
        <v>-</v>
      </c>
      <c r="Q307" s="535"/>
      <c r="R307" s="536" t="str">
        <f t="shared" si="250"/>
        <v>-</v>
      </c>
      <c r="S307" s="527">
        <f t="shared" si="221"/>
        <v>0</v>
      </c>
      <c r="T307" s="335"/>
      <c r="U307" s="529"/>
      <c r="V307" s="528" t="str">
        <f t="shared" si="222"/>
        <v>-</v>
      </c>
      <c r="W307" s="535"/>
      <c r="X307" s="536" t="str">
        <f t="shared" si="242"/>
        <v>-</v>
      </c>
      <c r="Y307" s="527">
        <f t="shared" si="223"/>
        <v>0</v>
      </c>
      <c r="Z307" s="335"/>
      <c r="AA307" s="529"/>
      <c r="AB307" s="528" t="str">
        <f t="shared" si="224"/>
        <v>-</v>
      </c>
      <c r="AC307" s="535"/>
      <c r="AD307" s="536" t="str">
        <f t="shared" si="243"/>
        <v>-</v>
      </c>
      <c r="AE307" s="527">
        <f t="shared" si="225"/>
        <v>0</v>
      </c>
      <c r="AF307" s="335"/>
      <c r="AG307" s="529"/>
      <c r="AH307" s="528" t="str">
        <f t="shared" si="226"/>
        <v>-</v>
      </c>
      <c r="AI307" s="535"/>
      <c r="AJ307" s="536" t="str">
        <f t="shared" si="244"/>
        <v>-</v>
      </c>
      <c r="AK307" s="527">
        <f t="shared" si="227"/>
        <v>0</v>
      </c>
      <c r="AL307" s="335"/>
      <c r="AM307" s="529"/>
      <c r="AN307" s="528" t="str">
        <f t="shared" si="228"/>
        <v>-</v>
      </c>
      <c r="AO307" s="535"/>
      <c r="AP307" s="536" t="str">
        <f t="shared" si="245"/>
        <v>-</v>
      </c>
      <c r="AQ307" s="527">
        <f t="shared" si="229"/>
        <v>0</v>
      </c>
      <c r="AR307" s="335"/>
      <c r="AS307" s="529"/>
      <c r="AT307" s="528" t="str">
        <f t="shared" si="230"/>
        <v>-</v>
      </c>
      <c r="AU307" s="535"/>
      <c r="AV307" s="536" t="str">
        <f t="shared" si="246"/>
        <v>-</v>
      </c>
      <c r="AW307" s="527">
        <f t="shared" si="231"/>
        <v>0</v>
      </c>
      <c r="AX307" s="335"/>
      <c r="AY307" s="529"/>
      <c r="AZ307" s="528" t="str">
        <f t="shared" si="232"/>
        <v>-</v>
      </c>
      <c r="BA307" s="535"/>
      <c r="BB307" s="536" t="str">
        <f t="shared" si="247"/>
        <v>-</v>
      </c>
      <c r="BC307" s="544">
        <f t="shared" si="233"/>
        <v>0</v>
      </c>
      <c r="BD307" s="335"/>
      <c r="BE307" s="529"/>
      <c r="BF307" s="535"/>
      <c r="BG307" s="549" t="str">
        <f t="shared" si="252"/>
        <v>-</v>
      </c>
      <c r="BH307" s="544">
        <f t="shared" si="234"/>
        <v>0</v>
      </c>
      <c r="BI307" s="335"/>
      <c r="BJ307" s="529"/>
      <c r="BK307" s="535"/>
      <c r="BL307" s="549" t="str">
        <f t="shared" si="208"/>
        <v>-</v>
      </c>
      <c r="BM307" s="544">
        <f t="shared" si="235"/>
        <v>0</v>
      </c>
      <c r="BN307" s="335"/>
      <c r="BO307" s="529"/>
      <c r="BP307" s="535"/>
      <c r="BQ307" s="549" t="str">
        <f t="shared" si="209"/>
        <v>-</v>
      </c>
      <c r="BR307" s="544">
        <f t="shared" si="236"/>
        <v>0</v>
      </c>
      <c r="BS307" s="335"/>
      <c r="BT307" s="529"/>
      <c r="BU307" s="535"/>
      <c r="BV307" s="549" t="str">
        <f t="shared" si="210"/>
        <v>-</v>
      </c>
    </row>
    <row r="308" ht="15" customHeight="1" spans="1:74">
      <c r="A308" s="563"/>
      <c r="B308" s="404">
        <v>17</v>
      </c>
      <c r="C308" s="406">
        <f t="shared" si="248"/>
        <v>0</v>
      </c>
      <c r="D308" s="406">
        <f t="shared" si="212"/>
        <v>0</v>
      </c>
      <c r="E308" s="406">
        <f t="shared" si="213"/>
        <v>0</v>
      </c>
      <c r="F308" s="382">
        <f t="shared" si="214"/>
        <v>0</v>
      </c>
      <c r="G308" s="505" t="str">
        <f t="shared" si="211"/>
        <v>-</v>
      </c>
      <c r="H308" s="507">
        <f t="shared" si="215"/>
        <v>0</v>
      </c>
      <c r="I308" s="517">
        <f t="shared" si="216"/>
        <v>0</v>
      </c>
      <c r="J308" s="523">
        <f t="shared" si="217"/>
        <v>0</v>
      </c>
      <c r="K308" s="523">
        <f t="shared" si="218"/>
        <v>0</v>
      </c>
      <c r="L308" s="526" t="str">
        <f t="shared" si="249"/>
        <v>-</v>
      </c>
      <c r="M308" s="527">
        <f t="shared" si="219"/>
        <v>0</v>
      </c>
      <c r="N308" s="335"/>
      <c r="O308" s="529"/>
      <c r="P308" s="528" t="str">
        <f t="shared" si="220"/>
        <v>-</v>
      </c>
      <c r="Q308" s="535"/>
      <c r="R308" s="536" t="str">
        <f t="shared" si="250"/>
        <v>-</v>
      </c>
      <c r="S308" s="527">
        <f t="shared" si="221"/>
        <v>0</v>
      </c>
      <c r="T308" s="335"/>
      <c r="U308" s="529"/>
      <c r="V308" s="528" t="str">
        <f t="shared" si="222"/>
        <v>-</v>
      </c>
      <c r="W308" s="535"/>
      <c r="X308" s="536" t="str">
        <f t="shared" si="242"/>
        <v>-</v>
      </c>
      <c r="Y308" s="527">
        <f t="shared" si="223"/>
        <v>0</v>
      </c>
      <c r="Z308" s="335"/>
      <c r="AA308" s="529"/>
      <c r="AB308" s="528" t="str">
        <f t="shared" si="224"/>
        <v>-</v>
      </c>
      <c r="AC308" s="535"/>
      <c r="AD308" s="536" t="str">
        <f t="shared" si="243"/>
        <v>-</v>
      </c>
      <c r="AE308" s="527">
        <f t="shared" si="225"/>
        <v>0</v>
      </c>
      <c r="AF308" s="335"/>
      <c r="AG308" s="529"/>
      <c r="AH308" s="528" t="str">
        <f t="shared" si="226"/>
        <v>-</v>
      </c>
      <c r="AI308" s="535"/>
      <c r="AJ308" s="536" t="str">
        <f t="shared" si="244"/>
        <v>-</v>
      </c>
      <c r="AK308" s="527">
        <f t="shared" si="227"/>
        <v>0</v>
      </c>
      <c r="AL308" s="335"/>
      <c r="AM308" s="529"/>
      <c r="AN308" s="528" t="str">
        <f t="shared" si="228"/>
        <v>-</v>
      </c>
      <c r="AO308" s="535"/>
      <c r="AP308" s="536" t="str">
        <f t="shared" si="245"/>
        <v>-</v>
      </c>
      <c r="AQ308" s="527">
        <f t="shared" si="229"/>
        <v>0</v>
      </c>
      <c r="AR308" s="335"/>
      <c r="AS308" s="529"/>
      <c r="AT308" s="528" t="str">
        <f t="shared" si="230"/>
        <v>-</v>
      </c>
      <c r="AU308" s="535"/>
      <c r="AV308" s="536" t="str">
        <f t="shared" si="246"/>
        <v>-</v>
      </c>
      <c r="AW308" s="527">
        <f t="shared" si="231"/>
        <v>0</v>
      </c>
      <c r="AX308" s="335"/>
      <c r="AY308" s="529"/>
      <c r="AZ308" s="528" t="str">
        <f t="shared" si="232"/>
        <v>-</v>
      </c>
      <c r="BA308" s="535"/>
      <c r="BB308" s="536" t="str">
        <f t="shared" si="247"/>
        <v>-</v>
      </c>
      <c r="BC308" s="544">
        <f t="shared" si="233"/>
        <v>0</v>
      </c>
      <c r="BD308" s="335"/>
      <c r="BE308" s="529"/>
      <c r="BF308" s="535"/>
      <c r="BG308" s="549" t="str">
        <f t="shared" si="252"/>
        <v>-</v>
      </c>
      <c r="BH308" s="544">
        <f t="shared" si="234"/>
        <v>0</v>
      </c>
      <c r="BI308" s="335"/>
      <c r="BJ308" s="529"/>
      <c r="BK308" s="535"/>
      <c r="BL308" s="549" t="str">
        <f t="shared" si="208"/>
        <v>-</v>
      </c>
      <c r="BM308" s="544">
        <f t="shared" si="235"/>
        <v>0</v>
      </c>
      <c r="BN308" s="335"/>
      <c r="BO308" s="529"/>
      <c r="BP308" s="535"/>
      <c r="BQ308" s="549" t="str">
        <f t="shared" si="209"/>
        <v>-</v>
      </c>
      <c r="BR308" s="544">
        <f t="shared" si="236"/>
        <v>0</v>
      </c>
      <c r="BS308" s="335"/>
      <c r="BT308" s="529"/>
      <c r="BU308" s="535"/>
      <c r="BV308" s="549" t="str">
        <f t="shared" si="210"/>
        <v>-</v>
      </c>
    </row>
    <row r="309" ht="15" customHeight="1" spans="1:74">
      <c r="A309" s="563"/>
      <c r="B309" s="404">
        <v>18</v>
      </c>
      <c r="C309" s="406">
        <f t="shared" si="248"/>
        <v>0</v>
      </c>
      <c r="D309" s="406">
        <f t="shared" si="212"/>
        <v>0</v>
      </c>
      <c r="E309" s="406">
        <f t="shared" si="213"/>
        <v>0</v>
      </c>
      <c r="F309" s="382">
        <f t="shared" si="214"/>
        <v>0</v>
      </c>
      <c r="G309" s="505" t="str">
        <f t="shared" si="211"/>
        <v>-</v>
      </c>
      <c r="H309" s="507">
        <f t="shared" si="215"/>
        <v>0</v>
      </c>
      <c r="I309" s="517">
        <f t="shared" si="216"/>
        <v>0</v>
      </c>
      <c r="J309" s="523">
        <f t="shared" si="217"/>
        <v>0</v>
      </c>
      <c r="K309" s="523">
        <f t="shared" si="218"/>
        <v>0</v>
      </c>
      <c r="L309" s="526" t="str">
        <f t="shared" si="249"/>
        <v>-</v>
      </c>
      <c r="M309" s="527">
        <f t="shared" si="219"/>
        <v>0</v>
      </c>
      <c r="N309" s="335"/>
      <c r="O309" s="529"/>
      <c r="P309" s="528" t="str">
        <f t="shared" si="220"/>
        <v>-</v>
      </c>
      <c r="Q309" s="535"/>
      <c r="R309" s="536" t="str">
        <f t="shared" si="250"/>
        <v>-</v>
      </c>
      <c r="S309" s="527">
        <f t="shared" si="221"/>
        <v>0</v>
      </c>
      <c r="T309" s="335"/>
      <c r="U309" s="529"/>
      <c r="V309" s="528" t="str">
        <f t="shared" si="222"/>
        <v>-</v>
      </c>
      <c r="W309" s="535"/>
      <c r="X309" s="536" t="str">
        <f t="shared" si="242"/>
        <v>-</v>
      </c>
      <c r="Y309" s="527">
        <f t="shared" si="223"/>
        <v>0</v>
      </c>
      <c r="Z309" s="335"/>
      <c r="AA309" s="529"/>
      <c r="AB309" s="528" t="str">
        <f t="shared" si="224"/>
        <v>-</v>
      </c>
      <c r="AC309" s="535"/>
      <c r="AD309" s="536" t="str">
        <f t="shared" si="243"/>
        <v>-</v>
      </c>
      <c r="AE309" s="527">
        <f t="shared" si="225"/>
        <v>0</v>
      </c>
      <c r="AF309" s="335"/>
      <c r="AG309" s="529"/>
      <c r="AH309" s="528" t="str">
        <f t="shared" si="226"/>
        <v>-</v>
      </c>
      <c r="AI309" s="535"/>
      <c r="AJ309" s="536" t="str">
        <f t="shared" si="244"/>
        <v>-</v>
      </c>
      <c r="AK309" s="527">
        <f t="shared" si="227"/>
        <v>0</v>
      </c>
      <c r="AL309" s="335"/>
      <c r="AM309" s="529"/>
      <c r="AN309" s="528" t="str">
        <f t="shared" si="228"/>
        <v>-</v>
      </c>
      <c r="AO309" s="535"/>
      <c r="AP309" s="536" t="str">
        <f t="shared" si="245"/>
        <v>-</v>
      </c>
      <c r="AQ309" s="527">
        <f t="shared" si="229"/>
        <v>0</v>
      </c>
      <c r="AR309" s="335"/>
      <c r="AS309" s="529"/>
      <c r="AT309" s="528" t="str">
        <f t="shared" si="230"/>
        <v>-</v>
      </c>
      <c r="AU309" s="535"/>
      <c r="AV309" s="536" t="str">
        <f t="shared" si="246"/>
        <v>-</v>
      </c>
      <c r="AW309" s="527">
        <f t="shared" si="231"/>
        <v>0</v>
      </c>
      <c r="AX309" s="335"/>
      <c r="AY309" s="529"/>
      <c r="AZ309" s="528" t="str">
        <f t="shared" si="232"/>
        <v>-</v>
      </c>
      <c r="BA309" s="535"/>
      <c r="BB309" s="536" t="str">
        <f t="shared" si="247"/>
        <v>-</v>
      </c>
      <c r="BC309" s="544">
        <f t="shared" si="233"/>
        <v>0</v>
      </c>
      <c r="BD309" s="335"/>
      <c r="BE309" s="529"/>
      <c r="BF309" s="535"/>
      <c r="BG309" s="549" t="str">
        <f t="shared" si="252"/>
        <v>-</v>
      </c>
      <c r="BH309" s="544">
        <f t="shared" si="234"/>
        <v>0</v>
      </c>
      <c r="BI309" s="335"/>
      <c r="BJ309" s="529"/>
      <c r="BK309" s="535"/>
      <c r="BL309" s="549" t="str">
        <f t="shared" si="208"/>
        <v>-</v>
      </c>
      <c r="BM309" s="544">
        <f t="shared" si="235"/>
        <v>0</v>
      </c>
      <c r="BN309" s="335"/>
      <c r="BO309" s="529"/>
      <c r="BP309" s="535"/>
      <c r="BQ309" s="549" t="str">
        <f t="shared" si="209"/>
        <v>-</v>
      </c>
      <c r="BR309" s="544">
        <f t="shared" si="236"/>
        <v>0</v>
      </c>
      <c r="BS309" s="335"/>
      <c r="BT309" s="529"/>
      <c r="BU309" s="535"/>
      <c r="BV309" s="549" t="str">
        <f t="shared" si="210"/>
        <v>-</v>
      </c>
    </row>
    <row r="310" ht="15" customHeight="1" spans="1:74">
      <c r="A310" s="563"/>
      <c r="B310" s="404">
        <v>19</v>
      </c>
      <c r="C310" s="406">
        <f t="shared" si="248"/>
        <v>0</v>
      </c>
      <c r="D310" s="406">
        <f t="shared" si="212"/>
        <v>0</v>
      </c>
      <c r="E310" s="406">
        <f t="shared" si="213"/>
        <v>0</v>
      </c>
      <c r="F310" s="382">
        <f t="shared" si="214"/>
        <v>0</v>
      </c>
      <c r="G310" s="505" t="str">
        <f t="shared" si="211"/>
        <v>-</v>
      </c>
      <c r="H310" s="507">
        <f t="shared" si="215"/>
        <v>0</v>
      </c>
      <c r="I310" s="517">
        <f t="shared" si="216"/>
        <v>0</v>
      </c>
      <c r="J310" s="523">
        <f t="shared" si="217"/>
        <v>0</v>
      </c>
      <c r="K310" s="523">
        <f t="shared" si="218"/>
        <v>0</v>
      </c>
      <c r="L310" s="526" t="str">
        <f t="shared" si="249"/>
        <v>-</v>
      </c>
      <c r="M310" s="527">
        <f t="shared" si="219"/>
        <v>0</v>
      </c>
      <c r="N310" s="335"/>
      <c r="O310" s="529"/>
      <c r="P310" s="528" t="str">
        <f t="shared" si="220"/>
        <v>-</v>
      </c>
      <c r="Q310" s="535"/>
      <c r="R310" s="536" t="str">
        <f t="shared" si="250"/>
        <v>-</v>
      </c>
      <c r="S310" s="527">
        <f t="shared" si="221"/>
        <v>0</v>
      </c>
      <c r="T310" s="335"/>
      <c r="U310" s="529"/>
      <c r="V310" s="528" t="str">
        <f t="shared" si="222"/>
        <v>-</v>
      </c>
      <c r="W310" s="535"/>
      <c r="X310" s="536" t="str">
        <f t="shared" si="242"/>
        <v>-</v>
      </c>
      <c r="Y310" s="527">
        <f t="shared" si="223"/>
        <v>0</v>
      </c>
      <c r="Z310" s="335"/>
      <c r="AA310" s="529"/>
      <c r="AB310" s="528" t="str">
        <f t="shared" si="224"/>
        <v>-</v>
      </c>
      <c r="AC310" s="535"/>
      <c r="AD310" s="536" t="str">
        <f t="shared" si="243"/>
        <v>-</v>
      </c>
      <c r="AE310" s="527">
        <f t="shared" si="225"/>
        <v>0</v>
      </c>
      <c r="AF310" s="335"/>
      <c r="AG310" s="529"/>
      <c r="AH310" s="528" t="str">
        <f t="shared" si="226"/>
        <v>-</v>
      </c>
      <c r="AI310" s="535"/>
      <c r="AJ310" s="536" t="str">
        <f t="shared" si="244"/>
        <v>-</v>
      </c>
      <c r="AK310" s="527">
        <f t="shared" si="227"/>
        <v>0</v>
      </c>
      <c r="AL310" s="335"/>
      <c r="AM310" s="529"/>
      <c r="AN310" s="528" t="str">
        <f t="shared" si="228"/>
        <v>-</v>
      </c>
      <c r="AO310" s="535"/>
      <c r="AP310" s="536" t="str">
        <f t="shared" si="245"/>
        <v>-</v>
      </c>
      <c r="AQ310" s="527">
        <f t="shared" si="229"/>
        <v>0</v>
      </c>
      <c r="AR310" s="335"/>
      <c r="AS310" s="529"/>
      <c r="AT310" s="528" t="str">
        <f t="shared" si="230"/>
        <v>-</v>
      </c>
      <c r="AU310" s="535"/>
      <c r="AV310" s="536" t="str">
        <f t="shared" si="246"/>
        <v>-</v>
      </c>
      <c r="AW310" s="527">
        <f t="shared" si="231"/>
        <v>0</v>
      </c>
      <c r="AX310" s="335"/>
      <c r="AY310" s="529"/>
      <c r="AZ310" s="528" t="str">
        <f t="shared" si="232"/>
        <v>-</v>
      </c>
      <c r="BA310" s="535"/>
      <c r="BB310" s="536" t="str">
        <f t="shared" si="247"/>
        <v>-</v>
      </c>
      <c r="BC310" s="544">
        <f t="shared" si="233"/>
        <v>0</v>
      </c>
      <c r="BD310" s="335"/>
      <c r="BE310" s="529"/>
      <c r="BF310" s="535"/>
      <c r="BG310" s="549" t="str">
        <f t="shared" si="252"/>
        <v>-</v>
      </c>
      <c r="BH310" s="544">
        <f t="shared" si="234"/>
        <v>0</v>
      </c>
      <c r="BI310" s="335"/>
      <c r="BJ310" s="529"/>
      <c r="BK310" s="535"/>
      <c r="BL310" s="549" t="str">
        <f t="shared" si="208"/>
        <v>-</v>
      </c>
      <c r="BM310" s="544">
        <f t="shared" si="235"/>
        <v>0</v>
      </c>
      <c r="BN310" s="335"/>
      <c r="BO310" s="529"/>
      <c r="BP310" s="535"/>
      <c r="BQ310" s="549" t="str">
        <f t="shared" si="209"/>
        <v>-</v>
      </c>
      <c r="BR310" s="544">
        <f t="shared" si="236"/>
        <v>0</v>
      </c>
      <c r="BS310" s="335"/>
      <c r="BT310" s="529"/>
      <c r="BU310" s="535"/>
      <c r="BV310" s="549" t="str">
        <f t="shared" si="210"/>
        <v>-</v>
      </c>
    </row>
    <row r="311" ht="15" customHeight="1" spans="1:74">
      <c r="A311" s="563"/>
      <c r="B311" s="404">
        <v>20</v>
      </c>
      <c r="C311" s="406">
        <f t="shared" si="248"/>
        <v>0</v>
      </c>
      <c r="D311" s="406">
        <f t="shared" si="212"/>
        <v>0</v>
      </c>
      <c r="E311" s="406">
        <f t="shared" si="213"/>
        <v>0</v>
      </c>
      <c r="F311" s="382">
        <f t="shared" si="214"/>
        <v>0</v>
      </c>
      <c r="G311" s="505" t="str">
        <f t="shared" si="211"/>
        <v>-</v>
      </c>
      <c r="H311" s="507">
        <f t="shared" si="215"/>
        <v>0</v>
      </c>
      <c r="I311" s="517">
        <f t="shared" si="216"/>
        <v>0</v>
      </c>
      <c r="J311" s="523">
        <f t="shared" si="217"/>
        <v>0</v>
      </c>
      <c r="K311" s="523">
        <f t="shared" si="218"/>
        <v>0</v>
      </c>
      <c r="L311" s="526" t="str">
        <f t="shared" si="249"/>
        <v>-</v>
      </c>
      <c r="M311" s="527">
        <f t="shared" si="219"/>
        <v>0</v>
      </c>
      <c r="N311" s="335"/>
      <c r="O311" s="529"/>
      <c r="P311" s="528" t="str">
        <f t="shared" si="220"/>
        <v>-</v>
      </c>
      <c r="Q311" s="535"/>
      <c r="R311" s="536" t="str">
        <f t="shared" si="250"/>
        <v>-</v>
      </c>
      <c r="S311" s="527">
        <f t="shared" si="221"/>
        <v>0</v>
      </c>
      <c r="T311" s="335"/>
      <c r="U311" s="529"/>
      <c r="V311" s="528" t="str">
        <f t="shared" si="222"/>
        <v>-</v>
      </c>
      <c r="W311" s="535"/>
      <c r="X311" s="536" t="str">
        <f t="shared" si="242"/>
        <v>-</v>
      </c>
      <c r="Y311" s="527">
        <f t="shared" si="223"/>
        <v>0</v>
      </c>
      <c r="Z311" s="335"/>
      <c r="AA311" s="529"/>
      <c r="AB311" s="528" t="str">
        <f t="shared" si="224"/>
        <v>-</v>
      </c>
      <c r="AC311" s="535"/>
      <c r="AD311" s="536" t="str">
        <f t="shared" si="243"/>
        <v>-</v>
      </c>
      <c r="AE311" s="527">
        <f t="shared" si="225"/>
        <v>0</v>
      </c>
      <c r="AF311" s="335"/>
      <c r="AG311" s="529"/>
      <c r="AH311" s="528" t="str">
        <f t="shared" si="226"/>
        <v>-</v>
      </c>
      <c r="AI311" s="535"/>
      <c r="AJ311" s="536" t="str">
        <f t="shared" si="244"/>
        <v>-</v>
      </c>
      <c r="AK311" s="527">
        <f t="shared" si="227"/>
        <v>0</v>
      </c>
      <c r="AL311" s="335"/>
      <c r="AM311" s="529"/>
      <c r="AN311" s="528" t="str">
        <f t="shared" si="228"/>
        <v>-</v>
      </c>
      <c r="AO311" s="535"/>
      <c r="AP311" s="536" t="str">
        <f t="shared" si="245"/>
        <v>-</v>
      </c>
      <c r="AQ311" s="527">
        <f t="shared" si="229"/>
        <v>0</v>
      </c>
      <c r="AR311" s="335"/>
      <c r="AS311" s="529"/>
      <c r="AT311" s="528" t="str">
        <f t="shared" si="230"/>
        <v>-</v>
      </c>
      <c r="AU311" s="535"/>
      <c r="AV311" s="536" t="str">
        <f t="shared" si="246"/>
        <v>-</v>
      </c>
      <c r="AW311" s="527">
        <f t="shared" si="231"/>
        <v>0</v>
      </c>
      <c r="AX311" s="335"/>
      <c r="AY311" s="529"/>
      <c r="AZ311" s="528" t="str">
        <f t="shared" si="232"/>
        <v>-</v>
      </c>
      <c r="BA311" s="535"/>
      <c r="BB311" s="536" t="str">
        <f t="shared" si="247"/>
        <v>-</v>
      </c>
      <c r="BC311" s="544">
        <f t="shared" si="233"/>
        <v>0</v>
      </c>
      <c r="BD311" s="335"/>
      <c r="BE311" s="529"/>
      <c r="BF311" s="535"/>
      <c r="BG311" s="549" t="str">
        <f t="shared" si="251"/>
        <v>-</v>
      </c>
      <c r="BH311" s="544">
        <f t="shared" si="234"/>
        <v>0</v>
      </c>
      <c r="BI311" s="335"/>
      <c r="BJ311" s="529"/>
      <c r="BK311" s="535"/>
      <c r="BL311" s="549" t="str">
        <f t="shared" si="208"/>
        <v>-</v>
      </c>
      <c r="BM311" s="544">
        <f t="shared" si="235"/>
        <v>0</v>
      </c>
      <c r="BN311" s="335"/>
      <c r="BO311" s="529"/>
      <c r="BP311" s="535"/>
      <c r="BQ311" s="549" t="str">
        <f t="shared" si="209"/>
        <v>-</v>
      </c>
      <c r="BR311" s="544">
        <f t="shared" si="236"/>
        <v>0</v>
      </c>
      <c r="BS311" s="335"/>
      <c r="BT311" s="529"/>
      <c r="BU311" s="535"/>
      <c r="BV311" s="549" t="str">
        <f t="shared" si="210"/>
        <v>-</v>
      </c>
    </row>
    <row r="312" ht="15" customHeight="1" spans="1:74">
      <c r="A312" s="563"/>
      <c r="B312" s="404">
        <v>21</v>
      </c>
      <c r="C312" s="406">
        <f t="shared" si="248"/>
        <v>0</v>
      </c>
      <c r="D312" s="406">
        <f t="shared" si="212"/>
        <v>0</v>
      </c>
      <c r="E312" s="406">
        <f t="shared" si="213"/>
        <v>0</v>
      </c>
      <c r="F312" s="382">
        <f t="shared" si="214"/>
        <v>0</v>
      </c>
      <c r="G312" s="505" t="str">
        <f t="shared" si="211"/>
        <v>-</v>
      </c>
      <c r="H312" s="507">
        <f t="shared" si="215"/>
        <v>0</v>
      </c>
      <c r="I312" s="517">
        <f t="shared" si="216"/>
        <v>0</v>
      </c>
      <c r="J312" s="523">
        <f t="shared" si="217"/>
        <v>0</v>
      </c>
      <c r="K312" s="523">
        <f t="shared" si="218"/>
        <v>0</v>
      </c>
      <c r="L312" s="526" t="str">
        <f t="shared" si="249"/>
        <v>-</v>
      </c>
      <c r="M312" s="527">
        <f t="shared" si="219"/>
        <v>0</v>
      </c>
      <c r="N312" s="335"/>
      <c r="O312" s="529"/>
      <c r="P312" s="528" t="str">
        <f t="shared" si="220"/>
        <v>-</v>
      </c>
      <c r="Q312" s="535"/>
      <c r="R312" s="536" t="str">
        <f t="shared" si="250"/>
        <v>-</v>
      </c>
      <c r="S312" s="527">
        <f t="shared" si="221"/>
        <v>0</v>
      </c>
      <c r="T312" s="335"/>
      <c r="U312" s="529"/>
      <c r="V312" s="528" t="str">
        <f t="shared" si="222"/>
        <v>-</v>
      </c>
      <c r="W312" s="535"/>
      <c r="X312" s="536" t="str">
        <f t="shared" si="242"/>
        <v>-</v>
      </c>
      <c r="Y312" s="527">
        <f t="shared" si="223"/>
        <v>0</v>
      </c>
      <c r="Z312" s="335"/>
      <c r="AA312" s="529"/>
      <c r="AB312" s="528" t="str">
        <f t="shared" si="224"/>
        <v>-</v>
      </c>
      <c r="AC312" s="535"/>
      <c r="AD312" s="536" t="str">
        <f t="shared" si="243"/>
        <v>-</v>
      </c>
      <c r="AE312" s="527">
        <f t="shared" si="225"/>
        <v>0</v>
      </c>
      <c r="AF312" s="335"/>
      <c r="AG312" s="529"/>
      <c r="AH312" s="528" t="str">
        <f t="shared" si="226"/>
        <v>-</v>
      </c>
      <c r="AI312" s="535"/>
      <c r="AJ312" s="536" t="str">
        <f t="shared" si="244"/>
        <v>-</v>
      </c>
      <c r="AK312" s="527">
        <f t="shared" si="227"/>
        <v>0</v>
      </c>
      <c r="AL312" s="335"/>
      <c r="AM312" s="529"/>
      <c r="AN312" s="528" t="str">
        <f t="shared" si="228"/>
        <v>-</v>
      </c>
      <c r="AO312" s="535"/>
      <c r="AP312" s="536" t="str">
        <f t="shared" si="245"/>
        <v>-</v>
      </c>
      <c r="AQ312" s="527">
        <f t="shared" si="229"/>
        <v>0</v>
      </c>
      <c r="AR312" s="335"/>
      <c r="AS312" s="529"/>
      <c r="AT312" s="528" t="str">
        <f t="shared" si="230"/>
        <v>-</v>
      </c>
      <c r="AU312" s="535"/>
      <c r="AV312" s="536" t="str">
        <f t="shared" si="246"/>
        <v>-</v>
      </c>
      <c r="AW312" s="527">
        <f t="shared" si="231"/>
        <v>0</v>
      </c>
      <c r="AX312" s="335"/>
      <c r="AY312" s="529"/>
      <c r="AZ312" s="528" t="str">
        <f t="shared" si="232"/>
        <v>-</v>
      </c>
      <c r="BA312" s="535"/>
      <c r="BB312" s="536" t="str">
        <f t="shared" si="247"/>
        <v>-</v>
      </c>
      <c r="BC312" s="544">
        <f t="shared" si="233"/>
        <v>0</v>
      </c>
      <c r="BD312" s="335"/>
      <c r="BE312" s="529"/>
      <c r="BF312" s="535"/>
      <c r="BG312" s="549" t="str">
        <f t="shared" si="251"/>
        <v>-</v>
      </c>
      <c r="BH312" s="544">
        <f t="shared" si="234"/>
        <v>0</v>
      </c>
      <c r="BI312" s="335"/>
      <c r="BJ312" s="529"/>
      <c r="BK312" s="535"/>
      <c r="BL312" s="549" t="str">
        <f t="shared" si="208"/>
        <v>-</v>
      </c>
      <c r="BM312" s="544">
        <f t="shared" si="235"/>
        <v>0</v>
      </c>
      <c r="BN312" s="335"/>
      <c r="BO312" s="529"/>
      <c r="BP312" s="535"/>
      <c r="BQ312" s="549" t="str">
        <f t="shared" si="209"/>
        <v>-</v>
      </c>
      <c r="BR312" s="544">
        <f t="shared" si="236"/>
        <v>0</v>
      </c>
      <c r="BS312" s="335"/>
      <c r="BT312" s="529"/>
      <c r="BU312" s="535"/>
      <c r="BV312" s="549" t="str">
        <f t="shared" si="210"/>
        <v>-</v>
      </c>
    </row>
    <row r="313" ht="15" customHeight="1" spans="1:74">
      <c r="A313" s="563"/>
      <c r="B313" s="404">
        <v>22</v>
      </c>
      <c r="C313" s="406">
        <f t="shared" si="248"/>
        <v>0</v>
      </c>
      <c r="D313" s="406">
        <f t="shared" si="212"/>
        <v>0</v>
      </c>
      <c r="E313" s="406">
        <f t="shared" si="213"/>
        <v>0</v>
      </c>
      <c r="F313" s="382">
        <f t="shared" si="214"/>
        <v>0</v>
      </c>
      <c r="G313" s="505" t="str">
        <f t="shared" si="211"/>
        <v>-</v>
      </c>
      <c r="H313" s="507">
        <f t="shared" si="215"/>
        <v>0</v>
      </c>
      <c r="I313" s="517">
        <f t="shared" si="216"/>
        <v>0</v>
      </c>
      <c r="J313" s="523">
        <f t="shared" si="217"/>
        <v>0</v>
      </c>
      <c r="K313" s="523">
        <f t="shared" si="218"/>
        <v>0</v>
      </c>
      <c r="L313" s="526" t="str">
        <f t="shared" si="249"/>
        <v>-</v>
      </c>
      <c r="M313" s="527">
        <f t="shared" si="219"/>
        <v>0</v>
      </c>
      <c r="N313" s="335"/>
      <c r="O313" s="529"/>
      <c r="P313" s="528" t="str">
        <f t="shared" si="220"/>
        <v>-</v>
      </c>
      <c r="Q313" s="535"/>
      <c r="R313" s="536" t="str">
        <f t="shared" si="250"/>
        <v>-</v>
      </c>
      <c r="S313" s="527">
        <f t="shared" si="221"/>
        <v>0</v>
      </c>
      <c r="T313" s="335"/>
      <c r="U313" s="529"/>
      <c r="V313" s="528" t="str">
        <f t="shared" si="222"/>
        <v>-</v>
      </c>
      <c r="W313" s="535"/>
      <c r="X313" s="536" t="str">
        <f t="shared" si="242"/>
        <v>-</v>
      </c>
      <c r="Y313" s="527">
        <f t="shared" si="223"/>
        <v>0</v>
      </c>
      <c r="Z313" s="335"/>
      <c r="AA313" s="529"/>
      <c r="AB313" s="528" t="str">
        <f t="shared" si="224"/>
        <v>-</v>
      </c>
      <c r="AC313" s="535"/>
      <c r="AD313" s="536" t="str">
        <f t="shared" si="243"/>
        <v>-</v>
      </c>
      <c r="AE313" s="527">
        <f t="shared" si="225"/>
        <v>0</v>
      </c>
      <c r="AF313" s="335"/>
      <c r="AG313" s="529"/>
      <c r="AH313" s="528" t="str">
        <f t="shared" si="226"/>
        <v>-</v>
      </c>
      <c r="AI313" s="535"/>
      <c r="AJ313" s="536" t="str">
        <f t="shared" si="244"/>
        <v>-</v>
      </c>
      <c r="AK313" s="527">
        <f t="shared" si="227"/>
        <v>0</v>
      </c>
      <c r="AL313" s="335"/>
      <c r="AM313" s="529"/>
      <c r="AN313" s="528" t="str">
        <f t="shared" si="228"/>
        <v>-</v>
      </c>
      <c r="AO313" s="535"/>
      <c r="AP313" s="536" t="str">
        <f t="shared" si="245"/>
        <v>-</v>
      </c>
      <c r="AQ313" s="527">
        <f t="shared" si="229"/>
        <v>0</v>
      </c>
      <c r="AR313" s="335"/>
      <c r="AS313" s="529"/>
      <c r="AT313" s="528" t="str">
        <f t="shared" si="230"/>
        <v>-</v>
      </c>
      <c r="AU313" s="535"/>
      <c r="AV313" s="536" t="str">
        <f t="shared" si="246"/>
        <v>-</v>
      </c>
      <c r="AW313" s="527">
        <f t="shared" si="231"/>
        <v>0</v>
      </c>
      <c r="AX313" s="335"/>
      <c r="AY313" s="529"/>
      <c r="AZ313" s="528" t="str">
        <f t="shared" si="232"/>
        <v>-</v>
      </c>
      <c r="BA313" s="535"/>
      <c r="BB313" s="536" t="str">
        <f t="shared" si="247"/>
        <v>-</v>
      </c>
      <c r="BC313" s="544">
        <f t="shared" si="233"/>
        <v>0</v>
      </c>
      <c r="BD313" s="335"/>
      <c r="BE313" s="529"/>
      <c r="BF313" s="535"/>
      <c r="BG313" s="549" t="str">
        <f t="shared" si="251"/>
        <v>-</v>
      </c>
      <c r="BH313" s="544">
        <f t="shared" si="234"/>
        <v>0</v>
      </c>
      <c r="BI313" s="335"/>
      <c r="BJ313" s="529"/>
      <c r="BK313" s="535"/>
      <c r="BL313" s="549" t="str">
        <f t="shared" si="208"/>
        <v>-</v>
      </c>
      <c r="BM313" s="544">
        <f t="shared" si="235"/>
        <v>0</v>
      </c>
      <c r="BN313" s="335"/>
      <c r="BO313" s="529"/>
      <c r="BP313" s="535"/>
      <c r="BQ313" s="549" t="str">
        <f t="shared" si="209"/>
        <v>-</v>
      </c>
      <c r="BR313" s="544">
        <f t="shared" si="236"/>
        <v>0</v>
      </c>
      <c r="BS313" s="335"/>
      <c r="BT313" s="529"/>
      <c r="BU313" s="535"/>
      <c r="BV313" s="549" t="str">
        <f t="shared" si="210"/>
        <v>-</v>
      </c>
    </row>
    <row r="314" ht="15" customHeight="1" spans="1:74">
      <c r="A314" s="563"/>
      <c r="B314" s="404">
        <v>23</v>
      </c>
      <c r="C314" s="406">
        <f t="shared" si="248"/>
        <v>0</v>
      </c>
      <c r="D314" s="406">
        <f t="shared" si="212"/>
        <v>0</v>
      </c>
      <c r="E314" s="406">
        <f t="shared" si="213"/>
        <v>0</v>
      </c>
      <c r="F314" s="382">
        <f t="shared" si="214"/>
        <v>0</v>
      </c>
      <c r="G314" s="505" t="str">
        <f t="shared" si="211"/>
        <v>-</v>
      </c>
      <c r="H314" s="507">
        <f t="shared" si="215"/>
        <v>0</v>
      </c>
      <c r="I314" s="517">
        <f t="shared" si="216"/>
        <v>0</v>
      </c>
      <c r="J314" s="523">
        <f t="shared" si="217"/>
        <v>0</v>
      </c>
      <c r="K314" s="523">
        <f t="shared" si="218"/>
        <v>0</v>
      </c>
      <c r="L314" s="526" t="str">
        <f t="shared" si="249"/>
        <v>-</v>
      </c>
      <c r="M314" s="527">
        <f t="shared" si="219"/>
        <v>0</v>
      </c>
      <c r="N314" s="335"/>
      <c r="O314" s="529"/>
      <c r="P314" s="528" t="str">
        <f t="shared" si="220"/>
        <v>-</v>
      </c>
      <c r="Q314" s="535"/>
      <c r="R314" s="536" t="str">
        <f t="shared" si="250"/>
        <v>-</v>
      </c>
      <c r="S314" s="527">
        <f t="shared" si="221"/>
        <v>0</v>
      </c>
      <c r="T314" s="335"/>
      <c r="U314" s="529"/>
      <c r="V314" s="528" t="str">
        <f t="shared" si="222"/>
        <v>-</v>
      </c>
      <c r="W314" s="535"/>
      <c r="X314" s="536" t="str">
        <f t="shared" si="242"/>
        <v>-</v>
      </c>
      <c r="Y314" s="527">
        <f t="shared" si="223"/>
        <v>0</v>
      </c>
      <c r="Z314" s="335"/>
      <c r="AA314" s="529"/>
      <c r="AB314" s="528" t="str">
        <f t="shared" si="224"/>
        <v>-</v>
      </c>
      <c r="AC314" s="535"/>
      <c r="AD314" s="536" t="str">
        <f t="shared" si="243"/>
        <v>-</v>
      </c>
      <c r="AE314" s="527">
        <f t="shared" si="225"/>
        <v>0</v>
      </c>
      <c r="AF314" s="335"/>
      <c r="AG314" s="529"/>
      <c r="AH314" s="528" t="str">
        <f t="shared" si="226"/>
        <v>-</v>
      </c>
      <c r="AI314" s="535"/>
      <c r="AJ314" s="536" t="str">
        <f t="shared" si="244"/>
        <v>-</v>
      </c>
      <c r="AK314" s="527">
        <f t="shared" si="227"/>
        <v>0</v>
      </c>
      <c r="AL314" s="335"/>
      <c r="AM314" s="529"/>
      <c r="AN314" s="528" t="str">
        <f t="shared" si="228"/>
        <v>-</v>
      </c>
      <c r="AO314" s="535"/>
      <c r="AP314" s="536" t="str">
        <f t="shared" si="245"/>
        <v>-</v>
      </c>
      <c r="AQ314" s="527">
        <f t="shared" si="229"/>
        <v>0</v>
      </c>
      <c r="AR314" s="335"/>
      <c r="AS314" s="529"/>
      <c r="AT314" s="528" t="str">
        <f t="shared" si="230"/>
        <v>-</v>
      </c>
      <c r="AU314" s="535"/>
      <c r="AV314" s="536" t="str">
        <f t="shared" si="246"/>
        <v>-</v>
      </c>
      <c r="AW314" s="527">
        <f t="shared" si="231"/>
        <v>0</v>
      </c>
      <c r="AX314" s="335"/>
      <c r="AY314" s="529"/>
      <c r="AZ314" s="528" t="str">
        <f t="shared" si="232"/>
        <v>-</v>
      </c>
      <c r="BA314" s="535"/>
      <c r="BB314" s="536" t="str">
        <f t="shared" si="247"/>
        <v>-</v>
      </c>
      <c r="BC314" s="544">
        <f t="shared" si="233"/>
        <v>0</v>
      </c>
      <c r="BD314" s="335"/>
      <c r="BE314" s="529"/>
      <c r="BF314" s="535"/>
      <c r="BG314" s="549" t="str">
        <f t="shared" si="251"/>
        <v>-</v>
      </c>
      <c r="BH314" s="544">
        <f t="shared" si="234"/>
        <v>0</v>
      </c>
      <c r="BI314" s="335"/>
      <c r="BJ314" s="529"/>
      <c r="BK314" s="535"/>
      <c r="BL314" s="549" t="str">
        <f t="shared" si="208"/>
        <v>-</v>
      </c>
      <c r="BM314" s="544">
        <f t="shared" si="235"/>
        <v>0</v>
      </c>
      <c r="BN314" s="335"/>
      <c r="BO314" s="529"/>
      <c r="BP314" s="535"/>
      <c r="BQ314" s="549" t="str">
        <f t="shared" si="209"/>
        <v>-</v>
      </c>
      <c r="BR314" s="544">
        <f t="shared" si="236"/>
        <v>0</v>
      </c>
      <c r="BS314" s="335"/>
      <c r="BT314" s="529"/>
      <c r="BU314" s="535"/>
      <c r="BV314" s="549" t="str">
        <f t="shared" si="210"/>
        <v>-</v>
      </c>
    </row>
    <row r="315" ht="15" customHeight="1" spans="1:74">
      <c r="A315" s="563"/>
      <c r="B315" s="404">
        <v>24</v>
      </c>
      <c r="C315" s="406">
        <f t="shared" si="248"/>
        <v>0</v>
      </c>
      <c r="D315" s="406">
        <f t="shared" si="212"/>
        <v>0</v>
      </c>
      <c r="E315" s="406">
        <f t="shared" si="213"/>
        <v>0</v>
      </c>
      <c r="F315" s="382">
        <f t="shared" si="214"/>
        <v>0</v>
      </c>
      <c r="G315" s="505" t="str">
        <f t="shared" si="211"/>
        <v>-</v>
      </c>
      <c r="H315" s="507">
        <f t="shared" si="215"/>
        <v>0</v>
      </c>
      <c r="I315" s="517">
        <f t="shared" si="216"/>
        <v>0</v>
      </c>
      <c r="J315" s="523">
        <f t="shared" si="217"/>
        <v>0</v>
      </c>
      <c r="K315" s="523">
        <f t="shared" si="218"/>
        <v>0</v>
      </c>
      <c r="L315" s="526" t="str">
        <f t="shared" si="249"/>
        <v>-</v>
      </c>
      <c r="M315" s="527">
        <f t="shared" si="219"/>
        <v>0</v>
      </c>
      <c r="N315" s="335"/>
      <c r="O315" s="529"/>
      <c r="P315" s="528" t="str">
        <f t="shared" si="220"/>
        <v>-</v>
      </c>
      <c r="Q315" s="535"/>
      <c r="R315" s="536" t="str">
        <f t="shared" si="250"/>
        <v>-</v>
      </c>
      <c r="S315" s="527">
        <f t="shared" si="221"/>
        <v>0</v>
      </c>
      <c r="T315" s="335"/>
      <c r="U315" s="529"/>
      <c r="V315" s="528" t="str">
        <f t="shared" si="222"/>
        <v>-</v>
      </c>
      <c r="W315" s="535"/>
      <c r="X315" s="536" t="str">
        <f t="shared" si="242"/>
        <v>-</v>
      </c>
      <c r="Y315" s="527">
        <f t="shared" si="223"/>
        <v>0</v>
      </c>
      <c r="Z315" s="335"/>
      <c r="AA315" s="529"/>
      <c r="AB315" s="528" t="str">
        <f t="shared" si="224"/>
        <v>-</v>
      </c>
      <c r="AC315" s="535"/>
      <c r="AD315" s="536" t="str">
        <f t="shared" si="243"/>
        <v>-</v>
      </c>
      <c r="AE315" s="527">
        <f t="shared" si="225"/>
        <v>0</v>
      </c>
      <c r="AF315" s="335"/>
      <c r="AG315" s="529"/>
      <c r="AH315" s="528" t="str">
        <f t="shared" si="226"/>
        <v>-</v>
      </c>
      <c r="AI315" s="535"/>
      <c r="AJ315" s="536" t="str">
        <f t="shared" si="244"/>
        <v>-</v>
      </c>
      <c r="AK315" s="527">
        <f t="shared" si="227"/>
        <v>0</v>
      </c>
      <c r="AL315" s="335"/>
      <c r="AM315" s="529"/>
      <c r="AN315" s="528" t="str">
        <f t="shared" si="228"/>
        <v>-</v>
      </c>
      <c r="AO315" s="535"/>
      <c r="AP315" s="536" t="str">
        <f t="shared" si="245"/>
        <v>-</v>
      </c>
      <c r="AQ315" s="527">
        <f t="shared" si="229"/>
        <v>0</v>
      </c>
      <c r="AR315" s="335"/>
      <c r="AS315" s="529"/>
      <c r="AT315" s="528" t="str">
        <f t="shared" si="230"/>
        <v>-</v>
      </c>
      <c r="AU315" s="535"/>
      <c r="AV315" s="536" t="str">
        <f t="shared" si="246"/>
        <v>-</v>
      </c>
      <c r="AW315" s="527">
        <f t="shared" si="231"/>
        <v>0</v>
      </c>
      <c r="AX315" s="335"/>
      <c r="AY315" s="529"/>
      <c r="AZ315" s="528" t="str">
        <f t="shared" si="232"/>
        <v>-</v>
      </c>
      <c r="BA315" s="535"/>
      <c r="BB315" s="536" t="str">
        <f t="shared" si="247"/>
        <v>-</v>
      </c>
      <c r="BC315" s="544">
        <f t="shared" si="233"/>
        <v>0</v>
      </c>
      <c r="BD315" s="335"/>
      <c r="BE315" s="529"/>
      <c r="BF315" s="535"/>
      <c r="BG315" s="549" t="str">
        <f t="shared" si="251"/>
        <v>-</v>
      </c>
      <c r="BH315" s="544">
        <f t="shared" si="234"/>
        <v>0</v>
      </c>
      <c r="BI315" s="335"/>
      <c r="BJ315" s="529"/>
      <c r="BK315" s="535"/>
      <c r="BL315" s="549" t="str">
        <f t="shared" si="208"/>
        <v>-</v>
      </c>
      <c r="BM315" s="544">
        <f t="shared" si="235"/>
        <v>0</v>
      </c>
      <c r="BN315" s="335"/>
      <c r="BO315" s="529"/>
      <c r="BP315" s="535"/>
      <c r="BQ315" s="549" t="str">
        <f t="shared" si="209"/>
        <v>-</v>
      </c>
      <c r="BR315" s="544">
        <f t="shared" si="236"/>
        <v>0</v>
      </c>
      <c r="BS315" s="335"/>
      <c r="BT315" s="529"/>
      <c r="BU315" s="535"/>
      <c r="BV315" s="549" t="str">
        <f t="shared" si="210"/>
        <v>-</v>
      </c>
    </row>
    <row r="316" ht="15" customHeight="1" spans="1:74">
      <c r="A316" s="563"/>
      <c r="B316" s="404">
        <v>25</v>
      </c>
      <c r="C316" s="406">
        <f t="shared" si="248"/>
        <v>0</v>
      </c>
      <c r="D316" s="406">
        <f t="shared" si="212"/>
        <v>0</v>
      </c>
      <c r="E316" s="406">
        <f t="shared" si="213"/>
        <v>0</v>
      </c>
      <c r="F316" s="382">
        <f t="shared" si="214"/>
        <v>0</v>
      </c>
      <c r="G316" s="505" t="str">
        <f t="shared" si="211"/>
        <v>-</v>
      </c>
      <c r="H316" s="507">
        <f t="shared" si="215"/>
        <v>0</v>
      </c>
      <c r="I316" s="517">
        <f t="shared" si="216"/>
        <v>0</v>
      </c>
      <c r="J316" s="523">
        <f t="shared" si="217"/>
        <v>0</v>
      </c>
      <c r="K316" s="523">
        <f t="shared" si="218"/>
        <v>0</v>
      </c>
      <c r="L316" s="526" t="str">
        <f t="shared" si="249"/>
        <v>-</v>
      </c>
      <c r="M316" s="527">
        <f t="shared" si="219"/>
        <v>0</v>
      </c>
      <c r="N316" s="335"/>
      <c r="O316" s="529"/>
      <c r="P316" s="528" t="str">
        <f t="shared" si="220"/>
        <v>-</v>
      </c>
      <c r="Q316" s="535"/>
      <c r="R316" s="536" t="str">
        <f t="shared" si="250"/>
        <v>-</v>
      </c>
      <c r="S316" s="527">
        <f t="shared" si="221"/>
        <v>0</v>
      </c>
      <c r="T316" s="335"/>
      <c r="U316" s="529"/>
      <c r="V316" s="528" t="str">
        <f t="shared" si="222"/>
        <v>-</v>
      </c>
      <c r="W316" s="535"/>
      <c r="X316" s="536" t="str">
        <f t="shared" si="242"/>
        <v>-</v>
      </c>
      <c r="Y316" s="527">
        <f t="shared" si="223"/>
        <v>0</v>
      </c>
      <c r="Z316" s="335"/>
      <c r="AA316" s="529"/>
      <c r="AB316" s="528" t="str">
        <f t="shared" si="224"/>
        <v>-</v>
      </c>
      <c r="AC316" s="535"/>
      <c r="AD316" s="536" t="str">
        <f t="shared" si="243"/>
        <v>-</v>
      </c>
      <c r="AE316" s="527">
        <f t="shared" si="225"/>
        <v>0</v>
      </c>
      <c r="AF316" s="335"/>
      <c r="AG316" s="529"/>
      <c r="AH316" s="528" t="str">
        <f t="shared" si="226"/>
        <v>-</v>
      </c>
      <c r="AI316" s="535"/>
      <c r="AJ316" s="536" t="str">
        <f t="shared" si="244"/>
        <v>-</v>
      </c>
      <c r="AK316" s="527">
        <f t="shared" si="227"/>
        <v>0</v>
      </c>
      <c r="AL316" s="335"/>
      <c r="AM316" s="529"/>
      <c r="AN316" s="528" t="str">
        <f t="shared" si="228"/>
        <v>-</v>
      </c>
      <c r="AO316" s="535"/>
      <c r="AP316" s="536" t="str">
        <f t="shared" si="245"/>
        <v>-</v>
      </c>
      <c r="AQ316" s="527">
        <f t="shared" si="229"/>
        <v>0</v>
      </c>
      <c r="AR316" s="335"/>
      <c r="AS316" s="529"/>
      <c r="AT316" s="528" t="str">
        <f t="shared" si="230"/>
        <v>-</v>
      </c>
      <c r="AU316" s="535"/>
      <c r="AV316" s="536" t="str">
        <f t="shared" si="246"/>
        <v>-</v>
      </c>
      <c r="AW316" s="527">
        <f t="shared" si="231"/>
        <v>0</v>
      </c>
      <c r="AX316" s="335"/>
      <c r="AY316" s="529"/>
      <c r="AZ316" s="528" t="str">
        <f t="shared" si="232"/>
        <v>-</v>
      </c>
      <c r="BA316" s="535"/>
      <c r="BB316" s="536" t="str">
        <f t="shared" si="247"/>
        <v>-</v>
      </c>
      <c r="BC316" s="544">
        <f t="shared" si="233"/>
        <v>0</v>
      </c>
      <c r="BD316" s="335"/>
      <c r="BE316" s="529"/>
      <c r="BF316" s="535"/>
      <c r="BG316" s="549" t="str">
        <f t="shared" si="251"/>
        <v>-</v>
      </c>
      <c r="BH316" s="544">
        <f t="shared" si="234"/>
        <v>0</v>
      </c>
      <c r="BI316" s="335"/>
      <c r="BJ316" s="529"/>
      <c r="BK316" s="535"/>
      <c r="BL316" s="549" t="str">
        <f t="shared" si="208"/>
        <v>-</v>
      </c>
      <c r="BM316" s="544">
        <f t="shared" si="235"/>
        <v>0</v>
      </c>
      <c r="BN316" s="335"/>
      <c r="BO316" s="529"/>
      <c r="BP316" s="535"/>
      <c r="BQ316" s="549" t="str">
        <f t="shared" si="209"/>
        <v>-</v>
      </c>
      <c r="BR316" s="544">
        <f t="shared" si="236"/>
        <v>0</v>
      </c>
      <c r="BS316" s="335"/>
      <c r="BT316" s="529"/>
      <c r="BU316" s="535"/>
      <c r="BV316" s="549" t="str">
        <f t="shared" si="210"/>
        <v>-</v>
      </c>
    </row>
    <row r="317" ht="15" customHeight="1" spans="1:74">
      <c r="A317" s="563"/>
      <c r="B317" s="404">
        <v>26</v>
      </c>
      <c r="C317" s="406">
        <f t="shared" si="248"/>
        <v>0</v>
      </c>
      <c r="D317" s="406">
        <f t="shared" si="212"/>
        <v>0</v>
      </c>
      <c r="E317" s="406">
        <f t="shared" si="213"/>
        <v>0</v>
      </c>
      <c r="F317" s="382">
        <f t="shared" si="214"/>
        <v>0</v>
      </c>
      <c r="G317" s="505" t="str">
        <f t="shared" si="211"/>
        <v>-</v>
      </c>
      <c r="H317" s="507">
        <f t="shared" si="215"/>
        <v>0</v>
      </c>
      <c r="I317" s="517">
        <f t="shared" si="216"/>
        <v>0</v>
      </c>
      <c r="J317" s="523">
        <f t="shared" si="217"/>
        <v>0</v>
      </c>
      <c r="K317" s="523">
        <f t="shared" si="218"/>
        <v>0</v>
      </c>
      <c r="L317" s="526" t="str">
        <f t="shared" si="249"/>
        <v>-</v>
      </c>
      <c r="M317" s="527">
        <f t="shared" si="219"/>
        <v>0</v>
      </c>
      <c r="N317" s="335"/>
      <c r="O317" s="529"/>
      <c r="P317" s="528" t="str">
        <f t="shared" si="220"/>
        <v>-</v>
      </c>
      <c r="Q317" s="535"/>
      <c r="R317" s="536" t="str">
        <f t="shared" si="250"/>
        <v>-</v>
      </c>
      <c r="S317" s="527">
        <f t="shared" si="221"/>
        <v>0</v>
      </c>
      <c r="T317" s="335"/>
      <c r="U317" s="529"/>
      <c r="V317" s="528" t="str">
        <f t="shared" si="222"/>
        <v>-</v>
      </c>
      <c r="W317" s="535"/>
      <c r="X317" s="536" t="str">
        <f t="shared" si="242"/>
        <v>-</v>
      </c>
      <c r="Y317" s="527">
        <f t="shared" si="223"/>
        <v>0</v>
      </c>
      <c r="Z317" s="335"/>
      <c r="AA317" s="529"/>
      <c r="AB317" s="528" t="str">
        <f t="shared" si="224"/>
        <v>-</v>
      </c>
      <c r="AC317" s="535"/>
      <c r="AD317" s="536" t="str">
        <f t="shared" si="243"/>
        <v>-</v>
      </c>
      <c r="AE317" s="527">
        <f t="shared" si="225"/>
        <v>0</v>
      </c>
      <c r="AF317" s="335"/>
      <c r="AG317" s="529"/>
      <c r="AH317" s="528" t="str">
        <f t="shared" si="226"/>
        <v>-</v>
      </c>
      <c r="AI317" s="535"/>
      <c r="AJ317" s="536" t="str">
        <f t="shared" si="244"/>
        <v>-</v>
      </c>
      <c r="AK317" s="527">
        <f t="shared" si="227"/>
        <v>0</v>
      </c>
      <c r="AL317" s="335"/>
      <c r="AM317" s="529"/>
      <c r="AN317" s="528" t="str">
        <f t="shared" si="228"/>
        <v>-</v>
      </c>
      <c r="AO317" s="535"/>
      <c r="AP317" s="536" t="str">
        <f t="shared" si="245"/>
        <v>-</v>
      </c>
      <c r="AQ317" s="527">
        <f t="shared" si="229"/>
        <v>0</v>
      </c>
      <c r="AR317" s="335"/>
      <c r="AS317" s="529"/>
      <c r="AT317" s="528" t="str">
        <f t="shared" si="230"/>
        <v>-</v>
      </c>
      <c r="AU317" s="535"/>
      <c r="AV317" s="536" t="str">
        <f t="shared" si="246"/>
        <v>-</v>
      </c>
      <c r="AW317" s="527">
        <f t="shared" si="231"/>
        <v>0</v>
      </c>
      <c r="AX317" s="335"/>
      <c r="AY317" s="529"/>
      <c r="AZ317" s="528" t="str">
        <f t="shared" si="232"/>
        <v>-</v>
      </c>
      <c r="BA317" s="535"/>
      <c r="BB317" s="536" t="str">
        <f t="shared" si="247"/>
        <v>-</v>
      </c>
      <c r="BC317" s="544">
        <f t="shared" si="233"/>
        <v>0</v>
      </c>
      <c r="BD317" s="335"/>
      <c r="BE317" s="529"/>
      <c r="BF317" s="535"/>
      <c r="BG317" s="549" t="str">
        <f t="shared" si="251"/>
        <v>-</v>
      </c>
      <c r="BH317" s="544">
        <f t="shared" si="234"/>
        <v>0</v>
      </c>
      <c r="BI317" s="335"/>
      <c r="BJ317" s="529"/>
      <c r="BK317" s="535"/>
      <c r="BL317" s="549" t="str">
        <f t="shared" si="208"/>
        <v>-</v>
      </c>
      <c r="BM317" s="544">
        <f t="shared" si="235"/>
        <v>0</v>
      </c>
      <c r="BN317" s="335"/>
      <c r="BO317" s="529"/>
      <c r="BP317" s="535"/>
      <c r="BQ317" s="549" t="str">
        <f t="shared" si="209"/>
        <v>-</v>
      </c>
      <c r="BR317" s="544">
        <f t="shared" si="236"/>
        <v>0</v>
      </c>
      <c r="BS317" s="335"/>
      <c r="BT317" s="529"/>
      <c r="BU317" s="535"/>
      <c r="BV317" s="549" t="str">
        <f t="shared" si="210"/>
        <v>-</v>
      </c>
    </row>
    <row r="318" ht="15" customHeight="1" spans="1:74">
      <c r="A318" s="563"/>
      <c r="B318" s="404">
        <v>27</v>
      </c>
      <c r="C318" s="406">
        <f t="shared" si="248"/>
        <v>0</v>
      </c>
      <c r="D318" s="406">
        <f t="shared" si="212"/>
        <v>0</v>
      </c>
      <c r="E318" s="406">
        <f t="shared" si="213"/>
        <v>0</v>
      </c>
      <c r="F318" s="382">
        <f t="shared" si="214"/>
        <v>0</v>
      </c>
      <c r="G318" s="505" t="str">
        <f t="shared" si="211"/>
        <v>-</v>
      </c>
      <c r="H318" s="507">
        <f t="shared" si="215"/>
        <v>0</v>
      </c>
      <c r="I318" s="517">
        <f t="shared" si="216"/>
        <v>0</v>
      </c>
      <c r="J318" s="523">
        <f t="shared" si="217"/>
        <v>0</v>
      </c>
      <c r="K318" s="523">
        <f t="shared" si="218"/>
        <v>0</v>
      </c>
      <c r="L318" s="526" t="str">
        <f t="shared" si="249"/>
        <v>-</v>
      </c>
      <c r="M318" s="527">
        <f t="shared" si="219"/>
        <v>0</v>
      </c>
      <c r="N318" s="335"/>
      <c r="O318" s="529"/>
      <c r="P318" s="528" t="str">
        <f t="shared" si="220"/>
        <v>-</v>
      </c>
      <c r="Q318" s="535"/>
      <c r="R318" s="536" t="str">
        <f t="shared" si="250"/>
        <v>-</v>
      </c>
      <c r="S318" s="527">
        <f t="shared" si="221"/>
        <v>0</v>
      </c>
      <c r="T318" s="335"/>
      <c r="U318" s="529"/>
      <c r="V318" s="528" t="str">
        <f t="shared" si="222"/>
        <v>-</v>
      </c>
      <c r="W318" s="535"/>
      <c r="X318" s="536" t="str">
        <f t="shared" si="242"/>
        <v>-</v>
      </c>
      <c r="Y318" s="527">
        <f t="shared" si="223"/>
        <v>0</v>
      </c>
      <c r="Z318" s="335"/>
      <c r="AA318" s="529"/>
      <c r="AB318" s="528" t="str">
        <f t="shared" si="224"/>
        <v>-</v>
      </c>
      <c r="AC318" s="535"/>
      <c r="AD318" s="536" t="str">
        <f t="shared" si="243"/>
        <v>-</v>
      </c>
      <c r="AE318" s="527">
        <f t="shared" si="225"/>
        <v>0</v>
      </c>
      <c r="AF318" s="335"/>
      <c r="AG318" s="529"/>
      <c r="AH318" s="528" t="str">
        <f t="shared" si="226"/>
        <v>-</v>
      </c>
      <c r="AI318" s="535"/>
      <c r="AJ318" s="536" t="str">
        <f t="shared" si="244"/>
        <v>-</v>
      </c>
      <c r="AK318" s="527">
        <f t="shared" si="227"/>
        <v>0</v>
      </c>
      <c r="AL318" s="335"/>
      <c r="AM318" s="529"/>
      <c r="AN318" s="528" t="str">
        <f t="shared" si="228"/>
        <v>-</v>
      </c>
      <c r="AO318" s="535"/>
      <c r="AP318" s="536" t="str">
        <f t="shared" si="245"/>
        <v>-</v>
      </c>
      <c r="AQ318" s="527">
        <f t="shared" si="229"/>
        <v>0</v>
      </c>
      <c r="AR318" s="335"/>
      <c r="AS318" s="529"/>
      <c r="AT318" s="528" t="str">
        <f t="shared" si="230"/>
        <v>-</v>
      </c>
      <c r="AU318" s="535"/>
      <c r="AV318" s="536" t="str">
        <f t="shared" si="246"/>
        <v>-</v>
      </c>
      <c r="AW318" s="527">
        <f t="shared" si="231"/>
        <v>0</v>
      </c>
      <c r="AX318" s="335"/>
      <c r="AY318" s="529"/>
      <c r="AZ318" s="528" t="str">
        <f t="shared" si="232"/>
        <v>-</v>
      </c>
      <c r="BA318" s="535"/>
      <c r="BB318" s="536" t="str">
        <f t="shared" si="247"/>
        <v>-</v>
      </c>
      <c r="BC318" s="544">
        <f t="shared" si="233"/>
        <v>0</v>
      </c>
      <c r="BD318" s="335"/>
      <c r="BE318" s="529"/>
      <c r="BF318" s="535"/>
      <c r="BG318" s="549" t="str">
        <f t="shared" si="251"/>
        <v>-</v>
      </c>
      <c r="BH318" s="544">
        <f t="shared" si="234"/>
        <v>0</v>
      </c>
      <c r="BI318" s="335"/>
      <c r="BJ318" s="529"/>
      <c r="BK318" s="535"/>
      <c r="BL318" s="549" t="str">
        <f t="shared" si="208"/>
        <v>-</v>
      </c>
      <c r="BM318" s="544">
        <f t="shared" si="235"/>
        <v>0</v>
      </c>
      <c r="BN318" s="335"/>
      <c r="BO318" s="529"/>
      <c r="BP318" s="535"/>
      <c r="BQ318" s="549" t="str">
        <f t="shared" si="209"/>
        <v>-</v>
      </c>
      <c r="BR318" s="544">
        <f t="shared" si="236"/>
        <v>0</v>
      </c>
      <c r="BS318" s="335"/>
      <c r="BT318" s="529"/>
      <c r="BU318" s="535"/>
      <c r="BV318" s="549" t="str">
        <f t="shared" si="210"/>
        <v>-</v>
      </c>
    </row>
    <row r="319" ht="15" customHeight="1" spans="1:74">
      <c r="A319" s="563"/>
      <c r="B319" s="404">
        <v>28</v>
      </c>
      <c r="C319" s="406">
        <f t="shared" si="248"/>
        <v>0</v>
      </c>
      <c r="D319" s="406">
        <f t="shared" si="212"/>
        <v>0</v>
      </c>
      <c r="E319" s="406">
        <f t="shared" si="213"/>
        <v>0</v>
      </c>
      <c r="F319" s="382">
        <f t="shared" si="214"/>
        <v>0</v>
      </c>
      <c r="G319" s="505" t="str">
        <f t="shared" si="211"/>
        <v>-</v>
      </c>
      <c r="H319" s="507">
        <f t="shared" si="215"/>
        <v>0</v>
      </c>
      <c r="I319" s="517">
        <f t="shared" si="216"/>
        <v>0</v>
      </c>
      <c r="J319" s="523">
        <f t="shared" si="217"/>
        <v>0</v>
      </c>
      <c r="K319" s="523">
        <f t="shared" si="218"/>
        <v>0</v>
      </c>
      <c r="L319" s="526" t="str">
        <f t="shared" si="249"/>
        <v>-</v>
      </c>
      <c r="M319" s="527">
        <f t="shared" si="219"/>
        <v>0</v>
      </c>
      <c r="N319" s="335"/>
      <c r="O319" s="529"/>
      <c r="P319" s="528" t="str">
        <f t="shared" si="220"/>
        <v>-</v>
      </c>
      <c r="Q319" s="535"/>
      <c r="R319" s="536" t="str">
        <f t="shared" si="250"/>
        <v>-</v>
      </c>
      <c r="S319" s="527">
        <f t="shared" si="221"/>
        <v>0</v>
      </c>
      <c r="T319" s="335"/>
      <c r="U319" s="529"/>
      <c r="V319" s="528" t="str">
        <f t="shared" si="222"/>
        <v>-</v>
      </c>
      <c r="W319" s="535"/>
      <c r="X319" s="536" t="str">
        <f t="shared" si="242"/>
        <v>-</v>
      </c>
      <c r="Y319" s="527">
        <f t="shared" si="223"/>
        <v>0</v>
      </c>
      <c r="Z319" s="335"/>
      <c r="AA319" s="529"/>
      <c r="AB319" s="528" t="str">
        <f t="shared" si="224"/>
        <v>-</v>
      </c>
      <c r="AC319" s="535"/>
      <c r="AD319" s="536" t="str">
        <f t="shared" si="243"/>
        <v>-</v>
      </c>
      <c r="AE319" s="527">
        <f t="shared" si="225"/>
        <v>0</v>
      </c>
      <c r="AF319" s="335"/>
      <c r="AG319" s="529"/>
      <c r="AH319" s="528" t="str">
        <f t="shared" si="226"/>
        <v>-</v>
      </c>
      <c r="AI319" s="535"/>
      <c r="AJ319" s="536" t="str">
        <f t="shared" si="244"/>
        <v>-</v>
      </c>
      <c r="AK319" s="527">
        <f t="shared" si="227"/>
        <v>0</v>
      </c>
      <c r="AL319" s="335"/>
      <c r="AM319" s="529"/>
      <c r="AN319" s="528" t="str">
        <f t="shared" si="228"/>
        <v>-</v>
      </c>
      <c r="AO319" s="535"/>
      <c r="AP319" s="536" t="str">
        <f t="shared" si="245"/>
        <v>-</v>
      </c>
      <c r="AQ319" s="527">
        <f t="shared" si="229"/>
        <v>0</v>
      </c>
      <c r="AR319" s="335"/>
      <c r="AS319" s="529"/>
      <c r="AT319" s="528" t="str">
        <f t="shared" si="230"/>
        <v>-</v>
      </c>
      <c r="AU319" s="535"/>
      <c r="AV319" s="536" t="str">
        <f t="shared" si="246"/>
        <v>-</v>
      </c>
      <c r="AW319" s="527">
        <f t="shared" si="231"/>
        <v>0</v>
      </c>
      <c r="AX319" s="335"/>
      <c r="AY319" s="529"/>
      <c r="AZ319" s="528" t="str">
        <f t="shared" si="232"/>
        <v>-</v>
      </c>
      <c r="BA319" s="535"/>
      <c r="BB319" s="536" t="str">
        <f t="shared" si="247"/>
        <v>-</v>
      </c>
      <c r="BC319" s="544">
        <f t="shared" si="233"/>
        <v>0</v>
      </c>
      <c r="BD319" s="335"/>
      <c r="BE319" s="529"/>
      <c r="BF319" s="535"/>
      <c r="BG319" s="549" t="str">
        <f t="shared" si="251"/>
        <v>-</v>
      </c>
      <c r="BH319" s="544">
        <f t="shared" si="234"/>
        <v>0</v>
      </c>
      <c r="BI319" s="335"/>
      <c r="BJ319" s="529"/>
      <c r="BK319" s="535"/>
      <c r="BL319" s="549" t="str">
        <f t="shared" si="208"/>
        <v>-</v>
      </c>
      <c r="BM319" s="544">
        <f t="shared" si="235"/>
        <v>0</v>
      </c>
      <c r="BN319" s="335"/>
      <c r="BO319" s="529"/>
      <c r="BP319" s="535"/>
      <c r="BQ319" s="549" t="str">
        <f t="shared" si="209"/>
        <v>-</v>
      </c>
      <c r="BR319" s="544">
        <f t="shared" si="236"/>
        <v>0</v>
      </c>
      <c r="BS319" s="335"/>
      <c r="BT319" s="529"/>
      <c r="BU319" s="535"/>
      <c r="BV319" s="549" t="str">
        <f t="shared" si="210"/>
        <v>-</v>
      </c>
    </row>
    <row r="320" ht="15" customHeight="1" spans="1:74">
      <c r="A320" s="563"/>
      <c r="B320" s="404">
        <v>29</v>
      </c>
      <c r="C320" s="406">
        <f t="shared" si="248"/>
        <v>0</v>
      </c>
      <c r="D320" s="406">
        <f t="shared" si="212"/>
        <v>0</v>
      </c>
      <c r="E320" s="406">
        <f t="shared" si="213"/>
        <v>0</v>
      </c>
      <c r="F320" s="382">
        <f t="shared" si="214"/>
        <v>0</v>
      </c>
      <c r="G320" s="505" t="str">
        <f t="shared" si="211"/>
        <v>-</v>
      </c>
      <c r="H320" s="507">
        <f t="shared" si="215"/>
        <v>0</v>
      </c>
      <c r="I320" s="517">
        <f t="shared" si="216"/>
        <v>0</v>
      </c>
      <c r="J320" s="523">
        <f t="shared" si="217"/>
        <v>0</v>
      </c>
      <c r="K320" s="523">
        <f t="shared" si="218"/>
        <v>0</v>
      </c>
      <c r="L320" s="526" t="str">
        <f t="shared" si="249"/>
        <v>-</v>
      </c>
      <c r="M320" s="527">
        <f t="shared" si="219"/>
        <v>0</v>
      </c>
      <c r="N320" s="335"/>
      <c r="O320" s="529"/>
      <c r="P320" s="528" t="str">
        <f t="shared" si="220"/>
        <v>-</v>
      </c>
      <c r="Q320" s="535"/>
      <c r="R320" s="536" t="str">
        <f t="shared" si="250"/>
        <v>-</v>
      </c>
      <c r="S320" s="527">
        <f t="shared" si="221"/>
        <v>0</v>
      </c>
      <c r="T320" s="335"/>
      <c r="U320" s="529"/>
      <c r="V320" s="528" t="str">
        <f t="shared" si="222"/>
        <v>-</v>
      </c>
      <c r="W320" s="535"/>
      <c r="X320" s="536" t="str">
        <f t="shared" si="242"/>
        <v>-</v>
      </c>
      <c r="Y320" s="527">
        <f t="shared" si="223"/>
        <v>0</v>
      </c>
      <c r="Z320" s="335"/>
      <c r="AA320" s="529"/>
      <c r="AB320" s="528" t="str">
        <f t="shared" si="224"/>
        <v>-</v>
      </c>
      <c r="AC320" s="535"/>
      <c r="AD320" s="536" t="str">
        <f t="shared" si="243"/>
        <v>-</v>
      </c>
      <c r="AE320" s="527">
        <f t="shared" si="225"/>
        <v>0</v>
      </c>
      <c r="AF320" s="335"/>
      <c r="AG320" s="529"/>
      <c r="AH320" s="528" t="str">
        <f t="shared" si="226"/>
        <v>-</v>
      </c>
      <c r="AI320" s="535"/>
      <c r="AJ320" s="536" t="str">
        <f t="shared" si="244"/>
        <v>-</v>
      </c>
      <c r="AK320" s="527">
        <f t="shared" si="227"/>
        <v>0</v>
      </c>
      <c r="AL320" s="335"/>
      <c r="AM320" s="529"/>
      <c r="AN320" s="528" t="str">
        <f t="shared" si="228"/>
        <v>-</v>
      </c>
      <c r="AO320" s="535"/>
      <c r="AP320" s="536" t="str">
        <f t="shared" si="245"/>
        <v>-</v>
      </c>
      <c r="AQ320" s="527">
        <f t="shared" si="229"/>
        <v>0</v>
      </c>
      <c r="AR320" s="335"/>
      <c r="AS320" s="529"/>
      <c r="AT320" s="528" t="str">
        <f t="shared" si="230"/>
        <v>-</v>
      </c>
      <c r="AU320" s="535"/>
      <c r="AV320" s="536" t="str">
        <f t="shared" si="246"/>
        <v>-</v>
      </c>
      <c r="AW320" s="527">
        <f t="shared" si="231"/>
        <v>0</v>
      </c>
      <c r="AX320" s="335"/>
      <c r="AY320" s="529"/>
      <c r="AZ320" s="528" t="str">
        <f t="shared" si="232"/>
        <v>-</v>
      </c>
      <c r="BA320" s="535"/>
      <c r="BB320" s="536" t="str">
        <f t="shared" si="247"/>
        <v>-</v>
      </c>
      <c r="BC320" s="544">
        <f t="shared" si="233"/>
        <v>0</v>
      </c>
      <c r="BD320" s="335"/>
      <c r="BE320" s="529"/>
      <c r="BF320" s="535"/>
      <c r="BG320" s="549" t="str">
        <f t="shared" si="251"/>
        <v>-</v>
      </c>
      <c r="BH320" s="544">
        <f t="shared" si="234"/>
        <v>0</v>
      </c>
      <c r="BI320" s="335"/>
      <c r="BJ320" s="529"/>
      <c r="BK320" s="535"/>
      <c r="BL320" s="549" t="str">
        <f t="shared" si="208"/>
        <v>-</v>
      </c>
      <c r="BM320" s="544">
        <f t="shared" si="235"/>
        <v>0</v>
      </c>
      <c r="BN320" s="335"/>
      <c r="BO320" s="529"/>
      <c r="BP320" s="535"/>
      <c r="BQ320" s="549" t="str">
        <f t="shared" si="209"/>
        <v>-</v>
      </c>
      <c r="BR320" s="544">
        <f t="shared" si="236"/>
        <v>0</v>
      </c>
      <c r="BS320" s="335"/>
      <c r="BT320" s="529"/>
      <c r="BU320" s="535"/>
      <c r="BV320" s="549" t="str">
        <f t="shared" si="210"/>
        <v>-</v>
      </c>
    </row>
    <row r="321" ht="15" customHeight="1" spans="1:74">
      <c r="A321" s="563"/>
      <c r="B321" s="404">
        <v>30</v>
      </c>
      <c r="C321" s="406">
        <f t="shared" si="248"/>
        <v>0</v>
      </c>
      <c r="D321" s="406">
        <f t="shared" si="212"/>
        <v>0</v>
      </c>
      <c r="E321" s="406">
        <f t="shared" si="213"/>
        <v>0</v>
      </c>
      <c r="F321" s="382">
        <f t="shared" si="214"/>
        <v>0</v>
      </c>
      <c r="G321" s="505" t="str">
        <f t="shared" si="211"/>
        <v>-</v>
      </c>
      <c r="H321" s="507">
        <f t="shared" si="215"/>
        <v>0</v>
      </c>
      <c r="I321" s="517">
        <f t="shared" si="216"/>
        <v>0</v>
      </c>
      <c r="J321" s="523">
        <f t="shared" si="217"/>
        <v>0</v>
      </c>
      <c r="K321" s="523">
        <f t="shared" si="218"/>
        <v>0</v>
      </c>
      <c r="L321" s="526" t="str">
        <f t="shared" si="249"/>
        <v>-</v>
      </c>
      <c r="M321" s="527">
        <f t="shared" si="219"/>
        <v>0</v>
      </c>
      <c r="N321" s="335"/>
      <c r="O321" s="529"/>
      <c r="P321" s="528" t="str">
        <f t="shared" si="220"/>
        <v>-</v>
      </c>
      <c r="Q321" s="535"/>
      <c r="R321" s="536" t="str">
        <f t="shared" si="250"/>
        <v>-</v>
      </c>
      <c r="S321" s="527">
        <f t="shared" si="221"/>
        <v>0</v>
      </c>
      <c r="T321" s="335"/>
      <c r="U321" s="529"/>
      <c r="V321" s="528" t="str">
        <f t="shared" si="222"/>
        <v>-</v>
      </c>
      <c r="W321" s="535"/>
      <c r="X321" s="536" t="str">
        <f t="shared" si="242"/>
        <v>-</v>
      </c>
      <c r="Y321" s="527">
        <f t="shared" si="223"/>
        <v>0</v>
      </c>
      <c r="Z321" s="335"/>
      <c r="AA321" s="529"/>
      <c r="AB321" s="528" t="str">
        <f t="shared" si="224"/>
        <v>-</v>
      </c>
      <c r="AC321" s="535"/>
      <c r="AD321" s="536" t="str">
        <f t="shared" si="243"/>
        <v>-</v>
      </c>
      <c r="AE321" s="527">
        <f t="shared" si="225"/>
        <v>0</v>
      </c>
      <c r="AF321" s="335"/>
      <c r="AG321" s="529"/>
      <c r="AH321" s="528" t="str">
        <f t="shared" si="226"/>
        <v>-</v>
      </c>
      <c r="AI321" s="535"/>
      <c r="AJ321" s="536" t="str">
        <f t="shared" si="244"/>
        <v>-</v>
      </c>
      <c r="AK321" s="527">
        <f t="shared" si="227"/>
        <v>0</v>
      </c>
      <c r="AL321" s="335"/>
      <c r="AM321" s="529"/>
      <c r="AN321" s="528" t="str">
        <f t="shared" si="228"/>
        <v>-</v>
      </c>
      <c r="AO321" s="535"/>
      <c r="AP321" s="536" t="str">
        <f t="shared" si="245"/>
        <v>-</v>
      </c>
      <c r="AQ321" s="527">
        <f t="shared" si="229"/>
        <v>0</v>
      </c>
      <c r="AR321" s="335"/>
      <c r="AS321" s="529"/>
      <c r="AT321" s="528" t="str">
        <f t="shared" si="230"/>
        <v>-</v>
      </c>
      <c r="AU321" s="535"/>
      <c r="AV321" s="536" t="str">
        <f t="shared" si="246"/>
        <v>-</v>
      </c>
      <c r="AW321" s="527">
        <f t="shared" si="231"/>
        <v>0</v>
      </c>
      <c r="AX321" s="335"/>
      <c r="AY321" s="529"/>
      <c r="AZ321" s="528" t="str">
        <f t="shared" si="232"/>
        <v>-</v>
      </c>
      <c r="BA321" s="535"/>
      <c r="BB321" s="536" t="str">
        <f t="shared" si="247"/>
        <v>-</v>
      </c>
      <c r="BC321" s="544">
        <f t="shared" si="233"/>
        <v>0</v>
      </c>
      <c r="BD321" s="335"/>
      <c r="BE321" s="529"/>
      <c r="BF321" s="535"/>
      <c r="BG321" s="549" t="str">
        <f t="shared" si="251"/>
        <v>-</v>
      </c>
      <c r="BH321" s="544">
        <f t="shared" si="234"/>
        <v>0</v>
      </c>
      <c r="BI321" s="335"/>
      <c r="BJ321" s="529"/>
      <c r="BK321" s="535"/>
      <c r="BL321" s="549" t="str">
        <f t="shared" si="208"/>
        <v>-</v>
      </c>
      <c r="BM321" s="544">
        <f t="shared" si="235"/>
        <v>0</v>
      </c>
      <c r="BN321" s="335"/>
      <c r="BO321" s="529"/>
      <c r="BP321" s="535"/>
      <c r="BQ321" s="549" t="str">
        <f t="shared" si="209"/>
        <v>-</v>
      </c>
      <c r="BR321" s="544">
        <f t="shared" si="236"/>
        <v>0</v>
      </c>
      <c r="BS321" s="335"/>
      <c r="BT321" s="529"/>
      <c r="BU321" s="535"/>
      <c r="BV321" s="549" t="str">
        <f t="shared" si="210"/>
        <v>-</v>
      </c>
    </row>
    <row r="322" ht="15" customHeight="1" spans="1:74">
      <c r="A322" s="563"/>
      <c r="B322" s="404">
        <v>31</v>
      </c>
      <c r="C322" s="406">
        <f t="shared" si="248"/>
        <v>0</v>
      </c>
      <c r="D322" s="406">
        <f t="shared" si="212"/>
        <v>0</v>
      </c>
      <c r="E322" s="406">
        <f t="shared" si="213"/>
        <v>0</v>
      </c>
      <c r="F322" s="382">
        <f t="shared" si="214"/>
        <v>0</v>
      </c>
      <c r="G322" s="505" t="str">
        <f t="shared" si="211"/>
        <v>-</v>
      </c>
      <c r="H322" s="507">
        <f t="shared" si="215"/>
        <v>0</v>
      </c>
      <c r="I322" s="517">
        <f t="shared" si="216"/>
        <v>0</v>
      </c>
      <c r="J322" s="523">
        <f t="shared" si="217"/>
        <v>0</v>
      </c>
      <c r="K322" s="523">
        <f t="shared" si="218"/>
        <v>0</v>
      </c>
      <c r="L322" s="526" t="str">
        <f t="shared" si="249"/>
        <v>-</v>
      </c>
      <c r="M322" s="527">
        <f t="shared" si="219"/>
        <v>0</v>
      </c>
      <c r="N322" s="335"/>
      <c r="O322" s="529"/>
      <c r="P322" s="528" t="str">
        <f t="shared" si="220"/>
        <v>-</v>
      </c>
      <c r="Q322" s="535"/>
      <c r="R322" s="536" t="str">
        <f t="shared" si="250"/>
        <v>-</v>
      </c>
      <c r="S322" s="527">
        <f t="shared" si="221"/>
        <v>0</v>
      </c>
      <c r="T322" s="335"/>
      <c r="U322" s="529"/>
      <c r="V322" s="528" t="str">
        <f t="shared" si="222"/>
        <v>-</v>
      </c>
      <c r="W322" s="535"/>
      <c r="X322" s="536" t="str">
        <f t="shared" si="242"/>
        <v>-</v>
      </c>
      <c r="Y322" s="527">
        <f t="shared" si="223"/>
        <v>0</v>
      </c>
      <c r="Z322" s="335"/>
      <c r="AA322" s="529"/>
      <c r="AB322" s="528" t="str">
        <f t="shared" si="224"/>
        <v>-</v>
      </c>
      <c r="AC322" s="535"/>
      <c r="AD322" s="536" t="str">
        <f t="shared" si="243"/>
        <v>-</v>
      </c>
      <c r="AE322" s="527">
        <f t="shared" si="225"/>
        <v>0</v>
      </c>
      <c r="AF322" s="335"/>
      <c r="AG322" s="529"/>
      <c r="AH322" s="528" t="str">
        <f t="shared" si="226"/>
        <v>-</v>
      </c>
      <c r="AI322" s="535"/>
      <c r="AJ322" s="536" t="str">
        <f t="shared" si="244"/>
        <v>-</v>
      </c>
      <c r="AK322" s="527">
        <f t="shared" si="227"/>
        <v>0</v>
      </c>
      <c r="AL322" s="335"/>
      <c r="AM322" s="529"/>
      <c r="AN322" s="528" t="str">
        <f t="shared" si="228"/>
        <v>-</v>
      </c>
      <c r="AO322" s="535"/>
      <c r="AP322" s="536" t="str">
        <f t="shared" si="245"/>
        <v>-</v>
      </c>
      <c r="AQ322" s="527">
        <f t="shared" si="229"/>
        <v>0</v>
      </c>
      <c r="AR322" s="335"/>
      <c r="AS322" s="529"/>
      <c r="AT322" s="528" t="str">
        <f t="shared" si="230"/>
        <v>-</v>
      </c>
      <c r="AU322" s="535"/>
      <c r="AV322" s="536" t="str">
        <f t="shared" si="246"/>
        <v>-</v>
      </c>
      <c r="AW322" s="527">
        <f t="shared" si="231"/>
        <v>0</v>
      </c>
      <c r="AX322" s="335"/>
      <c r="AY322" s="529"/>
      <c r="AZ322" s="528" t="str">
        <f t="shared" si="232"/>
        <v>-</v>
      </c>
      <c r="BA322" s="535"/>
      <c r="BB322" s="536" t="str">
        <f t="shared" si="247"/>
        <v>-</v>
      </c>
      <c r="BC322" s="544">
        <f t="shared" si="233"/>
        <v>0</v>
      </c>
      <c r="BD322" s="335"/>
      <c r="BE322" s="529"/>
      <c r="BF322" s="535"/>
      <c r="BG322" s="549" t="str">
        <f t="shared" si="251"/>
        <v>-</v>
      </c>
      <c r="BH322" s="544">
        <f t="shared" si="234"/>
        <v>0</v>
      </c>
      <c r="BI322" s="335"/>
      <c r="BJ322" s="529"/>
      <c r="BK322" s="535"/>
      <c r="BL322" s="549" t="str">
        <f t="shared" si="208"/>
        <v>-</v>
      </c>
      <c r="BM322" s="544">
        <f t="shared" si="235"/>
        <v>0</v>
      </c>
      <c r="BN322" s="335"/>
      <c r="BO322" s="529"/>
      <c r="BP322" s="535"/>
      <c r="BQ322" s="549" t="str">
        <f t="shared" si="209"/>
        <v>-</v>
      </c>
      <c r="BR322" s="544">
        <f t="shared" si="236"/>
        <v>0</v>
      </c>
      <c r="BS322" s="335"/>
      <c r="BT322" s="529"/>
      <c r="BU322" s="535"/>
      <c r="BV322" s="549" t="str">
        <f t="shared" si="210"/>
        <v>-</v>
      </c>
    </row>
    <row r="323" s="488" customFormat="1" ht="16.5" customHeight="1" spans="1:74">
      <c r="A323" s="561" t="s">
        <v>60</v>
      </c>
      <c r="B323" s="562"/>
      <c r="C323" s="395">
        <f>SUM(C324:C353)</f>
        <v>0</v>
      </c>
      <c r="D323" s="406">
        <f t="shared" si="212"/>
        <v>0</v>
      </c>
      <c r="E323" s="406">
        <f t="shared" si="213"/>
        <v>0</v>
      </c>
      <c r="F323" s="382">
        <f t="shared" si="214"/>
        <v>0</v>
      </c>
      <c r="G323" s="505" t="str">
        <f t="shared" si="211"/>
        <v>-</v>
      </c>
      <c r="H323" s="507">
        <f t="shared" si="215"/>
        <v>0</v>
      </c>
      <c r="I323" s="517">
        <f t="shared" si="216"/>
        <v>0</v>
      </c>
      <c r="J323" s="523">
        <f t="shared" si="217"/>
        <v>0</v>
      </c>
      <c r="K323" s="523">
        <f t="shared" si="218"/>
        <v>0</v>
      </c>
      <c r="L323" s="564" t="str">
        <f t="shared" si="249"/>
        <v>-</v>
      </c>
      <c r="M323" s="527">
        <f t="shared" si="219"/>
        <v>0</v>
      </c>
      <c r="N323" s="395">
        <f>SUM(N324:N353)</f>
        <v>0</v>
      </c>
      <c r="O323" s="395">
        <f>SUM(O324:O353)</f>
        <v>0</v>
      </c>
      <c r="P323" s="567" t="str">
        <f t="shared" si="220"/>
        <v>-</v>
      </c>
      <c r="Q323" s="564">
        <f>SUM(Q324:Q353)</f>
        <v>0</v>
      </c>
      <c r="R323" s="564" t="str">
        <f t="shared" si="250"/>
        <v>-</v>
      </c>
      <c r="S323" s="527">
        <f t="shared" si="221"/>
        <v>0</v>
      </c>
      <c r="T323" s="395">
        <f>SUM(T324:T353)</f>
        <v>0</v>
      </c>
      <c r="U323" s="395">
        <f>SUM(U324:U353)</f>
        <v>0</v>
      </c>
      <c r="V323" s="567" t="str">
        <f t="shared" si="222"/>
        <v>-</v>
      </c>
      <c r="W323" s="564">
        <f>SUM(W324:W353)</f>
        <v>0</v>
      </c>
      <c r="X323" s="564" t="str">
        <f t="shared" si="242"/>
        <v>-</v>
      </c>
      <c r="Y323" s="527">
        <f t="shared" si="223"/>
        <v>0</v>
      </c>
      <c r="Z323" s="395">
        <f>SUM(Z324:Z353)</f>
        <v>0</v>
      </c>
      <c r="AA323" s="395">
        <f>SUM(AA324:AA353)</f>
        <v>0</v>
      </c>
      <c r="AB323" s="567" t="str">
        <f t="shared" si="224"/>
        <v>-</v>
      </c>
      <c r="AC323" s="564">
        <f>SUM(AC324:AC353)</f>
        <v>0</v>
      </c>
      <c r="AD323" s="564" t="str">
        <f t="shared" si="243"/>
        <v>-</v>
      </c>
      <c r="AE323" s="527">
        <f t="shared" si="225"/>
        <v>0</v>
      </c>
      <c r="AF323" s="395">
        <f>SUM(AF324:AF353)</f>
        <v>0</v>
      </c>
      <c r="AG323" s="395">
        <f>SUM(AG324:AG353)</f>
        <v>0</v>
      </c>
      <c r="AH323" s="567" t="str">
        <f t="shared" si="226"/>
        <v>-</v>
      </c>
      <c r="AI323" s="564">
        <f>SUM(AI324:AI353)</f>
        <v>0</v>
      </c>
      <c r="AJ323" s="564" t="str">
        <f t="shared" si="244"/>
        <v>-</v>
      </c>
      <c r="AK323" s="527">
        <f t="shared" si="227"/>
        <v>0</v>
      </c>
      <c r="AL323" s="395">
        <f>SUM(AL324:AL353)</f>
        <v>0</v>
      </c>
      <c r="AM323" s="395">
        <f>SUM(AM324:AM353)</f>
        <v>0</v>
      </c>
      <c r="AN323" s="567" t="str">
        <f t="shared" si="228"/>
        <v>-</v>
      </c>
      <c r="AO323" s="564">
        <f>SUM(AO324:AO353)</f>
        <v>0</v>
      </c>
      <c r="AP323" s="564" t="str">
        <f t="shared" si="245"/>
        <v>-</v>
      </c>
      <c r="AQ323" s="527">
        <f t="shared" si="229"/>
        <v>0</v>
      </c>
      <c r="AR323" s="395">
        <f>SUM(AR324:AR353)</f>
        <v>0</v>
      </c>
      <c r="AS323" s="395">
        <f>SUM(AS324:AS353)</f>
        <v>0</v>
      </c>
      <c r="AT323" s="567" t="str">
        <f t="shared" si="230"/>
        <v>-</v>
      </c>
      <c r="AU323" s="564">
        <f>SUM(AU324:AU353)</f>
        <v>0</v>
      </c>
      <c r="AV323" s="564" t="str">
        <f t="shared" si="246"/>
        <v>-</v>
      </c>
      <c r="AW323" s="527">
        <f t="shared" si="231"/>
        <v>0</v>
      </c>
      <c r="AX323" s="395">
        <f>SUM(AX324:AX353)</f>
        <v>0</v>
      </c>
      <c r="AY323" s="395">
        <f>SUM(AY324:AY353)</f>
        <v>0</v>
      </c>
      <c r="AZ323" s="567" t="str">
        <f t="shared" si="232"/>
        <v>-</v>
      </c>
      <c r="BA323" s="564">
        <f>SUM(BA324:BA353)</f>
        <v>0</v>
      </c>
      <c r="BB323" s="564" t="str">
        <f t="shared" si="247"/>
        <v>-</v>
      </c>
      <c r="BC323" s="544">
        <f t="shared" si="233"/>
        <v>0</v>
      </c>
      <c r="BD323" s="395">
        <f>SUM(BD324:BD353)</f>
        <v>0</v>
      </c>
      <c r="BE323" s="395">
        <f>SUM(BE324:BE353)</f>
        <v>0</v>
      </c>
      <c r="BF323" s="564">
        <f>SUM(BF324:BF353)</f>
        <v>0</v>
      </c>
      <c r="BG323" s="564" t="str">
        <f t="shared" si="251"/>
        <v>-</v>
      </c>
      <c r="BH323" s="544">
        <f t="shared" si="234"/>
        <v>0</v>
      </c>
      <c r="BI323" s="395">
        <f>SUM(BI324:BI353)</f>
        <v>0</v>
      </c>
      <c r="BJ323" s="395">
        <f>SUM(BJ324:BJ353)</f>
        <v>0</v>
      </c>
      <c r="BK323" s="564">
        <f>SUM(BK324:BK353)</f>
        <v>0</v>
      </c>
      <c r="BL323" s="564" t="str">
        <f t="shared" si="208"/>
        <v>-</v>
      </c>
      <c r="BM323" s="544">
        <f t="shared" si="235"/>
        <v>0</v>
      </c>
      <c r="BN323" s="395">
        <f>SUM(BN324:BN353)</f>
        <v>0</v>
      </c>
      <c r="BO323" s="395">
        <f>SUM(BO324:BO353)</f>
        <v>0</v>
      </c>
      <c r="BP323" s="564">
        <f>SUM(BP324:BP353)</f>
        <v>0</v>
      </c>
      <c r="BQ323" s="564" t="str">
        <f t="shared" si="209"/>
        <v>-</v>
      </c>
      <c r="BR323" s="544">
        <f t="shared" si="236"/>
        <v>0</v>
      </c>
      <c r="BS323" s="395">
        <f>SUM(BS324:BS353)</f>
        <v>0</v>
      </c>
      <c r="BT323" s="395">
        <f>SUM(BT324:BT353)</f>
        <v>0</v>
      </c>
      <c r="BU323" s="564">
        <f>SUM(BU324:BU353)</f>
        <v>0</v>
      </c>
      <c r="BV323" s="564" t="str">
        <f t="shared" si="210"/>
        <v>-</v>
      </c>
    </row>
    <row r="324" ht="15" customHeight="1" spans="1:74">
      <c r="A324" s="563"/>
      <c r="B324" s="404">
        <v>1</v>
      </c>
      <c r="C324" s="406">
        <f>F324+H324</f>
        <v>0</v>
      </c>
      <c r="D324" s="406">
        <f t="shared" si="212"/>
        <v>0</v>
      </c>
      <c r="E324" s="406">
        <f t="shared" si="213"/>
        <v>0</v>
      </c>
      <c r="F324" s="382">
        <f t="shared" si="214"/>
        <v>0</v>
      </c>
      <c r="G324" s="505" t="str">
        <f t="shared" si="211"/>
        <v>-</v>
      </c>
      <c r="H324" s="507">
        <f t="shared" si="215"/>
        <v>0</v>
      </c>
      <c r="I324" s="517">
        <f t="shared" si="216"/>
        <v>0</v>
      </c>
      <c r="J324" s="523">
        <f t="shared" si="217"/>
        <v>0</v>
      </c>
      <c r="K324" s="523">
        <f t="shared" si="218"/>
        <v>0</v>
      </c>
      <c r="L324" s="526" t="str">
        <f t="shared" si="249"/>
        <v>-</v>
      </c>
      <c r="M324" s="527">
        <f t="shared" si="219"/>
        <v>0</v>
      </c>
      <c r="N324" s="335"/>
      <c r="O324" s="529"/>
      <c r="P324" s="528" t="str">
        <f t="shared" si="220"/>
        <v>-</v>
      </c>
      <c r="Q324" s="535"/>
      <c r="R324" s="536" t="str">
        <f t="shared" si="250"/>
        <v>-</v>
      </c>
      <c r="S324" s="527">
        <f t="shared" si="221"/>
        <v>0</v>
      </c>
      <c r="T324" s="335"/>
      <c r="U324" s="529"/>
      <c r="V324" s="528" t="str">
        <f t="shared" si="222"/>
        <v>-</v>
      </c>
      <c r="W324" s="535"/>
      <c r="X324" s="536" t="str">
        <f t="shared" si="242"/>
        <v>-</v>
      </c>
      <c r="Y324" s="527">
        <f t="shared" si="223"/>
        <v>0</v>
      </c>
      <c r="Z324" s="335"/>
      <c r="AA324" s="529"/>
      <c r="AB324" s="528" t="str">
        <f t="shared" si="224"/>
        <v>-</v>
      </c>
      <c r="AC324" s="535"/>
      <c r="AD324" s="536" t="str">
        <f t="shared" si="243"/>
        <v>-</v>
      </c>
      <c r="AE324" s="527">
        <f t="shared" si="225"/>
        <v>0</v>
      </c>
      <c r="AF324" s="335"/>
      <c r="AG324" s="529"/>
      <c r="AH324" s="528" t="str">
        <f t="shared" si="226"/>
        <v>-</v>
      </c>
      <c r="AI324" s="535"/>
      <c r="AJ324" s="536" t="str">
        <f t="shared" si="244"/>
        <v>-</v>
      </c>
      <c r="AK324" s="527">
        <f t="shared" si="227"/>
        <v>0</v>
      </c>
      <c r="AL324" s="335"/>
      <c r="AM324" s="529"/>
      <c r="AN324" s="528" t="str">
        <f t="shared" si="228"/>
        <v>-</v>
      </c>
      <c r="AO324" s="535"/>
      <c r="AP324" s="536" t="str">
        <f t="shared" si="245"/>
        <v>-</v>
      </c>
      <c r="AQ324" s="527">
        <f t="shared" si="229"/>
        <v>0</v>
      </c>
      <c r="AR324" s="335"/>
      <c r="AS324" s="529"/>
      <c r="AT324" s="528" t="str">
        <f t="shared" si="230"/>
        <v>-</v>
      </c>
      <c r="AU324" s="535"/>
      <c r="AV324" s="536" t="str">
        <f t="shared" si="246"/>
        <v>-</v>
      </c>
      <c r="AW324" s="527">
        <f t="shared" si="231"/>
        <v>0</v>
      </c>
      <c r="AX324" s="335"/>
      <c r="AY324" s="529"/>
      <c r="AZ324" s="528" t="str">
        <f t="shared" si="232"/>
        <v>-</v>
      </c>
      <c r="BA324" s="535"/>
      <c r="BB324" s="536" t="str">
        <f t="shared" si="247"/>
        <v>-</v>
      </c>
      <c r="BC324" s="544">
        <f t="shared" si="233"/>
        <v>0</v>
      </c>
      <c r="BD324" s="335"/>
      <c r="BE324" s="529"/>
      <c r="BF324" s="535"/>
      <c r="BG324" s="549" t="str">
        <f t="shared" si="251"/>
        <v>-</v>
      </c>
      <c r="BH324" s="544">
        <f t="shared" si="234"/>
        <v>0</v>
      </c>
      <c r="BI324" s="335"/>
      <c r="BJ324" s="529"/>
      <c r="BK324" s="535"/>
      <c r="BL324" s="549" t="str">
        <f t="shared" si="208"/>
        <v>-</v>
      </c>
      <c r="BM324" s="544">
        <f t="shared" si="235"/>
        <v>0</v>
      </c>
      <c r="BN324" s="335"/>
      <c r="BO324" s="529"/>
      <c r="BP324" s="535"/>
      <c r="BQ324" s="549" t="str">
        <f t="shared" si="209"/>
        <v>-</v>
      </c>
      <c r="BR324" s="544">
        <f t="shared" si="236"/>
        <v>0</v>
      </c>
      <c r="BS324" s="335"/>
      <c r="BT324" s="529"/>
      <c r="BU324" s="535"/>
      <c r="BV324" s="549" t="str">
        <f t="shared" si="210"/>
        <v>-</v>
      </c>
    </row>
    <row r="325" ht="15" customHeight="1" spans="1:74">
      <c r="A325" s="563"/>
      <c r="B325" s="404">
        <v>2</v>
      </c>
      <c r="C325" s="406">
        <f t="shared" ref="C325:C353" si="253">F325+H325</f>
        <v>0</v>
      </c>
      <c r="D325" s="406">
        <f t="shared" si="212"/>
        <v>0</v>
      </c>
      <c r="E325" s="406">
        <f t="shared" si="213"/>
        <v>0</v>
      </c>
      <c r="F325" s="382">
        <f t="shared" si="214"/>
        <v>0</v>
      </c>
      <c r="G325" s="505" t="str">
        <f t="shared" si="211"/>
        <v>-</v>
      </c>
      <c r="H325" s="507">
        <f t="shared" si="215"/>
        <v>0</v>
      </c>
      <c r="I325" s="517">
        <f t="shared" si="216"/>
        <v>0</v>
      </c>
      <c r="J325" s="523">
        <f t="shared" si="217"/>
        <v>0</v>
      </c>
      <c r="K325" s="523">
        <f t="shared" si="218"/>
        <v>0</v>
      </c>
      <c r="L325" s="526" t="str">
        <f t="shared" ref="L325:L353" si="254">IF(I325&lt;&gt;0,I325/F325,"-")</f>
        <v>-</v>
      </c>
      <c r="M325" s="527">
        <f t="shared" si="219"/>
        <v>0</v>
      </c>
      <c r="N325" s="335"/>
      <c r="O325" s="529"/>
      <c r="P325" s="528" t="str">
        <f t="shared" si="220"/>
        <v>-</v>
      </c>
      <c r="Q325" s="535"/>
      <c r="R325" s="536" t="str">
        <f t="shared" ref="R325:R354" si="255">IF(Q325&lt;&gt;0,Q325/O325,"-")</f>
        <v>-</v>
      </c>
      <c r="S325" s="527">
        <f t="shared" si="221"/>
        <v>0</v>
      </c>
      <c r="T325" s="335"/>
      <c r="U325" s="529"/>
      <c r="V325" s="528" t="str">
        <f t="shared" si="222"/>
        <v>-</v>
      </c>
      <c r="W325" s="535"/>
      <c r="X325" s="536" t="str">
        <f t="shared" si="242"/>
        <v>-</v>
      </c>
      <c r="Y325" s="527">
        <f t="shared" si="223"/>
        <v>0</v>
      </c>
      <c r="Z325" s="335"/>
      <c r="AA325" s="529"/>
      <c r="AB325" s="528" t="str">
        <f t="shared" si="224"/>
        <v>-</v>
      </c>
      <c r="AC325" s="535"/>
      <c r="AD325" s="536" t="str">
        <f t="shared" si="243"/>
        <v>-</v>
      </c>
      <c r="AE325" s="527">
        <f t="shared" si="225"/>
        <v>0</v>
      </c>
      <c r="AF325" s="335"/>
      <c r="AG325" s="529"/>
      <c r="AH325" s="528" t="str">
        <f t="shared" si="226"/>
        <v>-</v>
      </c>
      <c r="AI325" s="535"/>
      <c r="AJ325" s="536" t="str">
        <f t="shared" si="244"/>
        <v>-</v>
      </c>
      <c r="AK325" s="527">
        <f t="shared" si="227"/>
        <v>0</v>
      </c>
      <c r="AL325" s="335"/>
      <c r="AM325" s="529"/>
      <c r="AN325" s="528" t="str">
        <f t="shared" si="228"/>
        <v>-</v>
      </c>
      <c r="AO325" s="535"/>
      <c r="AP325" s="536" t="str">
        <f t="shared" si="245"/>
        <v>-</v>
      </c>
      <c r="AQ325" s="527">
        <f t="shared" si="229"/>
        <v>0</v>
      </c>
      <c r="AR325" s="335"/>
      <c r="AS325" s="529"/>
      <c r="AT325" s="528" t="str">
        <f t="shared" si="230"/>
        <v>-</v>
      </c>
      <c r="AU325" s="535"/>
      <c r="AV325" s="536" t="str">
        <f t="shared" si="246"/>
        <v>-</v>
      </c>
      <c r="AW325" s="527">
        <f t="shared" si="231"/>
        <v>0</v>
      </c>
      <c r="AX325" s="335"/>
      <c r="AY325" s="529"/>
      <c r="AZ325" s="528" t="str">
        <f t="shared" si="232"/>
        <v>-</v>
      </c>
      <c r="BA325" s="535"/>
      <c r="BB325" s="536" t="str">
        <f t="shared" si="247"/>
        <v>-</v>
      </c>
      <c r="BC325" s="544">
        <f t="shared" si="233"/>
        <v>0</v>
      </c>
      <c r="BD325" s="335"/>
      <c r="BE325" s="529"/>
      <c r="BF325" s="535"/>
      <c r="BG325" s="549" t="str">
        <f t="shared" ref="BG325:BG353" si="256">IF(BF325&lt;&gt;0,BF325/BE325,"-")</f>
        <v>-</v>
      </c>
      <c r="BH325" s="544">
        <f t="shared" si="234"/>
        <v>0</v>
      </c>
      <c r="BI325" s="335"/>
      <c r="BJ325" s="529"/>
      <c r="BK325" s="535"/>
      <c r="BL325" s="549" t="str">
        <f t="shared" ref="BL325:BL385" si="257">IF(BK325&lt;&gt;0,BK325/BJ325,"-")</f>
        <v>-</v>
      </c>
      <c r="BM325" s="544">
        <f t="shared" si="235"/>
        <v>0</v>
      </c>
      <c r="BN325" s="335"/>
      <c r="BO325" s="529"/>
      <c r="BP325" s="535"/>
      <c r="BQ325" s="549" t="str">
        <f t="shared" ref="BQ325:BQ385" si="258">IF(BP325&lt;&gt;0,BP325/BO325,"-")</f>
        <v>-</v>
      </c>
      <c r="BR325" s="544">
        <f t="shared" si="236"/>
        <v>0</v>
      </c>
      <c r="BS325" s="335"/>
      <c r="BT325" s="529"/>
      <c r="BU325" s="535"/>
      <c r="BV325" s="549" t="str">
        <f t="shared" ref="BV325:BV385" si="259">IF(BU325&lt;&gt;0,BU325/BT325,"-")</f>
        <v>-</v>
      </c>
    </row>
    <row r="326" ht="15" customHeight="1" spans="1:74">
      <c r="A326" s="563"/>
      <c r="B326" s="404">
        <v>3</v>
      </c>
      <c r="C326" s="406">
        <f t="shared" si="253"/>
        <v>0</v>
      </c>
      <c r="D326" s="406">
        <f t="shared" si="212"/>
        <v>0</v>
      </c>
      <c r="E326" s="406">
        <f t="shared" si="213"/>
        <v>0</v>
      </c>
      <c r="F326" s="382">
        <f t="shared" si="214"/>
        <v>0</v>
      </c>
      <c r="G326" s="505" t="str">
        <f t="shared" ref="G326:G385" si="260">IF(F326&lt;&gt;0,F326/C326,"-")</f>
        <v>-</v>
      </c>
      <c r="H326" s="507">
        <f t="shared" si="215"/>
        <v>0</v>
      </c>
      <c r="I326" s="517">
        <f t="shared" si="216"/>
        <v>0</v>
      </c>
      <c r="J326" s="523">
        <f t="shared" si="217"/>
        <v>0</v>
      </c>
      <c r="K326" s="523">
        <f t="shared" si="218"/>
        <v>0</v>
      </c>
      <c r="L326" s="526" t="str">
        <f t="shared" si="254"/>
        <v>-</v>
      </c>
      <c r="M326" s="527">
        <f t="shared" si="219"/>
        <v>0</v>
      </c>
      <c r="N326" s="335"/>
      <c r="O326" s="529"/>
      <c r="P326" s="528" t="str">
        <f t="shared" si="220"/>
        <v>-</v>
      </c>
      <c r="Q326" s="535"/>
      <c r="R326" s="536" t="str">
        <f t="shared" si="255"/>
        <v>-</v>
      </c>
      <c r="S326" s="527">
        <f t="shared" si="221"/>
        <v>0</v>
      </c>
      <c r="T326" s="335"/>
      <c r="U326" s="529"/>
      <c r="V326" s="528" t="str">
        <f t="shared" si="222"/>
        <v>-</v>
      </c>
      <c r="W326" s="535"/>
      <c r="X326" s="536" t="str">
        <f t="shared" si="242"/>
        <v>-</v>
      </c>
      <c r="Y326" s="527">
        <f t="shared" si="223"/>
        <v>0</v>
      </c>
      <c r="Z326" s="335"/>
      <c r="AA326" s="529"/>
      <c r="AB326" s="528" t="str">
        <f t="shared" si="224"/>
        <v>-</v>
      </c>
      <c r="AC326" s="535"/>
      <c r="AD326" s="536" t="str">
        <f t="shared" si="243"/>
        <v>-</v>
      </c>
      <c r="AE326" s="527">
        <f t="shared" si="225"/>
        <v>0</v>
      </c>
      <c r="AF326" s="335"/>
      <c r="AG326" s="529"/>
      <c r="AH326" s="528" t="str">
        <f t="shared" si="226"/>
        <v>-</v>
      </c>
      <c r="AI326" s="535"/>
      <c r="AJ326" s="536" t="str">
        <f t="shared" si="244"/>
        <v>-</v>
      </c>
      <c r="AK326" s="527">
        <f t="shared" si="227"/>
        <v>0</v>
      </c>
      <c r="AL326" s="335"/>
      <c r="AM326" s="529"/>
      <c r="AN326" s="528" t="str">
        <f t="shared" si="228"/>
        <v>-</v>
      </c>
      <c r="AO326" s="535"/>
      <c r="AP326" s="536" t="str">
        <f t="shared" si="245"/>
        <v>-</v>
      </c>
      <c r="AQ326" s="527">
        <f t="shared" si="229"/>
        <v>0</v>
      </c>
      <c r="AR326" s="335"/>
      <c r="AS326" s="529"/>
      <c r="AT326" s="528" t="str">
        <f t="shared" si="230"/>
        <v>-</v>
      </c>
      <c r="AU326" s="535"/>
      <c r="AV326" s="536" t="str">
        <f t="shared" si="246"/>
        <v>-</v>
      </c>
      <c r="AW326" s="527">
        <f t="shared" si="231"/>
        <v>0</v>
      </c>
      <c r="AX326" s="335"/>
      <c r="AY326" s="529"/>
      <c r="AZ326" s="528" t="str">
        <f t="shared" si="232"/>
        <v>-</v>
      </c>
      <c r="BA326" s="535"/>
      <c r="BB326" s="536" t="str">
        <f t="shared" si="247"/>
        <v>-</v>
      </c>
      <c r="BC326" s="544">
        <f t="shared" si="233"/>
        <v>0</v>
      </c>
      <c r="BD326" s="335"/>
      <c r="BE326" s="529"/>
      <c r="BF326" s="535"/>
      <c r="BG326" s="549" t="str">
        <f t="shared" si="256"/>
        <v>-</v>
      </c>
      <c r="BH326" s="544">
        <f t="shared" si="234"/>
        <v>0</v>
      </c>
      <c r="BI326" s="335"/>
      <c r="BJ326" s="529"/>
      <c r="BK326" s="535"/>
      <c r="BL326" s="549" t="str">
        <f t="shared" si="257"/>
        <v>-</v>
      </c>
      <c r="BM326" s="544">
        <f t="shared" si="235"/>
        <v>0</v>
      </c>
      <c r="BN326" s="335"/>
      <c r="BO326" s="529"/>
      <c r="BP326" s="535"/>
      <c r="BQ326" s="549" t="str">
        <f t="shared" si="258"/>
        <v>-</v>
      </c>
      <c r="BR326" s="544">
        <f t="shared" si="236"/>
        <v>0</v>
      </c>
      <c r="BS326" s="335"/>
      <c r="BT326" s="529"/>
      <c r="BU326" s="535"/>
      <c r="BV326" s="549" t="str">
        <f t="shared" si="259"/>
        <v>-</v>
      </c>
    </row>
    <row r="327" ht="15" customHeight="1" spans="1:74">
      <c r="A327" s="563"/>
      <c r="B327" s="404">
        <v>4</v>
      </c>
      <c r="C327" s="406">
        <f t="shared" si="253"/>
        <v>0</v>
      </c>
      <c r="D327" s="406">
        <f t="shared" si="212"/>
        <v>0</v>
      </c>
      <c r="E327" s="406">
        <f t="shared" si="213"/>
        <v>0</v>
      </c>
      <c r="F327" s="382">
        <f t="shared" si="214"/>
        <v>0</v>
      </c>
      <c r="G327" s="505" t="str">
        <f t="shared" si="260"/>
        <v>-</v>
      </c>
      <c r="H327" s="507">
        <f t="shared" si="215"/>
        <v>0</v>
      </c>
      <c r="I327" s="517">
        <f t="shared" si="216"/>
        <v>0</v>
      </c>
      <c r="J327" s="523">
        <f t="shared" si="217"/>
        <v>0</v>
      </c>
      <c r="K327" s="523">
        <f t="shared" si="218"/>
        <v>0</v>
      </c>
      <c r="L327" s="526" t="str">
        <f t="shared" si="254"/>
        <v>-</v>
      </c>
      <c r="M327" s="527">
        <f t="shared" si="219"/>
        <v>0</v>
      </c>
      <c r="N327" s="335"/>
      <c r="O327" s="529"/>
      <c r="P327" s="528" t="str">
        <f t="shared" si="220"/>
        <v>-</v>
      </c>
      <c r="Q327" s="535"/>
      <c r="R327" s="536" t="str">
        <f t="shared" si="255"/>
        <v>-</v>
      </c>
      <c r="S327" s="527">
        <f t="shared" si="221"/>
        <v>0</v>
      </c>
      <c r="T327" s="335"/>
      <c r="U327" s="529"/>
      <c r="V327" s="528" t="str">
        <f t="shared" si="222"/>
        <v>-</v>
      </c>
      <c r="W327" s="535"/>
      <c r="X327" s="536" t="str">
        <f t="shared" si="242"/>
        <v>-</v>
      </c>
      <c r="Y327" s="527">
        <f t="shared" si="223"/>
        <v>0</v>
      </c>
      <c r="Z327" s="335"/>
      <c r="AA327" s="529"/>
      <c r="AB327" s="528" t="str">
        <f t="shared" si="224"/>
        <v>-</v>
      </c>
      <c r="AC327" s="535"/>
      <c r="AD327" s="536" t="str">
        <f t="shared" si="243"/>
        <v>-</v>
      </c>
      <c r="AE327" s="527">
        <f t="shared" si="225"/>
        <v>0</v>
      </c>
      <c r="AF327" s="335"/>
      <c r="AG327" s="529"/>
      <c r="AH327" s="528" t="str">
        <f t="shared" si="226"/>
        <v>-</v>
      </c>
      <c r="AI327" s="535"/>
      <c r="AJ327" s="536" t="str">
        <f t="shared" si="244"/>
        <v>-</v>
      </c>
      <c r="AK327" s="527">
        <f t="shared" si="227"/>
        <v>0</v>
      </c>
      <c r="AL327" s="335"/>
      <c r="AM327" s="529"/>
      <c r="AN327" s="528" t="str">
        <f t="shared" si="228"/>
        <v>-</v>
      </c>
      <c r="AO327" s="535"/>
      <c r="AP327" s="536" t="str">
        <f t="shared" si="245"/>
        <v>-</v>
      </c>
      <c r="AQ327" s="527">
        <f t="shared" si="229"/>
        <v>0</v>
      </c>
      <c r="AR327" s="335"/>
      <c r="AS327" s="529"/>
      <c r="AT327" s="528" t="str">
        <f t="shared" si="230"/>
        <v>-</v>
      </c>
      <c r="AU327" s="535"/>
      <c r="AV327" s="536" t="str">
        <f t="shared" si="246"/>
        <v>-</v>
      </c>
      <c r="AW327" s="527">
        <f t="shared" si="231"/>
        <v>0</v>
      </c>
      <c r="AX327" s="335"/>
      <c r="AY327" s="529"/>
      <c r="AZ327" s="528" t="str">
        <f t="shared" si="232"/>
        <v>-</v>
      </c>
      <c r="BA327" s="535"/>
      <c r="BB327" s="536" t="str">
        <f t="shared" si="247"/>
        <v>-</v>
      </c>
      <c r="BC327" s="544">
        <f t="shared" si="233"/>
        <v>0</v>
      </c>
      <c r="BD327" s="335"/>
      <c r="BE327" s="529"/>
      <c r="BF327" s="535"/>
      <c r="BG327" s="549" t="str">
        <f t="shared" si="256"/>
        <v>-</v>
      </c>
      <c r="BH327" s="544">
        <f t="shared" si="234"/>
        <v>0</v>
      </c>
      <c r="BI327" s="335"/>
      <c r="BJ327" s="529"/>
      <c r="BK327" s="535"/>
      <c r="BL327" s="549" t="str">
        <f t="shared" si="257"/>
        <v>-</v>
      </c>
      <c r="BM327" s="544">
        <f t="shared" si="235"/>
        <v>0</v>
      </c>
      <c r="BN327" s="335"/>
      <c r="BO327" s="529"/>
      <c r="BP327" s="535"/>
      <c r="BQ327" s="549" t="str">
        <f t="shared" si="258"/>
        <v>-</v>
      </c>
      <c r="BR327" s="544">
        <f t="shared" si="236"/>
        <v>0</v>
      </c>
      <c r="BS327" s="335"/>
      <c r="BT327" s="529"/>
      <c r="BU327" s="535"/>
      <c r="BV327" s="549" t="str">
        <f t="shared" si="259"/>
        <v>-</v>
      </c>
    </row>
    <row r="328" ht="15" customHeight="1" spans="1:74">
      <c r="A328" s="563"/>
      <c r="B328" s="404">
        <v>5</v>
      </c>
      <c r="C328" s="406">
        <f t="shared" si="253"/>
        <v>0</v>
      </c>
      <c r="D328" s="406">
        <f t="shared" ref="D328:D385" si="261">M328+S328+Y328+AE328+AK328+AQ328+AW328</f>
        <v>0</v>
      </c>
      <c r="E328" s="406">
        <f t="shared" ref="E328:E385" si="262">BC328+BH328+BM328+BR328</f>
        <v>0</v>
      </c>
      <c r="F328" s="382">
        <f t="shared" ref="F328:F385" si="263">O328+BE328+U328+AA328+AG328+AM328+AS328+AY328+BJ328+BO328+BT328</f>
        <v>0</v>
      </c>
      <c r="G328" s="505" t="str">
        <f t="shared" si="260"/>
        <v>-</v>
      </c>
      <c r="H328" s="507">
        <f t="shared" ref="H328:H385" si="264">N328+BD328+T328+Z328+AF328+AL328+AR328+AX328+BI328+BN328+BS328</f>
        <v>0</v>
      </c>
      <c r="I328" s="517">
        <f t="shared" ref="I328:I385" si="265">J328+K328</f>
        <v>0</v>
      </c>
      <c r="J328" s="523">
        <f t="shared" ref="J328:J385" si="266">Q328+W328+AC328+AI328+AO328+AU328+BA328</f>
        <v>0</v>
      </c>
      <c r="K328" s="523">
        <f t="shared" ref="K328:K385" si="267">BF328+BK328+BP328+BU328</f>
        <v>0</v>
      </c>
      <c r="L328" s="526" t="str">
        <f t="shared" si="254"/>
        <v>-</v>
      </c>
      <c r="M328" s="527">
        <f t="shared" ref="M328:M385" si="268">SUM(N328+O328)</f>
        <v>0</v>
      </c>
      <c r="N328" s="335"/>
      <c r="O328" s="529"/>
      <c r="P328" s="528" t="str">
        <f t="shared" ref="P328:P385" si="269">IF(O328&lt;&gt;0,O328/M328,"-")</f>
        <v>-</v>
      </c>
      <c r="Q328" s="535"/>
      <c r="R328" s="536" t="str">
        <f t="shared" si="255"/>
        <v>-</v>
      </c>
      <c r="S328" s="527">
        <f t="shared" ref="S328:S385" si="270">SUM(T328+U328)</f>
        <v>0</v>
      </c>
      <c r="T328" s="335"/>
      <c r="U328" s="529"/>
      <c r="V328" s="528" t="str">
        <f t="shared" ref="V328:V385" si="271">IF(U328&lt;&gt;0,U328/S328,"-")</f>
        <v>-</v>
      </c>
      <c r="W328" s="535"/>
      <c r="X328" s="536" t="str">
        <f t="shared" si="242"/>
        <v>-</v>
      </c>
      <c r="Y328" s="527">
        <f t="shared" ref="Y328:Y385" si="272">SUM(Z328+AA328)</f>
        <v>0</v>
      </c>
      <c r="Z328" s="335"/>
      <c r="AA328" s="529"/>
      <c r="AB328" s="528" t="str">
        <f t="shared" ref="AB328:AB385" si="273">IF(AA328&lt;&gt;0,AA328/Y328,"-")</f>
        <v>-</v>
      </c>
      <c r="AC328" s="535"/>
      <c r="AD328" s="536" t="str">
        <f t="shared" si="243"/>
        <v>-</v>
      </c>
      <c r="AE328" s="527">
        <f t="shared" ref="AE328:AE385" si="274">SUM(AF328+AG328)</f>
        <v>0</v>
      </c>
      <c r="AF328" s="335"/>
      <c r="AG328" s="529"/>
      <c r="AH328" s="528" t="str">
        <f t="shared" ref="AH328:AH385" si="275">IF(AG328&lt;&gt;0,AG328/AE328,"-")</f>
        <v>-</v>
      </c>
      <c r="AI328" s="535"/>
      <c r="AJ328" s="536" t="str">
        <f t="shared" si="244"/>
        <v>-</v>
      </c>
      <c r="AK328" s="527">
        <f t="shared" ref="AK328:AK385" si="276">SUM(AL328+AM328)</f>
        <v>0</v>
      </c>
      <c r="AL328" s="335"/>
      <c r="AM328" s="529"/>
      <c r="AN328" s="528" t="str">
        <f t="shared" ref="AN328:AN385" si="277">IF(AM328&lt;&gt;0,AM328/AK328,"-")</f>
        <v>-</v>
      </c>
      <c r="AO328" s="535"/>
      <c r="AP328" s="536" t="str">
        <f t="shared" si="245"/>
        <v>-</v>
      </c>
      <c r="AQ328" s="527">
        <f t="shared" ref="AQ328:AQ385" si="278">SUM(AR328+AS328)</f>
        <v>0</v>
      </c>
      <c r="AR328" s="335"/>
      <c r="AS328" s="529"/>
      <c r="AT328" s="528" t="str">
        <f t="shared" ref="AT328:AT385" si="279">IF(AS328&lt;&gt;0,AS328/AQ328,"-")</f>
        <v>-</v>
      </c>
      <c r="AU328" s="535"/>
      <c r="AV328" s="536" t="str">
        <f t="shared" si="246"/>
        <v>-</v>
      </c>
      <c r="AW328" s="527">
        <f t="shared" ref="AW328:AW385" si="280">SUM(AX328+AY328)</f>
        <v>0</v>
      </c>
      <c r="AX328" s="335"/>
      <c r="AY328" s="529"/>
      <c r="AZ328" s="528" t="str">
        <f t="shared" ref="AZ328:AZ385" si="281">IF(AY328&lt;&gt;0,AY328/AW328,"-")</f>
        <v>-</v>
      </c>
      <c r="BA328" s="535"/>
      <c r="BB328" s="536" t="str">
        <f t="shared" si="247"/>
        <v>-</v>
      </c>
      <c r="BC328" s="544">
        <f t="shared" ref="BC328:BC385" si="282">BD328+BE328</f>
        <v>0</v>
      </c>
      <c r="BD328" s="335"/>
      <c r="BE328" s="529"/>
      <c r="BF328" s="535"/>
      <c r="BG328" s="549" t="str">
        <f t="shared" si="256"/>
        <v>-</v>
      </c>
      <c r="BH328" s="544">
        <f t="shared" ref="BH328:BH385" si="283">BI328+BJ328</f>
        <v>0</v>
      </c>
      <c r="BI328" s="335"/>
      <c r="BJ328" s="529"/>
      <c r="BK328" s="535"/>
      <c r="BL328" s="549" t="str">
        <f t="shared" si="257"/>
        <v>-</v>
      </c>
      <c r="BM328" s="544">
        <f t="shared" ref="BM328:BM385" si="284">BN328+BO328</f>
        <v>0</v>
      </c>
      <c r="BN328" s="335"/>
      <c r="BO328" s="529"/>
      <c r="BP328" s="535"/>
      <c r="BQ328" s="549" t="str">
        <f t="shared" si="258"/>
        <v>-</v>
      </c>
      <c r="BR328" s="544">
        <f t="shared" ref="BR328:BR385" si="285">BS328+BT328</f>
        <v>0</v>
      </c>
      <c r="BS328" s="335"/>
      <c r="BT328" s="529"/>
      <c r="BU328" s="535"/>
      <c r="BV328" s="549" t="str">
        <f t="shared" si="259"/>
        <v>-</v>
      </c>
    </row>
    <row r="329" ht="15" customHeight="1" spans="1:74">
      <c r="A329" s="563"/>
      <c r="B329" s="404">
        <v>6</v>
      </c>
      <c r="C329" s="406">
        <f t="shared" si="253"/>
        <v>0</v>
      </c>
      <c r="D329" s="406">
        <f t="shared" si="261"/>
        <v>0</v>
      </c>
      <c r="E329" s="406">
        <f t="shared" si="262"/>
        <v>0</v>
      </c>
      <c r="F329" s="382">
        <f t="shared" si="263"/>
        <v>0</v>
      </c>
      <c r="G329" s="505" t="str">
        <f t="shared" si="260"/>
        <v>-</v>
      </c>
      <c r="H329" s="507">
        <f t="shared" si="264"/>
        <v>0</v>
      </c>
      <c r="I329" s="517">
        <f t="shared" si="265"/>
        <v>0</v>
      </c>
      <c r="J329" s="523">
        <f t="shared" si="266"/>
        <v>0</v>
      </c>
      <c r="K329" s="523">
        <f t="shared" si="267"/>
        <v>0</v>
      </c>
      <c r="L329" s="526" t="str">
        <f t="shared" si="254"/>
        <v>-</v>
      </c>
      <c r="M329" s="527">
        <f t="shared" si="268"/>
        <v>0</v>
      </c>
      <c r="N329" s="335"/>
      <c r="O329" s="529"/>
      <c r="P329" s="528" t="str">
        <f t="shared" si="269"/>
        <v>-</v>
      </c>
      <c r="Q329" s="535"/>
      <c r="R329" s="536" t="str">
        <f t="shared" si="255"/>
        <v>-</v>
      </c>
      <c r="S329" s="527">
        <f t="shared" si="270"/>
        <v>0</v>
      </c>
      <c r="T329" s="335"/>
      <c r="U329" s="529"/>
      <c r="V329" s="528" t="str">
        <f t="shared" si="271"/>
        <v>-</v>
      </c>
      <c r="W329" s="535"/>
      <c r="X329" s="536" t="str">
        <f t="shared" si="242"/>
        <v>-</v>
      </c>
      <c r="Y329" s="527">
        <f t="shared" si="272"/>
        <v>0</v>
      </c>
      <c r="Z329" s="335"/>
      <c r="AA329" s="529"/>
      <c r="AB329" s="528" t="str">
        <f t="shared" si="273"/>
        <v>-</v>
      </c>
      <c r="AC329" s="535"/>
      <c r="AD329" s="536" t="str">
        <f t="shared" si="243"/>
        <v>-</v>
      </c>
      <c r="AE329" s="527">
        <f t="shared" si="274"/>
        <v>0</v>
      </c>
      <c r="AF329" s="335"/>
      <c r="AG329" s="529"/>
      <c r="AH329" s="528" t="str">
        <f t="shared" si="275"/>
        <v>-</v>
      </c>
      <c r="AI329" s="535"/>
      <c r="AJ329" s="536" t="str">
        <f t="shared" si="244"/>
        <v>-</v>
      </c>
      <c r="AK329" s="527">
        <f t="shared" si="276"/>
        <v>0</v>
      </c>
      <c r="AL329" s="335"/>
      <c r="AM329" s="529"/>
      <c r="AN329" s="528" t="str">
        <f t="shared" si="277"/>
        <v>-</v>
      </c>
      <c r="AO329" s="535"/>
      <c r="AP329" s="536" t="str">
        <f t="shared" si="245"/>
        <v>-</v>
      </c>
      <c r="AQ329" s="527">
        <f t="shared" si="278"/>
        <v>0</v>
      </c>
      <c r="AR329" s="335"/>
      <c r="AS329" s="529"/>
      <c r="AT329" s="528" t="str">
        <f t="shared" si="279"/>
        <v>-</v>
      </c>
      <c r="AU329" s="535"/>
      <c r="AV329" s="536" t="str">
        <f t="shared" si="246"/>
        <v>-</v>
      </c>
      <c r="AW329" s="527">
        <f t="shared" si="280"/>
        <v>0</v>
      </c>
      <c r="AX329" s="335"/>
      <c r="AY329" s="529"/>
      <c r="AZ329" s="528" t="str">
        <f t="shared" si="281"/>
        <v>-</v>
      </c>
      <c r="BA329" s="535"/>
      <c r="BB329" s="536" t="str">
        <f t="shared" si="247"/>
        <v>-</v>
      </c>
      <c r="BC329" s="544">
        <f t="shared" si="282"/>
        <v>0</v>
      </c>
      <c r="BD329" s="335"/>
      <c r="BE329" s="529"/>
      <c r="BF329" s="535"/>
      <c r="BG329" s="549" t="str">
        <f t="shared" si="256"/>
        <v>-</v>
      </c>
      <c r="BH329" s="544">
        <f t="shared" si="283"/>
        <v>0</v>
      </c>
      <c r="BI329" s="335"/>
      <c r="BJ329" s="529"/>
      <c r="BK329" s="535"/>
      <c r="BL329" s="549" t="str">
        <f t="shared" si="257"/>
        <v>-</v>
      </c>
      <c r="BM329" s="544">
        <f t="shared" si="284"/>
        <v>0</v>
      </c>
      <c r="BN329" s="335"/>
      <c r="BO329" s="529"/>
      <c r="BP329" s="535"/>
      <c r="BQ329" s="549" t="str">
        <f t="shared" si="258"/>
        <v>-</v>
      </c>
      <c r="BR329" s="544">
        <f t="shared" si="285"/>
        <v>0</v>
      </c>
      <c r="BS329" s="335"/>
      <c r="BT329" s="529"/>
      <c r="BU329" s="535"/>
      <c r="BV329" s="549" t="str">
        <f t="shared" si="259"/>
        <v>-</v>
      </c>
    </row>
    <row r="330" ht="15" customHeight="1" spans="1:74">
      <c r="A330" s="563"/>
      <c r="B330" s="404">
        <v>7</v>
      </c>
      <c r="C330" s="406">
        <f t="shared" si="253"/>
        <v>0</v>
      </c>
      <c r="D330" s="406">
        <f t="shared" si="261"/>
        <v>0</v>
      </c>
      <c r="E330" s="406">
        <f t="shared" si="262"/>
        <v>0</v>
      </c>
      <c r="F330" s="382">
        <f t="shared" si="263"/>
        <v>0</v>
      </c>
      <c r="G330" s="505" t="str">
        <f t="shared" si="260"/>
        <v>-</v>
      </c>
      <c r="H330" s="507">
        <f t="shared" si="264"/>
        <v>0</v>
      </c>
      <c r="I330" s="517">
        <f t="shared" si="265"/>
        <v>0</v>
      </c>
      <c r="J330" s="523">
        <f t="shared" si="266"/>
        <v>0</v>
      </c>
      <c r="K330" s="523">
        <f t="shared" si="267"/>
        <v>0</v>
      </c>
      <c r="L330" s="526" t="str">
        <f t="shared" si="254"/>
        <v>-</v>
      </c>
      <c r="M330" s="527">
        <f t="shared" si="268"/>
        <v>0</v>
      </c>
      <c r="N330" s="335"/>
      <c r="O330" s="529"/>
      <c r="P330" s="528" t="str">
        <f t="shared" si="269"/>
        <v>-</v>
      </c>
      <c r="Q330" s="535"/>
      <c r="R330" s="536" t="str">
        <f t="shared" si="255"/>
        <v>-</v>
      </c>
      <c r="S330" s="527">
        <f t="shared" si="270"/>
        <v>0</v>
      </c>
      <c r="T330" s="335"/>
      <c r="U330" s="529"/>
      <c r="V330" s="528" t="str">
        <f t="shared" si="271"/>
        <v>-</v>
      </c>
      <c r="W330" s="535"/>
      <c r="X330" s="536" t="str">
        <f t="shared" si="242"/>
        <v>-</v>
      </c>
      <c r="Y330" s="527">
        <f t="shared" si="272"/>
        <v>0</v>
      </c>
      <c r="Z330" s="335"/>
      <c r="AA330" s="529"/>
      <c r="AB330" s="528" t="str">
        <f t="shared" si="273"/>
        <v>-</v>
      </c>
      <c r="AC330" s="535"/>
      <c r="AD330" s="536" t="str">
        <f t="shared" si="243"/>
        <v>-</v>
      </c>
      <c r="AE330" s="527">
        <f t="shared" si="274"/>
        <v>0</v>
      </c>
      <c r="AF330" s="335"/>
      <c r="AG330" s="529"/>
      <c r="AH330" s="528" t="str">
        <f t="shared" si="275"/>
        <v>-</v>
      </c>
      <c r="AI330" s="535"/>
      <c r="AJ330" s="536" t="str">
        <f t="shared" si="244"/>
        <v>-</v>
      </c>
      <c r="AK330" s="527">
        <f t="shared" si="276"/>
        <v>0</v>
      </c>
      <c r="AL330" s="335"/>
      <c r="AM330" s="529"/>
      <c r="AN330" s="528" t="str">
        <f t="shared" si="277"/>
        <v>-</v>
      </c>
      <c r="AO330" s="535"/>
      <c r="AP330" s="536" t="str">
        <f t="shared" si="245"/>
        <v>-</v>
      </c>
      <c r="AQ330" s="527">
        <f t="shared" si="278"/>
        <v>0</v>
      </c>
      <c r="AR330" s="335"/>
      <c r="AS330" s="529"/>
      <c r="AT330" s="528" t="str">
        <f t="shared" si="279"/>
        <v>-</v>
      </c>
      <c r="AU330" s="535"/>
      <c r="AV330" s="536" t="str">
        <f t="shared" si="246"/>
        <v>-</v>
      </c>
      <c r="AW330" s="527">
        <f t="shared" si="280"/>
        <v>0</v>
      </c>
      <c r="AX330" s="335"/>
      <c r="AY330" s="529"/>
      <c r="AZ330" s="528" t="str">
        <f t="shared" si="281"/>
        <v>-</v>
      </c>
      <c r="BA330" s="535"/>
      <c r="BB330" s="536" t="str">
        <f t="shared" si="247"/>
        <v>-</v>
      </c>
      <c r="BC330" s="544">
        <f t="shared" si="282"/>
        <v>0</v>
      </c>
      <c r="BD330" s="335"/>
      <c r="BE330" s="529"/>
      <c r="BF330" s="535"/>
      <c r="BG330" s="549" t="str">
        <f t="shared" si="256"/>
        <v>-</v>
      </c>
      <c r="BH330" s="544">
        <f t="shared" si="283"/>
        <v>0</v>
      </c>
      <c r="BI330" s="335"/>
      <c r="BJ330" s="529"/>
      <c r="BK330" s="535"/>
      <c r="BL330" s="549" t="str">
        <f t="shared" si="257"/>
        <v>-</v>
      </c>
      <c r="BM330" s="544">
        <f t="shared" si="284"/>
        <v>0</v>
      </c>
      <c r="BN330" s="335"/>
      <c r="BO330" s="529"/>
      <c r="BP330" s="535"/>
      <c r="BQ330" s="549" t="str">
        <f t="shared" si="258"/>
        <v>-</v>
      </c>
      <c r="BR330" s="544">
        <f t="shared" si="285"/>
        <v>0</v>
      </c>
      <c r="BS330" s="335"/>
      <c r="BT330" s="529"/>
      <c r="BU330" s="535"/>
      <c r="BV330" s="549" t="str">
        <f t="shared" si="259"/>
        <v>-</v>
      </c>
    </row>
    <row r="331" ht="15" customHeight="1" spans="1:74">
      <c r="A331" s="563"/>
      <c r="B331" s="404">
        <v>8</v>
      </c>
      <c r="C331" s="406">
        <f t="shared" si="253"/>
        <v>0</v>
      </c>
      <c r="D331" s="406">
        <f t="shared" si="261"/>
        <v>0</v>
      </c>
      <c r="E331" s="406">
        <f t="shared" si="262"/>
        <v>0</v>
      </c>
      <c r="F331" s="382">
        <f t="shared" si="263"/>
        <v>0</v>
      </c>
      <c r="G331" s="505" t="str">
        <f t="shared" si="260"/>
        <v>-</v>
      </c>
      <c r="H331" s="507">
        <f t="shared" si="264"/>
        <v>0</v>
      </c>
      <c r="I331" s="517">
        <f t="shared" si="265"/>
        <v>0</v>
      </c>
      <c r="J331" s="523">
        <f t="shared" si="266"/>
        <v>0</v>
      </c>
      <c r="K331" s="523">
        <f t="shared" si="267"/>
        <v>0</v>
      </c>
      <c r="L331" s="526" t="str">
        <f t="shared" si="254"/>
        <v>-</v>
      </c>
      <c r="M331" s="527">
        <f t="shared" si="268"/>
        <v>0</v>
      </c>
      <c r="N331" s="335"/>
      <c r="O331" s="529"/>
      <c r="P331" s="528" t="str">
        <f t="shared" si="269"/>
        <v>-</v>
      </c>
      <c r="Q331" s="535"/>
      <c r="R331" s="536" t="str">
        <f t="shared" si="255"/>
        <v>-</v>
      </c>
      <c r="S331" s="527">
        <f t="shared" si="270"/>
        <v>0</v>
      </c>
      <c r="T331" s="335"/>
      <c r="U331" s="529"/>
      <c r="V331" s="528" t="str">
        <f t="shared" si="271"/>
        <v>-</v>
      </c>
      <c r="W331" s="535"/>
      <c r="X331" s="536" t="str">
        <f t="shared" si="242"/>
        <v>-</v>
      </c>
      <c r="Y331" s="527">
        <f t="shared" si="272"/>
        <v>0</v>
      </c>
      <c r="Z331" s="335"/>
      <c r="AA331" s="529"/>
      <c r="AB331" s="528" t="str">
        <f t="shared" si="273"/>
        <v>-</v>
      </c>
      <c r="AC331" s="535"/>
      <c r="AD331" s="536" t="str">
        <f t="shared" si="243"/>
        <v>-</v>
      </c>
      <c r="AE331" s="527">
        <f t="shared" si="274"/>
        <v>0</v>
      </c>
      <c r="AF331" s="335"/>
      <c r="AG331" s="529"/>
      <c r="AH331" s="528" t="str">
        <f t="shared" si="275"/>
        <v>-</v>
      </c>
      <c r="AI331" s="535"/>
      <c r="AJ331" s="536" t="str">
        <f t="shared" si="244"/>
        <v>-</v>
      </c>
      <c r="AK331" s="527">
        <f t="shared" si="276"/>
        <v>0</v>
      </c>
      <c r="AL331" s="335"/>
      <c r="AM331" s="529"/>
      <c r="AN331" s="528" t="str">
        <f t="shared" si="277"/>
        <v>-</v>
      </c>
      <c r="AO331" s="535"/>
      <c r="AP331" s="536" t="str">
        <f t="shared" si="245"/>
        <v>-</v>
      </c>
      <c r="AQ331" s="527">
        <f t="shared" si="278"/>
        <v>0</v>
      </c>
      <c r="AR331" s="335"/>
      <c r="AS331" s="529"/>
      <c r="AT331" s="528" t="str">
        <f t="shared" si="279"/>
        <v>-</v>
      </c>
      <c r="AU331" s="535"/>
      <c r="AV331" s="536" t="str">
        <f t="shared" si="246"/>
        <v>-</v>
      </c>
      <c r="AW331" s="527">
        <f t="shared" si="280"/>
        <v>0</v>
      </c>
      <c r="AX331" s="335"/>
      <c r="AY331" s="529"/>
      <c r="AZ331" s="528" t="str">
        <f t="shared" si="281"/>
        <v>-</v>
      </c>
      <c r="BA331" s="535"/>
      <c r="BB331" s="536" t="str">
        <f t="shared" si="247"/>
        <v>-</v>
      </c>
      <c r="BC331" s="544">
        <f t="shared" si="282"/>
        <v>0</v>
      </c>
      <c r="BD331" s="335"/>
      <c r="BE331" s="529"/>
      <c r="BF331" s="535"/>
      <c r="BG331" s="549" t="str">
        <f t="shared" si="256"/>
        <v>-</v>
      </c>
      <c r="BH331" s="544">
        <f t="shared" si="283"/>
        <v>0</v>
      </c>
      <c r="BI331" s="335"/>
      <c r="BJ331" s="529"/>
      <c r="BK331" s="535"/>
      <c r="BL331" s="549" t="str">
        <f t="shared" si="257"/>
        <v>-</v>
      </c>
      <c r="BM331" s="544">
        <f t="shared" si="284"/>
        <v>0</v>
      </c>
      <c r="BN331" s="335"/>
      <c r="BO331" s="529"/>
      <c r="BP331" s="535"/>
      <c r="BQ331" s="549" t="str">
        <f t="shared" si="258"/>
        <v>-</v>
      </c>
      <c r="BR331" s="544">
        <f t="shared" si="285"/>
        <v>0</v>
      </c>
      <c r="BS331" s="335"/>
      <c r="BT331" s="529"/>
      <c r="BU331" s="535"/>
      <c r="BV331" s="549" t="str">
        <f t="shared" si="259"/>
        <v>-</v>
      </c>
    </row>
    <row r="332" ht="15" customHeight="1" spans="1:74">
      <c r="A332" s="563"/>
      <c r="B332" s="404">
        <v>9</v>
      </c>
      <c r="C332" s="406">
        <f t="shared" si="253"/>
        <v>0</v>
      </c>
      <c r="D332" s="406">
        <f t="shared" si="261"/>
        <v>0</v>
      </c>
      <c r="E332" s="406">
        <f t="shared" si="262"/>
        <v>0</v>
      </c>
      <c r="F332" s="382">
        <f t="shared" si="263"/>
        <v>0</v>
      </c>
      <c r="G332" s="505" t="str">
        <f t="shared" si="260"/>
        <v>-</v>
      </c>
      <c r="H332" s="507">
        <f t="shared" si="264"/>
        <v>0</v>
      </c>
      <c r="I332" s="517">
        <f t="shared" si="265"/>
        <v>0</v>
      </c>
      <c r="J332" s="523">
        <f t="shared" si="266"/>
        <v>0</v>
      </c>
      <c r="K332" s="523">
        <f t="shared" si="267"/>
        <v>0</v>
      </c>
      <c r="L332" s="526" t="str">
        <f t="shared" si="254"/>
        <v>-</v>
      </c>
      <c r="M332" s="527">
        <f t="shared" si="268"/>
        <v>0</v>
      </c>
      <c r="N332" s="335"/>
      <c r="O332" s="529"/>
      <c r="P332" s="528" t="str">
        <f t="shared" si="269"/>
        <v>-</v>
      </c>
      <c r="Q332" s="535"/>
      <c r="R332" s="536" t="str">
        <f t="shared" si="255"/>
        <v>-</v>
      </c>
      <c r="S332" s="527">
        <f t="shared" si="270"/>
        <v>0</v>
      </c>
      <c r="T332" s="335"/>
      <c r="U332" s="529"/>
      <c r="V332" s="528" t="str">
        <f t="shared" si="271"/>
        <v>-</v>
      </c>
      <c r="W332" s="535"/>
      <c r="X332" s="536" t="str">
        <f t="shared" si="242"/>
        <v>-</v>
      </c>
      <c r="Y332" s="527">
        <f t="shared" si="272"/>
        <v>0</v>
      </c>
      <c r="Z332" s="335"/>
      <c r="AA332" s="529"/>
      <c r="AB332" s="528" t="str">
        <f t="shared" si="273"/>
        <v>-</v>
      </c>
      <c r="AC332" s="535"/>
      <c r="AD332" s="536" t="str">
        <f t="shared" si="243"/>
        <v>-</v>
      </c>
      <c r="AE332" s="527">
        <f t="shared" si="274"/>
        <v>0</v>
      </c>
      <c r="AF332" s="335"/>
      <c r="AG332" s="529"/>
      <c r="AH332" s="528" t="str">
        <f t="shared" si="275"/>
        <v>-</v>
      </c>
      <c r="AI332" s="535"/>
      <c r="AJ332" s="536" t="str">
        <f t="shared" si="244"/>
        <v>-</v>
      </c>
      <c r="AK332" s="527">
        <f t="shared" si="276"/>
        <v>0</v>
      </c>
      <c r="AL332" s="335"/>
      <c r="AM332" s="529"/>
      <c r="AN332" s="528" t="str">
        <f t="shared" si="277"/>
        <v>-</v>
      </c>
      <c r="AO332" s="535"/>
      <c r="AP332" s="536" t="str">
        <f t="shared" si="245"/>
        <v>-</v>
      </c>
      <c r="AQ332" s="527">
        <f t="shared" si="278"/>
        <v>0</v>
      </c>
      <c r="AR332" s="335"/>
      <c r="AS332" s="529"/>
      <c r="AT332" s="528" t="str">
        <f t="shared" si="279"/>
        <v>-</v>
      </c>
      <c r="AU332" s="535"/>
      <c r="AV332" s="536" t="str">
        <f t="shared" si="246"/>
        <v>-</v>
      </c>
      <c r="AW332" s="527">
        <f t="shared" si="280"/>
        <v>0</v>
      </c>
      <c r="AX332" s="335"/>
      <c r="AY332" s="529"/>
      <c r="AZ332" s="528" t="str">
        <f t="shared" si="281"/>
        <v>-</v>
      </c>
      <c r="BA332" s="535"/>
      <c r="BB332" s="536" t="str">
        <f t="shared" si="247"/>
        <v>-</v>
      </c>
      <c r="BC332" s="544">
        <f t="shared" si="282"/>
        <v>0</v>
      </c>
      <c r="BD332" s="335"/>
      <c r="BE332" s="529"/>
      <c r="BF332" s="535"/>
      <c r="BG332" s="549" t="str">
        <f t="shared" si="256"/>
        <v>-</v>
      </c>
      <c r="BH332" s="544">
        <f t="shared" si="283"/>
        <v>0</v>
      </c>
      <c r="BI332" s="335"/>
      <c r="BJ332" s="529"/>
      <c r="BK332" s="535"/>
      <c r="BL332" s="549" t="str">
        <f t="shared" si="257"/>
        <v>-</v>
      </c>
      <c r="BM332" s="544">
        <f t="shared" si="284"/>
        <v>0</v>
      </c>
      <c r="BN332" s="335"/>
      <c r="BO332" s="529"/>
      <c r="BP332" s="535"/>
      <c r="BQ332" s="549" t="str">
        <f t="shared" si="258"/>
        <v>-</v>
      </c>
      <c r="BR332" s="544">
        <f t="shared" si="285"/>
        <v>0</v>
      </c>
      <c r="BS332" s="335"/>
      <c r="BT332" s="529"/>
      <c r="BU332" s="535"/>
      <c r="BV332" s="549" t="str">
        <f t="shared" si="259"/>
        <v>-</v>
      </c>
    </row>
    <row r="333" ht="15" customHeight="1" spans="1:74">
      <c r="A333" s="563"/>
      <c r="B333" s="404">
        <v>10</v>
      </c>
      <c r="C333" s="406">
        <f t="shared" si="253"/>
        <v>0</v>
      </c>
      <c r="D333" s="406">
        <f t="shared" si="261"/>
        <v>0</v>
      </c>
      <c r="E333" s="406">
        <f t="shared" si="262"/>
        <v>0</v>
      </c>
      <c r="F333" s="382">
        <f t="shared" si="263"/>
        <v>0</v>
      </c>
      <c r="G333" s="505" t="str">
        <f t="shared" si="260"/>
        <v>-</v>
      </c>
      <c r="H333" s="507">
        <f t="shared" si="264"/>
        <v>0</v>
      </c>
      <c r="I333" s="517">
        <f t="shared" si="265"/>
        <v>0</v>
      </c>
      <c r="J333" s="523">
        <f t="shared" si="266"/>
        <v>0</v>
      </c>
      <c r="K333" s="523">
        <f t="shared" si="267"/>
        <v>0</v>
      </c>
      <c r="L333" s="526" t="str">
        <f t="shared" si="254"/>
        <v>-</v>
      </c>
      <c r="M333" s="527">
        <f t="shared" si="268"/>
        <v>0</v>
      </c>
      <c r="N333" s="335"/>
      <c r="O333" s="529"/>
      <c r="P333" s="528" t="str">
        <f t="shared" si="269"/>
        <v>-</v>
      </c>
      <c r="Q333" s="535"/>
      <c r="R333" s="536" t="str">
        <f t="shared" si="255"/>
        <v>-</v>
      </c>
      <c r="S333" s="527">
        <f t="shared" si="270"/>
        <v>0</v>
      </c>
      <c r="T333" s="335"/>
      <c r="U333" s="529"/>
      <c r="V333" s="528" t="str">
        <f t="shared" si="271"/>
        <v>-</v>
      </c>
      <c r="W333" s="535"/>
      <c r="X333" s="536" t="str">
        <f t="shared" si="242"/>
        <v>-</v>
      </c>
      <c r="Y333" s="527">
        <f t="shared" si="272"/>
        <v>0</v>
      </c>
      <c r="Z333" s="335"/>
      <c r="AA333" s="529"/>
      <c r="AB333" s="528" t="str">
        <f t="shared" si="273"/>
        <v>-</v>
      </c>
      <c r="AC333" s="535"/>
      <c r="AD333" s="536" t="str">
        <f t="shared" si="243"/>
        <v>-</v>
      </c>
      <c r="AE333" s="527">
        <f t="shared" si="274"/>
        <v>0</v>
      </c>
      <c r="AF333" s="335"/>
      <c r="AG333" s="529"/>
      <c r="AH333" s="528" t="str">
        <f t="shared" si="275"/>
        <v>-</v>
      </c>
      <c r="AI333" s="535"/>
      <c r="AJ333" s="536" t="str">
        <f t="shared" si="244"/>
        <v>-</v>
      </c>
      <c r="AK333" s="527">
        <f t="shared" si="276"/>
        <v>0</v>
      </c>
      <c r="AL333" s="335"/>
      <c r="AM333" s="529"/>
      <c r="AN333" s="528" t="str">
        <f t="shared" si="277"/>
        <v>-</v>
      </c>
      <c r="AO333" s="535"/>
      <c r="AP333" s="536" t="str">
        <f t="shared" si="245"/>
        <v>-</v>
      </c>
      <c r="AQ333" s="527">
        <f t="shared" si="278"/>
        <v>0</v>
      </c>
      <c r="AR333" s="335"/>
      <c r="AS333" s="529"/>
      <c r="AT333" s="528" t="str">
        <f t="shared" si="279"/>
        <v>-</v>
      </c>
      <c r="AU333" s="535"/>
      <c r="AV333" s="536" t="str">
        <f t="shared" si="246"/>
        <v>-</v>
      </c>
      <c r="AW333" s="527">
        <f t="shared" si="280"/>
        <v>0</v>
      </c>
      <c r="AX333" s="335"/>
      <c r="AY333" s="529"/>
      <c r="AZ333" s="528" t="str">
        <f t="shared" si="281"/>
        <v>-</v>
      </c>
      <c r="BA333" s="535"/>
      <c r="BB333" s="536" t="str">
        <f t="shared" si="247"/>
        <v>-</v>
      </c>
      <c r="BC333" s="544">
        <f t="shared" si="282"/>
        <v>0</v>
      </c>
      <c r="BD333" s="335"/>
      <c r="BE333" s="529"/>
      <c r="BF333" s="535"/>
      <c r="BG333" s="549" t="str">
        <f t="shared" si="256"/>
        <v>-</v>
      </c>
      <c r="BH333" s="544">
        <f t="shared" si="283"/>
        <v>0</v>
      </c>
      <c r="BI333" s="335"/>
      <c r="BJ333" s="529"/>
      <c r="BK333" s="535"/>
      <c r="BL333" s="549" t="str">
        <f t="shared" si="257"/>
        <v>-</v>
      </c>
      <c r="BM333" s="544">
        <f t="shared" si="284"/>
        <v>0</v>
      </c>
      <c r="BN333" s="335"/>
      <c r="BO333" s="529"/>
      <c r="BP333" s="535"/>
      <c r="BQ333" s="549" t="str">
        <f t="shared" si="258"/>
        <v>-</v>
      </c>
      <c r="BR333" s="544">
        <f t="shared" si="285"/>
        <v>0</v>
      </c>
      <c r="BS333" s="335"/>
      <c r="BT333" s="529"/>
      <c r="BU333" s="535"/>
      <c r="BV333" s="549" t="str">
        <f t="shared" si="259"/>
        <v>-</v>
      </c>
    </row>
    <row r="334" ht="15" customHeight="1" spans="1:74">
      <c r="A334" s="563"/>
      <c r="B334" s="404">
        <v>11</v>
      </c>
      <c r="C334" s="406">
        <f t="shared" si="253"/>
        <v>0</v>
      </c>
      <c r="D334" s="406">
        <f t="shared" si="261"/>
        <v>0</v>
      </c>
      <c r="E334" s="406">
        <f t="shared" si="262"/>
        <v>0</v>
      </c>
      <c r="F334" s="382">
        <f t="shared" si="263"/>
        <v>0</v>
      </c>
      <c r="G334" s="505" t="str">
        <f t="shared" si="260"/>
        <v>-</v>
      </c>
      <c r="H334" s="507">
        <f t="shared" si="264"/>
        <v>0</v>
      </c>
      <c r="I334" s="517">
        <f t="shared" si="265"/>
        <v>0</v>
      </c>
      <c r="J334" s="523">
        <f t="shared" si="266"/>
        <v>0</v>
      </c>
      <c r="K334" s="523">
        <f t="shared" si="267"/>
        <v>0</v>
      </c>
      <c r="L334" s="526" t="str">
        <f t="shared" si="254"/>
        <v>-</v>
      </c>
      <c r="M334" s="527">
        <f t="shared" si="268"/>
        <v>0</v>
      </c>
      <c r="N334" s="335"/>
      <c r="O334" s="529"/>
      <c r="P334" s="528" t="str">
        <f t="shared" si="269"/>
        <v>-</v>
      </c>
      <c r="Q334" s="535"/>
      <c r="R334" s="536" t="str">
        <f t="shared" si="255"/>
        <v>-</v>
      </c>
      <c r="S334" s="527">
        <f t="shared" si="270"/>
        <v>0</v>
      </c>
      <c r="T334" s="335"/>
      <c r="U334" s="529"/>
      <c r="V334" s="528" t="str">
        <f t="shared" si="271"/>
        <v>-</v>
      </c>
      <c r="W334" s="535"/>
      <c r="X334" s="536" t="str">
        <f t="shared" si="242"/>
        <v>-</v>
      </c>
      <c r="Y334" s="527">
        <f t="shared" si="272"/>
        <v>0</v>
      </c>
      <c r="Z334" s="335"/>
      <c r="AA334" s="529"/>
      <c r="AB334" s="528" t="str">
        <f t="shared" si="273"/>
        <v>-</v>
      </c>
      <c r="AC334" s="535"/>
      <c r="AD334" s="536" t="str">
        <f t="shared" si="243"/>
        <v>-</v>
      </c>
      <c r="AE334" s="527">
        <f t="shared" si="274"/>
        <v>0</v>
      </c>
      <c r="AF334" s="335"/>
      <c r="AG334" s="529"/>
      <c r="AH334" s="528" t="str">
        <f t="shared" si="275"/>
        <v>-</v>
      </c>
      <c r="AI334" s="535"/>
      <c r="AJ334" s="536" t="str">
        <f t="shared" si="244"/>
        <v>-</v>
      </c>
      <c r="AK334" s="527">
        <f t="shared" si="276"/>
        <v>0</v>
      </c>
      <c r="AL334" s="335"/>
      <c r="AM334" s="529"/>
      <c r="AN334" s="528" t="str">
        <f t="shared" si="277"/>
        <v>-</v>
      </c>
      <c r="AO334" s="535"/>
      <c r="AP334" s="536" t="str">
        <f t="shared" si="245"/>
        <v>-</v>
      </c>
      <c r="AQ334" s="527">
        <f t="shared" si="278"/>
        <v>0</v>
      </c>
      <c r="AR334" s="335"/>
      <c r="AS334" s="529"/>
      <c r="AT334" s="528" t="str">
        <f t="shared" si="279"/>
        <v>-</v>
      </c>
      <c r="AU334" s="535"/>
      <c r="AV334" s="536" t="str">
        <f t="shared" si="246"/>
        <v>-</v>
      </c>
      <c r="AW334" s="527">
        <f t="shared" si="280"/>
        <v>0</v>
      </c>
      <c r="AX334" s="335"/>
      <c r="AY334" s="529"/>
      <c r="AZ334" s="528" t="str">
        <f t="shared" si="281"/>
        <v>-</v>
      </c>
      <c r="BA334" s="535"/>
      <c r="BB334" s="536" t="str">
        <f t="shared" si="247"/>
        <v>-</v>
      </c>
      <c r="BC334" s="544">
        <f t="shared" si="282"/>
        <v>0</v>
      </c>
      <c r="BD334" s="335"/>
      <c r="BE334" s="529"/>
      <c r="BF334" s="535"/>
      <c r="BG334" s="549" t="str">
        <f t="shared" si="256"/>
        <v>-</v>
      </c>
      <c r="BH334" s="544">
        <f t="shared" si="283"/>
        <v>0</v>
      </c>
      <c r="BI334" s="335"/>
      <c r="BJ334" s="529"/>
      <c r="BK334" s="535"/>
      <c r="BL334" s="549" t="str">
        <f t="shared" si="257"/>
        <v>-</v>
      </c>
      <c r="BM334" s="544">
        <f t="shared" si="284"/>
        <v>0</v>
      </c>
      <c r="BN334" s="335"/>
      <c r="BO334" s="529"/>
      <c r="BP334" s="535"/>
      <c r="BQ334" s="549" t="str">
        <f t="shared" si="258"/>
        <v>-</v>
      </c>
      <c r="BR334" s="544">
        <f t="shared" si="285"/>
        <v>0</v>
      </c>
      <c r="BS334" s="335"/>
      <c r="BT334" s="529"/>
      <c r="BU334" s="535"/>
      <c r="BV334" s="549" t="str">
        <f t="shared" si="259"/>
        <v>-</v>
      </c>
    </row>
    <row r="335" ht="15" customHeight="1" spans="1:74">
      <c r="A335" s="563"/>
      <c r="B335" s="404">
        <v>12</v>
      </c>
      <c r="C335" s="406">
        <f t="shared" si="253"/>
        <v>0</v>
      </c>
      <c r="D335" s="406">
        <f t="shared" si="261"/>
        <v>0</v>
      </c>
      <c r="E335" s="406">
        <f t="shared" si="262"/>
        <v>0</v>
      </c>
      <c r="F335" s="382">
        <f t="shared" si="263"/>
        <v>0</v>
      </c>
      <c r="G335" s="505" t="str">
        <f t="shared" si="260"/>
        <v>-</v>
      </c>
      <c r="H335" s="507">
        <f t="shared" si="264"/>
        <v>0</v>
      </c>
      <c r="I335" s="517">
        <f t="shared" si="265"/>
        <v>0</v>
      </c>
      <c r="J335" s="523">
        <f t="shared" si="266"/>
        <v>0</v>
      </c>
      <c r="K335" s="523">
        <f t="shared" si="267"/>
        <v>0</v>
      </c>
      <c r="L335" s="526" t="str">
        <f t="shared" si="254"/>
        <v>-</v>
      </c>
      <c r="M335" s="527">
        <f t="shared" si="268"/>
        <v>0</v>
      </c>
      <c r="N335" s="335"/>
      <c r="O335" s="529"/>
      <c r="P335" s="528" t="str">
        <f t="shared" si="269"/>
        <v>-</v>
      </c>
      <c r="Q335" s="535"/>
      <c r="R335" s="536" t="str">
        <f t="shared" si="255"/>
        <v>-</v>
      </c>
      <c r="S335" s="527">
        <f t="shared" si="270"/>
        <v>0</v>
      </c>
      <c r="T335" s="335"/>
      <c r="U335" s="529"/>
      <c r="V335" s="528" t="str">
        <f t="shared" si="271"/>
        <v>-</v>
      </c>
      <c r="W335" s="535"/>
      <c r="X335" s="536" t="str">
        <f t="shared" si="242"/>
        <v>-</v>
      </c>
      <c r="Y335" s="527">
        <f t="shared" si="272"/>
        <v>0</v>
      </c>
      <c r="Z335" s="335"/>
      <c r="AA335" s="529"/>
      <c r="AB335" s="528" t="str">
        <f t="shared" si="273"/>
        <v>-</v>
      </c>
      <c r="AC335" s="535"/>
      <c r="AD335" s="536" t="str">
        <f t="shared" si="243"/>
        <v>-</v>
      </c>
      <c r="AE335" s="527">
        <f t="shared" si="274"/>
        <v>0</v>
      </c>
      <c r="AF335" s="335"/>
      <c r="AG335" s="529"/>
      <c r="AH335" s="528" t="str">
        <f t="shared" si="275"/>
        <v>-</v>
      </c>
      <c r="AI335" s="535"/>
      <c r="AJ335" s="536" t="str">
        <f t="shared" si="244"/>
        <v>-</v>
      </c>
      <c r="AK335" s="527">
        <f t="shared" si="276"/>
        <v>0</v>
      </c>
      <c r="AL335" s="335"/>
      <c r="AM335" s="529"/>
      <c r="AN335" s="528" t="str">
        <f t="shared" si="277"/>
        <v>-</v>
      </c>
      <c r="AO335" s="535"/>
      <c r="AP335" s="536" t="str">
        <f t="shared" si="245"/>
        <v>-</v>
      </c>
      <c r="AQ335" s="527">
        <f t="shared" si="278"/>
        <v>0</v>
      </c>
      <c r="AR335" s="335"/>
      <c r="AS335" s="529"/>
      <c r="AT335" s="528" t="str">
        <f t="shared" si="279"/>
        <v>-</v>
      </c>
      <c r="AU335" s="535"/>
      <c r="AV335" s="536" t="str">
        <f t="shared" si="246"/>
        <v>-</v>
      </c>
      <c r="AW335" s="527">
        <f t="shared" si="280"/>
        <v>0</v>
      </c>
      <c r="AX335" s="335"/>
      <c r="AY335" s="529"/>
      <c r="AZ335" s="528" t="str">
        <f t="shared" si="281"/>
        <v>-</v>
      </c>
      <c r="BA335" s="535"/>
      <c r="BB335" s="536" t="str">
        <f t="shared" si="247"/>
        <v>-</v>
      </c>
      <c r="BC335" s="544">
        <f t="shared" si="282"/>
        <v>0</v>
      </c>
      <c r="BD335" s="335"/>
      <c r="BE335" s="529"/>
      <c r="BF335" s="535"/>
      <c r="BG335" s="549" t="str">
        <f t="shared" si="256"/>
        <v>-</v>
      </c>
      <c r="BH335" s="544">
        <f t="shared" si="283"/>
        <v>0</v>
      </c>
      <c r="BI335" s="335"/>
      <c r="BJ335" s="529"/>
      <c r="BK335" s="535"/>
      <c r="BL335" s="549" t="str">
        <f t="shared" si="257"/>
        <v>-</v>
      </c>
      <c r="BM335" s="544">
        <f t="shared" si="284"/>
        <v>0</v>
      </c>
      <c r="BN335" s="335"/>
      <c r="BO335" s="529"/>
      <c r="BP335" s="535"/>
      <c r="BQ335" s="549" t="str">
        <f t="shared" si="258"/>
        <v>-</v>
      </c>
      <c r="BR335" s="544">
        <f t="shared" si="285"/>
        <v>0</v>
      </c>
      <c r="BS335" s="335"/>
      <c r="BT335" s="529"/>
      <c r="BU335" s="535"/>
      <c r="BV335" s="549" t="str">
        <f t="shared" si="259"/>
        <v>-</v>
      </c>
    </row>
    <row r="336" ht="15" customHeight="1" spans="1:74">
      <c r="A336" s="563"/>
      <c r="B336" s="404">
        <v>13</v>
      </c>
      <c r="C336" s="406">
        <f t="shared" si="253"/>
        <v>0</v>
      </c>
      <c r="D336" s="406">
        <f t="shared" si="261"/>
        <v>0</v>
      </c>
      <c r="E336" s="406">
        <f t="shared" si="262"/>
        <v>0</v>
      </c>
      <c r="F336" s="382">
        <f t="shared" si="263"/>
        <v>0</v>
      </c>
      <c r="G336" s="505" t="str">
        <f t="shared" si="260"/>
        <v>-</v>
      </c>
      <c r="H336" s="507">
        <f t="shared" si="264"/>
        <v>0</v>
      </c>
      <c r="I336" s="517">
        <f t="shared" si="265"/>
        <v>0</v>
      </c>
      <c r="J336" s="523">
        <f t="shared" si="266"/>
        <v>0</v>
      </c>
      <c r="K336" s="523">
        <f t="shared" si="267"/>
        <v>0</v>
      </c>
      <c r="L336" s="526" t="str">
        <f t="shared" si="254"/>
        <v>-</v>
      </c>
      <c r="M336" s="527">
        <f t="shared" si="268"/>
        <v>0</v>
      </c>
      <c r="N336" s="335"/>
      <c r="O336" s="529"/>
      <c r="P336" s="528" t="str">
        <f t="shared" si="269"/>
        <v>-</v>
      </c>
      <c r="Q336" s="535"/>
      <c r="R336" s="536" t="str">
        <f t="shared" si="255"/>
        <v>-</v>
      </c>
      <c r="S336" s="527">
        <f t="shared" si="270"/>
        <v>0</v>
      </c>
      <c r="T336" s="335"/>
      <c r="U336" s="529"/>
      <c r="V336" s="528" t="str">
        <f t="shared" si="271"/>
        <v>-</v>
      </c>
      <c r="W336" s="535"/>
      <c r="X336" s="536" t="str">
        <f t="shared" si="242"/>
        <v>-</v>
      </c>
      <c r="Y336" s="527">
        <f t="shared" si="272"/>
        <v>0</v>
      </c>
      <c r="Z336" s="335"/>
      <c r="AA336" s="529"/>
      <c r="AB336" s="528" t="str">
        <f t="shared" si="273"/>
        <v>-</v>
      </c>
      <c r="AC336" s="535"/>
      <c r="AD336" s="536" t="str">
        <f t="shared" si="243"/>
        <v>-</v>
      </c>
      <c r="AE336" s="527">
        <f t="shared" si="274"/>
        <v>0</v>
      </c>
      <c r="AF336" s="335"/>
      <c r="AG336" s="529"/>
      <c r="AH336" s="528" t="str">
        <f t="shared" si="275"/>
        <v>-</v>
      </c>
      <c r="AI336" s="535"/>
      <c r="AJ336" s="536" t="str">
        <f t="shared" si="244"/>
        <v>-</v>
      </c>
      <c r="AK336" s="527">
        <f t="shared" si="276"/>
        <v>0</v>
      </c>
      <c r="AL336" s="335"/>
      <c r="AM336" s="529"/>
      <c r="AN336" s="528" t="str">
        <f t="shared" si="277"/>
        <v>-</v>
      </c>
      <c r="AO336" s="535"/>
      <c r="AP336" s="536" t="str">
        <f t="shared" si="245"/>
        <v>-</v>
      </c>
      <c r="AQ336" s="527">
        <f t="shared" si="278"/>
        <v>0</v>
      </c>
      <c r="AR336" s="335"/>
      <c r="AS336" s="529"/>
      <c r="AT336" s="528" t="str">
        <f t="shared" si="279"/>
        <v>-</v>
      </c>
      <c r="AU336" s="535"/>
      <c r="AV336" s="536" t="str">
        <f t="shared" si="246"/>
        <v>-</v>
      </c>
      <c r="AW336" s="527">
        <f t="shared" si="280"/>
        <v>0</v>
      </c>
      <c r="AX336" s="335"/>
      <c r="AY336" s="529"/>
      <c r="AZ336" s="528" t="str">
        <f t="shared" si="281"/>
        <v>-</v>
      </c>
      <c r="BA336" s="535"/>
      <c r="BB336" s="536" t="str">
        <f t="shared" si="247"/>
        <v>-</v>
      </c>
      <c r="BC336" s="544">
        <f t="shared" si="282"/>
        <v>0</v>
      </c>
      <c r="BD336" s="335"/>
      <c r="BE336" s="529"/>
      <c r="BF336" s="535"/>
      <c r="BG336" s="549" t="str">
        <f t="shared" si="256"/>
        <v>-</v>
      </c>
      <c r="BH336" s="544">
        <f t="shared" si="283"/>
        <v>0</v>
      </c>
      <c r="BI336" s="335"/>
      <c r="BJ336" s="529"/>
      <c r="BK336" s="535"/>
      <c r="BL336" s="549" t="str">
        <f t="shared" si="257"/>
        <v>-</v>
      </c>
      <c r="BM336" s="544">
        <f t="shared" si="284"/>
        <v>0</v>
      </c>
      <c r="BN336" s="335"/>
      <c r="BO336" s="529"/>
      <c r="BP336" s="535"/>
      <c r="BQ336" s="549" t="str">
        <f t="shared" si="258"/>
        <v>-</v>
      </c>
      <c r="BR336" s="544">
        <f t="shared" si="285"/>
        <v>0</v>
      </c>
      <c r="BS336" s="335"/>
      <c r="BT336" s="529"/>
      <c r="BU336" s="535"/>
      <c r="BV336" s="549" t="str">
        <f t="shared" si="259"/>
        <v>-</v>
      </c>
    </row>
    <row r="337" ht="15" customHeight="1" spans="1:74">
      <c r="A337" s="563"/>
      <c r="B337" s="404">
        <v>14</v>
      </c>
      <c r="C337" s="406">
        <f t="shared" si="253"/>
        <v>0</v>
      </c>
      <c r="D337" s="406">
        <f t="shared" si="261"/>
        <v>0</v>
      </c>
      <c r="E337" s="406">
        <f t="shared" si="262"/>
        <v>0</v>
      </c>
      <c r="F337" s="382">
        <f t="shared" si="263"/>
        <v>0</v>
      </c>
      <c r="G337" s="505" t="str">
        <f t="shared" si="260"/>
        <v>-</v>
      </c>
      <c r="H337" s="507">
        <f t="shared" si="264"/>
        <v>0</v>
      </c>
      <c r="I337" s="517">
        <f t="shared" si="265"/>
        <v>0</v>
      </c>
      <c r="J337" s="523">
        <f t="shared" si="266"/>
        <v>0</v>
      </c>
      <c r="K337" s="523">
        <f t="shared" si="267"/>
        <v>0</v>
      </c>
      <c r="L337" s="526" t="str">
        <f t="shared" si="254"/>
        <v>-</v>
      </c>
      <c r="M337" s="527">
        <f t="shared" si="268"/>
        <v>0</v>
      </c>
      <c r="N337" s="335"/>
      <c r="O337" s="529"/>
      <c r="P337" s="528" t="str">
        <f t="shared" si="269"/>
        <v>-</v>
      </c>
      <c r="Q337" s="535"/>
      <c r="R337" s="536" t="str">
        <f t="shared" si="255"/>
        <v>-</v>
      </c>
      <c r="S337" s="527">
        <f t="shared" si="270"/>
        <v>0</v>
      </c>
      <c r="T337" s="335"/>
      <c r="U337" s="529"/>
      <c r="V337" s="528" t="str">
        <f t="shared" si="271"/>
        <v>-</v>
      </c>
      <c r="W337" s="535"/>
      <c r="X337" s="536" t="str">
        <f t="shared" si="242"/>
        <v>-</v>
      </c>
      <c r="Y337" s="527">
        <f t="shared" si="272"/>
        <v>0</v>
      </c>
      <c r="Z337" s="335"/>
      <c r="AA337" s="529"/>
      <c r="AB337" s="528" t="str">
        <f t="shared" si="273"/>
        <v>-</v>
      </c>
      <c r="AC337" s="535"/>
      <c r="AD337" s="536" t="str">
        <f t="shared" si="243"/>
        <v>-</v>
      </c>
      <c r="AE337" s="527">
        <f t="shared" si="274"/>
        <v>0</v>
      </c>
      <c r="AF337" s="335"/>
      <c r="AG337" s="529"/>
      <c r="AH337" s="528" t="str">
        <f t="shared" si="275"/>
        <v>-</v>
      </c>
      <c r="AI337" s="535"/>
      <c r="AJ337" s="536" t="str">
        <f t="shared" si="244"/>
        <v>-</v>
      </c>
      <c r="AK337" s="527">
        <f t="shared" si="276"/>
        <v>0</v>
      </c>
      <c r="AL337" s="335"/>
      <c r="AM337" s="529"/>
      <c r="AN337" s="528" t="str">
        <f t="shared" si="277"/>
        <v>-</v>
      </c>
      <c r="AO337" s="535"/>
      <c r="AP337" s="536" t="str">
        <f t="shared" si="245"/>
        <v>-</v>
      </c>
      <c r="AQ337" s="527">
        <f t="shared" si="278"/>
        <v>0</v>
      </c>
      <c r="AR337" s="335"/>
      <c r="AS337" s="529"/>
      <c r="AT337" s="528" t="str">
        <f t="shared" si="279"/>
        <v>-</v>
      </c>
      <c r="AU337" s="535"/>
      <c r="AV337" s="536" t="str">
        <f t="shared" si="246"/>
        <v>-</v>
      </c>
      <c r="AW337" s="527">
        <f t="shared" si="280"/>
        <v>0</v>
      </c>
      <c r="AX337" s="335"/>
      <c r="AY337" s="529"/>
      <c r="AZ337" s="528" t="str">
        <f t="shared" si="281"/>
        <v>-</v>
      </c>
      <c r="BA337" s="535"/>
      <c r="BB337" s="536" t="str">
        <f t="shared" si="247"/>
        <v>-</v>
      </c>
      <c r="BC337" s="544">
        <f t="shared" si="282"/>
        <v>0</v>
      </c>
      <c r="BD337" s="335"/>
      <c r="BE337" s="529"/>
      <c r="BF337" s="535"/>
      <c r="BG337" s="549" t="str">
        <f t="shared" si="256"/>
        <v>-</v>
      </c>
      <c r="BH337" s="544">
        <f t="shared" si="283"/>
        <v>0</v>
      </c>
      <c r="BI337" s="335"/>
      <c r="BJ337" s="529"/>
      <c r="BK337" s="535"/>
      <c r="BL337" s="549" t="str">
        <f t="shared" si="257"/>
        <v>-</v>
      </c>
      <c r="BM337" s="544">
        <f t="shared" si="284"/>
        <v>0</v>
      </c>
      <c r="BN337" s="335"/>
      <c r="BO337" s="529"/>
      <c r="BP337" s="535"/>
      <c r="BQ337" s="549" t="str">
        <f t="shared" si="258"/>
        <v>-</v>
      </c>
      <c r="BR337" s="544">
        <f t="shared" si="285"/>
        <v>0</v>
      </c>
      <c r="BS337" s="335"/>
      <c r="BT337" s="529"/>
      <c r="BU337" s="535"/>
      <c r="BV337" s="549" t="str">
        <f t="shared" si="259"/>
        <v>-</v>
      </c>
    </row>
    <row r="338" ht="15" customHeight="1" spans="1:74">
      <c r="A338" s="563"/>
      <c r="B338" s="404">
        <v>15</v>
      </c>
      <c r="C338" s="406">
        <f t="shared" si="253"/>
        <v>0</v>
      </c>
      <c r="D338" s="406">
        <f t="shared" si="261"/>
        <v>0</v>
      </c>
      <c r="E338" s="406">
        <f t="shared" si="262"/>
        <v>0</v>
      </c>
      <c r="F338" s="382">
        <f t="shared" si="263"/>
        <v>0</v>
      </c>
      <c r="G338" s="505" t="str">
        <f t="shared" si="260"/>
        <v>-</v>
      </c>
      <c r="H338" s="507">
        <f t="shared" si="264"/>
        <v>0</v>
      </c>
      <c r="I338" s="517">
        <f t="shared" si="265"/>
        <v>0</v>
      </c>
      <c r="J338" s="523">
        <f t="shared" si="266"/>
        <v>0</v>
      </c>
      <c r="K338" s="523">
        <f t="shared" si="267"/>
        <v>0</v>
      </c>
      <c r="L338" s="526" t="str">
        <f t="shared" si="254"/>
        <v>-</v>
      </c>
      <c r="M338" s="527">
        <f t="shared" si="268"/>
        <v>0</v>
      </c>
      <c r="N338" s="335"/>
      <c r="O338" s="529"/>
      <c r="P338" s="528" t="str">
        <f t="shared" si="269"/>
        <v>-</v>
      </c>
      <c r="Q338" s="535"/>
      <c r="R338" s="536" t="str">
        <f t="shared" si="255"/>
        <v>-</v>
      </c>
      <c r="S338" s="527">
        <f t="shared" si="270"/>
        <v>0</v>
      </c>
      <c r="T338" s="335"/>
      <c r="U338" s="529"/>
      <c r="V338" s="528" t="str">
        <f t="shared" si="271"/>
        <v>-</v>
      </c>
      <c r="W338" s="535"/>
      <c r="X338" s="536" t="str">
        <f t="shared" si="242"/>
        <v>-</v>
      </c>
      <c r="Y338" s="527">
        <f t="shared" si="272"/>
        <v>0</v>
      </c>
      <c r="Z338" s="335"/>
      <c r="AA338" s="529"/>
      <c r="AB338" s="528" t="str">
        <f t="shared" si="273"/>
        <v>-</v>
      </c>
      <c r="AC338" s="535"/>
      <c r="AD338" s="536" t="str">
        <f t="shared" si="243"/>
        <v>-</v>
      </c>
      <c r="AE338" s="527">
        <f t="shared" si="274"/>
        <v>0</v>
      </c>
      <c r="AF338" s="335"/>
      <c r="AG338" s="529"/>
      <c r="AH338" s="528" t="str">
        <f t="shared" si="275"/>
        <v>-</v>
      </c>
      <c r="AI338" s="535"/>
      <c r="AJ338" s="536" t="str">
        <f t="shared" si="244"/>
        <v>-</v>
      </c>
      <c r="AK338" s="527">
        <f t="shared" si="276"/>
        <v>0</v>
      </c>
      <c r="AL338" s="335"/>
      <c r="AM338" s="529"/>
      <c r="AN338" s="528" t="str">
        <f t="shared" si="277"/>
        <v>-</v>
      </c>
      <c r="AO338" s="535"/>
      <c r="AP338" s="536" t="str">
        <f t="shared" si="245"/>
        <v>-</v>
      </c>
      <c r="AQ338" s="527">
        <f t="shared" si="278"/>
        <v>0</v>
      </c>
      <c r="AR338" s="335"/>
      <c r="AS338" s="529"/>
      <c r="AT338" s="528" t="str">
        <f t="shared" si="279"/>
        <v>-</v>
      </c>
      <c r="AU338" s="535"/>
      <c r="AV338" s="536" t="str">
        <f t="shared" si="246"/>
        <v>-</v>
      </c>
      <c r="AW338" s="527">
        <f t="shared" si="280"/>
        <v>0</v>
      </c>
      <c r="AX338" s="335"/>
      <c r="AY338" s="529"/>
      <c r="AZ338" s="528" t="str">
        <f t="shared" si="281"/>
        <v>-</v>
      </c>
      <c r="BA338" s="535"/>
      <c r="BB338" s="536" t="str">
        <f t="shared" si="247"/>
        <v>-</v>
      </c>
      <c r="BC338" s="544">
        <f t="shared" si="282"/>
        <v>0</v>
      </c>
      <c r="BD338" s="335"/>
      <c r="BE338" s="529"/>
      <c r="BF338" s="535"/>
      <c r="BG338" s="549" t="str">
        <f t="shared" si="256"/>
        <v>-</v>
      </c>
      <c r="BH338" s="544">
        <f t="shared" si="283"/>
        <v>0</v>
      </c>
      <c r="BI338" s="335"/>
      <c r="BJ338" s="529"/>
      <c r="BK338" s="535"/>
      <c r="BL338" s="549" t="str">
        <f t="shared" si="257"/>
        <v>-</v>
      </c>
      <c r="BM338" s="544">
        <f t="shared" si="284"/>
        <v>0</v>
      </c>
      <c r="BN338" s="335"/>
      <c r="BO338" s="529"/>
      <c r="BP338" s="535"/>
      <c r="BQ338" s="549" t="str">
        <f t="shared" si="258"/>
        <v>-</v>
      </c>
      <c r="BR338" s="544">
        <f t="shared" si="285"/>
        <v>0</v>
      </c>
      <c r="BS338" s="335"/>
      <c r="BT338" s="529"/>
      <c r="BU338" s="535"/>
      <c r="BV338" s="549" t="str">
        <f t="shared" si="259"/>
        <v>-</v>
      </c>
    </row>
    <row r="339" ht="15" customHeight="1" spans="1:74">
      <c r="A339" s="563"/>
      <c r="B339" s="404">
        <v>16</v>
      </c>
      <c r="C339" s="406">
        <f t="shared" si="253"/>
        <v>0</v>
      </c>
      <c r="D339" s="406">
        <f t="shared" si="261"/>
        <v>0</v>
      </c>
      <c r="E339" s="406">
        <f t="shared" si="262"/>
        <v>0</v>
      </c>
      <c r="F339" s="382">
        <f t="shared" si="263"/>
        <v>0</v>
      </c>
      <c r="G339" s="505" t="str">
        <f t="shared" si="260"/>
        <v>-</v>
      </c>
      <c r="H339" s="507">
        <f t="shared" si="264"/>
        <v>0</v>
      </c>
      <c r="I339" s="517">
        <f t="shared" si="265"/>
        <v>0</v>
      </c>
      <c r="J339" s="523">
        <f t="shared" si="266"/>
        <v>0</v>
      </c>
      <c r="K339" s="523">
        <f t="shared" si="267"/>
        <v>0</v>
      </c>
      <c r="L339" s="526" t="str">
        <f t="shared" si="254"/>
        <v>-</v>
      </c>
      <c r="M339" s="527">
        <f t="shared" si="268"/>
        <v>0</v>
      </c>
      <c r="N339" s="335"/>
      <c r="O339" s="529"/>
      <c r="P339" s="528" t="str">
        <f t="shared" si="269"/>
        <v>-</v>
      </c>
      <c r="Q339" s="535"/>
      <c r="R339" s="536" t="str">
        <f t="shared" si="255"/>
        <v>-</v>
      </c>
      <c r="S339" s="527">
        <f t="shared" si="270"/>
        <v>0</v>
      </c>
      <c r="T339" s="335"/>
      <c r="U339" s="529"/>
      <c r="V339" s="528" t="str">
        <f t="shared" si="271"/>
        <v>-</v>
      </c>
      <c r="W339" s="535"/>
      <c r="X339" s="536" t="str">
        <f t="shared" si="242"/>
        <v>-</v>
      </c>
      <c r="Y339" s="527">
        <f t="shared" si="272"/>
        <v>0</v>
      </c>
      <c r="Z339" s="335"/>
      <c r="AA339" s="529"/>
      <c r="AB339" s="528" t="str">
        <f t="shared" si="273"/>
        <v>-</v>
      </c>
      <c r="AC339" s="535"/>
      <c r="AD339" s="536" t="str">
        <f t="shared" si="243"/>
        <v>-</v>
      </c>
      <c r="AE339" s="527">
        <f t="shared" si="274"/>
        <v>0</v>
      </c>
      <c r="AF339" s="335"/>
      <c r="AG339" s="529"/>
      <c r="AH339" s="528" t="str">
        <f t="shared" si="275"/>
        <v>-</v>
      </c>
      <c r="AI339" s="535"/>
      <c r="AJ339" s="536" t="str">
        <f t="shared" si="244"/>
        <v>-</v>
      </c>
      <c r="AK339" s="527">
        <f t="shared" si="276"/>
        <v>0</v>
      </c>
      <c r="AL339" s="335"/>
      <c r="AM339" s="529"/>
      <c r="AN339" s="528" t="str">
        <f t="shared" si="277"/>
        <v>-</v>
      </c>
      <c r="AO339" s="535"/>
      <c r="AP339" s="536" t="str">
        <f t="shared" si="245"/>
        <v>-</v>
      </c>
      <c r="AQ339" s="527">
        <f t="shared" si="278"/>
        <v>0</v>
      </c>
      <c r="AR339" s="335"/>
      <c r="AS339" s="529"/>
      <c r="AT339" s="528" t="str">
        <f t="shared" si="279"/>
        <v>-</v>
      </c>
      <c r="AU339" s="535"/>
      <c r="AV339" s="536" t="str">
        <f t="shared" si="246"/>
        <v>-</v>
      </c>
      <c r="AW339" s="527">
        <f t="shared" si="280"/>
        <v>0</v>
      </c>
      <c r="AX339" s="335"/>
      <c r="AY339" s="529"/>
      <c r="AZ339" s="528" t="str">
        <f t="shared" si="281"/>
        <v>-</v>
      </c>
      <c r="BA339" s="535"/>
      <c r="BB339" s="536" t="str">
        <f t="shared" si="247"/>
        <v>-</v>
      </c>
      <c r="BC339" s="544">
        <f t="shared" si="282"/>
        <v>0</v>
      </c>
      <c r="BD339" s="335"/>
      <c r="BE339" s="529"/>
      <c r="BF339" s="535"/>
      <c r="BG339" s="549" t="str">
        <f t="shared" si="256"/>
        <v>-</v>
      </c>
      <c r="BH339" s="544">
        <f t="shared" si="283"/>
        <v>0</v>
      </c>
      <c r="BI339" s="335"/>
      <c r="BJ339" s="529"/>
      <c r="BK339" s="535"/>
      <c r="BL339" s="549" t="str">
        <f t="shared" si="257"/>
        <v>-</v>
      </c>
      <c r="BM339" s="544">
        <f t="shared" si="284"/>
        <v>0</v>
      </c>
      <c r="BN339" s="335"/>
      <c r="BO339" s="529"/>
      <c r="BP339" s="535"/>
      <c r="BQ339" s="549" t="str">
        <f t="shared" si="258"/>
        <v>-</v>
      </c>
      <c r="BR339" s="544">
        <f t="shared" si="285"/>
        <v>0</v>
      </c>
      <c r="BS339" s="335"/>
      <c r="BT339" s="529"/>
      <c r="BU339" s="535"/>
      <c r="BV339" s="549" t="str">
        <f t="shared" si="259"/>
        <v>-</v>
      </c>
    </row>
    <row r="340" ht="15" customHeight="1" spans="1:74">
      <c r="A340" s="563"/>
      <c r="B340" s="404">
        <v>17</v>
      </c>
      <c r="C340" s="406">
        <f t="shared" si="253"/>
        <v>0</v>
      </c>
      <c r="D340" s="406">
        <f t="shared" si="261"/>
        <v>0</v>
      </c>
      <c r="E340" s="406">
        <f t="shared" si="262"/>
        <v>0</v>
      </c>
      <c r="F340" s="382">
        <f t="shared" si="263"/>
        <v>0</v>
      </c>
      <c r="G340" s="505" t="str">
        <f t="shared" si="260"/>
        <v>-</v>
      </c>
      <c r="H340" s="507">
        <f t="shared" si="264"/>
        <v>0</v>
      </c>
      <c r="I340" s="517">
        <f t="shared" si="265"/>
        <v>0</v>
      </c>
      <c r="J340" s="523">
        <f t="shared" si="266"/>
        <v>0</v>
      </c>
      <c r="K340" s="523">
        <f t="shared" si="267"/>
        <v>0</v>
      </c>
      <c r="L340" s="526" t="str">
        <f t="shared" si="254"/>
        <v>-</v>
      </c>
      <c r="M340" s="527">
        <f t="shared" si="268"/>
        <v>0</v>
      </c>
      <c r="N340" s="335"/>
      <c r="O340" s="529"/>
      <c r="P340" s="528" t="str">
        <f t="shared" si="269"/>
        <v>-</v>
      </c>
      <c r="Q340" s="535"/>
      <c r="R340" s="536" t="str">
        <f t="shared" si="255"/>
        <v>-</v>
      </c>
      <c r="S340" s="527">
        <f t="shared" si="270"/>
        <v>0</v>
      </c>
      <c r="T340" s="335"/>
      <c r="U340" s="529"/>
      <c r="V340" s="528" t="str">
        <f t="shared" si="271"/>
        <v>-</v>
      </c>
      <c r="W340" s="535"/>
      <c r="X340" s="536" t="str">
        <f t="shared" si="242"/>
        <v>-</v>
      </c>
      <c r="Y340" s="527">
        <f t="shared" si="272"/>
        <v>0</v>
      </c>
      <c r="Z340" s="335"/>
      <c r="AA340" s="529"/>
      <c r="AB340" s="528" t="str">
        <f t="shared" si="273"/>
        <v>-</v>
      </c>
      <c r="AC340" s="535"/>
      <c r="AD340" s="536" t="str">
        <f t="shared" si="243"/>
        <v>-</v>
      </c>
      <c r="AE340" s="527">
        <f t="shared" si="274"/>
        <v>0</v>
      </c>
      <c r="AF340" s="335"/>
      <c r="AG340" s="529"/>
      <c r="AH340" s="528" t="str">
        <f t="shared" si="275"/>
        <v>-</v>
      </c>
      <c r="AI340" s="535"/>
      <c r="AJ340" s="536" t="str">
        <f t="shared" si="244"/>
        <v>-</v>
      </c>
      <c r="AK340" s="527">
        <f t="shared" si="276"/>
        <v>0</v>
      </c>
      <c r="AL340" s="335"/>
      <c r="AM340" s="529"/>
      <c r="AN340" s="528" t="str">
        <f t="shared" si="277"/>
        <v>-</v>
      </c>
      <c r="AO340" s="535"/>
      <c r="AP340" s="536" t="str">
        <f t="shared" si="245"/>
        <v>-</v>
      </c>
      <c r="AQ340" s="527">
        <f t="shared" si="278"/>
        <v>0</v>
      </c>
      <c r="AR340" s="335"/>
      <c r="AS340" s="529"/>
      <c r="AT340" s="528" t="str">
        <f t="shared" si="279"/>
        <v>-</v>
      </c>
      <c r="AU340" s="535"/>
      <c r="AV340" s="536" t="str">
        <f t="shared" si="246"/>
        <v>-</v>
      </c>
      <c r="AW340" s="527">
        <f t="shared" si="280"/>
        <v>0</v>
      </c>
      <c r="AX340" s="335"/>
      <c r="AY340" s="529"/>
      <c r="AZ340" s="528" t="str">
        <f t="shared" si="281"/>
        <v>-</v>
      </c>
      <c r="BA340" s="535"/>
      <c r="BB340" s="536" t="str">
        <f t="shared" si="247"/>
        <v>-</v>
      </c>
      <c r="BC340" s="544">
        <f t="shared" si="282"/>
        <v>0</v>
      </c>
      <c r="BD340" s="335"/>
      <c r="BE340" s="529"/>
      <c r="BF340" s="535"/>
      <c r="BG340" s="549" t="str">
        <f t="shared" si="256"/>
        <v>-</v>
      </c>
      <c r="BH340" s="544">
        <f t="shared" si="283"/>
        <v>0</v>
      </c>
      <c r="BI340" s="335"/>
      <c r="BJ340" s="529"/>
      <c r="BK340" s="535"/>
      <c r="BL340" s="549" t="str">
        <f t="shared" si="257"/>
        <v>-</v>
      </c>
      <c r="BM340" s="544">
        <f t="shared" si="284"/>
        <v>0</v>
      </c>
      <c r="BN340" s="335"/>
      <c r="BO340" s="529"/>
      <c r="BP340" s="535"/>
      <c r="BQ340" s="549" t="str">
        <f t="shared" si="258"/>
        <v>-</v>
      </c>
      <c r="BR340" s="544">
        <f t="shared" si="285"/>
        <v>0</v>
      </c>
      <c r="BS340" s="335"/>
      <c r="BT340" s="529"/>
      <c r="BU340" s="535"/>
      <c r="BV340" s="549" t="str">
        <f t="shared" si="259"/>
        <v>-</v>
      </c>
    </row>
    <row r="341" ht="15" customHeight="1" spans="1:74">
      <c r="A341" s="563"/>
      <c r="B341" s="404">
        <v>18</v>
      </c>
      <c r="C341" s="406">
        <f t="shared" si="253"/>
        <v>0</v>
      </c>
      <c r="D341" s="406">
        <f t="shared" si="261"/>
        <v>0</v>
      </c>
      <c r="E341" s="406">
        <f t="shared" si="262"/>
        <v>0</v>
      </c>
      <c r="F341" s="382">
        <f t="shared" si="263"/>
        <v>0</v>
      </c>
      <c r="G341" s="505" t="str">
        <f t="shared" si="260"/>
        <v>-</v>
      </c>
      <c r="H341" s="507">
        <f t="shared" si="264"/>
        <v>0</v>
      </c>
      <c r="I341" s="517">
        <f t="shared" si="265"/>
        <v>0</v>
      </c>
      <c r="J341" s="523">
        <f t="shared" si="266"/>
        <v>0</v>
      </c>
      <c r="K341" s="523">
        <f t="shared" si="267"/>
        <v>0</v>
      </c>
      <c r="L341" s="526" t="str">
        <f t="shared" si="254"/>
        <v>-</v>
      </c>
      <c r="M341" s="527">
        <f t="shared" si="268"/>
        <v>0</v>
      </c>
      <c r="N341" s="335"/>
      <c r="O341" s="529"/>
      <c r="P341" s="528" t="str">
        <f t="shared" si="269"/>
        <v>-</v>
      </c>
      <c r="Q341" s="535"/>
      <c r="R341" s="536" t="str">
        <f t="shared" si="255"/>
        <v>-</v>
      </c>
      <c r="S341" s="527">
        <f t="shared" si="270"/>
        <v>0</v>
      </c>
      <c r="T341" s="335"/>
      <c r="U341" s="529"/>
      <c r="V341" s="528" t="str">
        <f t="shared" si="271"/>
        <v>-</v>
      </c>
      <c r="W341" s="535"/>
      <c r="X341" s="536" t="str">
        <f t="shared" si="242"/>
        <v>-</v>
      </c>
      <c r="Y341" s="527">
        <f t="shared" si="272"/>
        <v>0</v>
      </c>
      <c r="Z341" s="335"/>
      <c r="AA341" s="529"/>
      <c r="AB341" s="528" t="str">
        <f t="shared" si="273"/>
        <v>-</v>
      </c>
      <c r="AC341" s="535"/>
      <c r="AD341" s="536" t="str">
        <f t="shared" si="243"/>
        <v>-</v>
      </c>
      <c r="AE341" s="527">
        <f t="shared" si="274"/>
        <v>0</v>
      </c>
      <c r="AF341" s="335"/>
      <c r="AG341" s="529"/>
      <c r="AH341" s="528" t="str">
        <f t="shared" si="275"/>
        <v>-</v>
      </c>
      <c r="AI341" s="535"/>
      <c r="AJ341" s="536" t="str">
        <f t="shared" si="244"/>
        <v>-</v>
      </c>
      <c r="AK341" s="527">
        <f t="shared" si="276"/>
        <v>0</v>
      </c>
      <c r="AL341" s="335"/>
      <c r="AM341" s="529"/>
      <c r="AN341" s="528" t="str">
        <f t="shared" si="277"/>
        <v>-</v>
      </c>
      <c r="AO341" s="535"/>
      <c r="AP341" s="536" t="str">
        <f t="shared" si="245"/>
        <v>-</v>
      </c>
      <c r="AQ341" s="527">
        <f t="shared" si="278"/>
        <v>0</v>
      </c>
      <c r="AR341" s="335"/>
      <c r="AS341" s="529"/>
      <c r="AT341" s="528" t="str">
        <f t="shared" si="279"/>
        <v>-</v>
      </c>
      <c r="AU341" s="535"/>
      <c r="AV341" s="536" t="str">
        <f t="shared" si="246"/>
        <v>-</v>
      </c>
      <c r="AW341" s="527">
        <f t="shared" si="280"/>
        <v>0</v>
      </c>
      <c r="AX341" s="335"/>
      <c r="AY341" s="529"/>
      <c r="AZ341" s="528" t="str">
        <f t="shared" si="281"/>
        <v>-</v>
      </c>
      <c r="BA341" s="535"/>
      <c r="BB341" s="536" t="str">
        <f t="shared" si="247"/>
        <v>-</v>
      </c>
      <c r="BC341" s="544">
        <f t="shared" si="282"/>
        <v>0</v>
      </c>
      <c r="BD341" s="335"/>
      <c r="BE341" s="529"/>
      <c r="BF341" s="535"/>
      <c r="BG341" s="549" t="str">
        <f t="shared" si="256"/>
        <v>-</v>
      </c>
      <c r="BH341" s="544">
        <f t="shared" si="283"/>
        <v>0</v>
      </c>
      <c r="BI341" s="335"/>
      <c r="BJ341" s="529"/>
      <c r="BK341" s="535"/>
      <c r="BL341" s="549" t="str">
        <f t="shared" si="257"/>
        <v>-</v>
      </c>
      <c r="BM341" s="544">
        <f t="shared" si="284"/>
        <v>0</v>
      </c>
      <c r="BN341" s="335"/>
      <c r="BO341" s="529"/>
      <c r="BP341" s="535"/>
      <c r="BQ341" s="549" t="str">
        <f t="shared" si="258"/>
        <v>-</v>
      </c>
      <c r="BR341" s="544">
        <f t="shared" si="285"/>
        <v>0</v>
      </c>
      <c r="BS341" s="335"/>
      <c r="BT341" s="529"/>
      <c r="BU341" s="535"/>
      <c r="BV341" s="549" t="str">
        <f t="shared" si="259"/>
        <v>-</v>
      </c>
    </row>
    <row r="342" ht="15" customHeight="1" spans="1:74">
      <c r="A342" s="563"/>
      <c r="B342" s="404">
        <v>19</v>
      </c>
      <c r="C342" s="406">
        <f t="shared" si="253"/>
        <v>0</v>
      </c>
      <c r="D342" s="406">
        <f t="shared" si="261"/>
        <v>0</v>
      </c>
      <c r="E342" s="406">
        <f t="shared" si="262"/>
        <v>0</v>
      </c>
      <c r="F342" s="382">
        <f t="shared" si="263"/>
        <v>0</v>
      </c>
      <c r="G342" s="505" t="str">
        <f t="shared" si="260"/>
        <v>-</v>
      </c>
      <c r="H342" s="507">
        <f t="shared" si="264"/>
        <v>0</v>
      </c>
      <c r="I342" s="517">
        <f t="shared" si="265"/>
        <v>0</v>
      </c>
      <c r="J342" s="523">
        <f t="shared" si="266"/>
        <v>0</v>
      </c>
      <c r="K342" s="523">
        <f t="shared" si="267"/>
        <v>0</v>
      </c>
      <c r="L342" s="526" t="str">
        <f t="shared" si="254"/>
        <v>-</v>
      </c>
      <c r="M342" s="527">
        <f t="shared" si="268"/>
        <v>0</v>
      </c>
      <c r="N342" s="335"/>
      <c r="O342" s="529"/>
      <c r="P342" s="528" t="str">
        <f t="shared" si="269"/>
        <v>-</v>
      </c>
      <c r="Q342" s="535"/>
      <c r="R342" s="536" t="str">
        <f t="shared" si="255"/>
        <v>-</v>
      </c>
      <c r="S342" s="527">
        <f t="shared" si="270"/>
        <v>0</v>
      </c>
      <c r="T342" s="335"/>
      <c r="U342" s="529"/>
      <c r="V342" s="528" t="str">
        <f t="shared" si="271"/>
        <v>-</v>
      </c>
      <c r="W342" s="535"/>
      <c r="X342" s="536" t="str">
        <f t="shared" si="242"/>
        <v>-</v>
      </c>
      <c r="Y342" s="527">
        <f t="shared" si="272"/>
        <v>0</v>
      </c>
      <c r="Z342" s="335"/>
      <c r="AA342" s="529"/>
      <c r="AB342" s="528" t="str">
        <f t="shared" si="273"/>
        <v>-</v>
      </c>
      <c r="AC342" s="535"/>
      <c r="AD342" s="536" t="str">
        <f t="shared" si="243"/>
        <v>-</v>
      </c>
      <c r="AE342" s="527">
        <f t="shared" si="274"/>
        <v>0</v>
      </c>
      <c r="AF342" s="335"/>
      <c r="AG342" s="529"/>
      <c r="AH342" s="528" t="str">
        <f t="shared" si="275"/>
        <v>-</v>
      </c>
      <c r="AI342" s="535"/>
      <c r="AJ342" s="536" t="str">
        <f t="shared" si="244"/>
        <v>-</v>
      </c>
      <c r="AK342" s="527">
        <f t="shared" si="276"/>
        <v>0</v>
      </c>
      <c r="AL342" s="335"/>
      <c r="AM342" s="529"/>
      <c r="AN342" s="528" t="str">
        <f t="shared" si="277"/>
        <v>-</v>
      </c>
      <c r="AO342" s="535"/>
      <c r="AP342" s="536" t="str">
        <f t="shared" si="245"/>
        <v>-</v>
      </c>
      <c r="AQ342" s="527">
        <f t="shared" si="278"/>
        <v>0</v>
      </c>
      <c r="AR342" s="335"/>
      <c r="AS342" s="529"/>
      <c r="AT342" s="528" t="str">
        <f t="shared" si="279"/>
        <v>-</v>
      </c>
      <c r="AU342" s="535"/>
      <c r="AV342" s="536" t="str">
        <f t="shared" si="246"/>
        <v>-</v>
      </c>
      <c r="AW342" s="527">
        <f t="shared" si="280"/>
        <v>0</v>
      </c>
      <c r="AX342" s="335"/>
      <c r="AY342" s="529"/>
      <c r="AZ342" s="528" t="str">
        <f t="shared" si="281"/>
        <v>-</v>
      </c>
      <c r="BA342" s="535"/>
      <c r="BB342" s="536" t="str">
        <f t="shared" si="247"/>
        <v>-</v>
      </c>
      <c r="BC342" s="544">
        <f t="shared" si="282"/>
        <v>0</v>
      </c>
      <c r="BD342" s="335"/>
      <c r="BE342" s="529"/>
      <c r="BF342" s="535"/>
      <c r="BG342" s="549" t="str">
        <f t="shared" si="256"/>
        <v>-</v>
      </c>
      <c r="BH342" s="544">
        <f t="shared" si="283"/>
        <v>0</v>
      </c>
      <c r="BI342" s="335"/>
      <c r="BJ342" s="529"/>
      <c r="BK342" s="535"/>
      <c r="BL342" s="549" t="str">
        <f t="shared" si="257"/>
        <v>-</v>
      </c>
      <c r="BM342" s="544">
        <f t="shared" si="284"/>
        <v>0</v>
      </c>
      <c r="BN342" s="335"/>
      <c r="BO342" s="529"/>
      <c r="BP342" s="535"/>
      <c r="BQ342" s="549" t="str">
        <f t="shared" si="258"/>
        <v>-</v>
      </c>
      <c r="BR342" s="544">
        <f t="shared" si="285"/>
        <v>0</v>
      </c>
      <c r="BS342" s="335"/>
      <c r="BT342" s="529"/>
      <c r="BU342" s="535"/>
      <c r="BV342" s="549" t="str">
        <f t="shared" si="259"/>
        <v>-</v>
      </c>
    </row>
    <row r="343" ht="15" customHeight="1" spans="1:74">
      <c r="A343" s="563"/>
      <c r="B343" s="404">
        <v>20</v>
      </c>
      <c r="C343" s="406">
        <f t="shared" si="253"/>
        <v>0</v>
      </c>
      <c r="D343" s="406">
        <f t="shared" si="261"/>
        <v>0</v>
      </c>
      <c r="E343" s="406">
        <f t="shared" si="262"/>
        <v>0</v>
      </c>
      <c r="F343" s="382">
        <f t="shared" si="263"/>
        <v>0</v>
      </c>
      <c r="G343" s="505" t="str">
        <f t="shared" si="260"/>
        <v>-</v>
      </c>
      <c r="H343" s="507">
        <f t="shared" si="264"/>
        <v>0</v>
      </c>
      <c r="I343" s="517">
        <f t="shared" si="265"/>
        <v>0</v>
      </c>
      <c r="J343" s="523">
        <f t="shared" si="266"/>
        <v>0</v>
      </c>
      <c r="K343" s="523">
        <f t="shared" si="267"/>
        <v>0</v>
      </c>
      <c r="L343" s="526" t="str">
        <f t="shared" si="254"/>
        <v>-</v>
      </c>
      <c r="M343" s="527">
        <f t="shared" si="268"/>
        <v>0</v>
      </c>
      <c r="N343" s="335"/>
      <c r="O343" s="529"/>
      <c r="P343" s="528" t="str">
        <f t="shared" si="269"/>
        <v>-</v>
      </c>
      <c r="Q343" s="535"/>
      <c r="R343" s="536" t="str">
        <f t="shared" si="255"/>
        <v>-</v>
      </c>
      <c r="S343" s="527">
        <f t="shared" si="270"/>
        <v>0</v>
      </c>
      <c r="T343" s="335"/>
      <c r="U343" s="529"/>
      <c r="V343" s="528" t="str">
        <f t="shared" si="271"/>
        <v>-</v>
      </c>
      <c r="W343" s="535"/>
      <c r="X343" s="536" t="str">
        <f t="shared" si="242"/>
        <v>-</v>
      </c>
      <c r="Y343" s="527">
        <f t="shared" si="272"/>
        <v>0</v>
      </c>
      <c r="Z343" s="335"/>
      <c r="AA343" s="529"/>
      <c r="AB343" s="528" t="str">
        <f t="shared" si="273"/>
        <v>-</v>
      </c>
      <c r="AC343" s="535"/>
      <c r="AD343" s="536" t="str">
        <f t="shared" si="243"/>
        <v>-</v>
      </c>
      <c r="AE343" s="527">
        <f t="shared" si="274"/>
        <v>0</v>
      </c>
      <c r="AF343" s="335"/>
      <c r="AG343" s="529"/>
      <c r="AH343" s="528" t="str">
        <f t="shared" si="275"/>
        <v>-</v>
      </c>
      <c r="AI343" s="535"/>
      <c r="AJ343" s="536" t="str">
        <f t="shared" si="244"/>
        <v>-</v>
      </c>
      <c r="AK343" s="527">
        <f t="shared" si="276"/>
        <v>0</v>
      </c>
      <c r="AL343" s="335"/>
      <c r="AM343" s="529"/>
      <c r="AN343" s="528" t="str">
        <f t="shared" si="277"/>
        <v>-</v>
      </c>
      <c r="AO343" s="535"/>
      <c r="AP343" s="536" t="str">
        <f t="shared" si="245"/>
        <v>-</v>
      </c>
      <c r="AQ343" s="527">
        <f t="shared" si="278"/>
        <v>0</v>
      </c>
      <c r="AR343" s="335"/>
      <c r="AS343" s="529"/>
      <c r="AT343" s="528" t="str">
        <f t="shared" si="279"/>
        <v>-</v>
      </c>
      <c r="AU343" s="535"/>
      <c r="AV343" s="536" t="str">
        <f t="shared" si="246"/>
        <v>-</v>
      </c>
      <c r="AW343" s="527">
        <f t="shared" si="280"/>
        <v>0</v>
      </c>
      <c r="AX343" s="335"/>
      <c r="AY343" s="529"/>
      <c r="AZ343" s="528" t="str">
        <f t="shared" si="281"/>
        <v>-</v>
      </c>
      <c r="BA343" s="535"/>
      <c r="BB343" s="536" t="str">
        <f t="shared" si="247"/>
        <v>-</v>
      </c>
      <c r="BC343" s="544">
        <f t="shared" si="282"/>
        <v>0</v>
      </c>
      <c r="BD343" s="335"/>
      <c r="BE343" s="529"/>
      <c r="BF343" s="535"/>
      <c r="BG343" s="549" t="str">
        <f t="shared" si="256"/>
        <v>-</v>
      </c>
      <c r="BH343" s="544">
        <f t="shared" si="283"/>
        <v>0</v>
      </c>
      <c r="BI343" s="335"/>
      <c r="BJ343" s="529"/>
      <c r="BK343" s="535"/>
      <c r="BL343" s="549" t="str">
        <f t="shared" si="257"/>
        <v>-</v>
      </c>
      <c r="BM343" s="544">
        <f t="shared" si="284"/>
        <v>0</v>
      </c>
      <c r="BN343" s="335"/>
      <c r="BO343" s="529"/>
      <c r="BP343" s="535"/>
      <c r="BQ343" s="549" t="str">
        <f t="shared" si="258"/>
        <v>-</v>
      </c>
      <c r="BR343" s="544">
        <f t="shared" si="285"/>
        <v>0</v>
      </c>
      <c r="BS343" s="335"/>
      <c r="BT343" s="529"/>
      <c r="BU343" s="535"/>
      <c r="BV343" s="549" t="str">
        <f t="shared" si="259"/>
        <v>-</v>
      </c>
    </row>
    <row r="344" ht="15" customHeight="1" spans="1:74">
      <c r="A344" s="563"/>
      <c r="B344" s="404">
        <v>21</v>
      </c>
      <c r="C344" s="406">
        <f t="shared" si="253"/>
        <v>0</v>
      </c>
      <c r="D344" s="406">
        <f t="shared" si="261"/>
        <v>0</v>
      </c>
      <c r="E344" s="406">
        <f t="shared" si="262"/>
        <v>0</v>
      </c>
      <c r="F344" s="382">
        <f t="shared" si="263"/>
        <v>0</v>
      </c>
      <c r="G344" s="505" t="str">
        <f t="shared" si="260"/>
        <v>-</v>
      </c>
      <c r="H344" s="507">
        <f t="shared" si="264"/>
        <v>0</v>
      </c>
      <c r="I344" s="517">
        <f t="shared" si="265"/>
        <v>0</v>
      </c>
      <c r="J344" s="523">
        <f t="shared" si="266"/>
        <v>0</v>
      </c>
      <c r="K344" s="523">
        <f t="shared" si="267"/>
        <v>0</v>
      </c>
      <c r="L344" s="526" t="str">
        <f t="shared" si="254"/>
        <v>-</v>
      </c>
      <c r="M344" s="527">
        <f t="shared" si="268"/>
        <v>0</v>
      </c>
      <c r="N344" s="335"/>
      <c r="O344" s="529"/>
      <c r="P344" s="528" t="str">
        <f t="shared" si="269"/>
        <v>-</v>
      </c>
      <c r="Q344" s="535"/>
      <c r="R344" s="536" t="str">
        <f t="shared" si="255"/>
        <v>-</v>
      </c>
      <c r="S344" s="527">
        <f t="shared" si="270"/>
        <v>0</v>
      </c>
      <c r="T344" s="335"/>
      <c r="U344" s="529"/>
      <c r="V344" s="528" t="str">
        <f t="shared" si="271"/>
        <v>-</v>
      </c>
      <c r="W344" s="535"/>
      <c r="X344" s="536" t="str">
        <f t="shared" si="242"/>
        <v>-</v>
      </c>
      <c r="Y344" s="527">
        <f t="shared" si="272"/>
        <v>0</v>
      </c>
      <c r="Z344" s="335"/>
      <c r="AA344" s="529"/>
      <c r="AB344" s="528" t="str">
        <f t="shared" si="273"/>
        <v>-</v>
      </c>
      <c r="AC344" s="535"/>
      <c r="AD344" s="536" t="str">
        <f t="shared" si="243"/>
        <v>-</v>
      </c>
      <c r="AE344" s="527">
        <f t="shared" si="274"/>
        <v>0</v>
      </c>
      <c r="AF344" s="335"/>
      <c r="AG344" s="529"/>
      <c r="AH344" s="528" t="str">
        <f t="shared" si="275"/>
        <v>-</v>
      </c>
      <c r="AI344" s="535"/>
      <c r="AJ344" s="536" t="str">
        <f t="shared" si="244"/>
        <v>-</v>
      </c>
      <c r="AK344" s="527">
        <f t="shared" si="276"/>
        <v>0</v>
      </c>
      <c r="AL344" s="335"/>
      <c r="AM344" s="529"/>
      <c r="AN344" s="528" t="str">
        <f t="shared" si="277"/>
        <v>-</v>
      </c>
      <c r="AO344" s="535"/>
      <c r="AP344" s="536" t="str">
        <f t="shared" si="245"/>
        <v>-</v>
      </c>
      <c r="AQ344" s="527">
        <f t="shared" si="278"/>
        <v>0</v>
      </c>
      <c r="AR344" s="335"/>
      <c r="AS344" s="529"/>
      <c r="AT344" s="528" t="str">
        <f t="shared" si="279"/>
        <v>-</v>
      </c>
      <c r="AU344" s="535"/>
      <c r="AV344" s="536" t="str">
        <f t="shared" si="246"/>
        <v>-</v>
      </c>
      <c r="AW344" s="527">
        <f t="shared" si="280"/>
        <v>0</v>
      </c>
      <c r="AX344" s="335"/>
      <c r="AY344" s="529"/>
      <c r="AZ344" s="528" t="str">
        <f t="shared" si="281"/>
        <v>-</v>
      </c>
      <c r="BA344" s="535"/>
      <c r="BB344" s="536" t="str">
        <f t="shared" si="247"/>
        <v>-</v>
      </c>
      <c r="BC344" s="544">
        <f t="shared" si="282"/>
        <v>0</v>
      </c>
      <c r="BD344" s="335"/>
      <c r="BE344" s="529"/>
      <c r="BF344" s="535"/>
      <c r="BG344" s="549" t="str">
        <f t="shared" si="256"/>
        <v>-</v>
      </c>
      <c r="BH344" s="544">
        <f t="shared" si="283"/>
        <v>0</v>
      </c>
      <c r="BI344" s="335"/>
      <c r="BJ344" s="529"/>
      <c r="BK344" s="535"/>
      <c r="BL344" s="549" t="str">
        <f t="shared" si="257"/>
        <v>-</v>
      </c>
      <c r="BM344" s="544">
        <f t="shared" si="284"/>
        <v>0</v>
      </c>
      <c r="BN344" s="335"/>
      <c r="BO344" s="529"/>
      <c r="BP344" s="535"/>
      <c r="BQ344" s="549" t="str">
        <f t="shared" si="258"/>
        <v>-</v>
      </c>
      <c r="BR344" s="544">
        <f t="shared" si="285"/>
        <v>0</v>
      </c>
      <c r="BS344" s="335"/>
      <c r="BT344" s="529"/>
      <c r="BU344" s="535"/>
      <c r="BV344" s="549" t="str">
        <f t="shared" si="259"/>
        <v>-</v>
      </c>
    </row>
    <row r="345" ht="15" customHeight="1" spans="1:74">
      <c r="A345" s="563"/>
      <c r="B345" s="404">
        <v>22</v>
      </c>
      <c r="C345" s="406">
        <f t="shared" si="253"/>
        <v>0</v>
      </c>
      <c r="D345" s="406">
        <f t="shared" si="261"/>
        <v>0</v>
      </c>
      <c r="E345" s="406">
        <f t="shared" si="262"/>
        <v>0</v>
      </c>
      <c r="F345" s="382">
        <f t="shared" si="263"/>
        <v>0</v>
      </c>
      <c r="G345" s="505" t="str">
        <f t="shared" si="260"/>
        <v>-</v>
      </c>
      <c r="H345" s="507">
        <f t="shared" si="264"/>
        <v>0</v>
      </c>
      <c r="I345" s="517">
        <f t="shared" si="265"/>
        <v>0</v>
      </c>
      <c r="J345" s="523">
        <f t="shared" si="266"/>
        <v>0</v>
      </c>
      <c r="K345" s="523">
        <f t="shared" si="267"/>
        <v>0</v>
      </c>
      <c r="L345" s="526" t="str">
        <f t="shared" si="254"/>
        <v>-</v>
      </c>
      <c r="M345" s="527">
        <f t="shared" si="268"/>
        <v>0</v>
      </c>
      <c r="N345" s="335"/>
      <c r="O345" s="529"/>
      <c r="P345" s="528" t="str">
        <f t="shared" si="269"/>
        <v>-</v>
      </c>
      <c r="Q345" s="535"/>
      <c r="R345" s="536" t="str">
        <f t="shared" si="255"/>
        <v>-</v>
      </c>
      <c r="S345" s="527">
        <f t="shared" si="270"/>
        <v>0</v>
      </c>
      <c r="T345" s="335"/>
      <c r="U345" s="529"/>
      <c r="V345" s="528" t="str">
        <f t="shared" si="271"/>
        <v>-</v>
      </c>
      <c r="W345" s="535"/>
      <c r="X345" s="536" t="str">
        <f t="shared" si="242"/>
        <v>-</v>
      </c>
      <c r="Y345" s="527">
        <f t="shared" si="272"/>
        <v>0</v>
      </c>
      <c r="Z345" s="335"/>
      <c r="AA345" s="529"/>
      <c r="AB345" s="528" t="str">
        <f t="shared" si="273"/>
        <v>-</v>
      </c>
      <c r="AC345" s="535"/>
      <c r="AD345" s="536" t="str">
        <f t="shared" si="243"/>
        <v>-</v>
      </c>
      <c r="AE345" s="527">
        <f t="shared" si="274"/>
        <v>0</v>
      </c>
      <c r="AF345" s="335"/>
      <c r="AG345" s="529"/>
      <c r="AH345" s="528" t="str">
        <f t="shared" si="275"/>
        <v>-</v>
      </c>
      <c r="AI345" s="535"/>
      <c r="AJ345" s="536" t="str">
        <f t="shared" si="244"/>
        <v>-</v>
      </c>
      <c r="AK345" s="527">
        <f t="shared" si="276"/>
        <v>0</v>
      </c>
      <c r="AL345" s="335"/>
      <c r="AM345" s="529"/>
      <c r="AN345" s="528" t="str">
        <f t="shared" si="277"/>
        <v>-</v>
      </c>
      <c r="AO345" s="535"/>
      <c r="AP345" s="536" t="str">
        <f t="shared" si="245"/>
        <v>-</v>
      </c>
      <c r="AQ345" s="527">
        <f t="shared" si="278"/>
        <v>0</v>
      </c>
      <c r="AR345" s="335"/>
      <c r="AS345" s="529"/>
      <c r="AT345" s="528" t="str">
        <f t="shared" si="279"/>
        <v>-</v>
      </c>
      <c r="AU345" s="535"/>
      <c r="AV345" s="536" t="str">
        <f t="shared" si="246"/>
        <v>-</v>
      </c>
      <c r="AW345" s="527">
        <f t="shared" si="280"/>
        <v>0</v>
      </c>
      <c r="AX345" s="335"/>
      <c r="AY345" s="529"/>
      <c r="AZ345" s="528" t="str">
        <f t="shared" si="281"/>
        <v>-</v>
      </c>
      <c r="BA345" s="535"/>
      <c r="BB345" s="536" t="str">
        <f t="shared" si="247"/>
        <v>-</v>
      </c>
      <c r="BC345" s="544">
        <f t="shared" si="282"/>
        <v>0</v>
      </c>
      <c r="BD345" s="335"/>
      <c r="BE345" s="529"/>
      <c r="BF345" s="535"/>
      <c r="BG345" s="549" t="str">
        <f t="shared" si="256"/>
        <v>-</v>
      </c>
      <c r="BH345" s="544">
        <f t="shared" si="283"/>
        <v>0</v>
      </c>
      <c r="BI345" s="335"/>
      <c r="BJ345" s="529"/>
      <c r="BK345" s="535"/>
      <c r="BL345" s="549" t="str">
        <f t="shared" si="257"/>
        <v>-</v>
      </c>
      <c r="BM345" s="544">
        <f t="shared" si="284"/>
        <v>0</v>
      </c>
      <c r="BN345" s="335"/>
      <c r="BO345" s="529"/>
      <c r="BP345" s="535"/>
      <c r="BQ345" s="549" t="str">
        <f t="shared" si="258"/>
        <v>-</v>
      </c>
      <c r="BR345" s="544">
        <f t="shared" si="285"/>
        <v>0</v>
      </c>
      <c r="BS345" s="335"/>
      <c r="BT345" s="529"/>
      <c r="BU345" s="535"/>
      <c r="BV345" s="549" t="str">
        <f t="shared" si="259"/>
        <v>-</v>
      </c>
    </row>
    <row r="346" ht="15" customHeight="1" spans="1:74">
      <c r="A346" s="563"/>
      <c r="B346" s="404">
        <v>23</v>
      </c>
      <c r="C346" s="406">
        <f t="shared" si="253"/>
        <v>0</v>
      </c>
      <c r="D346" s="406">
        <f t="shared" si="261"/>
        <v>0</v>
      </c>
      <c r="E346" s="406">
        <f t="shared" si="262"/>
        <v>0</v>
      </c>
      <c r="F346" s="382">
        <f t="shared" si="263"/>
        <v>0</v>
      </c>
      <c r="G346" s="505" t="str">
        <f t="shared" si="260"/>
        <v>-</v>
      </c>
      <c r="H346" s="507">
        <f t="shared" si="264"/>
        <v>0</v>
      </c>
      <c r="I346" s="517">
        <f t="shared" si="265"/>
        <v>0</v>
      </c>
      <c r="J346" s="523">
        <f t="shared" si="266"/>
        <v>0</v>
      </c>
      <c r="K346" s="523">
        <f t="shared" si="267"/>
        <v>0</v>
      </c>
      <c r="L346" s="526" t="str">
        <f t="shared" si="254"/>
        <v>-</v>
      </c>
      <c r="M346" s="527">
        <f t="shared" si="268"/>
        <v>0</v>
      </c>
      <c r="N346" s="335"/>
      <c r="O346" s="529"/>
      <c r="P346" s="528" t="str">
        <f t="shared" si="269"/>
        <v>-</v>
      </c>
      <c r="Q346" s="535">
        <v>0</v>
      </c>
      <c r="R346" s="536" t="str">
        <f t="shared" si="255"/>
        <v>-</v>
      </c>
      <c r="S346" s="527">
        <f t="shared" si="270"/>
        <v>0</v>
      </c>
      <c r="T346" s="335"/>
      <c r="U346" s="529"/>
      <c r="V346" s="528" t="str">
        <f t="shared" si="271"/>
        <v>-</v>
      </c>
      <c r="W346" s="535">
        <v>0</v>
      </c>
      <c r="X346" s="536" t="str">
        <f t="shared" si="242"/>
        <v>-</v>
      </c>
      <c r="Y346" s="527">
        <f t="shared" si="272"/>
        <v>0</v>
      </c>
      <c r="Z346" s="335"/>
      <c r="AA346" s="529"/>
      <c r="AB346" s="528" t="str">
        <f t="shared" si="273"/>
        <v>-</v>
      </c>
      <c r="AC346" s="535">
        <v>0</v>
      </c>
      <c r="AD346" s="536" t="str">
        <f t="shared" si="243"/>
        <v>-</v>
      </c>
      <c r="AE346" s="527">
        <f t="shared" si="274"/>
        <v>0</v>
      </c>
      <c r="AF346" s="335"/>
      <c r="AG346" s="529"/>
      <c r="AH346" s="528" t="str">
        <f t="shared" si="275"/>
        <v>-</v>
      </c>
      <c r="AI346" s="535">
        <v>0</v>
      </c>
      <c r="AJ346" s="536" t="str">
        <f t="shared" si="244"/>
        <v>-</v>
      </c>
      <c r="AK346" s="527">
        <f t="shared" si="276"/>
        <v>0</v>
      </c>
      <c r="AL346" s="335"/>
      <c r="AM346" s="529"/>
      <c r="AN346" s="528" t="str">
        <f t="shared" si="277"/>
        <v>-</v>
      </c>
      <c r="AO346" s="535">
        <v>0</v>
      </c>
      <c r="AP346" s="536" t="str">
        <f t="shared" si="245"/>
        <v>-</v>
      </c>
      <c r="AQ346" s="527">
        <f t="shared" si="278"/>
        <v>0</v>
      </c>
      <c r="AR346" s="335"/>
      <c r="AS346" s="529"/>
      <c r="AT346" s="528" t="str">
        <f t="shared" si="279"/>
        <v>-</v>
      </c>
      <c r="AU346" s="535">
        <v>0</v>
      </c>
      <c r="AV346" s="536" t="str">
        <f t="shared" si="246"/>
        <v>-</v>
      </c>
      <c r="AW346" s="527">
        <f t="shared" si="280"/>
        <v>0</v>
      </c>
      <c r="AX346" s="335"/>
      <c r="AY346" s="529"/>
      <c r="AZ346" s="528" t="str">
        <f t="shared" si="281"/>
        <v>-</v>
      </c>
      <c r="BA346" s="535">
        <v>0</v>
      </c>
      <c r="BB346" s="536" t="str">
        <f t="shared" si="247"/>
        <v>-</v>
      </c>
      <c r="BC346" s="544">
        <f t="shared" si="282"/>
        <v>0</v>
      </c>
      <c r="BD346" s="335"/>
      <c r="BE346" s="529"/>
      <c r="BF346" s="535"/>
      <c r="BG346" s="549" t="str">
        <f t="shared" si="256"/>
        <v>-</v>
      </c>
      <c r="BH346" s="544">
        <f t="shared" si="283"/>
        <v>0</v>
      </c>
      <c r="BI346" s="335"/>
      <c r="BJ346" s="529"/>
      <c r="BK346" s="535"/>
      <c r="BL346" s="549" t="str">
        <f t="shared" si="257"/>
        <v>-</v>
      </c>
      <c r="BM346" s="544">
        <f t="shared" si="284"/>
        <v>0</v>
      </c>
      <c r="BN346" s="335"/>
      <c r="BO346" s="529"/>
      <c r="BP346" s="535"/>
      <c r="BQ346" s="549" t="str">
        <f t="shared" si="258"/>
        <v>-</v>
      </c>
      <c r="BR346" s="544">
        <f t="shared" si="285"/>
        <v>0</v>
      </c>
      <c r="BS346" s="335"/>
      <c r="BT346" s="529"/>
      <c r="BU346" s="535"/>
      <c r="BV346" s="549" t="str">
        <f t="shared" si="259"/>
        <v>-</v>
      </c>
    </row>
    <row r="347" ht="15" customHeight="1" spans="1:74">
      <c r="A347" s="563"/>
      <c r="B347" s="404">
        <v>24</v>
      </c>
      <c r="C347" s="406">
        <f t="shared" si="253"/>
        <v>0</v>
      </c>
      <c r="D347" s="406">
        <f t="shared" si="261"/>
        <v>0</v>
      </c>
      <c r="E347" s="406">
        <f t="shared" si="262"/>
        <v>0</v>
      </c>
      <c r="F347" s="382">
        <f t="shared" si="263"/>
        <v>0</v>
      </c>
      <c r="G347" s="505" t="str">
        <f t="shared" si="260"/>
        <v>-</v>
      </c>
      <c r="H347" s="507">
        <f t="shared" si="264"/>
        <v>0</v>
      </c>
      <c r="I347" s="517">
        <f t="shared" si="265"/>
        <v>0</v>
      </c>
      <c r="J347" s="523">
        <f t="shared" si="266"/>
        <v>0</v>
      </c>
      <c r="K347" s="523">
        <f t="shared" si="267"/>
        <v>0</v>
      </c>
      <c r="L347" s="526" t="str">
        <f t="shared" si="254"/>
        <v>-</v>
      </c>
      <c r="M347" s="527">
        <f t="shared" si="268"/>
        <v>0</v>
      </c>
      <c r="N347" s="335"/>
      <c r="O347" s="529"/>
      <c r="P347" s="528" t="str">
        <f t="shared" si="269"/>
        <v>-</v>
      </c>
      <c r="Q347" s="535">
        <v>0</v>
      </c>
      <c r="R347" s="536" t="str">
        <f t="shared" si="255"/>
        <v>-</v>
      </c>
      <c r="S347" s="527">
        <f t="shared" si="270"/>
        <v>0</v>
      </c>
      <c r="T347" s="335"/>
      <c r="U347" s="529"/>
      <c r="V347" s="528" t="str">
        <f t="shared" si="271"/>
        <v>-</v>
      </c>
      <c r="W347" s="535">
        <v>0</v>
      </c>
      <c r="X347" s="536" t="str">
        <f t="shared" si="242"/>
        <v>-</v>
      </c>
      <c r="Y347" s="527">
        <f t="shared" si="272"/>
        <v>0</v>
      </c>
      <c r="Z347" s="335"/>
      <c r="AA347" s="529"/>
      <c r="AB347" s="528" t="str">
        <f t="shared" si="273"/>
        <v>-</v>
      </c>
      <c r="AC347" s="535">
        <v>0</v>
      </c>
      <c r="AD347" s="536" t="str">
        <f t="shared" si="243"/>
        <v>-</v>
      </c>
      <c r="AE347" s="527">
        <f t="shared" si="274"/>
        <v>0</v>
      </c>
      <c r="AF347" s="335"/>
      <c r="AG347" s="529"/>
      <c r="AH347" s="528" t="str">
        <f t="shared" si="275"/>
        <v>-</v>
      </c>
      <c r="AI347" s="535">
        <v>0</v>
      </c>
      <c r="AJ347" s="536" t="str">
        <f t="shared" si="244"/>
        <v>-</v>
      </c>
      <c r="AK347" s="527">
        <f t="shared" si="276"/>
        <v>0</v>
      </c>
      <c r="AL347" s="335"/>
      <c r="AM347" s="529"/>
      <c r="AN347" s="528" t="str">
        <f t="shared" si="277"/>
        <v>-</v>
      </c>
      <c r="AO347" s="535">
        <v>0</v>
      </c>
      <c r="AP347" s="536" t="str">
        <f t="shared" si="245"/>
        <v>-</v>
      </c>
      <c r="AQ347" s="527">
        <f t="shared" si="278"/>
        <v>0</v>
      </c>
      <c r="AR347" s="335"/>
      <c r="AS347" s="529"/>
      <c r="AT347" s="528" t="str">
        <f t="shared" si="279"/>
        <v>-</v>
      </c>
      <c r="AU347" s="535">
        <v>0</v>
      </c>
      <c r="AV347" s="536" t="str">
        <f t="shared" si="246"/>
        <v>-</v>
      </c>
      <c r="AW347" s="527">
        <f t="shared" si="280"/>
        <v>0</v>
      </c>
      <c r="AX347" s="335"/>
      <c r="AY347" s="529"/>
      <c r="AZ347" s="528" t="str">
        <f t="shared" si="281"/>
        <v>-</v>
      </c>
      <c r="BA347" s="535">
        <v>0</v>
      </c>
      <c r="BB347" s="536" t="str">
        <f t="shared" si="247"/>
        <v>-</v>
      </c>
      <c r="BC347" s="544">
        <f t="shared" si="282"/>
        <v>0</v>
      </c>
      <c r="BD347" s="335"/>
      <c r="BE347" s="529"/>
      <c r="BF347" s="535"/>
      <c r="BG347" s="549" t="str">
        <f t="shared" si="256"/>
        <v>-</v>
      </c>
      <c r="BH347" s="544">
        <f t="shared" si="283"/>
        <v>0</v>
      </c>
      <c r="BI347" s="335"/>
      <c r="BJ347" s="529"/>
      <c r="BK347" s="535"/>
      <c r="BL347" s="549" t="str">
        <f t="shared" si="257"/>
        <v>-</v>
      </c>
      <c r="BM347" s="544">
        <f t="shared" si="284"/>
        <v>0</v>
      </c>
      <c r="BN347" s="335"/>
      <c r="BO347" s="529"/>
      <c r="BP347" s="535"/>
      <c r="BQ347" s="549" t="str">
        <f t="shared" si="258"/>
        <v>-</v>
      </c>
      <c r="BR347" s="544">
        <f t="shared" si="285"/>
        <v>0</v>
      </c>
      <c r="BS347" s="335"/>
      <c r="BT347" s="529"/>
      <c r="BU347" s="535"/>
      <c r="BV347" s="549" t="str">
        <f t="shared" si="259"/>
        <v>-</v>
      </c>
    </row>
    <row r="348" ht="15" customHeight="1" spans="1:74">
      <c r="A348" s="563"/>
      <c r="B348" s="404">
        <v>25</v>
      </c>
      <c r="C348" s="406">
        <f t="shared" si="253"/>
        <v>0</v>
      </c>
      <c r="D348" s="406">
        <f t="shared" si="261"/>
        <v>0</v>
      </c>
      <c r="E348" s="406">
        <f t="shared" si="262"/>
        <v>0</v>
      </c>
      <c r="F348" s="382">
        <f t="shared" si="263"/>
        <v>0</v>
      </c>
      <c r="G348" s="505" t="str">
        <f t="shared" si="260"/>
        <v>-</v>
      </c>
      <c r="H348" s="507">
        <f t="shared" si="264"/>
        <v>0</v>
      </c>
      <c r="I348" s="517">
        <f t="shared" si="265"/>
        <v>0</v>
      </c>
      <c r="J348" s="523">
        <f t="shared" si="266"/>
        <v>0</v>
      </c>
      <c r="K348" s="523">
        <f t="shared" si="267"/>
        <v>0</v>
      </c>
      <c r="L348" s="526" t="str">
        <f t="shared" si="254"/>
        <v>-</v>
      </c>
      <c r="M348" s="527">
        <f t="shared" si="268"/>
        <v>0</v>
      </c>
      <c r="N348" s="335"/>
      <c r="O348" s="529"/>
      <c r="P348" s="528" t="str">
        <f t="shared" si="269"/>
        <v>-</v>
      </c>
      <c r="Q348" s="535">
        <v>0</v>
      </c>
      <c r="R348" s="536" t="str">
        <f t="shared" si="255"/>
        <v>-</v>
      </c>
      <c r="S348" s="527">
        <f t="shared" si="270"/>
        <v>0</v>
      </c>
      <c r="T348" s="335"/>
      <c r="U348" s="529"/>
      <c r="V348" s="528" t="str">
        <f t="shared" si="271"/>
        <v>-</v>
      </c>
      <c r="W348" s="535">
        <v>0</v>
      </c>
      <c r="X348" s="536" t="str">
        <f t="shared" si="242"/>
        <v>-</v>
      </c>
      <c r="Y348" s="527">
        <f t="shared" si="272"/>
        <v>0</v>
      </c>
      <c r="Z348" s="335"/>
      <c r="AA348" s="529"/>
      <c r="AB348" s="528" t="str">
        <f t="shared" si="273"/>
        <v>-</v>
      </c>
      <c r="AC348" s="535">
        <v>0</v>
      </c>
      <c r="AD348" s="536" t="str">
        <f t="shared" si="243"/>
        <v>-</v>
      </c>
      <c r="AE348" s="527">
        <f t="shared" si="274"/>
        <v>0</v>
      </c>
      <c r="AF348" s="335"/>
      <c r="AG348" s="529"/>
      <c r="AH348" s="528" t="str">
        <f t="shared" si="275"/>
        <v>-</v>
      </c>
      <c r="AI348" s="535">
        <v>0</v>
      </c>
      <c r="AJ348" s="536" t="str">
        <f t="shared" si="244"/>
        <v>-</v>
      </c>
      <c r="AK348" s="527">
        <f t="shared" si="276"/>
        <v>0</v>
      </c>
      <c r="AL348" s="335"/>
      <c r="AM348" s="529"/>
      <c r="AN348" s="528" t="str">
        <f t="shared" si="277"/>
        <v>-</v>
      </c>
      <c r="AO348" s="535">
        <v>0</v>
      </c>
      <c r="AP348" s="536" t="str">
        <f t="shared" si="245"/>
        <v>-</v>
      </c>
      <c r="AQ348" s="527">
        <f t="shared" si="278"/>
        <v>0</v>
      </c>
      <c r="AR348" s="335"/>
      <c r="AS348" s="529"/>
      <c r="AT348" s="528" t="str">
        <f t="shared" si="279"/>
        <v>-</v>
      </c>
      <c r="AU348" s="535">
        <v>0</v>
      </c>
      <c r="AV348" s="536" t="str">
        <f t="shared" si="246"/>
        <v>-</v>
      </c>
      <c r="AW348" s="527">
        <f t="shared" si="280"/>
        <v>0</v>
      </c>
      <c r="AX348" s="335"/>
      <c r="AY348" s="529"/>
      <c r="AZ348" s="528" t="str">
        <f t="shared" si="281"/>
        <v>-</v>
      </c>
      <c r="BA348" s="535">
        <v>0</v>
      </c>
      <c r="BB348" s="536" t="str">
        <f t="shared" si="247"/>
        <v>-</v>
      </c>
      <c r="BC348" s="544">
        <f t="shared" si="282"/>
        <v>0</v>
      </c>
      <c r="BD348" s="335"/>
      <c r="BE348" s="529"/>
      <c r="BF348" s="535"/>
      <c r="BG348" s="549" t="str">
        <f t="shared" si="256"/>
        <v>-</v>
      </c>
      <c r="BH348" s="544">
        <f t="shared" si="283"/>
        <v>0</v>
      </c>
      <c r="BI348" s="335"/>
      <c r="BJ348" s="529"/>
      <c r="BK348" s="535"/>
      <c r="BL348" s="549" t="str">
        <f t="shared" si="257"/>
        <v>-</v>
      </c>
      <c r="BM348" s="544">
        <f t="shared" si="284"/>
        <v>0</v>
      </c>
      <c r="BN348" s="335"/>
      <c r="BO348" s="529"/>
      <c r="BP348" s="535"/>
      <c r="BQ348" s="549" t="str">
        <f t="shared" si="258"/>
        <v>-</v>
      </c>
      <c r="BR348" s="544">
        <f t="shared" si="285"/>
        <v>0</v>
      </c>
      <c r="BS348" s="335"/>
      <c r="BT348" s="529"/>
      <c r="BU348" s="535"/>
      <c r="BV348" s="549" t="str">
        <f t="shared" si="259"/>
        <v>-</v>
      </c>
    </row>
    <row r="349" ht="15" customHeight="1" spans="1:74">
      <c r="A349" s="563"/>
      <c r="B349" s="404">
        <v>26</v>
      </c>
      <c r="C349" s="406">
        <f t="shared" si="253"/>
        <v>0</v>
      </c>
      <c r="D349" s="406">
        <f t="shared" si="261"/>
        <v>0</v>
      </c>
      <c r="E349" s="406">
        <f t="shared" si="262"/>
        <v>0</v>
      </c>
      <c r="F349" s="382">
        <f t="shared" si="263"/>
        <v>0</v>
      </c>
      <c r="G349" s="505" t="str">
        <f t="shared" si="260"/>
        <v>-</v>
      </c>
      <c r="H349" s="507">
        <f t="shared" si="264"/>
        <v>0</v>
      </c>
      <c r="I349" s="517">
        <f t="shared" si="265"/>
        <v>0</v>
      </c>
      <c r="J349" s="523">
        <f t="shared" si="266"/>
        <v>0</v>
      </c>
      <c r="K349" s="523">
        <f t="shared" si="267"/>
        <v>0</v>
      </c>
      <c r="L349" s="526" t="str">
        <f t="shared" si="254"/>
        <v>-</v>
      </c>
      <c r="M349" s="527">
        <f t="shared" si="268"/>
        <v>0</v>
      </c>
      <c r="N349" s="335"/>
      <c r="O349" s="529"/>
      <c r="P349" s="528" t="str">
        <f t="shared" si="269"/>
        <v>-</v>
      </c>
      <c r="Q349" s="535">
        <v>0</v>
      </c>
      <c r="R349" s="536" t="str">
        <f t="shared" si="255"/>
        <v>-</v>
      </c>
      <c r="S349" s="527">
        <f t="shared" si="270"/>
        <v>0</v>
      </c>
      <c r="T349" s="335"/>
      <c r="U349" s="529"/>
      <c r="V349" s="528" t="str">
        <f t="shared" si="271"/>
        <v>-</v>
      </c>
      <c r="W349" s="535">
        <v>0</v>
      </c>
      <c r="X349" s="536" t="str">
        <f t="shared" si="242"/>
        <v>-</v>
      </c>
      <c r="Y349" s="527">
        <f t="shared" si="272"/>
        <v>0</v>
      </c>
      <c r="Z349" s="335"/>
      <c r="AA349" s="529"/>
      <c r="AB349" s="528" t="str">
        <f t="shared" si="273"/>
        <v>-</v>
      </c>
      <c r="AC349" s="535">
        <v>0</v>
      </c>
      <c r="AD349" s="536" t="str">
        <f t="shared" si="243"/>
        <v>-</v>
      </c>
      <c r="AE349" s="527">
        <f t="shared" si="274"/>
        <v>0</v>
      </c>
      <c r="AF349" s="335"/>
      <c r="AG349" s="529"/>
      <c r="AH349" s="528" t="str">
        <f t="shared" si="275"/>
        <v>-</v>
      </c>
      <c r="AI349" s="535">
        <v>0</v>
      </c>
      <c r="AJ349" s="536" t="str">
        <f t="shared" si="244"/>
        <v>-</v>
      </c>
      <c r="AK349" s="527">
        <f t="shared" si="276"/>
        <v>0</v>
      </c>
      <c r="AL349" s="335"/>
      <c r="AM349" s="529"/>
      <c r="AN349" s="528" t="str">
        <f t="shared" si="277"/>
        <v>-</v>
      </c>
      <c r="AO349" s="535">
        <v>0</v>
      </c>
      <c r="AP349" s="536" t="str">
        <f t="shared" si="245"/>
        <v>-</v>
      </c>
      <c r="AQ349" s="527">
        <f t="shared" si="278"/>
        <v>0</v>
      </c>
      <c r="AR349" s="335"/>
      <c r="AS349" s="529"/>
      <c r="AT349" s="528" t="str">
        <f t="shared" si="279"/>
        <v>-</v>
      </c>
      <c r="AU349" s="535">
        <v>0</v>
      </c>
      <c r="AV349" s="536" t="str">
        <f t="shared" si="246"/>
        <v>-</v>
      </c>
      <c r="AW349" s="527">
        <f t="shared" si="280"/>
        <v>0</v>
      </c>
      <c r="AX349" s="335"/>
      <c r="AY349" s="529"/>
      <c r="AZ349" s="528" t="str">
        <f t="shared" si="281"/>
        <v>-</v>
      </c>
      <c r="BA349" s="535">
        <v>0</v>
      </c>
      <c r="BB349" s="536" t="str">
        <f t="shared" si="247"/>
        <v>-</v>
      </c>
      <c r="BC349" s="544">
        <f t="shared" si="282"/>
        <v>0</v>
      </c>
      <c r="BD349" s="335"/>
      <c r="BE349" s="529"/>
      <c r="BF349" s="535"/>
      <c r="BG349" s="549" t="str">
        <f t="shared" si="256"/>
        <v>-</v>
      </c>
      <c r="BH349" s="544">
        <f t="shared" si="283"/>
        <v>0</v>
      </c>
      <c r="BI349" s="335"/>
      <c r="BJ349" s="529"/>
      <c r="BK349" s="535"/>
      <c r="BL349" s="549" t="str">
        <f t="shared" si="257"/>
        <v>-</v>
      </c>
      <c r="BM349" s="544">
        <f t="shared" si="284"/>
        <v>0</v>
      </c>
      <c r="BN349" s="335"/>
      <c r="BO349" s="529"/>
      <c r="BP349" s="535"/>
      <c r="BQ349" s="549" t="str">
        <f t="shared" si="258"/>
        <v>-</v>
      </c>
      <c r="BR349" s="544">
        <f t="shared" si="285"/>
        <v>0</v>
      </c>
      <c r="BS349" s="335"/>
      <c r="BT349" s="529"/>
      <c r="BU349" s="535"/>
      <c r="BV349" s="549" t="str">
        <f t="shared" si="259"/>
        <v>-</v>
      </c>
    </row>
    <row r="350" ht="15" customHeight="1" spans="1:74">
      <c r="A350" s="563"/>
      <c r="B350" s="404">
        <v>27</v>
      </c>
      <c r="C350" s="406">
        <f t="shared" si="253"/>
        <v>0</v>
      </c>
      <c r="D350" s="406">
        <f t="shared" si="261"/>
        <v>0</v>
      </c>
      <c r="E350" s="406">
        <f t="shared" si="262"/>
        <v>0</v>
      </c>
      <c r="F350" s="382">
        <f t="shared" si="263"/>
        <v>0</v>
      </c>
      <c r="G350" s="505" t="str">
        <f t="shared" si="260"/>
        <v>-</v>
      </c>
      <c r="H350" s="507">
        <f t="shared" si="264"/>
        <v>0</v>
      </c>
      <c r="I350" s="517">
        <f t="shared" si="265"/>
        <v>0</v>
      </c>
      <c r="J350" s="523">
        <f t="shared" si="266"/>
        <v>0</v>
      </c>
      <c r="K350" s="523">
        <f t="shared" si="267"/>
        <v>0</v>
      </c>
      <c r="L350" s="526" t="str">
        <f t="shared" si="254"/>
        <v>-</v>
      </c>
      <c r="M350" s="527">
        <f t="shared" si="268"/>
        <v>0</v>
      </c>
      <c r="N350" s="335"/>
      <c r="O350" s="529"/>
      <c r="P350" s="528" t="str">
        <f t="shared" si="269"/>
        <v>-</v>
      </c>
      <c r="Q350" s="535">
        <v>0</v>
      </c>
      <c r="R350" s="536" t="str">
        <f t="shared" si="255"/>
        <v>-</v>
      </c>
      <c r="S350" s="527">
        <f t="shared" si="270"/>
        <v>0</v>
      </c>
      <c r="T350" s="335"/>
      <c r="U350" s="529"/>
      <c r="V350" s="528" t="str">
        <f t="shared" si="271"/>
        <v>-</v>
      </c>
      <c r="W350" s="535">
        <v>0</v>
      </c>
      <c r="X350" s="536" t="str">
        <f t="shared" si="242"/>
        <v>-</v>
      </c>
      <c r="Y350" s="527">
        <f t="shared" si="272"/>
        <v>0</v>
      </c>
      <c r="Z350" s="335"/>
      <c r="AA350" s="529"/>
      <c r="AB350" s="528" t="str">
        <f t="shared" si="273"/>
        <v>-</v>
      </c>
      <c r="AC350" s="535">
        <v>0</v>
      </c>
      <c r="AD350" s="536" t="str">
        <f t="shared" si="243"/>
        <v>-</v>
      </c>
      <c r="AE350" s="527">
        <f t="shared" si="274"/>
        <v>0</v>
      </c>
      <c r="AF350" s="335"/>
      <c r="AG350" s="529"/>
      <c r="AH350" s="528" t="str">
        <f t="shared" si="275"/>
        <v>-</v>
      </c>
      <c r="AI350" s="535">
        <v>0</v>
      </c>
      <c r="AJ350" s="536" t="str">
        <f t="shared" si="244"/>
        <v>-</v>
      </c>
      <c r="AK350" s="527">
        <f t="shared" si="276"/>
        <v>0</v>
      </c>
      <c r="AL350" s="335"/>
      <c r="AM350" s="529"/>
      <c r="AN350" s="528" t="str">
        <f t="shared" si="277"/>
        <v>-</v>
      </c>
      <c r="AO350" s="535">
        <v>0</v>
      </c>
      <c r="AP350" s="536" t="str">
        <f t="shared" si="245"/>
        <v>-</v>
      </c>
      <c r="AQ350" s="527">
        <f t="shared" si="278"/>
        <v>0</v>
      </c>
      <c r="AR350" s="335"/>
      <c r="AS350" s="529"/>
      <c r="AT350" s="528" t="str">
        <f t="shared" si="279"/>
        <v>-</v>
      </c>
      <c r="AU350" s="535">
        <v>0</v>
      </c>
      <c r="AV350" s="536" t="str">
        <f t="shared" si="246"/>
        <v>-</v>
      </c>
      <c r="AW350" s="527">
        <f t="shared" si="280"/>
        <v>0</v>
      </c>
      <c r="AX350" s="335"/>
      <c r="AY350" s="529"/>
      <c r="AZ350" s="528" t="str">
        <f t="shared" si="281"/>
        <v>-</v>
      </c>
      <c r="BA350" s="535">
        <v>0</v>
      </c>
      <c r="BB350" s="536" t="str">
        <f t="shared" si="247"/>
        <v>-</v>
      </c>
      <c r="BC350" s="544">
        <f t="shared" si="282"/>
        <v>0</v>
      </c>
      <c r="BD350" s="335"/>
      <c r="BE350" s="529"/>
      <c r="BF350" s="535"/>
      <c r="BG350" s="549" t="str">
        <f t="shared" si="256"/>
        <v>-</v>
      </c>
      <c r="BH350" s="544">
        <f t="shared" si="283"/>
        <v>0</v>
      </c>
      <c r="BI350" s="335"/>
      <c r="BJ350" s="529"/>
      <c r="BK350" s="535"/>
      <c r="BL350" s="549" t="str">
        <f t="shared" si="257"/>
        <v>-</v>
      </c>
      <c r="BM350" s="544">
        <f t="shared" si="284"/>
        <v>0</v>
      </c>
      <c r="BN350" s="335"/>
      <c r="BO350" s="529"/>
      <c r="BP350" s="535"/>
      <c r="BQ350" s="549" t="str">
        <f t="shared" si="258"/>
        <v>-</v>
      </c>
      <c r="BR350" s="544">
        <f t="shared" si="285"/>
        <v>0</v>
      </c>
      <c r="BS350" s="335"/>
      <c r="BT350" s="529"/>
      <c r="BU350" s="535"/>
      <c r="BV350" s="549" t="str">
        <f t="shared" si="259"/>
        <v>-</v>
      </c>
    </row>
    <row r="351" ht="15" customHeight="1" spans="1:74">
      <c r="A351" s="563"/>
      <c r="B351" s="404">
        <v>28</v>
      </c>
      <c r="C351" s="406">
        <f t="shared" si="253"/>
        <v>0</v>
      </c>
      <c r="D351" s="406">
        <f t="shared" si="261"/>
        <v>0</v>
      </c>
      <c r="E351" s="406">
        <f t="shared" si="262"/>
        <v>0</v>
      </c>
      <c r="F351" s="382">
        <f t="shared" si="263"/>
        <v>0</v>
      </c>
      <c r="G351" s="505" t="str">
        <f t="shared" si="260"/>
        <v>-</v>
      </c>
      <c r="H351" s="507">
        <f t="shared" si="264"/>
        <v>0</v>
      </c>
      <c r="I351" s="517">
        <f t="shared" si="265"/>
        <v>0</v>
      </c>
      <c r="J351" s="523">
        <f t="shared" si="266"/>
        <v>0</v>
      </c>
      <c r="K351" s="523">
        <f t="shared" si="267"/>
        <v>0</v>
      </c>
      <c r="L351" s="526" t="str">
        <f t="shared" si="254"/>
        <v>-</v>
      </c>
      <c r="M351" s="527">
        <f t="shared" si="268"/>
        <v>0</v>
      </c>
      <c r="N351" s="335"/>
      <c r="O351" s="529"/>
      <c r="P351" s="528" t="str">
        <f t="shared" si="269"/>
        <v>-</v>
      </c>
      <c r="Q351" s="535">
        <v>0</v>
      </c>
      <c r="R351" s="536" t="str">
        <f t="shared" si="255"/>
        <v>-</v>
      </c>
      <c r="S351" s="527">
        <f t="shared" si="270"/>
        <v>0</v>
      </c>
      <c r="T351" s="335"/>
      <c r="U351" s="529"/>
      <c r="V351" s="528" t="str">
        <f t="shared" si="271"/>
        <v>-</v>
      </c>
      <c r="W351" s="535">
        <v>0</v>
      </c>
      <c r="X351" s="536" t="str">
        <f t="shared" si="242"/>
        <v>-</v>
      </c>
      <c r="Y351" s="527">
        <f t="shared" si="272"/>
        <v>0</v>
      </c>
      <c r="Z351" s="335"/>
      <c r="AA351" s="529"/>
      <c r="AB351" s="528" t="str">
        <f t="shared" si="273"/>
        <v>-</v>
      </c>
      <c r="AC351" s="535">
        <v>0</v>
      </c>
      <c r="AD351" s="536" t="str">
        <f t="shared" si="243"/>
        <v>-</v>
      </c>
      <c r="AE351" s="527">
        <f t="shared" si="274"/>
        <v>0</v>
      </c>
      <c r="AF351" s="335"/>
      <c r="AG351" s="529"/>
      <c r="AH351" s="528" t="str">
        <f t="shared" si="275"/>
        <v>-</v>
      </c>
      <c r="AI351" s="535">
        <v>0</v>
      </c>
      <c r="AJ351" s="536" t="str">
        <f t="shared" si="244"/>
        <v>-</v>
      </c>
      <c r="AK351" s="527">
        <f t="shared" si="276"/>
        <v>0</v>
      </c>
      <c r="AL351" s="335"/>
      <c r="AM351" s="529"/>
      <c r="AN351" s="528" t="str">
        <f t="shared" si="277"/>
        <v>-</v>
      </c>
      <c r="AO351" s="535">
        <v>0</v>
      </c>
      <c r="AP351" s="536" t="str">
        <f t="shared" si="245"/>
        <v>-</v>
      </c>
      <c r="AQ351" s="527">
        <f t="shared" si="278"/>
        <v>0</v>
      </c>
      <c r="AR351" s="335"/>
      <c r="AS351" s="529"/>
      <c r="AT351" s="528" t="str">
        <f t="shared" si="279"/>
        <v>-</v>
      </c>
      <c r="AU351" s="535">
        <v>0</v>
      </c>
      <c r="AV351" s="536" t="str">
        <f t="shared" si="246"/>
        <v>-</v>
      </c>
      <c r="AW351" s="527">
        <f t="shared" si="280"/>
        <v>0</v>
      </c>
      <c r="AX351" s="335"/>
      <c r="AY351" s="529"/>
      <c r="AZ351" s="528" t="str">
        <f t="shared" si="281"/>
        <v>-</v>
      </c>
      <c r="BA351" s="535">
        <v>0</v>
      </c>
      <c r="BB351" s="536" t="str">
        <f t="shared" si="247"/>
        <v>-</v>
      </c>
      <c r="BC351" s="544">
        <f t="shared" si="282"/>
        <v>0</v>
      </c>
      <c r="BD351" s="335"/>
      <c r="BE351" s="529"/>
      <c r="BF351" s="535"/>
      <c r="BG351" s="549" t="str">
        <f t="shared" si="256"/>
        <v>-</v>
      </c>
      <c r="BH351" s="544">
        <f t="shared" si="283"/>
        <v>0</v>
      </c>
      <c r="BI351" s="335"/>
      <c r="BJ351" s="529"/>
      <c r="BK351" s="535"/>
      <c r="BL351" s="549" t="str">
        <f t="shared" si="257"/>
        <v>-</v>
      </c>
      <c r="BM351" s="544">
        <f t="shared" si="284"/>
        <v>0</v>
      </c>
      <c r="BN351" s="335"/>
      <c r="BO351" s="529"/>
      <c r="BP351" s="535"/>
      <c r="BQ351" s="549" t="str">
        <f t="shared" si="258"/>
        <v>-</v>
      </c>
      <c r="BR351" s="544">
        <f t="shared" si="285"/>
        <v>0</v>
      </c>
      <c r="BS351" s="335"/>
      <c r="BT351" s="529"/>
      <c r="BU351" s="535"/>
      <c r="BV351" s="549" t="str">
        <f t="shared" si="259"/>
        <v>-</v>
      </c>
    </row>
    <row r="352" ht="15" customHeight="1" spans="1:74">
      <c r="A352" s="563"/>
      <c r="B352" s="404">
        <v>29</v>
      </c>
      <c r="C352" s="406">
        <f t="shared" si="253"/>
        <v>0</v>
      </c>
      <c r="D352" s="406">
        <f t="shared" si="261"/>
        <v>0</v>
      </c>
      <c r="E352" s="406">
        <f t="shared" si="262"/>
        <v>0</v>
      </c>
      <c r="F352" s="382">
        <f t="shared" si="263"/>
        <v>0</v>
      </c>
      <c r="G352" s="505" t="str">
        <f t="shared" si="260"/>
        <v>-</v>
      </c>
      <c r="H352" s="507">
        <f t="shared" si="264"/>
        <v>0</v>
      </c>
      <c r="I352" s="517">
        <f t="shared" si="265"/>
        <v>0</v>
      </c>
      <c r="J352" s="523">
        <f t="shared" si="266"/>
        <v>0</v>
      </c>
      <c r="K352" s="523">
        <f t="shared" si="267"/>
        <v>0</v>
      </c>
      <c r="L352" s="526" t="str">
        <f t="shared" si="254"/>
        <v>-</v>
      </c>
      <c r="M352" s="527">
        <f t="shared" si="268"/>
        <v>0</v>
      </c>
      <c r="N352" s="335"/>
      <c r="O352" s="529"/>
      <c r="P352" s="528" t="str">
        <f t="shared" si="269"/>
        <v>-</v>
      </c>
      <c r="Q352" s="535">
        <v>0</v>
      </c>
      <c r="R352" s="536" t="str">
        <f t="shared" si="255"/>
        <v>-</v>
      </c>
      <c r="S352" s="527">
        <f t="shared" si="270"/>
        <v>0</v>
      </c>
      <c r="T352" s="335"/>
      <c r="U352" s="529"/>
      <c r="V352" s="528" t="str">
        <f t="shared" si="271"/>
        <v>-</v>
      </c>
      <c r="W352" s="535">
        <v>0</v>
      </c>
      <c r="X352" s="536" t="str">
        <f t="shared" si="242"/>
        <v>-</v>
      </c>
      <c r="Y352" s="527">
        <f t="shared" si="272"/>
        <v>0</v>
      </c>
      <c r="Z352" s="335"/>
      <c r="AA352" s="529"/>
      <c r="AB352" s="528" t="str">
        <f t="shared" si="273"/>
        <v>-</v>
      </c>
      <c r="AC352" s="535">
        <v>0</v>
      </c>
      <c r="AD352" s="536" t="str">
        <f t="shared" si="243"/>
        <v>-</v>
      </c>
      <c r="AE352" s="527">
        <f t="shared" si="274"/>
        <v>0</v>
      </c>
      <c r="AF352" s="335"/>
      <c r="AG352" s="529"/>
      <c r="AH352" s="528" t="str">
        <f t="shared" si="275"/>
        <v>-</v>
      </c>
      <c r="AI352" s="535">
        <v>0</v>
      </c>
      <c r="AJ352" s="536" t="str">
        <f t="shared" si="244"/>
        <v>-</v>
      </c>
      <c r="AK352" s="527">
        <f t="shared" si="276"/>
        <v>0</v>
      </c>
      <c r="AL352" s="335"/>
      <c r="AM352" s="529"/>
      <c r="AN352" s="528" t="str">
        <f t="shared" si="277"/>
        <v>-</v>
      </c>
      <c r="AO352" s="535">
        <v>0</v>
      </c>
      <c r="AP352" s="536" t="str">
        <f t="shared" si="245"/>
        <v>-</v>
      </c>
      <c r="AQ352" s="527">
        <f t="shared" si="278"/>
        <v>0</v>
      </c>
      <c r="AR352" s="335"/>
      <c r="AS352" s="529"/>
      <c r="AT352" s="528" t="str">
        <f t="shared" si="279"/>
        <v>-</v>
      </c>
      <c r="AU352" s="535">
        <v>0</v>
      </c>
      <c r="AV352" s="536" t="str">
        <f t="shared" si="246"/>
        <v>-</v>
      </c>
      <c r="AW352" s="527">
        <f t="shared" si="280"/>
        <v>0</v>
      </c>
      <c r="AX352" s="335"/>
      <c r="AY352" s="529"/>
      <c r="AZ352" s="528" t="str">
        <f t="shared" si="281"/>
        <v>-</v>
      </c>
      <c r="BA352" s="535">
        <v>0</v>
      </c>
      <c r="BB352" s="536" t="str">
        <f t="shared" si="247"/>
        <v>-</v>
      </c>
      <c r="BC352" s="544">
        <f t="shared" si="282"/>
        <v>0</v>
      </c>
      <c r="BD352" s="335"/>
      <c r="BE352" s="529"/>
      <c r="BF352" s="535"/>
      <c r="BG352" s="549" t="str">
        <f t="shared" si="256"/>
        <v>-</v>
      </c>
      <c r="BH352" s="544">
        <f t="shared" si="283"/>
        <v>0</v>
      </c>
      <c r="BI352" s="335"/>
      <c r="BJ352" s="529"/>
      <c r="BK352" s="535"/>
      <c r="BL352" s="549" t="str">
        <f t="shared" si="257"/>
        <v>-</v>
      </c>
      <c r="BM352" s="544">
        <f t="shared" si="284"/>
        <v>0</v>
      </c>
      <c r="BN352" s="335"/>
      <c r="BO352" s="529"/>
      <c r="BP352" s="535"/>
      <c r="BQ352" s="549" t="str">
        <f t="shared" si="258"/>
        <v>-</v>
      </c>
      <c r="BR352" s="544">
        <f t="shared" si="285"/>
        <v>0</v>
      </c>
      <c r="BS352" s="335"/>
      <c r="BT352" s="529"/>
      <c r="BU352" s="535"/>
      <c r="BV352" s="549" t="str">
        <f t="shared" si="259"/>
        <v>-</v>
      </c>
    </row>
    <row r="353" ht="15" customHeight="1" spans="1:74">
      <c r="A353" s="563"/>
      <c r="B353" s="404">
        <v>30</v>
      </c>
      <c r="C353" s="406">
        <f t="shared" si="253"/>
        <v>0</v>
      </c>
      <c r="D353" s="406">
        <f t="shared" si="261"/>
        <v>0</v>
      </c>
      <c r="E353" s="406">
        <f t="shared" si="262"/>
        <v>0</v>
      </c>
      <c r="F353" s="382">
        <f t="shared" si="263"/>
        <v>0</v>
      </c>
      <c r="G353" s="505" t="str">
        <f t="shared" si="260"/>
        <v>-</v>
      </c>
      <c r="H353" s="507">
        <f t="shared" si="264"/>
        <v>0</v>
      </c>
      <c r="I353" s="517">
        <f t="shared" si="265"/>
        <v>0</v>
      </c>
      <c r="J353" s="523">
        <f t="shared" si="266"/>
        <v>0</v>
      </c>
      <c r="K353" s="523">
        <f t="shared" si="267"/>
        <v>0</v>
      </c>
      <c r="L353" s="526" t="str">
        <f t="shared" si="254"/>
        <v>-</v>
      </c>
      <c r="M353" s="527">
        <f t="shared" si="268"/>
        <v>0</v>
      </c>
      <c r="N353" s="335"/>
      <c r="O353" s="529"/>
      <c r="P353" s="528" t="str">
        <f t="shared" si="269"/>
        <v>-</v>
      </c>
      <c r="Q353" s="535">
        <v>0</v>
      </c>
      <c r="R353" s="536" t="str">
        <f t="shared" si="255"/>
        <v>-</v>
      </c>
      <c r="S353" s="527">
        <f t="shared" si="270"/>
        <v>0</v>
      </c>
      <c r="T353" s="335"/>
      <c r="U353" s="529"/>
      <c r="V353" s="528" t="str">
        <f t="shared" si="271"/>
        <v>-</v>
      </c>
      <c r="W353" s="535">
        <v>0</v>
      </c>
      <c r="X353" s="536" t="str">
        <f t="shared" si="242"/>
        <v>-</v>
      </c>
      <c r="Y353" s="527">
        <f t="shared" si="272"/>
        <v>0</v>
      </c>
      <c r="Z353" s="335"/>
      <c r="AA353" s="529"/>
      <c r="AB353" s="528" t="str">
        <f t="shared" si="273"/>
        <v>-</v>
      </c>
      <c r="AC353" s="535">
        <v>0</v>
      </c>
      <c r="AD353" s="536" t="str">
        <f t="shared" si="243"/>
        <v>-</v>
      </c>
      <c r="AE353" s="527">
        <f t="shared" si="274"/>
        <v>0</v>
      </c>
      <c r="AF353" s="335"/>
      <c r="AG353" s="529"/>
      <c r="AH353" s="528" t="str">
        <f t="shared" si="275"/>
        <v>-</v>
      </c>
      <c r="AI353" s="535">
        <v>0</v>
      </c>
      <c r="AJ353" s="536" t="str">
        <f t="shared" si="244"/>
        <v>-</v>
      </c>
      <c r="AK353" s="527">
        <f t="shared" si="276"/>
        <v>0</v>
      </c>
      <c r="AL353" s="335"/>
      <c r="AM353" s="529"/>
      <c r="AN353" s="528" t="str">
        <f t="shared" si="277"/>
        <v>-</v>
      </c>
      <c r="AO353" s="535">
        <v>0</v>
      </c>
      <c r="AP353" s="536" t="str">
        <f t="shared" si="245"/>
        <v>-</v>
      </c>
      <c r="AQ353" s="527">
        <f t="shared" si="278"/>
        <v>0</v>
      </c>
      <c r="AR353" s="335"/>
      <c r="AS353" s="529"/>
      <c r="AT353" s="528" t="str">
        <f t="shared" si="279"/>
        <v>-</v>
      </c>
      <c r="AU353" s="535">
        <v>0</v>
      </c>
      <c r="AV353" s="536" t="str">
        <f t="shared" si="246"/>
        <v>-</v>
      </c>
      <c r="AW353" s="527">
        <f t="shared" si="280"/>
        <v>0</v>
      </c>
      <c r="AX353" s="335"/>
      <c r="AY353" s="529"/>
      <c r="AZ353" s="528" t="str">
        <f t="shared" si="281"/>
        <v>-</v>
      </c>
      <c r="BA353" s="535">
        <v>0</v>
      </c>
      <c r="BB353" s="536" t="str">
        <f t="shared" si="247"/>
        <v>-</v>
      </c>
      <c r="BC353" s="544">
        <f t="shared" si="282"/>
        <v>0</v>
      </c>
      <c r="BD353" s="335"/>
      <c r="BE353" s="529"/>
      <c r="BF353" s="535"/>
      <c r="BG353" s="549" t="str">
        <f t="shared" si="256"/>
        <v>-</v>
      </c>
      <c r="BH353" s="544">
        <f t="shared" si="283"/>
        <v>0</v>
      </c>
      <c r="BI353" s="335"/>
      <c r="BJ353" s="529"/>
      <c r="BK353" s="535"/>
      <c r="BL353" s="549" t="str">
        <f t="shared" si="257"/>
        <v>-</v>
      </c>
      <c r="BM353" s="544">
        <f t="shared" si="284"/>
        <v>0</v>
      </c>
      <c r="BN353" s="335"/>
      <c r="BO353" s="529"/>
      <c r="BP353" s="535"/>
      <c r="BQ353" s="549" t="str">
        <f t="shared" si="258"/>
        <v>-</v>
      </c>
      <c r="BR353" s="544">
        <f t="shared" si="285"/>
        <v>0</v>
      </c>
      <c r="BS353" s="335"/>
      <c r="BT353" s="529"/>
      <c r="BU353" s="535"/>
      <c r="BV353" s="549" t="str">
        <f t="shared" si="259"/>
        <v>-</v>
      </c>
    </row>
    <row r="354" ht="16.5" customHeight="1" spans="1:74">
      <c r="A354" s="563" t="s">
        <v>61</v>
      </c>
      <c r="B354" s="497"/>
      <c r="C354" s="406">
        <f t="shared" ref="C354" si="286">SUM(C355:C385)</f>
        <v>0</v>
      </c>
      <c r="D354" s="406">
        <f t="shared" si="261"/>
        <v>0</v>
      </c>
      <c r="E354" s="406">
        <f t="shared" si="262"/>
        <v>0</v>
      </c>
      <c r="F354" s="382">
        <f t="shared" si="263"/>
        <v>0</v>
      </c>
      <c r="G354" s="505" t="str">
        <f t="shared" si="260"/>
        <v>-</v>
      </c>
      <c r="H354" s="507">
        <f t="shared" si="264"/>
        <v>0</v>
      </c>
      <c r="I354" s="517">
        <f t="shared" si="265"/>
        <v>0</v>
      </c>
      <c r="J354" s="523">
        <f t="shared" si="266"/>
        <v>0</v>
      </c>
      <c r="K354" s="523">
        <f t="shared" si="267"/>
        <v>0</v>
      </c>
      <c r="L354" s="414" t="str">
        <f t="shared" ref="L354:L385" si="287">IF(I354&lt;&gt;0,I354/F354,"-")</f>
        <v>-</v>
      </c>
      <c r="M354" s="527">
        <f t="shared" si="268"/>
        <v>0</v>
      </c>
      <c r="N354" s="524">
        <f>SUM(N355:N385)</f>
        <v>0</v>
      </c>
      <c r="O354" s="525">
        <f>SUM(O355:O385)</f>
        <v>0</v>
      </c>
      <c r="P354" s="530" t="str">
        <f t="shared" si="269"/>
        <v>-</v>
      </c>
      <c r="Q354" s="534">
        <f>SUM(Q355:Q385)</f>
        <v>0</v>
      </c>
      <c r="R354" s="533" t="str">
        <f t="shared" si="255"/>
        <v>-</v>
      </c>
      <c r="S354" s="527">
        <f t="shared" si="270"/>
        <v>0</v>
      </c>
      <c r="T354" s="524">
        <f>SUM(T355:T385)</f>
        <v>0</v>
      </c>
      <c r="U354" s="525">
        <f>SUM(U355:U385)</f>
        <v>0</v>
      </c>
      <c r="V354" s="530" t="str">
        <f t="shared" si="271"/>
        <v>-</v>
      </c>
      <c r="W354" s="534">
        <f>SUM(W355:W385)</f>
        <v>0</v>
      </c>
      <c r="X354" s="533" t="str">
        <f t="shared" si="242"/>
        <v>-</v>
      </c>
      <c r="Y354" s="527">
        <f t="shared" si="272"/>
        <v>0</v>
      </c>
      <c r="Z354" s="524">
        <f>SUM(Z355:Z385)</f>
        <v>0</v>
      </c>
      <c r="AA354" s="525">
        <f>SUM(AA355:AA385)</f>
        <v>0</v>
      </c>
      <c r="AB354" s="530" t="str">
        <f t="shared" si="273"/>
        <v>-</v>
      </c>
      <c r="AC354" s="534">
        <f>SUM(AC355:AC385)</f>
        <v>0</v>
      </c>
      <c r="AD354" s="533" t="str">
        <f t="shared" si="243"/>
        <v>-</v>
      </c>
      <c r="AE354" s="527">
        <f t="shared" si="274"/>
        <v>0</v>
      </c>
      <c r="AF354" s="524">
        <f>SUM(AF355:AF385)</f>
        <v>0</v>
      </c>
      <c r="AG354" s="525">
        <f>SUM(AG355:AG385)</f>
        <v>0</v>
      </c>
      <c r="AH354" s="530" t="str">
        <f t="shared" si="275"/>
        <v>-</v>
      </c>
      <c r="AI354" s="534">
        <f>SUM(AI355:AI385)</f>
        <v>0</v>
      </c>
      <c r="AJ354" s="533" t="str">
        <f t="shared" si="244"/>
        <v>-</v>
      </c>
      <c r="AK354" s="527">
        <f t="shared" si="276"/>
        <v>0</v>
      </c>
      <c r="AL354" s="524">
        <f>SUM(AL355:AL385)</f>
        <v>0</v>
      </c>
      <c r="AM354" s="525">
        <f>SUM(AM355:AM385)</f>
        <v>0</v>
      </c>
      <c r="AN354" s="530" t="str">
        <f t="shared" si="277"/>
        <v>-</v>
      </c>
      <c r="AO354" s="534">
        <f>SUM(AO355:AO385)</f>
        <v>0</v>
      </c>
      <c r="AP354" s="533" t="str">
        <f t="shared" si="245"/>
        <v>-</v>
      </c>
      <c r="AQ354" s="527">
        <f t="shared" si="278"/>
        <v>0</v>
      </c>
      <c r="AR354" s="524">
        <f>SUM(AR355:AR385)</f>
        <v>0</v>
      </c>
      <c r="AS354" s="525">
        <f>SUM(AS355:AS385)</f>
        <v>0</v>
      </c>
      <c r="AT354" s="530" t="str">
        <f t="shared" si="279"/>
        <v>-</v>
      </c>
      <c r="AU354" s="534">
        <f>SUM(AU355:AU385)</f>
        <v>0</v>
      </c>
      <c r="AV354" s="533" t="str">
        <f t="shared" si="246"/>
        <v>-</v>
      </c>
      <c r="AW354" s="527">
        <f t="shared" si="280"/>
        <v>0</v>
      </c>
      <c r="AX354" s="524">
        <f>SUM(AX355:AX385)</f>
        <v>0</v>
      </c>
      <c r="AY354" s="525">
        <f>SUM(AY355:AY385)</f>
        <v>0</v>
      </c>
      <c r="AZ354" s="530" t="str">
        <f t="shared" si="281"/>
        <v>-</v>
      </c>
      <c r="BA354" s="534">
        <f>SUM(BA355:BA385)</f>
        <v>0</v>
      </c>
      <c r="BB354" s="533" t="str">
        <f t="shared" si="247"/>
        <v>-</v>
      </c>
      <c r="BC354" s="544">
        <f t="shared" si="282"/>
        <v>0</v>
      </c>
      <c r="BD354" s="543">
        <f t="shared" ref="BD354:BF354" si="288">SUM(BD355:BD385)</f>
        <v>0</v>
      </c>
      <c r="BE354" s="543">
        <f t="shared" si="288"/>
        <v>0</v>
      </c>
      <c r="BF354" s="548">
        <f t="shared" si="288"/>
        <v>0</v>
      </c>
      <c r="BG354" s="547" t="str">
        <f t="shared" ref="BG354:BG385" si="289">IF(BF354&lt;&gt;0,BF354/BE354,"-")</f>
        <v>-</v>
      </c>
      <c r="BH354" s="544">
        <f t="shared" si="283"/>
        <v>0</v>
      </c>
      <c r="BI354" s="543">
        <f t="shared" ref="BI354:BK354" si="290">SUM(BI355:BI385)</f>
        <v>0</v>
      </c>
      <c r="BJ354" s="543">
        <f t="shared" si="290"/>
        <v>0</v>
      </c>
      <c r="BK354" s="548">
        <f t="shared" si="290"/>
        <v>0</v>
      </c>
      <c r="BL354" s="547" t="str">
        <f t="shared" si="257"/>
        <v>-</v>
      </c>
      <c r="BM354" s="544">
        <f t="shared" si="284"/>
        <v>0</v>
      </c>
      <c r="BN354" s="543">
        <f t="shared" ref="BN354:BP354" si="291">SUM(BN355:BN385)</f>
        <v>0</v>
      </c>
      <c r="BO354" s="543">
        <f t="shared" si="291"/>
        <v>0</v>
      </c>
      <c r="BP354" s="548">
        <f t="shared" si="291"/>
        <v>0</v>
      </c>
      <c r="BQ354" s="547" t="str">
        <f t="shared" si="258"/>
        <v>-</v>
      </c>
      <c r="BR354" s="544">
        <f t="shared" si="285"/>
        <v>0</v>
      </c>
      <c r="BS354" s="543">
        <f t="shared" ref="BS354:BU354" si="292">SUM(BS355:BS385)</f>
        <v>0</v>
      </c>
      <c r="BT354" s="543">
        <f t="shared" si="292"/>
        <v>0</v>
      </c>
      <c r="BU354" s="548">
        <f t="shared" si="292"/>
        <v>0</v>
      </c>
      <c r="BV354" s="547" t="str">
        <f t="shared" si="259"/>
        <v>-</v>
      </c>
    </row>
    <row r="355" ht="14.25" customHeight="1" spans="1:74">
      <c r="A355" s="563" t="s">
        <v>61</v>
      </c>
      <c r="B355" s="404">
        <v>1</v>
      </c>
      <c r="C355" s="406">
        <f t="shared" ref="C355:C385" si="293">F355+H355</f>
        <v>0</v>
      </c>
      <c r="D355" s="406">
        <f t="shared" si="261"/>
        <v>0</v>
      </c>
      <c r="E355" s="406">
        <f t="shared" si="262"/>
        <v>0</v>
      </c>
      <c r="F355" s="382">
        <f t="shared" si="263"/>
        <v>0</v>
      </c>
      <c r="G355" s="505" t="str">
        <f t="shared" si="260"/>
        <v>-</v>
      </c>
      <c r="H355" s="507">
        <f t="shared" si="264"/>
        <v>0</v>
      </c>
      <c r="I355" s="517">
        <f t="shared" si="265"/>
        <v>0</v>
      </c>
      <c r="J355" s="523">
        <f t="shared" si="266"/>
        <v>0</v>
      </c>
      <c r="K355" s="523">
        <f t="shared" si="267"/>
        <v>0</v>
      </c>
      <c r="L355" s="526" t="str">
        <f t="shared" si="287"/>
        <v>-</v>
      </c>
      <c r="M355" s="527">
        <f t="shared" si="268"/>
        <v>0</v>
      </c>
      <c r="N355" s="335"/>
      <c r="O355" s="529"/>
      <c r="P355" s="528" t="str">
        <f t="shared" si="269"/>
        <v>-</v>
      </c>
      <c r="Q355" s="535">
        <v>0</v>
      </c>
      <c r="R355" s="536" t="str">
        <f t="shared" ref="R355:R385" si="294">IF(Q355&lt;&gt;0,Q355/O355,"-")</f>
        <v>-</v>
      </c>
      <c r="S355" s="527">
        <f t="shared" si="270"/>
        <v>0</v>
      </c>
      <c r="T355" s="335"/>
      <c r="U355" s="529"/>
      <c r="V355" s="528" t="str">
        <f t="shared" si="271"/>
        <v>-</v>
      </c>
      <c r="W355" s="535">
        <v>0</v>
      </c>
      <c r="X355" s="536" t="str">
        <f t="shared" ref="X355:X385" si="295">IF(W355&lt;&gt;0,W355/U355,"-")</f>
        <v>-</v>
      </c>
      <c r="Y355" s="527">
        <f t="shared" si="272"/>
        <v>0</v>
      </c>
      <c r="Z355" s="335"/>
      <c r="AA355" s="529"/>
      <c r="AB355" s="528" t="str">
        <f t="shared" si="273"/>
        <v>-</v>
      </c>
      <c r="AC355" s="535">
        <v>0</v>
      </c>
      <c r="AD355" s="536" t="str">
        <f t="shared" ref="AD355:AD385" si="296">IF(AC355&lt;&gt;0,AC355/AA355,"-")</f>
        <v>-</v>
      </c>
      <c r="AE355" s="527">
        <f t="shared" si="274"/>
        <v>0</v>
      </c>
      <c r="AF355" s="335"/>
      <c r="AG355" s="529"/>
      <c r="AH355" s="528" t="str">
        <f t="shared" si="275"/>
        <v>-</v>
      </c>
      <c r="AI355" s="535">
        <v>0</v>
      </c>
      <c r="AJ355" s="536" t="str">
        <f t="shared" ref="AJ355:AJ385" si="297">IF(AI355&lt;&gt;0,AI355/AG355,"-")</f>
        <v>-</v>
      </c>
      <c r="AK355" s="527">
        <f t="shared" si="276"/>
        <v>0</v>
      </c>
      <c r="AL355" s="335"/>
      <c r="AM355" s="529"/>
      <c r="AN355" s="528" t="str">
        <f t="shared" si="277"/>
        <v>-</v>
      </c>
      <c r="AO355" s="535">
        <v>0</v>
      </c>
      <c r="AP355" s="536" t="str">
        <f t="shared" ref="AP355:AP385" si="298">IF(AO355&lt;&gt;0,AO355/AM355,"-")</f>
        <v>-</v>
      </c>
      <c r="AQ355" s="527">
        <f t="shared" si="278"/>
        <v>0</v>
      </c>
      <c r="AR355" s="335"/>
      <c r="AS355" s="529"/>
      <c r="AT355" s="528" t="str">
        <f t="shared" si="279"/>
        <v>-</v>
      </c>
      <c r="AU355" s="535">
        <v>0</v>
      </c>
      <c r="AV355" s="536" t="str">
        <f t="shared" ref="AV355:AV385" si="299">IF(AU355&lt;&gt;0,AU355/AS355,"-")</f>
        <v>-</v>
      </c>
      <c r="AW355" s="527">
        <f t="shared" si="280"/>
        <v>0</v>
      </c>
      <c r="AX355" s="335"/>
      <c r="AY355" s="529"/>
      <c r="AZ355" s="528" t="str">
        <f t="shared" si="281"/>
        <v>-</v>
      </c>
      <c r="BA355" s="535">
        <v>0</v>
      </c>
      <c r="BB355" s="536" t="str">
        <f t="shared" ref="BB355:BB385" si="300">IF(BA355&lt;&gt;0,BA355/AY355,"-")</f>
        <v>-</v>
      </c>
      <c r="BC355" s="544">
        <f t="shared" si="282"/>
        <v>0</v>
      </c>
      <c r="BD355" s="335"/>
      <c r="BE355" s="529"/>
      <c r="BF355" s="535">
        <v>0</v>
      </c>
      <c r="BG355" s="549" t="str">
        <f t="shared" si="289"/>
        <v>-</v>
      </c>
      <c r="BH355" s="544">
        <f t="shared" si="283"/>
        <v>0</v>
      </c>
      <c r="BI355" s="335"/>
      <c r="BJ355" s="529"/>
      <c r="BK355" s="535">
        <v>0</v>
      </c>
      <c r="BL355" s="549" t="str">
        <f t="shared" si="257"/>
        <v>-</v>
      </c>
      <c r="BM355" s="544">
        <f t="shared" si="284"/>
        <v>0</v>
      </c>
      <c r="BN355" s="335"/>
      <c r="BO355" s="529"/>
      <c r="BP355" s="535">
        <v>0</v>
      </c>
      <c r="BQ355" s="549" t="str">
        <f t="shared" si="258"/>
        <v>-</v>
      </c>
      <c r="BR355" s="544">
        <f t="shared" si="285"/>
        <v>0</v>
      </c>
      <c r="BS355" s="335"/>
      <c r="BT355" s="529"/>
      <c r="BU355" s="535">
        <v>0</v>
      </c>
      <c r="BV355" s="549" t="str">
        <f t="shared" si="259"/>
        <v>-</v>
      </c>
    </row>
    <row r="356" ht="14.25" customHeight="1" spans="1:74">
      <c r="A356" s="563"/>
      <c r="B356" s="404">
        <v>2</v>
      </c>
      <c r="C356" s="406">
        <f t="shared" si="293"/>
        <v>0</v>
      </c>
      <c r="D356" s="406">
        <f t="shared" si="261"/>
        <v>0</v>
      </c>
      <c r="E356" s="406">
        <f t="shared" si="262"/>
        <v>0</v>
      </c>
      <c r="F356" s="382">
        <f t="shared" si="263"/>
        <v>0</v>
      </c>
      <c r="G356" s="505" t="str">
        <f t="shared" si="260"/>
        <v>-</v>
      </c>
      <c r="H356" s="507">
        <f t="shared" si="264"/>
        <v>0</v>
      </c>
      <c r="I356" s="517">
        <f t="shared" si="265"/>
        <v>0</v>
      </c>
      <c r="J356" s="523">
        <f t="shared" si="266"/>
        <v>0</v>
      </c>
      <c r="K356" s="523">
        <f t="shared" si="267"/>
        <v>0</v>
      </c>
      <c r="L356" s="526" t="str">
        <f t="shared" si="287"/>
        <v>-</v>
      </c>
      <c r="M356" s="527">
        <f t="shared" si="268"/>
        <v>0</v>
      </c>
      <c r="N356" s="335"/>
      <c r="O356" s="529"/>
      <c r="P356" s="528" t="str">
        <f t="shared" si="269"/>
        <v>-</v>
      </c>
      <c r="Q356" s="535">
        <v>0</v>
      </c>
      <c r="R356" s="536" t="str">
        <f t="shared" si="294"/>
        <v>-</v>
      </c>
      <c r="S356" s="527">
        <f t="shared" si="270"/>
        <v>0</v>
      </c>
      <c r="T356" s="335"/>
      <c r="U356" s="529"/>
      <c r="V356" s="528" t="str">
        <f t="shared" si="271"/>
        <v>-</v>
      </c>
      <c r="W356" s="535">
        <v>0</v>
      </c>
      <c r="X356" s="536" t="str">
        <f t="shared" si="295"/>
        <v>-</v>
      </c>
      <c r="Y356" s="527">
        <f t="shared" si="272"/>
        <v>0</v>
      </c>
      <c r="Z356" s="335"/>
      <c r="AA356" s="529"/>
      <c r="AB356" s="528" t="str">
        <f t="shared" si="273"/>
        <v>-</v>
      </c>
      <c r="AC356" s="535">
        <v>0</v>
      </c>
      <c r="AD356" s="536" t="str">
        <f t="shared" si="296"/>
        <v>-</v>
      </c>
      <c r="AE356" s="527">
        <f t="shared" si="274"/>
        <v>0</v>
      </c>
      <c r="AF356" s="335"/>
      <c r="AG356" s="529"/>
      <c r="AH356" s="528" t="str">
        <f t="shared" si="275"/>
        <v>-</v>
      </c>
      <c r="AI356" s="535">
        <v>0</v>
      </c>
      <c r="AJ356" s="536" t="str">
        <f t="shared" si="297"/>
        <v>-</v>
      </c>
      <c r="AK356" s="527">
        <f t="shared" si="276"/>
        <v>0</v>
      </c>
      <c r="AL356" s="335"/>
      <c r="AM356" s="529"/>
      <c r="AN356" s="528" t="str">
        <f t="shared" si="277"/>
        <v>-</v>
      </c>
      <c r="AO356" s="535">
        <v>0</v>
      </c>
      <c r="AP356" s="536" t="str">
        <f t="shared" si="298"/>
        <v>-</v>
      </c>
      <c r="AQ356" s="527">
        <f t="shared" si="278"/>
        <v>0</v>
      </c>
      <c r="AR356" s="335"/>
      <c r="AS356" s="529"/>
      <c r="AT356" s="528" t="str">
        <f t="shared" si="279"/>
        <v>-</v>
      </c>
      <c r="AU356" s="535">
        <v>0</v>
      </c>
      <c r="AV356" s="536" t="str">
        <f t="shared" si="299"/>
        <v>-</v>
      </c>
      <c r="AW356" s="527">
        <f t="shared" si="280"/>
        <v>0</v>
      </c>
      <c r="AX356" s="335"/>
      <c r="AY356" s="529"/>
      <c r="AZ356" s="528" t="str">
        <f t="shared" si="281"/>
        <v>-</v>
      </c>
      <c r="BA356" s="535">
        <v>0</v>
      </c>
      <c r="BB356" s="536" t="str">
        <f t="shared" si="300"/>
        <v>-</v>
      </c>
      <c r="BC356" s="544">
        <f t="shared" si="282"/>
        <v>0</v>
      </c>
      <c r="BD356" s="335"/>
      <c r="BE356" s="529"/>
      <c r="BF356" s="535">
        <v>0</v>
      </c>
      <c r="BG356" s="549" t="str">
        <f t="shared" si="289"/>
        <v>-</v>
      </c>
      <c r="BH356" s="544">
        <f t="shared" si="283"/>
        <v>0</v>
      </c>
      <c r="BI356" s="335"/>
      <c r="BJ356" s="529"/>
      <c r="BK356" s="535">
        <v>0</v>
      </c>
      <c r="BL356" s="549" t="str">
        <f t="shared" si="257"/>
        <v>-</v>
      </c>
      <c r="BM356" s="544">
        <f t="shared" si="284"/>
        <v>0</v>
      </c>
      <c r="BN356" s="335"/>
      <c r="BO356" s="529"/>
      <c r="BP356" s="535">
        <v>0</v>
      </c>
      <c r="BQ356" s="549" t="str">
        <f t="shared" si="258"/>
        <v>-</v>
      </c>
      <c r="BR356" s="544">
        <f t="shared" si="285"/>
        <v>0</v>
      </c>
      <c r="BS356" s="335"/>
      <c r="BT356" s="529"/>
      <c r="BU356" s="535">
        <v>0</v>
      </c>
      <c r="BV356" s="549" t="str">
        <f t="shared" si="259"/>
        <v>-</v>
      </c>
    </row>
    <row r="357" ht="14.25" customHeight="1" spans="1:74">
      <c r="A357" s="563"/>
      <c r="B357" s="404">
        <v>3</v>
      </c>
      <c r="C357" s="406">
        <f t="shared" si="293"/>
        <v>0</v>
      </c>
      <c r="D357" s="406">
        <f t="shared" si="261"/>
        <v>0</v>
      </c>
      <c r="E357" s="406">
        <f t="shared" si="262"/>
        <v>0</v>
      </c>
      <c r="F357" s="382">
        <f t="shared" si="263"/>
        <v>0</v>
      </c>
      <c r="G357" s="505" t="str">
        <f t="shared" si="260"/>
        <v>-</v>
      </c>
      <c r="H357" s="507">
        <f t="shared" si="264"/>
        <v>0</v>
      </c>
      <c r="I357" s="517">
        <f t="shared" si="265"/>
        <v>0</v>
      </c>
      <c r="J357" s="523">
        <f t="shared" si="266"/>
        <v>0</v>
      </c>
      <c r="K357" s="523">
        <f t="shared" si="267"/>
        <v>0</v>
      </c>
      <c r="L357" s="526" t="str">
        <f t="shared" si="287"/>
        <v>-</v>
      </c>
      <c r="M357" s="527">
        <f t="shared" si="268"/>
        <v>0</v>
      </c>
      <c r="N357" s="335"/>
      <c r="O357" s="529"/>
      <c r="P357" s="528" t="str">
        <f t="shared" si="269"/>
        <v>-</v>
      </c>
      <c r="Q357" s="535">
        <v>0</v>
      </c>
      <c r="R357" s="536" t="str">
        <f t="shared" si="294"/>
        <v>-</v>
      </c>
      <c r="S357" s="527">
        <f t="shared" si="270"/>
        <v>0</v>
      </c>
      <c r="T357" s="335"/>
      <c r="U357" s="529"/>
      <c r="V357" s="528" t="str">
        <f t="shared" si="271"/>
        <v>-</v>
      </c>
      <c r="W357" s="535">
        <v>0</v>
      </c>
      <c r="X357" s="536" t="str">
        <f t="shared" si="295"/>
        <v>-</v>
      </c>
      <c r="Y357" s="527">
        <f t="shared" si="272"/>
        <v>0</v>
      </c>
      <c r="Z357" s="335"/>
      <c r="AA357" s="529"/>
      <c r="AB357" s="528" t="str">
        <f t="shared" si="273"/>
        <v>-</v>
      </c>
      <c r="AC357" s="535">
        <v>0</v>
      </c>
      <c r="AD357" s="536" t="str">
        <f t="shared" si="296"/>
        <v>-</v>
      </c>
      <c r="AE357" s="527">
        <f t="shared" si="274"/>
        <v>0</v>
      </c>
      <c r="AF357" s="335"/>
      <c r="AG357" s="529"/>
      <c r="AH357" s="528" t="str">
        <f t="shared" si="275"/>
        <v>-</v>
      </c>
      <c r="AI357" s="535">
        <v>0</v>
      </c>
      <c r="AJ357" s="536" t="str">
        <f t="shared" si="297"/>
        <v>-</v>
      </c>
      <c r="AK357" s="527">
        <f t="shared" si="276"/>
        <v>0</v>
      </c>
      <c r="AL357" s="335"/>
      <c r="AM357" s="529"/>
      <c r="AN357" s="528" t="str">
        <f t="shared" si="277"/>
        <v>-</v>
      </c>
      <c r="AO357" s="535">
        <v>0</v>
      </c>
      <c r="AP357" s="536" t="str">
        <f t="shared" si="298"/>
        <v>-</v>
      </c>
      <c r="AQ357" s="527">
        <f t="shared" si="278"/>
        <v>0</v>
      </c>
      <c r="AR357" s="335"/>
      <c r="AS357" s="529"/>
      <c r="AT357" s="528" t="str">
        <f t="shared" si="279"/>
        <v>-</v>
      </c>
      <c r="AU357" s="535">
        <v>0</v>
      </c>
      <c r="AV357" s="536" t="str">
        <f t="shared" si="299"/>
        <v>-</v>
      </c>
      <c r="AW357" s="527">
        <f t="shared" si="280"/>
        <v>0</v>
      </c>
      <c r="AX357" s="335"/>
      <c r="AY357" s="529"/>
      <c r="AZ357" s="528" t="str">
        <f t="shared" si="281"/>
        <v>-</v>
      </c>
      <c r="BA357" s="535">
        <v>0</v>
      </c>
      <c r="BB357" s="536" t="str">
        <f t="shared" si="300"/>
        <v>-</v>
      </c>
      <c r="BC357" s="544">
        <f t="shared" si="282"/>
        <v>0</v>
      </c>
      <c r="BD357" s="335"/>
      <c r="BE357" s="529"/>
      <c r="BF357" s="535">
        <v>0</v>
      </c>
      <c r="BG357" s="549" t="str">
        <f t="shared" si="289"/>
        <v>-</v>
      </c>
      <c r="BH357" s="544">
        <f t="shared" si="283"/>
        <v>0</v>
      </c>
      <c r="BI357" s="335"/>
      <c r="BJ357" s="529"/>
      <c r="BK357" s="535">
        <v>0</v>
      </c>
      <c r="BL357" s="549" t="str">
        <f t="shared" si="257"/>
        <v>-</v>
      </c>
      <c r="BM357" s="544">
        <f t="shared" si="284"/>
        <v>0</v>
      </c>
      <c r="BN357" s="335"/>
      <c r="BO357" s="529"/>
      <c r="BP357" s="535">
        <v>0</v>
      </c>
      <c r="BQ357" s="549" t="str">
        <f t="shared" si="258"/>
        <v>-</v>
      </c>
      <c r="BR357" s="544">
        <f t="shared" si="285"/>
        <v>0</v>
      </c>
      <c r="BS357" s="335"/>
      <c r="BT357" s="529"/>
      <c r="BU357" s="535">
        <v>0</v>
      </c>
      <c r="BV357" s="549" t="str">
        <f t="shared" si="259"/>
        <v>-</v>
      </c>
    </row>
    <row r="358" ht="14.25" customHeight="1" spans="1:74">
      <c r="A358" s="563"/>
      <c r="B358" s="404">
        <v>4</v>
      </c>
      <c r="C358" s="406">
        <f t="shared" si="293"/>
        <v>0</v>
      </c>
      <c r="D358" s="406">
        <f t="shared" si="261"/>
        <v>0</v>
      </c>
      <c r="E358" s="406">
        <f t="shared" si="262"/>
        <v>0</v>
      </c>
      <c r="F358" s="382">
        <f t="shared" si="263"/>
        <v>0</v>
      </c>
      <c r="G358" s="505" t="str">
        <f t="shared" si="260"/>
        <v>-</v>
      </c>
      <c r="H358" s="507">
        <f t="shared" si="264"/>
        <v>0</v>
      </c>
      <c r="I358" s="517">
        <f t="shared" si="265"/>
        <v>0</v>
      </c>
      <c r="J358" s="523">
        <f t="shared" si="266"/>
        <v>0</v>
      </c>
      <c r="K358" s="523">
        <f t="shared" si="267"/>
        <v>0</v>
      </c>
      <c r="L358" s="526" t="str">
        <f t="shared" si="287"/>
        <v>-</v>
      </c>
      <c r="M358" s="527">
        <f t="shared" si="268"/>
        <v>0</v>
      </c>
      <c r="N358" s="335"/>
      <c r="O358" s="529"/>
      <c r="P358" s="528" t="str">
        <f t="shared" si="269"/>
        <v>-</v>
      </c>
      <c r="Q358" s="535">
        <v>0</v>
      </c>
      <c r="R358" s="536" t="str">
        <f t="shared" si="294"/>
        <v>-</v>
      </c>
      <c r="S358" s="527">
        <f t="shared" si="270"/>
        <v>0</v>
      </c>
      <c r="T358" s="335"/>
      <c r="U358" s="529"/>
      <c r="V358" s="528" t="str">
        <f t="shared" si="271"/>
        <v>-</v>
      </c>
      <c r="W358" s="535">
        <v>0</v>
      </c>
      <c r="X358" s="536" t="str">
        <f t="shared" si="295"/>
        <v>-</v>
      </c>
      <c r="Y358" s="527">
        <f t="shared" si="272"/>
        <v>0</v>
      </c>
      <c r="Z358" s="335"/>
      <c r="AA358" s="529"/>
      <c r="AB358" s="528" t="str">
        <f t="shared" si="273"/>
        <v>-</v>
      </c>
      <c r="AC358" s="535">
        <v>0</v>
      </c>
      <c r="AD358" s="536" t="str">
        <f t="shared" si="296"/>
        <v>-</v>
      </c>
      <c r="AE358" s="527">
        <f t="shared" si="274"/>
        <v>0</v>
      </c>
      <c r="AF358" s="335"/>
      <c r="AG358" s="529"/>
      <c r="AH358" s="528" t="str">
        <f t="shared" si="275"/>
        <v>-</v>
      </c>
      <c r="AI358" s="535">
        <v>0</v>
      </c>
      <c r="AJ358" s="536" t="str">
        <f t="shared" si="297"/>
        <v>-</v>
      </c>
      <c r="AK358" s="527">
        <f t="shared" si="276"/>
        <v>0</v>
      </c>
      <c r="AL358" s="335"/>
      <c r="AM358" s="529"/>
      <c r="AN358" s="528" t="str">
        <f t="shared" si="277"/>
        <v>-</v>
      </c>
      <c r="AO358" s="535">
        <v>0</v>
      </c>
      <c r="AP358" s="536" t="str">
        <f t="shared" si="298"/>
        <v>-</v>
      </c>
      <c r="AQ358" s="527">
        <f t="shared" si="278"/>
        <v>0</v>
      </c>
      <c r="AR358" s="335"/>
      <c r="AS358" s="529"/>
      <c r="AT358" s="528" t="str">
        <f t="shared" si="279"/>
        <v>-</v>
      </c>
      <c r="AU358" s="535">
        <v>0</v>
      </c>
      <c r="AV358" s="536" t="str">
        <f t="shared" si="299"/>
        <v>-</v>
      </c>
      <c r="AW358" s="527">
        <f t="shared" si="280"/>
        <v>0</v>
      </c>
      <c r="AX358" s="335"/>
      <c r="AY358" s="529"/>
      <c r="AZ358" s="528" t="str">
        <f t="shared" si="281"/>
        <v>-</v>
      </c>
      <c r="BA358" s="535">
        <v>0</v>
      </c>
      <c r="BB358" s="536" t="str">
        <f t="shared" si="300"/>
        <v>-</v>
      </c>
      <c r="BC358" s="544">
        <f t="shared" si="282"/>
        <v>0</v>
      </c>
      <c r="BD358" s="335"/>
      <c r="BE358" s="529"/>
      <c r="BF358" s="535">
        <v>0</v>
      </c>
      <c r="BG358" s="549" t="str">
        <f t="shared" si="289"/>
        <v>-</v>
      </c>
      <c r="BH358" s="544">
        <f t="shared" si="283"/>
        <v>0</v>
      </c>
      <c r="BI358" s="335"/>
      <c r="BJ358" s="529"/>
      <c r="BK358" s="535">
        <v>0</v>
      </c>
      <c r="BL358" s="549" t="str">
        <f t="shared" si="257"/>
        <v>-</v>
      </c>
      <c r="BM358" s="544">
        <f t="shared" si="284"/>
        <v>0</v>
      </c>
      <c r="BN358" s="335"/>
      <c r="BO358" s="529"/>
      <c r="BP358" s="535">
        <v>0</v>
      </c>
      <c r="BQ358" s="549" t="str">
        <f t="shared" si="258"/>
        <v>-</v>
      </c>
      <c r="BR358" s="544">
        <f t="shared" si="285"/>
        <v>0</v>
      </c>
      <c r="BS358" s="335"/>
      <c r="BT358" s="529"/>
      <c r="BU358" s="535">
        <v>0</v>
      </c>
      <c r="BV358" s="549" t="str">
        <f t="shared" si="259"/>
        <v>-</v>
      </c>
    </row>
    <row r="359" ht="14.25" customHeight="1" spans="1:74">
      <c r="A359" s="563"/>
      <c r="B359" s="404">
        <v>5</v>
      </c>
      <c r="C359" s="406">
        <f t="shared" si="293"/>
        <v>0</v>
      </c>
      <c r="D359" s="406">
        <f t="shared" si="261"/>
        <v>0</v>
      </c>
      <c r="E359" s="406">
        <f t="shared" si="262"/>
        <v>0</v>
      </c>
      <c r="F359" s="382">
        <f t="shared" si="263"/>
        <v>0</v>
      </c>
      <c r="G359" s="505" t="str">
        <f t="shared" si="260"/>
        <v>-</v>
      </c>
      <c r="H359" s="507">
        <f t="shared" si="264"/>
        <v>0</v>
      </c>
      <c r="I359" s="517">
        <f t="shared" si="265"/>
        <v>0</v>
      </c>
      <c r="J359" s="523">
        <f t="shared" si="266"/>
        <v>0</v>
      </c>
      <c r="K359" s="523">
        <f t="shared" si="267"/>
        <v>0</v>
      </c>
      <c r="L359" s="526" t="str">
        <f t="shared" si="287"/>
        <v>-</v>
      </c>
      <c r="M359" s="527">
        <f t="shared" si="268"/>
        <v>0</v>
      </c>
      <c r="N359" s="335"/>
      <c r="O359" s="529"/>
      <c r="P359" s="528" t="str">
        <f t="shared" si="269"/>
        <v>-</v>
      </c>
      <c r="Q359" s="535">
        <v>0</v>
      </c>
      <c r="R359" s="536" t="str">
        <f t="shared" si="294"/>
        <v>-</v>
      </c>
      <c r="S359" s="527">
        <f t="shared" si="270"/>
        <v>0</v>
      </c>
      <c r="T359" s="335"/>
      <c r="U359" s="529"/>
      <c r="V359" s="528" t="str">
        <f t="shared" si="271"/>
        <v>-</v>
      </c>
      <c r="W359" s="535">
        <v>0</v>
      </c>
      <c r="X359" s="536" t="str">
        <f t="shared" si="295"/>
        <v>-</v>
      </c>
      <c r="Y359" s="527">
        <f t="shared" si="272"/>
        <v>0</v>
      </c>
      <c r="Z359" s="335"/>
      <c r="AA359" s="529"/>
      <c r="AB359" s="528" t="str">
        <f t="shared" si="273"/>
        <v>-</v>
      </c>
      <c r="AC359" s="535">
        <v>0</v>
      </c>
      <c r="AD359" s="536" t="str">
        <f t="shared" si="296"/>
        <v>-</v>
      </c>
      <c r="AE359" s="527">
        <f t="shared" si="274"/>
        <v>0</v>
      </c>
      <c r="AF359" s="335"/>
      <c r="AG359" s="529"/>
      <c r="AH359" s="528" t="str">
        <f t="shared" si="275"/>
        <v>-</v>
      </c>
      <c r="AI359" s="535">
        <v>0</v>
      </c>
      <c r="AJ359" s="536" t="str">
        <f t="shared" si="297"/>
        <v>-</v>
      </c>
      <c r="AK359" s="527">
        <f t="shared" si="276"/>
        <v>0</v>
      </c>
      <c r="AL359" s="335"/>
      <c r="AM359" s="529"/>
      <c r="AN359" s="528" t="str">
        <f t="shared" si="277"/>
        <v>-</v>
      </c>
      <c r="AO359" s="535">
        <v>0</v>
      </c>
      <c r="AP359" s="536" t="str">
        <f t="shared" si="298"/>
        <v>-</v>
      </c>
      <c r="AQ359" s="527">
        <f t="shared" si="278"/>
        <v>0</v>
      </c>
      <c r="AR359" s="335"/>
      <c r="AS359" s="529"/>
      <c r="AT359" s="528" t="str">
        <f t="shared" si="279"/>
        <v>-</v>
      </c>
      <c r="AU359" s="535">
        <v>0</v>
      </c>
      <c r="AV359" s="536" t="str">
        <f t="shared" si="299"/>
        <v>-</v>
      </c>
      <c r="AW359" s="527">
        <f t="shared" si="280"/>
        <v>0</v>
      </c>
      <c r="AX359" s="335"/>
      <c r="AY359" s="529"/>
      <c r="AZ359" s="528" t="str">
        <f t="shared" si="281"/>
        <v>-</v>
      </c>
      <c r="BA359" s="535">
        <v>0</v>
      </c>
      <c r="BB359" s="536" t="str">
        <f t="shared" si="300"/>
        <v>-</v>
      </c>
      <c r="BC359" s="544">
        <f t="shared" si="282"/>
        <v>0</v>
      </c>
      <c r="BD359" s="335"/>
      <c r="BE359" s="529"/>
      <c r="BF359" s="535">
        <v>0</v>
      </c>
      <c r="BG359" s="549" t="str">
        <f t="shared" si="289"/>
        <v>-</v>
      </c>
      <c r="BH359" s="544">
        <f t="shared" si="283"/>
        <v>0</v>
      </c>
      <c r="BI359" s="335"/>
      <c r="BJ359" s="529"/>
      <c r="BK359" s="535">
        <v>0</v>
      </c>
      <c r="BL359" s="549" t="str">
        <f t="shared" si="257"/>
        <v>-</v>
      </c>
      <c r="BM359" s="544">
        <f t="shared" si="284"/>
        <v>0</v>
      </c>
      <c r="BN359" s="335"/>
      <c r="BO359" s="529"/>
      <c r="BP359" s="535">
        <v>0</v>
      </c>
      <c r="BQ359" s="549" t="str">
        <f t="shared" si="258"/>
        <v>-</v>
      </c>
      <c r="BR359" s="544">
        <f t="shared" si="285"/>
        <v>0</v>
      </c>
      <c r="BS359" s="335"/>
      <c r="BT359" s="529"/>
      <c r="BU359" s="535">
        <v>0</v>
      </c>
      <c r="BV359" s="549" t="str">
        <f t="shared" si="259"/>
        <v>-</v>
      </c>
    </row>
    <row r="360" ht="14.25" customHeight="1" spans="1:74">
      <c r="A360" s="563"/>
      <c r="B360" s="404">
        <v>6</v>
      </c>
      <c r="C360" s="406">
        <f t="shared" si="293"/>
        <v>0</v>
      </c>
      <c r="D360" s="406">
        <f t="shared" si="261"/>
        <v>0</v>
      </c>
      <c r="E360" s="406">
        <f t="shared" si="262"/>
        <v>0</v>
      </c>
      <c r="F360" s="382">
        <f t="shared" si="263"/>
        <v>0</v>
      </c>
      <c r="G360" s="505" t="str">
        <f t="shared" si="260"/>
        <v>-</v>
      </c>
      <c r="H360" s="507">
        <f t="shared" si="264"/>
        <v>0</v>
      </c>
      <c r="I360" s="517">
        <f t="shared" si="265"/>
        <v>0</v>
      </c>
      <c r="J360" s="523">
        <f t="shared" si="266"/>
        <v>0</v>
      </c>
      <c r="K360" s="523">
        <f t="shared" si="267"/>
        <v>0</v>
      </c>
      <c r="L360" s="526" t="str">
        <f t="shared" si="287"/>
        <v>-</v>
      </c>
      <c r="M360" s="527">
        <f t="shared" si="268"/>
        <v>0</v>
      </c>
      <c r="N360" s="335"/>
      <c r="O360" s="529"/>
      <c r="P360" s="528" t="str">
        <f t="shared" si="269"/>
        <v>-</v>
      </c>
      <c r="Q360" s="535">
        <v>0</v>
      </c>
      <c r="R360" s="536" t="str">
        <f t="shared" si="294"/>
        <v>-</v>
      </c>
      <c r="S360" s="527">
        <f t="shared" si="270"/>
        <v>0</v>
      </c>
      <c r="T360" s="335"/>
      <c r="U360" s="529"/>
      <c r="V360" s="528" t="str">
        <f t="shared" si="271"/>
        <v>-</v>
      </c>
      <c r="W360" s="535">
        <v>0</v>
      </c>
      <c r="X360" s="536" t="str">
        <f t="shared" si="295"/>
        <v>-</v>
      </c>
      <c r="Y360" s="527">
        <f t="shared" si="272"/>
        <v>0</v>
      </c>
      <c r="Z360" s="335"/>
      <c r="AA360" s="529"/>
      <c r="AB360" s="528" t="str">
        <f t="shared" si="273"/>
        <v>-</v>
      </c>
      <c r="AC360" s="535">
        <v>0</v>
      </c>
      <c r="AD360" s="536" t="str">
        <f t="shared" si="296"/>
        <v>-</v>
      </c>
      <c r="AE360" s="527">
        <f t="shared" si="274"/>
        <v>0</v>
      </c>
      <c r="AF360" s="335"/>
      <c r="AG360" s="529"/>
      <c r="AH360" s="528" t="str">
        <f t="shared" si="275"/>
        <v>-</v>
      </c>
      <c r="AI360" s="535">
        <v>0</v>
      </c>
      <c r="AJ360" s="536" t="str">
        <f t="shared" si="297"/>
        <v>-</v>
      </c>
      <c r="AK360" s="527">
        <f t="shared" si="276"/>
        <v>0</v>
      </c>
      <c r="AL360" s="335"/>
      <c r="AM360" s="529"/>
      <c r="AN360" s="528" t="str">
        <f t="shared" si="277"/>
        <v>-</v>
      </c>
      <c r="AO360" s="535">
        <v>0</v>
      </c>
      <c r="AP360" s="536" t="str">
        <f t="shared" si="298"/>
        <v>-</v>
      </c>
      <c r="AQ360" s="527">
        <f t="shared" si="278"/>
        <v>0</v>
      </c>
      <c r="AR360" s="335"/>
      <c r="AS360" s="529"/>
      <c r="AT360" s="528" t="str">
        <f t="shared" si="279"/>
        <v>-</v>
      </c>
      <c r="AU360" s="535">
        <v>0</v>
      </c>
      <c r="AV360" s="536" t="str">
        <f t="shared" si="299"/>
        <v>-</v>
      </c>
      <c r="AW360" s="527">
        <f t="shared" si="280"/>
        <v>0</v>
      </c>
      <c r="AX360" s="335"/>
      <c r="AY360" s="529"/>
      <c r="AZ360" s="528" t="str">
        <f t="shared" si="281"/>
        <v>-</v>
      </c>
      <c r="BA360" s="535">
        <v>0</v>
      </c>
      <c r="BB360" s="536" t="str">
        <f t="shared" si="300"/>
        <v>-</v>
      </c>
      <c r="BC360" s="544">
        <f t="shared" si="282"/>
        <v>0</v>
      </c>
      <c r="BD360" s="335"/>
      <c r="BE360" s="529"/>
      <c r="BF360" s="535">
        <v>0</v>
      </c>
      <c r="BG360" s="549" t="str">
        <f t="shared" si="289"/>
        <v>-</v>
      </c>
      <c r="BH360" s="544">
        <f t="shared" si="283"/>
        <v>0</v>
      </c>
      <c r="BI360" s="335"/>
      <c r="BJ360" s="529"/>
      <c r="BK360" s="535">
        <v>0</v>
      </c>
      <c r="BL360" s="549" t="str">
        <f t="shared" si="257"/>
        <v>-</v>
      </c>
      <c r="BM360" s="544">
        <f t="shared" si="284"/>
        <v>0</v>
      </c>
      <c r="BN360" s="335"/>
      <c r="BO360" s="529"/>
      <c r="BP360" s="535">
        <v>0</v>
      </c>
      <c r="BQ360" s="549" t="str">
        <f t="shared" si="258"/>
        <v>-</v>
      </c>
      <c r="BR360" s="544">
        <f t="shared" si="285"/>
        <v>0</v>
      </c>
      <c r="BS360" s="335"/>
      <c r="BT360" s="529"/>
      <c r="BU360" s="535">
        <v>0</v>
      </c>
      <c r="BV360" s="549" t="str">
        <f t="shared" si="259"/>
        <v>-</v>
      </c>
    </row>
    <row r="361" ht="14.25" customHeight="1" spans="1:74">
      <c r="A361" s="563"/>
      <c r="B361" s="404">
        <v>7</v>
      </c>
      <c r="C361" s="406">
        <f t="shared" si="293"/>
        <v>0</v>
      </c>
      <c r="D361" s="406">
        <f t="shared" si="261"/>
        <v>0</v>
      </c>
      <c r="E361" s="406">
        <f t="shared" si="262"/>
        <v>0</v>
      </c>
      <c r="F361" s="382">
        <f t="shared" si="263"/>
        <v>0</v>
      </c>
      <c r="G361" s="505" t="str">
        <f t="shared" si="260"/>
        <v>-</v>
      </c>
      <c r="H361" s="507">
        <f t="shared" si="264"/>
        <v>0</v>
      </c>
      <c r="I361" s="517">
        <f t="shared" si="265"/>
        <v>0</v>
      </c>
      <c r="J361" s="523">
        <f t="shared" si="266"/>
        <v>0</v>
      </c>
      <c r="K361" s="523">
        <f t="shared" si="267"/>
        <v>0</v>
      </c>
      <c r="L361" s="526" t="str">
        <f t="shared" si="287"/>
        <v>-</v>
      </c>
      <c r="M361" s="527">
        <f t="shared" si="268"/>
        <v>0</v>
      </c>
      <c r="N361" s="335"/>
      <c r="O361" s="529"/>
      <c r="P361" s="528" t="str">
        <f t="shared" si="269"/>
        <v>-</v>
      </c>
      <c r="Q361" s="535">
        <v>0</v>
      </c>
      <c r="R361" s="536" t="str">
        <f t="shared" si="294"/>
        <v>-</v>
      </c>
      <c r="S361" s="527">
        <f t="shared" si="270"/>
        <v>0</v>
      </c>
      <c r="T361" s="335"/>
      <c r="U361" s="529"/>
      <c r="V361" s="528" t="str">
        <f t="shared" si="271"/>
        <v>-</v>
      </c>
      <c r="W361" s="535">
        <v>0</v>
      </c>
      <c r="X361" s="536" t="str">
        <f t="shared" si="295"/>
        <v>-</v>
      </c>
      <c r="Y361" s="527">
        <f t="shared" si="272"/>
        <v>0</v>
      </c>
      <c r="Z361" s="335"/>
      <c r="AA361" s="529"/>
      <c r="AB361" s="528" t="str">
        <f t="shared" si="273"/>
        <v>-</v>
      </c>
      <c r="AC361" s="535">
        <v>0</v>
      </c>
      <c r="AD361" s="536" t="str">
        <f t="shared" si="296"/>
        <v>-</v>
      </c>
      <c r="AE361" s="527">
        <f t="shared" si="274"/>
        <v>0</v>
      </c>
      <c r="AF361" s="335"/>
      <c r="AG361" s="529"/>
      <c r="AH361" s="528" t="str">
        <f t="shared" si="275"/>
        <v>-</v>
      </c>
      <c r="AI361" s="535">
        <v>0</v>
      </c>
      <c r="AJ361" s="536" t="str">
        <f t="shared" si="297"/>
        <v>-</v>
      </c>
      <c r="AK361" s="527">
        <f t="shared" si="276"/>
        <v>0</v>
      </c>
      <c r="AL361" s="335"/>
      <c r="AM361" s="529"/>
      <c r="AN361" s="528" t="str">
        <f t="shared" si="277"/>
        <v>-</v>
      </c>
      <c r="AO361" s="535">
        <v>0</v>
      </c>
      <c r="AP361" s="536" t="str">
        <f t="shared" si="298"/>
        <v>-</v>
      </c>
      <c r="AQ361" s="527">
        <f t="shared" si="278"/>
        <v>0</v>
      </c>
      <c r="AR361" s="335"/>
      <c r="AS361" s="529"/>
      <c r="AT361" s="528" t="str">
        <f t="shared" si="279"/>
        <v>-</v>
      </c>
      <c r="AU361" s="535">
        <v>0</v>
      </c>
      <c r="AV361" s="536" t="str">
        <f t="shared" si="299"/>
        <v>-</v>
      </c>
      <c r="AW361" s="527">
        <f t="shared" si="280"/>
        <v>0</v>
      </c>
      <c r="AX361" s="335"/>
      <c r="AY361" s="529"/>
      <c r="AZ361" s="528" t="str">
        <f t="shared" si="281"/>
        <v>-</v>
      </c>
      <c r="BA361" s="535">
        <v>0</v>
      </c>
      <c r="BB361" s="536" t="str">
        <f t="shared" si="300"/>
        <v>-</v>
      </c>
      <c r="BC361" s="544">
        <f t="shared" si="282"/>
        <v>0</v>
      </c>
      <c r="BD361" s="335"/>
      <c r="BE361" s="529"/>
      <c r="BF361" s="535">
        <v>0</v>
      </c>
      <c r="BG361" s="549" t="str">
        <f t="shared" si="289"/>
        <v>-</v>
      </c>
      <c r="BH361" s="544">
        <f t="shared" si="283"/>
        <v>0</v>
      </c>
      <c r="BI361" s="335"/>
      <c r="BJ361" s="529"/>
      <c r="BK361" s="535">
        <v>0</v>
      </c>
      <c r="BL361" s="549" t="str">
        <f t="shared" si="257"/>
        <v>-</v>
      </c>
      <c r="BM361" s="544">
        <f t="shared" si="284"/>
        <v>0</v>
      </c>
      <c r="BN361" s="335"/>
      <c r="BO361" s="529"/>
      <c r="BP361" s="535">
        <v>0</v>
      </c>
      <c r="BQ361" s="549" t="str">
        <f t="shared" si="258"/>
        <v>-</v>
      </c>
      <c r="BR361" s="544">
        <f t="shared" si="285"/>
        <v>0</v>
      </c>
      <c r="BS361" s="335"/>
      <c r="BT361" s="529"/>
      <c r="BU361" s="535">
        <v>0</v>
      </c>
      <c r="BV361" s="549" t="str">
        <f t="shared" si="259"/>
        <v>-</v>
      </c>
    </row>
    <row r="362" ht="14.25" customHeight="1" spans="1:74">
      <c r="A362" s="563"/>
      <c r="B362" s="404">
        <v>8</v>
      </c>
      <c r="C362" s="406">
        <f t="shared" si="293"/>
        <v>0</v>
      </c>
      <c r="D362" s="406">
        <f t="shared" si="261"/>
        <v>0</v>
      </c>
      <c r="E362" s="406">
        <f t="shared" si="262"/>
        <v>0</v>
      </c>
      <c r="F362" s="382">
        <f t="shared" si="263"/>
        <v>0</v>
      </c>
      <c r="G362" s="505" t="str">
        <f t="shared" si="260"/>
        <v>-</v>
      </c>
      <c r="H362" s="507">
        <f t="shared" si="264"/>
        <v>0</v>
      </c>
      <c r="I362" s="517">
        <f t="shared" si="265"/>
        <v>0</v>
      </c>
      <c r="J362" s="523">
        <f t="shared" si="266"/>
        <v>0</v>
      </c>
      <c r="K362" s="523">
        <f t="shared" si="267"/>
        <v>0</v>
      </c>
      <c r="L362" s="526" t="str">
        <f t="shared" si="287"/>
        <v>-</v>
      </c>
      <c r="M362" s="527">
        <f t="shared" si="268"/>
        <v>0</v>
      </c>
      <c r="N362" s="335"/>
      <c r="O362" s="529"/>
      <c r="P362" s="528" t="str">
        <f t="shared" si="269"/>
        <v>-</v>
      </c>
      <c r="Q362" s="535">
        <v>0</v>
      </c>
      <c r="R362" s="536" t="str">
        <f t="shared" si="294"/>
        <v>-</v>
      </c>
      <c r="S362" s="527">
        <f t="shared" si="270"/>
        <v>0</v>
      </c>
      <c r="T362" s="335"/>
      <c r="U362" s="529"/>
      <c r="V362" s="528" t="str">
        <f t="shared" si="271"/>
        <v>-</v>
      </c>
      <c r="W362" s="535">
        <v>0</v>
      </c>
      <c r="X362" s="536" t="str">
        <f t="shared" si="295"/>
        <v>-</v>
      </c>
      <c r="Y362" s="527">
        <f t="shared" si="272"/>
        <v>0</v>
      </c>
      <c r="Z362" s="335"/>
      <c r="AA362" s="529"/>
      <c r="AB362" s="528" t="str">
        <f t="shared" si="273"/>
        <v>-</v>
      </c>
      <c r="AC362" s="535">
        <v>0</v>
      </c>
      <c r="AD362" s="536" t="str">
        <f t="shared" si="296"/>
        <v>-</v>
      </c>
      <c r="AE362" s="527">
        <f t="shared" si="274"/>
        <v>0</v>
      </c>
      <c r="AF362" s="335"/>
      <c r="AG362" s="529"/>
      <c r="AH362" s="528" t="str">
        <f t="shared" si="275"/>
        <v>-</v>
      </c>
      <c r="AI362" s="535">
        <v>0</v>
      </c>
      <c r="AJ362" s="536" t="str">
        <f t="shared" si="297"/>
        <v>-</v>
      </c>
      <c r="AK362" s="527">
        <f t="shared" si="276"/>
        <v>0</v>
      </c>
      <c r="AL362" s="335"/>
      <c r="AM362" s="529"/>
      <c r="AN362" s="528" t="str">
        <f t="shared" si="277"/>
        <v>-</v>
      </c>
      <c r="AO362" s="535">
        <v>0</v>
      </c>
      <c r="AP362" s="536" t="str">
        <f t="shared" si="298"/>
        <v>-</v>
      </c>
      <c r="AQ362" s="527">
        <f t="shared" si="278"/>
        <v>0</v>
      </c>
      <c r="AR362" s="335"/>
      <c r="AS362" s="529"/>
      <c r="AT362" s="528" t="str">
        <f t="shared" si="279"/>
        <v>-</v>
      </c>
      <c r="AU362" s="535">
        <v>0</v>
      </c>
      <c r="AV362" s="536" t="str">
        <f t="shared" si="299"/>
        <v>-</v>
      </c>
      <c r="AW362" s="527">
        <f t="shared" si="280"/>
        <v>0</v>
      </c>
      <c r="AX362" s="335"/>
      <c r="AY362" s="529"/>
      <c r="AZ362" s="528" t="str">
        <f t="shared" si="281"/>
        <v>-</v>
      </c>
      <c r="BA362" s="535">
        <v>0</v>
      </c>
      <c r="BB362" s="536" t="str">
        <f t="shared" si="300"/>
        <v>-</v>
      </c>
      <c r="BC362" s="544">
        <f t="shared" si="282"/>
        <v>0</v>
      </c>
      <c r="BD362" s="335"/>
      <c r="BE362" s="529"/>
      <c r="BF362" s="535">
        <v>0</v>
      </c>
      <c r="BG362" s="549" t="str">
        <f t="shared" si="289"/>
        <v>-</v>
      </c>
      <c r="BH362" s="544">
        <f t="shared" si="283"/>
        <v>0</v>
      </c>
      <c r="BI362" s="335"/>
      <c r="BJ362" s="529"/>
      <c r="BK362" s="535">
        <v>0</v>
      </c>
      <c r="BL362" s="549" t="str">
        <f t="shared" si="257"/>
        <v>-</v>
      </c>
      <c r="BM362" s="544">
        <f t="shared" si="284"/>
        <v>0</v>
      </c>
      <c r="BN362" s="335"/>
      <c r="BO362" s="529"/>
      <c r="BP362" s="535">
        <v>0</v>
      </c>
      <c r="BQ362" s="549" t="str">
        <f t="shared" si="258"/>
        <v>-</v>
      </c>
      <c r="BR362" s="544">
        <f t="shared" si="285"/>
        <v>0</v>
      </c>
      <c r="BS362" s="335"/>
      <c r="BT362" s="529"/>
      <c r="BU362" s="535">
        <v>0</v>
      </c>
      <c r="BV362" s="549" t="str">
        <f t="shared" si="259"/>
        <v>-</v>
      </c>
    </row>
    <row r="363" ht="14.25" customHeight="1" spans="1:74">
      <c r="A363" s="563"/>
      <c r="B363" s="404">
        <v>9</v>
      </c>
      <c r="C363" s="406">
        <f t="shared" si="293"/>
        <v>0</v>
      </c>
      <c r="D363" s="406">
        <f t="shared" si="261"/>
        <v>0</v>
      </c>
      <c r="E363" s="406">
        <f t="shared" si="262"/>
        <v>0</v>
      </c>
      <c r="F363" s="382">
        <f t="shared" si="263"/>
        <v>0</v>
      </c>
      <c r="G363" s="505" t="str">
        <f t="shared" si="260"/>
        <v>-</v>
      </c>
      <c r="H363" s="507">
        <f t="shared" si="264"/>
        <v>0</v>
      </c>
      <c r="I363" s="517">
        <f t="shared" si="265"/>
        <v>0</v>
      </c>
      <c r="J363" s="523">
        <f t="shared" si="266"/>
        <v>0</v>
      </c>
      <c r="K363" s="523">
        <f t="shared" si="267"/>
        <v>0</v>
      </c>
      <c r="L363" s="526" t="str">
        <f t="shared" si="287"/>
        <v>-</v>
      </c>
      <c r="M363" s="527">
        <f t="shared" si="268"/>
        <v>0</v>
      </c>
      <c r="N363" s="335"/>
      <c r="O363" s="529"/>
      <c r="P363" s="528" t="str">
        <f t="shared" si="269"/>
        <v>-</v>
      </c>
      <c r="Q363" s="535">
        <v>0</v>
      </c>
      <c r="R363" s="536" t="str">
        <f t="shared" si="294"/>
        <v>-</v>
      </c>
      <c r="S363" s="527">
        <f t="shared" si="270"/>
        <v>0</v>
      </c>
      <c r="T363" s="335"/>
      <c r="U363" s="529"/>
      <c r="V363" s="528" t="str">
        <f t="shared" si="271"/>
        <v>-</v>
      </c>
      <c r="W363" s="535">
        <v>0</v>
      </c>
      <c r="X363" s="536" t="str">
        <f t="shared" si="295"/>
        <v>-</v>
      </c>
      <c r="Y363" s="527">
        <f t="shared" si="272"/>
        <v>0</v>
      </c>
      <c r="Z363" s="335"/>
      <c r="AA363" s="529"/>
      <c r="AB363" s="528" t="str">
        <f t="shared" si="273"/>
        <v>-</v>
      </c>
      <c r="AC363" s="535">
        <v>0</v>
      </c>
      <c r="AD363" s="536" t="str">
        <f t="shared" si="296"/>
        <v>-</v>
      </c>
      <c r="AE363" s="527">
        <f t="shared" si="274"/>
        <v>0</v>
      </c>
      <c r="AF363" s="335"/>
      <c r="AG363" s="529"/>
      <c r="AH363" s="528" t="str">
        <f t="shared" si="275"/>
        <v>-</v>
      </c>
      <c r="AI363" s="535">
        <v>0</v>
      </c>
      <c r="AJ363" s="536" t="str">
        <f t="shared" si="297"/>
        <v>-</v>
      </c>
      <c r="AK363" s="527">
        <f t="shared" si="276"/>
        <v>0</v>
      </c>
      <c r="AL363" s="335"/>
      <c r="AM363" s="529"/>
      <c r="AN363" s="528" t="str">
        <f t="shared" si="277"/>
        <v>-</v>
      </c>
      <c r="AO363" s="535">
        <v>0</v>
      </c>
      <c r="AP363" s="536" t="str">
        <f t="shared" si="298"/>
        <v>-</v>
      </c>
      <c r="AQ363" s="527">
        <f t="shared" si="278"/>
        <v>0</v>
      </c>
      <c r="AR363" s="335"/>
      <c r="AS363" s="529"/>
      <c r="AT363" s="528" t="str">
        <f t="shared" si="279"/>
        <v>-</v>
      </c>
      <c r="AU363" s="535">
        <v>0</v>
      </c>
      <c r="AV363" s="536" t="str">
        <f t="shared" si="299"/>
        <v>-</v>
      </c>
      <c r="AW363" s="527">
        <f t="shared" si="280"/>
        <v>0</v>
      </c>
      <c r="AX363" s="335"/>
      <c r="AY363" s="529"/>
      <c r="AZ363" s="528" t="str">
        <f t="shared" si="281"/>
        <v>-</v>
      </c>
      <c r="BA363" s="535">
        <v>0</v>
      </c>
      <c r="BB363" s="536" t="str">
        <f t="shared" si="300"/>
        <v>-</v>
      </c>
      <c r="BC363" s="544">
        <f t="shared" si="282"/>
        <v>0</v>
      </c>
      <c r="BD363" s="335"/>
      <c r="BE363" s="529"/>
      <c r="BF363" s="535">
        <v>0</v>
      </c>
      <c r="BG363" s="549" t="str">
        <f t="shared" si="289"/>
        <v>-</v>
      </c>
      <c r="BH363" s="544">
        <f t="shared" si="283"/>
        <v>0</v>
      </c>
      <c r="BI363" s="335"/>
      <c r="BJ363" s="529"/>
      <c r="BK363" s="535">
        <v>0</v>
      </c>
      <c r="BL363" s="549" t="str">
        <f t="shared" si="257"/>
        <v>-</v>
      </c>
      <c r="BM363" s="544">
        <f t="shared" si="284"/>
        <v>0</v>
      </c>
      <c r="BN363" s="335"/>
      <c r="BO363" s="529"/>
      <c r="BP363" s="535">
        <v>0</v>
      </c>
      <c r="BQ363" s="549" t="str">
        <f t="shared" si="258"/>
        <v>-</v>
      </c>
      <c r="BR363" s="544">
        <f t="shared" si="285"/>
        <v>0</v>
      </c>
      <c r="BS363" s="335"/>
      <c r="BT363" s="529"/>
      <c r="BU363" s="535">
        <v>0</v>
      </c>
      <c r="BV363" s="549" t="str">
        <f t="shared" si="259"/>
        <v>-</v>
      </c>
    </row>
    <row r="364" ht="14.25" customHeight="1" spans="1:74">
      <c r="A364" s="563"/>
      <c r="B364" s="404">
        <v>10</v>
      </c>
      <c r="C364" s="406">
        <f t="shared" si="293"/>
        <v>0</v>
      </c>
      <c r="D364" s="406">
        <f t="shared" si="261"/>
        <v>0</v>
      </c>
      <c r="E364" s="406">
        <f t="shared" si="262"/>
        <v>0</v>
      </c>
      <c r="F364" s="382">
        <f t="shared" si="263"/>
        <v>0</v>
      </c>
      <c r="G364" s="505" t="str">
        <f t="shared" si="260"/>
        <v>-</v>
      </c>
      <c r="H364" s="507">
        <f t="shared" si="264"/>
        <v>0</v>
      </c>
      <c r="I364" s="517">
        <f t="shared" si="265"/>
        <v>0</v>
      </c>
      <c r="J364" s="523">
        <f t="shared" si="266"/>
        <v>0</v>
      </c>
      <c r="K364" s="523">
        <f t="shared" si="267"/>
        <v>0</v>
      </c>
      <c r="L364" s="526" t="str">
        <f t="shared" si="287"/>
        <v>-</v>
      </c>
      <c r="M364" s="527">
        <f t="shared" si="268"/>
        <v>0</v>
      </c>
      <c r="N364" s="335"/>
      <c r="O364" s="529"/>
      <c r="P364" s="528" t="str">
        <f t="shared" si="269"/>
        <v>-</v>
      </c>
      <c r="Q364" s="535">
        <v>0</v>
      </c>
      <c r="R364" s="536" t="str">
        <f t="shared" si="294"/>
        <v>-</v>
      </c>
      <c r="S364" s="527">
        <f t="shared" si="270"/>
        <v>0</v>
      </c>
      <c r="T364" s="335"/>
      <c r="U364" s="529"/>
      <c r="V364" s="528" t="str">
        <f t="shared" si="271"/>
        <v>-</v>
      </c>
      <c r="W364" s="535">
        <v>0</v>
      </c>
      <c r="X364" s="536" t="str">
        <f t="shared" si="295"/>
        <v>-</v>
      </c>
      <c r="Y364" s="527">
        <f t="shared" si="272"/>
        <v>0</v>
      </c>
      <c r="Z364" s="335"/>
      <c r="AA364" s="529"/>
      <c r="AB364" s="528" t="str">
        <f t="shared" si="273"/>
        <v>-</v>
      </c>
      <c r="AC364" s="535">
        <v>0</v>
      </c>
      <c r="AD364" s="536" t="str">
        <f t="shared" si="296"/>
        <v>-</v>
      </c>
      <c r="AE364" s="527">
        <f t="shared" si="274"/>
        <v>0</v>
      </c>
      <c r="AF364" s="335"/>
      <c r="AG364" s="529"/>
      <c r="AH364" s="528" t="str">
        <f t="shared" si="275"/>
        <v>-</v>
      </c>
      <c r="AI364" s="535">
        <v>0</v>
      </c>
      <c r="AJ364" s="536" t="str">
        <f t="shared" si="297"/>
        <v>-</v>
      </c>
      <c r="AK364" s="527">
        <f t="shared" si="276"/>
        <v>0</v>
      </c>
      <c r="AL364" s="335"/>
      <c r="AM364" s="529"/>
      <c r="AN364" s="528" t="str">
        <f t="shared" si="277"/>
        <v>-</v>
      </c>
      <c r="AO364" s="535">
        <v>0</v>
      </c>
      <c r="AP364" s="536" t="str">
        <f t="shared" si="298"/>
        <v>-</v>
      </c>
      <c r="AQ364" s="527">
        <f t="shared" si="278"/>
        <v>0</v>
      </c>
      <c r="AR364" s="335"/>
      <c r="AS364" s="529"/>
      <c r="AT364" s="528" t="str">
        <f t="shared" si="279"/>
        <v>-</v>
      </c>
      <c r="AU364" s="535">
        <v>0</v>
      </c>
      <c r="AV364" s="536" t="str">
        <f t="shared" si="299"/>
        <v>-</v>
      </c>
      <c r="AW364" s="527">
        <f t="shared" si="280"/>
        <v>0</v>
      </c>
      <c r="AX364" s="335"/>
      <c r="AY364" s="529"/>
      <c r="AZ364" s="528" t="str">
        <f t="shared" si="281"/>
        <v>-</v>
      </c>
      <c r="BA364" s="535">
        <v>0</v>
      </c>
      <c r="BB364" s="536" t="str">
        <f t="shared" si="300"/>
        <v>-</v>
      </c>
      <c r="BC364" s="544">
        <f t="shared" si="282"/>
        <v>0</v>
      </c>
      <c r="BD364" s="335"/>
      <c r="BE364" s="529"/>
      <c r="BF364" s="535">
        <v>0</v>
      </c>
      <c r="BG364" s="549" t="str">
        <f t="shared" si="289"/>
        <v>-</v>
      </c>
      <c r="BH364" s="544">
        <f t="shared" si="283"/>
        <v>0</v>
      </c>
      <c r="BI364" s="335"/>
      <c r="BJ364" s="529"/>
      <c r="BK364" s="535">
        <v>0</v>
      </c>
      <c r="BL364" s="549" t="str">
        <f t="shared" si="257"/>
        <v>-</v>
      </c>
      <c r="BM364" s="544">
        <f t="shared" si="284"/>
        <v>0</v>
      </c>
      <c r="BN364" s="335"/>
      <c r="BO364" s="529"/>
      <c r="BP364" s="535">
        <v>0</v>
      </c>
      <c r="BQ364" s="549" t="str">
        <f t="shared" si="258"/>
        <v>-</v>
      </c>
      <c r="BR364" s="544">
        <f t="shared" si="285"/>
        <v>0</v>
      </c>
      <c r="BS364" s="335"/>
      <c r="BT364" s="529"/>
      <c r="BU364" s="535">
        <v>0</v>
      </c>
      <c r="BV364" s="549" t="str">
        <f t="shared" si="259"/>
        <v>-</v>
      </c>
    </row>
    <row r="365" ht="14.25" customHeight="1" spans="1:74">
      <c r="A365" s="563"/>
      <c r="B365" s="404">
        <v>11</v>
      </c>
      <c r="C365" s="406">
        <f t="shared" si="293"/>
        <v>0</v>
      </c>
      <c r="D365" s="406">
        <f t="shared" si="261"/>
        <v>0</v>
      </c>
      <c r="E365" s="406">
        <f t="shared" si="262"/>
        <v>0</v>
      </c>
      <c r="F365" s="382">
        <f t="shared" si="263"/>
        <v>0</v>
      </c>
      <c r="G365" s="505" t="str">
        <f t="shared" si="260"/>
        <v>-</v>
      </c>
      <c r="H365" s="507">
        <f t="shared" si="264"/>
        <v>0</v>
      </c>
      <c r="I365" s="517">
        <f t="shared" si="265"/>
        <v>0</v>
      </c>
      <c r="J365" s="523">
        <f t="shared" si="266"/>
        <v>0</v>
      </c>
      <c r="K365" s="523">
        <f t="shared" si="267"/>
        <v>0</v>
      </c>
      <c r="L365" s="526" t="str">
        <f t="shared" si="287"/>
        <v>-</v>
      </c>
      <c r="M365" s="527">
        <f t="shared" si="268"/>
        <v>0</v>
      </c>
      <c r="N365" s="335"/>
      <c r="O365" s="529"/>
      <c r="P365" s="528" t="str">
        <f t="shared" si="269"/>
        <v>-</v>
      </c>
      <c r="Q365" s="535">
        <v>0</v>
      </c>
      <c r="R365" s="536" t="str">
        <f t="shared" si="294"/>
        <v>-</v>
      </c>
      <c r="S365" s="527">
        <f t="shared" si="270"/>
        <v>0</v>
      </c>
      <c r="T365" s="335"/>
      <c r="U365" s="529"/>
      <c r="V365" s="528" t="str">
        <f t="shared" si="271"/>
        <v>-</v>
      </c>
      <c r="W365" s="535">
        <v>0</v>
      </c>
      <c r="X365" s="536" t="str">
        <f t="shared" si="295"/>
        <v>-</v>
      </c>
      <c r="Y365" s="527">
        <f t="shared" si="272"/>
        <v>0</v>
      </c>
      <c r="Z365" s="335"/>
      <c r="AA365" s="529"/>
      <c r="AB365" s="528" t="str">
        <f t="shared" si="273"/>
        <v>-</v>
      </c>
      <c r="AC365" s="535">
        <v>0</v>
      </c>
      <c r="AD365" s="536" t="str">
        <f t="shared" si="296"/>
        <v>-</v>
      </c>
      <c r="AE365" s="527">
        <f t="shared" si="274"/>
        <v>0</v>
      </c>
      <c r="AF365" s="335"/>
      <c r="AG365" s="529"/>
      <c r="AH365" s="528" t="str">
        <f t="shared" si="275"/>
        <v>-</v>
      </c>
      <c r="AI365" s="535">
        <v>0</v>
      </c>
      <c r="AJ365" s="536" t="str">
        <f t="shared" si="297"/>
        <v>-</v>
      </c>
      <c r="AK365" s="527">
        <f t="shared" si="276"/>
        <v>0</v>
      </c>
      <c r="AL365" s="335"/>
      <c r="AM365" s="529"/>
      <c r="AN365" s="528" t="str">
        <f t="shared" si="277"/>
        <v>-</v>
      </c>
      <c r="AO365" s="535">
        <v>0</v>
      </c>
      <c r="AP365" s="536" t="str">
        <f t="shared" si="298"/>
        <v>-</v>
      </c>
      <c r="AQ365" s="527">
        <f t="shared" si="278"/>
        <v>0</v>
      </c>
      <c r="AR365" s="335"/>
      <c r="AS365" s="529"/>
      <c r="AT365" s="528" t="str">
        <f t="shared" si="279"/>
        <v>-</v>
      </c>
      <c r="AU365" s="535">
        <v>0</v>
      </c>
      <c r="AV365" s="536" t="str">
        <f t="shared" si="299"/>
        <v>-</v>
      </c>
      <c r="AW365" s="527">
        <f t="shared" si="280"/>
        <v>0</v>
      </c>
      <c r="AX365" s="335"/>
      <c r="AY365" s="529"/>
      <c r="AZ365" s="528" t="str">
        <f t="shared" si="281"/>
        <v>-</v>
      </c>
      <c r="BA365" s="535">
        <v>0</v>
      </c>
      <c r="BB365" s="536" t="str">
        <f t="shared" si="300"/>
        <v>-</v>
      </c>
      <c r="BC365" s="544">
        <f t="shared" si="282"/>
        <v>0</v>
      </c>
      <c r="BD365" s="335"/>
      <c r="BE365" s="529"/>
      <c r="BF365" s="535">
        <v>0</v>
      </c>
      <c r="BG365" s="549" t="str">
        <f t="shared" si="289"/>
        <v>-</v>
      </c>
      <c r="BH365" s="544">
        <f t="shared" si="283"/>
        <v>0</v>
      </c>
      <c r="BI365" s="335"/>
      <c r="BJ365" s="529"/>
      <c r="BK365" s="535">
        <v>0</v>
      </c>
      <c r="BL365" s="549" t="str">
        <f t="shared" si="257"/>
        <v>-</v>
      </c>
      <c r="BM365" s="544">
        <f t="shared" si="284"/>
        <v>0</v>
      </c>
      <c r="BN365" s="335"/>
      <c r="BO365" s="529"/>
      <c r="BP365" s="535">
        <v>0</v>
      </c>
      <c r="BQ365" s="549" t="str">
        <f t="shared" si="258"/>
        <v>-</v>
      </c>
      <c r="BR365" s="544">
        <f t="shared" si="285"/>
        <v>0</v>
      </c>
      <c r="BS365" s="335"/>
      <c r="BT365" s="529"/>
      <c r="BU365" s="535">
        <v>0</v>
      </c>
      <c r="BV365" s="549" t="str">
        <f t="shared" si="259"/>
        <v>-</v>
      </c>
    </row>
    <row r="366" ht="14.25" customHeight="1" spans="1:74">
      <c r="A366" s="563"/>
      <c r="B366" s="404">
        <v>12</v>
      </c>
      <c r="C366" s="406">
        <f t="shared" si="293"/>
        <v>0</v>
      </c>
      <c r="D366" s="406">
        <f t="shared" si="261"/>
        <v>0</v>
      </c>
      <c r="E366" s="406">
        <f t="shared" si="262"/>
        <v>0</v>
      </c>
      <c r="F366" s="382">
        <f t="shared" si="263"/>
        <v>0</v>
      </c>
      <c r="G366" s="505" t="str">
        <f t="shared" si="260"/>
        <v>-</v>
      </c>
      <c r="H366" s="507">
        <f t="shared" si="264"/>
        <v>0</v>
      </c>
      <c r="I366" s="517">
        <f t="shared" si="265"/>
        <v>0</v>
      </c>
      <c r="J366" s="523">
        <f t="shared" si="266"/>
        <v>0</v>
      </c>
      <c r="K366" s="523">
        <f t="shared" si="267"/>
        <v>0</v>
      </c>
      <c r="L366" s="526" t="str">
        <f t="shared" si="287"/>
        <v>-</v>
      </c>
      <c r="M366" s="527">
        <f t="shared" si="268"/>
        <v>0</v>
      </c>
      <c r="N366" s="335"/>
      <c r="O366" s="529"/>
      <c r="P366" s="528" t="str">
        <f t="shared" si="269"/>
        <v>-</v>
      </c>
      <c r="Q366" s="535">
        <v>0</v>
      </c>
      <c r="R366" s="536" t="str">
        <f t="shared" si="294"/>
        <v>-</v>
      </c>
      <c r="S366" s="527">
        <f t="shared" si="270"/>
        <v>0</v>
      </c>
      <c r="T366" s="335"/>
      <c r="U366" s="529"/>
      <c r="V366" s="528" t="str">
        <f t="shared" si="271"/>
        <v>-</v>
      </c>
      <c r="W366" s="535">
        <v>0</v>
      </c>
      <c r="X366" s="536" t="str">
        <f t="shared" si="295"/>
        <v>-</v>
      </c>
      <c r="Y366" s="527">
        <f t="shared" si="272"/>
        <v>0</v>
      </c>
      <c r="Z366" s="335"/>
      <c r="AA366" s="529"/>
      <c r="AB366" s="528" t="str">
        <f t="shared" si="273"/>
        <v>-</v>
      </c>
      <c r="AC366" s="535">
        <v>0</v>
      </c>
      <c r="AD366" s="536" t="str">
        <f t="shared" si="296"/>
        <v>-</v>
      </c>
      <c r="AE366" s="527">
        <f t="shared" si="274"/>
        <v>0</v>
      </c>
      <c r="AF366" s="335"/>
      <c r="AG366" s="529"/>
      <c r="AH366" s="528" t="str">
        <f t="shared" si="275"/>
        <v>-</v>
      </c>
      <c r="AI366" s="535">
        <v>0</v>
      </c>
      <c r="AJ366" s="536" t="str">
        <f t="shared" si="297"/>
        <v>-</v>
      </c>
      <c r="AK366" s="527">
        <f t="shared" si="276"/>
        <v>0</v>
      </c>
      <c r="AL366" s="335"/>
      <c r="AM366" s="529"/>
      <c r="AN366" s="528" t="str">
        <f t="shared" si="277"/>
        <v>-</v>
      </c>
      <c r="AO366" s="535">
        <v>0</v>
      </c>
      <c r="AP366" s="536" t="str">
        <f t="shared" si="298"/>
        <v>-</v>
      </c>
      <c r="AQ366" s="527">
        <f t="shared" si="278"/>
        <v>0</v>
      </c>
      <c r="AR366" s="335"/>
      <c r="AS366" s="529"/>
      <c r="AT366" s="528" t="str">
        <f t="shared" si="279"/>
        <v>-</v>
      </c>
      <c r="AU366" s="535">
        <v>0</v>
      </c>
      <c r="AV366" s="536" t="str">
        <f t="shared" si="299"/>
        <v>-</v>
      </c>
      <c r="AW366" s="527">
        <f t="shared" si="280"/>
        <v>0</v>
      </c>
      <c r="AX366" s="335"/>
      <c r="AY366" s="529"/>
      <c r="AZ366" s="528" t="str">
        <f t="shared" si="281"/>
        <v>-</v>
      </c>
      <c r="BA366" s="535">
        <v>0</v>
      </c>
      <c r="BB366" s="536" t="str">
        <f t="shared" si="300"/>
        <v>-</v>
      </c>
      <c r="BC366" s="544">
        <f t="shared" si="282"/>
        <v>0</v>
      </c>
      <c r="BD366" s="335"/>
      <c r="BE366" s="529"/>
      <c r="BF366" s="535">
        <v>0</v>
      </c>
      <c r="BG366" s="549" t="str">
        <f t="shared" si="289"/>
        <v>-</v>
      </c>
      <c r="BH366" s="544">
        <f t="shared" si="283"/>
        <v>0</v>
      </c>
      <c r="BI366" s="335"/>
      <c r="BJ366" s="529"/>
      <c r="BK366" s="535">
        <v>0</v>
      </c>
      <c r="BL366" s="549" t="str">
        <f t="shared" si="257"/>
        <v>-</v>
      </c>
      <c r="BM366" s="544">
        <f t="shared" si="284"/>
        <v>0</v>
      </c>
      <c r="BN366" s="335"/>
      <c r="BO366" s="529"/>
      <c r="BP366" s="535">
        <v>0</v>
      </c>
      <c r="BQ366" s="549" t="str">
        <f t="shared" si="258"/>
        <v>-</v>
      </c>
      <c r="BR366" s="544">
        <f t="shared" si="285"/>
        <v>0</v>
      </c>
      <c r="BS366" s="335"/>
      <c r="BT366" s="529"/>
      <c r="BU366" s="535">
        <v>0</v>
      </c>
      <c r="BV366" s="549" t="str">
        <f t="shared" si="259"/>
        <v>-</v>
      </c>
    </row>
    <row r="367" ht="14.25" customHeight="1" spans="1:74">
      <c r="A367" s="563"/>
      <c r="B367" s="404">
        <v>13</v>
      </c>
      <c r="C367" s="406">
        <f t="shared" si="293"/>
        <v>0</v>
      </c>
      <c r="D367" s="406">
        <f t="shared" si="261"/>
        <v>0</v>
      </c>
      <c r="E367" s="406">
        <f t="shared" si="262"/>
        <v>0</v>
      </c>
      <c r="F367" s="382">
        <f t="shared" si="263"/>
        <v>0</v>
      </c>
      <c r="G367" s="505" t="str">
        <f t="shared" si="260"/>
        <v>-</v>
      </c>
      <c r="H367" s="507">
        <f t="shared" si="264"/>
        <v>0</v>
      </c>
      <c r="I367" s="517">
        <f t="shared" si="265"/>
        <v>0</v>
      </c>
      <c r="J367" s="523">
        <f t="shared" si="266"/>
        <v>0</v>
      </c>
      <c r="K367" s="523">
        <f t="shared" si="267"/>
        <v>0</v>
      </c>
      <c r="L367" s="526" t="str">
        <f t="shared" si="287"/>
        <v>-</v>
      </c>
      <c r="M367" s="527">
        <f t="shared" si="268"/>
        <v>0</v>
      </c>
      <c r="N367" s="335"/>
      <c r="O367" s="529"/>
      <c r="P367" s="528" t="str">
        <f t="shared" si="269"/>
        <v>-</v>
      </c>
      <c r="Q367" s="535">
        <v>0</v>
      </c>
      <c r="R367" s="536" t="str">
        <f t="shared" si="294"/>
        <v>-</v>
      </c>
      <c r="S367" s="527">
        <f t="shared" si="270"/>
        <v>0</v>
      </c>
      <c r="T367" s="335"/>
      <c r="U367" s="529"/>
      <c r="V367" s="528" t="str">
        <f t="shared" si="271"/>
        <v>-</v>
      </c>
      <c r="W367" s="535">
        <v>0</v>
      </c>
      <c r="X367" s="536" t="str">
        <f t="shared" si="295"/>
        <v>-</v>
      </c>
      <c r="Y367" s="527">
        <f t="shared" si="272"/>
        <v>0</v>
      </c>
      <c r="Z367" s="335"/>
      <c r="AA367" s="529"/>
      <c r="AB367" s="528" t="str">
        <f t="shared" si="273"/>
        <v>-</v>
      </c>
      <c r="AC367" s="535">
        <v>0</v>
      </c>
      <c r="AD367" s="536" t="str">
        <f t="shared" si="296"/>
        <v>-</v>
      </c>
      <c r="AE367" s="527">
        <f t="shared" si="274"/>
        <v>0</v>
      </c>
      <c r="AF367" s="335"/>
      <c r="AG367" s="529"/>
      <c r="AH367" s="528" t="str">
        <f t="shared" si="275"/>
        <v>-</v>
      </c>
      <c r="AI367" s="535">
        <v>0</v>
      </c>
      <c r="AJ367" s="536" t="str">
        <f t="shared" si="297"/>
        <v>-</v>
      </c>
      <c r="AK367" s="527">
        <f t="shared" si="276"/>
        <v>0</v>
      </c>
      <c r="AL367" s="335"/>
      <c r="AM367" s="529"/>
      <c r="AN367" s="528" t="str">
        <f t="shared" si="277"/>
        <v>-</v>
      </c>
      <c r="AO367" s="535">
        <v>0</v>
      </c>
      <c r="AP367" s="536" t="str">
        <f t="shared" si="298"/>
        <v>-</v>
      </c>
      <c r="AQ367" s="527">
        <f t="shared" si="278"/>
        <v>0</v>
      </c>
      <c r="AR367" s="335"/>
      <c r="AS367" s="529"/>
      <c r="AT367" s="528" t="str">
        <f t="shared" si="279"/>
        <v>-</v>
      </c>
      <c r="AU367" s="535">
        <v>0</v>
      </c>
      <c r="AV367" s="536" t="str">
        <f t="shared" si="299"/>
        <v>-</v>
      </c>
      <c r="AW367" s="527">
        <f t="shared" si="280"/>
        <v>0</v>
      </c>
      <c r="AX367" s="335"/>
      <c r="AY367" s="529"/>
      <c r="AZ367" s="528" t="str">
        <f t="shared" si="281"/>
        <v>-</v>
      </c>
      <c r="BA367" s="535">
        <v>0</v>
      </c>
      <c r="BB367" s="536" t="str">
        <f t="shared" si="300"/>
        <v>-</v>
      </c>
      <c r="BC367" s="544">
        <f t="shared" si="282"/>
        <v>0</v>
      </c>
      <c r="BD367" s="335"/>
      <c r="BE367" s="529"/>
      <c r="BF367" s="535">
        <v>0</v>
      </c>
      <c r="BG367" s="549" t="str">
        <f t="shared" si="289"/>
        <v>-</v>
      </c>
      <c r="BH367" s="544">
        <f t="shared" si="283"/>
        <v>0</v>
      </c>
      <c r="BI367" s="335"/>
      <c r="BJ367" s="529"/>
      <c r="BK367" s="535">
        <v>0</v>
      </c>
      <c r="BL367" s="549" t="str">
        <f t="shared" si="257"/>
        <v>-</v>
      </c>
      <c r="BM367" s="544">
        <f t="shared" si="284"/>
        <v>0</v>
      </c>
      <c r="BN367" s="335"/>
      <c r="BO367" s="529"/>
      <c r="BP367" s="535">
        <v>0</v>
      </c>
      <c r="BQ367" s="549" t="str">
        <f t="shared" si="258"/>
        <v>-</v>
      </c>
      <c r="BR367" s="544">
        <f t="shared" si="285"/>
        <v>0</v>
      </c>
      <c r="BS367" s="335"/>
      <c r="BT367" s="529"/>
      <c r="BU367" s="535">
        <v>0</v>
      </c>
      <c r="BV367" s="549" t="str">
        <f t="shared" si="259"/>
        <v>-</v>
      </c>
    </row>
    <row r="368" ht="14.25" customHeight="1" spans="1:74">
      <c r="A368" s="563"/>
      <c r="B368" s="404">
        <v>14</v>
      </c>
      <c r="C368" s="406">
        <f t="shared" si="293"/>
        <v>0</v>
      </c>
      <c r="D368" s="406">
        <f t="shared" si="261"/>
        <v>0</v>
      </c>
      <c r="E368" s="406">
        <f t="shared" si="262"/>
        <v>0</v>
      </c>
      <c r="F368" s="382">
        <f t="shared" si="263"/>
        <v>0</v>
      </c>
      <c r="G368" s="505" t="str">
        <f t="shared" si="260"/>
        <v>-</v>
      </c>
      <c r="H368" s="507">
        <f t="shared" si="264"/>
        <v>0</v>
      </c>
      <c r="I368" s="517">
        <f t="shared" si="265"/>
        <v>0</v>
      </c>
      <c r="J368" s="523">
        <f t="shared" si="266"/>
        <v>0</v>
      </c>
      <c r="K368" s="523">
        <f t="shared" si="267"/>
        <v>0</v>
      </c>
      <c r="L368" s="526" t="str">
        <f t="shared" si="287"/>
        <v>-</v>
      </c>
      <c r="M368" s="527">
        <f t="shared" si="268"/>
        <v>0</v>
      </c>
      <c r="N368" s="335"/>
      <c r="O368" s="529"/>
      <c r="P368" s="528" t="str">
        <f t="shared" si="269"/>
        <v>-</v>
      </c>
      <c r="Q368" s="535">
        <v>0</v>
      </c>
      <c r="R368" s="536" t="str">
        <f t="shared" si="294"/>
        <v>-</v>
      </c>
      <c r="S368" s="527">
        <f t="shared" si="270"/>
        <v>0</v>
      </c>
      <c r="T368" s="335"/>
      <c r="U368" s="529"/>
      <c r="V368" s="528" t="str">
        <f t="shared" si="271"/>
        <v>-</v>
      </c>
      <c r="W368" s="535">
        <v>0</v>
      </c>
      <c r="X368" s="536" t="str">
        <f t="shared" si="295"/>
        <v>-</v>
      </c>
      <c r="Y368" s="527">
        <f t="shared" si="272"/>
        <v>0</v>
      </c>
      <c r="Z368" s="335"/>
      <c r="AA368" s="529"/>
      <c r="AB368" s="528" t="str">
        <f t="shared" si="273"/>
        <v>-</v>
      </c>
      <c r="AC368" s="535">
        <v>0</v>
      </c>
      <c r="AD368" s="536" t="str">
        <f t="shared" si="296"/>
        <v>-</v>
      </c>
      <c r="AE368" s="527">
        <f t="shared" si="274"/>
        <v>0</v>
      </c>
      <c r="AF368" s="335"/>
      <c r="AG368" s="529"/>
      <c r="AH368" s="528" t="str">
        <f t="shared" si="275"/>
        <v>-</v>
      </c>
      <c r="AI368" s="535">
        <v>0</v>
      </c>
      <c r="AJ368" s="536" t="str">
        <f t="shared" si="297"/>
        <v>-</v>
      </c>
      <c r="AK368" s="527">
        <f t="shared" si="276"/>
        <v>0</v>
      </c>
      <c r="AL368" s="335"/>
      <c r="AM368" s="529"/>
      <c r="AN368" s="528" t="str">
        <f t="shared" si="277"/>
        <v>-</v>
      </c>
      <c r="AO368" s="535">
        <v>0</v>
      </c>
      <c r="AP368" s="536" t="str">
        <f t="shared" si="298"/>
        <v>-</v>
      </c>
      <c r="AQ368" s="527">
        <f t="shared" si="278"/>
        <v>0</v>
      </c>
      <c r="AR368" s="335"/>
      <c r="AS368" s="529"/>
      <c r="AT368" s="528" t="str">
        <f t="shared" si="279"/>
        <v>-</v>
      </c>
      <c r="AU368" s="535">
        <v>0</v>
      </c>
      <c r="AV368" s="536" t="str">
        <f t="shared" si="299"/>
        <v>-</v>
      </c>
      <c r="AW368" s="527">
        <f t="shared" si="280"/>
        <v>0</v>
      </c>
      <c r="AX368" s="335"/>
      <c r="AY368" s="529"/>
      <c r="AZ368" s="528" t="str">
        <f t="shared" si="281"/>
        <v>-</v>
      </c>
      <c r="BA368" s="535">
        <v>0</v>
      </c>
      <c r="BB368" s="536" t="str">
        <f t="shared" si="300"/>
        <v>-</v>
      </c>
      <c r="BC368" s="544">
        <f t="shared" si="282"/>
        <v>0</v>
      </c>
      <c r="BD368" s="335"/>
      <c r="BE368" s="529"/>
      <c r="BF368" s="535">
        <v>0</v>
      </c>
      <c r="BG368" s="549" t="str">
        <f t="shared" si="289"/>
        <v>-</v>
      </c>
      <c r="BH368" s="544">
        <f t="shared" si="283"/>
        <v>0</v>
      </c>
      <c r="BI368" s="335"/>
      <c r="BJ368" s="529"/>
      <c r="BK368" s="535">
        <v>0</v>
      </c>
      <c r="BL368" s="549" t="str">
        <f t="shared" si="257"/>
        <v>-</v>
      </c>
      <c r="BM368" s="544">
        <f t="shared" si="284"/>
        <v>0</v>
      </c>
      <c r="BN368" s="335"/>
      <c r="BO368" s="529"/>
      <c r="BP368" s="535">
        <v>0</v>
      </c>
      <c r="BQ368" s="549" t="str">
        <f t="shared" si="258"/>
        <v>-</v>
      </c>
      <c r="BR368" s="544">
        <f t="shared" si="285"/>
        <v>0</v>
      </c>
      <c r="BS368" s="335"/>
      <c r="BT368" s="529"/>
      <c r="BU368" s="535">
        <v>0</v>
      </c>
      <c r="BV368" s="549" t="str">
        <f t="shared" si="259"/>
        <v>-</v>
      </c>
    </row>
    <row r="369" ht="14.25" customHeight="1" spans="1:74">
      <c r="A369" s="563"/>
      <c r="B369" s="404">
        <v>15</v>
      </c>
      <c r="C369" s="406">
        <f t="shared" si="293"/>
        <v>0</v>
      </c>
      <c r="D369" s="406">
        <f t="shared" si="261"/>
        <v>0</v>
      </c>
      <c r="E369" s="406">
        <f t="shared" si="262"/>
        <v>0</v>
      </c>
      <c r="F369" s="382">
        <f t="shared" si="263"/>
        <v>0</v>
      </c>
      <c r="G369" s="505" t="str">
        <f t="shared" si="260"/>
        <v>-</v>
      </c>
      <c r="H369" s="507">
        <f t="shared" si="264"/>
        <v>0</v>
      </c>
      <c r="I369" s="517">
        <f t="shared" si="265"/>
        <v>0</v>
      </c>
      <c r="J369" s="523">
        <f t="shared" si="266"/>
        <v>0</v>
      </c>
      <c r="K369" s="523">
        <f t="shared" si="267"/>
        <v>0</v>
      </c>
      <c r="L369" s="526" t="str">
        <f t="shared" si="287"/>
        <v>-</v>
      </c>
      <c r="M369" s="527">
        <f t="shared" si="268"/>
        <v>0</v>
      </c>
      <c r="N369" s="335"/>
      <c r="O369" s="529"/>
      <c r="P369" s="528" t="str">
        <f t="shared" si="269"/>
        <v>-</v>
      </c>
      <c r="Q369" s="535">
        <v>0</v>
      </c>
      <c r="R369" s="536" t="str">
        <f t="shared" si="294"/>
        <v>-</v>
      </c>
      <c r="S369" s="527">
        <f t="shared" si="270"/>
        <v>0</v>
      </c>
      <c r="T369" s="335"/>
      <c r="U369" s="529"/>
      <c r="V369" s="528" t="str">
        <f t="shared" si="271"/>
        <v>-</v>
      </c>
      <c r="W369" s="535">
        <v>0</v>
      </c>
      <c r="X369" s="536" t="str">
        <f t="shared" si="295"/>
        <v>-</v>
      </c>
      <c r="Y369" s="527">
        <f t="shared" si="272"/>
        <v>0</v>
      </c>
      <c r="Z369" s="335"/>
      <c r="AA369" s="529"/>
      <c r="AB369" s="528" t="str">
        <f t="shared" si="273"/>
        <v>-</v>
      </c>
      <c r="AC369" s="535">
        <v>0</v>
      </c>
      <c r="AD369" s="536" t="str">
        <f t="shared" si="296"/>
        <v>-</v>
      </c>
      <c r="AE369" s="527">
        <f t="shared" si="274"/>
        <v>0</v>
      </c>
      <c r="AF369" s="335"/>
      <c r="AG369" s="529"/>
      <c r="AH369" s="528" t="str">
        <f t="shared" si="275"/>
        <v>-</v>
      </c>
      <c r="AI369" s="535">
        <v>0</v>
      </c>
      <c r="AJ369" s="536" t="str">
        <f t="shared" si="297"/>
        <v>-</v>
      </c>
      <c r="AK369" s="527">
        <f t="shared" si="276"/>
        <v>0</v>
      </c>
      <c r="AL369" s="335"/>
      <c r="AM369" s="529"/>
      <c r="AN369" s="528" t="str">
        <f t="shared" si="277"/>
        <v>-</v>
      </c>
      <c r="AO369" s="535">
        <v>0</v>
      </c>
      <c r="AP369" s="536" t="str">
        <f t="shared" si="298"/>
        <v>-</v>
      </c>
      <c r="AQ369" s="527">
        <f t="shared" si="278"/>
        <v>0</v>
      </c>
      <c r="AR369" s="335"/>
      <c r="AS369" s="529"/>
      <c r="AT369" s="528" t="str">
        <f t="shared" si="279"/>
        <v>-</v>
      </c>
      <c r="AU369" s="535">
        <v>0</v>
      </c>
      <c r="AV369" s="536" t="str">
        <f t="shared" si="299"/>
        <v>-</v>
      </c>
      <c r="AW369" s="527">
        <f t="shared" si="280"/>
        <v>0</v>
      </c>
      <c r="AX369" s="335"/>
      <c r="AY369" s="529"/>
      <c r="AZ369" s="528" t="str">
        <f t="shared" si="281"/>
        <v>-</v>
      </c>
      <c r="BA369" s="535">
        <v>0</v>
      </c>
      <c r="BB369" s="536" t="str">
        <f t="shared" si="300"/>
        <v>-</v>
      </c>
      <c r="BC369" s="544">
        <f t="shared" si="282"/>
        <v>0</v>
      </c>
      <c r="BD369" s="335"/>
      <c r="BE369" s="529"/>
      <c r="BF369" s="535">
        <v>0</v>
      </c>
      <c r="BG369" s="549" t="str">
        <f t="shared" si="289"/>
        <v>-</v>
      </c>
      <c r="BH369" s="544">
        <f t="shared" si="283"/>
        <v>0</v>
      </c>
      <c r="BI369" s="335"/>
      <c r="BJ369" s="529"/>
      <c r="BK369" s="535">
        <v>0</v>
      </c>
      <c r="BL369" s="549" t="str">
        <f t="shared" si="257"/>
        <v>-</v>
      </c>
      <c r="BM369" s="544">
        <f t="shared" si="284"/>
        <v>0</v>
      </c>
      <c r="BN369" s="335"/>
      <c r="BO369" s="529"/>
      <c r="BP369" s="535">
        <v>0</v>
      </c>
      <c r="BQ369" s="549" t="str">
        <f t="shared" si="258"/>
        <v>-</v>
      </c>
      <c r="BR369" s="544">
        <f t="shared" si="285"/>
        <v>0</v>
      </c>
      <c r="BS369" s="335"/>
      <c r="BT369" s="529"/>
      <c r="BU369" s="535">
        <v>0</v>
      </c>
      <c r="BV369" s="549" t="str">
        <f t="shared" si="259"/>
        <v>-</v>
      </c>
    </row>
    <row r="370" ht="14.25" customHeight="1" spans="1:74">
      <c r="A370" s="563"/>
      <c r="B370" s="404">
        <v>16</v>
      </c>
      <c r="C370" s="406">
        <f t="shared" si="293"/>
        <v>0</v>
      </c>
      <c r="D370" s="406">
        <f t="shared" si="261"/>
        <v>0</v>
      </c>
      <c r="E370" s="406">
        <f t="shared" si="262"/>
        <v>0</v>
      </c>
      <c r="F370" s="382">
        <f t="shared" si="263"/>
        <v>0</v>
      </c>
      <c r="G370" s="505" t="str">
        <f t="shared" si="260"/>
        <v>-</v>
      </c>
      <c r="H370" s="507">
        <f t="shared" si="264"/>
        <v>0</v>
      </c>
      <c r="I370" s="517">
        <f t="shared" si="265"/>
        <v>0</v>
      </c>
      <c r="J370" s="523">
        <f t="shared" si="266"/>
        <v>0</v>
      </c>
      <c r="K370" s="523">
        <f t="shared" si="267"/>
        <v>0</v>
      </c>
      <c r="L370" s="526" t="str">
        <f t="shared" si="287"/>
        <v>-</v>
      </c>
      <c r="M370" s="527">
        <f t="shared" si="268"/>
        <v>0</v>
      </c>
      <c r="N370" s="335"/>
      <c r="O370" s="529"/>
      <c r="P370" s="528" t="str">
        <f t="shared" si="269"/>
        <v>-</v>
      </c>
      <c r="Q370" s="535">
        <v>0</v>
      </c>
      <c r="R370" s="536" t="str">
        <f t="shared" si="294"/>
        <v>-</v>
      </c>
      <c r="S370" s="527">
        <f t="shared" si="270"/>
        <v>0</v>
      </c>
      <c r="T370" s="335"/>
      <c r="U370" s="529"/>
      <c r="V370" s="528" t="str">
        <f t="shared" si="271"/>
        <v>-</v>
      </c>
      <c r="W370" s="535">
        <v>0</v>
      </c>
      <c r="X370" s="536" t="str">
        <f t="shared" si="295"/>
        <v>-</v>
      </c>
      <c r="Y370" s="527">
        <f t="shared" si="272"/>
        <v>0</v>
      </c>
      <c r="Z370" s="335"/>
      <c r="AA370" s="529"/>
      <c r="AB370" s="528" t="str">
        <f t="shared" si="273"/>
        <v>-</v>
      </c>
      <c r="AC370" s="535">
        <v>0</v>
      </c>
      <c r="AD370" s="536" t="str">
        <f t="shared" si="296"/>
        <v>-</v>
      </c>
      <c r="AE370" s="527">
        <f t="shared" si="274"/>
        <v>0</v>
      </c>
      <c r="AF370" s="335"/>
      <c r="AG370" s="529"/>
      <c r="AH370" s="528" t="str">
        <f t="shared" si="275"/>
        <v>-</v>
      </c>
      <c r="AI370" s="535">
        <v>0</v>
      </c>
      <c r="AJ370" s="536" t="str">
        <f t="shared" si="297"/>
        <v>-</v>
      </c>
      <c r="AK370" s="527">
        <f t="shared" si="276"/>
        <v>0</v>
      </c>
      <c r="AL370" s="335"/>
      <c r="AM370" s="529"/>
      <c r="AN370" s="528" t="str">
        <f t="shared" si="277"/>
        <v>-</v>
      </c>
      <c r="AO370" s="535">
        <v>0</v>
      </c>
      <c r="AP370" s="536" t="str">
        <f t="shared" si="298"/>
        <v>-</v>
      </c>
      <c r="AQ370" s="527">
        <f t="shared" si="278"/>
        <v>0</v>
      </c>
      <c r="AR370" s="335"/>
      <c r="AS370" s="529"/>
      <c r="AT370" s="528" t="str">
        <f t="shared" si="279"/>
        <v>-</v>
      </c>
      <c r="AU370" s="535">
        <v>0</v>
      </c>
      <c r="AV370" s="536" t="str">
        <f t="shared" si="299"/>
        <v>-</v>
      </c>
      <c r="AW370" s="527">
        <f t="shared" si="280"/>
        <v>0</v>
      </c>
      <c r="AX370" s="335"/>
      <c r="AY370" s="529"/>
      <c r="AZ370" s="528" t="str">
        <f t="shared" si="281"/>
        <v>-</v>
      </c>
      <c r="BA370" s="535">
        <v>0</v>
      </c>
      <c r="BB370" s="536" t="str">
        <f t="shared" si="300"/>
        <v>-</v>
      </c>
      <c r="BC370" s="544">
        <f t="shared" si="282"/>
        <v>0</v>
      </c>
      <c r="BD370" s="335"/>
      <c r="BE370" s="529"/>
      <c r="BF370" s="535">
        <v>0</v>
      </c>
      <c r="BG370" s="549" t="str">
        <f t="shared" si="289"/>
        <v>-</v>
      </c>
      <c r="BH370" s="544">
        <f t="shared" si="283"/>
        <v>0</v>
      </c>
      <c r="BI370" s="335"/>
      <c r="BJ370" s="529"/>
      <c r="BK370" s="535">
        <v>0</v>
      </c>
      <c r="BL370" s="549" t="str">
        <f t="shared" si="257"/>
        <v>-</v>
      </c>
      <c r="BM370" s="544">
        <f t="shared" si="284"/>
        <v>0</v>
      </c>
      <c r="BN370" s="335"/>
      <c r="BO370" s="529"/>
      <c r="BP370" s="535">
        <v>0</v>
      </c>
      <c r="BQ370" s="549" t="str">
        <f t="shared" si="258"/>
        <v>-</v>
      </c>
      <c r="BR370" s="544">
        <f t="shared" si="285"/>
        <v>0</v>
      </c>
      <c r="BS370" s="335"/>
      <c r="BT370" s="529"/>
      <c r="BU370" s="535">
        <v>0</v>
      </c>
      <c r="BV370" s="549" t="str">
        <f t="shared" si="259"/>
        <v>-</v>
      </c>
    </row>
    <row r="371" ht="14.25" customHeight="1" spans="1:74">
      <c r="A371" s="563"/>
      <c r="B371" s="404">
        <v>17</v>
      </c>
      <c r="C371" s="406">
        <f t="shared" si="293"/>
        <v>0</v>
      </c>
      <c r="D371" s="406">
        <f t="shared" si="261"/>
        <v>0</v>
      </c>
      <c r="E371" s="406">
        <f t="shared" si="262"/>
        <v>0</v>
      </c>
      <c r="F371" s="382">
        <f t="shared" si="263"/>
        <v>0</v>
      </c>
      <c r="G371" s="505" t="str">
        <f t="shared" si="260"/>
        <v>-</v>
      </c>
      <c r="H371" s="507">
        <f t="shared" si="264"/>
        <v>0</v>
      </c>
      <c r="I371" s="517">
        <f t="shared" si="265"/>
        <v>0</v>
      </c>
      <c r="J371" s="523">
        <f t="shared" si="266"/>
        <v>0</v>
      </c>
      <c r="K371" s="523">
        <f t="shared" si="267"/>
        <v>0</v>
      </c>
      <c r="L371" s="526" t="str">
        <f t="shared" si="287"/>
        <v>-</v>
      </c>
      <c r="M371" s="527">
        <f t="shared" si="268"/>
        <v>0</v>
      </c>
      <c r="N371" s="335"/>
      <c r="O371" s="529"/>
      <c r="P371" s="528" t="str">
        <f t="shared" si="269"/>
        <v>-</v>
      </c>
      <c r="Q371" s="535">
        <v>0</v>
      </c>
      <c r="R371" s="536" t="str">
        <f t="shared" si="294"/>
        <v>-</v>
      </c>
      <c r="S371" s="527">
        <f t="shared" si="270"/>
        <v>0</v>
      </c>
      <c r="T371" s="335"/>
      <c r="U371" s="529"/>
      <c r="V371" s="528" t="str">
        <f t="shared" si="271"/>
        <v>-</v>
      </c>
      <c r="W371" s="535">
        <v>0</v>
      </c>
      <c r="X371" s="536" t="str">
        <f t="shared" si="295"/>
        <v>-</v>
      </c>
      <c r="Y371" s="527">
        <f t="shared" si="272"/>
        <v>0</v>
      </c>
      <c r="Z371" s="335"/>
      <c r="AA371" s="529"/>
      <c r="AB371" s="528" t="str">
        <f t="shared" si="273"/>
        <v>-</v>
      </c>
      <c r="AC371" s="535">
        <v>0</v>
      </c>
      <c r="AD371" s="536" t="str">
        <f t="shared" si="296"/>
        <v>-</v>
      </c>
      <c r="AE371" s="527">
        <f t="shared" si="274"/>
        <v>0</v>
      </c>
      <c r="AF371" s="335"/>
      <c r="AG371" s="529"/>
      <c r="AH371" s="528" t="str">
        <f t="shared" si="275"/>
        <v>-</v>
      </c>
      <c r="AI371" s="535">
        <v>0</v>
      </c>
      <c r="AJ371" s="536" t="str">
        <f t="shared" si="297"/>
        <v>-</v>
      </c>
      <c r="AK371" s="527">
        <f t="shared" si="276"/>
        <v>0</v>
      </c>
      <c r="AL371" s="335"/>
      <c r="AM371" s="529"/>
      <c r="AN371" s="528" t="str">
        <f t="shared" si="277"/>
        <v>-</v>
      </c>
      <c r="AO371" s="535">
        <v>0</v>
      </c>
      <c r="AP371" s="536" t="str">
        <f t="shared" si="298"/>
        <v>-</v>
      </c>
      <c r="AQ371" s="527">
        <f t="shared" si="278"/>
        <v>0</v>
      </c>
      <c r="AR371" s="335"/>
      <c r="AS371" s="529"/>
      <c r="AT371" s="528" t="str">
        <f t="shared" si="279"/>
        <v>-</v>
      </c>
      <c r="AU371" s="535">
        <v>0</v>
      </c>
      <c r="AV371" s="536" t="str">
        <f t="shared" si="299"/>
        <v>-</v>
      </c>
      <c r="AW371" s="527">
        <f t="shared" si="280"/>
        <v>0</v>
      </c>
      <c r="AX371" s="335"/>
      <c r="AY371" s="529"/>
      <c r="AZ371" s="528" t="str">
        <f t="shared" si="281"/>
        <v>-</v>
      </c>
      <c r="BA371" s="535">
        <v>0</v>
      </c>
      <c r="BB371" s="536" t="str">
        <f t="shared" si="300"/>
        <v>-</v>
      </c>
      <c r="BC371" s="544">
        <f t="shared" si="282"/>
        <v>0</v>
      </c>
      <c r="BD371" s="335"/>
      <c r="BE371" s="529"/>
      <c r="BF371" s="535">
        <v>0</v>
      </c>
      <c r="BG371" s="549" t="str">
        <f t="shared" si="289"/>
        <v>-</v>
      </c>
      <c r="BH371" s="544">
        <f t="shared" si="283"/>
        <v>0</v>
      </c>
      <c r="BI371" s="335"/>
      <c r="BJ371" s="529"/>
      <c r="BK371" s="535">
        <v>0</v>
      </c>
      <c r="BL371" s="549" t="str">
        <f t="shared" si="257"/>
        <v>-</v>
      </c>
      <c r="BM371" s="544">
        <f t="shared" si="284"/>
        <v>0</v>
      </c>
      <c r="BN371" s="335"/>
      <c r="BO371" s="529"/>
      <c r="BP371" s="535">
        <v>0</v>
      </c>
      <c r="BQ371" s="549" t="str">
        <f t="shared" si="258"/>
        <v>-</v>
      </c>
      <c r="BR371" s="544">
        <f t="shared" si="285"/>
        <v>0</v>
      </c>
      <c r="BS371" s="335"/>
      <c r="BT371" s="529"/>
      <c r="BU371" s="535">
        <v>0</v>
      </c>
      <c r="BV371" s="549" t="str">
        <f t="shared" si="259"/>
        <v>-</v>
      </c>
    </row>
    <row r="372" ht="14.25" customHeight="1" spans="1:74">
      <c r="A372" s="563"/>
      <c r="B372" s="404">
        <v>18</v>
      </c>
      <c r="C372" s="406">
        <f t="shared" si="293"/>
        <v>0</v>
      </c>
      <c r="D372" s="406">
        <f t="shared" si="261"/>
        <v>0</v>
      </c>
      <c r="E372" s="406">
        <f t="shared" si="262"/>
        <v>0</v>
      </c>
      <c r="F372" s="382">
        <f t="shared" si="263"/>
        <v>0</v>
      </c>
      <c r="G372" s="505" t="str">
        <f t="shared" si="260"/>
        <v>-</v>
      </c>
      <c r="H372" s="507">
        <f t="shared" si="264"/>
        <v>0</v>
      </c>
      <c r="I372" s="517">
        <f t="shared" si="265"/>
        <v>0</v>
      </c>
      <c r="J372" s="523">
        <f t="shared" si="266"/>
        <v>0</v>
      </c>
      <c r="K372" s="523">
        <f t="shared" si="267"/>
        <v>0</v>
      </c>
      <c r="L372" s="526" t="str">
        <f t="shared" si="287"/>
        <v>-</v>
      </c>
      <c r="M372" s="527">
        <f t="shared" si="268"/>
        <v>0</v>
      </c>
      <c r="N372" s="335"/>
      <c r="O372" s="529"/>
      <c r="P372" s="528" t="str">
        <f t="shared" si="269"/>
        <v>-</v>
      </c>
      <c r="Q372" s="535">
        <v>0</v>
      </c>
      <c r="R372" s="536" t="str">
        <f t="shared" si="294"/>
        <v>-</v>
      </c>
      <c r="S372" s="527">
        <f t="shared" si="270"/>
        <v>0</v>
      </c>
      <c r="T372" s="335"/>
      <c r="U372" s="529"/>
      <c r="V372" s="528" t="str">
        <f t="shared" si="271"/>
        <v>-</v>
      </c>
      <c r="W372" s="535">
        <v>0</v>
      </c>
      <c r="X372" s="536" t="str">
        <f t="shared" si="295"/>
        <v>-</v>
      </c>
      <c r="Y372" s="527">
        <f t="shared" si="272"/>
        <v>0</v>
      </c>
      <c r="Z372" s="335"/>
      <c r="AA372" s="529"/>
      <c r="AB372" s="528" t="str">
        <f t="shared" si="273"/>
        <v>-</v>
      </c>
      <c r="AC372" s="535">
        <v>0</v>
      </c>
      <c r="AD372" s="536" t="str">
        <f t="shared" si="296"/>
        <v>-</v>
      </c>
      <c r="AE372" s="527">
        <f t="shared" si="274"/>
        <v>0</v>
      </c>
      <c r="AF372" s="335"/>
      <c r="AG372" s="529"/>
      <c r="AH372" s="528" t="str">
        <f t="shared" si="275"/>
        <v>-</v>
      </c>
      <c r="AI372" s="535">
        <v>0</v>
      </c>
      <c r="AJ372" s="536" t="str">
        <f t="shared" si="297"/>
        <v>-</v>
      </c>
      <c r="AK372" s="527">
        <f t="shared" si="276"/>
        <v>0</v>
      </c>
      <c r="AL372" s="335"/>
      <c r="AM372" s="529"/>
      <c r="AN372" s="528" t="str">
        <f t="shared" si="277"/>
        <v>-</v>
      </c>
      <c r="AO372" s="535">
        <v>0</v>
      </c>
      <c r="AP372" s="536" t="str">
        <f t="shared" si="298"/>
        <v>-</v>
      </c>
      <c r="AQ372" s="527">
        <f t="shared" si="278"/>
        <v>0</v>
      </c>
      <c r="AR372" s="335"/>
      <c r="AS372" s="529"/>
      <c r="AT372" s="528" t="str">
        <f t="shared" si="279"/>
        <v>-</v>
      </c>
      <c r="AU372" s="535">
        <v>0</v>
      </c>
      <c r="AV372" s="536" t="str">
        <f t="shared" si="299"/>
        <v>-</v>
      </c>
      <c r="AW372" s="527">
        <f t="shared" si="280"/>
        <v>0</v>
      </c>
      <c r="AX372" s="335"/>
      <c r="AY372" s="529"/>
      <c r="AZ372" s="528" t="str">
        <f t="shared" si="281"/>
        <v>-</v>
      </c>
      <c r="BA372" s="535">
        <v>0</v>
      </c>
      <c r="BB372" s="536" t="str">
        <f t="shared" si="300"/>
        <v>-</v>
      </c>
      <c r="BC372" s="544">
        <f t="shared" si="282"/>
        <v>0</v>
      </c>
      <c r="BD372" s="335"/>
      <c r="BE372" s="529"/>
      <c r="BF372" s="535">
        <v>0</v>
      </c>
      <c r="BG372" s="549" t="str">
        <f t="shared" si="289"/>
        <v>-</v>
      </c>
      <c r="BH372" s="544">
        <f t="shared" si="283"/>
        <v>0</v>
      </c>
      <c r="BI372" s="335"/>
      <c r="BJ372" s="529"/>
      <c r="BK372" s="535">
        <v>0</v>
      </c>
      <c r="BL372" s="549" t="str">
        <f t="shared" si="257"/>
        <v>-</v>
      </c>
      <c r="BM372" s="544">
        <f t="shared" si="284"/>
        <v>0</v>
      </c>
      <c r="BN372" s="335"/>
      <c r="BO372" s="529"/>
      <c r="BP372" s="535">
        <v>0</v>
      </c>
      <c r="BQ372" s="549" t="str">
        <f t="shared" si="258"/>
        <v>-</v>
      </c>
      <c r="BR372" s="544">
        <f t="shared" si="285"/>
        <v>0</v>
      </c>
      <c r="BS372" s="335"/>
      <c r="BT372" s="529"/>
      <c r="BU372" s="535">
        <v>0</v>
      </c>
      <c r="BV372" s="549" t="str">
        <f t="shared" si="259"/>
        <v>-</v>
      </c>
    </row>
    <row r="373" ht="14.25" customHeight="1" spans="1:74">
      <c r="A373" s="563"/>
      <c r="B373" s="404">
        <v>19</v>
      </c>
      <c r="C373" s="406">
        <f t="shared" si="293"/>
        <v>0</v>
      </c>
      <c r="D373" s="406">
        <f t="shared" si="261"/>
        <v>0</v>
      </c>
      <c r="E373" s="406">
        <f t="shared" si="262"/>
        <v>0</v>
      </c>
      <c r="F373" s="382">
        <f t="shared" si="263"/>
        <v>0</v>
      </c>
      <c r="G373" s="505" t="str">
        <f t="shared" si="260"/>
        <v>-</v>
      </c>
      <c r="H373" s="507">
        <f t="shared" si="264"/>
        <v>0</v>
      </c>
      <c r="I373" s="517">
        <f t="shared" si="265"/>
        <v>0</v>
      </c>
      <c r="J373" s="523">
        <f t="shared" si="266"/>
        <v>0</v>
      </c>
      <c r="K373" s="523">
        <f t="shared" si="267"/>
        <v>0</v>
      </c>
      <c r="L373" s="526" t="str">
        <f t="shared" si="287"/>
        <v>-</v>
      </c>
      <c r="M373" s="527">
        <f t="shared" si="268"/>
        <v>0</v>
      </c>
      <c r="N373" s="335"/>
      <c r="O373" s="529"/>
      <c r="P373" s="528" t="str">
        <f t="shared" si="269"/>
        <v>-</v>
      </c>
      <c r="Q373" s="535">
        <v>0</v>
      </c>
      <c r="R373" s="536" t="str">
        <f t="shared" si="294"/>
        <v>-</v>
      </c>
      <c r="S373" s="527">
        <f t="shared" si="270"/>
        <v>0</v>
      </c>
      <c r="T373" s="335"/>
      <c r="U373" s="529"/>
      <c r="V373" s="528" t="str">
        <f t="shared" si="271"/>
        <v>-</v>
      </c>
      <c r="W373" s="535">
        <v>0</v>
      </c>
      <c r="X373" s="536" t="str">
        <f t="shared" si="295"/>
        <v>-</v>
      </c>
      <c r="Y373" s="527">
        <f t="shared" si="272"/>
        <v>0</v>
      </c>
      <c r="Z373" s="335"/>
      <c r="AA373" s="529"/>
      <c r="AB373" s="528" t="str">
        <f t="shared" si="273"/>
        <v>-</v>
      </c>
      <c r="AC373" s="535">
        <v>0</v>
      </c>
      <c r="AD373" s="536" t="str">
        <f t="shared" si="296"/>
        <v>-</v>
      </c>
      <c r="AE373" s="527">
        <f t="shared" si="274"/>
        <v>0</v>
      </c>
      <c r="AF373" s="335"/>
      <c r="AG373" s="529"/>
      <c r="AH373" s="528" t="str">
        <f t="shared" si="275"/>
        <v>-</v>
      </c>
      <c r="AI373" s="535">
        <v>0</v>
      </c>
      <c r="AJ373" s="536" t="str">
        <f t="shared" si="297"/>
        <v>-</v>
      </c>
      <c r="AK373" s="527">
        <f t="shared" si="276"/>
        <v>0</v>
      </c>
      <c r="AL373" s="335"/>
      <c r="AM373" s="529"/>
      <c r="AN373" s="528" t="str">
        <f t="shared" si="277"/>
        <v>-</v>
      </c>
      <c r="AO373" s="535">
        <v>0</v>
      </c>
      <c r="AP373" s="536" t="str">
        <f t="shared" si="298"/>
        <v>-</v>
      </c>
      <c r="AQ373" s="527">
        <f t="shared" si="278"/>
        <v>0</v>
      </c>
      <c r="AR373" s="335"/>
      <c r="AS373" s="529"/>
      <c r="AT373" s="528" t="str">
        <f t="shared" si="279"/>
        <v>-</v>
      </c>
      <c r="AU373" s="535">
        <v>0</v>
      </c>
      <c r="AV373" s="536" t="str">
        <f t="shared" si="299"/>
        <v>-</v>
      </c>
      <c r="AW373" s="527">
        <f t="shared" si="280"/>
        <v>0</v>
      </c>
      <c r="AX373" s="335"/>
      <c r="AY373" s="529"/>
      <c r="AZ373" s="528" t="str">
        <f t="shared" si="281"/>
        <v>-</v>
      </c>
      <c r="BA373" s="535">
        <v>0</v>
      </c>
      <c r="BB373" s="536" t="str">
        <f t="shared" si="300"/>
        <v>-</v>
      </c>
      <c r="BC373" s="544">
        <f t="shared" si="282"/>
        <v>0</v>
      </c>
      <c r="BD373" s="335"/>
      <c r="BE373" s="529"/>
      <c r="BF373" s="535">
        <v>0</v>
      </c>
      <c r="BG373" s="549" t="str">
        <f t="shared" si="289"/>
        <v>-</v>
      </c>
      <c r="BH373" s="544">
        <f t="shared" si="283"/>
        <v>0</v>
      </c>
      <c r="BI373" s="335"/>
      <c r="BJ373" s="529"/>
      <c r="BK373" s="535">
        <v>0</v>
      </c>
      <c r="BL373" s="549" t="str">
        <f t="shared" si="257"/>
        <v>-</v>
      </c>
      <c r="BM373" s="544">
        <f t="shared" si="284"/>
        <v>0</v>
      </c>
      <c r="BN373" s="335"/>
      <c r="BO373" s="529"/>
      <c r="BP373" s="535">
        <v>0</v>
      </c>
      <c r="BQ373" s="549" t="str">
        <f t="shared" si="258"/>
        <v>-</v>
      </c>
      <c r="BR373" s="544">
        <f t="shared" si="285"/>
        <v>0</v>
      </c>
      <c r="BS373" s="335"/>
      <c r="BT373" s="529"/>
      <c r="BU373" s="535">
        <v>0</v>
      </c>
      <c r="BV373" s="549" t="str">
        <f t="shared" si="259"/>
        <v>-</v>
      </c>
    </row>
    <row r="374" ht="14.25" customHeight="1" spans="1:74">
      <c r="A374" s="563"/>
      <c r="B374" s="404">
        <v>20</v>
      </c>
      <c r="C374" s="406">
        <f t="shared" si="293"/>
        <v>0</v>
      </c>
      <c r="D374" s="406">
        <f t="shared" si="261"/>
        <v>0</v>
      </c>
      <c r="E374" s="406">
        <f t="shared" si="262"/>
        <v>0</v>
      </c>
      <c r="F374" s="382">
        <f t="shared" si="263"/>
        <v>0</v>
      </c>
      <c r="G374" s="505" t="str">
        <f t="shared" si="260"/>
        <v>-</v>
      </c>
      <c r="H374" s="507">
        <f t="shared" si="264"/>
        <v>0</v>
      </c>
      <c r="I374" s="517">
        <f t="shared" si="265"/>
        <v>0</v>
      </c>
      <c r="J374" s="523">
        <f t="shared" si="266"/>
        <v>0</v>
      </c>
      <c r="K374" s="523">
        <f t="shared" si="267"/>
        <v>0</v>
      </c>
      <c r="L374" s="526" t="str">
        <f t="shared" si="287"/>
        <v>-</v>
      </c>
      <c r="M374" s="527">
        <f t="shared" si="268"/>
        <v>0</v>
      </c>
      <c r="N374" s="335"/>
      <c r="O374" s="529"/>
      <c r="P374" s="528" t="str">
        <f t="shared" si="269"/>
        <v>-</v>
      </c>
      <c r="Q374" s="535">
        <v>0</v>
      </c>
      <c r="R374" s="536" t="str">
        <f t="shared" si="294"/>
        <v>-</v>
      </c>
      <c r="S374" s="527">
        <f t="shared" si="270"/>
        <v>0</v>
      </c>
      <c r="T374" s="335"/>
      <c r="U374" s="529"/>
      <c r="V374" s="528" t="str">
        <f t="shared" si="271"/>
        <v>-</v>
      </c>
      <c r="W374" s="535">
        <v>0</v>
      </c>
      <c r="X374" s="536" t="str">
        <f t="shared" si="295"/>
        <v>-</v>
      </c>
      <c r="Y374" s="527">
        <f t="shared" si="272"/>
        <v>0</v>
      </c>
      <c r="Z374" s="335"/>
      <c r="AA374" s="529"/>
      <c r="AB374" s="528" t="str">
        <f t="shared" si="273"/>
        <v>-</v>
      </c>
      <c r="AC374" s="535">
        <v>0</v>
      </c>
      <c r="AD374" s="536" t="str">
        <f t="shared" si="296"/>
        <v>-</v>
      </c>
      <c r="AE374" s="527">
        <f t="shared" si="274"/>
        <v>0</v>
      </c>
      <c r="AF374" s="335"/>
      <c r="AG374" s="529"/>
      <c r="AH374" s="528" t="str">
        <f t="shared" si="275"/>
        <v>-</v>
      </c>
      <c r="AI374" s="535">
        <v>0</v>
      </c>
      <c r="AJ374" s="536" t="str">
        <f t="shared" si="297"/>
        <v>-</v>
      </c>
      <c r="AK374" s="527">
        <f t="shared" si="276"/>
        <v>0</v>
      </c>
      <c r="AL374" s="335"/>
      <c r="AM374" s="529"/>
      <c r="AN374" s="528" t="str">
        <f t="shared" si="277"/>
        <v>-</v>
      </c>
      <c r="AO374" s="535">
        <v>0</v>
      </c>
      <c r="AP374" s="536" t="str">
        <f t="shared" si="298"/>
        <v>-</v>
      </c>
      <c r="AQ374" s="527">
        <f t="shared" si="278"/>
        <v>0</v>
      </c>
      <c r="AR374" s="335"/>
      <c r="AS374" s="529"/>
      <c r="AT374" s="528" t="str">
        <f t="shared" si="279"/>
        <v>-</v>
      </c>
      <c r="AU374" s="535">
        <v>0</v>
      </c>
      <c r="AV374" s="536" t="str">
        <f t="shared" si="299"/>
        <v>-</v>
      </c>
      <c r="AW374" s="527">
        <f t="shared" si="280"/>
        <v>0</v>
      </c>
      <c r="AX374" s="335"/>
      <c r="AY374" s="529"/>
      <c r="AZ374" s="528" t="str">
        <f t="shared" si="281"/>
        <v>-</v>
      </c>
      <c r="BA374" s="535">
        <v>0</v>
      </c>
      <c r="BB374" s="536" t="str">
        <f t="shared" si="300"/>
        <v>-</v>
      </c>
      <c r="BC374" s="544">
        <f t="shared" si="282"/>
        <v>0</v>
      </c>
      <c r="BD374" s="335"/>
      <c r="BE374" s="529"/>
      <c r="BF374" s="535">
        <v>0</v>
      </c>
      <c r="BG374" s="549" t="str">
        <f t="shared" si="289"/>
        <v>-</v>
      </c>
      <c r="BH374" s="544">
        <f t="shared" si="283"/>
        <v>0</v>
      </c>
      <c r="BI374" s="335"/>
      <c r="BJ374" s="529"/>
      <c r="BK374" s="535">
        <v>0</v>
      </c>
      <c r="BL374" s="549" t="str">
        <f t="shared" si="257"/>
        <v>-</v>
      </c>
      <c r="BM374" s="544">
        <f t="shared" si="284"/>
        <v>0</v>
      </c>
      <c r="BN374" s="335"/>
      <c r="BO374" s="529"/>
      <c r="BP374" s="535">
        <v>0</v>
      </c>
      <c r="BQ374" s="549" t="str">
        <f t="shared" si="258"/>
        <v>-</v>
      </c>
      <c r="BR374" s="544">
        <f t="shared" si="285"/>
        <v>0</v>
      </c>
      <c r="BS374" s="335"/>
      <c r="BT374" s="529"/>
      <c r="BU374" s="535">
        <v>0</v>
      </c>
      <c r="BV374" s="549" t="str">
        <f t="shared" si="259"/>
        <v>-</v>
      </c>
    </row>
    <row r="375" ht="14.25" customHeight="1" spans="1:74">
      <c r="A375" s="563"/>
      <c r="B375" s="404">
        <v>21</v>
      </c>
      <c r="C375" s="406">
        <f t="shared" si="293"/>
        <v>0</v>
      </c>
      <c r="D375" s="406">
        <f t="shared" si="261"/>
        <v>0</v>
      </c>
      <c r="E375" s="406">
        <f t="shared" si="262"/>
        <v>0</v>
      </c>
      <c r="F375" s="382">
        <f t="shared" si="263"/>
        <v>0</v>
      </c>
      <c r="G375" s="505" t="str">
        <f t="shared" si="260"/>
        <v>-</v>
      </c>
      <c r="H375" s="507">
        <f t="shared" si="264"/>
        <v>0</v>
      </c>
      <c r="I375" s="517">
        <f t="shared" si="265"/>
        <v>0</v>
      </c>
      <c r="J375" s="523">
        <f t="shared" si="266"/>
        <v>0</v>
      </c>
      <c r="K375" s="523">
        <f t="shared" si="267"/>
        <v>0</v>
      </c>
      <c r="L375" s="526" t="str">
        <f t="shared" si="287"/>
        <v>-</v>
      </c>
      <c r="M375" s="527">
        <f t="shared" si="268"/>
        <v>0</v>
      </c>
      <c r="N375" s="335"/>
      <c r="O375" s="529"/>
      <c r="P375" s="528" t="str">
        <f t="shared" si="269"/>
        <v>-</v>
      </c>
      <c r="Q375" s="535">
        <v>0</v>
      </c>
      <c r="R375" s="536" t="str">
        <f t="shared" si="294"/>
        <v>-</v>
      </c>
      <c r="S375" s="527">
        <f t="shared" si="270"/>
        <v>0</v>
      </c>
      <c r="T375" s="335"/>
      <c r="U375" s="529"/>
      <c r="V375" s="528" t="str">
        <f t="shared" si="271"/>
        <v>-</v>
      </c>
      <c r="W375" s="535">
        <v>0</v>
      </c>
      <c r="X375" s="536" t="str">
        <f t="shared" si="295"/>
        <v>-</v>
      </c>
      <c r="Y375" s="527">
        <f t="shared" si="272"/>
        <v>0</v>
      </c>
      <c r="Z375" s="335"/>
      <c r="AA375" s="529"/>
      <c r="AB375" s="528" t="str">
        <f t="shared" si="273"/>
        <v>-</v>
      </c>
      <c r="AC375" s="535">
        <v>0</v>
      </c>
      <c r="AD375" s="536" t="str">
        <f t="shared" si="296"/>
        <v>-</v>
      </c>
      <c r="AE375" s="527">
        <f t="shared" si="274"/>
        <v>0</v>
      </c>
      <c r="AF375" s="335"/>
      <c r="AG375" s="529"/>
      <c r="AH375" s="528" t="str">
        <f t="shared" si="275"/>
        <v>-</v>
      </c>
      <c r="AI375" s="535">
        <v>0</v>
      </c>
      <c r="AJ375" s="536" t="str">
        <f t="shared" si="297"/>
        <v>-</v>
      </c>
      <c r="AK375" s="527">
        <f t="shared" si="276"/>
        <v>0</v>
      </c>
      <c r="AL375" s="335"/>
      <c r="AM375" s="529"/>
      <c r="AN375" s="528" t="str">
        <f t="shared" si="277"/>
        <v>-</v>
      </c>
      <c r="AO375" s="535">
        <v>0</v>
      </c>
      <c r="AP375" s="536" t="str">
        <f t="shared" si="298"/>
        <v>-</v>
      </c>
      <c r="AQ375" s="527">
        <f t="shared" si="278"/>
        <v>0</v>
      </c>
      <c r="AR375" s="335"/>
      <c r="AS375" s="529"/>
      <c r="AT375" s="528" t="str">
        <f t="shared" si="279"/>
        <v>-</v>
      </c>
      <c r="AU375" s="535">
        <v>0</v>
      </c>
      <c r="AV375" s="536" t="str">
        <f t="shared" si="299"/>
        <v>-</v>
      </c>
      <c r="AW375" s="527">
        <f t="shared" si="280"/>
        <v>0</v>
      </c>
      <c r="AX375" s="335"/>
      <c r="AY375" s="529"/>
      <c r="AZ375" s="528" t="str">
        <f t="shared" si="281"/>
        <v>-</v>
      </c>
      <c r="BA375" s="535">
        <v>0</v>
      </c>
      <c r="BB375" s="536" t="str">
        <f t="shared" si="300"/>
        <v>-</v>
      </c>
      <c r="BC375" s="544">
        <f t="shared" si="282"/>
        <v>0</v>
      </c>
      <c r="BD375" s="335"/>
      <c r="BE375" s="529"/>
      <c r="BF375" s="535">
        <v>0</v>
      </c>
      <c r="BG375" s="549" t="str">
        <f t="shared" si="289"/>
        <v>-</v>
      </c>
      <c r="BH375" s="544">
        <f t="shared" si="283"/>
        <v>0</v>
      </c>
      <c r="BI375" s="335"/>
      <c r="BJ375" s="529"/>
      <c r="BK375" s="535">
        <v>0</v>
      </c>
      <c r="BL375" s="549" t="str">
        <f t="shared" si="257"/>
        <v>-</v>
      </c>
      <c r="BM375" s="544">
        <f t="shared" si="284"/>
        <v>0</v>
      </c>
      <c r="BN375" s="335"/>
      <c r="BO375" s="529"/>
      <c r="BP375" s="535">
        <v>0</v>
      </c>
      <c r="BQ375" s="549" t="str">
        <f t="shared" si="258"/>
        <v>-</v>
      </c>
      <c r="BR375" s="544">
        <f t="shared" si="285"/>
        <v>0</v>
      </c>
      <c r="BS375" s="335"/>
      <c r="BT375" s="529"/>
      <c r="BU375" s="535">
        <v>0</v>
      </c>
      <c r="BV375" s="549" t="str">
        <f t="shared" si="259"/>
        <v>-</v>
      </c>
    </row>
    <row r="376" ht="14.25" customHeight="1" spans="1:74">
      <c r="A376" s="563"/>
      <c r="B376" s="404">
        <v>22</v>
      </c>
      <c r="C376" s="406">
        <f t="shared" si="293"/>
        <v>0</v>
      </c>
      <c r="D376" s="406">
        <f t="shared" si="261"/>
        <v>0</v>
      </c>
      <c r="E376" s="406">
        <f t="shared" si="262"/>
        <v>0</v>
      </c>
      <c r="F376" s="382">
        <f t="shared" si="263"/>
        <v>0</v>
      </c>
      <c r="G376" s="505" t="str">
        <f t="shared" si="260"/>
        <v>-</v>
      </c>
      <c r="H376" s="507">
        <f t="shared" si="264"/>
        <v>0</v>
      </c>
      <c r="I376" s="517">
        <f t="shared" si="265"/>
        <v>0</v>
      </c>
      <c r="J376" s="523">
        <f t="shared" si="266"/>
        <v>0</v>
      </c>
      <c r="K376" s="523">
        <f t="shared" si="267"/>
        <v>0</v>
      </c>
      <c r="L376" s="526" t="str">
        <f t="shared" si="287"/>
        <v>-</v>
      </c>
      <c r="M376" s="527">
        <f t="shared" si="268"/>
        <v>0</v>
      </c>
      <c r="N376" s="335"/>
      <c r="O376" s="529"/>
      <c r="P376" s="528" t="str">
        <f t="shared" si="269"/>
        <v>-</v>
      </c>
      <c r="Q376" s="535">
        <v>0</v>
      </c>
      <c r="R376" s="536" t="str">
        <f t="shared" si="294"/>
        <v>-</v>
      </c>
      <c r="S376" s="527">
        <f t="shared" si="270"/>
        <v>0</v>
      </c>
      <c r="T376" s="335"/>
      <c r="U376" s="529"/>
      <c r="V376" s="528" t="str">
        <f t="shared" si="271"/>
        <v>-</v>
      </c>
      <c r="W376" s="535">
        <v>0</v>
      </c>
      <c r="X376" s="536" t="str">
        <f t="shared" si="295"/>
        <v>-</v>
      </c>
      <c r="Y376" s="527">
        <f t="shared" si="272"/>
        <v>0</v>
      </c>
      <c r="Z376" s="335"/>
      <c r="AA376" s="529"/>
      <c r="AB376" s="528" t="str">
        <f t="shared" si="273"/>
        <v>-</v>
      </c>
      <c r="AC376" s="535">
        <v>0</v>
      </c>
      <c r="AD376" s="536" t="str">
        <f t="shared" si="296"/>
        <v>-</v>
      </c>
      <c r="AE376" s="527">
        <f t="shared" si="274"/>
        <v>0</v>
      </c>
      <c r="AF376" s="335"/>
      <c r="AG376" s="529"/>
      <c r="AH376" s="528" t="str">
        <f t="shared" si="275"/>
        <v>-</v>
      </c>
      <c r="AI376" s="535">
        <v>0</v>
      </c>
      <c r="AJ376" s="536" t="str">
        <f t="shared" si="297"/>
        <v>-</v>
      </c>
      <c r="AK376" s="527">
        <f t="shared" si="276"/>
        <v>0</v>
      </c>
      <c r="AL376" s="335"/>
      <c r="AM376" s="529"/>
      <c r="AN376" s="528" t="str">
        <f t="shared" si="277"/>
        <v>-</v>
      </c>
      <c r="AO376" s="535">
        <v>0</v>
      </c>
      <c r="AP376" s="536" t="str">
        <f t="shared" si="298"/>
        <v>-</v>
      </c>
      <c r="AQ376" s="527">
        <f t="shared" si="278"/>
        <v>0</v>
      </c>
      <c r="AR376" s="335"/>
      <c r="AS376" s="529"/>
      <c r="AT376" s="528" t="str">
        <f t="shared" si="279"/>
        <v>-</v>
      </c>
      <c r="AU376" s="535">
        <v>0</v>
      </c>
      <c r="AV376" s="536" t="str">
        <f t="shared" si="299"/>
        <v>-</v>
      </c>
      <c r="AW376" s="527">
        <f t="shared" si="280"/>
        <v>0</v>
      </c>
      <c r="AX376" s="335"/>
      <c r="AY376" s="529"/>
      <c r="AZ376" s="528" t="str">
        <f t="shared" si="281"/>
        <v>-</v>
      </c>
      <c r="BA376" s="535">
        <v>0</v>
      </c>
      <c r="BB376" s="536" t="str">
        <f t="shared" si="300"/>
        <v>-</v>
      </c>
      <c r="BC376" s="544">
        <f t="shared" si="282"/>
        <v>0</v>
      </c>
      <c r="BD376" s="335"/>
      <c r="BE376" s="529"/>
      <c r="BF376" s="535">
        <v>0</v>
      </c>
      <c r="BG376" s="549" t="str">
        <f t="shared" si="289"/>
        <v>-</v>
      </c>
      <c r="BH376" s="544">
        <f t="shared" si="283"/>
        <v>0</v>
      </c>
      <c r="BI376" s="335"/>
      <c r="BJ376" s="529"/>
      <c r="BK376" s="535">
        <v>0</v>
      </c>
      <c r="BL376" s="549" t="str">
        <f t="shared" si="257"/>
        <v>-</v>
      </c>
      <c r="BM376" s="544">
        <f t="shared" si="284"/>
        <v>0</v>
      </c>
      <c r="BN376" s="335"/>
      <c r="BO376" s="529"/>
      <c r="BP376" s="535">
        <v>0</v>
      </c>
      <c r="BQ376" s="549" t="str">
        <f t="shared" si="258"/>
        <v>-</v>
      </c>
      <c r="BR376" s="544">
        <f t="shared" si="285"/>
        <v>0</v>
      </c>
      <c r="BS376" s="335"/>
      <c r="BT376" s="529"/>
      <c r="BU376" s="535">
        <v>0</v>
      </c>
      <c r="BV376" s="549" t="str">
        <f t="shared" si="259"/>
        <v>-</v>
      </c>
    </row>
    <row r="377" ht="14.25" customHeight="1" spans="1:74">
      <c r="A377" s="563"/>
      <c r="B377" s="404">
        <v>23</v>
      </c>
      <c r="C377" s="406">
        <f t="shared" si="293"/>
        <v>0</v>
      </c>
      <c r="D377" s="406">
        <f t="shared" si="261"/>
        <v>0</v>
      </c>
      <c r="E377" s="406">
        <f t="shared" si="262"/>
        <v>0</v>
      </c>
      <c r="F377" s="382">
        <f t="shared" si="263"/>
        <v>0</v>
      </c>
      <c r="G377" s="505" t="str">
        <f t="shared" si="260"/>
        <v>-</v>
      </c>
      <c r="H377" s="507">
        <f t="shared" si="264"/>
        <v>0</v>
      </c>
      <c r="I377" s="517">
        <f t="shared" si="265"/>
        <v>0</v>
      </c>
      <c r="J377" s="523">
        <f t="shared" si="266"/>
        <v>0</v>
      </c>
      <c r="K377" s="523">
        <f t="shared" si="267"/>
        <v>0</v>
      </c>
      <c r="L377" s="526" t="str">
        <f t="shared" si="287"/>
        <v>-</v>
      </c>
      <c r="M377" s="527">
        <f t="shared" si="268"/>
        <v>0</v>
      </c>
      <c r="N377" s="335"/>
      <c r="O377" s="529"/>
      <c r="P377" s="528" t="str">
        <f t="shared" si="269"/>
        <v>-</v>
      </c>
      <c r="Q377" s="535">
        <v>0</v>
      </c>
      <c r="R377" s="536" t="str">
        <f t="shared" si="294"/>
        <v>-</v>
      </c>
      <c r="S377" s="527">
        <f t="shared" si="270"/>
        <v>0</v>
      </c>
      <c r="T377" s="335"/>
      <c r="U377" s="529"/>
      <c r="V377" s="528" t="str">
        <f t="shared" si="271"/>
        <v>-</v>
      </c>
      <c r="W377" s="535">
        <v>0</v>
      </c>
      <c r="X377" s="536" t="str">
        <f t="shared" si="295"/>
        <v>-</v>
      </c>
      <c r="Y377" s="527">
        <f t="shared" si="272"/>
        <v>0</v>
      </c>
      <c r="Z377" s="335"/>
      <c r="AA377" s="529"/>
      <c r="AB377" s="528" t="str">
        <f t="shared" si="273"/>
        <v>-</v>
      </c>
      <c r="AC377" s="535">
        <v>0</v>
      </c>
      <c r="AD377" s="536" t="str">
        <f t="shared" si="296"/>
        <v>-</v>
      </c>
      <c r="AE377" s="527">
        <f t="shared" si="274"/>
        <v>0</v>
      </c>
      <c r="AF377" s="335"/>
      <c r="AG377" s="529"/>
      <c r="AH377" s="528" t="str">
        <f t="shared" si="275"/>
        <v>-</v>
      </c>
      <c r="AI377" s="535">
        <v>0</v>
      </c>
      <c r="AJ377" s="536" t="str">
        <f t="shared" si="297"/>
        <v>-</v>
      </c>
      <c r="AK377" s="527">
        <f t="shared" si="276"/>
        <v>0</v>
      </c>
      <c r="AL377" s="335"/>
      <c r="AM377" s="529"/>
      <c r="AN377" s="528" t="str">
        <f t="shared" si="277"/>
        <v>-</v>
      </c>
      <c r="AO377" s="535">
        <v>0</v>
      </c>
      <c r="AP377" s="536" t="str">
        <f t="shared" si="298"/>
        <v>-</v>
      </c>
      <c r="AQ377" s="527">
        <f t="shared" si="278"/>
        <v>0</v>
      </c>
      <c r="AR377" s="335"/>
      <c r="AS377" s="529"/>
      <c r="AT377" s="528" t="str">
        <f t="shared" si="279"/>
        <v>-</v>
      </c>
      <c r="AU377" s="535">
        <v>0</v>
      </c>
      <c r="AV377" s="536" t="str">
        <f t="shared" si="299"/>
        <v>-</v>
      </c>
      <c r="AW377" s="527">
        <f t="shared" si="280"/>
        <v>0</v>
      </c>
      <c r="AX377" s="335"/>
      <c r="AY377" s="529"/>
      <c r="AZ377" s="528" t="str">
        <f t="shared" si="281"/>
        <v>-</v>
      </c>
      <c r="BA377" s="535">
        <v>0</v>
      </c>
      <c r="BB377" s="536" t="str">
        <f t="shared" si="300"/>
        <v>-</v>
      </c>
      <c r="BC377" s="544">
        <f t="shared" si="282"/>
        <v>0</v>
      </c>
      <c r="BD377" s="335"/>
      <c r="BE377" s="529"/>
      <c r="BF377" s="535">
        <v>0</v>
      </c>
      <c r="BG377" s="549" t="str">
        <f t="shared" si="289"/>
        <v>-</v>
      </c>
      <c r="BH377" s="544">
        <f t="shared" si="283"/>
        <v>0</v>
      </c>
      <c r="BI377" s="335"/>
      <c r="BJ377" s="529"/>
      <c r="BK377" s="535">
        <v>0</v>
      </c>
      <c r="BL377" s="549" t="str">
        <f t="shared" si="257"/>
        <v>-</v>
      </c>
      <c r="BM377" s="544">
        <f t="shared" si="284"/>
        <v>0</v>
      </c>
      <c r="BN377" s="335"/>
      <c r="BO377" s="529"/>
      <c r="BP377" s="535">
        <v>0</v>
      </c>
      <c r="BQ377" s="549" t="str">
        <f t="shared" si="258"/>
        <v>-</v>
      </c>
      <c r="BR377" s="544">
        <f t="shared" si="285"/>
        <v>0</v>
      </c>
      <c r="BS377" s="335"/>
      <c r="BT377" s="529"/>
      <c r="BU377" s="535">
        <v>0</v>
      </c>
      <c r="BV377" s="549" t="str">
        <f t="shared" si="259"/>
        <v>-</v>
      </c>
    </row>
    <row r="378" ht="14.25" customHeight="1" spans="1:74">
      <c r="A378" s="563"/>
      <c r="B378" s="404">
        <v>24</v>
      </c>
      <c r="C378" s="406">
        <f t="shared" si="293"/>
        <v>0</v>
      </c>
      <c r="D378" s="406">
        <f t="shared" si="261"/>
        <v>0</v>
      </c>
      <c r="E378" s="406">
        <f t="shared" si="262"/>
        <v>0</v>
      </c>
      <c r="F378" s="382">
        <f t="shared" si="263"/>
        <v>0</v>
      </c>
      <c r="G378" s="505" t="str">
        <f t="shared" si="260"/>
        <v>-</v>
      </c>
      <c r="H378" s="507">
        <f t="shared" si="264"/>
        <v>0</v>
      </c>
      <c r="I378" s="517">
        <f t="shared" si="265"/>
        <v>0</v>
      </c>
      <c r="J378" s="523">
        <f t="shared" si="266"/>
        <v>0</v>
      </c>
      <c r="K378" s="523">
        <f t="shared" si="267"/>
        <v>0</v>
      </c>
      <c r="L378" s="526" t="str">
        <f t="shared" si="287"/>
        <v>-</v>
      </c>
      <c r="M378" s="527">
        <f t="shared" si="268"/>
        <v>0</v>
      </c>
      <c r="N378" s="335"/>
      <c r="O378" s="529"/>
      <c r="P378" s="528" t="str">
        <f t="shared" si="269"/>
        <v>-</v>
      </c>
      <c r="Q378" s="535">
        <v>0</v>
      </c>
      <c r="R378" s="536" t="str">
        <f t="shared" si="294"/>
        <v>-</v>
      </c>
      <c r="S378" s="527">
        <f t="shared" si="270"/>
        <v>0</v>
      </c>
      <c r="T378" s="335"/>
      <c r="U378" s="529"/>
      <c r="V378" s="528" t="str">
        <f t="shared" si="271"/>
        <v>-</v>
      </c>
      <c r="W378" s="535">
        <v>0</v>
      </c>
      <c r="X378" s="536" t="str">
        <f t="shared" si="295"/>
        <v>-</v>
      </c>
      <c r="Y378" s="527">
        <f t="shared" si="272"/>
        <v>0</v>
      </c>
      <c r="Z378" s="335"/>
      <c r="AA378" s="529"/>
      <c r="AB378" s="528" t="str">
        <f t="shared" si="273"/>
        <v>-</v>
      </c>
      <c r="AC378" s="535">
        <v>0</v>
      </c>
      <c r="AD378" s="536" t="str">
        <f t="shared" si="296"/>
        <v>-</v>
      </c>
      <c r="AE378" s="527">
        <f t="shared" si="274"/>
        <v>0</v>
      </c>
      <c r="AF378" s="335"/>
      <c r="AG378" s="529"/>
      <c r="AH378" s="528" t="str">
        <f t="shared" si="275"/>
        <v>-</v>
      </c>
      <c r="AI378" s="535">
        <v>0</v>
      </c>
      <c r="AJ378" s="536" t="str">
        <f t="shared" si="297"/>
        <v>-</v>
      </c>
      <c r="AK378" s="527">
        <f t="shared" si="276"/>
        <v>0</v>
      </c>
      <c r="AL378" s="335"/>
      <c r="AM378" s="529"/>
      <c r="AN378" s="528" t="str">
        <f t="shared" si="277"/>
        <v>-</v>
      </c>
      <c r="AO378" s="535">
        <v>0</v>
      </c>
      <c r="AP378" s="536" t="str">
        <f t="shared" si="298"/>
        <v>-</v>
      </c>
      <c r="AQ378" s="527">
        <f t="shared" si="278"/>
        <v>0</v>
      </c>
      <c r="AR378" s="335"/>
      <c r="AS378" s="529"/>
      <c r="AT378" s="528" t="str">
        <f t="shared" si="279"/>
        <v>-</v>
      </c>
      <c r="AU378" s="535">
        <v>0</v>
      </c>
      <c r="AV378" s="536" t="str">
        <f t="shared" si="299"/>
        <v>-</v>
      </c>
      <c r="AW378" s="527">
        <f t="shared" si="280"/>
        <v>0</v>
      </c>
      <c r="AX378" s="335"/>
      <c r="AY378" s="529"/>
      <c r="AZ378" s="528" t="str">
        <f t="shared" si="281"/>
        <v>-</v>
      </c>
      <c r="BA378" s="535">
        <v>0</v>
      </c>
      <c r="BB378" s="536" t="str">
        <f t="shared" si="300"/>
        <v>-</v>
      </c>
      <c r="BC378" s="544">
        <f t="shared" si="282"/>
        <v>0</v>
      </c>
      <c r="BD378" s="335"/>
      <c r="BE378" s="529"/>
      <c r="BF378" s="535">
        <v>0</v>
      </c>
      <c r="BG378" s="549" t="str">
        <f t="shared" si="289"/>
        <v>-</v>
      </c>
      <c r="BH378" s="544">
        <f t="shared" si="283"/>
        <v>0</v>
      </c>
      <c r="BI378" s="335"/>
      <c r="BJ378" s="529"/>
      <c r="BK378" s="535">
        <v>0</v>
      </c>
      <c r="BL378" s="549" t="str">
        <f t="shared" si="257"/>
        <v>-</v>
      </c>
      <c r="BM378" s="544">
        <f t="shared" si="284"/>
        <v>0</v>
      </c>
      <c r="BN378" s="335"/>
      <c r="BO378" s="529"/>
      <c r="BP378" s="535">
        <v>0</v>
      </c>
      <c r="BQ378" s="549" t="str">
        <f t="shared" si="258"/>
        <v>-</v>
      </c>
      <c r="BR378" s="544">
        <f t="shared" si="285"/>
        <v>0</v>
      </c>
      <c r="BS378" s="335"/>
      <c r="BT378" s="529"/>
      <c r="BU378" s="535">
        <v>0</v>
      </c>
      <c r="BV378" s="549" t="str">
        <f t="shared" si="259"/>
        <v>-</v>
      </c>
    </row>
    <row r="379" ht="14.25" customHeight="1" spans="1:74">
      <c r="A379" s="563"/>
      <c r="B379" s="404">
        <v>25</v>
      </c>
      <c r="C379" s="406">
        <f t="shared" si="293"/>
        <v>0</v>
      </c>
      <c r="D379" s="406">
        <f t="shared" si="261"/>
        <v>0</v>
      </c>
      <c r="E379" s="406">
        <f t="shared" si="262"/>
        <v>0</v>
      </c>
      <c r="F379" s="382">
        <f t="shared" si="263"/>
        <v>0</v>
      </c>
      <c r="G379" s="505" t="str">
        <f t="shared" si="260"/>
        <v>-</v>
      </c>
      <c r="H379" s="507">
        <f t="shared" si="264"/>
        <v>0</v>
      </c>
      <c r="I379" s="517">
        <f t="shared" si="265"/>
        <v>0</v>
      </c>
      <c r="J379" s="523">
        <f t="shared" si="266"/>
        <v>0</v>
      </c>
      <c r="K379" s="523">
        <f t="shared" si="267"/>
        <v>0</v>
      </c>
      <c r="L379" s="526" t="str">
        <f t="shared" si="287"/>
        <v>-</v>
      </c>
      <c r="M379" s="527">
        <f t="shared" si="268"/>
        <v>0</v>
      </c>
      <c r="N379" s="335"/>
      <c r="O379" s="529"/>
      <c r="P379" s="528" t="str">
        <f t="shared" si="269"/>
        <v>-</v>
      </c>
      <c r="Q379" s="535">
        <v>0</v>
      </c>
      <c r="R379" s="536" t="str">
        <f t="shared" si="294"/>
        <v>-</v>
      </c>
      <c r="S379" s="527">
        <f t="shared" si="270"/>
        <v>0</v>
      </c>
      <c r="T379" s="335"/>
      <c r="U379" s="529"/>
      <c r="V379" s="528" t="str">
        <f t="shared" si="271"/>
        <v>-</v>
      </c>
      <c r="W379" s="535">
        <v>0</v>
      </c>
      <c r="X379" s="536" t="str">
        <f t="shared" si="295"/>
        <v>-</v>
      </c>
      <c r="Y379" s="527">
        <f t="shared" si="272"/>
        <v>0</v>
      </c>
      <c r="Z379" s="335"/>
      <c r="AA379" s="529"/>
      <c r="AB379" s="528" t="str">
        <f t="shared" si="273"/>
        <v>-</v>
      </c>
      <c r="AC379" s="535">
        <v>0</v>
      </c>
      <c r="AD379" s="536" t="str">
        <f t="shared" si="296"/>
        <v>-</v>
      </c>
      <c r="AE379" s="527">
        <f t="shared" si="274"/>
        <v>0</v>
      </c>
      <c r="AF379" s="335"/>
      <c r="AG379" s="529"/>
      <c r="AH379" s="528" t="str">
        <f t="shared" si="275"/>
        <v>-</v>
      </c>
      <c r="AI379" s="535">
        <v>0</v>
      </c>
      <c r="AJ379" s="536" t="str">
        <f t="shared" si="297"/>
        <v>-</v>
      </c>
      <c r="AK379" s="527">
        <f t="shared" si="276"/>
        <v>0</v>
      </c>
      <c r="AL379" s="335"/>
      <c r="AM379" s="529"/>
      <c r="AN379" s="528" t="str">
        <f t="shared" si="277"/>
        <v>-</v>
      </c>
      <c r="AO379" s="535">
        <v>0</v>
      </c>
      <c r="AP379" s="536" t="str">
        <f t="shared" si="298"/>
        <v>-</v>
      </c>
      <c r="AQ379" s="527">
        <f t="shared" si="278"/>
        <v>0</v>
      </c>
      <c r="AR379" s="335"/>
      <c r="AS379" s="529"/>
      <c r="AT379" s="528" t="str">
        <f t="shared" si="279"/>
        <v>-</v>
      </c>
      <c r="AU379" s="535">
        <v>0</v>
      </c>
      <c r="AV379" s="536" t="str">
        <f t="shared" si="299"/>
        <v>-</v>
      </c>
      <c r="AW379" s="527">
        <f t="shared" si="280"/>
        <v>0</v>
      </c>
      <c r="AX379" s="335"/>
      <c r="AY379" s="529"/>
      <c r="AZ379" s="528" t="str">
        <f t="shared" si="281"/>
        <v>-</v>
      </c>
      <c r="BA379" s="535">
        <v>0</v>
      </c>
      <c r="BB379" s="536" t="str">
        <f t="shared" si="300"/>
        <v>-</v>
      </c>
      <c r="BC379" s="544">
        <f t="shared" si="282"/>
        <v>0</v>
      </c>
      <c r="BD379" s="335"/>
      <c r="BE379" s="529"/>
      <c r="BF379" s="535">
        <v>0</v>
      </c>
      <c r="BG379" s="549" t="str">
        <f t="shared" si="289"/>
        <v>-</v>
      </c>
      <c r="BH379" s="544">
        <f t="shared" si="283"/>
        <v>0</v>
      </c>
      <c r="BI379" s="335"/>
      <c r="BJ379" s="529"/>
      <c r="BK379" s="535">
        <v>0</v>
      </c>
      <c r="BL379" s="549" t="str">
        <f t="shared" si="257"/>
        <v>-</v>
      </c>
      <c r="BM379" s="544">
        <f t="shared" si="284"/>
        <v>0</v>
      </c>
      <c r="BN379" s="335"/>
      <c r="BO379" s="529"/>
      <c r="BP379" s="535">
        <v>0</v>
      </c>
      <c r="BQ379" s="549" t="str">
        <f t="shared" si="258"/>
        <v>-</v>
      </c>
      <c r="BR379" s="544">
        <f t="shared" si="285"/>
        <v>0</v>
      </c>
      <c r="BS379" s="335"/>
      <c r="BT379" s="529"/>
      <c r="BU379" s="535">
        <v>0</v>
      </c>
      <c r="BV379" s="549" t="str">
        <f t="shared" si="259"/>
        <v>-</v>
      </c>
    </row>
    <row r="380" ht="14.25" customHeight="1" spans="1:74">
      <c r="A380" s="563"/>
      <c r="B380" s="404">
        <v>26</v>
      </c>
      <c r="C380" s="406">
        <f t="shared" si="293"/>
        <v>0</v>
      </c>
      <c r="D380" s="406">
        <f t="shared" si="261"/>
        <v>0</v>
      </c>
      <c r="E380" s="406">
        <f t="shared" si="262"/>
        <v>0</v>
      </c>
      <c r="F380" s="382">
        <f t="shared" si="263"/>
        <v>0</v>
      </c>
      <c r="G380" s="505" t="str">
        <f t="shared" si="260"/>
        <v>-</v>
      </c>
      <c r="H380" s="507">
        <f t="shared" si="264"/>
        <v>0</v>
      </c>
      <c r="I380" s="517">
        <f t="shared" si="265"/>
        <v>0</v>
      </c>
      <c r="J380" s="523">
        <f t="shared" si="266"/>
        <v>0</v>
      </c>
      <c r="K380" s="523">
        <f t="shared" si="267"/>
        <v>0</v>
      </c>
      <c r="L380" s="526" t="str">
        <f t="shared" si="287"/>
        <v>-</v>
      </c>
      <c r="M380" s="527">
        <f t="shared" si="268"/>
        <v>0</v>
      </c>
      <c r="N380" s="335"/>
      <c r="O380" s="529"/>
      <c r="P380" s="528" t="str">
        <f t="shared" si="269"/>
        <v>-</v>
      </c>
      <c r="Q380" s="535">
        <v>0</v>
      </c>
      <c r="R380" s="536" t="str">
        <f t="shared" si="294"/>
        <v>-</v>
      </c>
      <c r="S380" s="527">
        <f t="shared" si="270"/>
        <v>0</v>
      </c>
      <c r="T380" s="335"/>
      <c r="U380" s="529"/>
      <c r="V380" s="528" t="str">
        <f t="shared" si="271"/>
        <v>-</v>
      </c>
      <c r="W380" s="535">
        <v>0</v>
      </c>
      <c r="X380" s="536" t="str">
        <f t="shared" si="295"/>
        <v>-</v>
      </c>
      <c r="Y380" s="527">
        <f t="shared" si="272"/>
        <v>0</v>
      </c>
      <c r="Z380" s="335"/>
      <c r="AA380" s="529"/>
      <c r="AB380" s="528" t="str">
        <f t="shared" si="273"/>
        <v>-</v>
      </c>
      <c r="AC380" s="535">
        <v>0</v>
      </c>
      <c r="AD380" s="536" t="str">
        <f t="shared" si="296"/>
        <v>-</v>
      </c>
      <c r="AE380" s="527">
        <f t="shared" si="274"/>
        <v>0</v>
      </c>
      <c r="AF380" s="335"/>
      <c r="AG380" s="529"/>
      <c r="AH380" s="528" t="str">
        <f t="shared" si="275"/>
        <v>-</v>
      </c>
      <c r="AI380" s="535">
        <v>0</v>
      </c>
      <c r="AJ380" s="536" t="str">
        <f t="shared" si="297"/>
        <v>-</v>
      </c>
      <c r="AK380" s="527">
        <f t="shared" si="276"/>
        <v>0</v>
      </c>
      <c r="AL380" s="335"/>
      <c r="AM380" s="529"/>
      <c r="AN380" s="528" t="str">
        <f t="shared" si="277"/>
        <v>-</v>
      </c>
      <c r="AO380" s="535">
        <v>0</v>
      </c>
      <c r="AP380" s="536" t="str">
        <f t="shared" si="298"/>
        <v>-</v>
      </c>
      <c r="AQ380" s="527">
        <f t="shared" si="278"/>
        <v>0</v>
      </c>
      <c r="AR380" s="335"/>
      <c r="AS380" s="529"/>
      <c r="AT380" s="528" t="str">
        <f t="shared" si="279"/>
        <v>-</v>
      </c>
      <c r="AU380" s="535">
        <v>0</v>
      </c>
      <c r="AV380" s="536" t="str">
        <f t="shared" si="299"/>
        <v>-</v>
      </c>
      <c r="AW380" s="527">
        <f t="shared" si="280"/>
        <v>0</v>
      </c>
      <c r="AX380" s="335"/>
      <c r="AY380" s="529"/>
      <c r="AZ380" s="528" t="str">
        <f t="shared" si="281"/>
        <v>-</v>
      </c>
      <c r="BA380" s="535">
        <v>0</v>
      </c>
      <c r="BB380" s="536" t="str">
        <f t="shared" si="300"/>
        <v>-</v>
      </c>
      <c r="BC380" s="544">
        <f t="shared" si="282"/>
        <v>0</v>
      </c>
      <c r="BD380" s="335"/>
      <c r="BE380" s="529"/>
      <c r="BF380" s="535">
        <v>0</v>
      </c>
      <c r="BG380" s="549" t="str">
        <f t="shared" si="289"/>
        <v>-</v>
      </c>
      <c r="BH380" s="544">
        <f t="shared" si="283"/>
        <v>0</v>
      </c>
      <c r="BI380" s="335"/>
      <c r="BJ380" s="529"/>
      <c r="BK380" s="535">
        <v>0</v>
      </c>
      <c r="BL380" s="549" t="str">
        <f t="shared" si="257"/>
        <v>-</v>
      </c>
      <c r="BM380" s="544">
        <f t="shared" si="284"/>
        <v>0</v>
      </c>
      <c r="BN380" s="335"/>
      <c r="BO380" s="529"/>
      <c r="BP380" s="535">
        <v>0</v>
      </c>
      <c r="BQ380" s="549" t="str">
        <f t="shared" si="258"/>
        <v>-</v>
      </c>
      <c r="BR380" s="544">
        <f t="shared" si="285"/>
        <v>0</v>
      </c>
      <c r="BS380" s="335"/>
      <c r="BT380" s="529"/>
      <c r="BU380" s="535">
        <v>0</v>
      </c>
      <c r="BV380" s="549" t="str">
        <f t="shared" si="259"/>
        <v>-</v>
      </c>
    </row>
    <row r="381" ht="14.25" customHeight="1" spans="1:74">
      <c r="A381" s="563"/>
      <c r="B381" s="404">
        <v>27</v>
      </c>
      <c r="C381" s="406">
        <f t="shared" si="293"/>
        <v>0</v>
      </c>
      <c r="D381" s="406">
        <f t="shared" si="261"/>
        <v>0</v>
      </c>
      <c r="E381" s="406">
        <f t="shared" si="262"/>
        <v>0</v>
      </c>
      <c r="F381" s="382">
        <f t="shared" si="263"/>
        <v>0</v>
      </c>
      <c r="G381" s="505" t="str">
        <f t="shared" si="260"/>
        <v>-</v>
      </c>
      <c r="H381" s="507">
        <f t="shared" si="264"/>
        <v>0</v>
      </c>
      <c r="I381" s="517">
        <f t="shared" si="265"/>
        <v>0</v>
      </c>
      <c r="J381" s="523">
        <f t="shared" si="266"/>
        <v>0</v>
      </c>
      <c r="K381" s="523">
        <f t="shared" si="267"/>
        <v>0</v>
      </c>
      <c r="L381" s="526" t="str">
        <f t="shared" si="287"/>
        <v>-</v>
      </c>
      <c r="M381" s="527">
        <f t="shared" si="268"/>
        <v>0</v>
      </c>
      <c r="N381" s="335"/>
      <c r="O381" s="529"/>
      <c r="P381" s="528" t="str">
        <f t="shared" si="269"/>
        <v>-</v>
      </c>
      <c r="Q381" s="535">
        <v>0</v>
      </c>
      <c r="R381" s="536" t="str">
        <f t="shared" si="294"/>
        <v>-</v>
      </c>
      <c r="S381" s="527">
        <f t="shared" si="270"/>
        <v>0</v>
      </c>
      <c r="T381" s="335"/>
      <c r="U381" s="529"/>
      <c r="V381" s="528" t="str">
        <f t="shared" si="271"/>
        <v>-</v>
      </c>
      <c r="W381" s="535">
        <v>0</v>
      </c>
      <c r="X381" s="536" t="str">
        <f t="shared" si="295"/>
        <v>-</v>
      </c>
      <c r="Y381" s="527">
        <f t="shared" si="272"/>
        <v>0</v>
      </c>
      <c r="Z381" s="335"/>
      <c r="AA381" s="529"/>
      <c r="AB381" s="528" t="str">
        <f t="shared" si="273"/>
        <v>-</v>
      </c>
      <c r="AC381" s="535">
        <v>0</v>
      </c>
      <c r="AD381" s="536" t="str">
        <f t="shared" si="296"/>
        <v>-</v>
      </c>
      <c r="AE381" s="527">
        <f t="shared" si="274"/>
        <v>0</v>
      </c>
      <c r="AF381" s="335"/>
      <c r="AG381" s="529"/>
      <c r="AH381" s="528" t="str">
        <f t="shared" si="275"/>
        <v>-</v>
      </c>
      <c r="AI381" s="535">
        <v>0</v>
      </c>
      <c r="AJ381" s="536" t="str">
        <f t="shared" si="297"/>
        <v>-</v>
      </c>
      <c r="AK381" s="527">
        <f t="shared" si="276"/>
        <v>0</v>
      </c>
      <c r="AL381" s="335"/>
      <c r="AM381" s="529"/>
      <c r="AN381" s="528" t="str">
        <f t="shared" si="277"/>
        <v>-</v>
      </c>
      <c r="AO381" s="535">
        <v>0</v>
      </c>
      <c r="AP381" s="536" t="str">
        <f t="shared" si="298"/>
        <v>-</v>
      </c>
      <c r="AQ381" s="527">
        <f t="shared" si="278"/>
        <v>0</v>
      </c>
      <c r="AR381" s="335"/>
      <c r="AS381" s="529"/>
      <c r="AT381" s="528" t="str">
        <f t="shared" si="279"/>
        <v>-</v>
      </c>
      <c r="AU381" s="535">
        <v>0</v>
      </c>
      <c r="AV381" s="536" t="str">
        <f t="shared" si="299"/>
        <v>-</v>
      </c>
      <c r="AW381" s="527">
        <f t="shared" si="280"/>
        <v>0</v>
      </c>
      <c r="AX381" s="335"/>
      <c r="AY381" s="529"/>
      <c r="AZ381" s="528" t="str">
        <f t="shared" si="281"/>
        <v>-</v>
      </c>
      <c r="BA381" s="535">
        <v>0</v>
      </c>
      <c r="BB381" s="536" t="str">
        <f t="shared" si="300"/>
        <v>-</v>
      </c>
      <c r="BC381" s="544">
        <f t="shared" si="282"/>
        <v>0</v>
      </c>
      <c r="BD381" s="335"/>
      <c r="BE381" s="529"/>
      <c r="BF381" s="535">
        <v>0</v>
      </c>
      <c r="BG381" s="549" t="str">
        <f t="shared" si="289"/>
        <v>-</v>
      </c>
      <c r="BH381" s="544">
        <f t="shared" si="283"/>
        <v>0</v>
      </c>
      <c r="BI381" s="335"/>
      <c r="BJ381" s="529"/>
      <c r="BK381" s="535">
        <v>0</v>
      </c>
      <c r="BL381" s="549" t="str">
        <f t="shared" si="257"/>
        <v>-</v>
      </c>
      <c r="BM381" s="544">
        <f t="shared" si="284"/>
        <v>0</v>
      </c>
      <c r="BN381" s="335"/>
      <c r="BO381" s="529"/>
      <c r="BP381" s="535">
        <v>0</v>
      </c>
      <c r="BQ381" s="549" t="str">
        <f t="shared" si="258"/>
        <v>-</v>
      </c>
      <c r="BR381" s="544">
        <f t="shared" si="285"/>
        <v>0</v>
      </c>
      <c r="BS381" s="335"/>
      <c r="BT381" s="529"/>
      <c r="BU381" s="535">
        <v>0</v>
      </c>
      <c r="BV381" s="549" t="str">
        <f t="shared" si="259"/>
        <v>-</v>
      </c>
    </row>
    <row r="382" ht="14.25" customHeight="1" spans="1:74">
      <c r="A382" s="563"/>
      <c r="B382" s="404">
        <v>28</v>
      </c>
      <c r="C382" s="406">
        <f t="shared" si="293"/>
        <v>0</v>
      </c>
      <c r="D382" s="406">
        <f t="shared" si="261"/>
        <v>0</v>
      </c>
      <c r="E382" s="406">
        <f t="shared" si="262"/>
        <v>0</v>
      </c>
      <c r="F382" s="382">
        <f t="shared" si="263"/>
        <v>0</v>
      </c>
      <c r="G382" s="505" t="str">
        <f t="shared" si="260"/>
        <v>-</v>
      </c>
      <c r="H382" s="507">
        <f t="shared" si="264"/>
        <v>0</v>
      </c>
      <c r="I382" s="517">
        <f t="shared" si="265"/>
        <v>0</v>
      </c>
      <c r="J382" s="523">
        <f t="shared" si="266"/>
        <v>0</v>
      </c>
      <c r="K382" s="523">
        <f t="shared" si="267"/>
        <v>0</v>
      </c>
      <c r="L382" s="526" t="str">
        <f t="shared" si="287"/>
        <v>-</v>
      </c>
      <c r="M382" s="527">
        <f t="shared" si="268"/>
        <v>0</v>
      </c>
      <c r="N382" s="335"/>
      <c r="O382" s="529"/>
      <c r="P382" s="528" t="str">
        <f t="shared" si="269"/>
        <v>-</v>
      </c>
      <c r="Q382" s="535">
        <v>0</v>
      </c>
      <c r="R382" s="536" t="str">
        <f t="shared" si="294"/>
        <v>-</v>
      </c>
      <c r="S382" s="527">
        <f t="shared" si="270"/>
        <v>0</v>
      </c>
      <c r="T382" s="335"/>
      <c r="U382" s="529"/>
      <c r="V382" s="528" t="str">
        <f t="shared" si="271"/>
        <v>-</v>
      </c>
      <c r="W382" s="535">
        <v>0</v>
      </c>
      <c r="X382" s="536" t="str">
        <f t="shared" si="295"/>
        <v>-</v>
      </c>
      <c r="Y382" s="527">
        <f t="shared" si="272"/>
        <v>0</v>
      </c>
      <c r="Z382" s="335"/>
      <c r="AA382" s="529"/>
      <c r="AB382" s="528" t="str">
        <f t="shared" si="273"/>
        <v>-</v>
      </c>
      <c r="AC382" s="535">
        <v>0</v>
      </c>
      <c r="AD382" s="536" t="str">
        <f t="shared" si="296"/>
        <v>-</v>
      </c>
      <c r="AE382" s="527">
        <f t="shared" si="274"/>
        <v>0</v>
      </c>
      <c r="AF382" s="335"/>
      <c r="AG382" s="529"/>
      <c r="AH382" s="528" t="str">
        <f t="shared" si="275"/>
        <v>-</v>
      </c>
      <c r="AI382" s="535">
        <v>0</v>
      </c>
      <c r="AJ382" s="536" t="str">
        <f t="shared" si="297"/>
        <v>-</v>
      </c>
      <c r="AK382" s="527">
        <f t="shared" si="276"/>
        <v>0</v>
      </c>
      <c r="AL382" s="335"/>
      <c r="AM382" s="529"/>
      <c r="AN382" s="528" t="str">
        <f t="shared" si="277"/>
        <v>-</v>
      </c>
      <c r="AO382" s="535">
        <v>0</v>
      </c>
      <c r="AP382" s="536" t="str">
        <f t="shared" si="298"/>
        <v>-</v>
      </c>
      <c r="AQ382" s="527">
        <f t="shared" si="278"/>
        <v>0</v>
      </c>
      <c r="AR382" s="335"/>
      <c r="AS382" s="529"/>
      <c r="AT382" s="528" t="str">
        <f t="shared" si="279"/>
        <v>-</v>
      </c>
      <c r="AU382" s="535">
        <v>0</v>
      </c>
      <c r="AV382" s="536" t="str">
        <f t="shared" si="299"/>
        <v>-</v>
      </c>
      <c r="AW382" s="527">
        <f t="shared" si="280"/>
        <v>0</v>
      </c>
      <c r="AX382" s="335"/>
      <c r="AY382" s="529"/>
      <c r="AZ382" s="528" t="str">
        <f t="shared" si="281"/>
        <v>-</v>
      </c>
      <c r="BA382" s="535">
        <v>0</v>
      </c>
      <c r="BB382" s="536" t="str">
        <f t="shared" si="300"/>
        <v>-</v>
      </c>
      <c r="BC382" s="544">
        <f t="shared" si="282"/>
        <v>0</v>
      </c>
      <c r="BD382" s="335"/>
      <c r="BE382" s="529"/>
      <c r="BF382" s="535">
        <v>0</v>
      </c>
      <c r="BG382" s="549" t="str">
        <f t="shared" si="289"/>
        <v>-</v>
      </c>
      <c r="BH382" s="544">
        <f t="shared" si="283"/>
        <v>0</v>
      </c>
      <c r="BI382" s="335"/>
      <c r="BJ382" s="529"/>
      <c r="BK382" s="535">
        <v>0</v>
      </c>
      <c r="BL382" s="549" t="str">
        <f t="shared" si="257"/>
        <v>-</v>
      </c>
      <c r="BM382" s="544">
        <f t="shared" si="284"/>
        <v>0</v>
      </c>
      <c r="BN382" s="335"/>
      <c r="BO382" s="529"/>
      <c r="BP382" s="535">
        <v>0</v>
      </c>
      <c r="BQ382" s="549" t="str">
        <f t="shared" si="258"/>
        <v>-</v>
      </c>
      <c r="BR382" s="544">
        <f t="shared" si="285"/>
        <v>0</v>
      </c>
      <c r="BS382" s="335"/>
      <c r="BT382" s="529"/>
      <c r="BU382" s="535">
        <v>0</v>
      </c>
      <c r="BV382" s="549" t="str">
        <f t="shared" si="259"/>
        <v>-</v>
      </c>
    </row>
    <row r="383" ht="14.25" customHeight="1" spans="1:74">
      <c r="A383" s="508"/>
      <c r="B383" s="404">
        <v>29</v>
      </c>
      <c r="C383" s="406">
        <f t="shared" si="293"/>
        <v>0</v>
      </c>
      <c r="D383" s="406">
        <f t="shared" si="261"/>
        <v>0</v>
      </c>
      <c r="E383" s="406">
        <f t="shared" si="262"/>
        <v>0</v>
      </c>
      <c r="F383" s="382">
        <f t="shared" si="263"/>
        <v>0</v>
      </c>
      <c r="G383" s="505" t="str">
        <f t="shared" si="260"/>
        <v>-</v>
      </c>
      <c r="H383" s="507">
        <f t="shared" si="264"/>
        <v>0</v>
      </c>
      <c r="I383" s="517">
        <f t="shared" si="265"/>
        <v>0</v>
      </c>
      <c r="J383" s="523">
        <f t="shared" si="266"/>
        <v>0</v>
      </c>
      <c r="K383" s="523">
        <f t="shared" si="267"/>
        <v>0</v>
      </c>
      <c r="L383" s="526" t="str">
        <f t="shared" si="287"/>
        <v>-</v>
      </c>
      <c r="M383" s="527">
        <f t="shared" si="268"/>
        <v>0</v>
      </c>
      <c r="N383" s="335"/>
      <c r="O383" s="529"/>
      <c r="P383" s="528" t="str">
        <f t="shared" si="269"/>
        <v>-</v>
      </c>
      <c r="Q383" s="535">
        <v>0</v>
      </c>
      <c r="R383" s="536" t="str">
        <f t="shared" si="294"/>
        <v>-</v>
      </c>
      <c r="S383" s="527">
        <f t="shared" si="270"/>
        <v>0</v>
      </c>
      <c r="T383" s="335"/>
      <c r="U383" s="529"/>
      <c r="V383" s="528" t="str">
        <f t="shared" si="271"/>
        <v>-</v>
      </c>
      <c r="W383" s="535">
        <v>0</v>
      </c>
      <c r="X383" s="536" t="str">
        <f t="shared" si="295"/>
        <v>-</v>
      </c>
      <c r="Y383" s="527">
        <f t="shared" si="272"/>
        <v>0</v>
      </c>
      <c r="Z383" s="335"/>
      <c r="AA383" s="529"/>
      <c r="AB383" s="528" t="str">
        <f t="shared" si="273"/>
        <v>-</v>
      </c>
      <c r="AC383" s="535">
        <v>0</v>
      </c>
      <c r="AD383" s="536" t="str">
        <f t="shared" si="296"/>
        <v>-</v>
      </c>
      <c r="AE383" s="527">
        <f t="shared" si="274"/>
        <v>0</v>
      </c>
      <c r="AF383" s="335"/>
      <c r="AG383" s="529"/>
      <c r="AH383" s="528" t="str">
        <f t="shared" si="275"/>
        <v>-</v>
      </c>
      <c r="AI383" s="535">
        <v>0</v>
      </c>
      <c r="AJ383" s="536" t="str">
        <f t="shared" si="297"/>
        <v>-</v>
      </c>
      <c r="AK383" s="527">
        <f t="shared" si="276"/>
        <v>0</v>
      </c>
      <c r="AL383" s="335"/>
      <c r="AM383" s="529"/>
      <c r="AN383" s="528" t="str">
        <f t="shared" si="277"/>
        <v>-</v>
      </c>
      <c r="AO383" s="535">
        <v>0</v>
      </c>
      <c r="AP383" s="536" t="str">
        <f t="shared" si="298"/>
        <v>-</v>
      </c>
      <c r="AQ383" s="527">
        <f t="shared" si="278"/>
        <v>0</v>
      </c>
      <c r="AR383" s="335"/>
      <c r="AS383" s="529"/>
      <c r="AT383" s="528" t="str">
        <f t="shared" si="279"/>
        <v>-</v>
      </c>
      <c r="AU383" s="535">
        <v>0</v>
      </c>
      <c r="AV383" s="536" t="str">
        <f t="shared" si="299"/>
        <v>-</v>
      </c>
      <c r="AW383" s="527">
        <f t="shared" si="280"/>
        <v>0</v>
      </c>
      <c r="AX383" s="335"/>
      <c r="AY383" s="529"/>
      <c r="AZ383" s="528" t="str">
        <f t="shared" si="281"/>
        <v>-</v>
      </c>
      <c r="BA383" s="535">
        <v>0</v>
      </c>
      <c r="BB383" s="536" t="str">
        <f t="shared" si="300"/>
        <v>-</v>
      </c>
      <c r="BC383" s="544">
        <f t="shared" si="282"/>
        <v>0</v>
      </c>
      <c r="BD383" s="335"/>
      <c r="BE383" s="529"/>
      <c r="BF383" s="535">
        <v>0</v>
      </c>
      <c r="BG383" s="549" t="str">
        <f t="shared" si="289"/>
        <v>-</v>
      </c>
      <c r="BH383" s="544">
        <f t="shared" si="283"/>
        <v>0</v>
      </c>
      <c r="BI383" s="335"/>
      <c r="BJ383" s="529"/>
      <c r="BK383" s="535">
        <v>0</v>
      </c>
      <c r="BL383" s="549" t="str">
        <f t="shared" si="257"/>
        <v>-</v>
      </c>
      <c r="BM383" s="544">
        <f t="shared" si="284"/>
        <v>0</v>
      </c>
      <c r="BN383" s="335"/>
      <c r="BO383" s="529"/>
      <c r="BP383" s="535">
        <v>0</v>
      </c>
      <c r="BQ383" s="549" t="str">
        <f t="shared" si="258"/>
        <v>-</v>
      </c>
      <c r="BR383" s="544">
        <f t="shared" si="285"/>
        <v>0</v>
      </c>
      <c r="BS383" s="335"/>
      <c r="BT383" s="529"/>
      <c r="BU383" s="535">
        <v>0</v>
      </c>
      <c r="BV383" s="549" t="str">
        <f t="shared" si="259"/>
        <v>-</v>
      </c>
    </row>
    <row r="384" ht="14.25" customHeight="1" spans="1:74">
      <c r="A384" s="508"/>
      <c r="B384" s="404">
        <v>30</v>
      </c>
      <c r="C384" s="406">
        <f t="shared" si="293"/>
        <v>0</v>
      </c>
      <c r="D384" s="406">
        <f t="shared" si="261"/>
        <v>0</v>
      </c>
      <c r="E384" s="406">
        <f t="shared" si="262"/>
        <v>0</v>
      </c>
      <c r="F384" s="382">
        <f t="shared" si="263"/>
        <v>0</v>
      </c>
      <c r="G384" s="505" t="str">
        <f t="shared" si="260"/>
        <v>-</v>
      </c>
      <c r="H384" s="507">
        <f t="shared" si="264"/>
        <v>0</v>
      </c>
      <c r="I384" s="517">
        <f t="shared" si="265"/>
        <v>0</v>
      </c>
      <c r="J384" s="523">
        <f t="shared" si="266"/>
        <v>0</v>
      </c>
      <c r="K384" s="523">
        <f t="shared" si="267"/>
        <v>0</v>
      </c>
      <c r="L384" s="526" t="str">
        <f t="shared" si="287"/>
        <v>-</v>
      </c>
      <c r="M384" s="527">
        <f t="shared" si="268"/>
        <v>0</v>
      </c>
      <c r="N384" s="335"/>
      <c r="O384" s="529"/>
      <c r="P384" s="528" t="str">
        <f t="shared" si="269"/>
        <v>-</v>
      </c>
      <c r="Q384" s="535">
        <v>0</v>
      </c>
      <c r="R384" s="536" t="str">
        <f t="shared" si="294"/>
        <v>-</v>
      </c>
      <c r="S384" s="527">
        <f t="shared" si="270"/>
        <v>0</v>
      </c>
      <c r="T384" s="335"/>
      <c r="U384" s="529"/>
      <c r="V384" s="528" t="str">
        <f t="shared" si="271"/>
        <v>-</v>
      </c>
      <c r="W384" s="535">
        <v>0</v>
      </c>
      <c r="X384" s="536" t="str">
        <f t="shared" si="295"/>
        <v>-</v>
      </c>
      <c r="Y384" s="527">
        <f t="shared" si="272"/>
        <v>0</v>
      </c>
      <c r="Z384" s="335"/>
      <c r="AA384" s="529"/>
      <c r="AB384" s="528" t="str">
        <f t="shared" si="273"/>
        <v>-</v>
      </c>
      <c r="AC384" s="535">
        <v>0</v>
      </c>
      <c r="AD384" s="536" t="str">
        <f t="shared" si="296"/>
        <v>-</v>
      </c>
      <c r="AE384" s="527">
        <f t="shared" si="274"/>
        <v>0</v>
      </c>
      <c r="AF384" s="335"/>
      <c r="AG384" s="529"/>
      <c r="AH384" s="528" t="str">
        <f t="shared" si="275"/>
        <v>-</v>
      </c>
      <c r="AI384" s="535">
        <v>0</v>
      </c>
      <c r="AJ384" s="536" t="str">
        <f t="shared" si="297"/>
        <v>-</v>
      </c>
      <c r="AK384" s="527">
        <f t="shared" si="276"/>
        <v>0</v>
      </c>
      <c r="AL384" s="335"/>
      <c r="AM384" s="529"/>
      <c r="AN384" s="528" t="str">
        <f t="shared" si="277"/>
        <v>-</v>
      </c>
      <c r="AO384" s="535">
        <v>0</v>
      </c>
      <c r="AP384" s="536" t="str">
        <f t="shared" si="298"/>
        <v>-</v>
      </c>
      <c r="AQ384" s="527">
        <f t="shared" si="278"/>
        <v>0</v>
      </c>
      <c r="AR384" s="335"/>
      <c r="AS384" s="529"/>
      <c r="AT384" s="528" t="str">
        <f t="shared" si="279"/>
        <v>-</v>
      </c>
      <c r="AU384" s="535">
        <v>0</v>
      </c>
      <c r="AV384" s="536" t="str">
        <f t="shared" si="299"/>
        <v>-</v>
      </c>
      <c r="AW384" s="527">
        <f t="shared" si="280"/>
        <v>0</v>
      </c>
      <c r="AX384" s="335"/>
      <c r="AY384" s="529"/>
      <c r="AZ384" s="528" t="str">
        <f t="shared" si="281"/>
        <v>-</v>
      </c>
      <c r="BA384" s="535">
        <v>0</v>
      </c>
      <c r="BB384" s="536" t="str">
        <f t="shared" si="300"/>
        <v>-</v>
      </c>
      <c r="BC384" s="544">
        <f t="shared" si="282"/>
        <v>0</v>
      </c>
      <c r="BD384" s="335"/>
      <c r="BE384" s="529"/>
      <c r="BF384" s="535">
        <v>0</v>
      </c>
      <c r="BG384" s="549" t="str">
        <f t="shared" si="289"/>
        <v>-</v>
      </c>
      <c r="BH384" s="544">
        <f t="shared" si="283"/>
        <v>0</v>
      </c>
      <c r="BI384" s="335"/>
      <c r="BJ384" s="529"/>
      <c r="BK384" s="535">
        <v>0</v>
      </c>
      <c r="BL384" s="549" t="str">
        <f t="shared" si="257"/>
        <v>-</v>
      </c>
      <c r="BM384" s="544">
        <f t="shared" si="284"/>
        <v>0</v>
      </c>
      <c r="BN384" s="335"/>
      <c r="BO384" s="529"/>
      <c r="BP384" s="535">
        <v>0</v>
      </c>
      <c r="BQ384" s="549" t="str">
        <f t="shared" si="258"/>
        <v>-</v>
      </c>
      <c r="BR384" s="544">
        <f t="shared" si="285"/>
        <v>0</v>
      </c>
      <c r="BS384" s="335"/>
      <c r="BT384" s="529"/>
      <c r="BU384" s="535">
        <v>0</v>
      </c>
      <c r="BV384" s="549" t="str">
        <f t="shared" si="259"/>
        <v>-</v>
      </c>
    </row>
    <row r="385" ht="15" customHeight="1" spans="1:74">
      <c r="A385" s="508"/>
      <c r="B385" s="404">
        <v>31</v>
      </c>
      <c r="C385" s="406">
        <f t="shared" si="293"/>
        <v>0</v>
      </c>
      <c r="D385" s="406">
        <f t="shared" si="261"/>
        <v>0</v>
      </c>
      <c r="E385" s="406">
        <f t="shared" si="262"/>
        <v>0</v>
      </c>
      <c r="F385" s="382">
        <f t="shared" si="263"/>
        <v>0</v>
      </c>
      <c r="G385" s="505" t="str">
        <f t="shared" si="260"/>
        <v>-</v>
      </c>
      <c r="H385" s="507">
        <f t="shared" si="264"/>
        <v>0</v>
      </c>
      <c r="I385" s="517">
        <f t="shared" si="265"/>
        <v>0</v>
      </c>
      <c r="J385" s="523">
        <f t="shared" si="266"/>
        <v>0</v>
      </c>
      <c r="K385" s="523">
        <f t="shared" si="267"/>
        <v>0</v>
      </c>
      <c r="L385" s="526" t="str">
        <f t="shared" si="287"/>
        <v>-</v>
      </c>
      <c r="M385" s="527">
        <f t="shared" si="268"/>
        <v>0</v>
      </c>
      <c r="N385" s="335"/>
      <c r="O385" s="529"/>
      <c r="P385" s="528" t="str">
        <f t="shared" si="269"/>
        <v>-</v>
      </c>
      <c r="Q385" s="535">
        <v>0</v>
      </c>
      <c r="R385" s="536" t="str">
        <f t="shared" si="294"/>
        <v>-</v>
      </c>
      <c r="S385" s="527">
        <f t="shared" si="270"/>
        <v>0</v>
      </c>
      <c r="T385" s="335"/>
      <c r="U385" s="529"/>
      <c r="V385" s="528" t="str">
        <f t="shared" si="271"/>
        <v>-</v>
      </c>
      <c r="W385" s="535">
        <v>0</v>
      </c>
      <c r="X385" s="536" t="str">
        <f t="shared" si="295"/>
        <v>-</v>
      </c>
      <c r="Y385" s="527">
        <f t="shared" si="272"/>
        <v>0</v>
      </c>
      <c r="Z385" s="335"/>
      <c r="AA385" s="529"/>
      <c r="AB385" s="528" t="str">
        <f t="shared" si="273"/>
        <v>-</v>
      </c>
      <c r="AC385" s="535">
        <v>0</v>
      </c>
      <c r="AD385" s="536" t="str">
        <f t="shared" si="296"/>
        <v>-</v>
      </c>
      <c r="AE385" s="527">
        <f t="shared" si="274"/>
        <v>0</v>
      </c>
      <c r="AF385" s="335"/>
      <c r="AG385" s="529"/>
      <c r="AH385" s="528" t="str">
        <f t="shared" si="275"/>
        <v>-</v>
      </c>
      <c r="AI385" s="535">
        <v>0</v>
      </c>
      <c r="AJ385" s="536" t="str">
        <f t="shared" si="297"/>
        <v>-</v>
      </c>
      <c r="AK385" s="527">
        <f t="shared" si="276"/>
        <v>0</v>
      </c>
      <c r="AL385" s="335"/>
      <c r="AM385" s="529"/>
      <c r="AN385" s="528" t="str">
        <f t="shared" si="277"/>
        <v>-</v>
      </c>
      <c r="AO385" s="535">
        <v>0</v>
      </c>
      <c r="AP385" s="536" t="str">
        <f t="shared" si="298"/>
        <v>-</v>
      </c>
      <c r="AQ385" s="527">
        <f t="shared" si="278"/>
        <v>0</v>
      </c>
      <c r="AR385" s="335"/>
      <c r="AS385" s="529"/>
      <c r="AT385" s="528" t="str">
        <f t="shared" si="279"/>
        <v>-</v>
      </c>
      <c r="AU385" s="535">
        <v>0</v>
      </c>
      <c r="AV385" s="536" t="str">
        <f t="shared" si="299"/>
        <v>-</v>
      </c>
      <c r="AW385" s="527">
        <f t="shared" si="280"/>
        <v>0</v>
      </c>
      <c r="AX385" s="335"/>
      <c r="AY385" s="529"/>
      <c r="AZ385" s="528" t="str">
        <f t="shared" si="281"/>
        <v>-</v>
      </c>
      <c r="BA385" s="535">
        <v>0</v>
      </c>
      <c r="BB385" s="536" t="str">
        <f t="shared" si="300"/>
        <v>-</v>
      </c>
      <c r="BC385" s="544">
        <f t="shared" si="282"/>
        <v>0</v>
      </c>
      <c r="BD385" s="335"/>
      <c r="BE385" s="529"/>
      <c r="BF385" s="535">
        <v>0</v>
      </c>
      <c r="BG385" s="549" t="str">
        <f t="shared" si="289"/>
        <v>-</v>
      </c>
      <c r="BH385" s="544">
        <f t="shared" si="283"/>
        <v>0</v>
      </c>
      <c r="BI385" s="335"/>
      <c r="BJ385" s="529"/>
      <c r="BK385" s="535">
        <v>0</v>
      </c>
      <c r="BL385" s="549" t="str">
        <f t="shared" si="257"/>
        <v>-</v>
      </c>
      <c r="BM385" s="544">
        <f t="shared" si="284"/>
        <v>0</v>
      </c>
      <c r="BN385" s="335"/>
      <c r="BO385" s="529"/>
      <c r="BP385" s="535">
        <v>0</v>
      </c>
      <c r="BQ385" s="549" t="str">
        <f t="shared" si="258"/>
        <v>-</v>
      </c>
      <c r="BR385" s="544">
        <f t="shared" si="285"/>
        <v>0</v>
      </c>
      <c r="BS385" s="335"/>
      <c r="BT385" s="529"/>
      <c r="BU385" s="535">
        <v>0</v>
      </c>
      <c r="BV385" s="549" t="str">
        <f t="shared" si="259"/>
        <v>-</v>
      </c>
    </row>
  </sheetData>
  <mergeCells count="50">
    <mergeCell ref="C1:BV1"/>
    <mergeCell ref="M2:AP2"/>
    <mergeCell ref="BC2:BV2"/>
    <mergeCell ref="M3:R3"/>
    <mergeCell ref="S3:X3"/>
    <mergeCell ref="Y3:AD3"/>
    <mergeCell ref="AE3:AJ3"/>
    <mergeCell ref="AK3:AP3"/>
    <mergeCell ref="AQ3:AV3"/>
    <mergeCell ref="AW3:BB3"/>
    <mergeCell ref="BC3:BG3"/>
    <mergeCell ref="BH3:BL3"/>
    <mergeCell ref="BM3:BQ3"/>
    <mergeCell ref="BR3:BV3"/>
    <mergeCell ref="A5:B5"/>
    <mergeCell ref="A6:B6"/>
    <mergeCell ref="A38:B38"/>
    <mergeCell ref="A67:B67"/>
    <mergeCell ref="A99:B99"/>
    <mergeCell ref="A100:B100"/>
    <mergeCell ref="A131:B131"/>
    <mergeCell ref="A163:B163"/>
    <mergeCell ref="A194:B194"/>
    <mergeCell ref="A195:B195"/>
    <mergeCell ref="A227:B227"/>
    <mergeCell ref="A259:B259"/>
    <mergeCell ref="A290:B290"/>
    <mergeCell ref="A291:B291"/>
    <mergeCell ref="A323:B323"/>
    <mergeCell ref="A7:A37"/>
    <mergeCell ref="A39:A66"/>
    <mergeCell ref="A68:A98"/>
    <mergeCell ref="A101:A130"/>
    <mergeCell ref="A132:A162"/>
    <mergeCell ref="A164:A193"/>
    <mergeCell ref="A196:A226"/>
    <mergeCell ref="A228:A258"/>
    <mergeCell ref="A260:A289"/>
    <mergeCell ref="A324:A353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A1:B4"/>
  </mergeCells>
  <conditionalFormatting sqref="T153:U153">
    <cfRule type="cellIs" dxfId="0" priority="497" stopIfTrue="1" operator="lessThan">
      <formula>0</formula>
    </cfRule>
  </conditionalFormatting>
  <conditionalFormatting sqref="Z153:AA153">
    <cfRule type="cellIs" dxfId="0" priority="444" stopIfTrue="1" operator="lessThan">
      <formula>0</formula>
    </cfRule>
  </conditionalFormatting>
  <conditionalFormatting sqref="AF153:AG153">
    <cfRule type="cellIs" dxfId="0" priority="391" stopIfTrue="1" operator="lessThan">
      <formula>0</formula>
    </cfRule>
  </conditionalFormatting>
  <conditionalFormatting sqref="AL153:AM153">
    <cfRule type="cellIs" dxfId="0" priority="338" stopIfTrue="1" operator="lessThan">
      <formula>0</formula>
    </cfRule>
  </conditionalFormatting>
  <conditionalFormatting sqref="AR153:AS153">
    <cfRule type="cellIs" dxfId="0" priority="285" stopIfTrue="1" operator="lessThan">
      <formula>0</formula>
    </cfRule>
  </conditionalFormatting>
  <conditionalFormatting sqref="AX153:AY153">
    <cfRule type="cellIs" dxfId="0" priority="232" stopIfTrue="1" operator="lessThan">
      <formula>0</formula>
    </cfRule>
  </conditionalFormatting>
  <conditionalFormatting sqref="BI153:BJ153">
    <cfRule type="cellIs" dxfId="0" priority="178" stopIfTrue="1" operator="lessThan">
      <formula>0</formula>
    </cfRule>
  </conditionalFormatting>
  <conditionalFormatting sqref="BN153:BO153">
    <cfRule type="cellIs" dxfId="0" priority="118" stopIfTrue="1" operator="lessThan">
      <formula>0</formula>
    </cfRule>
  </conditionalFormatting>
  <conditionalFormatting sqref="BS153:BT153">
    <cfRule type="cellIs" dxfId="0" priority="58" stopIfTrue="1" operator="lessThan">
      <formula>0</formula>
    </cfRule>
  </conditionalFormatting>
  <conditionalFormatting sqref="T163:U163">
    <cfRule type="cellIs" dxfId="0" priority="496" stopIfTrue="1" operator="lessThan">
      <formula>0</formula>
    </cfRule>
  </conditionalFormatting>
  <conditionalFormatting sqref="Z163:AA163">
    <cfRule type="cellIs" dxfId="0" priority="443" stopIfTrue="1" operator="lessThan">
      <formula>0</formula>
    </cfRule>
  </conditionalFormatting>
  <conditionalFormatting sqref="AF163:AG163">
    <cfRule type="cellIs" dxfId="0" priority="390" stopIfTrue="1" operator="lessThan">
      <formula>0</formula>
    </cfRule>
  </conditionalFormatting>
  <conditionalFormatting sqref="AL163:AM163">
    <cfRule type="cellIs" dxfId="0" priority="337" stopIfTrue="1" operator="lessThan">
      <formula>0</formula>
    </cfRule>
  </conditionalFormatting>
  <conditionalFormatting sqref="AR163:AS163">
    <cfRule type="cellIs" dxfId="0" priority="284" stopIfTrue="1" operator="lessThan">
      <formula>0</formula>
    </cfRule>
  </conditionalFormatting>
  <conditionalFormatting sqref="AX163:AY163">
    <cfRule type="cellIs" dxfId="0" priority="231" stopIfTrue="1" operator="lessThan">
      <formula>0</formula>
    </cfRule>
  </conditionalFormatting>
  <conditionalFormatting sqref="BI163:BJ163">
    <cfRule type="cellIs" dxfId="0" priority="177" stopIfTrue="1" operator="lessThan">
      <formula>0</formula>
    </cfRule>
  </conditionalFormatting>
  <conditionalFormatting sqref="BN163:BO163">
    <cfRule type="cellIs" dxfId="0" priority="117" stopIfTrue="1" operator="lessThan">
      <formula>0</formula>
    </cfRule>
  </conditionalFormatting>
  <conditionalFormatting sqref="BS163:BT163">
    <cfRule type="cellIs" dxfId="0" priority="57" stopIfTrue="1" operator="lessThan">
      <formula>0</formula>
    </cfRule>
  </conditionalFormatting>
  <conditionalFormatting sqref="BE168">
    <cfRule type="cellIs" dxfId="0" priority="1565" stopIfTrue="1" operator="lessThan">
      <formula>0</formula>
    </cfRule>
  </conditionalFormatting>
  <conditionalFormatting sqref="BJ168">
    <cfRule type="cellIs" dxfId="0" priority="175" stopIfTrue="1" operator="lessThan">
      <formula>0</formula>
    </cfRule>
  </conditionalFormatting>
  <conditionalFormatting sqref="BO168">
    <cfRule type="cellIs" dxfId="0" priority="115" stopIfTrue="1" operator="lessThan">
      <formula>0</formula>
    </cfRule>
  </conditionalFormatting>
  <conditionalFormatting sqref="BT168">
    <cfRule type="cellIs" dxfId="0" priority="55" stopIfTrue="1" operator="lessThan">
      <formula>0</formula>
    </cfRule>
  </conditionalFormatting>
  <conditionalFormatting sqref="T173:U173">
    <cfRule type="cellIs" dxfId="0" priority="494" stopIfTrue="1" operator="lessThan">
      <formula>0</formula>
    </cfRule>
  </conditionalFormatting>
  <conditionalFormatting sqref="Z173:AA173">
    <cfRule type="cellIs" dxfId="0" priority="441" stopIfTrue="1" operator="lessThan">
      <formula>0</formula>
    </cfRule>
  </conditionalFormatting>
  <conditionalFormatting sqref="AF173:AG173">
    <cfRule type="cellIs" dxfId="0" priority="388" stopIfTrue="1" operator="lessThan">
      <formula>0</formula>
    </cfRule>
  </conditionalFormatting>
  <conditionalFormatting sqref="AL173:AM173">
    <cfRule type="cellIs" dxfId="0" priority="335" stopIfTrue="1" operator="lessThan">
      <formula>0</formula>
    </cfRule>
  </conditionalFormatting>
  <conditionalFormatting sqref="AR173:AS173">
    <cfRule type="cellIs" dxfId="0" priority="282" stopIfTrue="1" operator="lessThan">
      <formula>0</formula>
    </cfRule>
  </conditionalFormatting>
  <conditionalFormatting sqref="AX173:AY173">
    <cfRule type="cellIs" dxfId="0" priority="229" stopIfTrue="1" operator="lessThan">
      <formula>0</formula>
    </cfRule>
  </conditionalFormatting>
  <conditionalFormatting sqref="BI173:BJ173">
    <cfRule type="cellIs" dxfId="0" priority="174" stopIfTrue="1" operator="lessThan">
      <formula>0</formula>
    </cfRule>
  </conditionalFormatting>
  <conditionalFormatting sqref="BN173:BO173">
    <cfRule type="cellIs" dxfId="0" priority="114" stopIfTrue="1" operator="lessThan">
      <formula>0</formula>
    </cfRule>
  </conditionalFormatting>
  <conditionalFormatting sqref="BS173:BT173">
    <cfRule type="cellIs" dxfId="0" priority="54" stopIfTrue="1" operator="lessThan">
      <formula>0</formula>
    </cfRule>
  </conditionalFormatting>
  <conditionalFormatting sqref="N194:O194">
    <cfRule type="cellIs" dxfId="0" priority="1556" stopIfTrue="1" operator="lessThan">
      <formula>0</formula>
    </cfRule>
  </conditionalFormatting>
  <conditionalFormatting sqref="Q194">
    <cfRule type="cellIs" dxfId="0" priority="1551" stopIfTrue="1" operator="lessThan">
      <formula>0</formula>
    </cfRule>
  </conditionalFormatting>
  <conditionalFormatting sqref="T194:U194">
    <cfRule type="cellIs" dxfId="0" priority="493" stopIfTrue="1" operator="lessThan">
      <formula>0</formula>
    </cfRule>
  </conditionalFormatting>
  <conditionalFormatting sqref="W194">
    <cfRule type="cellIs" dxfId="0" priority="492" stopIfTrue="1" operator="lessThan">
      <formula>0</formula>
    </cfRule>
  </conditionalFormatting>
  <conditionalFormatting sqref="Z194:AA194">
    <cfRule type="cellIs" dxfId="0" priority="440" stopIfTrue="1" operator="lessThan">
      <formula>0</formula>
    </cfRule>
  </conditionalFormatting>
  <conditionalFormatting sqref="AC194">
    <cfRule type="cellIs" dxfId="0" priority="439" stopIfTrue="1" operator="lessThan">
      <formula>0</formula>
    </cfRule>
  </conditionalFormatting>
  <conditionalFormatting sqref="AF194:AG194">
    <cfRule type="cellIs" dxfId="0" priority="387" stopIfTrue="1" operator="lessThan">
      <formula>0</formula>
    </cfRule>
  </conditionalFormatting>
  <conditionalFormatting sqref="AI194">
    <cfRule type="cellIs" dxfId="0" priority="386" stopIfTrue="1" operator="lessThan">
      <formula>0</formula>
    </cfRule>
  </conditionalFormatting>
  <conditionalFormatting sqref="AL194:AM194">
    <cfRule type="cellIs" dxfId="0" priority="334" stopIfTrue="1" operator="lessThan">
      <formula>0</formula>
    </cfRule>
  </conditionalFormatting>
  <conditionalFormatting sqref="AO194">
    <cfRule type="cellIs" dxfId="0" priority="333" stopIfTrue="1" operator="lessThan">
      <formula>0</formula>
    </cfRule>
  </conditionalFormatting>
  <conditionalFormatting sqref="AR194:AS194">
    <cfRule type="cellIs" dxfId="0" priority="281" stopIfTrue="1" operator="lessThan">
      <formula>0</formula>
    </cfRule>
  </conditionalFormatting>
  <conditionalFormatting sqref="AU194">
    <cfRule type="cellIs" dxfId="0" priority="280" stopIfTrue="1" operator="lessThan">
      <formula>0</formula>
    </cfRule>
  </conditionalFormatting>
  <conditionalFormatting sqref="AX194:AY194">
    <cfRule type="cellIs" dxfId="0" priority="228" stopIfTrue="1" operator="lessThan">
      <formula>0</formula>
    </cfRule>
  </conditionalFormatting>
  <conditionalFormatting sqref="BA194">
    <cfRule type="cellIs" dxfId="0" priority="227" stopIfTrue="1" operator="lessThan">
      <formula>0</formula>
    </cfRule>
  </conditionalFormatting>
  <conditionalFormatting sqref="BD194">
    <cfRule type="cellIs" dxfId="0" priority="1545" stopIfTrue="1" operator="lessThan">
      <formula>0</formula>
    </cfRule>
  </conditionalFormatting>
  <conditionalFormatting sqref="BE194">
    <cfRule type="cellIs" dxfId="0" priority="1544" stopIfTrue="1" operator="lessThan">
      <formula>0</formula>
    </cfRule>
  </conditionalFormatting>
  <conditionalFormatting sqref="BF194">
    <cfRule type="cellIs" dxfId="0" priority="1543" stopIfTrue="1" operator="lessThan">
      <formula>0</formula>
    </cfRule>
  </conditionalFormatting>
  <conditionalFormatting sqref="BI194">
    <cfRule type="cellIs" dxfId="0" priority="173" stopIfTrue="1" operator="lessThan">
      <formula>0</formula>
    </cfRule>
  </conditionalFormatting>
  <conditionalFormatting sqref="BJ194">
    <cfRule type="cellIs" dxfId="0" priority="172" stopIfTrue="1" operator="lessThan">
      <formula>0</formula>
    </cfRule>
  </conditionalFormatting>
  <conditionalFormatting sqref="BK194">
    <cfRule type="cellIs" dxfId="0" priority="171" stopIfTrue="1" operator="lessThan">
      <formula>0</formula>
    </cfRule>
  </conditionalFormatting>
  <conditionalFormatting sqref="BN194">
    <cfRule type="cellIs" dxfId="0" priority="113" stopIfTrue="1" operator="lessThan">
      <formula>0</formula>
    </cfRule>
  </conditionalFormatting>
  <conditionalFormatting sqref="BO194">
    <cfRule type="cellIs" dxfId="0" priority="112" stopIfTrue="1" operator="lessThan">
      <formula>0</formula>
    </cfRule>
  </conditionalFormatting>
  <conditionalFormatting sqref="BP194">
    <cfRule type="cellIs" dxfId="0" priority="111" stopIfTrue="1" operator="lessThan">
      <formula>0</formula>
    </cfRule>
  </conditionalFormatting>
  <conditionalFormatting sqref="BS194">
    <cfRule type="cellIs" dxfId="0" priority="53" stopIfTrue="1" operator="lessThan">
      <formula>0</formula>
    </cfRule>
  </conditionalFormatting>
  <conditionalFormatting sqref="BT194">
    <cfRule type="cellIs" dxfId="0" priority="52" stopIfTrue="1" operator="lessThan">
      <formula>0</formula>
    </cfRule>
  </conditionalFormatting>
  <conditionalFormatting sqref="BU194">
    <cfRule type="cellIs" dxfId="0" priority="51" stopIfTrue="1" operator="lessThan">
      <formula>0</formula>
    </cfRule>
  </conditionalFormatting>
  <conditionalFormatting sqref="Q195">
    <cfRule type="cellIs" dxfId="0" priority="1538" stopIfTrue="1" operator="lessThan">
      <formula>0</formula>
    </cfRule>
  </conditionalFormatting>
  <conditionalFormatting sqref="T195:U195">
    <cfRule type="cellIs" dxfId="0" priority="491" stopIfTrue="1" operator="lessThan">
      <formula>0</formula>
    </cfRule>
  </conditionalFormatting>
  <conditionalFormatting sqref="W195">
    <cfRule type="cellIs" dxfId="0" priority="490" stopIfTrue="1" operator="lessThan">
      <formula>0</formula>
    </cfRule>
  </conditionalFormatting>
  <conditionalFormatting sqref="Z195:AA195">
    <cfRule type="cellIs" dxfId="0" priority="438" stopIfTrue="1" operator="lessThan">
      <formula>0</formula>
    </cfRule>
  </conditionalFormatting>
  <conditionalFormatting sqref="AC195">
    <cfRule type="cellIs" dxfId="0" priority="437" stopIfTrue="1" operator="lessThan">
      <formula>0</formula>
    </cfRule>
  </conditionalFormatting>
  <conditionalFormatting sqref="AF195:AG195">
    <cfRule type="cellIs" dxfId="0" priority="385" stopIfTrue="1" operator="lessThan">
      <formula>0</formula>
    </cfRule>
  </conditionalFormatting>
  <conditionalFormatting sqref="AI195">
    <cfRule type="cellIs" dxfId="0" priority="384" stopIfTrue="1" operator="lessThan">
      <formula>0</formula>
    </cfRule>
  </conditionalFormatting>
  <conditionalFormatting sqref="AL195:AM195">
    <cfRule type="cellIs" dxfId="0" priority="332" stopIfTrue="1" operator="lessThan">
      <formula>0</formula>
    </cfRule>
  </conditionalFormatting>
  <conditionalFormatting sqref="AO195">
    <cfRule type="cellIs" dxfId="0" priority="331" stopIfTrue="1" operator="lessThan">
      <formula>0</formula>
    </cfRule>
  </conditionalFormatting>
  <conditionalFormatting sqref="AR195:AS195">
    <cfRule type="cellIs" dxfId="0" priority="279" stopIfTrue="1" operator="lessThan">
      <formula>0</formula>
    </cfRule>
  </conditionalFormatting>
  <conditionalFormatting sqref="AU195">
    <cfRule type="cellIs" dxfId="0" priority="278" stopIfTrue="1" operator="lessThan">
      <formula>0</formula>
    </cfRule>
  </conditionalFormatting>
  <conditionalFormatting sqref="AX195:AY195">
    <cfRule type="cellIs" dxfId="0" priority="226" stopIfTrue="1" operator="lessThan">
      <formula>0</formula>
    </cfRule>
  </conditionalFormatting>
  <conditionalFormatting sqref="BA195">
    <cfRule type="cellIs" dxfId="0" priority="225" stopIfTrue="1" operator="lessThan">
      <formula>0</formula>
    </cfRule>
  </conditionalFormatting>
  <conditionalFormatting sqref="BF195">
    <cfRule type="cellIs" dxfId="0" priority="1533" stopIfTrue="1" operator="lessThan">
      <formula>0</formula>
    </cfRule>
  </conditionalFormatting>
  <conditionalFormatting sqref="BI195:BJ195">
    <cfRule type="cellIs" dxfId="0" priority="170" stopIfTrue="1" operator="lessThan">
      <formula>0</formula>
    </cfRule>
  </conditionalFormatting>
  <conditionalFormatting sqref="BK195">
    <cfRule type="cellIs" dxfId="0" priority="169" stopIfTrue="1" operator="lessThan">
      <formula>0</formula>
    </cfRule>
  </conditionalFormatting>
  <conditionalFormatting sqref="BN195:BO195">
    <cfRule type="cellIs" dxfId="0" priority="110" stopIfTrue="1" operator="lessThan">
      <formula>0</formula>
    </cfRule>
  </conditionalFormatting>
  <conditionalFormatting sqref="BP195">
    <cfRule type="cellIs" dxfId="0" priority="109" stopIfTrue="1" operator="lessThan">
      <formula>0</formula>
    </cfRule>
  </conditionalFormatting>
  <conditionalFormatting sqref="BS195:BT195">
    <cfRule type="cellIs" dxfId="0" priority="50" stopIfTrue="1" operator="lessThan">
      <formula>0</formula>
    </cfRule>
  </conditionalFormatting>
  <conditionalFormatting sqref="BU195">
    <cfRule type="cellIs" dxfId="0" priority="49" stopIfTrue="1" operator="lessThan">
      <formula>0</formula>
    </cfRule>
  </conditionalFormatting>
  <conditionalFormatting sqref="Q227">
    <cfRule type="cellIs" dxfId="0" priority="1447" stopIfTrue="1" operator="lessThan">
      <formula>0</formula>
    </cfRule>
  </conditionalFormatting>
  <conditionalFormatting sqref="T227:U227">
    <cfRule type="cellIs" dxfId="0" priority="488" stopIfTrue="1" operator="lessThan">
      <formula>0</formula>
    </cfRule>
  </conditionalFormatting>
  <conditionalFormatting sqref="W227">
    <cfRule type="cellIs" dxfId="0" priority="487" stopIfTrue="1" operator="lessThan">
      <formula>0</formula>
    </cfRule>
  </conditionalFormatting>
  <conditionalFormatting sqref="Z227:AA227">
    <cfRule type="cellIs" dxfId="0" priority="435" stopIfTrue="1" operator="lessThan">
      <formula>0</formula>
    </cfRule>
  </conditionalFormatting>
  <conditionalFormatting sqref="AC227">
    <cfRule type="cellIs" dxfId="0" priority="434" stopIfTrue="1" operator="lessThan">
      <formula>0</formula>
    </cfRule>
  </conditionalFormatting>
  <conditionalFormatting sqref="AF227:AG227">
    <cfRule type="cellIs" dxfId="0" priority="382" stopIfTrue="1" operator="lessThan">
      <formula>0</formula>
    </cfRule>
  </conditionalFormatting>
  <conditionalFormatting sqref="AI227">
    <cfRule type="cellIs" dxfId="0" priority="381" stopIfTrue="1" operator="lessThan">
      <formula>0</formula>
    </cfRule>
  </conditionalFormatting>
  <conditionalFormatting sqref="AL227:AM227">
    <cfRule type="cellIs" dxfId="0" priority="329" stopIfTrue="1" operator="lessThan">
      <formula>0</formula>
    </cfRule>
  </conditionalFormatting>
  <conditionalFormatting sqref="AO227">
    <cfRule type="cellIs" dxfId="0" priority="328" stopIfTrue="1" operator="lessThan">
      <formula>0</formula>
    </cfRule>
  </conditionalFormatting>
  <conditionalFormatting sqref="AR227:AS227">
    <cfRule type="cellIs" dxfId="0" priority="276" stopIfTrue="1" operator="lessThan">
      <formula>0</formula>
    </cfRule>
  </conditionalFormatting>
  <conditionalFormatting sqref="AU227">
    <cfRule type="cellIs" dxfId="0" priority="275" stopIfTrue="1" operator="lessThan">
      <formula>0</formula>
    </cfRule>
  </conditionalFormatting>
  <conditionalFormatting sqref="AX227:AY227">
    <cfRule type="cellIs" dxfId="0" priority="223" stopIfTrue="1" operator="lessThan">
      <formula>0</formula>
    </cfRule>
  </conditionalFormatting>
  <conditionalFormatting sqref="BA227">
    <cfRule type="cellIs" dxfId="0" priority="222" stopIfTrue="1" operator="lessThan">
      <formula>0</formula>
    </cfRule>
  </conditionalFormatting>
  <conditionalFormatting sqref="BF227">
    <cfRule type="cellIs" dxfId="0" priority="1442" stopIfTrue="1" operator="lessThan">
      <formula>0</formula>
    </cfRule>
  </conditionalFormatting>
  <conditionalFormatting sqref="BI227:BJ227">
    <cfRule type="cellIs" dxfId="0" priority="167" stopIfTrue="1" operator="lessThan">
      <formula>0</formula>
    </cfRule>
  </conditionalFormatting>
  <conditionalFormatting sqref="BK227">
    <cfRule type="cellIs" dxfId="0" priority="166" stopIfTrue="1" operator="lessThan">
      <formula>0</formula>
    </cfRule>
  </conditionalFormatting>
  <conditionalFormatting sqref="BN227:BO227">
    <cfRule type="cellIs" dxfId="0" priority="107" stopIfTrue="1" operator="lessThan">
      <formula>0</formula>
    </cfRule>
  </conditionalFormatting>
  <conditionalFormatting sqref="BP227">
    <cfRule type="cellIs" dxfId="0" priority="106" stopIfTrue="1" operator="lessThan">
      <formula>0</formula>
    </cfRule>
  </conditionalFormatting>
  <conditionalFormatting sqref="BS227:BT227">
    <cfRule type="cellIs" dxfId="0" priority="47" stopIfTrue="1" operator="lessThan">
      <formula>0</formula>
    </cfRule>
  </conditionalFormatting>
  <conditionalFormatting sqref="BU227">
    <cfRule type="cellIs" dxfId="0" priority="46" stopIfTrue="1" operator="lessThan">
      <formula>0</formula>
    </cfRule>
  </conditionalFormatting>
  <conditionalFormatting sqref="T228:U228">
    <cfRule type="cellIs" dxfId="0" priority="486" stopIfTrue="1" operator="lessThan">
      <formula>0</formula>
    </cfRule>
  </conditionalFormatting>
  <conditionalFormatting sqref="Z228:AA228">
    <cfRule type="cellIs" dxfId="0" priority="433" stopIfTrue="1" operator="lessThan">
      <formula>0</formula>
    </cfRule>
  </conditionalFormatting>
  <conditionalFormatting sqref="AF228:AG228">
    <cfRule type="cellIs" dxfId="0" priority="380" stopIfTrue="1" operator="lessThan">
      <formula>0</formula>
    </cfRule>
  </conditionalFormatting>
  <conditionalFormatting sqref="AL228:AM228">
    <cfRule type="cellIs" dxfId="0" priority="327" stopIfTrue="1" operator="lessThan">
      <formula>0</formula>
    </cfRule>
  </conditionalFormatting>
  <conditionalFormatting sqref="AR228:AS228">
    <cfRule type="cellIs" dxfId="0" priority="274" stopIfTrue="1" operator="lessThan">
      <formula>0</formula>
    </cfRule>
  </conditionalFormatting>
  <conditionalFormatting sqref="AX228:AY228">
    <cfRule type="cellIs" dxfId="0" priority="221" stopIfTrue="1" operator="lessThan">
      <formula>0</formula>
    </cfRule>
  </conditionalFormatting>
  <conditionalFormatting sqref="BI228:BJ228">
    <cfRule type="cellIs" dxfId="0" priority="165" stopIfTrue="1" operator="lessThan">
      <formula>0</formula>
    </cfRule>
  </conditionalFormatting>
  <conditionalFormatting sqref="BN228:BO228">
    <cfRule type="cellIs" dxfId="0" priority="105" stopIfTrue="1" operator="lessThan">
      <formula>0</formula>
    </cfRule>
  </conditionalFormatting>
  <conditionalFormatting sqref="BS228:BT228">
    <cfRule type="cellIs" dxfId="0" priority="45" stopIfTrue="1" operator="lessThan">
      <formula>0</formula>
    </cfRule>
  </conditionalFormatting>
  <conditionalFormatting sqref="T229:U229">
    <cfRule type="cellIs" dxfId="0" priority="485" stopIfTrue="1" operator="lessThan">
      <formula>0</formula>
    </cfRule>
  </conditionalFormatting>
  <conditionalFormatting sqref="Z229:AA229">
    <cfRule type="cellIs" dxfId="0" priority="432" stopIfTrue="1" operator="lessThan">
      <formula>0</formula>
    </cfRule>
  </conditionalFormatting>
  <conditionalFormatting sqref="AF229:AG229">
    <cfRule type="cellIs" dxfId="0" priority="379" stopIfTrue="1" operator="lessThan">
      <formula>0</formula>
    </cfRule>
  </conditionalFormatting>
  <conditionalFormatting sqref="AL229:AM229">
    <cfRule type="cellIs" dxfId="0" priority="326" stopIfTrue="1" operator="lessThan">
      <formula>0</formula>
    </cfRule>
  </conditionalFormatting>
  <conditionalFormatting sqref="AR229:AS229">
    <cfRule type="cellIs" dxfId="0" priority="273" stopIfTrue="1" operator="lessThan">
      <formula>0</formula>
    </cfRule>
  </conditionalFormatting>
  <conditionalFormatting sqref="AX229:AY229">
    <cfRule type="cellIs" dxfId="0" priority="220" stopIfTrue="1" operator="lessThan">
      <formula>0</formula>
    </cfRule>
  </conditionalFormatting>
  <conditionalFormatting sqref="BI229:BJ229">
    <cfRule type="cellIs" dxfId="0" priority="164" stopIfTrue="1" operator="lessThan">
      <formula>0</formula>
    </cfRule>
  </conditionalFormatting>
  <conditionalFormatting sqref="BN229:BO229">
    <cfRule type="cellIs" dxfId="0" priority="104" stopIfTrue="1" operator="lessThan">
      <formula>0</formula>
    </cfRule>
  </conditionalFormatting>
  <conditionalFormatting sqref="BS229:BT229">
    <cfRule type="cellIs" dxfId="0" priority="44" stopIfTrue="1" operator="lessThan">
      <formula>0</formula>
    </cfRule>
  </conditionalFormatting>
  <conditionalFormatting sqref="T230:U230">
    <cfRule type="cellIs" dxfId="0" priority="484" stopIfTrue="1" operator="lessThan">
      <formula>0</formula>
    </cfRule>
  </conditionalFormatting>
  <conditionalFormatting sqref="Z230:AA230">
    <cfRule type="cellIs" dxfId="0" priority="431" stopIfTrue="1" operator="lessThan">
      <formula>0</formula>
    </cfRule>
  </conditionalFormatting>
  <conditionalFormatting sqref="AF230:AG230">
    <cfRule type="cellIs" dxfId="0" priority="378" stopIfTrue="1" operator="lessThan">
      <formula>0</formula>
    </cfRule>
  </conditionalFormatting>
  <conditionalFormatting sqref="AL230:AM230">
    <cfRule type="cellIs" dxfId="0" priority="325" stopIfTrue="1" operator="lessThan">
      <formula>0</formula>
    </cfRule>
  </conditionalFormatting>
  <conditionalFormatting sqref="AR230:AS230">
    <cfRule type="cellIs" dxfId="0" priority="272" stopIfTrue="1" operator="lessThan">
      <formula>0</formula>
    </cfRule>
  </conditionalFormatting>
  <conditionalFormatting sqref="AX230:AY230">
    <cfRule type="cellIs" dxfId="0" priority="219" stopIfTrue="1" operator="lessThan">
      <formula>0</formula>
    </cfRule>
  </conditionalFormatting>
  <conditionalFormatting sqref="BI230:BJ230">
    <cfRule type="cellIs" dxfId="0" priority="163" stopIfTrue="1" operator="lessThan">
      <formula>0</formula>
    </cfRule>
  </conditionalFormatting>
  <conditionalFormatting sqref="BN230:BO230">
    <cfRule type="cellIs" dxfId="0" priority="103" stopIfTrue="1" operator="lessThan">
      <formula>0</formula>
    </cfRule>
  </conditionalFormatting>
  <conditionalFormatting sqref="BS230:BT230">
    <cfRule type="cellIs" dxfId="0" priority="43" stopIfTrue="1" operator="lessThan">
      <formula>0</formula>
    </cfRule>
  </conditionalFormatting>
  <conditionalFormatting sqref="T231:U231">
    <cfRule type="cellIs" dxfId="0" priority="483" stopIfTrue="1" operator="lessThan">
      <formula>0</formula>
    </cfRule>
  </conditionalFormatting>
  <conditionalFormatting sqref="Z231:AA231">
    <cfRule type="cellIs" dxfId="0" priority="430" stopIfTrue="1" operator="lessThan">
      <formula>0</formula>
    </cfRule>
  </conditionalFormatting>
  <conditionalFormatting sqref="AF231:AG231">
    <cfRule type="cellIs" dxfId="0" priority="377" stopIfTrue="1" operator="lessThan">
      <formula>0</formula>
    </cfRule>
  </conditionalFormatting>
  <conditionalFormatting sqref="AL231:AM231">
    <cfRule type="cellIs" dxfId="0" priority="324" stopIfTrue="1" operator="lessThan">
      <formula>0</formula>
    </cfRule>
  </conditionalFormatting>
  <conditionalFormatting sqref="AR231:AS231">
    <cfRule type="cellIs" dxfId="0" priority="271" stopIfTrue="1" operator="lessThan">
      <formula>0</formula>
    </cfRule>
  </conditionalFormatting>
  <conditionalFormatting sqref="AX231:AY231">
    <cfRule type="cellIs" dxfId="0" priority="218" stopIfTrue="1" operator="lessThan">
      <formula>0</formula>
    </cfRule>
  </conditionalFormatting>
  <conditionalFormatting sqref="BI231:BJ231">
    <cfRule type="cellIs" dxfId="0" priority="162" stopIfTrue="1" operator="lessThan">
      <formula>0</formula>
    </cfRule>
  </conditionalFormatting>
  <conditionalFormatting sqref="BN231:BO231">
    <cfRule type="cellIs" dxfId="0" priority="102" stopIfTrue="1" operator="lessThan">
      <formula>0</formula>
    </cfRule>
  </conditionalFormatting>
  <conditionalFormatting sqref="BS231:BT231">
    <cfRule type="cellIs" dxfId="0" priority="42" stopIfTrue="1" operator="lessThan">
      <formula>0</formula>
    </cfRule>
  </conditionalFormatting>
  <conditionalFormatting sqref="T232:U232">
    <cfRule type="cellIs" dxfId="0" priority="482" stopIfTrue="1" operator="lessThan">
      <formula>0</formula>
    </cfRule>
  </conditionalFormatting>
  <conditionalFormatting sqref="Z232:AA232">
    <cfRule type="cellIs" dxfId="0" priority="429" stopIfTrue="1" operator="lessThan">
      <formula>0</formula>
    </cfRule>
  </conditionalFormatting>
  <conditionalFormatting sqref="AF232:AG232">
    <cfRule type="cellIs" dxfId="0" priority="376" stopIfTrue="1" operator="lessThan">
      <formula>0</formula>
    </cfRule>
  </conditionalFormatting>
  <conditionalFormatting sqref="AL232:AM232">
    <cfRule type="cellIs" dxfId="0" priority="323" stopIfTrue="1" operator="lessThan">
      <formula>0</formula>
    </cfRule>
  </conditionalFormatting>
  <conditionalFormatting sqref="AR232:AS232">
    <cfRule type="cellIs" dxfId="0" priority="270" stopIfTrue="1" operator="lessThan">
      <formula>0</formula>
    </cfRule>
  </conditionalFormatting>
  <conditionalFormatting sqref="AX232:AY232">
    <cfRule type="cellIs" dxfId="0" priority="217" stopIfTrue="1" operator="lessThan">
      <formula>0</formula>
    </cfRule>
  </conditionalFormatting>
  <conditionalFormatting sqref="BI232:BJ232">
    <cfRule type="cellIs" dxfId="0" priority="161" stopIfTrue="1" operator="lessThan">
      <formula>0</formula>
    </cfRule>
  </conditionalFormatting>
  <conditionalFormatting sqref="BN232:BO232">
    <cfRule type="cellIs" dxfId="0" priority="101" stopIfTrue="1" operator="lessThan">
      <formula>0</formula>
    </cfRule>
  </conditionalFormatting>
  <conditionalFormatting sqref="BS232:BT232">
    <cfRule type="cellIs" dxfId="0" priority="41" stopIfTrue="1" operator="lessThan">
      <formula>0</formula>
    </cfRule>
  </conditionalFormatting>
  <conditionalFormatting sqref="T233:U233">
    <cfRule type="cellIs" dxfId="0" priority="481" stopIfTrue="1" operator="lessThan">
      <formula>0</formula>
    </cfRule>
  </conditionalFormatting>
  <conditionalFormatting sqref="Z233:AA233">
    <cfRule type="cellIs" dxfId="0" priority="428" stopIfTrue="1" operator="lessThan">
      <formula>0</formula>
    </cfRule>
  </conditionalFormatting>
  <conditionalFormatting sqref="AF233:AG233">
    <cfRule type="cellIs" dxfId="0" priority="375" stopIfTrue="1" operator="lessThan">
      <formula>0</formula>
    </cfRule>
  </conditionalFormatting>
  <conditionalFormatting sqref="AL233:AM233">
    <cfRule type="cellIs" dxfId="0" priority="322" stopIfTrue="1" operator="lessThan">
      <formula>0</formula>
    </cfRule>
  </conditionalFormatting>
  <conditionalFormatting sqref="AR233:AS233">
    <cfRule type="cellIs" dxfId="0" priority="269" stopIfTrue="1" operator="lessThan">
      <formula>0</formula>
    </cfRule>
  </conditionalFormatting>
  <conditionalFormatting sqref="AX233:AY233">
    <cfRule type="cellIs" dxfId="0" priority="216" stopIfTrue="1" operator="lessThan">
      <formula>0</formula>
    </cfRule>
  </conditionalFormatting>
  <conditionalFormatting sqref="BI233:BJ233">
    <cfRule type="cellIs" dxfId="0" priority="160" stopIfTrue="1" operator="lessThan">
      <formula>0</formula>
    </cfRule>
  </conditionalFormatting>
  <conditionalFormatting sqref="BN233:BO233">
    <cfRule type="cellIs" dxfId="0" priority="100" stopIfTrue="1" operator="lessThan">
      <formula>0</formula>
    </cfRule>
  </conditionalFormatting>
  <conditionalFormatting sqref="BS233:BT233">
    <cfRule type="cellIs" dxfId="0" priority="40" stopIfTrue="1" operator="lessThan">
      <formula>0</formula>
    </cfRule>
  </conditionalFormatting>
  <conditionalFormatting sqref="T234:U234">
    <cfRule type="cellIs" dxfId="0" priority="480" stopIfTrue="1" operator="lessThan">
      <formula>0</formula>
    </cfRule>
  </conditionalFormatting>
  <conditionalFormatting sqref="Z234:AA234">
    <cfRule type="cellIs" dxfId="0" priority="427" stopIfTrue="1" operator="lessThan">
      <formula>0</formula>
    </cfRule>
  </conditionalFormatting>
  <conditionalFormatting sqref="AF234:AG234">
    <cfRule type="cellIs" dxfId="0" priority="374" stopIfTrue="1" operator="lessThan">
      <formula>0</formula>
    </cfRule>
  </conditionalFormatting>
  <conditionalFormatting sqref="AL234:AM234">
    <cfRule type="cellIs" dxfId="0" priority="321" stopIfTrue="1" operator="lessThan">
      <formula>0</formula>
    </cfRule>
  </conditionalFormatting>
  <conditionalFormatting sqref="AR234:AS234">
    <cfRule type="cellIs" dxfId="0" priority="268" stopIfTrue="1" operator="lessThan">
      <formula>0</formula>
    </cfRule>
  </conditionalFormatting>
  <conditionalFormatting sqref="AX234:AY234">
    <cfRule type="cellIs" dxfId="0" priority="215" stopIfTrue="1" operator="lessThan">
      <formula>0</formula>
    </cfRule>
  </conditionalFormatting>
  <conditionalFormatting sqref="BI234:BJ234">
    <cfRule type="cellIs" dxfId="0" priority="159" stopIfTrue="1" operator="lessThan">
      <formula>0</formula>
    </cfRule>
  </conditionalFormatting>
  <conditionalFormatting sqref="BN234:BO234">
    <cfRule type="cellIs" dxfId="0" priority="99" stopIfTrue="1" operator="lessThan">
      <formula>0</formula>
    </cfRule>
  </conditionalFormatting>
  <conditionalFormatting sqref="BS234:BT234">
    <cfRule type="cellIs" dxfId="0" priority="39" stopIfTrue="1" operator="lessThan">
      <formula>0</formula>
    </cfRule>
  </conditionalFormatting>
  <conditionalFormatting sqref="T235:U235">
    <cfRule type="cellIs" dxfId="0" priority="479" stopIfTrue="1" operator="lessThan">
      <formula>0</formula>
    </cfRule>
  </conditionalFormatting>
  <conditionalFormatting sqref="Z235:AA235">
    <cfRule type="cellIs" dxfId="0" priority="426" stopIfTrue="1" operator="lessThan">
      <formula>0</formula>
    </cfRule>
  </conditionalFormatting>
  <conditionalFormatting sqref="AF235:AG235">
    <cfRule type="cellIs" dxfId="0" priority="373" stopIfTrue="1" operator="lessThan">
      <formula>0</formula>
    </cfRule>
  </conditionalFormatting>
  <conditionalFormatting sqref="AL235:AM235">
    <cfRule type="cellIs" dxfId="0" priority="320" stopIfTrue="1" operator="lessThan">
      <formula>0</formula>
    </cfRule>
  </conditionalFormatting>
  <conditionalFormatting sqref="AR235:AS235">
    <cfRule type="cellIs" dxfId="0" priority="267" stopIfTrue="1" operator="lessThan">
      <formula>0</formula>
    </cfRule>
  </conditionalFormatting>
  <conditionalFormatting sqref="AX235:AY235">
    <cfRule type="cellIs" dxfId="0" priority="214" stopIfTrue="1" operator="lessThan">
      <formula>0</formula>
    </cfRule>
  </conditionalFormatting>
  <conditionalFormatting sqref="BI235:BJ235">
    <cfRule type="cellIs" dxfId="0" priority="158" stopIfTrue="1" operator="lessThan">
      <formula>0</formula>
    </cfRule>
  </conditionalFormatting>
  <conditionalFormatting sqref="BN235:BO235">
    <cfRule type="cellIs" dxfId="0" priority="98" stopIfTrue="1" operator="lessThan">
      <formula>0</formula>
    </cfRule>
  </conditionalFormatting>
  <conditionalFormatting sqref="BS235:BT235">
    <cfRule type="cellIs" dxfId="0" priority="38" stopIfTrue="1" operator="lessThan">
      <formula>0</formula>
    </cfRule>
  </conditionalFormatting>
  <conditionalFormatting sqref="T236:U236">
    <cfRule type="cellIs" dxfId="0" priority="478" stopIfTrue="1" operator="lessThan">
      <formula>0</formula>
    </cfRule>
  </conditionalFormatting>
  <conditionalFormatting sqref="Z236:AA236">
    <cfRule type="cellIs" dxfId="0" priority="425" stopIfTrue="1" operator="lessThan">
      <formula>0</formula>
    </cfRule>
  </conditionalFormatting>
  <conditionalFormatting sqref="AF236:AG236">
    <cfRule type="cellIs" dxfId="0" priority="372" stopIfTrue="1" operator="lessThan">
      <formula>0</formula>
    </cfRule>
  </conditionalFormatting>
  <conditionalFormatting sqref="AL236:AM236">
    <cfRule type="cellIs" dxfId="0" priority="319" stopIfTrue="1" operator="lessThan">
      <formula>0</formula>
    </cfRule>
  </conditionalFormatting>
  <conditionalFormatting sqref="AR236:AS236">
    <cfRule type="cellIs" dxfId="0" priority="266" stopIfTrue="1" operator="lessThan">
      <formula>0</formula>
    </cfRule>
  </conditionalFormatting>
  <conditionalFormatting sqref="AX236:AY236">
    <cfRule type="cellIs" dxfId="0" priority="213" stopIfTrue="1" operator="lessThan">
      <formula>0</formula>
    </cfRule>
  </conditionalFormatting>
  <conditionalFormatting sqref="BI236:BJ236">
    <cfRule type="cellIs" dxfId="0" priority="157" stopIfTrue="1" operator="lessThan">
      <formula>0</formula>
    </cfRule>
  </conditionalFormatting>
  <conditionalFormatting sqref="BN236:BO236">
    <cfRule type="cellIs" dxfId="0" priority="97" stopIfTrue="1" operator="lessThan">
      <formula>0</formula>
    </cfRule>
  </conditionalFormatting>
  <conditionalFormatting sqref="BS236:BT236">
    <cfRule type="cellIs" dxfId="0" priority="37" stopIfTrue="1" operator="lessThan">
      <formula>0</formula>
    </cfRule>
  </conditionalFormatting>
  <conditionalFormatting sqref="T237:U237">
    <cfRule type="cellIs" dxfId="0" priority="477" stopIfTrue="1" operator="lessThan">
      <formula>0</formula>
    </cfRule>
  </conditionalFormatting>
  <conditionalFormatting sqref="Z237:AA237">
    <cfRule type="cellIs" dxfId="0" priority="424" stopIfTrue="1" operator="lessThan">
      <formula>0</formula>
    </cfRule>
  </conditionalFormatting>
  <conditionalFormatting sqref="AF237:AG237">
    <cfRule type="cellIs" dxfId="0" priority="371" stopIfTrue="1" operator="lessThan">
      <formula>0</formula>
    </cfRule>
  </conditionalFormatting>
  <conditionalFormatting sqref="AL237:AM237">
    <cfRule type="cellIs" dxfId="0" priority="318" stopIfTrue="1" operator="lessThan">
      <formula>0</formula>
    </cfRule>
  </conditionalFormatting>
  <conditionalFormatting sqref="AR237:AS237">
    <cfRule type="cellIs" dxfId="0" priority="265" stopIfTrue="1" operator="lessThan">
      <formula>0</formula>
    </cfRule>
  </conditionalFormatting>
  <conditionalFormatting sqref="AX237:AY237">
    <cfRule type="cellIs" dxfId="0" priority="212" stopIfTrue="1" operator="lessThan">
      <formula>0</formula>
    </cfRule>
  </conditionalFormatting>
  <conditionalFormatting sqref="BI237:BJ237">
    <cfRule type="cellIs" dxfId="0" priority="156" stopIfTrue="1" operator="lessThan">
      <formula>0</formula>
    </cfRule>
  </conditionalFormatting>
  <conditionalFormatting sqref="BN237:BO237">
    <cfRule type="cellIs" dxfId="0" priority="96" stopIfTrue="1" operator="lessThan">
      <formula>0</formula>
    </cfRule>
  </conditionalFormatting>
  <conditionalFormatting sqref="BS237:BT237">
    <cfRule type="cellIs" dxfId="0" priority="36" stopIfTrue="1" operator="lessThan">
      <formula>0</formula>
    </cfRule>
  </conditionalFormatting>
  <conditionalFormatting sqref="T238:U238">
    <cfRule type="cellIs" dxfId="0" priority="476" stopIfTrue="1" operator="lessThan">
      <formula>0</formula>
    </cfRule>
  </conditionalFormatting>
  <conditionalFormatting sqref="Z238:AA238">
    <cfRule type="cellIs" dxfId="0" priority="423" stopIfTrue="1" operator="lessThan">
      <formula>0</formula>
    </cfRule>
  </conditionalFormatting>
  <conditionalFormatting sqref="AF238:AG238">
    <cfRule type="cellIs" dxfId="0" priority="370" stopIfTrue="1" operator="lessThan">
      <formula>0</formula>
    </cfRule>
  </conditionalFormatting>
  <conditionalFormatting sqref="AL238:AM238">
    <cfRule type="cellIs" dxfId="0" priority="317" stopIfTrue="1" operator="lessThan">
      <formula>0</formula>
    </cfRule>
  </conditionalFormatting>
  <conditionalFormatting sqref="AR238:AS238">
    <cfRule type="cellIs" dxfId="0" priority="264" stopIfTrue="1" operator="lessThan">
      <formula>0</formula>
    </cfRule>
  </conditionalFormatting>
  <conditionalFormatting sqref="AX238:AY238">
    <cfRule type="cellIs" dxfId="0" priority="211" stopIfTrue="1" operator="lessThan">
      <formula>0</formula>
    </cfRule>
  </conditionalFormatting>
  <conditionalFormatting sqref="BI238:BJ238">
    <cfRule type="cellIs" dxfId="0" priority="155" stopIfTrue="1" operator="lessThan">
      <formula>0</formula>
    </cfRule>
  </conditionalFormatting>
  <conditionalFormatting sqref="BN238:BO238">
    <cfRule type="cellIs" dxfId="0" priority="95" stopIfTrue="1" operator="lessThan">
      <formula>0</formula>
    </cfRule>
  </conditionalFormatting>
  <conditionalFormatting sqref="BS238:BT238">
    <cfRule type="cellIs" dxfId="0" priority="35" stopIfTrue="1" operator="lessThan">
      <formula>0</formula>
    </cfRule>
  </conditionalFormatting>
  <conditionalFormatting sqref="T239:U239">
    <cfRule type="cellIs" dxfId="0" priority="475" stopIfTrue="1" operator="lessThan">
      <formula>0</formula>
    </cfRule>
  </conditionalFormatting>
  <conditionalFormatting sqref="Z239:AA239">
    <cfRule type="cellIs" dxfId="0" priority="422" stopIfTrue="1" operator="lessThan">
      <formula>0</formula>
    </cfRule>
  </conditionalFormatting>
  <conditionalFormatting sqref="AF239:AG239">
    <cfRule type="cellIs" dxfId="0" priority="369" stopIfTrue="1" operator="lessThan">
      <formula>0</formula>
    </cfRule>
  </conditionalFormatting>
  <conditionalFormatting sqref="AL239:AM239">
    <cfRule type="cellIs" dxfId="0" priority="316" stopIfTrue="1" operator="lessThan">
      <formula>0</formula>
    </cfRule>
  </conditionalFormatting>
  <conditionalFormatting sqref="AR239:AS239">
    <cfRule type="cellIs" dxfId="0" priority="263" stopIfTrue="1" operator="lessThan">
      <formula>0</formula>
    </cfRule>
  </conditionalFormatting>
  <conditionalFormatting sqref="AX239:AY239">
    <cfRule type="cellIs" dxfId="0" priority="210" stopIfTrue="1" operator="lessThan">
      <formula>0</formula>
    </cfRule>
  </conditionalFormatting>
  <conditionalFormatting sqref="BI239:BJ239">
    <cfRule type="cellIs" dxfId="0" priority="154" stopIfTrue="1" operator="lessThan">
      <formula>0</formula>
    </cfRule>
  </conditionalFormatting>
  <conditionalFormatting sqref="BN239:BO239">
    <cfRule type="cellIs" dxfId="0" priority="94" stopIfTrue="1" operator="lessThan">
      <formula>0</formula>
    </cfRule>
  </conditionalFormatting>
  <conditionalFormatting sqref="BS239:BT239">
    <cfRule type="cellIs" dxfId="0" priority="34" stopIfTrue="1" operator="lessThan">
      <formula>0</formula>
    </cfRule>
  </conditionalFormatting>
  <conditionalFormatting sqref="T240:U240">
    <cfRule type="cellIs" dxfId="0" priority="474" stopIfTrue="1" operator="lessThan">
      <formula>0</formula>
    </cfRule>
  </conditionalFormatting>
  <conditionalFormatting sqref="Z240:AA240">
    <cfRule type="cellIs" dxfId="0" priority="421" stopIfTrue="1" operator="lessThan">
      <formula>0</formula>
    </cfRule>
  </conditionalFormatting>
  <conditionalFormatting sqref="AF240:AG240">
    <cfRule type="cellIs" dxfId="0" priority="368" stopIfTrue="1" operator="lessThan">
      <formula>0</formula>
    </cfRule>
  </conditionalFormatting>
  <conditionalFormatting sqref="AL240:AM240">
    <cfRule type="cellIs" dxfId="0" priority="315" stopIfTrue="1" operator="lessThan">
      <formula>0</formula>
    </cfRule>
  </conditionalFormatting>
  <conditionalFormatting sqref="AR240:AS240">
    <cfRule type="cellIs" dxfId="0" priority="262" stopIfTrue="1" operator="lessThan">
      <formula>0</formula>
    </cfRule>
  </conditionalFormatting>
  <conditionalFormatting sqref="AX240:AY240">
    <cfRule type="cellIs" dxfId="0" priority="209" stopIfTrue="1" operator="lessThan">
      <formula>0</formula>
    </cfRule>
  </conditionalFormatting>
  <conditionalFormatting sqref="BI240:BJ240">
    <cfRule type="cellIs" dxfId="0" priority="153" stopIfTrue="1" operator="lessThan">
      <formula>0</formula>
    </cfRule>
  </conditionalFormatting>
  <conditionalFormatting sqref="BN240:BO240">
    <cfRule type="cellIs" dxfId="0" priority="93" stopIfTrue="1" operator="lessThan">
      <formula>0</formula>
    </cfRule>
  </conditionalFormatting>
  <conditionalFormatting sqref="BS240:BT240">
    <cfRule type="cellIs" dxfId="0" priority="33" stopIfTrue="1" operator="lessThan">
      <formula>0</formula>
    </cfRule>
  </conditionalFormatting>
  <conditionalFormatting sqref="T241:U241">
    <cfRule type="cellIs" dxfId="0" priority="473" stopIfTrue="1" operator="lessThan">
      <formula>0</formula>
    </cfRule>
  </conditionalFormatting>
  <conditionalFormatting sqref="Z241:AA241">
    <cfRule type="cellIs" dxfId="0" priority="420" stopIfTrue="1" operator="lessThan">
      <formula>0</formula>
    </cfRule>
  </conditionalFormatting>
  <conditionalFormatting sqref="AF241:AG241">
    <cfRule type="cellIs" dxfId="0" priority="367" stopIfTrue="1" operator="lessThan">
      <formula>0</formula>
    </cfRule>
  </conditionalFormatting>
  <conditionalFormatting sqref="AL241:AM241">
    <cfRule type="cellIs" dxfId="0" priority="314" stopIfTrue="1" operator="lessThan">
      <formula>0</formula>
    </cfRule>
  </conditionalFormatting>
  <conditionalFormatting sqref="AR241:AS241">
    <cfRule type="cellIs" dxfId="0" priority="261" stopIfTrue="1" operator="lessThan">
      <formula>0</formula>
    </cfRule>
  </conditionalFormatting>
  <conditionalFormatting sqref="AX241:AY241">
    <cfRule type="cellIs" dxfId="0" priority="208" stopIfTrue="1" operator="lessThan">
      <formula>0</formula>
    </cfRule>
  </conditionalFormatting>
  <conditionalFormatting sqref="BI241:BJ241">
    <cfRule type="cellIs" dxfId="0" priority="152" stopIfTrue="1" operator="lessThan">
      <formula>0</formula>
    </cfRule>
  </conditionalFormatting>
  <conditionalFormatting sqref="BN241:BO241">
    <cfRule type="cellIs" dxfId="0" priority="92" stopIfTrue="1" operator="lessThan">
      <formula>0</formula>
    </cfRule>
  </conditionalFormatting>
  <conditionalFormatting sqref="BS241:BT241">
    <cfRule type="cellIs" dxfId="0" priority="32" stopIfTrue="1" operator="lessThan">
      <formula>0</formula>
    </cfRule>
  </conditionalFormatting>
  <conditionalFormatting sqref="T242:U242">
    <cfRule type="cellIs" dxfId="0" priority="472" stopIfTrue="1" operator="lessThan">
      <formula>0</formula>
    </cfRule>
  </conditionalFormatting>
  <conditionalFormatting sqref="Z242:AA242">
    <cfRule type="cellIs" dxfId="0" priority="419" stopIfTrue="1" operator="lessThan">
      <formula>0</formula>
    </cfRule>
  </conditionalFormatting>
  <conditionalFormatting sqref="AF242:AG242">
    <cfRule type="cellIs" dxfId="0" priority="366" stopIfTrue="1" operator="lessThan">
      <formula>0</formula>
    </cfRule>
  </conditionalFormatting>
  <conditionalFormatting sqref="AL242:AM242">
    <cfRule type="cellIs" dxfId="0" priority="313" stopIfTrue="1" operator="lessThan">
      <formula>0</formula>
    </cfRule>
  </conditionalFormatting>
  <conditionalFormatting sqref="AR242:AS242">
    <cfRule type="cellIs" dxfId="0" priority="260" stopIfTrue="1" operator="lessThan">
      <formula>0</formula>
    </cfRule>
  </conditionalFormatting>
  <conditionalFormatting sqref="AX242:AY242">
    <cfRule type="cellIs" dxfId="0" priority="207" stopIfTrue="1" operator="lessThan">
      <formula>0</formula>
    </cfRule>
  </conditionalFormatting>
  <conditionalFormatting sqref="BI242:BJ242">
    <cfRule type="cellIs" dxfId="0" priority="151" stopIfTrue="1" operator="lessThan">
      <formula>0</formula>
    </cfRule>
  </conditionalFormatting>
  <conditionalFormatting sqref="BN242:BO242">
    <cfRule type="cellIs" dxfId="0" priority="91" stopIfTrue="1" operator="lessThan">
      <formula>0</formula>
    </cfRule>
  </conditionalFormatting>
  <conditionalFormatting sqref="BS242:BT242">
    <cfRule type="cellIs" dxfId="0" priority="31" stopIfTrue="1" operator="lessThan">
      <formula>0</formula>
    </cfRule>
  </conditionalFormatting>
  <conditionalFormatting sqref="T243:U243">
    <cfRule type="cellIs" dxfId="0" priority="471" stopIfTrue="1" operator="lessThan">
      <formula>0</formula>
    </cfRule>
  </conditionalFormatting>
  <conditionalFormatting sqref="Z243:AA243">
    <cfRule type="cellIs" dxfId="0" priority="418" stopIfTrue="1" operator="lessThan">
      <formula>0</formula>
    </cfRule>
  </conditionalFormatting>
  <conditionalFormatting sqref="AF243:AG243">
    <cfRule type="cellIs" dxfId="0" priority="365" stopIfTrue="1" operator="lessThan">
      <formula>0</formula>
    </cfRule>
  </conditionalFormatting>
  <conditionalFormatting sqref="AL243:AM243">
    <cfRule type="cellIs" dxfId="0" priority="312" stopIfTrue="1" operator="lessThan">
      <formula>0</formula>
    </cfRule>
  </conditionalFormatting>
  <conditionalFormatting sqref="AR243:AS243">
    <cfRule type="cellIs" dxfId="0" priority="259" stopIfTrue="1" operator="lessThan">
      <formula>0</formula>
    </cfRule>
  </conditionalFormatting>
  <conditionalFormatting sqref="AX243:AY243">
    <cfRule type="cellIs" dxfId="0" priority="206" stopIfTrue="1" operator="lessThan">
      <formula>0</formula>
    </cfRule>
  </conditionalFormatting>
  <conditionalFormatting sqref="BI243:BJ243">
    <cfRule type="cellIs" dxfId="0" priority="150" stopIfTrue="1" operator="lessThan">
      <formula>0</formula>
    </cfRule>
  </conditionalFormatting>
  <conditionalFormatting sqref="BN243:BO243">
    <cfRule type="cellIs" dxfId="0" priority="90" stopIfTrue="1" operator="lessThan">
      <formula>0</formula>
    </cfRule>
  </conditionalFormatting>
  <conditionalFormatting sqref="BS243:BT243">
    <cfRule type="cellIs" dxfId="0" priority="30" stopIfTrue="1" operator="lessThan">
      <formula>0</formula>
    </cfRule>
  </conditionalFormatting>
  <conditionalFormatting sqref="T244:U244">
    <cfRule type="cellIs" dxfId="0" priority="470" stopIfTrue="1" operator="lessThan">
      <formula>0</formula>
    </cfRule>
  </conditionalFormatting>
  <conditionalFormatting sqref="Z244:AA244">
    <cfRule type="cellIs" dxfId="0" priority="417" stopIfTrue="1" operator="lessThan">
      <formula>0</formula>
    </cfRule>
  </conditionalFormatting>
  <conditionalFormatting sqref="AF244:AG244">
    <cfRule type="cellIs" dxfId="0" priority="364" stopIfTrue="1" operator="lessThan">
      <formula>0</formula>
    </cfRule>
  </conditionalFormatting>
  <conditionalFormatting sqref="AL244:AM244">
    <cfRule type="cellIs" dxfId="0" priority="311" stopIfTrue="1" operator="lessThan">
      <formula>0</formula>
    </cfRule>
  </conditionalFormatting>
  <conditionalFormatting sqref="AR244:AS244">
    <cfRule type="cellIs" dxfId="0" priority="258" stopIfTrue="1" operator="lessThan">
      <formula>0</formula>
    </cfRule>
  </conditionalFormatting>
  <conditionalFormatting sqref="AX244:AY244">
    <cfRule type="cellIs" dxfId="0" priority="205" stopIfTrue="1" operator="lessThan">
      <formula>0</formula>
    </cfRule>
  </conditionalFormatting>
  <conditionalFormatting sqref="BI244:BJ244">
    <cfRule type="cellIs" dxfId="0" priority="149" stopIfTrue="1" operator="lessThan">
      <formula>0</formula>
    </cfRule>
  </conditionalFormatting>
  <conditionalFormatting sqref="BN244:BO244">
    <cfRule type="cellIs" dxfId="0" priority="89" stopIfTrue="1" operator="lessThan">
      <formula>0</formula>
    </cfRule>
  </conditionalFormatting>
  <conditionalFormatting sqref="BS244:BT244">
    <cfRule type="cellIs" dxfId="0" priority="29" stopIfTrue="1" operator="lessThan">
      <formula>0</formula>
    </cfRule>
  </conditionalFormatting>
  <conditionalFormatting sqref="T245:U245">
    <cfRule type="cellIs" dxfId="0" priority="469" stopIfTrue="1" operator="lessThan">
      <formula>0</formula>
    </cfRule>
  </conditionalFormatting>
  <conditionalFormatting sqref="Z245:AA245">
    <cfRule type="cellIs" dxfId="0" priority="416" stopIfTrue="1" operator="lessThan">
      <formula>0</formula>
    </cfRule>
  </conditionalFormatting>
  <conditionalFormatting sqref="AF245:AG245">
    <cfRule type="cellIs" dxfId="0" priority="363" stopIfTrue="1" operator="lessThan">
      <formula>0</formula>
    </cfRule>
  </conditionalFormatting>
  <conditionalFormatting sqref="AL245:AM245">
    <cfRule type="cellIs" dxfId="0" priority="310" stopIfTrue="1" operator="lessThan">
      <formula>0</formula>
    </cfRule>
  </conditionalFormatting>
  <conditionalFormatting sqref="AR245:AS245">
    <cfRule type="cellIs" dxfId="0" priority="257" stopIfTrue="1" operator="lessThan">
      <formula>0</formula>
    </cfRule>
  </conditionalFormatting>
  <conditionalFormatting sqref="AX245:AY245">
    <cfRule type="cellIs" dxfId="0" priority="204" stopIfTrue="1" operator="lessThan">
      <formula>0</formula>
    </cfRule>
  </conditionalFormatting>
  <conditionalFormatting sqref="BI245:BJ245">
    <cfRule type="cellIs" dxfId="0" priority="148" stopIfTrue="1" operator="lessThan">
      <formula>0</formula>
    </cfRule>
  </conditionalFormatting>
  <conditionalFormatting sqref="BN245:BO245">
    <cfRule type="cellIs" dxfId="0" priority="88" stopIfTrue="1" operator="lessThan">
      <formula>0</formula>
    </cfRule>
  </conditionalFormatting>
  <conditionalFormatting sqref="BS245:BT245">
    <cfRule type="cellIs" dxfId="0" priority="28" stopIfTrue="1" operator="lessThan">
      <formula>0</formula>
    </cfRule>
  </conditionalFormatting>
  <conditionalFormatting sqref="T246:U246">
    <cfRule type="cellIs" dxfId="0" priority="468" stopIfTrue="1" operator="lessThan">
      <formula>0</formula>
    </cfRule>
  </conditionalFormatting>
  <conditionalFormatting sqref="Z246:AA246">
    <cfRule type="cellIs" dxfId="0" priority="415" stopIfTrue="1" operator="lessThan">
      <formula>0</formula>
    </cfRule>
  </conditionalFormatting>
  <conditionalFormatting sqref="AF246:AG246">
    <cfRule type="cellIs" dxfId="0" priority="362" stopIfTrue="1" operator="lessThan">
      <formula>0</formula>
    </cfRule>
  </conditionalFormatting>
  <conditionalFormatting sqref="AL246:AM246">
    <cfRule type="cellIs" dxfId="0" priority="309" stopIfTrue="1" operator="lessThan">
      <formula>0</formula>
    </cfRule>
  </conditionalFormatting>
  <conditionalFormatting sqref="AR246:AS246">
    <cfRule type="cellIs" dxfId="0" priority="256" stopIfTrue="1" operator="lessThan">
      <formula>0</formula>
    </cfRule>
  </conditionalFormatting>
  <conditionalFormatting sqref="AX246:AY246">
    <cfRule type="cellIs" dxfId="0" priority="203" stopIfTrue="1" operator="lessThan">
      <formula>0</formula>
    </cfRule>
  </conditionalFormatting>
  <conditionalFormatting sqref="BI246:BJ246">
    <cfRule type="cellIs" dxfId="0" priority="147" stopIfTrue="1" operator="lessThan">
      <formula>0</formula>
    </cfRule>
  </conditionalFormatting>
  <conditionalFormatting sqref="BN246:BO246">
    <cfRule type="cellIs" dxfId="0" priority="87" stopIfTrue="1" operator="lessThan">
      <formula>0</formula>
    </cfRule>
  </conditionalFormatting>
  <conditionalFormatting sqref="BS246:BT246">
    <cfRule type="cellIs" dxfId="0" priority="27" stopIfTrue="1" operator="lessThan">
      <formula>0</formula>
    </cfRule>
  </conditionalFormatting>
  <conditionalFormatting sqref="T247:U247">
    <cfRule type="cellIs" dxfId="0" priority="467" stopIfTrue="1" operator="lessThan">
      <formula>0</formula>
    </cfRule>
  </conditionalFormatting>
  <conditionalFormatting sqref="Z247:AA247">
    <cfRule type="cellIs" dxfId="0" priority="414" stopIfTrue="1" operator="lessThan">
      <formula>0</formula>
    </cfRule>
  </conditionalFormatting>
  <conditionalFormatting sqref="AF247:AG247">
    <cfRule type="cellIs" dxfId="0" priority="361" stopIfTrue="1" operator="lessThan">
      <formula>0</formula>
    </cfRule>
  </conditionalFormatting>
  <conditionalFormatting sqref="AL247:AM247">
    <cfRule type="cellIs" dxfId="0" priority="308" stopIfTrue="1" operator="lessThan">
      <formula>0</formula>
    </cfRule>
  </conditionalFormatting>
  <conditionalFormatting sqref="AR247:AS247">
    <cfRule type="cellIs" dxfId="0" priority="255" stopIfTrue="1" operator="lessThan">
      <formula>0</formula>
    </cfRule>
  </conditionalFormatting>
  <conditionalFormatting sqref="AX247:AY247">
    <cfRule type="cellIs" dxfId="0" priority="202" stopIfTrue="1" operator="lessThan">
      <formula>0</formula>
    </cfRule>
  </conditionalFormatting>
  <conditionalFormatting sqref="BI247:BJ247">
    <cfRule type="cellIs" dxfId="0" priority="146" stopIfTrue="1" operator="lessThan">
      <formula>0</formula>
    </cfRule>
  </conditionalFormatting>
  <conditionalFormatting sqref="BN247:BO247">
    <cfRule type="cellIs" dxfId="0" priority="86" stopIfTrue="1" operator="lessThan">
      <formula>0</formula>
    </cfRule>
  </conditionalFormatting>
  <conditionalFormatting sqref="BS247:BT247">
    <cfRule type="cellIs" dxfId="0" priority="26" stopIfTrue="1" operator="lessThan">
      <formula>0</formula>
    </cfRule>
  </conditionalFormatting>
  <conditionalFormatting sqref="T248:U248">
    <cfRule type="cellIs" dxfId="0" priority="466" stopIfTrue="1" operator="lessThan">
      <formula>0</formula>
    </cfRule>
  </conditionalFormatting>
  <conditionalFormatting sqref="Z248:AA248">
    <cfRule type="cellIs" dxfId="0" priority="413" stopIfTrue="1" operator="lessThan">
      <formula>0</formula>
    </cfRule>
  </conditionalFormatting>
  <conditionalFormatting sqref="AF248:AG248">
    <cfRule type="cellIs" dxfId="0" priority="360" stopIfTrue="1" operator="lessThan">
      <formula>0</formula>
    </cfRule>
  </conditionalFormatting>
  <conditionalFormatting sqref="AL248:AM248">
    <cfRule type="cellIs" dxfId="0" priority="307" stopIfTrue="1" operator="lessThan">
      <formula>0</formula>
    </cfRule>
  </conditionalFormatting>
  <conditionalFormatting sqref="AR248:AS248">
    <cfRule type="cellIs" dxfId="0" priority="254" stopIfTrue="1" operator="lessThan">
      <formula>0</formula>
    </cfRule>
  </conditionalFormatting>
  <conditionalFormatting sqref="AX248:AY248">
    <cfRule type="cellIs" dxfId="0" priority="201" stopIfTrue="1" operator="lessThan">
      <formula>0</formula>
    </cfRule>
  </conditionalFormatting>
  <conditionalFormatting sqref="BI248:BJ248">
    <cfRule type="cellIs" dxfId="0" priority="145" stopIfTrue="1" operator="lessThan">
      <formula>0</formula>
    </cfRule>
  </conditionalFormatting>
  <conditionalFormatting sqref="BN248:BO248">
    <cfRule type="cellIs" dxfId="0" priority="85" stopIfTrue="1" operator="lessThan">
      <formula>0</formula>
    </cfRule>
  </conditionalFormatting>
  <conditionalFormatting sqref="BS248:BT248">
    <cfRule type="cellIs" dxfId="0" priority="25" stopIfTrue="1" operator="lessThan">
      <formula>0</formula>
    </cfRule>
  </conditionalFormatting>
  <conditionalFormatting sqref="T249:U249">
    <cfRule type="cellIs" dxfId="0" priority="465" stopIfTrue="1" operator="lessThan">
      <formula>0</formula>
    </cfRule>
  </conditionalFormatting>
  <conditionalFormatting sqref="Z249:AA249">
    <cfRule type="cellIs" dxfId="0" priority="412" stopIfTrue="1" operator="lessThan">
      <formula>0</formula>
    </cfRule>
  </conditionalFormatting>
  <conditionalFormatting sqref="AF249:AG249">
    <cfRule type="cellIs" dxfId="0" priority="359" stopIfTrue="1" operator="lessThan">
      <formula>0</formula>
    </cfRule>
  </conditionalFormatting>
  <conditionalFormatting sqref="AL249:AM249">
    <cfRule type="cellIs" dxfId="0" priority="306" stopIfTrue="1" operator="lessThan">
      <formula>0</formula>
    </cfRule>
  </conditionalFormatting>
  <conditionalFormatting sqref="AR249:AS249">
    <cfRule type="cellIs" dxfId="0" priority="253" stopIfTrue="1" operator="lessThan">
      <formula>0</formula>
    </cfRule>
  </conditionalFormatting>
  <conditionalFormatting sqref="AX249:AY249">
    <cfRule type="cellIs" dxfId="0" priority="200" stopIfTrue="1" operator="lessThan">
      <formula>0</formula>
    </cfRule>
  </conditionalFormatting>
  <conditionalFormatting sqref="BI249:BJ249">
    <cfRule type="cellIs" dxfId="0" priority="144" stopIfTrue="1" operator="lessThan">
      <formula>0</formula>
    </cfRule>
  </conditionalFormatting>
  <conditionalFormatting sqref="BN249:BO249">
    <cfRule type="cellIs" dxfId="0" priority="84" stopIfTrue="1" operator="lessThan">
      <formula>0</formula>
    </cfRule>
  </conditionalFormatting>
  <conditionalFormatting sqref="BS249:BT249">
    <cfRule type="cellIs" dxfId="0" priority="24" stopIfTrue="1" operator="lessThan">
      <formula>0</formula>
    </cfRule>
  </conditionalFormatting>
  <conditionalFormatting sqref="T250:U250">
    <cfRule type="cellIs" dxfId="0" priority="464" stopIfTrue="1" operator="lessThan">
      <formula>0</formula>
    </cfRule>
  </conditionalFormatting>
  <conditionalFormatting sqref="Z250:AA250">
    <cfRule type="cellIs" dxfId="0" priority="411" stopIfTrue="1" operator="lessThan">
      <formula>0</formula>
    </cfRule>
  </conditionalFormatting>
  <conditionalFormatting sqref="AF250:AG250">
    <cfRule type="cellIs" dxfId="0" priority="358" stopIfTrue="1" operator="lessThan">
      <formula>0</formula>
    </cfRule>
  </conditionalFormatting>
  <conditionalFormatting sqref="AL250:AM250">
    <cfRule type="cellIs" dxfId="0" priority="305" stopIfTrue="1" operator="lessThan">
      <formula>0</formula>
    </cfRule>
  </conditionalFormatting>
  <conditionalFormatting sqref="AR250:AS250">
    <cfRule type="cellIs" dxfId="0" priority="252" stopIfTrue="1" operator="lessThan">
      <formula>0</formula>
    </cfRule>
  </conditionalFormatting>
  <conditionalFormatting sqref="AX250:AY250">
    <cfRule type="cellIs" dxfId="0" priority="199" stopIfTrue="1" operator="lessThan">
      <formula>0</formula>
    </cfRule>
  </conditionalFormatting>
  <conditionalFormatting sqref="BI250:BJ250">
    <cfRule type="cellIs" dxfId="0" priority="143" stopIfTrue="1" operator="lessThan">
      <formula>0</formula>
    </cfRule>
  </conditionalFormatting>
  <conditionalFormatting sqref="BN250:BO250">
    <cfRule type="cellIs" dxfId="0" priority="83" stopIfTrue="1" operator="lessThan">
      <formula>0</formula>
    </cfRule>
  </conditionalFormatting>
  <conditionalFormatting sqref="BS250:BT250">
    <cfRule type="cellIs" dxfId="0" priority="23" stopIfTrue="1" operator="lessThan">
      <formula>0</formula>
    </cfRule>
  </conditionalFormatting>
  <conditionalFormatting sqref="T251:U251">
    <cfRule type="cellIs" dxfId="0" priority="463" stopIfTrue="1" operator="lessThan">
      <formula>0</formula>
    </cfRule>
  </conditionalFormatting>
  <conditionalFormatting sqref="Z251:AA251">
    <cfRule type="cellIs" dxfId="0" priority="410" stopIfTrue="1" operator="lessThan">
      <formula>0</formula>
    </cfRule>
  </conditionalFormatting>
  <conditionalFormatting sqref="AF251:AG251">
    <cfRule type="cellIs" dxfId="0" priority="357" stopIfTrue="1" operator="lessThan">
      <formula>0</formula>
    </cfRule>
  </conditionalFormatting>
  <conditionalFormatting sqref="AL251:AM251">
    <cfRule type="cellIs" dxfId="0" priority="304" stopIfTrue="1" operator="lessThan">
      <formula>0</formula>
    </cfRule>
  </conditionalFormatting>
  <conditionalFormatting sqref="AR251:AS251">
    <cfRule type="cellIs" dxfId="0" priority="251" stopIfTrue="1" operator="lessThan">
      <formula>0</formula>
    </cfRule>
  </conditionalFormatting>
  <conditionalFormatting sqref="AX251:AY251">
    <cfRule type="cellIs" dxfId="0" priority="198" stopIfTrue="1" operator="lessThan">
      <formula>0</formula>
    </cfRule>
  </conditionalFormatting>
  <conditionalFormatting sqref="BI251:BJ251">
    <cfRule type="cellIs" dxfId="0" priority="142" stopIfTrue="1" operator="lessThan">
      <formula>0</formula>
    </cfRule>
  </conditionalFormatting>
  <conditionalFormatting sqref="BN251:BO251">
    <cfRule type="cellIs" dxfId="0" priority="82" stopIfTrue="1" operator="lessThan">
      <formula>0</formula>
    </cfRule>
  </conditionalFormatting>
  <conditionalFormatting sqref="BS251:BT251">
    <cfRule type="cellIs" dxfId="0" priority="22" stopIfTrue="1" operator="lessThan">
      <formula>0</formula>
    </cfRule>
  </conditionalFormatting>
  <conditionalFormatting sqref="T252:U252">
    <cfRule type="cellIs" dxfId="0" priority="462" stopIfTrue="1" operator="lessThan">
      <formula>0</formula>
    </cfRule>
  </conditionalFormatting>
  <conditionalFormatting sqref="Z252:AA252">
    <cfRule type="cellIs" dxfId="0" priority="409" stopIfTrue="1" operator="lessThan">
      <formula>0</formula>
    </cfRule>
  </conditionalFormatting>
  <conditionalFormatting sqref="AF252:AG252">
    <cfRule type="cellIs" dxfId="0" priority="356" stopIfTrue="1" operator="lessThan">
      <formula>0</formula>
    </cfRule>
  </conditionalFormatting>
  <conditionalFormatting sqref="AL252:AM252">
    <cfRule type="cellIs" dxfId="0" priority="303" stopIfTrue="1" operator="lessThan">
      <formula>0</formula>
    </cfRule>
  </conditionalFormatting>
  <conditionalFormatting sqref="AR252:AS252">
    <cfRule type="cellIs" dxfId="0" priority="250" stopIfTrue="1" operator="lessThan">
      <formula>0</formula>
    </cfRule>
  </conditionalFormatting>
  <conditionalFormatting sqref="AX252:AY252">
    <cfRule type="cellIs" dxfId="0" priority="197" stopIfTrue="1" operator="lessThan">
      <formula>0</formula>
    </cfRule>
  </conditionalFormatting>
  <conditionalFormatting sqref="BI252:BJ252">
    <cfRule type="cellIs" dxfId="0" priority="141" stopIfTrue="1" operator="lessThan">
      <formula>0</formula>
    </cfRule>
  </conditionalFormatting>
  <conditionalFormatting sqref="BN252:BO252">
    <cfRule type="cellIs" dxfId="0" priority="81" stopIfTrue="1" operator="lessThan">
      <formula>0</formula>
    </cfRule>
  </conditionalFormatting>
  <conditionalFormatting sqref="BS252:BT252">
    <cfRule type="cellIs" dxfId="0" priority="21" stopIfTrue="1" operator="lessThan">
      <formula>0</formula>
    </cfRule>
  </conditionalFormatting>
  <conditionalFormatting sqref="T253:U253">
    <cfRule type="cellIs" dxfId="0" priority="461" stopIfTrue="1" operator="lessThan">
      <formula>0</formula>
    </cfRule>
  </conditionalFormatting>
  <conditionalFormatting sqref="Z253:AA253">
    <cfRule type="cellIs" dxfId="0" priority="408" stopIfTrue="1" operator="lessThan">
      <formula>0</formula>
    </cfRule>
  </conditionalFormatting>
  <conditionalFormatting sqref="AF253:AG253">
    <cfRule type="cellIs" dxfId="0" priority="355" stopIfTrue="1" operator="lessThan">
      <formula>0</formula>
    </cfRule>
  </conditionalFormatting>
  <conditionalFormatting sqref="AL253:AM253">
    <cfRule type="cellIs" dxfId="0" priority="302" stopIfTrue="1" operator="lessThan">
      <formula>0</formula>
    </cfRule>
  </conditionalFormatting>
  <conditionalFormatting sqref="AR253:AS253">
    <cfRule type="cellIs" dxfId="0" priority="249" stopIfTrue="1" operator="lessThan">
      <formula>0</formula>
    </cfRule>
  </conditionalFormatting>
  <conditionalFormatting sqref="AX253:AY253">
    <cfRule type="cellIs" dxfId="0" priority="196" stopIfTrue="1" operator="lessThan">
      <formula>0</formula>
    </cfRule>
  </conditionalFormatting>
  <conditionalFormatting sqref="BI253:BJ253">
    <cfRule type="cellIs" dxfId="0" priority="140" stopIfTrue="1" operator="lessThan">
      <formula>0</formula>
    </cfRule>
  </conditionalFormatting>
  <conditionalFormatting sqref="BN253:BO253">
    <cfRule type="cellIs" dxfId="0" priority="80" stopIfTrue="1" operator="lessThan">
      <formula>0</formula>
    </cfRule>
  </conditionalFormatting>
  <conditionalFormatting sqref="BS253:BT253">
    <cfRule type="cellIs" dxfId="0" priority="20" stopIfTrue="1" operator="lessThan">
      <formula>0</formula>
    </cfRule>
  </conditionalFormatting>
  <conditionalFormatting sqref="T254:U254">
    <cfRule type="cellIs" dxfId="0" priority="460" stopIfTrue="1" operator="lessThan">
      <formula>0</formula>
    </cfRule>
  </conditionalFormatting>
  <conditionalFormatting sqref="Z254:AA254">
    <cfRule type="cellIs" dxfId="0" priority="407" stopIfTrue="1" operator="lessThan">
      <formula>0</formula>
    </cfRule>
  </conditionalFormatting>
  <conditionalFormatting sqref="AF254:AG254">
    <cfRule type="cellIs" dxfId="0" priority="354" stopIfTrue="1" operator="lessThan">
      <formula>0</formula>
    </cfRule>
  </conditionalFormatting>
  <conditionalFormatting sqref="AL254:AM254">
    <cfRule type="cellIs" dxfId="0" priority="301" stopIfTrue="1" operator="lessThan">
      <formula>0</formula>
    </cfRule>
  </conditionalFormatting>
  <conditionalFormatting sqref="AR254:AS254">
    <cfRule type="cellIs" dxfId="0" priority="248" stopIfTrue="1" operator="lessThan">
      <formula>0</formula>
    </cfRule>
  </conditionalFormatting>
  <conditionalFormatting sqref="AX254:AY254">
    <cfRule type="cellIs" dxfId="0" priority="195" stopIfTrue="1" operator="lessThan">
      <formula>0</formula>
    </cfRule>
  </conditionalFormatting>
  <conditionalFormatting sqref="BI254:BJ254">
    <cfRule type="cellIs" dxfId="0" priority="139" stopIfTrue="1" operator="lessThan">
      <formula>0</formula>
    </cfRule>
  </conditionalFormatting>
  <conditionalFormatting sqref="BN254:BO254">
    <cfRule type="cellIs" dxfId="0" priority="79" stopIfTrue="1" operator="lessThan">
      <formula>0</formula>
    </cfRule>
  </conditionalFormatting>
  <conditionalFormatting sqref="BS254:BT254">
    <cfRule type="cellIs" dxfId="0" priority="19" stopIfTrue="1" operator="lessThan">
      <formula>0</formula>
    </cfRule>
  </conditionalFormatting>
  <conditionalFormatting sqref="T255:U255">
    <cfRule type="cellIs" dxfId="0" priority="459" stopIfTrue="1" operator="lessThan">
      <formula>0</formula>
    </cfRule>
  </conditionalFormatting>
  <conditionalFormatting sqref="Z255:AA255">
    <cfRule type="cellIs" dxfId="0" priority="406" stopIfTrue="1" operator="lessThan">
      <formula>0</formula>
    </cfRule>
  </conditionalFormatting>
  <conditionalFormatting sqref="AF255:AG255">
    <cfRule type="cellIs" dxfId="0" priority="353" stopIfTrue="1" operator="lessThan">
      <formula>0</formula>
    </cfRule>
  </conditionalFormatting>
  <conditionalFormatting sqref="AL255:AM255">
    <cfRule type="cellIs" dxfId="0" priority="300" stopIfTrue="1" operator="lessThan">
      <formula>0</formula>
    </cfRule>
  </conditionalFormatting>
  <conditionalFormatting sqref="AR255:AS255">
    <cfRule type="cellIs" dxfId="0" priority="247" stopIfTrue="1" operator="lessThan">
      <formula>0</formula>
    </cfRule>
  </conditionalFormatting>
  <conditionalFormatting sqref="AX255:AY255">
    <cfRule type="cellIs" dxfId="0" priority="194" stopIfTrue="1" operator="lessThan">
      <formula>0</formula>
    </cfRule>
  </conditionalFormatting>
  <conditionalFormatting sqref="BI255:BJ255">
    <cfRule type="cellIs" dxfId="0" priority="138" stopIfTrue="1" operator="lessThan">
      <formula>0</formula>
    </cfRule>
  </conditionalFormatting>
  <conditionalFormatting sqref="BN255:BO255">
    <cfRule type="cellIs" dxfId="0" priority="78" stopIfTrue="1" operator="lessThan">
      <formula>0</formula>
    </cfRule>
  </conditionalFormatting>
  <conditionalFormatting sqref="BS255:BT255">
    <cfRule type="cellIs" dxfId="0" priority="18" stopIfTrue="1" operator="lessThan">
      <formula>0</formula>
    </cfRule>
  </conditionalFormatting>
  <conditionalFormatting sqref="T256:U256">
    <cfRule type="cellIs" dxfId="0" priority="458" stopIfTrue="1" operator="lessThan">
      <formula>0</formula>
    </cfRule>
  </conditionalFormatting>
  <conditionalFormatting sqref="Z256:AA256">
    <cfRule type="cellIs" dxfId="0" priority="405" stopIfTrue="1" operator="lessThan">
      <formula>0</formula>
    </cfRule>
  </conditionalFormatting>
  <conditionalFormatting sqref="AF256:AG256">
    <cfRule type="cellIs" dxfId="0" priority="352" stopIfTrue="1" operator="lessThan">
      <formula>0</formula>
    </cfRule>
  </conditionalFormatting>
  <conditionalFormatting sqref="AL256:AM256">
    <cfRule type="cellIs" dxfId="0" priority="299" stopIfTrue="1" operator="lessThan">
      <formula>0</formula>
    </cfRule>
  </conditionalFormatting>
  <conditionalFormatting sqref="AR256:AS256">
    <cfRule type="cellIs" dxfId="0" priority="246" stopIfTrue="1" operator="lessThan">
      <formula>0</formula>
    </cfRule>
  </conditionalFormatting>
  <conditionalFormatting sqref="AX256:AY256">
    <cfRule type="cellIs" dxfId="0" priority="193" stopIfTrue="1" operator="lessThan">
      <formula>0</formula>
    </cfRule>
  </conditionalFormatting>
  <conditionalFormatting sqref="BI256:BJ256">
    <cfRule type="cellIs" dxfId="0" priority="137" stopIfTrue="1" operator="lessThan">
      <formula>0</formula>
    </cfRule>
  </conditionalFormatting>
  <conditionalFormatting sqref="BN256:BO256">
    <cfRule type="cellIs" dxfId="0" priority="77" stopIfTrue="1" operator="lessThan">
      <formula>0</formula>
    </cfRule>
  </conditionalFormatting>
  <conditionalFormatting sqref="BS256:BT256">
    <cfRule type="cellIs" dxfId="0" priority="17" stopIfTrue="1" operator="lessThan">
      <formula>0</formula>
    </cfRule>
  </conditionalFormatting>
  <conditionalFormatting sqref="T257:U257">
    <cfRule type="cellIs" dxfId="0" priority="457" stopIfTrue="1" operator="lessThan">
      <formula>0</formula>
    </cfRule>
  </conditionalFormatting>
  <conditionalFormatting sqref="Z257:AA257">
    <cfRule type="cellIs" dxfId="0" priority="404" stopIfTrue="1" operator="lessThan">
      <formula>0</formula>
    </cfRule>
  </conditionalFormatting>
  <conditionalFormatting sqref="AF257:AG257">
    <cfRule type="cellIs" dxfId="0" priority="351" stopIfTrue="1" operator="lessThan">
      <formula>0</formula>
    </cfRule>
  </conditionalFormatting>
  <conditionalFormatting sqref="AL257:AM257">
    <cfRule type="cellIs" dxfId="0" priority="298" stopIfTrue="1" operator="lessThan">
      <formula>0</formula>
    </cfRule>
  </conditionalFormatting>
  <conditionalFormatting sqref="AR257:AS257">
    <cfRule type="cellIs" dxfId="0" priority="245" stopIfTrue="1" operator="lessThan">
      <formula>0</formula>
    </cfRule>
  </conditionalFormatting>
  <conditionalFormatting sqref="AX257:AY257">
    <cfRule type="cellIs" dxfId="0" priority="192" stopIfTrue="1" operator="lessThan">
      <formula>0</formula>
    </cfRule>
  </conditionalFormatting>
  <conditionalFormatting sqref="BI257:BJ257">
    <cfRule type="cellIs" dxfId="0" priority="136" stopIfTrue="1" operator="lessThan">
      <formula>0</formula>
    </cfRule>
  </conditionalFormatting>
  <conditionalFormatting sqref="BN257:BO257">
    <cfRule type="cellIs" dxfId="0" priority="76" stopIfTrue="1" operator="lessThan">
      <formula>0</formula>
    </cfRule>
  </conditionalFormatting>
  <conditionalFormatting sqref="BS257:BT257">
    <cfRule type="cellIs" dxfId="0" priority="16" stopIfTrue="1" operator="lessThan">
      <formula>0</formula>
    </cfRule>
  </conditionalFormatting>
  <conditionalFormatting sqref="T258:U258">
    <cfRule type="cellIs" dxfId="0" priority="456" stopIfTrue="1" operator="lessThan">
      <formula>0</formula>
    </cfRule>
  </conditionalFormatting>
  <conditionalFormatting sqref="Z258:AA258">
    <cfRule type="cellIs" dxfId="0" priority="403" stopIfTrue="1" operator="lessThan">
      <formula>0</formula>
    </cfRule>
  </conditionalFormatting>
  <conditionalFormatting sqref="AF258:AG258">
    <cfRule type="cellIs" dxfId="0" priority="350" stopIfTrue="1" operator="lessThan">
      <formula>0</formula>
    </cfRule>
  </conditionalFormatting>
  <conditionalFormatting sqref="AL258:AM258">
    <cfRule type="cellIs" dxfId="0" priority="297" stopIfTrue="1" operator="lessThan">
      <formula>0</formula>
    </cfRule>
  </conditionalFormatting>
  <conditionalFormatting sqref="AR258:AS258">
    <cfRule type="cellIs" dxfId="0" priority="244" stopIfTrue="1" operator="lessThan">
      <formula>0</formula>
    </cfRule>
  </conditionalFormatting>
  <conditionalFormatting sqref="AX258:AY258">
    <cfRule type="cellIs" dxfId="0" priority="191" stopIfTrue="1" operator="lessThan">
      <formula>0</formula>
    </cfRule>
  </conditionalFormatting>
  <conditionalFormatting sqref="BI258:BJ258">
    <cfRule type="cellIs" dxfId="0" priority="135" stopIfTrue="1" operator="lessThan">
      <formula>0</formula>
    </cfRule>
  </conditionalFormatting>
  <conditionalFormatting sqref="BN258:BO258">
    <cfRule type="cellIs" dxfId="0" priority="75" stopIfTrue="1" operator="lessThan">
      <formula>0</formula>
    </cfRule>
  </conditionalFormatting>
  <conditionalFormatting sqref="BS258:BT258">
    <cfRule type="cellIs" dxfId="0" priority="15" stopIfTrue="1" operator="lessThan">
      <formula>0</formula>
    </cfRule>
  </conditionalFormatting>
  <conditionalFormatting sqref="Q259">
    <cfRule type="cellIs" dxfId="0" priority="945" stopIfTrue="1" operator="lessThan">
      <formula>0</formula>
    </cfRule>
  </conditionalFormatting>
  <conditionalFormatting sqref="T259:U259">
    <cfRule type="cellIs" dxfId="0" priority="455" stopIfTrue="1" operator="lessThan">
      <formula>0</formula>
    </cfRule>
  </conditionalFormatting>
  <conditionalFormatting sqref="W259">
    <cfRule type="cellIs" dxfId="0" priority="454" stopIfTrue="1" operator="lessThan">
      <formula>0</formula>
    </cfRule>
  </conditionalFormatting>
  <conditionalFormatting sqref="Z259:AA259">
    <cfRule type="cellIs" dxfId="0" priority="402" stopIfTrue="1" operator="lessThan">
      <formula>0</formula>
    </cfRule>
  </conditionalFormatting>
  <conditionalFormatting sqref="AC259">
    <cfRule type="cellIs" dxfId="0" priority="401" stopIfTrue="1" operator="lessThan">
      <formula>0</formula>
    </cfRule>
  </conditionalFormatting>
  <conditionalFormatting sqref="AF259:AG259">
    <cfRule type="cellIs" dxfId="0" priority="349" stopIfTrue="1" operator="lessThan">
      <formula>0</formula>
    </cfRule>
  </conditionalFormatting>
  <conditionalFormatting sqref="AI259">
    <cfRule type="cellIs" dxfId="0" priority="348" stopIfTrue="1" operator="lessThan">
      <formula>0</formula>
    </cfRule>
  </conditionalFormatting>
  <conditionalFormatting sqref="AL259:AM259">
    <cfRule type="cellIs" dxfId="0" priority="296" stopIfTrue="1" operator="lessThan">
      <formula>0</formula>
    </cfRule>
  </conditionalFormatting>
  <conditionalFormatting sqref="AO259">
    <cfRule type="cellIs" dxfId="0" priority="295" stopIfTrue="1" operator="lessThan">
      <formula>0</formula>
    </cfRule>
  </conditionalFormatting>
  <conditionalFormatting sqref="AR259:AS259">
    <cfRule type="cellIs" dxfId="0" priority="243" stopIfTrue="1" operator="lessThan">
      <formula>0</formula>
    </cfRule>
  </conditionalFormatting>
  <conditionalFormatting sqref="AU259">
    <cfRule type="cellIs" dxfId="0" priority="242" stopIfTrue="1" operator="lessThan">
      <formula>0</formula>
    </cfRule>
  </conditionalFormatting>
  <conditionalFormatting sqref="AX259:AY259">
    <cfRule type="cellIs" dxfId="0" priority="190" stopIfTrue="1" operator="lessThan">
      <formula>0</formula>
    </cfRule>
  </conditionalFormatting>
  <conditionalFormatting sqref="BA259">
    <cfRule type="cellIs" dxfId="0" priority="189" stopIfTrue="1" operator="lessThan">
      <formula>0</formula>
    </cfRule>
  </conditionalFormatting>
  <conditionalFormatting sqref="BD259">
    <cfRule type="cellIs" dxfId="0" priority="933" stopIfTrue="1" operator="lessThan">
      <formula>0</formula>
    </cfRule>
  </conditionalFormatting>
  <conditionalFormatting sqref="BE259">
    <cfRule type="cellIs" dxfId="0" priority="932" stopIfTrue="1" operator="lessThan">
      <formula>0</formula>
    </cfRule>
  </conditionalFormatting>
  <conditionalFormatting sqref="BF259">
    <cfRule type="cellIs" dxfId="0" priority="931" stopIfTrue="1" operator="lessThan">
      <formula>0</formula>
    </cfRule>
  </conditionalFormatting>
  <conditionalFormatting sqref="BI259">
    <cfRule type="cellIs" dxfId="0" priority="134" stopIfTrue="1" operator="lessThan">
      <formula>0</formula>
    </cfRule>
  </conditionalFormatting>
  <conditionalFormatting sqref="BJ259">
    <cfRule type="cellIs" dxfId="0" priority="133" stopIfTrue="1" operator="lessThan">
      <formula>0</formula>
    </cfRule>
  </conditionalFormatting>
  <conditionalFormatting sqref="BK259">
    <cfRule type="cellIs" dxfId="0" priority="132" stopIfTrue="1" operator="lessThan">
      <formula>0</formula>
    </cfRule>
  </conditionalFormatting>
  <conditionalFormatting sqref="BN259">
    <cfRule type="cellIs" dxfId="0" priority="74" stopIfTrue="1" operator="lessThan">
      <formula>0</formula>
    </cfRule>
  </conditionalFormatting>
  <conditionalFormatting sqref="BO259">
    <cfRule type="cellIs" dxfId="0" priority="73" stopIfTrue="1" operator="lessThan">
      <formula>0</formula>
    </cfRule>
  </conditionalFormatting>
  <conditionalFormatting sqref="BP259">
    <cfRule type="cellIs" dxfId="0" priority="72" stopIfTrue="1" operator="lessThan">
      <formula>0</formula>
    </cfRule>
  </conditionalFormatting>
  <conditionalFormatting sqref="BS259">
    <cfRule type="cellIs" dxfId="0" priority="14" stopIfTrue="1" operator="lessThan">
      <formula>0</formula>
    </cfRule>
  </conditionalFormatting>
  <conditionalFormatting sqref="BT259">
    <cfRule type="cellIs" dxfId="0" priority="13" stopIfTrue="1" operator="lessThan">
      <formula>0</formula>
    </cfRule>
  </conditionalFormatting>
  <conditionalFormatting sqref="BU259">
    <cfRule type="cellIs" dxfId="0" priority="12" stopIfTrue="1" operator="lessThan">
      <formula>0</formula>
    </cfRule>
  </conditionalFormatting>
  <conditionalFormatting sqref="N290:O290">
    <cfRule type="cellIs" dxfId="0" priority="828" stopIfTrue="1" operator="lessThan">
      <formula>0</formula>
    </cfRule>
  </conditionalFormatting>
  <conditionalFormatting sqref="Q290">
    <cfRule type="cellIs" dxfId="0" priority="827" stopIfTrue="1" operator="lessThan">
      <formula>0</formula>
    </cfRule>
  </conditionalFormatting>
  <conditionalFormatting sqref="T290:U290">
    <cfRule type="cellIs" dxfId="0" priority="452" stopIfTrue="1" operator="lessThan">
      <formula>0</formula>
    </cfRule>
  </conditionalFormatting>
  <conditionalFormatting sqref="W290">
    <cfRule type="cellIs" dxfId="0" priority="451" stopIfTrue="1" operator="lessThan">
      <formula>0</formula>
    </cfRule>
  </conditionalFormatting>
  <conditionalFormatting sqref="Z290:AA290">
    <cfRule type="cellIs" dxfId="0" priority="399" stopIfTrue="1" operator="lessThan">
      <formula>0</formula>
    </cfRule>
  </conditionalFormatting>
  <conditionalFormatting sqref="AC290">
    <cfRule type="cellIs" dxfId="0" priority="398" stopIfTrue="1" operator="lessThan">
      <formula>0</formula>
    </cfRule>
  </conditionalFormatting>
  <conditionalFormatting sqref="AF290:AG290">
    <cfRule type="cellIs" dxfId="0" priority="346" stopIfTrue="1" operator="lessThan">
      <formula>0</formula>
    </cfRule>
  </conditionalFormatting>
  <conditionalFormatting sqref="AI290">
    <cfRule type="cellIs" dxfId="0" priority="345" stopIfTrue="1" operator="lessThan">
      <formula>0</formula>
    </cfRule>
  </conditionalFormatting>
  <conditionalFormatting sqref="AL290:AM290">
    <cfRule type="cellIs" dxfId="0" priority="293" stopIfTrue="1" operator="lessThan">
      <formula>0</formula>
    </cfRule>
  </conditionalFormatting>
  <conditionalFormatting sqref="AO290">
    <cfRule type="cellIs" dxfId="0" priority="292" stopIfTrue="1" operator="lessThan">
      <formula>0</formula>
    </cfRule>
  </conditionalFormatting>
  <conditionalFormatting sqref="AR290:AS290">
    <cfRule type="cellIs" dxfId="0" priority="240" stopIfTrue="1" operator="lessThan">
      <formula>0</formula>
    </cfRule>
  </conditionalFormatting>
  <conditionalFormatting sqref="AU290">
    <cfRule type="cellIs" dxfId="0" priority="239" stopIfTrue="1" operator="lessThan">
      <formula>0</formula>
    </cfRule>
  </conditionalFormatting>
  <conditionalFormatting sqref="AX290:AY290">
    <cfRule type="cellIs" dxfId="0" priority="187" stopIfTrue="1" operator="lessThan">
      <formula>0</formula>
    </cfRule>
  </conditionalFormatting>
  <conditionalFormatting sqref="BA290">
    <cfRule type="cellIs" dxfId="0" priority="186" stopIfTrue="1" operator="lessThan">
      <formula>0</formula>
    </cfRule>
  </conditionalFormatting>
  <conditionalFormatting sqref="BD290">
    <cfRule type="cellIs" dxfId="0" priority="612" stopIfTrue="1" operator="lessThan">
      <formula>0</formula>
    </cfRule>
  </conditionalFormatting>
  <conditionalFormatting sqref="BE290">
    <cfRule type="cellIs" dxfId="0" priority="611" stopIfTrue="1" operator="lessThan">
      <formula>0</formula>
    </cfRule>
  </conditionalFormatting>
  <conditionalFormatting sqref="BF290">
    <cfRule type="cellIs" dxfId="0" priority="819" stopIfTrue="1" operator="lessThan">
      <formula>0</formula>
    </cfRule>
  </conditionalFormatting>
  <conditionalFormatting sqref="BI290">
    <cfRule type="cellIs" dxfId="0" priority="122" stopIfTrue="1" operator="lessThan">
      <formula>0</formula>
    </cfRule>
  </conditionalFormatting>
  <conditionalFormatting sqref="BJ290">
    <cfRule type="cellIs" dxfId="0" priority="121" stopIfTrue="1" operator="lessThan">
      <formula>0</formula>
    </cfRule>
  </conditionalFormatting>
  <conditionalFormatting sqref="BK290">
    <cfRule type="cellIs" dxfId="0" priority="130" stopIfTrue="1" operator="lessThan">
      <formula>0</formula>
    </cfRule>
  </conditionalFormatting>
  <conditionalFormatting sqref="BN290">
    <cfRule type="cellIs" dxfId="0" priority="62" stopIfTrue="1" operator="lessThan">
      <formula>0</formula>
    </cfRule>
  </conditionalFormatting>
  <conditionalFormatting sqref="BO290">
    <cfRule type="cellIs" dxfId="0" priority="61" stopIfTrue="1" operator="lessThan">
      <formula>0</formula>
    </cfRule>
  </conditionalFormatting>
  <conditionalFormatting sqref="BP290">
    <cfRule type="cellIs" dxfId="0" priority="70" stopIfTrue="1" operator="lessThan">
      <formula>0</formula>
    </cfRule>
  </conditionalFormatting>
  <conditionalFormatting sqref="BS290">
    <cfRule type="cellIs" dxfId="0" priority="2" stopIfTrue="1" operator="lessThan">
      <formula>0</formula>
    </cfRule>
  </conditionalFormatting>
  <conditionalFormatting sqref="BT290">
    <cfRule type="cellIs" dxfId="0" priority="1" stopIfTrue="1" operator="lessThan">
      <formula>0</formula>
    </cfRule>
  </conditionalFormatting>
  <conditionalFormatting sqref="BU290">
    <cfRule type="cellIs" dxfId="0" priority="10" stopIfTrue="1" operator="lessThan">
      <formula>0</formula>
    </cfRule>
  </conditionalFormatting>
  <conditionalFormatting sqref="Q291">
    <cfRule type="cellIs" dxfId="0" priority="816" stopIfTrue="1" operator="lessThan">
      <formula>0</formula>
    </cfRule>
  </conditionalFormatting>
  <conditionalFormatting sqref="T291:U291">
    <cfRule type="cellIs" dxfId="0" priority="450" stopIfTrue="1" operator="lessThan">
      <formula>0</formula>
    </cfRule>
  </conditionalFormatting>
  <conditionalFormatting sqref="W291">
    <cfRule type="cellIs" dxfId="0" priority="449" stopIfTrue="1" operator="lessThan">
      <formula>0</formula>
    </cfRule>
  </conditionalFormatting>
  <conditionalFormatting sqref="Z291:AA291">
    <cfRule type="cellIs" dxfId="0" priority="397" stopIfTrue="1" operator="lessThan">
      <formula>0</formula>
    </cfRule>
  </conditionalFormatting>
  <conditionalFormatting sqref="AC291">
    <cfRule type="cellIs" dxfId="0" priority="396" stopIfTrue="1" operator="lessThan">
      <formula>0</formula>
    </cfRule>
  </conditionalFormatting>
  <conditionalFormatting sqref="AF291:AG291">
    <cfRule type="cellIs" dxfId="0" priority="344" stopIfTrue="1" operator="lessThan">
      <formula>0</formula>
    </cfRule>
  </conditionalFormatting>
  <conditionalFormatting sqref="AI291">
    <cfRule type="cellIs" dxfId="0" priority="343" stopIfTrue="1" operator="lessThan">
      <formula>0</formula>
    </cfRule>
  </conditionalFormatting>
  <conditionalFormatting sqref="AL291:AM291">
    <cfRule type="cellIs" dxfId="0" priority="291" stopIfTrue="1" operator="lessThan">
      <formula>0</formula>
    </cfRule>
  </conditionalFormatting>
  <conditionalFormatting sqref="AO291">
    <cfRule type="cellIs" dxfId="0" priority="290" stopIfTrue="1" operator="lessThan">
      <formula>0</formula>
    </cfRule>
  </conditionalFormatting>
  <conditionalFormatting sqref="AR291:AS291">
    <cfRule type="cellIs" dxfId="0" priority="238" stopIfTrue="1" operator="lessThan">
      <formula>0</formula>
    </cfRule>
  </conditionalFormatting>
  <conditionalFormatting sqref="AU291">
    <cfRule type="cellIs" dxfId="0" priority="237" stopIfTrue="1" operator="lessThan">
      <formula>0</formula>
    </cfRule>
  </conditionalFormatting>
  <conditionalFormatting sqref="AX291:AY291">
    <cfRule type="cellIs" dxfId="0" priority="185" stopIfTrue="1" operator="lessThan">
      <formula>0</formula>
    </cfRule>
  </conditionalFormatting>
  <conditionalFormatting sqref="BA291">
    <cfRule type="cellIs" dxfId="0" priority="184" stopIfTrue="1" operator="lessThan">
      <formula>0</formula>
    </cfRule>
  </conditionalFormatting>
  <conditionalFormatting sqref="BF291">
    <cfRule type="cellIs" dxfId="0" priority="811" stopIfTrue="1" operator="lessThan">
      <formula>0</formula>
    </cfRule>
  </conditionalFormatting>
  <conditionalFormatting sqref="BI291:BJ291">
    <cfRule type="cellIs" dxfId="0" priority="129" stopIfTrue="1" operator="lessThan">
      <formula>0</formula>
    </cfRule>
  </conditionalFormatting>
  <conditionalFormatting sqref="BK291">
    <cfRule type="cellIs" dxfId="0" priority="128" stopIfTrue="1" operator="lessThan">
      <formula>0</formula>
    </cfRule>
  </conditionalFormatting>
  <conditionalFormatting sqref="BN291:BO291">
    <cfRule type="cellIs" dxfId="0" priority="69" stopIfTrue="1" operator="lessThan">
      <formula>0</formula>
    </cfRule>
  </conditionalFormatting>
  <conditionalFormatting sqref="BP291">
    <cfRule type="cellIs" dxfId="0" priority="68" stopIfTrue="1" operator="lessThan">
      <formula>0</formula>
    </cfRule>
  </conditionalFormatting>
  <conditionalFormatting sqref="BS291:BT291">
    <cfRule type="cellIs" dxfId="0" priority="9" stopIfTrue="1" operator="lessThan">
      <formula>0</formula>
    </cfRule>
  </conditionalFormatting>
  <conditionalFormatting sqref="BU291">
    <cfRule type="cellIs" dxfId="0" priority="8" stopIfTrue="1" operator="lessThan">
      <formula>0</formula>
    </cfRule>
  </conditionalFormatting>
  <conditionalFormatting sqref="BE305">
    <cfRule type="cellIs" dxfId="0" priority="768" stopIfTrue="1" operator="lessThan">
      <formula>0</formula>
    </cfRule>
  </conditionalFormatting>
  <conditionalFormatting sqref="BJ305">
    <cfRule type="cellIs" dxfId="0" priority="126" stopIfTrue="1" operator="lessThan">
      <formula>0</formula>
    </cfRule>
  </conditionalFormatting>
  <conditionalFormatting sqref="BO305">
    <cfRule type="cellIs" dxfId="0" priority="66" stopIfTrue="1" operator="lessThan">
      <formula>0</formula>
    </cfRule>
  </conditionalFormatting>
  <conditionalFormatting sqref="BT305">
    <cfRule type="cellIs" dxfId="0" priority="6" stopIfTrue="1" operator="lessThan">
      <formula>0</formula>
    </cfRule>
  </conditionalFormatting>
  <conditionalFormatting sqref="T323:U323">
    <cfRule type="cellIs" dxfId="0" priority="447" stopIfTrue="1" operator="lessThan">
      <formula>0</formula>
    </cfRule>
  </conditionalFormatting>
  <conditionalFormatting sqref="Z323:AA323">
    <cfRule type="cellIs" dxfId="0" priority="394" stopIfTrue="1" operator="lessThan">
      <formula>0</formula>
    </cfRule>
  </conditionalFormatting>
  <conditionalFormatting sqref="AF323:AG323">
    <cfRule type="cellIs" dxfId="0" priority="341" stopIfTrue="1" operator="lessThan">
      <formula>0</formula>
    </cfRule>
  </conditionalFormatting>
  <conditionalFormatting sqref="AL323:AM323">
    <cfRule type="cellIs" dxfId="0" priority="288" stopIfTrue="1" operator="lessThan">
      <formula>0</formula>
    </cfRule>
  </conditionalFormatting>
  <conditionalFormatting sqref="AR323:AS323">
    <cfRule type="cellIs" dxfId="0" priority="235" stopIfTrue="1" operator="lessThan">
      <formula>0</formula>
    </cfRule>
  </conditionalFormatting>
  <conditionalFormatting sqref="AX323:AY323">
    <cfRule type="cellIs" dxfId="0" priority="182" stopIfTrue="1" operator="lessThan">
      <formula>0</formula>
    </cfRule>
  </conditionalFormatting>
  <conditionalFormatting sqref="BD323">
    <cfRule type="cellIs" dxfId="0" priority="748" stopIfTrue="1" operator="lessThan">
      <formula>0</formula>
    </cfRule>
  </conditionalFormatting>
  <conditionalFormatting sqref="BE323">
    <cfRule type="cellIs" dxfId="0" priority="747" stopIfTrue="1" operator="lessThan">
      <formula>0</formula>
    </cfRule>
  </conditionalFormatting>
  <conditionalFormatting sqref="BI323">
    <cfRule type="cellIs" dxfId="0" priority="125" stopIfTrue="1" operator="lessThan">
      <formula>0</formula>
    </cfRule>
  </conditionalFormatting>
  <conditionalFormatting sqref="BJ323">
    <cfRule type="cellIs" dxfId="0" priority="124" stopIfTrue="1" operator="lessThan">
      <formula>0</formula>
    </cfRule>
  </conditionalFormatting>
  <conditionalFormatting sqref="BN323">
    <cfRule type="cellIs" dxfId="0" priority="65" stopIfTrue="1" operator="lessThan">
      <formula>0</formula>
    </cfRule>
  </conditionalFormatting>
  <conditionalFormatting sqref="BO323">
    <cfRule type="cellIs" dxfId="0" priority="64" stopIfTrue="1" operator="lessThan">
      <formula>0</formula>
    </cfRule>
  </conditionalFormatting>
  <conditionalFormatting sqref="BS323">
    <cfRule type="cellIs" dxfId="0" priority="5" stopIfTrue="1" operator="lessThan">
      <formula>0</formula>
    </cfRule>
  </conditionalFormatting>
  <conditionalFormatting sqref="BT323">
    <cfRule type="cellIs" dxfId="0" priority="4" stopIfTrue="1" operator="lessThan">
      <formula>0</formula>
    </cfRule>
  </conditionalFormatting>
  <conditionalFormatting sqref="BE7:BE16">
    <cfRule type="cellIs" dxfId="0" priority="1586" stopIfTrue="1" operator="lessThan">
      <formula>0</formula>
    </cfRule>
  </conditionalFormatting>
  <conditionalFormatting sqref="BJ7:BJ16">
    <cfRule type="cellIs" dxfId="0" priority="179" stopIfTrue="1" operator="lessThan">
      <formula>0</formula>
    </cfRule>
  </conditionalFormatting>
  <conditionalFormatting sqref="BO7:BO16">
    <cfRule type="cellIs" dxfId="0" priority="119" stopIfTrue="1" operator="lessThan">
      <formula>0</formula>
    </cfRule>
  </conditionalFormatting>
  <conditionalFormatting sqref="BT7:BT16">
    <cfRule type="cellIs" dxfId="0" priority="59" stopIfTrue="1" operator="lessThan">
      <formula>0</formula>
    </cfRule>
  </conditionalFormatting>
  <conditionalFormatting sqref="N4 M5:P5 M6:N6 L101:L130 C7:C37 N67:N68 O68 C68:C98 N131 C101:C162 L132:L162 N69:O97 N354:N355 O355 C355:C385 N356:O385 N98 M7:P7 C39:C66 BC6:BE6 BD17:BE98 BC7:BD7 BD354:BE385 BD154:BE162 BD100:BE152 N8:O66 N154:O162 N132:O152 N99:O130 M8:M385 P6:P385 BD8:BD16 BC8:BC385 H7:H385">
    <cfRule type="cellIs" dxfId="0" priority="1587" stopIfTrue="1" operator="lessThan">
      <formula>0</formula>
    </cfRule>
  </conditionalFormatting>
  <conditionalFormatting sqref="T4 S5:V5 S6:T6 T67:T68 U68 T131 T69:U97 T354:T355 U355 T356:U385 T98 S7:V7 T8:U66 T154:U162 T132:U152 T99:U130 S8:S385 V6 V8:V385">
    <cfRule type="cellIs" dxfId="0" priority="498" stopIfTrue="1" operator="lessThan">
      <formula>0</formula>
    </cfRule>
  </conditionalFormatting>
  <conditionalFormatting sqref="Z4 Y5:AB5 Y6:Z6 Z67:Z68 AA68 Z131 Z69:AA97 Z354:Z355 AA355 Z356:AA385 Z98 Y7:AB7 Z8:AA66 Z154:AA162 Z132:AA152 Z99:AA130 Y8:Y385 AB6 AB8:AB385">
    <cfRule type="cellIs" dxfId="0" priority="445" stopIfTrue="1" operator="lessThan">
      <formula>0</formula>
    </cfRule>
  </conditionalFormatting>
  <conditionalFormatting sqref="AF4 AE5:AH5 AE6:AF6 AF67:AF68 AG68 AF131 AF69:AG97 AF354:AF355 AG355 AF356:AG385 AF98 AE7:AH7 AF8:AG66 AF154:AG162 AF132:AG152 AF99:AG130 AE8:AE385 AH6 AH8:AH385">
    <cfRule type="cellIs" dxfId="0" priority="392" stopIfTrue="1" operator="lessThan">
      <formula>0</formula>
    </cfRule>
  </conditionalFormatting>
  <conditionalFormatting sqref="AL4 AK5:AN5 AK6:AL6 AL67:AL68 AM68 AL131 AL69:AM97 AL354:AL355 AM355 AL356:AM385 AL98 AK7:AN7 AL8:AM66 AL154:AM162 AL132:AM152 AL99:AM130 AK8:AK385 AN6 AN8:AN385">
    <cfRule type="cellIs" dxfId="0" priority="339" stopIfTrue="1" operator="lessThan">
      <formula>0</formula>
    </cfRule>
  </conditionalFormatting>
  <conditionalFormatting sqref="AR4 AQ5:AT5 AQ6:AR6 AR67:AR68 AS68 AR131 AR69:AS97 AR354:AR355 AS355 AR356:AS385 AR98 AQ7:AT7 AR8:AS66 AR154:AS162 AR132:AS152 AR99:AS130 AQ8:AQ385 AT6 AT8:AT385">
    <cfRule type="cellIs" dxfId="0" priority="286" stopIfTrue="1" operator="lessThan">
      <formula>0</formula>
    </cfRule>
  </conditionalFormatting>
  <conditionalFormatting sqref="AX4 AW5:AZ5 AW6:AX6 AX67:AX68 AY68 AX131 AX69:AY97 AX354:AX355 AY355 AX356:AY385 AX98 AW7:AZ7 AX8:AY66 AX154:AY162 AX132:AY152 AX99:AY130 AW8:AW385 AZ6 AZ8:AZ385">
    <cfRule type="cellIs" dxfId="0" priority="233" stopIfTrue="1" operator="lessThan">
      <formula>0</formula>
    </cfRule>
  </conditionalFormatting>
  <conditionalFormatting sqref="BH6:BJ6 BI17:BJ98 BH7:BI7 BI354:BJ385 BI154:BJ162 BI100:BJ152 BI8:BI16 BH8:BH385">
    <cfRule type="cellIs" dxfId="0" priority="180" stopIfTrue="1" operator="lessThan">
      <formula>0</formula>
    </cfRule>
  </conditionalFormatting>
  <conditionalFormatting sqref="BM6:BO6 BN17:BO98 BM7:BN7 BN354:BO385 BN154:BO162 BN100:BO152 BN8:BN16 BM8:BM385">
    <cfRule type="cellIs" dxfId="0" priority="120" stopIfTrue="1" operator="lessThan">
      <formula>0</formula>
    </cfRule>
  </conditionalFormatting>
  <conditionalFormatting sqref="BR6:BT6 BS17:BT98 BR7:BS7 BS354:BT385 BS154:BT162 BS100:BT152 BS8:BS16 BR8:BR385">
    <cfRule type="cellIs" dxfId="0" priority="60" stopIfTrue="1" operator="lessThan">
      <formula>0</formula>
    </cfRule>
  </conditionalFormatting>
  <conditionalFormatting sqref="N153:O153 BD153:BE153">
    <cfRule type="cellIs" dxfId="0" priority="1580" stopIfTrue="1" operator="lessThan">
      <formula>0</formula>
    </cfRule>
  </conditionalFormatting>
  <conditionalFormatting sqref="N163:O163 BD163:BE163 C163">
    <cfRule type="cellIs" dxfId="0" priority="1575" stopIfTrue="1" operator="lessThan">
      <formula>0</formula>
    </cfRule>
  </conditionalFormatting>
  <conditionalFormatting sqref="C164:C193 L164:L193 BD164:BE167 BD174:BE193 BD169:BE172 BD168 N174:O193 N164:O172">
    <cfRule type="cellIs" dxfId="0" priority="1570" stopIfTrue="1" operator="lessThan">
      <formula>0</formula>
    </cfRule>
  </conditionalFormatting>
  <conditionalFormatting sqref="T174:U193 T164:U172">
    <cfRule type="cellIs" dxfId="0" priority="495" stopIfTrue="1" operator="lessThan">
      <formula>0</formula>
    </cfRule>
  </conditionalFormatting>
  <conditionalFormatting sqref="Z174:AA193 Z164:AA172">
    <cfRule type="cellIs" dxfId="0" priority="442" stopIfTrue="1" operator="lessThan">
      <formula>0</formula>
    </cfRule>
  </conditionalFormatting>
  <conditionalFormatting sqref="AF174:AG193 AF164:AG172">
    <cfRule type="cellIs" dxfId="0" priority="389" stopIfTrue="1" operator="lessThan">
      <formula>0</formula>
    </cfRule>
  </conditionalFormatting>
  <conditionalFormatting sqref="AL174:AM193 AL164:AM172">
    <cfRule type="cellIs" dxfId="0" priority="336" stopIfTrue="1" operator="lessThan">
      <formula>0</formula>
    </cfRule>
  </conditionalFormatting>
  <conditionalFormatting sqref="AR174:AS193 AR164:AS172">
    <cfRule type="cellIs" dxfId="0" priority="283" stopIfTrue="1" operator="lessThan">
      <formula>0</formula>
    </cfRule>
  </conditionalFormatting>
  <conditionalFormatting sqref="AX174:AY193 AX164:AY172">
    <cfRule type="cellIs" dxfId="0" priority="230" stopIfTrue="1" operator="lessThan">
      <formula>0</formula>
    </cfRule>
  </conditionalFormatting>
  <conditionalFormatting sqref="BI164:BJ167 BI174:BJ193 BI169:BJ172 BI168">
    <cfRule type="cellIs" dxfId="0" priority="176" stopIfTrue="1" operator="lessThan">
      <formula>0</formula>
    </cfRule>
  </conditionalFormatting>
  <conditionalFormatting sqref="BN164:BO167 BN174:BO193 BN169:BO172 BN168">
    <cfRule type="cellIs" dxfId="0" priority="116" stopIfTrue="1" operator="lessThan">
      <formula>0</formula>
    </cfRule>
  </conditionalFormatting>
  <conditionalFormatting sqref="BS164:BT167 BS174:BT193 BS169:BT172 BS168">
    <cfRule type="cellIs" dxfId="0" priority="56" stopIfTrue="1" operator="lessThan">
      <formula>0</formula>
    </cfRule>
  </conditionalFormatting>
  <conditionalFormatting sqref="N173:O173 BD173:BE173">
    <cfRule type="cellIs" dxfId="0" priority="1564" stopIfTrue="1" operator="lessThan">
      <formula>0</formula>
    </cfRule>
  </conditionalFormatting>
  <conditionalFormatting sqref="N195:O195 C195 BD195:BE195">
    <cfRule type="cellIs" dxfId="0" priority="1542" stopIfTrue="1" operator="lessThan">
      <formula>0</formula>
    </cfRule>
  </conditionalFormatting>
  <conditionalFormatting sqref="C196:C226 L196:L226 BD196:BE226 N196:O226">
    <cfRule type="cellIs" dxfId="0" priority="1532" stopIfTrue="1" operator="lessThan">
      <formula>0</formula>
    </cfRule>
  </conditionalFormatting>
  <conditionalFormatting sqref="T196:U226">
    <cfRule type="cellIs" dxfId="0" priority="489" stopIfTrue="1" operator="lessThan">
      <formula>0</formula>
    </cfRule>
  </conditionalFormatting>
  <conditionalFormatting sqref="Z196:AA226">
    <cfRule type="cellIs" dxfId="0" priority="436" stopIfTrue="1" operator="lessThan">
      <formula>0</formula>
    </cfRule>
  </conditionalFormatting>
  <conditionalFormatting sqref="AF196:AG226">
    <cfRule type="cellIs" dxfId="0" priority="383" stopIfTrue="1" operator="lessThan">
      <formula>0</formula>
    </cfRule>
  </conditionalFormatting>
  <conditionalFormatting sqref="AL196:AM226">
    <cfRule type="cellIs" dxfId="0" priority="330" stopIfTrue="1" operator="lessThan">
      <formula>0</formula>
    </cfRule>
  </conditionalFormatting>
  <conditionalFormatting sqref="AR196:AS226">
    <cfRule type="cellIs" dxfId="0" priority="277" stopIfTrue="1" operator="lessThan">
      <formula>0</formula>
    </cfRule>
  </conditionalFormatting>
  <conditionalFormatting sqref="AX196:AY226">
    <cfRule type="cellIs" dxfId="0" priority="224" stopIfTrue="1" operator="lessThan">
      <formula>0</formula>
    </cfRule>
  </conditionalFormatting>
  <conditionalFormatting sqref="BI196:BJ226">
    <cfRule type="cellIs" dxfId="0" priority="168" stopIfTrue="1" operator="lessThan">
      <formula>0</formula>
    </cfRule>
  </conditionalFormatting>
  <conditionalFormatting sqref="BN196:BO226">
    <cfRule type="cellIs" dxfId="0" priority="108" stopIfTrue="1" operator="lessThan">
      <formula>0</formula>
    </cfRule>
  </conditionalFormatting>
  <conditionalFormatting sqref="BS196:BT226">
    <cfRule type="cellIs" dxfId="0" priority="48" stopIfTrue="1" operator="lessThan">
      <formula>0</formula>
    </cfRule>
  </conditionalFormatting>
  <conditionalFormatting sqref="N227:O227 C227 BD227:BE227">
    <cfRule type="cellIs" dxfId="0" priority="1449" stopIfTrue="1" operator="lessThan">
      <formula>0</formula>
    </cfRule>
  </conditionalFormatting>
  <conditionalFormatting sqref="C228 L228 BD228:BE228 N228:O228">
    <cfRule type="cellIs" dxfId="0" priority="1401" stopIfTrue="1" operator="lessThan">
      <formula>0</formula>
    </cfRule>
  </conditionalFormatting>
  <conditionalFormatting sqref="C229 L229 BD229:BE229 N229:O229">
    <cfRule type="cellIs" dxfId="0" priority="1400" stopIfTrue="1" operator="lessThan">
      <formula>0</formula>
    </cfRule>
  </conditionalFormatting>
  <conditionalFormatting sqref="C230 L230 BD230:BE230 N230:O230">
    <cfRule type="cellIs" dxfId="0" priority="1399" stopIfTrue="1" operator="lessThan">
      <formula>0</formula>
    </cfRule>
  </conditionalFormatting>
  <conditionalFormatting sqref="C231 L231 BD231:BE231 N231:O231">
    <cfRule type="cellIs" dxfId="0" priority="1398" stopIfTrue="1" operator="lessThan">
      <formula>0</formula>
    </cfRule>
  </conditionalFormatting>
  <conditionalFormatting sqref="C232 L232 BD232:BE232 N232:O232">
    <cfRule type="cellIs" dxfId="0" priority="1397" stopIfTrue="1" operator="lessThan">
      <formula>0</formula>
    </cfRule>
  </conditionalFormatting>
  <conditionalFormatting sqref="C233 L233 BD233:BE233 N233:O233">
    <cfRule type="cellIs" dxfId="0" priority="1396" stopIfTrue="1" operator="lessThan">
      <formula>0</formula>
    </cfRule>
  </conditionalFormatting>
  <conditionalFormatting sqref="C234 L234 BD234:BE234 N234:O234">
    <cfRule type="cellIs" dxfId="0" priority="1395" stopIfTrue="1" operator="lessThan">
      <formula>0</formula>
    </cfRule>
  </conditionalFormatting>
  <conditionalFormatting sqref="C235 L235 BD235:BE235 N235:O235">
    <cfRule type="cellIs" dxfId="0" priority="1394" stopIfTrue="1" operator="lessThan">
      <formula>0</formula>
    </cfRule>
  </conditionalFormatting>
  <conditionalFormatting sqref="C236 L236 BD236:BE236 N236:O236">
    <cfRule type="cellIs" dxfId="0" priority="1393" stopIfTrue="1" operator="lessThan">
      <formula>0</formula>
    </cfRule>
  </conditionalFormatting>
  <conditionalFormatting sqref="C237 L237 BD237:BE237 N237:O237">
    <cfRule type="cellIs" dxfId="0" priority="1392" stopIfTrue="1" operator="lessThan">
      <formula>0</formula>
    </cfRule>
  </conditionalFormatting>
  <conditionalFormatting sqref="C238 L238 BD238:BE238 N238:O238">
    <cfRule type="cellIs" dxfId="0" priority="1391" stopIfTrue="1" operator="lessThan">
      <formula>0</formula>
    </cfRule>
  </conditionalFormatting>
  <conditionalFormatting sqref="C239 L239 BD239:BE239 N239:O239">
    <cfRule type="cellIs" dxfId="0" priority="1390" stopIfTrue="1" operator="lessThan">
      <formula>0</formula>
    </cfRule>
  </conditionalFormatting>
  <conditionalFormatting sqref="C240 L240 BD240:BE240 N240:O240">
    <cfRule type="cellIs" dxfId="0" priority="1389" stopIfTrue="1" operator="lessThan">
      <formula>0</formula>
    </cfRule>
  </conditionalFormatting>
  <conditionalFormatting sqref="C241 L241 BD241:BE241 N241:O241">
    <cfRule type="cellIs" dxfId="0" priority="1388" stopIfTrue="1" operator="lessThan">
      <formula>0</formula>
    </cfRule>
  </conditionalFormatting>
  <conditionalFormatting sqref="C242 L242 BD242:BE242 N242:O242">
    <cfRule type="cellIs" dxfId="0" priority="1387" stopIfTrue="1" operator="lessThan">
      <formula>0</formula>
    </cfRule>
  </conditionalFormatting>
  <conditionalFormatting sqref="C243 L243 BD243:BE243 N243:O243">
    <cfRule type="cellIs" dxfId="0" priority="1386" stopIfTrue="1" operator="lessThan">
      <formula>0</formula>
    </cfRule>
  </conditionalFormatting>
  <conditionalFormatting sqref="C244 L244 BD244:BE244 N244:O244">
    <cfRule type="cellIs" dxfId="0" priority="1385" stopIfTrue="1" operator="lessThan">
      <formula>0</formula>
    </cfRule>
  </conditionalFormatting>
  <conditionalFormatting sqref="C245 L245 BD245:BE245 N245:O245">
    <cfRule type="cellIs" dxfId="0" priority="1384" stopIfTrue="1" operator="lessThan">
      <formula>0</formula>
    </cfRule>
  </conditionalFormatting>
  <conditionalFormatting sqref="C246 L246 BD246:BE246 N246:O246">
    <cfRule type="cellIs" dxfId="0" priority="1383" stopIfTrue="1" operator="lessThan">
      <formula>0</formula>
    </cfRule>
  </conditionalFormatting>
  <conditionalFormatting sqref="C247 L247 BD247:BE247 N247:O247">
    <cfRule type="cellIs" dxfId="0" priority="1382" stopIfTrue="1" operator="lessThan">
      <formula>0</formula>
    </cfRule>
  </conditionalFormatting>
  <conditionalFormatting sqref="C248 L248 BD248:BE248 N248:O248">
    <cfRule type="cellIs" dxfId="0" priority="1381" stopIfTrue="1" operator="lessThan">
      <formula>0</formula>
    </cfRule>
  </conditionalFormatting>
  <conditionalFormatting sqref="C249 L249 BD249:BE249 N249:O249">
    <cfRule type="cellIs" dxfId="0" priority="1380" stopIfTrue="1" operator="lessThan">
      <formula>0</formula>
    </cfRule>
  </conditionalFormatting>
  <conditionalFormatting sqref="C250 L250 BD250:BE250 N250:O250">
    <cfRule type="cellIs" dxfId="0" priority="1379" stopIfTrue="1" operator="lessThan">
      <formula>0</formula>
    </cfRule>
  </conditionalFormatting>
  <conditionalFormatting sqref="C251 L251 BD251:BE251 N251:O251">
    <cfRule type="cellIs" dxfId="0" priority="1378" stopIfTrue="1" operator="lessThan">
      <formula>0</formula>
    </cfRule>
  </conditionalFormatting>
  <conditionalFormatting sqref="C252 L252 BD252:BE252 N252:O252">
    <cfRule type="cellIs" dxfId="0" priority="1377" stopIfTrue="1" operator="lessThan">
      <formula>0</formula>
    </cfRule>
  </conditionalFormatting>
  <conditionalFormatting sqref="C253 L253 BD253:BE253 N253:O253">
    <cfRule type="cellIs" dxfId="0" priority="1376" stopIfTrue="1" operator="lessThan">
      <formula>0</formula>
    </cfRule>
  </conditionalFormatting>
  <conditionalFormatting sqref="C254 L254 BD254:BE254 N254:O254">
    <cfRule type="cellIs" dxfId="0" priority="1375" stopIfTrue="1" operator="lessThan">
      <formula>0</formula>
    </cfRule>
  </conditionalFormatting>
  <conditionalFormatting sqref="C255 L255 BD255:BE255 N255:O255">
    <cfRule type="cellIs" dxfId="0" priority="1374" stopIfTrue="1" operator="lessThan">
      <formula>0</formula>
    </cfRule>
  </conditionalFormatting>
  <conditionalFormatting sqref="C256 L256 BD256:BE256 N256:O256">
    <cfRule type="cellIs" dxfId="0" priority="1373" stopIfTrue="1" operator="lessThan">
      <formula>0</formula>
    </cfRule>
  </conditionalFormatting>
  <conditionalFormatting sqref="C257 L257 BD257:BE257 N257:O257">
    <cfRule type="cellIs" dxfId="0" priority="1372" stopIfTrue="1" operator="lessThan">
      <formula>0</formula>
    </cfRule>
  </conditionalFormatting>
  <conditionalFormatting sqref="C258 L258 BD258:BE258 N258:O258">
    <cfRule type="cellIs" dxfId="0" priority="1371" stopIfTrue="1" operator="lessThan">
      <formula>0</formula>
    </cfRule>
  </conditionalFormatting>
  <conditionalFormatting sqref="N259:O259 C259">
    <cfRule type="cellIs" dxfId="0" priority="967" stopIfTrue="1" operator="lessThan">
      <formula>0</formula>
    </cfRule>
  </conditionalFormatting>
  <conditionalFormatting sqref="C260:C289 L260:L289 BD260:BE289 N260:O289">
    <cfRule type="cellIs" dxfId="0" priority="926" stopIfTrue="1" operator="lessThan">
      <formula>0</formula>
    </cfRule>
  </conditionalFormatting>
  <conditionalFormatting sqref="T260:U289">
    <cfRule type="cellIs" dxfId="0" priority="453" stopIfTrue="1" operator="lessThan">
      <formula>0</formula>
    </cfRule>
  </conditionalFormatting>
  <conditionalFormatting sqref="Z260:AA289">
    <cfRule type="cellIs" dxfId="0" priority="400" stopIfTrue="1" operator="lessThan">
      <formula>0</formula>
    </cfRule>
  </conditionalFormatting>
  <conditionalFormatting sqref="AF260:AG289">
    <cfRule type="cellIs" dxfId="0" priority="347" stopIfTrue="1" operator="lessThan">
      <formula>0</formula>
    </cfRule>
  </conditionalFormatting>
  <conditionalFormatting sqref="AL260:AM289">
    <cfRule type="cellIs" dxfId="0" priority="294" stopIfTrue="1" operator="lessThan">
      <formula>0</formula>
    </cfRule>
  </conditionalFormatting>
  <conditionalFormatting sqref="AR260:AS289">
    <cfRule type="cellIs" dxfId="0" priority="241" stopIfTrue="1" operator="lessThan">
      <formula>0</formula>
    </cfRule>
  </conditionalFormatting>
  <conditionalFormatting sqref="AX260:AY289">
    <cfRule type="cellIs" dxfId="0" priority="188" stopIfTrue="1" operator="lessThan">
      <formula>0</formula>
    </cfRule>
  </conditionalFormatting>
  <conditionalFormatting sqref="BI260:BJ289">
    <cfRule type="cellIs" dxfId="0" priority="131" stopIfTrue="1" operator="lessThan">
      <formula>0</formula>
    </cfRule>
  </conditionalFormatting>
  <conditionalFormatting sqref="BN260:BO289">
    <cfRule type="cellIs" dxfId="0" priority="71" stopIfTrue="1" operator="lessThan">
      <formula>0</formula>
    </cfRule>
  </conditionalFormatting>
  <conditionalFormatting sqref="BS260:BT289">
    <cfRule type="cellIs" dxfId="0" priority="11" stopIfTrue="1" operator="lessThan">
      <formula>0</formula>
    </cfRule>
  </conditionalFormatting>
  <conditionalFormatting sqref="N291:O291 C291 BD291:BE291">
    <cfRule type="cellIs" dxfId="0" priority="818" stopIfTrue="1" operator="lessThan">
      <formula>0</formula>
    </cfRule>
  </conditionalFormatting>
  <conditionalFormatting sqref="C292:C322 L292:L322 BD292:BE304 BD306:BE322 BD305 N292:O322">
    <cfRule type="cellIs" dxfId="0" priority="784" stopIfTrue="1" operator="lessThan">
      <formula>0</formula>
    </cfRule>
  </conditionalFormatting>
  <conditionalFormatting sqref="T292:U322">
    <cfRule type="cellIs" dxfId="0" priority="448" stopIfTrue="1" operator="lessThan">
      <formula>0</formula>
    </cfRule>
  </conditionalFormatting>
  <conditionalFormatting sqref="Z292:AA322">
    <cfRule type="cellIs" dxfId="0" priority="395" stopIfTrue="1" operator="lessThan">
      <formula>0</formula>
    </cfRule>
  </conditionalFormatting>
  <conditionalFormatting sqref="AF292:AG322">
    <cfRule type="cellIs" dxfId="0" priority="342" stopIfTrue="1" operator="lessThan">
      <formula>0</formula>
    </cfRule>
  </conditionalFormatting>
  <conditionalFormatting sqref="AL292:AM322">
    <cfRule type="cellIs" dxfId="0" priority="289" stopIfTrue="1" operator="lessThan">
      <formula>0</formula>
    </cfRule>
  </conditionalFormatting>
  <conditionalFormatting sqref="AR292:AS322">
    <cfRule type="cellIs" dxfId="0" priority="236" stopIfTrue="1" operator="lessThan">
      <formula>0</formula>
    </cfRule>
  </conditionalFormatting>
  <conditionalFormatting sqref="AX292:AY322">
    <cfRule type="cellIs" dxfId="0" priority="183" stopIfTrue="1" operator="lessThan">
      <formula>0</formula>
    </cfRule>
  </conditionalFormatting>
  <conditionalFormatting sqref="BI292:BJ304 BI306:BJ322 BI305">
    <cfRule type="cellIs" dxfId="0" priority="127" stopIfTrue="1" operator="lessThan">
      <formula>0</formula>
    </cfRule>
  </conditionalFormatting>
  <conditionalFormatting sqref="BN292:BO304 BN306:BO322 BN305">
    <cfRule type="cellIs" dxfId="0" priority="67" stopIfTrue="1" operator="lessThan">
      <formula>0</formula>
    </cfRule>
  </conditionalFormatting>
  <conditionalFormatting sqref="BS292:BT304 BS306:BT322 BS305">
    <cfRule type="cellIs" dxfId="0" priority="7" stopIfTrue="1" operator="lessThan">
      <formula>0</formula>
    </cfRule>
  </conditionalFormatting>
  <conditionalFormatting sqref="N323:O323 C323">
    <cfRule type="cellIs" dxfId="0" priority="767" stopIfTrue="1" operator="lessThan">
      <formula>0</formula>
    </cfRule>
  </conditionalFormatting>
  <conditionalFormatting sqref="C324:C353 L324:L353 BD324:BE353 N324:O353">
    <cfRule type="cellIs" dxfId="0" priority="737" stopIfTrue="1" operator="lessThan">
      <formula>0</formula>
    </cfRule>
  </conditionalFormatting>
  <conditionalFormatting sqref="T324:U353">
    <cfRule type="cellIs" dxfId="0" priority="446" stopIfTrue="1" operator="lessThan">
      <formula>0</formula>
    </cfRule>
  </conditionalFormatting>
  <conditionalFormatting sqref="Z324:AA353">
    <cfRule type="cellIs" dxfId="0" priority="393" stopIfTrue="1" operator="lessThan">
      <formula>0</formula>
    </cfRule>
  </conditionalFormatting>
  <conditionalFormatting sqref="AF324:AG353">
    <cfRule type="cellIs" dxfId="0" priority="340" stopIfTrue="1" operator="lessThan">
      <formula>0</formula>
    </cfRule>
  </conditionalFormatting>
  <conditionalFormatting sqref="AL324:AM353">
    <cfRule type="cellIs" dxfId="0" priority="287" stopIfTrue="1" operator="lessThan">
      <formula>0</formula>
    </cfRule>
  </conditionalFormatting>
  <conditionalFormatting sqref="AR324:AS353">
    <cfRule type="cellIs" dxfId="0" priority="234" stopIfTrue="1" operator="lessThan">
      <formula>0</formula>
    </cfRule>
  </conditionalFormatting>
  <conditionalFormatting sqref="AX324:AY353">
    <cfRule type="cellIs" dxfId="0" priority="181" stopIfTrue="1" operator="lessThan">
      <formula>0</formula>
    </cfRule>
  </conditionalFormatting>
  <conditionalFormatting sqref="BI324:BJ353">
    <cfRule type="cellIs" dxfId="0" priority="123" stopIfTrue="1" operator="lessThan">
      <formula>0</formula>
    </cfRule>
  </conditionalFormatting>
  <conditionalFormatting sqref="BN324:BO353">
    <cfRule type="cellIs" dxfId="0" priority="63" stopIfTrue="1" operator="lessThan">
      <formula>0</formula>
    </cfRule>
  </conditionalFormatting>
  <conditionalFormatting sqref="BS324:BT353">
    <cfRule type="cellIs" dxfId="0" priority="3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385"/>
  <sheetViews>
    <sheetView showGridLines="0" workbookViewId="0">
      <pane xSplit="2" ySplit="4" topLeftCell="AL65" activePane="bottomRight" state="frozen"/>
      <selection/>
      <selection pane="topRight"/>
      <selection pane="bottomLeft"/>
      <selection pane="bottomRight" activeCell="I77" sqref="I77"/>
    </sheetView>
  </sheetViews>
  <sheetFormatPr defaultColWidth="11" defaultRowHeight="11" customHeight="1"/>
  <cols>
    <col min="1" max="2" width="4.2" style="1" customWidth="1"/>
    <col min="3" max="3" width="9.6" style="1" customWidth="1"/>
    <col min="4" max="4" width="9.8" style="1" customWidth="1"/>
    <col min="5" max="5" width="11.2" style="1" customWidth="1"/>
    <col min="6" max="7" width="11.8" style="1" customWidth="1"/>
    <col min="8" max="8" width="9.2" style="1" customWidth="1"/>
    <col min="9" max="9" width="14" style="1" customWidth="1"/>
    <col min="10" max="10" width="13.4" style="1" customWidth="1"/>
    <col min="11" max="11" width="11" style="1" customWidth="1"/>
    <col min="12" max="12" width="9" style="81" customWidth="1"/>
    <col min="13" max="13" width="7.4" style="1" customWidth="1"/>
    <col min="14" max="14" width="7.2" style="1" customWidth="1"/>
    <col min="15" max="15" width="11.2" style="1" customWidth="1"/>
    <col min="16" max="16" width="11.2" style="171" customWidth="1"/>
    <col min="17" max="17" width="12.8" style="1" customWidth="1"/>
    <col min="18" max="18" width="9" style="81" customWidth="1"/>
    <col min="19" max="19" width="7.4" style="1" customWidth="1"/>
    <col min="20" max="20" width="7.2" style="1" customWidth="1"/>
    <col min="21" max="21" width="11.2" style="1" customWidth="1"/>
    <col min="22" max="22" width="11.2" style="171" customWidth="1"/>
    <col min="23" max="23" width="12.8" style="1" customWidth="1"/>
    <col min="24" max="24" width="9" style="81" customWidth="1"/>
    <col min="25" max="25" width="7.4" style="1" customWidth="1"/>
    <col min="26" max="26" width="7.2" style="1" customWidth="1"/>
    <col min="27" max="27" width="11.2" style="1" customWidth="1"/>
    <col min="28" max="28" width="11.2" style="171" customWidth="1"/>
    <col min="29" max="29" width="12.8" style="1" customWidth="1"/>
    <col min="30" max="30" width="9" style="81" customWidth="1"/>
    <col min="31" max="31" width="7.4" style="1" customWidth="1"/>
    <col min="32" max="32" width="7.2" style="1" customWidth="1"/>
    <col min="33" max="33" width="11.2" style="1" customWidth="1"/>
    <col min="34" max="34" width="11.2" style="171" customWidth="1"/>
    <col min="35" max="35" width="12.8" style="1" customWidth="1"/>
    <col min="36" max="36" width="9" style="81" customWidth="1"/>
    <col min="37" max="37" width="7.4" style="1" customWidth="1"/>
    <col min="38" max="38" width="7.2" style="1" customWidth="1"/>
    <col min="39" max="39" width="11.2" style="1" customWidth="1"/>
    <col min="40" max="40" width="11.2" style="171" customWidth="1"/>
    <col min="41" max="41" width="12.8" style="1" customWidth="1"/>
    <col min="42" max="42" width="9" style="81" customWidth="1"/>
    <col min="43" max="43" width="7.4" style="1" customWidth="1"/>
    <col min="44" max="44" width="7.2" style="1" customWidth="1"/>
    <col min="45" max="45" width="11.2" style="1" customWidth="1"/>
    <col min="46" max="46" width="11.2" style="171" customWidth="1"/>
    <col min="47" max="47" width="12.8" style="1" customWidth="1"/>
    <col min="48" max="48" width="9" style="81" customWidth="1"/>
    <col min="49" max="49" width="7.4" style="1" customWidth="1"/>
    <col min="50" max="50" width="7.2" style="1" customWidth="1"/>
    <col min="51" max="51" width="11.2" style="1" customWidth="1"/>
    <col min="52" max="52" width="11.2" style="171" customWidth="1"/>
    <col min="53" max="53" width="12.8" style="1" customWidth="1"/>
    <col min="54" max="54" width="9" style="81" customWidth="1"/>
    <col min="55" max="273" width="11" customWidth="1"/>
  </cols>
  <sheetData>
    <row r="1" ht="18" customHeight="1" spans="1:54">
      <c r="A1" s="3" t="s">
        <v>0</v>
      </c>
      <c r="B1" s="4"/>
      <c r="C1" s="292" t="s">
        <v>103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  <c r="AP1" s="293"/>
      <c r="AQ1" s="293"/>
      <c r="AR1" s="293"/>
      <c r="AS1" s="293"/>
      <c r="AT1" s="293"/>
      <c r="AU1" s="293"/>
      <c r="AV1" s="293"/>
      <c r="AW1" s="293"/>
      <c r="AX1" s="293"/>
      <c r="AY1" s="293"/>
      <c r="AZ1" s="293"/>
      <c r="BA1" s="293"/>
      <c r="BB1" s="293"/>
    </row>
    <row r="2" ht="17.25" customHeight="1" spans="1:54">
      <c r="A2" s="84"/>
      <c r="B2" s="85"/>
      <c r="C2" s="10" t="s">
        <v>1</v>
      </c>
      <c r="D2" s="176" t="s">
        <v>77</v>
      </c>
      <c r="E2" s="176" t="s">
        <v>78</v>
      </c>
      <c r="F2" s="294" t="s">
        <v>3</v>
      </c>
      <c r="G2" s="295" t="s">
        <v>37</v>
      </c>
      <c r="H2" s="296" t="s">
        <v>44</v>
      </c>
      <c r="I2" s="177" t="s">
        <v>2</v>
      </c>
      <c r="J2" s="178" t="s">
        <v>80</v>
      </c>
      <c r="K2" s="178" t="s">
        <v>17</v>
      </c>
      <c r="L2" s="441" t="s">
        <v>39</v>
      </c>
      <c r="M2" s="442" t="s">
        <v>72</v>
      </c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  <c r="AA2" s="442"/>
      <c r="AB2" s="442"/>
      <c r="AC2" s="442"/>
      <c r="AD2" s="442"/>
      <c r="AE2" s="442"/>
      <c r="AF2" s="442"/>
      <c r="AG2" s="442"/>
      <c r="AH2" s="442"/>
      <c r="AI2" s="442"/>
      <c r="AJ2" s="442"/>
      <c r="AK2" s="442"/>
      <c r="AL2" s="442"/>
      <c r="AM2" s="442"/>
      <c r="AN2" s="442"/>
      <c r="AO2" s="442"/>
      <c r="AP2" s="442"/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BA2" s="442"/>
      <c r="BB2" s="442"/>
    </row>
    <row r="3" ht="17.25" customHeight="1" spans="1:54">
      <c r="A3" s="84"/>
      <c r="B3" s="9"/>
      <c r="C3" s="297"/>
      <c r="D3" s="179"/>
      <c r="E3" s="179"/>
      <c r="F3" s="179"/>
      <c r="G3" s="298"/>
      <c r="H3" s="197"/>
      <c r="I3" s="179"/>
      <c r="J3" s="179"/>
      <c r="K3" s="179"/>
      <c r="L3" s="313"/>
      <c r="M3" s="443" t="s">
        <v>81</v>
      </c>
      <c r="N3" s="444"/>
      <c r="O3" s="444"/>
      <c r="P3" s="444"/>
      <c r="Q3" s="444"/>
      <c r="R3" s="450"/>
      <c r="S3" s="443" t="s">
        <v>82</v>
      </c>
      <c r="T3" s="444"/>
      <c r="U3" s="444"/>
      <c r="V3" s="444"/>
      <c r="W3" s="444"/>
      <c r="X3" s="450"/>
      <c r="Y3" s="443" t="s">
        <v>83</v>
      </c>
      <c r="Z3" s="444"/>
      <c r="AA3" s="444"/>
      <c r="AB3" s="444"/>
      <c r="AC3" s="444"/>
      <c r="AD3" s="450"/>
      <c r="AE3" s="443" t="s">
        <v>84</v>
      </c>
      <c r="AF3" s="444"/>
      <c r="AG3" s="444"/>
      <c r="AH3" s="444"/>
      <c r="AI3" s="444"/>
      <c r="AJ3" s="450"/>
      <c r="AK3" s="443" t="s">
        <v>104</v>
      </c>
      <c r="AL3" s="444"/>
      <c r="AM3" s="444"/>
      <c r="AN3" s="444"/>
      <c r="AO3" s="444"/>
      <c r="AP3" s="450"/>
      <c r="AQ3" s="443" t="s">
        <v>105</v>
      </c>
      <c r="AR3" s="444"/>
      <c r="AS3" s="444"/>
      <c r="AT3" s="444"/>
      <c r="AU3" s="444"/>
      <c r="AV3" s="450"/>
      <c r="AW3" s="443" t="s">
        <v>106</v>
      </c>
      <c r="AX3" s="444"/>
      <c r="AY3" s="444"/>
      <c r="AZ3" s="444"/>
      <c r="BA3" s="444"/>
      <c r="BB3" s="450"/>
    </row>
    <row r="4" ht="18" customHeight="1" spans="1:54">
      <c r="A4" s="89"/>
      <c r="B4" s="90"/>
      <c r="C4" s="299"/>
      <c r="D4" s="181"/>
      <c r="E4" s="181"/>
      <c r="F4" s="181"/>
      <c r="G4" s="300"/>
      <c r="H4" s="200"/>
      <c r="I4" s="181"/>
      <c r="J4" s="181"/>
      <c r="K4" s="181"/>
      <c r="L4" s="317"/>
      <c r="M4" s="318" t="s">
        <v>40</v>
      </c>
      <c r="N4" s="319" t="s">
        <v>44</v>
      </c>
      <c r="O4" s="319" t="s">
        <v>3</v>
      </c>
      <c r="P4" s="320" t="s">
        <v>37</v>
      </c>
      <c r="Q4" s="319" t="s">
        <v>90</v>
      </c>
      <c r="R4" s="340" t="s">
        <v>39</v>
      </c>
      <c r="S4" s="318" t="s">
        <v>40</v>
      </c>
      <c r="T4" s="319" t="s">
        <v>44</v>
      </c>
      <c r="U4" s="319" t="s">
        <v>3</v>
      </c>
      <c r="V4" s="320" t="s">
        <v>37</v>
      </c>
      <c r="W4" s="319" t="s">
        <v>90</v>
      </c>
      <c r="X4" s="340" t="s">
        <v>39</v>
      </c>
      <c r="Y4" s="318" t="s">
        <v>40</v>
      </c>
      <c r="Z4" s="319" t="s">
        <v>44</v>
      </c>
      <c r="AA4" s="319" t="s">
        <v>3</v>
      </c>
      <c r="AB4" s="320" t="s">
        <v>37</v>
      </c>
      <c r="AC4" s="319" t="s">
        <v>90</v>
      </c>
      <c r="AD4" s="340" t="s">
        <v>39</v>
      </c>
      <c r="AE4" s="318" t="s">
        <v>40</v>
      </c>
      <c r="AF4" s="319" t="s">
        <v>44</v>
      </c>
      <c r="AG4" s="319" t="s">
        <v>3</v>
      </c>
      <c r="AH4" s="320" t="s">
        <v>37</v>
      </c>
      <c r="AI4" s="319" t="s">
        <v>90</v>
      </c>
      <c r="AJ4" s="340" t="s">
        <v>39</v>
      </c>
      <c r="AK4" s="318" t="s">
        <v>40</v>
      </c>
      <c r="AL4" s="319" t="s">
        <v>44</v>
      </c>
      <c r="AM4" s="319" t="s">
        <v>3</v>
      </c>
      <c r="AN4" s="320" t="s">
        <v>37</v>
      </c>
      <c r="AO4" s="319" t="s">
        <v>90</v>
      </c>
      <c r="AP4" s="340" t="s">
        <v>39</v>
      </c>
      <c r="AQ4" s="318" t="s">
        <v>40</v>
      </c>
      <c r="AR4" s="319" t="s">
        <v>44</v>
      </c>
      <c r="AS4" s="319" t="s">
        <v>3</v>
      </c>
      <c r="AT4" s="320" t="s">
        <v>37</v>
      </c>
      <c r="AU4" s="319" t="s">
        <v>90</v>
      </c>
      <c r="AV4" s="340" t="s">
        <v>39</v>
      </c>
      <c r="AW4" s="318" t="s">
        <v>40</v>
      </c>
      <c r="AX4" s="319" t="s">
        <v>44</v>
      </c>
      <c r="AY4" s="319" t="s">
        <v>3</v>
      </c>
      <c r="AZ4" s="320" t="s">
        <v>37</v>
      </c>
      <c r="BA4" s="319" t="s">
        <v>90</v>
      </c>
      <c r="BB4" s="340" t="s">
        <v>39</v>
      </c>
    </row>
    <row r="5" ht="15" customHeight="1" spans="1:54">
      <c r="A5" s="91" t="s">
        <v>45</v>
      </c>
      <c r="B5" s="301"/>
      <c r="C5" s="18">
        <f>C6+C38+C67</f>
        <v>3579</v>
      </c>
      <c r="D5" s="302">
        <f t="shared" ref="D5:K5" si="0">D67+D38+D6</f>
        <v>3579</v>
      </c>
      <c r="E5" s="184">
        <f t="shared" si="0"/>
        <v>0</v>
      </c>
      <c r="F5" s="184">
        <f t="shared" si="0"/>
        <v>3579</v>
      </c>
      <c r="G5" s="303">
        <f>IF(F5&lt;&gt;0,F5/C5,"-")</f>
        <v>1</v>
      </c>
      <c r="H5" s="302">
        <f t="shared" si="0"/>
        <v>0</v>
      </c>
      <c r="I5" s="185">
        <f t="shared" si="0"/>
        <v>102015</v>
      </c>
      <c r="J5" s="185">
        <f t="shared" si="0"/>
        <v>102015</v>
      </c>
      <c r="K5" s="185">
        <f t="shared" si="0"/>
        <v>0</v>
      </c>
      <c r="L5" s="321">
        <f t="shared" ref="L5:L68" si="1">IF(I5&lt;&gt;0,I5/F5,"-")</f>
        <v>28.5037720033529</v>
      </c>
      <c r="M5" s="322">
        <f>M67+M38+M6</f>
        <v>575</v>
      </c>
      <c r="N5" s="222">
        <f>N67+N38+N6</f>
        <v>0</v>
      </c>
      <c r="O5" s="129">
        <f>O67+O38+O6</f>
        <v>575</v>
      </c>
      <c r="P5" s="220">
        <f>IF(O5&lt;&gt;0,O5/M5,"-")</f>
        <v>1</v>
      </c>
      <c r="Q5" s="221">
        <f>Q67+Q38+Q6</f>
        <v>18842</v>
      </c>
      <c r="R5" s="341">
        <f t="shared" ref="R5:R68" si="2">IF(Q5&lt;&gt;0,Q5/O5,"-")</f>
        <v>32.7686956521739</v>
      </c>
      <c r="S5" s="322">
        <f>S67+S38+S6</f>
        <v>2870</v>
      </c>
      <c r="T5" s="222">
        <f>T67+T38+T6</f>
        <v>0</v>
      </c>
      <c r="U5" s="129">
        <f>U67+U38+U6</f>
        <v>2870</v>
      </c>
      <c r="V5" s="220">
        <f>IF(U5&lt;&gt;0,U5/S5,"-")</f>
        <v>1</v>
      </c>
      <c r="W5" s="221">
        <f>W67+W38+W6</f>
        <v>79197</v>
      </c>
      <c r="X5" s="341">
        <f t="shared" ref="X5:X68" si="3">IF(W5&lt;&gt;0,W5/U5,"-")</f>
        <v>27.5947735191638</v>
      </c>
      <c r="Y5" s="322">
        <f>Y67+Y38+Y6</f>
        <v>66</v>
      </c>
      <c r="Z5" s="222">
        <f>Z67+Z38+Z6</f>
        <v>0</v>
      </c>
      <c r="AA5" s="129">
        <f>AA67+AA38+AA6</f>
        <v>66</v>
      </c>
      <c r="AB5" s="220">
        <f>IF(AA5&lt;&gt;0,AA5/Y5,"-")</f>
        <v>1</v>
      </c>
      <c r="AC5" s="221">
        <f>AC67+AC38+AC6</f>
        <v>1671</v>
      </c>
      <c r="AD5" s="341">
        <f t="shared" ref="AD5:AD68" si="4">IF(AC5&lt;&gt;0,AC5/AA5,"-")</f>
        <v>25.3181818181818</v>
      </c>
      <c r="AE5" s="322">
        <f>AE67+AE38+AE6</f>
        <v>1</v>
      </c>
      <c r="AF5" s="222">
        <f>AF67+AF38+AF6</f>
        <v>0</v>
      </c>
      <c r="AG5" s="129">
        <f>AG67+AG38+AG6</f>
        <v>1</v>
      </c>
      <c r="AH5" s="220">
        <f>IF(AG5&lt;&gt;0,AG5/AE5,"-")</f>
        <v>1</v>
      </c>
      <c r="AI5" s="221">
        <f>AI67+AI38+AI6</f>
        <v>15</v>
      </c>
      <c r="AJ5" s="341">
        <f t="shared" ref="AJ5:AJ68" si="5">IF(AI5&lt;&gt;0,AI5/AG5,"-")</f>
        <v>15</v>
      </c>
      <c r="AK5" s="322">
        <f>AK67+AK38+AK6</f>
        <v>63</v>
      </c>
      <c r="AL5" s="222">
        <f>AL67+AL38+AL6</f>
        <v>0</v>
      </c>
      <c r="AM5" s="129">
        <f>AM67+AM38+AM6</f>
        <v>63</v>
      </c>
      <c r="AN5" s="220">
        <f>IF(AM5&lt;&gt;0,AM5/AK5,"-")</f>
        <v>1</v>
      </c>
      <c r="AO5" s="221">
        <f>AO67+AO38+AO6</f>
        <v>1972</v>
      </c>
      <c r="AP5" s="341">
        <f t="shared" ref="AP5:AP68" si="6">IF(AO5&lt;&gt;0,AO5/AM5,"-")</f>
        <v>31.3015873015873</v>
      </c>
      <c r="AQ5" s="322">
        <f>AQ67+AQ38+AQ6</f>
        <v>11</v>
      </c>
      <c r="AR5" s="222">
        <f>AR67+AR38+AR6</f>
        <v>0</v>
      </c>
      <c r="AS5" s="129">
        <f>AS67+AS38+AS6</f>
        <v>11</v>
      </c>
      <c r="AT5" s="220">
        <f>IF(AS5&lt;&gt;0,AS5/AQ5,"-")</f>
        <v>1</v>
      </c>
      <c r="AU5" s="221">
        <f>AU67+AU38+AU6</f>
        <v>318</v>
      </c>
      <c r="AV5" s="341">
        <f t="shared" ref="AV5:AV68" si="7">IF(AU5&lt;&gt;0,AU5/AS5,"-")</f>
        <v>28.9090909090909</v>
      </c>
      <c r="AW5" s="322">
        <f>AW67+AW38+AW6</f>
        <v>0</v>
      </c>
      <c r="AX5" s="222">
        <f>AX67+AX38+AX6</f>
        <v>0</v>
      </c>
      <c r="AY5" s="129">
        <f>AY67+AY38+AY6</f>
        <v>0</v>
      </c>
      <c r="AZ5" s="220" t="str">
        <f>IF(AY5&lt;&gt;0,AY5/AW5,"-")</f>
        <v>-</v>
      </c>
      <c r="BA5" s="221">
        <f>BA67+BA38+BA6</f>
        <v>0</v>
      </c>
      <c r="BB5" s="341" t="str">
        <f t="shared" ref="BB5:BB68" si="8">IF(BA5&lt;&gt;0,BA5/AY5,"-")</f>
        <v>-</v>
      </c>
    </row>
    <row r="6" ht="16.5" customHeight="1" spans="1:54">
      <c r="A6" s="20" t="s">
        <v>46</v>
      </c>
      <c r="B6" s="21"/>
      <c r="C6" s="22">
        <f t="shared" ref="C6:K6" si="9">SUM(C7:C37)</f>
        <v>1718</v>
      </c>
      <c r="D6" s="206">
        <f t="shared" si="9"/>
        <v>1718</v>
      </c>
      <c r="E6" s="69">
        <f t="shared" si="9"/>
        <v>0</v>
      </c>
      <c r="F6" s="69">
        <f t="shared" si="9"/>
        <v>1718</v>
      </c>
      <c r="G6" s="303">
        <f>IF(F6&lt;&gt;0,F6/C6,"-")</f>
        <v>1</v>
      </c>
      <c r="H6" s="305">
        <f t="shared" si="9"/>
        <v>0</v>
      </c>
      <c r="I6" s="187">
        <f t="shared" si="9"/>
        <v>49306</v>
      </c>
      <c r="J6" s="187">
        <f t="shared" si="9"/>
        <v>49306</v>
      </c>
      <c r="K6" s="187">
        <f t="shared" si="9"/>
        <v>0</v>
      </c>
      <c r="L6" s="323">
        <f t="shared" si="1"/>
        <v>28.6996507566938</v>
      </c>
      <c r="M6" s="324">
        <f>SUM(M7:M37)</f>
        <v>294</v>
      </c>
      <c r="N6" s="325">
        <f>SUM(N7:N37)</f>
        <v>0</v>
      </c>
      <c r="O6" s="326">
        <f>SUM(O7:O37)</f>
        <v>294</v>
      </c>
      <c r="P6" s="445">
        <f t="shared" ref="P6:P69" si="10">IF(O6&lt;&gt;0,O6/M6,"-")</f>
        <v>1</v>
      </c>
      <c r="Q6" s="342">
        <f>SUM(Q7:Q37)</f>
        <v>9757</v>
      </c>
      <c r="R6" s="343">
        <f t="shared" si="2"/>
        <v>33.187074829932</v>
      </c>
      <c r="S6" s="324">
        <f>SUM(S7:S37)</f>
        <v>1353</v>
      </c>
      <c r="T6" s="325">
        <f>SUM(T7:T37)</f>
        <v>0</v>
      </c>
      <c r="U6" s="326">
        <f>SUM(U7:U37)</f>
        <v>1353</v>
      </c>
      <c r="V6" s="445">
        <f t="shared" ref="V6:V69" si="11">IF(U6&lt;&gt;0,U6/S6,"-")</f>
        <v>1</v>
      </c>
      <c r="W6" s="342">
        <f>SUM(W7:W37)</f>
        <v>37552</v>
      </c>
      <c r="X6" s="343">
        <f t="shared" si="3"/>
        <v>27.7546193643755</v>
      </c>
      <c r="Y6" s="324">
        <f>SUM(Y7:Y37)</f>
        <v>36</v>
      </c>
      <c r="Z6" s="325">
        <f>SUM(Z7:Z37)</f>
        <v>0</v>
      </c>
      <c r="AA6" s="326">
        <f>SUM(AA7:AA37)</f>
        <v>36</v>
      </c>
      <c r="AB6" s="445">
        <f t="shared" ref="AB6:AB69" si="12">IF(AA6&lt;&gt;0,AA6/Y6,"-")</f>
        <v>1</v>
      </c>
      <c r="AC6" s="342">
        <f>SUM(AC7:AC37)</f>
        <v>898</v>
      </c>
      <c r="AD6" s="343">
        <f t="shared" si="4"/>
        <v>24.9444444444444</v>
      </c>
      <c r="AE6" s="324">
        <f>SUM(AE7:AE37)</f>
        <v>0</v>
      </c>
      <c r="AF6" s="325">
        <f>SUM(AF7:AF37)</f>
        <v>0</v>
      </c>
      <c r="AG6" s="326">
        <f>SUM(AG7:AG37)</f>
        <v>0</v>
      </c>
      <c r="AH6" s="445" t="str">
        <f t="shared" ref="AH6:AH69" si="13">IF(AG6&lt;&gt;0,AG6/AE6,"-")</f>
        <v>-</v>
      </c>
      <c r="AI6" s="342">
        <f>SUM(AI7:AI37)</f>
        <v>0</v>
      </c>
      <c r="AJ6" s="343" t="str">
        <f t="shared" si="5"/>
        <v>-</v>
      </c>
      <c r="AK6" s="324">
        <f>SUM(AK7:AK37)</f>
        <v>35</v>
      </c>
      <c r="AL6" s="325">
        <f>SUM(AL7:AL37)</f>
        <v>0</v>
      </c>
      <c r="AM6" s="326">
        <f>SUM(AM7:AM37)</f>
        <v>35</v>
      </c>
      <c r="AN6" s="445">
        <f t="shared" ref="AN6:AN69" si="14">IF(AM6&lt;&gt;0,AM6/AK6,"-")</f>
        <v>1</v>
      </c>
      <c r="AO6" s="342">
        <f>SUM(AO7:AO37)</f>
        <v>997</v>
      </c>
      <c r="AP6" s="343">
        <f t="shared" si="6"/>
        <v>28.4857142857143</v>
      </c>
      <c r="AQ6" s="324">
        <f>SUM(AQ7:AQ37)</f>
        <v>4</v>
      </c>
      <c r="AR6" s="325">
        <f>SUM(AR7:AR37)</f>
        <v>0</v>
      </c>
      <c r="AS6" s="326">
        <f>SUM(AS7:AS37)</f>
        <v>4</v>
      </c>
      <c r="AT6" s="445">
        <f t="shared" ref="AT6:AT69" si="15">IF(AS6&lt;&gt;0,AS6/AQ6,"-")</f>
        <v>1</v>
      </c>
      <c r="AU6" s="342">
        <f>SUM(AU7:AU37)</f>
        <v>102</v>
      </c>
      <c r="AV6" s="343">
        <f t="shared" si="7"/>
        <v>25.5</v>
      </c>
      <c r="AW6" s="324">
        <f>SUM(AW7:AW37)</f>
        <v>0</v>
      </c>
      <c r="AX6" s="325">
        <f>SUM(AX7:AX37)</f>
        <v>0</v>
      </c>
      <c r="AY6" s="326">
        <f>SUM(AY7:AY37)</f>
        <v>0</v>
      </c>
      <c r="AZ6" s="445" t="str">
        <f t="shared" ref="AZ6:AZ69" si="16">IF(AY6&lt;&gt;0,AY6/AW6,"-")</f>
        <v>-</v>
      </c>
      <c r="BA6" s="342">
        <f>SUM(BA7:BA37)</f>
        <v>0</v>
      </c>
      <c r="BB6" s="343" t="str">
        <f t="shared" si="8"/>
        <v>-</v>
      </c>
    </row>
    <row r="7" ht="14.25" customHeight="1" spans="1:54">
      <c r="A7" s="131" t="s">
        <v>46</v>
      </c>
      <c r="B7" s="132">
        <v>1</v>
      </c>
      <c r="C7" s="306">
        <f t="shared" ref="C7:C37" si="17">F7+H7</f>
        <v>55</v>
      </c>
      <c r="D7" s="208">
        <f t="shared" ref="D7:D37" si="18">M7+S7+Y7+AK7</f>
        <v>55</v>
      </c>
      <c r="E7" s="432"/>
      <c r="F7" s="307">
        <f t="shared" ref="F7:F37" si="19">O7+U7+AA7+AM7</f>
        <v>55</v>
      </c>
      <c r="G7" s="303">
        <f t="shared" ref="G7:G69" si="20">IF(F7&lt;&gt;0,F7/C7,"-")</f>
        <v>1</v>
      </c>
      <c r="H7" s="308">
        <f t="shared" ref="H7:H37" si="21">N7+T7+Z7+AL7</f>
        <v>0</v>
      </c>
      <c r="I7" s="190">
        <f>Q7+W7+AC7+AO7+AI7+AU7</f>
        <v>1564</v>
      </c>
      <c r="J7" s="190">
        <f>Q7+W7+AC7+AO7+AI7+AU7</f>
        <v>1564</v>
      </c>
      <c r="K7" s="446"/>
      <c r="L7" s="328">
        <f t="shared" si="1"/>
        <v>28.4363636363636</v>
      </c>
      <c r="M7" s="329">
        <f>N7+O7</f>
        <v>8</v>
      </c>
      <c r="N7" s="229">
        <v>0</v>
      </c>
      <c r="O7" s="27">
        <v>8</v>
      </c>
      <c r="P7" s="227">
        <f t="shared" si="10"/>
        <v>1</v>
      </c>
      <c r="Q7" s="366">
        <v>223</v>
      </c>
      <c r="R7" s="344">
        <f t="shared" si="2"/>
        <v>27.875</v>
      </c>
      <c r="S7" s="329">
        <f>T7+U7</f>
        <v>45</v>
      </c>
      <c r="T7" s="229">
        <v>0</v>
      </c>
      <c r="U7" s="27">
        <v>45</v>
      </c>
      <c r="V7" s="227">
        <f t="shared" si="11"/>
        <v>1</v>
      </c>
      <c r="W7" s="366">
        <v>1259</v>
      </c>
      <c r="X7" s="344">
        <f t="shared" si="3"/>
        <v>27.9777777777778</v>
      </c>
      <c r="Y7" s="329">
        <f>Z7+AA7</f>
        <v>1</v>
      </c>
      <c r="Z7" s="229">
        <v>0</v>
      </c>
      <c r="AA7" s="27">
        <v>1</v>
      </c>
      <c r="AB7" s="227">
        <f t="shared" si="12"/>
        <v>1</v>
      </c>
      <c r="AC7" s="366">
        <v>32</v>
      </c>
      <c r="AD7" s="344">
        <f t="shared" si="4"/>
        <v>32</v>
      </c>
      <c r="AE7" s="329">
        <f>AF7+AG7</f>
        <v>0</v>
      </c>
      <c r="AF7" s="229">
        <v>0</v>
      </c>
      <c r="AG7" s="27">
        <v>0</v>
      </c>
      <c r="AH7" s="227" t="str">
        <f t="shared" si="13"/>
        <v>-</v>
      </c>
      <c r="AI7" s="366">
        <v>0</v>
      </c>
      <c r="AJ7" s="344" t="str">
        <f t="shared" si="5"/>
        <v>-</v>
      </c>
      <c r="AK7" s="329">
        <f>AL7+AM7</f>
        <v>1</v>
      </c>
      <c r="AL7" s="229">
        <v>0</v>
      </c>
      <c r="AM7" s="27">
        <v>1</v>
      </c>
      <c r="AN7" s="227">
        <f t="shared" si="14"/>
        <v>1</v>
      </c>
      <c r="AO7" s="366">
        <v>30</v>
      </c>
      <c r="AP7" s="344">
        <f t="shared" si="6"/>
        <v>30</v>
      </c>
      <c r="AQ7" s="329">
        <f>AR7+AS7</f>
        <v>1</v>
      </c>
      <c r="AR7" s="229"/>
      <c r="AS7" s="27">
        <v>1</v>
      </c>
      <c r="AT7" s="227">
        <f t="shared" si="15"/>
        <v>1</v>
      </c>
      <c r="AU7" s="366">
        <v>20</v>
      </c>
      <c r="AV7" s="344">
        <f t="shared" si="7"/>
        <v>20</v>
      </c>
      <c r="AW7" s="329">
        <f>AX7+AY7</f>
        <v>0</v>
      </c>
      <c r="AX7" s="229">
        <v>0</v>
      </c>
      <c r="AY7" s="27">
        <v>0</v>
      </c>
      <c r="AZ7" s="227" t="str">
        <f t="shared" si="16"/>
        <v>-</v>
      </c>
      <c r="BA7" s="366">
        <v>0</v>
      </c>
      <c r="BB7" s="344" t="str">
        <f t="shared" si="8"/>
        <v>-</v>
      </c>
    </row>
    <row r="8" ht="14.25" customHeight="1" spans="1:54">
      <c r="A8" s="107"/>
      <c r="B8" s="134">
        <v>2</v>
      </c>
      <c r="C8" s="192">
        <f t="shared" si="17"/>
        <v>64</v>
      </c>
      <c r="D8" s="433">
        <f t="shared" si="18"/>
        <v>64</v>
      </c>
      <c r="E8" s="434"/>
      <c r="F8" s="435">
        <f t="shared" si="19"/>
        <v>64</v>
      </c>
      <c r="G8" s="303">
        <f t="shared" si="20"/>
        <v>1</v>
      </c>
      <c r="H8" s="436">
        <f t="shared" si="21"/>
        <v>0</v>
      </c>
      <c r="I8" s="210">
        <f t="shared" ref="I8:I71" si="22">Q8+W8+AC8+AO8+AI8+AU8</f>
        <v>2015</v>
      </c>
      <c r="J8" s="210">
        <f t="shared" ref="J8:J71" si="23">Q8+W8+AC8+AO8+AI8+AU8</f>
        <v>2015</v>
      </c>
      <c r="K8" s="447"/>
      <c r="L8" s="330">
        <f t="shared" si="1"/>
        <v>31.484375</v>
      </c>
      <c r="M8" s="329">
        <f t="shared" ref="M8:M16" si="24">N8+O8</f>
        <v>20</v>
      </c>
      <c r="N8" s="232">
        <v>0</v>
      </c>
      <c r="O8" s="31">
        <v>20</v>
      </c>
      <c r="P8" s="227">
        <f t="shared" si="10"/>
        <v>1</v>
      </c>
      <c r="Q8" s="369">
        <v>735</v>
      </c>
      <c r="R8" s="345">
        <f t="shared" si="2"/>
        <v>36.75</v>
      </c>
      <c r="S8" s="329">
        <f t="shared" ref="S8:S37" si="25">T8+U8</f>
        <v>43</v>
      </c>
      <c r="T8" s="232">
        <v>0</v>
      </c>
      <c r="U8" s="31">
        <v>43</v>
      </c>
      <c r="V8" s="227">
        <f t="shared" si="11"/>
        <v>1</v>
      </c>
      <c r="W8" s="369">
        <v>1260</v>
      </c>
      <c r="X8" s="345">
        <f t="shared" si="3"/>
        <v>29.3023255813953</v>
      </c>
      <c r="Y8" s="329">
        <f t="shared" ref="Y8:Y37" si="26">Z8+AA8</f>
        <v>0</v>
      </c>
      <c r="Z8" s="232">
        <v>0</v>
      </c>
      <c r="AA8" s="31">
        <v>0</v>
      </c>
      <c r="AB8" s="227" t="str">
        <f t="shared" si="12"/>
        <v>-</v>
      </c>
      <c r="AC8" s="369">
        <v>0</v>
      </c>
      <c r="AD8" s="345" t="str">
        <f t="shared" si="4"/>
        <v>-</v>
      </c>
      <c r="AE8" s="329">
        <f t="shared" ref="AE8:AE37" si="27">AF8+AG8</f>
        <v>0</v>
      </c>
      <c r="AF8" s="232">
        <v>0</v>
      </c>
      <c r="AG8" s="31">
        <v>0</v>
      </c>
      <c r="AH8" s="227" t="str">
        <f t="shared" si="13"/>
        <v>-</v>
      </c>
      <c r="AI8" s="369">
        <v>0</v>
      </c>
      <c r="AJ8" s="345" t="str">
        <f t="shared" si="5"/>
        <v>-</v>
      </c>
      <c r="AK8" s="329">
        <f t="shared" ref="AK8:AK37" si="28">AL8+AM8</f>
        <v>1</v>
      </c>
      <c r="AL8" s="232">
        <v>0</v>
      </c>
      <c r="AM8" s="31">
        <v>1</v>
      </c>
      <c r="AN8" s="227">
        <f t="shared" si="14"/>
        <v>1</v>
      </c>
      <c r="AO8" s="369">
        <v>20</v>
      </c>
      <c r="AP8" s="345">
        <f t="shared" si="6"/>
        <v>20</v>
      </c>
      <c r="AQ8" s="329">
        <f t="shared" ref="AQ8:AQ37" si="29">AR8+AS8</f>
        <v>0</v>
      </c>
      <c r="AR8" s="232"/>
      <c r="AS8" s="31">
        <v>0</v>
      </c>
      <c r="AT8" s="227" t="str">
        <f t="shared" si="15"/>
        <v>-</v>
      </c>
      <c r="AU8" s="369">
        <v>0</v>
      </c>
      <c r="AV8" s="345" t="str">
        <f t="shared" si="7"/>
        <v>-</v>
      </c>
      <c r="AW8" s="329">
        <f t="shared" ref="AW8:AW37" si="30">AX8+AY8</f>
        <v>0</v>
      </c>
      <c r="AX8" s="232">
        <v>0</v>
      </c>
      <c r="AY8" s="31">
        <v>0</v>
      </c>
      <c r="AZ8" s="227" t="str">
        <f t="shared" si="16"/>
        <v>-</v>
      </c>
      <c r="BA8" s="369">
        <v>0</v>
      </c>
      <c r="BB8" s="345" t="str">
        <f t="shared" si="8"/>
        <v>-</v>
      </c>
    </row>
    <row r="9" ht="14.25" customHeight="1" spans="1:54">
      <c r="A9" s="107"/>
      <c r="B9" s="134">
        <v>3</v>
      </c>
      <c r="C9" s="192">
        <f t="shared" si="17"/>
        <v>56</v>
      </c>
      <c r="D9" s="433">
        <f t="shared" si="18"/>
        <v>56</v>
      </c>
      <c r="E9" s="434"/>
      <c r="F9" s="435">
        <f t="shared" si="19"/>
        <v>56</v>
      </c>
      <c r="G9" s="303">
        <f t="shared" si="20"/>
        <v>1</v>
      </c>
      <c r="H9" s="436">
        <f t="shared" si="21"/>
        <v>0</v>
      </c>
      <c r="I9" s="210">
        <f t="shared" si="22"/>
        <v>1559</v>
      </c>
      <c r="J9" s="210">
        <f t="shared" si="23"/>
        <v>1559</v>
      </c>
      <c r="K9" s="447"/>
      <c r="L9" s="330">
        <f t="shared" si="1"/>
        <v>27.8392857142857</v>
      </c>
      <c r="M9" s="329">
        <f t="shared" si="24"/>
        <v>12</v>
      </c>
      <c r="N9" s="232">
        <v>0</v>
      </c>
      <c r="O9" s="31">
        <v>12</v>
      </c>
      <c r="P9" s="227">
        <f t="shared" si="10"/>
        <v>1</v>
      </c>
      <c r="Q9" s="369">
        <v>402</v>
      </c>
      <c r="R9" s="345">
        <f t="shared" si="2"/>
        <v>33.5</v>
      </c>
      <c r="S9" s="329">
        <f t="shared" si="25"/>
        <v>43</v>
      </c>
      <c r="T9" s="232">
        <v>0</v>
      </c>
      <c r="U9" s="31">
        <v>43</v>
      </c>
      <c r="V9" s="227">
        <f t="shared" si="11"/>
        <v>1</v>
      </c>
      <c r="W9" s="369">
        <v>1125</v>
      </c>
      <c r="X9" s="345">
        <f t="shared" si="3"/>
        <v>26.1627906976744</v>
      </c>
      <c r="Y9" s="329">
        <f t="shared" si="26"/>
        <v>0</v>
      </c>
      <c r="Z9" s="232">
        <v>0</v>
      </c>
      <c r="AA9" s="31">
        <v>0</v>
      </c>
      <c r="AB9" s="227" t="str">
        <f t="shared" si="12"/>
        <v>-</v>
      </c>
      <c r="AC9" s="369">
        <v>0</v>
      </c>
      <c r="AD9" s="345" t="str">
        <f t="shared" si="4"/>
        <v>-</v>
      </c>
      <c r="AE9" s="329">
        <f t="shared" si="27"/>
        <v>0</v>
      </c>
      <c r="AF9" s="232">
        <v>0</v>
      </c>
      <c r="AG9" s="31">
        <v>0</v>
      </c>
      <c r="AH9" s="227" t="str">
        <f t="shared" si="13"/>
        <v>-</v>
      </c>
      <c r="AI9" s="369">
        <v>0</v>
      </c>
      <c r="AJ9" s="345" t="str">
        <f t="shared" si="5"/>
        <v>-</v>
      </c>
      <c r="AK9" s="329">
        <f t="shared" si="28"/>
        <v>1</v>
      </c>
      <c r="AL9" s="232">
        <v>0</v>
      </c>
      <c r="AM9" s="31">
        <v>1</v>
      </c>
      <c r="AN9" s="227">
        <f t="shared" si="14"/>
        <v>1</v>
      </c>
      <c r="AO9" s="369">
        <v>32</v>
      </c>
      <c r="AP9" s="345">
        <f t="shared" si="6"/>
        <v>32</v>
      </c>
      <c r="AQ9" s="329">
        <f t="shared" si="29"/>
        <v>0</v>
      </c>
      <c r="AR9" s="232"/>
      <c r="AS9" s="31">
        <v>0</v>
      </c>
      <c r="AT9" s="227" t="str">
        <f t="shared" si="15"/>
        <v>-</v>
      </c>
      <c r="AU9" s="369">
        <v>0</v>
      </c>
      <c r="AV9" s="345" t="str">
        <f t="shared" si="7"/>
        <v>-</v>
      </c>
      <c r="AW9" s="329">
        <f t="shared" si="30"/>
        <v>0</v>
      </c>
      <c r="AX9" s="232">
        <v>0</v>
      </c>
      <c r="AY9" s="31">
        <v>0</v>
      </c>
      <c r="AZ9" s="227" t="str">
        <f t="shared" si="16"/>
        <v>-</v>
      </c>
      <c r="BA9" s="369">
        <v>0</v>
      </c>
      <c r="BB9" s="345" t="str">
        <f t="shared" si="8"/>
        <v>-</v>
      </c>
    </row>
    <row r="10" ht="14.25" customHeight="1" spans="1:54">
      <c r="A10" s="107"/>
      <c r="B10" s="134">
        <v>4</v>
      </c>
      <c r="C10" s="192">
        <f t="shared" si="17"/>
        <v>54</v>
      </c>
      <c r="D10" s="433">
        <f t="shared" si="18"/>
        <v>54</v>
      </c>
      <c r="E10" s="434"/>
      <c r="F10" s="435">
        <f t="shared" si="19"/>
        <v>54</v>
      </c>
      <c r="G10" s="303">
        <f t="shared" si="20"/>
        <v>1</v>
      </c>
      <c r="H10" s="436">
        <f t="shared" si="21"/>
        <v>0</v>
      </c>
      <c r="I10" s="210">
        <f t="shared" si="22"/>
        <v>1684</v>
      </c>
      <c r="J10" s="210">
        <f t="shared" si="23"/>
        <v>1684</v>
      </c>
      <c r="K10" s="447"/>
      <c r="L10" s="330">
        <f t="shared" si="1"/>
        <v>31.1851851851852</v>
      </c>
      <c r="M10" s="329">
        <f t="shared" si="24"/>
        <v>16</v>
      </c>
      <c r="N10" s="232">
        <v>0</v>
      </c>
      <c r="O10" s="31">
        <v>16</v>
      </c>
      <c r="P10" s="227">
        <f t="shared" si="10"/>
        <v>1</v>
      </c>
      <c r="Q10" s="369">
        <v>634</v>
      </c>
      <c r="R10" s="345">
        <f t="shared" si="2"/>
        <v>39.625</v>
      </c>
      <c r="S10" s="329">
        <f t="shared" si="25"/>
        <v>37</v>
      </c>
      <c r="T10" s="232">
        <v>0</v>
      </c>
      <c r="U10" s="31">
        <v>37</v>
      </c>
      <c r="V10" s="227">
        <f t="shared" si="11"/>
        <v>1</v>
      </c>
      <c r="W10" s="369">
        <v>1018</v>
      </c>
      <c r="X10" s="345">
        <f t="shared" si="3"/>
        <v>27.5135135135135</v>
      </c>
      <c r="Y10" s="329">
        <f t="shared" si="26"/>
        <v>1</v>
      </c>
      <c r="Z10" s="232"/>
      <c r="AA10" s="31">
        <v>1</v>
      </c>
      <c r="AB10" s="227">
        <f t="shared" si="12"/>
        <v>1</v>
      </c>
      <c r="AC10" s="369">
        <v>32</v>
      </c>
      <c r="AD10" s="345">
        <f t="shared" si="4"/>
        <v>32</v>
      </c>
      <c r="AE10" s="329">
        <f t="shared" si="27"/>
        <v>0</v>
      </c>
      <c r="AF10" s="232"/>
      <c r="AG10" s="31"/>
      <c r="AH10" s="227" t="str">
        <f t="shared" si="13"/>
        <v>-</v>
      </c>
      <c r="AI10" s="369"/>
      <c r="AJ10" s="345" t="str">
        <f t="shared" si="5"/>
        <v>-</v>
      </c>
      <c r="AK10" s="329">
        <f t="shared" si="28"/>
        <v>0</v>
      </c>
      <c r="AL10" s="232"/>
      <c r="AM10" s="31">
        <v>0</v>
      </c>
      <c r="AN10" s="227" t="str">
        <f t="shared" si="14"/>
        <v>-</v>
      </c>
      <c r="AO10" s="369"/>
      <c r="AP10" s="345" t="str">
        <f t="shared" si="6"/>
        <v>-</v>
      </c>
      <c r="AQ10" s="329">
        <f t="shared" si="29"/>
        <v>0</v>
      </c>
      <c r="AR10" s="232"/>
      <c r="AS10" s="31">
        <v>0</v>
      </c>
      <c r="AT10" s="227" t="str">
        <f t="shared" si="15"/>
        <v>-</v>
      </c>
      <c r="AU10" s="369"/>
      <c r="AV10" s="345" t="str">
        <f t="shared" si="7"/>
        <v>-</v>
      </c>
      <c r="AW10" s="329">
        <f t="shared" si="30"/>
        <v>0</v>
      </c>
      <c r="AX10" s="232"/>
      <c r="AY10" s="31">
        <v>0</v>
      </c>
      <c r="AZ10" s="227" t="str">
        <f t="shared" si="16"/>
        <v>-</v>
      </c>
      <c r="BA10" s="369"/>
      <c r="BB10" s="345" t="str">
        <f t="shared" si="8"/>
        <v>-</v>
      </c>
    </row>
    <row r="11" ht="14.25" customHeight="1" spans="1:54">
      <c r="A11" s="107"/>
      <c r="B11" s="134">
        <v>5</v>
      </c>
      <c r="C11" s="192">
        <f t="shared" si="17"/>
        <v>55</v>
      </c>
      <c r="D11" s="433">
        <f t="shared" si="18"/>
        <v>55</v>
      </c>
      <c r="E11" s="434"/>
      <c r="F11" s="435">
        <f t="shared" si="19"/>
        <v>55</v>
      </c>
      <c r="G11" s="303">
        <f t="shared" si="20"/>
        <v>1</v>
      </c>
      <c r="H11" s="436">
        <f t="shared" si="21"/>
        <v>0</v>
      </c>
      <c r="I11" s="210">
        <f t="shared" si="22"/>
        <v>1747</v>
      </c>
      <c r="J11" s="210">
        <f t="shared" si="23"/>
        <v>1747</v>
      </c>
      <c r="K11" s="447"/>
      <c r="L11" s="330">
        <f t="shared" si="1"/>
        <v>31.7636363636364</v>
      </c>
      <c r="M11" s="329">
        <f t="shared" si="24"/>
        <v>10</v>
      </c>
      <c r="N11" s="232">
        <v>0</v>
      </c>
      <c r="O11" s="31">
        <v>10</v>
      </c>
      <c r="P11" s="227">
        <f t="shared" si="10"/>
        <v>1</v>
      </c>
      <c r="Q11" s="369">
        <v>412</v>
      </c>
      <c r="R11" s="345">
        <f t="shared" si="2"/>
        <v>41.2</v>
      </c>
      <c r="S11" s="329">
        <f t="shared" si="25"/>
        <v>45</v>
      </c>
      <c r="T11" s="232">
        <v>0</v>
      </c>
      <c r="U11" s="31">
        <v>45</v>
      </c>
      <c r="V11" s="227">
        <f t="shared" si="11"/>
        <v>1</v>
      </c>
      <c r="W11" s="369">
        <v>1335</v>
      </c>
      <c r="X11" s="345">
        <f t="shared" si="3"/>
        <v>29.6666666666667</v>
      </c>
      <c r="Y11" s="329">
        <f t="shared" si="26"/>
        <v>0</v>
      </c>
      <c r="Z11" s="232"/>
      <c r="AA11" s="31">
        <v>0</v>
      </c>
      <c r="AB11" s="227" t="str">
        <f t="shared" si="12"/>
        <v>-</v>
      </c>
      <c r="AC11" s="369"/>
      <c r="AD11" s="345" t="str">
        <f t="shared" si="4"/>
        <v>-</v>
      </c>
      <c r="AE11" s="329">
        <f t="shared" si="27"/>
        <v>0</v>
      </c>
      <c r="AF11" s="232"/>
      <c r="AG11" s="31"/>
      <c r="AH11" s="227" t="str">
        <f t="shared" si="13"/>
        <v>-</v>
      </c>
      <c r="AI11" s="369"/>
      <c r="AJ11" s="345" t="str">
        <f t="shared" si="5"/>
        <v>-</v>
      </c>
      <c r="AK11" s="329">
        <f t="shared" si="28"/>
        <v>0</v>
      </c>
      <c r="AL11" s="232"/>
      <c r="AM11" s="31">
        <v>0</v>
      </c>
      <c r="AN11" s="227" t="str">
        <f t="shared" si="14"/>
        <v>-</v>
      </c>
      <c r="AO11" s="369"/>
      <c r="AP11" s="345" t="str">
        <f t="shared" si="6"/>
        <v>-</v>
      </c>
      <c r="AQ11" s="329">
        <f t="shared" si="29"/>
        <v>0</v>
      </c>
      <c r="AR11" s="232"/>
      <c r="AS11" s="31">
        <v>0</v>
      </c>
      <c r="AT11" s="227" t="str">
        <f t="shared" si="15"/>
        <v>-</v>
      </c>
      <c r="AU11" s="369"/>
      <c r="AV11" s="345" t="str">
        <f t="shared" si="7"/>
        <v>-</v>
      </c>
      <c r="AW11" s="329">
        <f t="shared" si="30"/>
        <v>0</v>
      </c>
      <c r="AX11" s="232"/>
      <c r="AY11" s="31">
        <v>0</v>
      </c>
      <c r="AZ11" s="227" t="str">
        <f t="shared" si="16"/>
        <v>-</v>
      </c>
      <c r="BA11" s="369"/>
      <c r="BB11" s="345" t="str">
        <f t="shared" si="8"/>
        <v>-</v>
      </c>
    </row>
    <row r="12" ht="14.25" customHeight="1" spans="1:54">
      <c r="A12" s="107"/>
      <c r="B12" s="134">
        <v>6</v>
      </c>
      <c r="C12" s="192">
        <f t="shared" si="17"/>
        <v>47</v>
      </c>
      <c r="D12" s="433">
        <f t="shared" si="18"/>
        <v>47</v>
      </c>
      <c r="E12" s="434"/>
      <c r="F12" s="435">
        <f t="shared" si="19"/>
        <v>47</v>
      </c>
      <c r="G12" s="303">
        <f t="shared" si="20"/>
        <v>1</v>
      </c>
      <c r="H12" s="436">
        <f t="shared" si="21"/>
        <v>0</v>
      </c>
      <c r="I12" s="210">
        <f t="shared" si="22"/>
        <v>1230</v>
      </c>
      <c r="J12" s="210">
        <f t="shared" si="23"/>
        <v>1230</v>
      </c>
      <c r="K12" s="447"/>
      <c r="L12" s="330">
        <f t="shared" si="1"/>
        <v>26.1702127659574</v>
      </c>
      <c r="M12" s="329">
        <f t="shared" si="24"/>
        <v>3</v>
      </c>
      <c r="N12" s="232">
        <v>0</v>
      </c>
      <c r="O12" s="31">
        <v>3</v>
      </c>
      <c r="P12" s="227">
        <f t="shared" si="10"/>
        <v>1</v>
      </c>
      <c r="Q12" s="369">
        <v>83</v>
      </c>
      <c r="R12" s="345">
        <f t="shared" si="2"/>
        <v>27.6666666666667</v>
      </c>
      <c r="S12" s="329">
        <f t="shared" si="25"/>
        <v>42</v>
      </c>
      <c r="T12" s="232">
        <v>0</v>
      </c>
      <c r="U12" s="31">
        <v>42</v>
      </c>
      <c r="V12" s="227">
        <f t="shared" si="11"/>
        <v>1</v>
      </c>
      <c r="W12" s="369">
        <v>1083</v>
      </c>
      <c r="X12" s="345">
        <f t="shared" si="3"/>
        <v>25.7857142857143</v>
      </c>
      <c r="Y12" s="329">
        <f t="shared" si="26"/>
        <v>2</v>
      </c>
      <c r="Z12" s="232"/>
      <c r="AA12" s="31">
        <v>2</v>
      </c>
      <c r="AB12" s="227">
        <f t="shared" si="12"/>
        <v>1</v>
      </c>
      <c r="AC12" s="369">
        <v>64</v>
      </c>
      <c r="AD12" s="345">
        <f t="shared" si="4"/>
        <v>32</v>
      </c>
      <c r="AE12" s="329">
        <f t="shared" si="27"/>
        <v>0</v>
      </c>
      <c r="AF12" s="232"/>
      <c r="AG12" s="31"/>
      <c r="AH12" s="227" t="str">
        <f t="shared" si="13"/>
        <v>-</v>
      </c>
      <c r="AI12" s="369"/>
      <c r="AJ12" s="345" t="str">
        <f t="shared" si="5"/>
        <v>-</v>
      </c>
      <c r="AK12" s="329">
        <f t="shared" si="28"/>
        <v>0</v>
      </c>
      <c r="AL12" s="232"/>
      <c r="AM12" s="31">
        <v>0</v>
      </c>
      <c r="AN12" s="227" t="str">
        <f t="shared" si="14"/>
        <v>-</v>
      </c>
      <c r="AO12" s="369"/>
      <c r="AP12" s="345" t="str">
        <f t="shared" si="6"/>
        <v>-</v>
      </c>
      <c r="AQ12" s="329">
        <f t="shared" si="29"/>
        <v>0</v>
      </c>
      <c r="AR12" s="232"/>
      <c r="AS12" s="31">
        <v>0</v>
      </c>
      <c r="AT12" s="227" t="str">
        <f t="shared" si="15"/>
        <v>-</v>
      </c>
      <c r="AU12" s="369"/>
      <c r="AV12" s="345" t="str">
        <f t="shared" si="7"/>
        <v>-</v>
      </c>
      <c r="AW12" s="329">
        <f t="shared" si="30"/>
        <v>0</v>
      </c>
      <c r="AX12" s="232"/>
      <c r="AY12" s="31">
        <v>0</v>
      </c>
      <c r="AZ12" s="227" t="str">
        <f t="shared" si="16"/>
        <v>-</v>
      </c>
      <c r="BA12" s="369"/>
      <c r="BB12" s="345" t="str">
        <f t="shared" si="8"/>
        <v>-</v>
      </c>
    </row>
    <row r="13" ht="14.25" customHeight="1" spans="1:54">
      <c r="A13" s="107"/>
      <c r="B13" s="134">
        <v>7</v>
      </c>
      <c r="C13" s="192">
        <f t="shared" si="17"/>
        <v>57</v>
      </c>
      <c r="D13" s="433">
        <f t="shared" si="18"/>
        <v>57</v>
      </c>
      <c r="E13" s="434"/>
      <c r="F13" s="435">
        <f t="shared" si="19"/>
        <v>57</v>
      </c>
      <c r="G13" s="303">
        <f t="shared" si="20"/>
        <v>1</v>
      </c>
      <c r="H13" s="436">
        <f t="shared" si="21"/>
        <v>0</v>
      </c>
      <c r="I13" s="210">
        <f t="shared" si="22"/>
        <v>1721</v>
      </c>
      <c r="J13" s="210">
        <f t="shared" si="23"/>
        <v>1721</v>
      </c>
      <c r="K13" s="447"/>
      <c r="L13" s="330">
        <f t="shared" si="1"/>
        <v>30.1929824561403</v>
      </c>
      <c r="M13" s="329">
        <f t="shared" si="24"/>
        <v>7</v>
      </c>
      <c r="N13" s="232"/>
      <c r="O13" s="31">
        <v>7</v>
      </c>
      <c r="P13" s="227">
        <f t="shared" si="10"/>
        <v>1</v>
      </c>
      <c r="Q13" s="369">
        <v>256</v>
      </c>
      <c r="R13" s="345">
        <f t="shared" si="2"/>
        <v>36.5714285714286</v>
      </c>
      <c r="S13" s="329">
        <f t="shared" si="25"/>
        <v>49</v>
      </c>
      <c r="T13" s="232"/>
      <c r="U13" s="31">
        <v>49</v>
      </c>
      <c r="V13" s="227">
        <f t="shared" si="11"/>
        <v>1</v>
      </c>
      <c r="W13" s="369">
        <v>1450</v>
      </c>
      <c r="X13" s="345">
        <f t="shared" si="3"/>
        <v>29.5918367346939</v>
      </c>
      <c r="Y13" s="329">
        <f t="shared" si="26"/>
        <v>1</v>
      </c>
      <c r="Z13" s="232"/>
      <c r="AA13" s="31">
        <v>1</v>
      </c>
      <c r="AB13" s="227">
        <f t="shared" si="12"/>
        <v>1</v>
      </c>
      <c r="AC13" s="369">
        <v>15</v>
      </c>
      <c r="AD13" s="345">
        <f t="shared" si="4"/>
        <v>15</v>
      </c>
      <c r="AE13" s="329">
        <f t="shared" si="27"/>
        <v>0</v>
      </c>
      <c r="AF13" s="232"/>
      <c r="AG13" s="31"/>
      <c r="AH13" s="227" t="str">
        <f t="shared" si="13"/>
        <v>-</v>
      </c>
      <c r="AI13" s="369"/>
      <c r="AJ13" s="345" t="str">
        <f t="shared" si="5"/>
        <v>-</v>
      </c>
      <c r="AK13" s="329">
        <f t="shared" si="28"/>
        <v>0</v>
      </c>
      <c r="AL13" s="232"/>
      <c r="AM13" s="31">
        <v>0</v>
      </c>
      <c r="AN13" s="227" t="str">
        <f t="shared" si="14"/>
        <v>-</v>
      </c>
      <c r="AO13" s="369"/>
      <c r="AP13" s="345" t="str">
        <f t="shared" si="6"/>
        <v>-</v>
      </c>
      <c r="AQ13" s="329">
        <f t="shared" si="29"/>
        <v>0</v>
      </c>
      <c r="AR13" s="232"/>
      <c r="AS13" s="31">
        <v>0</v>
      </c>
      <c r="AT13" s="227" t="str">
        <f t="shared" si="15"/>
        <v>-</v>
      </c>
      <c r="AU13" s="369"/>
      <c r="AV13" s="345" t="str">
        <f t="shared" si="7"/>
        <v>-</v>
      </c>
      <c r="AW13" s="329">
        <f t="shared" si="30"/>
        <v>0</v>
      </c>
      <c r="AX13" s="232"/>
      <c r="AY13" s="31">
        <v>0</v>
      </c>
      <c r="AZ13" s="227" t="str">
        <f t="shared" si="16"/>
        <v>-</v>
      </c>
      <c r="BA13" s="369"/>
      <c r="BB13" s="345" t="str">
        <f t="shared" si="8"/>
        <v>-</v>
      </c>
    </row>
    <row r="14" ht="14.25" customHeight="1" spans="1:54">
      <c r="A14" s="107"/>
      <c r="B14" s="134">
        <v>8</v>
      </c>
      <c r="C14" s="192">
        <f t="shared" si="17"/>
        <v>72</v>
      </c>
      <c r="D14" s="433">
        <f t="shared" si="18"/>
        <v>72</v>
      </c>
      <c r="E14" s="434"/>
      <c r="F14" s="435">
        <f t="shared" si="19"/>
        <v>72</v>
      </c>
      <c r="G14" s="303">
        <f t="shared" si="20"/>
        <v>1</v>
      </c>
      <c r="H14" s="436">
        <f t="shared" si="21"/>
        <v>0</v>
      </c>
      <c r="I14" s="210">
        <f t="shared" si="22"/>
        <v>2212</v>
      </c>
      <c r="J14" s="210">
        <f t="shared" si="23"/>
        <v>2212</v>
      </c>
      <c r="K14" s="447"/>
      <c r="L14" s="330">
        <f t="shared" si="1"/>
        <v>30.7222222222222</v>
      </c>
      <c r="M14" s="329">
        <f t="shared" si="24"/>
        <v>16</v>
      </c>
      <c r="N14" s="232"/>
      <c r="O14" s="31">
        <v>16</v>
      </c>
      <c r="P14" s="227">
        <f t="shared" si="10"/>
        <v>1</v>
      </c>
      <c r="Q14" s="369">
        <v>606</v>
      </c>
      <c r="R14" s="345">
        <f t="shared" si="2"/>
        <v>37.875</v>
      </c>
      <c r="S14" s="329">
        <f t="shared" si="25"/>
        <v>53</v>
      </c>
      <c r="T14" s="232"/>
      <c r="U14" s="31">
        <v>53</v>
      </c>
      <c r="V14" s="227">
        <f t="shared" si="11"/>
        <v>1</v>
      </c>
      <c r="W14" s="369">
        <v>1524</v>
      </c>
      <c r="X14" s="345">
        <f t="shared" si="3"/>
        <v>28.7547169811321</v>
      </c>
      <c r="Y14" s="329">
        <f t="shared" si="26"/>
        <v>1</v>
      </c>
      <c r="Z14" s="232"/>
      <c r="AA14" s="31">
        <v>1</v>
      </c>
      <c r="AB14" s="227">
        <f t="shared" si="12"/>
        <v>1</v>
      </c>
      <c r="AC14" s="369">
        <v>25</v>
      </c>
      <c r="AD14" s="345">
        <f t="shared" si="4"/>
        <v>25</v>
      </c>
      <c r="AE14" s="329">
        <f t="shared" si="27"/>
        <v>0</v>
      </c>
      <c r="AF14" s="232"/>
      <c r="AG14" s="31"/>
      <c r="AH14" s="227" t="str">
        <f t="shared" si="13"/>
        <v>-</v>
      </c>
      <c r="AI14" s="369"/>
      <c r="AJ14" s="345" t="str">
        <f t="shared" si="5"/>
        <v>-</v>
      </c>
      <c r="AK14" s="329">
        <f t="shared" si="28"/>
        <v>2</v>
      </c>
      <c r="AL14" s="232"/>
      <c r="AM14" s="31">
        <v>2</v>
      </c>
      <c r="AN14" s="227">
        <f t="shared" si="14"/>
        <v>1</v>
      </c>
      <c r="AO14" s="369">
        <v>57</v>
      </c>
      <c r="AP14" s="345">
        <f t="shared" si="6"/>
        <v>28.5</v>
      </c>
      <c r="AQ14" s="329">
        <f t="shared" si="29"/>
        <v>0</v>
      </c>
      <c r="AR14" s="232"/>
      <c r="AS14" s="31"/>
      <c r="AT14" s="227" t="str">
        <f t="shared" si="15"/>
        <v>-</v>
      </c>
      <c r="AU14" s="369"/>
      <c r="AV14" s="345" t="str">
        <f t="shared" si="7"/>
        <v>-</v>
      </c>
      <c r="AW14" s="329">
        <f t="shared" si="30"/>
        <v>0</v>
      </c>
      <c r="AX14" s="232"/>
      <c r="AY14" s="31"/>
      <c r="AZ14" s="227" t="str">
        <f t="shared" si="16"/>
        <v>-</v>
      </c>
      <c r="BA14" s="369"/>
      <c r="BB14" s="345" t="str">
        <f t="shared" si="8"/>
        <v>-</v>
      </c>
    </row>
    <row r="15" ht="14.25" customHeight="1" spans="1:54">
      <c r="A15" s="107"/>
      <c r="B15" s="134">
        <v>9</v>
      </c>
      <c r="C15" s="192">
        <f t="shared" si="17"/>
        <v>73</v>
      </c>
      <c r="D15" s="433">
        <f t="shared" si="18"/>
        <v>73</v>
      </c>
      <c r="E15" s="434"/>
      <c r="F15" s="435">
        <f t="shared" si="19"/>
        <v>73</v>
      </c>
      <c r="G15" s="303">
        <f t="shared" si="20"/>
        <v>1</v>
      </c>
      <c r="H15" s="436">
        <f t="shared" si="21"/>
        <v>0</v>
      </c>
      <c r="I15" s="210">
        <f t="shared" si="22"/>
        <v>2018</v>
      </c>
      <c r="J15" s="210">
        <f t="shared" si="23"/>
        <v>2018</v>
      </c>
      <c r="K15" s="447"/>
      <c r="L15" s="330">
        <f t="shared" si="1"/>
        <v>27.6438356164384</v>
      </c>
      <c r="M15" s="329">
        <f t="shared" si="24"/>
        <v>16</v>
      </c>
      <c r="N15" s="232"/>
      <c r="O15" s="31">
        <v>16</v>
      </c>
      <c r="P15" s="227">
        <f t="shared" si="10"/>
        <v>1</v>
      </c>
      <c r="Q15" s="369">
        <v>504</v>
      </c>
      <c r="R15" s="345">
        <f t="shared" si="2"/>
        <v>31.5</v>
      </c>
      <c r="S15" s="329">
        <f t="shared" si="25"/>
        <v>55</v>
      </c>
      <c r="T15" s="232"/>
      <c r="U15" s="31">
        <v>55</v>
      </c>
      <c r="V15" s="227">
        <f t="shared" si="11"/>
        <v>1</v>
      </c>
      <c r="W15" s="369">
        <v>1484</v>
      </c>
      <c r="X15" s="345">
        <f t="shared" si="3"/>
        <v>26.9818181818182</v>
      </c>
      <c r="Y15" s="329">
        <f t="shared" si="26"/>
        <v>1</v>
      </c>
      <c r="Z15" s="232"/>
      <c r="AA15" s="31">
        <v>1</v>
      </c>
      <c r="AB15" s="227">
        <f t="shared" si="12"/>
        <v>1</v>
      </c>
      <c r="AC15" s="369">
        <v>20</v>
      </c>
      <c r="AD15" s="345">
        <f t="shared" si="4"/>
        <v>20</v>
      </c>
      <c r="AE15" s="329">
        <f t="shared" si="27"/>
        <v>0</v>
      </c>
      <c r="AF15" s="232"/>
      <c r="AG15" s="31"/>
      <c r="AH15" s="227" t="str">
        <f t="shared" si="13"/>
        <v>-</v>
      </c>
      <c r="AI15" s="369"/>
      <c r="AJ15" s="345" t="str">
        <f t="shared" si="5"/>
        <v>-</v>
      </c>
      <c r="AK15" s="329">
        <f t="shared" si="28"/>
        <v>1</v>
      </c>
      <c r="AL15" s="232"/>
      <c r="AM15" s="31">
        <v>1</v>
      </c>
      <c r="AN15" s="227">
        <f t="shared" si="14"/>
        <v>1</v>
      </c>
      <c r="AO15" s="369">
        <v>10</v>
      </c>
      <c r="AP15" s="345">
        <f t="shared" si="6"/>
        <v>10</v>
      </c>
      <c r="AQ15" s="329">
        <f t="shared" si="29"/>
        <v>0</v>
      </c>
      <c r="AR15" s="232"/>
      <c r="AS15" s="31"/>
      <c r="AT15" s="227" t="str">
        <f t="shared" si="15"/>
        <v>-</v>
      </c>
      <c r="AU15" s="369"/>
      <c r="AV15" s="345" t="str">
        <f t="shared" si="7"/>
        <v>-</v>
      </c>
      <c r="AW15" s="329">
        <f t="shared" si="30"/>
        <v>0</v>
      </c>
      <c r="AX15" s="232"/>
      <c r="AY15" s="31"/>
      <c r="AZ15" s="227" t="str">
        <f t="shared" si="16"/>
        <v>-</v>
      </c>
      <c r="BA15" s="369"/>
      <c r="BB15" s="345" t="str">
        <f t="shared" si="8"/>
        <v>-</v>
      </c>
    </row>
    <row r="16" ht="14.25" customHeight="1" spans="1:54">
      <c r="A16" s="107"/>
      <c r="B16" s="134">
        <v>10</v>
      </c>
      <c r="C16" s="192">
        <f t="shared" si="17"/>
        <v>55</v>
      </c>
      <c r="D16" s="433">
        <f t="shared" si="18"/>
        <v>55</v>
      </c>
      <c r="E16" s="434"/>
      <c r="F16" s="435">
        <f t="shared" si="19"/>
        <v>55</v>
      </c>
      <c r="G16" s="303">
        <f t="shared" si="20"/>
        <v>1</v>
      </c>
      <c r="H16" s="436">
        <f t="shared" si="21"/>
        <v>0</v>
      </c>
      <c r="I16" s="210">
        <f t="shared" si="22"/>
        <v>1396</v>
      </c>
      <c r="J16" s="210">
        <f t="shared" si="23"/>
        <v>1396</v>
      </c>
      <c r="K16" s="447"/>
      <c r="L16" s="330">
        <f t="shared" si="1"/>
        <v>25.3818181818182</v>
      </c>
      <c r="M16" s="329">
        <f t="shared" si="24"/>
        <v>15</v>
      </c>
      <c r="N16" s="232"/>
      <c r="O16" s="31">
        <v>15</v>
      </c>
      <c r="P16" s="227">
        <f t="shared" si="10"/>
        <v>1</v>
      </c>
      <c r="Q16" s="369">
        <v>461</v>
      </c>
      <c r="R16" s="345">
        <f t="shared" si="2"/>
        <v>30.7333333333333</v>
      </c>
      <c r="S16" s="329">
        <f t="shared" si="25"/>
        <v>39</v>
      </c>
      <c r="T16" s="232"/>
      <c r="U16" s="31">
        <v>39</v>
      </c>
      <c r="V16" s="227">
        <f t="shared" si="11"/>
        <v>1</v>
      </c>
      <c r="W16" s="369">
        <v>899</v>
      </c>
      <c r="X16" s="345">
        <f t="shared" si="3"/>
        <v>23.0512820512821</v>
      </c>
      <c r="Y16" s="329">
        <f t="shared" si="26"/>
        <v>1</v>
      </c>
      <c r="Z16" s="232"/>
      <c r="AA16" s="31">
        <v>1</v>
      </c>
      <c r="AB16" s="227">
        <f t="shared" si="12"/>
        <v>1</v>
      </c>
      <c r="AC16" s="369">
        <v>36</v>
      </c>
      <c r="AD16" s="345">
        <f t="shared" si="4"/>
        <v>36</v>
      </c>
      <c r="AE16" s="329">
        <f t="shared" si="27"/>
        <v>0</v>
      </c>
      <c r="AF16" s="232"/>
      <c r="AG16" s="31"/>
      <c r="AH16" s="227" t="str">
        <f t="shared" si="13"/>
        <v>-</v>
      </c>
      <c r="AI16" s="369"/>
      <c r="AJ16" s="345" t="str">
        <f t="shared" si="5"/>
        <v>-</v>
      </c>
      <c r="AK16" s="329">
        <v>0</v>
      </c>
      <c r="AL16" s="232"/>
      <c r="AM16" s="31">
        <v>0</v>
      </c>
      <c r="AN16" s="227" t="str">
        <f t="shared" si="14"/>
        <v>-</v>
      </c>
      <c r="AO16" s="369"/>
      <c r="AP16" s="345" t="str">
        <f t="shared" si="6"/>
        <v>-</v>
      </c>
      <c r="AQ16" s="329">
        <f t="shared" si="29"/>
        <v>0</v>
      </c>
      <c r="AR16" s="232"/>
      <c r="AS16" s="31"/>
      <c r="AT16" s="227" t="str">
        <f t="shared" si="15"/>
        <v>-</v>
      </c>
      <c r="AU16" s="369"/>
      <c r="AV16" s="345" t="str">
        <f t="shared" si="7"/>
        <v>-</v>
      </c>
      <c r="AW16" s="329">
        <f t="shared" si="30"/>
        <v>0</v>
      </c>
      <c r="AX16" s="232"/>
      <c r="AY16" s="31"/>
      <c r="AZ16" s="227" t="str">
        <f t="shared" si="16"/>
        <v>-</v>
      </c>
      <c r="BA16" s="369"/>
      <c r="BB16" s="345" t="str">
        <f t="shared" si="8"/>
        <v>-</v>
      </c>
    </row>
    <row r="17" ht="14.25" customHeight="1" spans="1:54">
      <c r="A17" s="107"/>
      <c r="B17" s="134">
        <v>11</v>
      </c>
      <c r="C17" s="192">
        <f t="shared" si="17"/>
        <v>54</v>
      </c>
      <c r="D17" s="433">
        <f t="shared" si="18"/>
        <v>54</v>
      </c>
      <c r="E17" s="434"/>
      <c r="F17" s="435">
        <f t="shared" si="19"/>
        <v>54</v>
      </c>
      <c r="G17" s="303">
        <f t="shared" si="20"/>
        <v>1</v>
      </c>
      <c r="H17" s="436">
        <f t="shared" si="21"/>
        <v>0</v>
      </c>
      <c r="I17" s="210">
        <f t="shared" si="22"/>
        <v>1505</v>
      </c>
      <c r="J17" s="210">
        <f t="shared" si="23"/>
        <v>1505</v>
      </c>
      <c r="K17" s="447"/>
      <c r="L17" s="330">
        <f t="shared" si="1"/>
        <v>27.8703703703704</v>
      </c>
      <c r="M17" s="368">
        <f t="shared" ref="M17:M37" si="31">N17+O17</f>
        <v>6</v>
      </c>
      <c r="N17" s="232"/>
      <c r="O17" s="31">
        <v>6</v>
      </c>
      <c r="P17" s="227">
        <f t="shared" si="10"/>
        <v>1</v>
      </c>
      <c r="Q17" s="369">
        <v>200</v>
      </c>
      <c r="R17" s="345">
        <f t="shared" si="2"/>
        <v>33.3333333333333</v>
      </c>
      <c r="S17" s="368">
        <f t="shared" si="25"/>
        <v>46</v>
      </c>
      <c r="T17" s="232"/>
      <c r="U17" s="31">
        <v>46</v>
      </c>
      <c r="V17" s="227">
        <f t="shared" si="11"/>
        <v>1</v>
      </c>
      <c r="W17" s="369">
        <v>1233</v>
      </c>
      <c r="X17" s="345">
        <f t="shared" si="3"/>
        <v>26.804347826087</v>
      </c>
      <c r="Y17" s="368">
        <f t="shared" si="26"/>
        <v>0</v>
      </c>
      <c r="Z17" s="232"/>
      <c r="AA17" s="31">
        <v>0</v>
      </c>
      <c r="AB17" s="227" t="str">
        <f t="shared" si="12"/>
        <v>-</v>
      </c>
      <c r="AC17" s="369"/>
      <c r="AD17" s="345" t="str">
        <f t="shared" si="4"/>
        <v>-</v>
      </c>
      <c r="AE17" s="368">
        <f t="shared" si="27"/>
        <v>0</v>
      </c>
      <c r="AF17" s="232"/>
      <c r="AG17" s="31"/>
      <c r="AH17" s="227" t="str">
        <f t="shared" si="13"/>
        <v>-</v>
      </c>
      <c r="AI17" s="369"/>
      <c r="AJ17" s="345" t="str">
        <f t="shared" si="5"/>
        <v>-</v>
      </c>
      <c r="AK17" s="368">
        <f t="shared" si="28"/>
        <v>2</v>
      </c>
      <c r="AL17" s="232"/>
      <c r="AM17" s="31">
        <v>2</v>
      </c>
      <c r="AN17" s="227">
        <f t="shared" si="14"/>
        <v>1</v>
      </c>
      <c r="AO17" s="369">
        <v>72</v>
      </c>
      <c r="AP17" s="345">
        <f t="shared" si="6"/>
        <v>36</v>
      </c>
      <c r="AQ17" s="368">
        <f t="shared" si="29"/>
        <v>0</v>
      </c>
      <c r="AR17" s="232"/>
      <c r="AS17" s="31"/>
      <c r="AT17" s="227" t="str">
        <f t="shared" si="15"/>
        <v>-</v>
      </c>
      <c r="AU17" s="369"/>
      <c r="AV17" s="345" t="str">
        <f t="shared" si="7"/>
        <v>-</v>
      </c>
      <c r="AW17" s="368">
        <f t="shared" si="30"/>
        <v>0</v>
      </c>
      <c r="AX17" s="232"/>
      <c r="AY17" s="31"/>
      <c r="AZ17" s="227" t="str">
        <f t="shared" si="16"/>
        <v>-</v>
      </c>
      <c r="BA17" s="369"/>
      <c r="BB17" s="345" t="str">
        <f t="shared" si="8"/>
        <v>-</v>
      </c>
    </row>
    <row r="18" ht="14.25" customHeight="1" spans="1:54">
      <c r="A18" s="107"/>
      <c r="B18" s="134">
        <v>12</v>
      </c>
      <c r="C18" s="192">
        <f t="shared" si="17"/>
        <v>57</v>
      </c>
      <c r="D18" s="433">
        <f t="shared" si="18"/>
        <v>57</v>
      </c>
      <c r="E18" s="434"/>
      <c r="F18" s="435">
        <f t="shared" si="19"/>
        <v>57</v>
      </c>
      <c r="G18" s="303">
        <f t="shared" si="20"/>
        <v>1</v>
      </c>
      <c r="H18" s="436">
        <f t="shared" si="21"/>
        <v>0</v>
      </c>
      <c r="I18" s="210">
        <f t="shared" si="22"/>
        <v>2224</v>
      </c>
      <c r="J18" s="210">
        <f t="shared" si="23"/>
        <v>2224</v>
      </c>
      <c r="K18" s="447"/>
      <c r="L18" s="330">
        <f t="shared" si="1"/>
        <v>39.0175438596491</v>
      </c>
      <c r="M18" s="368">
        <f t="shared" si="31"/>
        <v>4</v>
      </c>
      <c r="N18" s="232"/>
      <c r="O18" s="31">
        <v>4</v>
      </c>
      <c r="P18" s="227">
        <f t="shared" si="10"/>
        <v>1</v>
      </c>
      <c r="Q18" s="369">
        <v>113</v>
      </c>
      <c r="R18" s="345">
        <f t="shared" si="2"/>
        <v>28.25</v>
      </c>
      <c r="S18" s="368">
        <f t="shared" si="25"/>
        <v>53</v>
      </c>
      <c r="T18" s="232"/>
      <c r="U18" s="31">
        <v>53</v>
      </c>
      <c r="V18" s="227">
        <f t="shared" si="11"/>
        <v>1</v>
      </c>
      <c r="W18" s="369">
        <v>2111</v>
      </c>
      <c r="X18" s="345">
        <f t="shared" si="3"/>
        <v>39.8301886792453</v>
      </c>
      <c r="Y18" s="368">
        <f t="shared" si="26"/>
        <v>0</v>
      </c>
      <c r="Z18" s="232"/>
      <c r="AA18" s="31">
        <v>0</v>
      </c>
      <c r="AB18" s="227" t="str">
        <f t="shared" si="12"/>
        <v>-</v>
      </c>
      <c r="AC18" s="369"/>
      <c r="AD18" s="345" t="str">
        <f t="shared" si="4"/>
        <v>-</v>
      </c>
      <c r="AE18" s="368">
        <f t="shared" si="27"/>
        <v>0</v>
      </c>
      <c r="AF18" s="232"/>
      <c r="AG18" s="31"/>
      <c r="AH18" s="227" t="str">
        <f t="shared" si="13"/>
        <v>-</v>
      </c>
      <c r="AI18" s="369"/>
      <c r="AJ18" s="345" t="str">
        <f t="shared" si="5"/>
        <v>-</v>
      </c>
      <c r="AK18" s="368">
        <f t="shared" si="28"/>
        <v>0</v>
      </c>
      <c r="AL18" s="232"/>
      <c r="AM18" s="31"/>
      <c r="AN18" s="227" t="str">
        <f t="shared" si="14"/>
        <v>-</v>
      </c>
      <c r="AO18" s="369"/>
      <c r="AP18" s="345" t="str">
        <f t="shared" si="6"/>
        <v>-</v>
      </c>
      <c r="AQ18" s="368">
        <f t="shared" si="29"/>
        <v>0</v>
      </c>
      <c r="AR18" s="232"/>
      <c r="AS18" s="31"/>
      <c r="AT18" s="227" t="str">
        <f t="shared" si="15"/>
        <v>-</v>
      </c>
      <c r="AU18" s="369"/>
      <c r="AV18" s="345" t="str">
        <f t="shared" si="7"/>
        <v>-</v>
      </c>
      <c r="AW18" s="368">
        <f t="shared" si="30"/>
        <v>0</v>
      </c>
      <c r="AX18" s="232"/>
      <c r="AY18" s="31"/>
      <c r="AZ18" s="227" t="str">
        <f t="shared" si="16"/>
        <v>-</v>
      </c>
      <c r="BA18" s="369"/>
      <c r="BB18" s="345" t="str">
        <f t="shared" si="8"/>
        <v>-</v>
      </c>
    </row>
    <row r="19" ht="14.25" customHeight="1" spans="1:54">
      <c r="A19" s="107"/>
      <c r="B19" s="134">
        <v>13</v>
      </c>
      <c r="C19" s="192">
        <f t="shared" si="17"/>
        <v>58</v>
      </c>
      <c r="D19" s="433">
        <f t="shared" si="18"/>
        <v>58</v>
      </c>
      <c r="E19" s="434"/>
      <c r="F19" s="435">
        <f t="shared" si="19"/>
        <v>58</v>
      </c>
      <c r="G19" s="303">
        <f t="shared" si="20"/>
        <v>1</v>
      </c>
      <c r="H19" s="436">
        <f t="shared" si="21"/>
        <v>0</v>
      </c>
      <c r="I19" s="210">
        <f t="shared" si="22"/>
        <v>1602</v>
      </c>
      <c r="J19" s="210">
        <f t="shared" si="23"/>
        <v>1602</v>
      </c>
      <c r="K19" s="447"/>
      <c r="L19" s="330">
        <f t="shared" si="1"/>
        <v>27.6206896551724</v>
      </c>
      <c r="M19" s="368">
        <f t="shared" si="31"/>
        <v>7</v>
      </c>
      <c r="N19" s="232"/>
      <c r="O19" s="31">
        <v>7</v>
      </c>
      <c r="P19" s="227">
        <f t="shared" si="10"/>
        <v>1</v>
      </c>
      <c r="Q19" s="369">
        <v>241</v>
      </c>
      <c r="R19" s="345">
        <f t="shared" si="2"/>
        <v>34.4285714285714</v>
      </c>
      <c r="S19" s="368">
        <f t="shared" si="25"/>
        <v>51</v>
      </c>
      <c r="T19" s="232"/>
      <c r="U19" s="31">
        <v>51</v>
      </c>
      <c r="V19" s="227">
        <f t="shared" si="11"/>
        <v>1</v>
      </c>
      <c r="W19" s="369">
        <v>1361</v>
      </c>
      <c r="X19" s="345">
        <f t="shared" si="3"/>
        <v>26.6862745098039</v>
      </c>
      <c r="Y19" s="368">
        <f t="shared" si="26"/>
        <v>0</v>
      </c>
      <c r="Z19" s="232"/>
      <c r="AA19" s="31">
        <v>0</v>
      </c>
      <c r="AB19" s="227" t="str">
        <f t="shared" si="12"/>
        <v>-</v>
      </c>
      <c r="AC19" s="369"/>
      <c r="AD19" s="345" t="str">
        <f t="shared" si="4"/>
        <v>-</v>
      </c>
      <c r="AE19" s="368">
        <f t="shared" si="27"/>
        <v>0</v>
      </c>
      <c r="AF19" s="232"/>
      <c r="AG19" s="31"/>
      <c r="AH19" s="227" t="str">
        <f t="shared" si="13"/>
        <v>-</v>
      </c>
      <c r="AI19" s="369"/>
      <c r="AJ19" s="345" t="str">
        <f t="shared" si="5"/>
        <v>-</v>
      </c>
      <c r="AK19" s="368">
        <f t="shared" si="28"/>
        <v>0</v>
      </c>
      <c r="AL19" s="232"/>
      <c r="AM19" s="31">
        <v>0</v>
      </c>
      <c r="AN19" s="227" t="str">
        <f t="shared" si="14"/>
        <v>-</v>
      </c>
      <c r="AO19" s="369"/>
      <c r="AP19" s="345" t="str">
        <f t="shared" si="6"/>
        <v>-</v>
      </c>
      <c r="AQ19" s="368">
        <f t="shared" si="29"/>
        <v>0</v>
      </c>
      <c r="AR19" s="232"/>
      <c r="AS19" s="31"/>
      <c r="AT19" s="227" t="str">
        <f t="shared" si="15"/>
        <v>-</v>
      </c>
      <c r="AU19" s="369"/>
      <c r="AV19" s="345" t="str">
        <f t="shared" si="7"/>
        <v>-</v>
      </c>
      <c r="AW19" s="368">
        <f t="shared" si="30"/>
        <v>0</v>
      </c>
      <c r="AX19" s="232"/>
      <c r="AY19" s="31"/>
      <c r="AZ19" s="227" t="str">
        <f t="shared" si="16"/>
        <v>-</v>
      </c>
      <c r="BA19" s="369"/>
      <c r="BB19" s="345" t="str">
        <f t="shared" si="8"/>
        <v>-</v>
      </c>
    </row>
    <row r="20" ht="14.25" customHeight="1" spans="1:54">
      <c r="A20" s="107"/>
      <c r="B20" s="134">
        <v>14</v>
      </c>
      <c r="C20" s="192">
        <f t="shared" si="17"/>
        <v>67</v>
      </c>
      <c r="D20" s="433">
        <f t="shared" si="18"/>
        <v>67</v>
      </c>
      <c r="E20" s="434"/>
      <c r="F20" s="435">
        <f t="shared" si="19"/>
        <v>67</v>
      </c>
      <c r="G20" s="303">
        <f t="shared" si="20"/>
        <v>1</v>
      </c>
      <c r="H20" s="436">
        <f t="shared" si="21"/>
        <v>0</v>
      </c>
      <c r="I20" s="210">
        <f t="shared" si="22"/>
        <v>1913</v>
      </c>
      <c r="J20" s="210">
        <f t="shared" si="23"/>
        <v>1913</v>
      </c>
      <c r="K20" s="447"/>
      <c r="L20" s="330">
        <f t="shared" si="1"/>
        <v>28.5522388059701</v>
      </c>
      <c r="M20" s="368">
        <f t="shared" si="31"/>
        <v>21</v>
      </c>
      <c r="N20" s="232"/>
      <c r="O20" s="31">
        <v>21</v>
      </c>
      <c r="P20" s="227">
        <f t="shared" si="10"/>
        <v>1</v>
      </c>
      <c r="Q20" s="369">
        <v>724</v>
      </c>
      <c r="R20" s="345">
        <f t="shared" si="2"/>
        <v>34.4761904761905</v>
      </c>
      <c r="S20" s="368">
        <f t="shared" si="25"/>
        <v>42</v>
      </c>
      <c r="T20" s="232"/>
      <c r="U20" s="31">
        <v>42</v>
      </c>
      <c r="V20" s="227">
        <f t="shared" si="11"/>
        <v>1</v>
      </c>
      <c r="W20" s="369">
        <v>1114</v>
      </c>
      <c r="X20" s="345">
        <f t="shared" si="3"/>
        <v>26.5238095238095</v>
      </c>
      <c r="Y20" s="368">
        <v>1</v>
      </c>
      <c r="Z20" s="232"/>
      <c r="AA20" s="31">
        <v>1</v>
      </c>
      <c r="AB20" s="227">
        <f t="shared" si="12"/>
        <v>1</v>
      </c>
      <c r="AC20" s="369">
        <v>15</v>
      </c>
      <c r="AD20" s="345">
        <f t="shared" si="4"/>
        <v>15</v>
      </c>
      <c r="AE20" s="368">
        <f t="shared" si="27"/>
        <v>0</v>
      </c>
      <c r="AF20" s="232"/>
      <c r="AG20" s="31"/>
      <c r="AH20" s="227" t="str">
        <f t="shared" si="13"/>
        <v>-</v>
      </c>
      <c r="AI20" s="369"/>
      <c r="AJ20" s="345" t="str">
        <f t="shared" si="5"/>
        <v>-</v>
      </c>
      <c r="AK20" s="368">
        <v>3</v>
      </c>
      <c r="AL20" s="232"/>
      <c r="AM20" s="31">
        <v>3</v>
      </c>
      <c r="AN20" s="227">
        <f t="shared" si="14"/>
        <v>1</v>
      </c>
      <c r="AO20" s="369">
        <v>60</v>
      </c>
      <c r="AP20" s="345">
        <f t="shared" si="6"/>
        <v>20</v>
      </c>
      <c r="AQ20" s="368">
        <f t="shared" si="29"/>
        <v>0</v>
      </c>
      <c r="AR20" s="232"/>
      <c r="AS20" s="31"/>
      <c r="AT20" s="227" t="str">
        <f t="shared" si="15"/>
        <v>-</v>
      </c>
      <c r="AU20" s="369"/>
      <c r="AV20" s="345" t="str">
        <f t="shared" si="7"/>
        <v>-</v>
      </c>
      <c r="AW20" s="368">
        <f t="shared" si="30"/>
        <v>0</v>
      </c>
      <c r="AX20" s="232"/>
      <c r="AY20" s="31"/>
      <c r="AZ20" s="227" t="str">
        <f t="shared" si="16"/>
        <v>-</v>
      </c>
      <c r="BA20" s="369"/>
      <c r="BB20" s="345" t="str">
        <f t="shared" si="8"/>
        <v>-</v>
      </c>
    </row>
    <row r="21" ht="14.25" customHeight="1" spans="1:54">
      <c r="A21" s="107"/>
      <c r="B21" s="134">
        <v>15</v>
      </c>
      <c r="C21" s="192">
        <f t="shared" si="17"/>
        <v>50</v>
      </c>
      <c r="D21" s="433">
        <f t="shared" si="18"/>
        <v>50</v>
      </c>
      <c r="E21" s="434"/>
      <c r="F21" s="435">
        <f t="shared" si="19"/>
        <v>50</v>
      </c>
      <c r="G21" s="303">
        <f t="shared" si="20"/>
        <v>1</v>
      </c>
      <c r="H21" s="436">
        <f t="shared" si="21"/>
        <v>0</v>
      </c>
      <c r="I21" s="210">
        <f t="shared" si="22"/>
        <v>1342</v>
      </c>
      <c r="J21" s="210">
        <f t="shared" si="23"/>
        <v>1342</v>
      </c>
      <c r="K21" s="447"/>
      <c r="L21" s="330">
        <f t="shared" si="1"/>
        <v>26.84</v>
      </c>
      <c r="M21" s="368">
        <f t="shared" si="31"/>
        <v>13</v>
      </c>
      <c r="N21" s="232"/>
      <c r="O21" s="31">
        <v>13</v>
      </c>
      <c r="P21" s="227">
        <f t="shared" si="10"/>
        <v>1</v>
      </c>
      <c r="Q21" s="369">
        <v>420</v>
      </c>
      <c r="R21" s="345">
        <f t="shared" si="2"/>
        <v>32.3076923076923</v>
      </c>
      <c r="S21" s="368">
        <f t="shared" si="25"/>
        <v>34</v>
      </c>
      <c r="T21" s="232"/>
      <c r="U21" s="31">
        <v>34</v>
      </c>
      <c r="V21" s="227">
        <f t="shared" si="11"/>
        <v>1</v>
      </c>
      <c r="W21" s="369">
        <v>860</v>
      </c>
      <c r="X21" s="345">
        <f t="shared" si="3"/>
        <v>25.2941176470588</v>
      </c>
      <c r="Y21" s="368">
        <f t="shared" si="26"/>
        <v>1</v>
      </c>
      <c r="Z21" s="232"/>
      <c r="AA21" s="31">
        <v>1</v>
      </c>
      <c r="AB21" s="227">
        <f t="shared" si="12"/>
        <v>1</v>
      </c>
      <c r="AC21" s="369">
        <v>20</v>
      </c>
      <c r="AD21" s="345">
        <f t="shared" si="4"/>
        <v>20</v>
      </c>
      <c r="AE21" s="368">
        <f t="shared" si="27"/>
        <v>0</v>
      </c>
      <c r="AF21" s="232"/>
      <c r="AG21" s="31"/>
      <c r="AH21" s="227" t="str">
        <f t="shared" si="13"/>
        <v>-</v>
      </c>
      <c r="AI21" s="369"/>
      <c r="AJ21" s="345" t="str">
        <f t="shared" si="5"/>
        <v>-</v>
      </c>
      <c r="AK21" s="368">
        <f t="shared" si="28"/>
        <v>2</v>
      </c>
      <c r="AL21" s="232"/>
      <c r="AM21" s="31">
        <v>2</v>
      </c>
      <c r="AN21" s="227">
        <f t="shared" si="14"/>
        <v>1</v>
      </c>
      <c r="AO21" s="369">
        <v>42</v>
      </c>
      <c r="AP21" s="345">
        <f t="shared" si="6"/>
        <v>21</v>
      </c>
      <c r="AQ21" s="368">
        <f t="shared" si="29"/>
        <v>0</v>
      </c>
      <c r="AR21" s="232"/>
      <c r="AS21" s="31"/>
      <c r="AT21" s="227" t="str">
        <f t="shared" si="15"/>
        <v>-</v>
      </c>
      <c r="AU21" s="369"/>
      <c r="AV21" s="345" t="str">
        <f t="shared" si="7"/>
        <v>-</v>
      </c>
      <c r="AW21" s="368">
        <f t="shared" si="30"/>
        <v>0</v>
      </c>
      <c r="AX21" s="232"/>
      <c r="AY21" s="31"/>
      <c r="AZ21" s="227" t="str">
        <f t="shared" si="16"/>
        <v>-</v>
      </c>
      <c r="BA21" s="369"/>
      <c r="BB21" s="345" t="str">
        <f t="shared" si="8"/>
        <v>-</v>
      </c>
    </row>
    <row r="22" ht="14.25" customHeight="1" spans="1:54">
      <c r="A22" s="107"/>
      <c r="B22" s="134">
        <v>16</v>
      </c>
      <c r="C22" s="192">
        <f t="shared" si="17"/>
        <v>49</v>
      </c>
      <c r="D22" s="433">
        <f t="shared" si="18"/>
        <v>49</v>
      </c>
      <c r="E22" s="434"/>
      <c r="F22" s="435">
        <f t="shared" si="19"/>
        <v>49</v>
      </c>
      <c r="G22" s="303">
        <f t="shared" si="20"/>
        <v>1</v>
      </c>
      <c r="H22" s="436">
        <f t="shared" si="21"/>
        <v>0</v>
      </c>
      <c r="I22" s="210">
        <f t="shared" si="22"/>
        <v>1462</v>
      </c>
      <c r="J22" s="210">
        <f t="shared" si="23"/>
        <v>1462</v>
      </c>
      <c r="K22" s="448"/>
      <c r="L22" s="330">
        <f t="shared" si="1"/>
        <v>29.8367346938776</v>
      </c>
      <c r="M22" s="368">
        <f t="shared" si="31"/>
        <v>8</v>
      </c>
      <c r="N22" s="232"/>
      <c r="O22" s="31">
        <v>8</v>
      </c>
      <c r="P22" s="227">
        <f t="shared" si="10"/>
        <v>1</v>
      </c>
      <c r="Q22" s="451">
        <v>276</v>
      </c>
      <c r="R22" s="452">
        <f t="shared" si="2"/>
        <v>34.5</v>
      </c>
      <c r="S22" s="368">
        <f t="shared" si="25"/>
        <v>40</v>
      </c>
      <c r="T22" s="232"/>
      <c r="U22" s="31">
        <v>40</v>
      </c>
      <c r="V22" s="227">
        <f t="shared" si="11"/>
        <v>1</v>
      </c>
      <c r="W22" s="451">
        <v>1171</v>
      </c>
      <c r="X22" s="452">
        <f t="shared" si="3"/>
        <v>29.275</v>
      </c>
      <c r="Y22" s="368">
        <f t="shared" si="26"/>
        <v>1</v>
      </c>
      <c r="Z22" s="232"/>
      <c r="AA22" s="31">
        <v>1</v>
      </c>
      <c r="AB22" s="227">
        <f t="shared" si="12"/>
        <v>1</v>
      </c>
      <c r="AC22" s="451">
        <v>15</v>
      </c>
      <c r="AD22" s="452">
        <f t="shared" si="4"/>
        <v>15</v>
      </c>
      <c r="AE22" s="368">
        <f t="shared" si="27"/>
        <v>0</v>
      </c>
      <c r="AF22" s="232"/>
      <c r="AG22" s="31"/>
      <c r="AH22" s="227" t="str">
        <f t="shared" si="13"/>
        <v>-</v>
      </c>
      <c r="AI22" s="451"/>
      <c r="AJ22" s="452" t="str">
        <f t="shared" si="5"/>
        <v>-</v>
      </c>
      <c r="AK22" s="368">
        <f t="shared" si="28"/>
        <v>0</v>
      </c>
      <c r="AL22" s="232"/>
      <c r="AM22" s="31"/>
      <c r="AN22" s="227" t="str">
        <f t="shared" si="14"/>
        <v>-</v>
      </c>
      <c r="AO22" s="451"/>
      <c r="AP22" s="452" t="str">
        <f t="shared" si="6"/>
        <v>-</v>
      </c>
      <c r="AQ22" s="368">
        <f t="shared" si="29"/>
        <v>0</v>
      </c>
      <c r="AR22" s="232"/>
      <c r="AS22" s="31"/>
      <c r="AT22" s="227" t="str">
        <f t="shared" si="15"/>
        <v>-</v>
      </c>
      <c r="AU22" s="451"/>
      <c r="AV22" s="452" t="str">
        <f t="shared" si="7"/>
        <v>-</v>
      </c>
      <c r="AW22" s="368">
        <f t="shared" si="30"/>
        <v>0</v>
      </c>
      <c r="AX22" s="232"/>
      <c r="AY22" s="31"/>
      <c r="AZ22" s="227" t="str">
        <f t="shared" si="16"/>
        <v>-</v>
      </c>
      <c r="BA22" s="451"/>
      <c r="BB22" s="452" t="str">
        <f t="shared" si="8"/>
        <v>-</v>
      </c>
    </row>
    <row r="23" ht="14.25" customHeight="1" spans="1:54">
      <c r="A23" s="107"/>
      <c r="B23" s="134">
        <v>17</v>
      </c>
      <c r="C23" s="192">
        <f t="shared" si="17"/>
        <v>60</v>
      </c>
      <c r="D23" s="433">
        <f t="shared" si="18"/>
        <v>60</v>
      </c>
      <c r="E23" s="434"/>
      <c r="F23" s="435">
        <f t="shared" si="19"/>
        <v>60</v>
      </c>
      <c r="G23" s="303">
        <f t="shared" si="20"/>
        <v>1</v>
      </c>
      <c r="H23" s="436">
        <f t="shared" si="21"/>
        <v>0</v>
      </c>
      <c r="I23" s="210">
        <f t="shared" si="22"/>
        <v>1619</v>
      </c>
      <c r="J23" s="210">
        <f t="shared" si="23"/>
        <v>1619</v>
      </c>
      <c r="K23" s="447"/>
      <c r="L23" s="330">
        <f t="shared" si="1"/>
        <v>26.9833333333333</v>
      </c>
      <c r="M23" s="368">
        <f t="shared" si="31"/>
        <v>9</v>
      </c>
      <c r="N23" s="232"/>
      <c r="O23" s="31">
        <v>9</v>
      </c>
      <c r="P23" s="227">
        <f t="shared" si="10"/>
        <v>1</v>
      </c>
      <c r="Q23" s="369">
        <v>292</v>
      </c>
      <c r="R23" s="345">
        <f t="shared" si="2"/>
        <v>32.4444444444444</v>
      </c>
      <c r="S23" s="368">
        <f t="shared" si="25"/>
        <v>48</v>
      </c>
      <c r="T23" s="232"/>
      <c r="U23" s="31">
        <v>48</v>
      </c>
      <c r="V23" s="227">
        <f t="shared" si="11"/>
        <v>1</v>
      </c>
      <c r="W23" s="369">
        <v>1215</v>
      </c>
      <c r="X23" s="345">
        <f t="shared" si="3"/>
        <v>25.3125</v>
      </c>
      <c r="Y23" s="368">
        <f t="shared" si="26"/>
        <v>1</v>
      </c>
      <c r="Z23" s="232"/>
      <c r="AA23" s="31">
        <v>1</v>
      </c>
      <c r="AB23" s="227">
        <f t="shared" si="12"/>
        <v>1</v>
      </c>
      <c r="AC23" s="369">
        <v>36</v>
      </c>
      <c r="AD23" s="345">
        <f t="shared" si="4"/>
        <v>36</v>
      </c>
      <c r="AE23" s="368">
        <f t="shared" si="27"/>
        <v>0</v>
      </c>
      <c r="AF23" s="232"/>
      <c r="AG23" s="31"/>
      <c r="AH23" s="227" t="str">
        <f t="shared" si="13"/>
        <v>-</v>
      </c>
      <c r="AI23" s="369"/>
      <c r="AJ23" s="345" t="str">
        <f t="shared" si="5"/>
        <v>-</v>
      </c>
      <c r="AK23" s="368">
        <v>2</v>
      </c>
      <c r="AL23" s="232">
        <v>0</v>
      </c>
      <c r="AM23" s="31">
        <v>2</v>
      </c>
      <c r="AN23" s="227">
        <f t="shared" si="14"/>
        <v>1</v>
      </c>
      <c r="AO23" s="369">
        <v>56</v>
      </c>
      <c r="AP23" s="345">
        <f t="shared" si="6"/>
        <v>28</v>
      </c>
      <c r="AQ23" s="368">
        <v>1</v>
      </c>
      <c r="AR23" s="232"/>
      <c r="AS23" s="31">
        <v>1</v>
      </c>
      <c r="AT23" s="227">
        <f t="shared" si="15"/>
        <v>1</v>
      </c>
      <c r="AU23" s="369">
        <v>20</v>
      </c>
      <c r="AV23" s="345">
        <f t="shared" si="7"/>
        <v>20</v>
      </c>
      <c r="AW23" s="368">
        <f t="shared" si="30"/>
        <v>0</v>
      </c>
      <c r="AX23" s="232"/>
      <c r="AY23" s="31"/>
      <c r="AZ23" s="227" t="str">
        <f t="shared" si="16"/>
        <v>-</v>
      </c>
      <c r="BA23" s="369"/>
      <c r="BB23" s="345" t="str">
        <f t="shared" si="8"/>
        <v>-</v>
      </c>
    </row>
    <row r="24" ht="14.25" customHeight="1" spans="1:54">
      <c r="A24" s="107"/>
      <c r="B24" s="134">
        <v>18</v>
      </c>
      <c r="C24" s="192">
        <f t="shared" si="17"/>
        <v>44</v>
      </c>
      <c r="D24" s="433">
        <f t="shared" si="18"/>
        <v>44</v>
      </c>
      <c r="E24" s="434"/>
      <c r="F24" s="435">
        <f t="shared" si="19"/>
        <v>44</v>
      </c>
      <c r="G24" s="303">
        <f t="shared" si="20"/>
        <v>1</v>
      </c>
      <c r="H24" s="436">
        <f t="shared" si="21"/>
        <v>0</v>
      </c>
      <c r="I24" s="210">
        <f t="shared" si="22"/>
        <v>1206</v>
      </c>
      <c r="J24" s="210">
        <f t="shared" si="23"/>
        <v>1206</v>
      </c>
      <c r="K24" s="447"/>
      <c r="L24" s="330">
        <f t="shared" si="1"/>
        <v>27.4090909090909</v>
      </c>
      <c r="M24" s="368">
        <f t="shared" si="31"/>
        <v>8</v>
      </c>
      <c r="N24" s="232"/>
      <c r="O24" s="31">
        <v>8</v>
      </c>
      <c r="P24" s="227">
        <f t="shared" si="10"/>
        <v>1</v>
      </c>
      <c r="Q24" s="369">
        <v>224</v>
      </c>
      <c r="R24" s="345">
        <f t="shared" si="2"/>
        <v>28</v>
      </c>
      <c r="S24" s="368">
        <f t="shared" si="25"/>
        <v>33</v>
      </c>
      <c r="T24" s="232"/>
      <c r="U24" s="31">
        <v>33</v>
      </c>
      <c r="V24" s="227">
        <f t="shared" si="11"/>
        <v>1</v>
      </c>
      <c r="W24" s="369">
        <v>899</v>
      </c>
      <c r="X24" s="345">
        <f t="shared" si="3"/>
        <v>27.2424242424242</v>
      </c>
      <c r="Y24" s="368">
        <f t="shared" si="26"/>
        <v>1</v>
      </c>
      <c r="Z24" s="232"/>
      <c r="AA24" s="31">
        <v>1</v>
      </c>
      <c r="AB24" s="227">
        <f t="shared" si="12"/>
        <v>1</v>
      </c>
      <c r="AC24" s="369">
        <v>15</v>
      </c>
      <c r="AD24" s="345">
        <f t="shared" si="4"/>
        <v>15</v>
      </c>
      <c r="AE24" s="368">
        <f t="shared" si="27"/>
        <v>0</v>
      </c>
      <c r="AF24" s="232"/>
      <c r="AG24" s="31"/>
      <c r="AH24" s="227" t="str">
        <f t="shared" si="13"/>
        <v>-</v>
      </c>
      <c r="AI24" s="369"/>
      <c r="AJ24" s="345" t="str">
        <f t="shared" si="5"/>
        <v>-</v>
      </c>
      <c r="AK24" s="368">
        <f t="shared" si="28"/>
        <v>2</v>
      </c>
      <c r="AL24" s="232"/>
      <c r="AM24" s="31">
        <v>2</v>
      </c>
      <c r="AN24" s="227">
        <f t="shared" si="14"/>
        <v>1</v>
      </c>
      <c r="AO24" s="369">
        <v>68</v>
      </c>
      <c r="AP24" s="345">
        <f t="shared" si="6"/>
        <v>34</v>
      </c>
      <c r="AQ24" s="368">
        <f t="shared" si="29"/>
        <v>0</v>
      </c>
      <c r="AR24" s="232">
        <v>0</v>
      </c>
      <c r="AS24" s="31"/>
      <c r="AT24" s="227"/>
      <c r="AU24" s="369"/>
      <c r="AV24" s="345" t="str">
        <f t="shared" si="7"/>
        <v>-</v>
      </c>
      <c r="AW24" s="368">
        <f t="shared" si="30"/>
        <v>0</v>
      </c>
      <c r="AX24" s="232"/>
      <c r="AY24" s="31"/>
      <c r="AZ24" s="227" t="str">
        <f t="shared" si="16"/>
        <v>-</v>
      </c>
      <c r="BA24" s="369"/>
      <c r="BB24" s="345" t="str">
        <f t="shared" si="8"/>
        <v>-</v>
      </c>
    </row>
    <row r="25" ht="14.25" customHeight="1" spans="1:54">
      <c r="A25" s="107"/>
      <c r="B25" s="134">
        <v>19</v>
      </c>
      <c r="C25" s="192">
        <f t="shared" si="17"/>
        <v>54</v>
      </c>
      <c r="D25" s="433">
        <f t="shared" si="18"/>
        <v>54</v>
      </c>
      <c r="E25" s="434"/>
      <c r="F25" s="435">
        <f t="shared" si="19"/>
        <v>54</v>
      </c>
      <c r="G25" s="303">
        <f t="shared" si="20"/>
        <v>1</v>
      </c>
      <c r="H25" s="436">
        <f t="shared" si="21"/>
        <v>0</v>
      </c>
      <c r="I25" s="210">
        <f t="shared" si="22"/>
        <v>1439</v>
      </c>
      <c r="J25" s="210">
        <f t="shared" si="23"/>
        <v>1439</v>
      </c>
      <c r="K25" s="447"/>
      <c r="L25" s="330">
        <f t="shared" si="1"/>
        <v>26.6481481481481</v>
      </c>
      <c r="M25" s="368">
        <f t="shared" si="31"/>
        <v>6</v>
      </c>
      <c r="N25" s="232"/>
      <c r="O25" s="31">
        <v>6</v>
      </c>
      <c r="P25" s="227">
        <f t="shared" si="10"/>
        <v>1</v>
      </c>
      <c r="Q25" s="369">
        <v>173</v>
      </c>
      <c r="R25" s="345">
        <f t="shared" si="2"/>
        <v>28.8333333333333</v>
      </c>
      <c r="S25" s="368">
        <f t="shared" si="25"/>
        <v>46</v>
      </c>
      <c r="T25" s="232"/>
      <c r="U25" s="31">
        <v>46</v>
      </c>
      <c r="V25" s="227">
        <f t="shared" si="11"/>
        <v>1</v>
      </c>
      <c r="W25" s="369">
        <v>1187</v>
      </c>
      <c r="X25" s="345">
        <f t="shared" si="3"/>
        <v>25.804347826087</v>
      </c>
      <c r="Y25" s="368">
        <f t="shared" si="26"/>
        <v>1</v>
      </c>
      <c r="Z25" s="232"/>
      <c r="AA25" s="31">
        <v>1</v>
      </c>
      <c r="AB25" s="227">
        <f t="shared" si="12"/>
        <v>1</v>
      </c>
      <c r="AC25" s="369">
        <v>15</v>
      </c>
      <c r="AD25" s="345">
        <f t="shared" si="4"/>
        <v>15</v>
      </c>
      <c r="AE25" s="368">
        <f t="shared" si="27"/>
        <v>0</v>
      </c>
      <c r="AF25" s="232"/>
      <c r="AG25" s="31"/>
      <c r="AH25" s="227" t="str">
        <f t="shared" si="13"/>
        <v>-</v>
      </c>
      <c r="AI25" s="369"/>
      <c r="AJ25" s="345" t="str">
        <f t="shared" si="5"/>
        <v>-</v>
      </c>
      <c r="AK25" s="368">
        <f t="shared" si="28"/>
        <v>1</v>
      </c>
      <c r="AL25" s="232"/>
      <c r="AM25" s="31">
        <v>1</v>
      </c>
      <c r="AN25" s="227">
        <f t="shared" si="14"/>
        <v>1</v>
      </c>
      <c r="AO25" s="369">
        <v>32</v>
      </c>
      <c r="AP25" s="345">
        <f t="shared" si="6"/>
        <v>32</v>
      </c>
      <c r="AQ25" s="368">
        <f t="shared" si="29"/>
        <v>1</v>
      </c>
      <c r="AR25" s="232"/>
      <c r="AS25" s="31">
        <v>1</v>
      </c>
      <c r="AT25" s="227">
        <f t="shared" si="15"/>
        <v>1</v>
      </c>
      <c r="AU25" s="369">
        <v>32</v>
      </c>
      <c r="AV25" s="345">
        <f t="shared" si="7"/>
        <v>32</v>
      </c>
      <c r="AW25" s="368">
        <f t="shared" si="30"/>
        <v>0</v>
      </c>
      <c r="AX25" s="232"/>
      <c r="AY25" s="31"/>
      <c r="AZ25" s="227" t="str">
        <f t="shared" si="16"/>
        <v>-</v>
      </c>
      <c r="BA25" s="369"/>
      <c r="BB25" s="345" t="str">
        <f t="shared" si="8"/>
        <v>-</v>
      </c>
    </row>
    <row r="26" ht="14.25" customHeight="1" spans="1:54">
      <c r="A26" s="107"/>
      <c r="B26" s="134">
        <v>20</v>
      </c>
      <c r="C26" s="192">
        <f t="shared" si="17"/>
        <v>43</v>
      </c>
      <c r="D26" s="433">
        <f t="shared" si="18"/>
        <v>43</v>
      </c>
      <c r="E26" s="434"/>
      <c r="F26" s="435">
        <f t="shared" si="19"/>
        <v>43</v>
      </c>
      <c r="G26" s="303">
        <f t="shared" si="20"/>
        <v>1</v>
      </c>
      <c r="H26" s="436">
        <f t="shared" si="21"/>
        <v>0</v>
      </c>
      <c r="I26" s="210">
        <f t="shared" si="22"/>
        <v>1230</v>
      </c>
      <c r="J26" s="210">
        <f t="shared" si="23"/>
        <v>1230</v>
      </c>
      <c r="K26" s="447"/>
      <c r="L26" s="330">
        <f t="shared" si="1"/>
        <v>28.6046511627907</v>
      </c>
      <c r="M26" s="368">
        <f t="shared" si="31"/>
        <v>2</v>
      </c>
      <c r="N26" s="232"/>
      <c r="O26" s="31">
        <v>2</v>
      </c>
      <c r="P26" s="227">
        <f t="shared" si="10"/>
        <v>1</v>
      </c>
      <c r="Q26" s="369">
        <v>52</v>
      </c>
      <c r="R26" s="345">
        <f t="shared" si="2"/>
        <v>26</v>
      </c>
      <c r="S26" s="368">
        <f t="shared" si="25"/>
        <v>40</v>
      </c>
      <c r="T26" s="232"/>
      <c r="U26" s="31">
        <v>40</v>
      </c>
      <c r="V26" s="227">
        <f t="shared" si="11"/>
        <v>1</v>
      </c>
      <c r="W26" s="369">
        <v>1118</v>
      </c>
      <c r="X26" s="345">
        <f t="shared" si="3"/>
        <v>27.95</v>
      </c>
      <c r="Y26" s="368">
        <f t="shared" si="26"/>
        <v>1</v>
      </c>
      <c r="Z26" s="232"/>
      <c r="AA26" s="31">
        <v>1</v>
      </c>
      <c r="AB26" s="227">
        <f t="shared" si="12"/>
        <v>1</v>
      </c>
      <c r="AC26" s="369">
        <v>30</v>
      </c>
      <c r="AD26" s="345">
        <f t="shared" si="4"/>
        <v>30</v>
      </c>
      <c r="AE26" s="368">
        <f t="shared" si="27"/>
        <v>0</v>
      </c>
      <c r="AF26" s="232"/>
      <c r="AG26" s="31"/>
      <c r="AH26" s="227" t="str">
        <f t="shared" si="13"/>
        <v>-</v>
      </c>
      <c r="AI26" s="369"/>
      <c r="AJ26" s="345" t="str">
        <f t="shared" si="5"/>
        <v>-</v>
      </c>
      <c r="AK26" s="368">
        <f t="shared" si="28"/>
        <v>0</v>
      </c>
      <c r="AL26" s="232"/>
      <c r="AM26" s="31">
        <v>0</v>
      </c>
      <c r="AN26" s="227" t="str">
        <f t="shared" si="14"/>
        <v>-</v>
      </c>
      <c r="AO26" s="369">
        <v>0</v>
      </c>
      <c r="AP26" s="345" t="str">
        <f t="shared" si="6"/>
        <v>-</v>
      </c>
      <c r="AQ26" s="368">
        <f t="shared" si="29"/>
        <v>1</v>
      </c>
      <c r="AR26" s="232"/>
      <c r="AS26" s="31">
        <v>1</v>
      </c>
      <c r="AT26" s="227">
        <f t="shared" si="15"/>
        <v>1</v>
      </c>
      <c r="AU26" s="369">
        <v>30</v>
      </c>
      <c r="AV26" s="345">
        <f t="shared" si="7"/>
        <v>30</v>
      </c>
      <c r="AW26" s="368">
        <f t="shared" si="30"/>
        <v>0</v>
      </c>
      <c r="AX26" s="232"/>
      <c r="AY26" s="31"/>
      <c r="AZ26" s="227" t="str">
        <f t="shared" si="16"/>
        <v>-</v>
      </c>
      <c r="BA26" s="369"/>
      <c r="BB26" s="345" t="str">
        <f t="shared" si="8"/>
        <v>-</v>
      </c>
    </row>
    <row r="27" ht="14.25" customHeight="1" spans="1:54">
      <c r="A27" s="107"/>
      <c r="B27" s="134">
        <v>21</v>
      </c>
      <c r="C27" s="192">
        <f t="shared" si="17"/>
        <v>58</v>
      </c>
      <c r="D27" s="433">
        <f t="shared" si="18"/>
        <v>58</v>
      </c>
      <c r="E27" s="434"/>
      <c r="F27" s="435">
        <f t="shared" si="19"/>
        <v>58</v>
      </c>
      <c r="G27" s="303">
        <f t="shared" si="20"/>
        <v>1</v>
      </c>
      <c r="H27" s="436">
        <f t="shared" si="21"/>
        <v>0</v>
      </c>
      <c r="I27" s="210">
        <f t="shared" si="22"/>
        <v>1477</v>
      </c>
      <c r="J27" s="210">
        <f t="shared" si="23"/>
        <v>1477</v>
      </c>
      <c r="K27" s="447"/>
      <c r="L27" s="330">
        <f t="shared" si="1"/>
        <v>25.4655172413793</v>
      </c>
      <c r="M27" s="368">
        <f t="shared" si="31"/>
        <v>7</v>
      </c>
      <c r="N27" s="232"/>
      <c r="O27" s="31">
        <v>7</v>
      </c>
      <c r="P27" s="227">
        <f t="shared" si="10"/>
        <v>1</v>
      </c>
      <c r="Q27" s="369">
        <v>247</v>
      </c>
      <c r="R27" s="345">
        <f t="shared" si="2"/>
        <v>35.2857142857143</v>
      </c>
      <c r="S27" s="368">
        <f t="shared" si="25"/>
        <v>44</v>
      </c>
      <c r="T27" s="232"/>
      <c r="U27" s="31">
        <v>44</v>
      </c>
      <c r="V27" s="227">
        <f t="shared" si="11"/>
        <v>1</v>
      </c>
      <c r="W27" s="369">
        <v>1069</v>
      </c>
      <c r="X27" s="345">
        <f t="shared" si="3"/>
        <v>24.2954545454545</v>
      </c>
      <c r="Y27" s="368">
        <f t="shared" si="26"/>
        <v>3</v>
      </c>
      <c r="Z27" s="232"/>
      <c r="AA27" s="31">
        <v>3</v>
      </c>
      <c r="AB27" s="227">
        <f t="shared" si="12"/>
        <v>1</v>
      </c>
      <c r="AC27" s="369">
        <v>58</v>
      </c>
      <c r="AD27" s="345">
        <f t="shared" si="4"/>
        <v>19.3333333333333</v>
      </c>
      <c r="AE27" s="368">
        <f t="shared" si="27"/>
        <v>0</v>
      </c>
      <c r="AF27" s="232"/>
      <c r="AG27" s="31"/>
      <c r="AH27" s="227" t="str">
        <f t="shared" si="13"/>
        <v>-</v>
      </c>
      <c r="AI27" s="369"/>
      <c r="AJ27" s="345" t="str">
        <f t="shared" si="5"/>
        <v>-</v>
      </c>
      <c r="AK27" s="368">
        <f t="shared" si="28"/>
        <v>4</v>
      </c>
      <c r="AL27" s="232"/>
      <c r="AM27" s="31">
        <v>4</v>
      </c>
      <c r="AN27" s="227">
        <f t="shared" si="14"/>
        <v>1</v>
      </c>
      <c r="AO27" s="369">
        <v>103</v>
      </c>
      <c r="AP27" s="345">
        <f t="shared" si="6"/>
        <v>25.75</v>
      </c>
      <c r="AQ27" s="368">
        <f t="shared" si="29"/>
        <v>0</v>
      </c>
      <c r="AR27" s="232"/>
      <c r="AS27" s="31">
        <v>0</v>
      </c>
      <c r="AT27" s="227" t="str">
        <f t="shared" si="15"/>
        <v>-</v>
      </c>
      <c r="AU27" s="369"/>
      <c r="AV27" s="345" t="str">
        <f t="shared" si="7"/>
        <v>-</v>
      </c>
      <c r="AW27" s="368">
        <f t="shared" si="30"/>
        <v>0</v>
      </c>
      <c r="AX27" s="232"/>
      <c r="AY27" s="31"/>
      <c r="AZ27" s="227" t="str">
        <f t="shared" si="16"/>
        <v>-</v>
      </c>
      <c r="BA27" s="369"/>
      <c r="BB27" s="345" t="str">
        <f t="shared" si="8"/>
        <v>-</v>
      </c>
    </row>
    <row r="28" ht="14.25" customHeight="1" spans="1:54">
      <c r="A28" s="107"/>
      <c r="B28" s="134">
        <v>22</v>
      </c>
      <c r="C28" s="192">
        <f t="shared" si="17"/>
        <v>52</v>
      </c>
      <c r="D28" s="433">
        <f t="shared" si="18"/>
        <v>52</v>
      </c>
      <c r="E28" s="434"/>
      <c r="F28" s="435">
        <f t="shared" si="19"/>
        <v>52</v>
      </c>
      <c r="G28" s="303">
        <f t="shared" si="20"/>
        <v>1</v>
      </c>
      <c r="H28" s="436">
        <f t="shared" si="21"/>
        <v>0</v>
      </c>
      <c r="I28" s="210">
        <f t="shared" si="22"/>
        <v>1486</v>
      </c>
      <c r="J28" s="210">
        <f t="shared" si="23"/>
        <v>1486</v>
      </c>
      <c r="K28" s="447"/>
      <c r="L28" s="330">
        <f t="shared" si="1"/>
        <v>28.5769230769231</v>
      </c>
      <c r="M28" s="368">
        <f t="shared" si="31"/>
        <v>7</v>
      </c>
      <c r="N28" s="232"/>
      <c r="O28" s="31">
        <v>7</v>
      </c>
      <c r="P28" s="227">
        <f t="shared" si="10"/>
        <v>1</v>
      </c>
      <c r="Q28" s="369">
        <v>178</v>
      </c>
      <c r="R28" s="345">
        <f t="shared" si="2"/>
        <v>25.4285714285714</v>
      </c>
      <c r="S28" s="368">
        <f t="shared" si="25"/>
        <v>41</v>
      </c>
      <c r="T28" s="232"/>
      <c r="U28" s="31">
        <v>41</v>
      </c>
      <c r="V28" s="227">
        <f t="shared" si="11"/>
        <v>1</v>
      </c>
      <c r="W28" s="369">
        <v>1196</v>
      </c>
      <c r="X28" s="345">
        <f t="shared" si="3"/>
        <v>29.1707317073171</v>
      </c>
      <c r="Y28" s="368">
        <f t="shared" si="26"/>
        <v>2</v>
      </c>
      <c r="Z28" s="232"/>
      <c r="AA28" s="31">
        <v>2</v>
      </c>
      <c r="AB28" s="227">
        <f t="shared" si="12"/>
        <v>1</v>
      </c>
      <c r="AC28" s="369">
        <v>44</v>
      </c>
      <c r="AD28" s="345">
        <f t="shared" si="4"/>
        <v>22</v>
      </c>
      <c r="AE28" s="368">
        <f t="shared" si="27"/>
        <v>0</v>
      </c>
      <c r="AF28" s="232"/>
      <c r="AG28" s="31"/>
      <c r="AH28" s="227" t="str">
        <f t="shared" si="13"/>
        <v>-</v>
      </c>
      <c r="AI28" s="369"/>
      <c r="AJ28" s="345" t="str">
        <f t="shared" si="5"/>
        <v>-</v>
      </c>
      <c r="AK28" s="368">
        <f t="shared" si="28"/>
        <v>2</v>
      </c>
      <c r="AL28" s="232"/>
      <c r="AM28" s="31">
        <v>2</v>
      </c>
      <c r="AN28" s="227">
        <f t="shared" si="14"/>
        <v>1</v>
      </c>
      <c r="AO28" s="369">
        <v>68</v>
      </c>
      <c r="AP28" s="345">
        <f t="shared" si="6"/>
        <v>34</v>
      </c>
      <c r="AQ28" s="368">
        <f t="shared" si="29"/>
        <v>0</v>
      </c>
      <c r="AR28" s="232"/>
      <c r="AS28" s="31">
        <v>0</v>
      </c>
      <c r="AT28" s="227" t="str">
        <f t="shared" si="15"/>
        <v>-</v>
      </c>
      <c r="AU28" s="369"/>
      <c r="AV28" s="345" t="str">
        <f t="shared" si="7"/>
        <v>-</v>
      </c>
      <c r="AW28" s="368">
        <f t="shared" si="30"/>
        <v>0</v>
      </c>
      <c r="AX28" s="232"/>
      <c r="AY28" s="31"/>
      <c r="AZ28" s="227" t="str">
        <f t="shared" si="16"/>
        <v>-</v>
      </c>
      <c r="BA28" s="369"/>
      <c r="BB28" s="345" t="str">
        <f t="shared" si="8"/>
        <v>-</v>
      </c>
    </row>
    <row r="29" ht="14.25" customHeight="1" spans="1:54">
      <c r="A29" s="107"/>
      <c r="B29" s="134">
        <v>23</v>
      </c>
      <c r="C29" s="192">
        <f t="shared" si="17"/>
        <v>52</v>
      </c>
      <c r="D29" s="433">
        <f t="shared" si="18"/>
        <v>52</v>
      </c>
      <c r="E29" s="434"/>
      <c r="F29" s="435">
        <f t="shared" si="19"/>
        <v>52</v>
      </c>
      <c r="G29" s="303">
        <f t="shared" si="20"/>
        <v>1</v>
      </c>
      <c r="H29" s="436">
        <f t="shared" si="21"/>
        <v>0</v>
      </c>
      <c r="I29" s="210">
        <f t="shared" si="22"/>
        <v>1663</v>
      </c>
      <c r="J29" s="210">
        <f t="shared" si="23"/>
        <v>1663</v>
      </c>
      <c r="K29" s="447"/>
      <c r="L29" s="330">
        <f t="shared" si="1"/>
        <v>31.9807692307692</v>
      </c>
      <c r="M29" s="368">
        <f t="shared" si="31"/>
        <v>11</v>
      </c>
      <c r="N29" s="232"/>
      <c r="O29" s="31">
        <v>11</v>
      </c>
      <c r="P29" s="227">
        <f t="shared" si="10"/>
        <v>1</v>
      </c>
      <c r="Q29" s="369">
        <v>402</v>
      </c>
      <c r="R29" s="345">
        <f t="shared" si="2"/>
        <v>36.5454545454545</v>
      </c>
      <c r="S29" s="368">
        <f t="shared" si="25"/>
        <v>36</v>
      </c>
      <c r="T29" s="232"/>
      <c r="U29" s="31">
        <v>36</v>
      </c>
      <c r="V29" s="227">
        <f t="shared" si="11"/>
        <v>1</v>
      </c>
      <c r="W29" s="369">
        <v>1070</v>
      </c>
      <c r="X29" s="345">
        <f t="shared" si="3"/>
        <v>29.7222222222222</v>
      </c>
      <c r="Y29" s="368">
        <f t="shared" si="26"/>
        <v>1</v>
      </c>
      <c r="Z29" s="232"/>
      <c r="AA29" s="31">
        <v>1</v>
      </c>
      <c r="AB29" s="227">
        <f t="shared" si="12"/>
        <v>1</v>
      </c>
      <c r="AC29" s="369">
        <v>29</v>
      </c>
      <c r="AD29" s="345">
        <f t="shared" si="4"/>
        <v>29</v>
      </c>
      <c r="AE29" s="368">
        <f t="shared" si="27"/>
        <v>0</v>
      </c>
      <c r="AF29" s="232"/>
      <c r="AG29" s="31"/>
      <c r="AH29" s="227" t="str">
        <f t="shared" si="13"/>
        <v>-</v>
      </c>
      <c r="AI29" s="369"/>
      <c r="AJ29" s="345" t="str">
        <f t="shared" si="5"/>
        <v>-</v>
      </c>
      <c r="AK29" s="368">
        <f t="shared" si="28"/>
        <v>4</v>
      </c>
      <c r="AL29" s="232"/>
      <c r="AM29" s="31">
        <v>4</v>
      </c>
      <c r="AN29" s="227">
        <f t="shared" si="14"/>
        <v>1</v>
      </c>
      <c r="AO29" s="369">
        <v>162</v>
      </c>
      <c r="AP29" s="345">
        <f t="shared" si="6"/>
        <v>40.5</v>
      </c>
      <c r="AQ29" s="368">
        <f t="shared" si="29"/>
        <v>0</v>
      </c>
      <c r="AR29" s="232"/>
      <c r="AS29" s="31">
        <v>0</v>
      </c>
      <c r="AT29" s="227" t="str">
        <f t="shared" si="15"/>
        <v>-</v>
      </c>
      <c r="AU29" s="369"/>
      <c r="AV29" s="345" t="str">
        <f t="shared" si="7"/>
        <v>-</v>
      </c>
      <c r="AW29" s="368">
        <f t="shared" si="30"/>
        <v>0</v>
      </c>
      <c r="AX29" s="232"/>
      <c r="AY29" s="31"/>
      <c r="AZ29" s="227" t="str">
        <f t="shared" si="16"/>
        <v>-</v>
      </c>
      <c r="BA29" s="369"/>
      <c r="BB29" s="345" t="str">
        <f t="shared" si="8"/>
        <v>-</v>
      </c>
    </row>
    <row r="30" ht="14.25" customHeight="1" spans="1:54">
      <c r="A30" s="107"/>
      <c r="B30" s="134">
        <v>24</v>
      </c>
      <c r="C30" s="192">
        <f t="shared" si="17"/>
        <v>46</v>
      </c>
      <c r="D30" s="433">
        <f t="shared" si="18"/>
        <v>46</v>
      </c>
      <c r="E30" s="434"/>
      <c r="F30" s="435">
        <f t="shared" si="19"/>
        <v>46</v>
      </c>
      <c r="G30" s="303">
        <f t="shared" si="20"/>
        <v>1</v>
      </c>
      <c r="H30" s="436">
        <f t="shared" si="21"/>
        <v>0</v>
      </c>
      <c r="I30" s="210">
        <f t="shared" si="22"/>
        <v>1311</v>
      </c>
      <c r="J30" s="210">
        <f t="shared" si="23"/>
        <v>1311</v>
      </c>
      <c r="K30" s="447"/>
      <c r="L30" s="330">
        <f t="shared" si="1"/>
        <v>28.5</v>
      </c>
      <c r="M30" s="368">
        <f t="shared" si="31"/>
        <v>4</v>
      </c>
      <c r="N30" s="232"/>
      <c r="O30" s="31">
        <v>4</v>
      </c>
      <c r="P30" s="227">
        <f t="shared" si="10"/>
        <v>1</v>
      </c>
      <c r="Q30" s="369">
        <v>136</v>
      </c>
      <c r="R30" s="345">
        <f t="shared" si="2"/>
        <v>34</v>
      </c>
      <c r="S30" s="368">
        <f t="shared" si="25"/>
        <v>41</v>
      </c>
      <c r="T30" s="232"/>
      <c r="U30" s="31">
        <v>41</v>
      </c>
      <c r="V30" s="227">
        <f t="shared" si="11"/>
        <v>1</v>
      </c>
      <c r="W30" s="369">
        <v>1143</v>
      </c>
      <c r="X30" s="345">
        <f t="shared" si="3"/>
        <v>27.8780487804878</v>
      </c>
      <c r="Y30" s="368">
        <f t="shared" si="26"/>
        <v>1</v>
      </c>
      <c r="Z30" s="232"/>
      <c r="AA30" s="31">
        <v>1</v>
      </c>
      <c r="AB30" s="227">
        <f t="shared" si="12"/>
        <v>1</v>
      </c>
      <c r="AC30" s="369">
        <v>32</v>
      </c>
      <c r="AD30" s="345">
        <f t="shared" si="4"/>
        <v>32</v>
      </c>
      <c r="AE30" s="368">
        <f t="shared" si="27"/>
        <v>0</v>
      </c>
      <c r="AF30" s="232"/>
      <c r="AG30" s="31"/>
      <c r="AH30" s="227" t="str">
        <f t="shared" si="13"/>
        <v>-</v>
      </c>
      <c r="AI30" s="369"/>
      <c r="AJ30" s="345" t="str">
        <f t="shared" si="5"/>
        <v>-</v>
      </c>
      <c r="AK30" s="368">
        <f t="shared" si="28"/>
        <v>0</v>
      </c>
      <c r="AL30" s="232"/>
      <c r="AM30" s="31">
        <v>0</v>
      </c>
      <c r="AN30" s="227" t="str">
        <f t="shared" si="14"/>
        <v>-</v>
      </c>
      <c r="AO30" s="369"/>
      <c r="AP30" s="345" t="str">
        <f t="shared" si="6"/>
        <v>-</v>
      </c>
      <c r="AQ30" s="368">
        <f t="shared" si="29"/>
        <v>0</v>
      </c>
      <c r="AR30" s="232"/>
      <c r="AS30" s="31">
        <v>0</v>
      </c>
      <c r="AT30" s="227" t="str">
        <f t="shared" si="15"/>
        <v>-</v>
      </c>
      <c r="AU30" s="369"/>
      <c r="AV30" s="345" t="str">
        <f t="shared" si="7"/>
        <v>-</v>
      </c>
      <c r="AW30" s="368">
        <f t="shared" si="30"/>
        <v>0</v>
      </c>
      <c r="AX30" s="232"/>
      <c r="AY30" s="31"/>
      <c r="AZ30" s="227" t="str">
        <f t="shared" si="16"/>
        <v>-</v>
      </c>
      <c r="BA30" s="369"/>
      <c r="BB30" s="345" t="str">
        <f t="shared" si="8"/>
        <v>-</v>
      </c>
    </row>
    <row r="31" ht="14.25" customHeight="1" spans="1:54">
      <c r="A31" s="107"/>
      <c r="B31" s="134">
        <v>25</v>
      </c>
      <c r="C31" s="192">
        <f t="shared" si="17"/>
        <v>50</v>
      </c>
      <c r="D31" s="433">
        <f t="shared" si="18"/>
        <v>50</v>
      </c>
      <c r="E31" s="434"/>
      <c r="F31" s="435">
        <f t="shared" si="19"/>
        <v>50</v>
      </c>
      <c r="G31" s="303">
        <f t="shared" si="20"/>
        <v>1</v>
      </c>
      <c r="H31" s="436">
        <f t="shared" si="21"/>
        <v>0</v>
      </c>
      <c r="I31" s="210">
        <f t="shared" si="22"/>
        <v>1336</v>
      </c>
      <c r="J31" s="210">
        <f t="shared" si="23"/>
        <v>1336</v>
      </c>
      <c r="K31" s="447"/>
      <c r="L31" s="330">
        <f t="shared" si="1"/>
        <v>26.72</v>
      </c>
      <c r="M31" s="368">
        <f t="shared" si="31"/>
        <v>7</v>
      </c>
      <c r="N31" s="232"/>
      <c r="O31" s="31">
        <v>7</v>
      </c>
      <c r="P31" s="227">
        <f t="shared" si="10"/>
        <v>1</v>
      </c>
      <c r="Q31" s="369">
        <v>177</v>
      </c>
      <c r="R31" s="345">
        <f t="shared" si="2"/>
        <v>25.2857142857143</v>
      </c>
      <c r="S31" s="368">
        <f t="shared" si="25"/>
        <v>39</v>
      </c>
      <c r="T31" s="232"/>
      <c r="U31" s="31">
        <v>39</v>
      </c>
      <c r="V31" s="227">
        <f t="shared" si="11"/>
        <v>1</v>
      </c>
      <c r="W31" s="369">
        <v>1038</v>
      </c>
      <c r="X31" s="345">
        <f t="shared" si="3"/>
        <v>26.6153846153846</v>
      </c>
      <c r="Y31" s="368">
        <f t="shared" si="26"/>
        <v>3</v>
      </c>
      <c r="Z31" s="232"/>
      <c r="AA31" s="31">
        <v>3</v>
      </c>
      <c r="AB31" s="227">
        <f t="shared" si="12"/>
        <v>1</v>
      </c>
      <c r="AC31" s="369">
        <v>96</v>
      </c>
      <c r="AD31" s="345">
        <f t="shared" si="4"/>
        <v>32</v>
      </c>
      <c r="AE31" s="368">
        <f t="shared" si="27"/>
        <v>0</v>
      </c>
      <c r="AF31" s="232"/>
      <c r="AG31" s="31"/>
      <c r="AH31" s="227" t="str">
        <f t="shared" si="13"/>
        <v>-</v>
      </c>
      <c r="AI31" s="369"/>
      <c r="AJ31" s="345" t="str">
        <f t="shared" si="5"/>
        <v>-</v>
      </c>
      <c r="AK31" s="368">
        <f t="shared" si="28"/>
        <v>1</v>
      </c>
      <c r="AL31" s="232"/>
      <c r="AM31" s="31">
        <v>1</v>
      </c>
      <c r="AN31" s="227">
        <f t="shared" si="14"/>
        <v>1</v>
      </c>
      <c r="AO31" s="369">
        <v>25</v>
      </c>
      <c r="AP31" s="345">
        <f t="shared" si="6"/>
        <v>25</v>
      </c>
      <c r="AQ31" s="368">
        <f t="shared" si="29"/>
        <v>0</v>
      </c>
      <c r="AR31" s="232"/>
      <c r="AS31" s="31"/>
      <c r="AT31" s="227" t="str">
        <f t="shared" si="15"/>
        <v>-</v>
      </c>
      <c r="AU31" s="369"/>
      <c r="AV31" s="345" t="str">
        <f t="shared" si="7"/>
        <v>-</v>
      </c>
      <c r="AW31" s="368">
        <f t="shared" si="30"/>
        <v>0</v>
      </c>
      <c r="AX31" s="232"/>
      <c r="AY31" s="31"/>
      <c r="AZ31" s="227" t="str">
        <f t="shared" si="16"/>
        <v>-</v>
      </c>
      <c r="BA31" s="369"/>
      <c r="BB31" s="345" t="str">
        <f t="shared" si="8"/>
        <v>-</v>
      </c>
    </row>
    <row r="32" ht="14.25" customHeight="1" spans="1:54">
      <c r="A32" s="107"/>
      <c r="B32" s="134">
        <v>26</v>
      </c>
      <c r="C32" s="192">
        <f t="shared" si="17"/>
        <v>53</v>
      </c>
      <c r="D32" s="433">
        <f t="shared" si="18"/>
        <v>53</v>
      </c>
      <c r="E32" s="434"/>
      <c r="F32" s="435">
        <f t="shared" si="19"/>
        <v>53</v>
      </c>
      <c r="G32" s="303">
        <f t="shared" si="20"/>
        <v>1</v>
      </c>
      <c r="H32" s="436">
        <f t="shared" si="21"/>
        <v>0</v>
      </c>
      <c r="I32" s="210">
        <f t="shared" si="22"/>
        <v>1465</v>
      </c>
      <c r="J32" s="210">
        <f t="shared" si="23"/>
        <v>1465</v>
      </c>
      <c r="K32" s="447"/>
      <c r="L32" s="330">
        <f t="shared" si="1"/>
        <v>27.6415094339623</v>
      </c>
      <c r="M32" s="368">
        <f t="shared" si="31"/>
        <v>6</v>
      </c>
      <c r="N32" s="232"/>
      <c r="O32" s="31">
        <v>6</v>
      </c>
      <c r="P32" s="227">
        <f t="shared" si="10"/>
        <v>1</v>
      </c>
      <c r="Q32" s="369">
        <v>208</v>
      </c>
      <c r="R32" s="345">
        <f t="shared" si="2"/>
        <v>34.6666666666667</v>
      </c>
      <c r="S32" s="368">
        <f t="shared" si="25"/>
        <v>46</v>
      </c>
      <c r="T32" s="232"/>
      <c r="U32" s="31">
        <v>46</v>
      </c>
      <c r="V32" s="227">
        <f t="shared" si="11"/>
        <v>1</v>
      </c>
      <c r="W32" s="369">
        <v>1247</v>
      </c>
      <c r="X32" s="345">
        <f t="shared" si="3"/>
        <v>27.1086956521739</v>
      </c>
      <c r="Y32" s="368">
        <f t="shared" si="26"/>
        <v>1</v>
      </c>
      <c r="Z32" s="232"/>
      <c r="AA32" s="31">
        <v>1</v>
      </c>
      <c r="AB32" s="227">
        <f t="shared" si="12"/>
        <v>1</v>
      </c>
      <c r="AC32" s="369">
        <v>10</v>
      </c>
      <c r="AD32" s="345">
        <f t="shared" si="4"/>
        <v>10</v>
      </c>
      <c r="AE32" s="368">
        <f t="shared" si="27"/>
        <v>0</v>
      </c>
      <c r="AF32" s="232"/>
      <c r="AG32" s="31"/>
      <c r="AH32" s="227" t="str">
        <f t="shared" si="13"/>
        <v>-</v>
      </c>
      <c r="AI32" s="369"/>
      <c r="AJ32" s="345" t="str">
        <f t="shared" si="5"/>
        <v>-</v>
      </c>
      <c r="AK32" s="368">
        <f t="shared" si="28"/>
        <v>0</v>
      </c>
      <c r="AL32" s="232"/>
      <c r="AM32" s="31">
        <v>0</v>
      </c>
      <c r="AN32" s="227" t="str">
        <f t="shared" si="14"/>
        <v>-</v>
      </c>
      <c r="AO32" s="369"/>
      <c r="AP32" s="345" t="str">
        <f t="shared" si="6"/>
        <v>-</v>
      </c>
      <c r="AQ32" s="368">
        <f t="shared" si="29"/>
        <v>0</v>
      </c>
      <c r="AR32" s="232"/>
      <c r="AS32" s="31"/>
      <c r="AT32" s="227" t="str">
        <f t="shared" si="15"/>
        <v>-</v>
      </c>
      <c r="AU32" s="369"/>
      <c r="AV32" s="345" t="str">
        <f t="shared" si="7"/>
        <v>-</v>
      </c>
      <c r="AW32" s="368">
        <f t="shared" si="30"/>
        <v>0</v>
      </c>
      <c r="AX32" s="232"/>
      <c r="AY32" s="31"/>
      <c r="AZ32" s="227" t="str">
        <f t="shared" si="16"/>
        <v>-</v>
      </c>
      <c r="BA32" s="369"/>
      <c r="BB32" s="345" t="str">
        <f t="shared" si="8"/>
        <v>-</v>
      </c>
    </row>
    <row r="33" ht="14.25" customHeight="1" spans="1:54">
      <c r="A33" s="107"/>
      <c r="B33" s="134">
        <v>27</v>
      </c>
      <c r="C33" s="192">
        <f t="shared" si="17"/>
        <v>65</v>
      </c>
      <c r="D33" s="433">
        <f t="shared" si="18"/>
        <v>65</v>
      </c>
      <c r="E33" s="434"/>
      <c r="F33" s="435">
        <f t="shared" si="19"/>
        <v>65</v>
      </c>
      <c r="G33" s="303">
        <f t="shared" si="20"/>
        <v>1</v>
      </c>
      <c r="H33" s="436">
        <f t="shared" si="21"/>
        <v>0</v>
      </c>
      <c r="I33" s="210">
        <f t="shared" si="22"/>
        <v>1763</v>
      </c>
      <c r="J33" s="210">
        <f t="shared" si="23"/>
        <v>1763</v>
      </c>
      <c r="K33" s="447"/>
      <c r="L33" s="330">
        <f t="shared" si="1"/>
        <v>27.1230769230769</v>
      </c>
      <c r="M33" s="368">
        <f t="shared" si="31"/>
        <v>6</v>
      </c>
      <c r="N33" s="232"/>
      <c r="O33" s="31">
        <v>6</v>
      </c>
      <c r="P33" s="227">
        <f t="shared" si="10"/>
        <v>1</v>
      </c>
      <c r="Q33" s="369">
        <v>225</v>
      </c>
      <c r="R33" s="345">
        <f t="shared" si="2"/>
        <v>37.5</v>
      </c>
      <c r="S33" s="368">
        <f t="shared" si="25"/>
        <v>57</v>
      </c>
      <c r="T33" s="232"/>
      <c r="U33" s="31">
        <v>57</v>
      </c>
      <c r="V33" s="227">
        <f t="shared" si="11"/>
        <v>1</v>
      </c>
      <c r="W33" s="369">
        <v>1491</v>
      </c>
      <c r="X33" s="345">
        <f t="shared" si="3"/>
        <v>26.1578947368421</v>
      </c>
      <c r="Y33" s="368">
        <f t="shared" si="26"/>
        <v>2</v>
      </c>
      <c r="Z33" s="232"/>
      <c r="AA33" s="31">
        <v>2</v>
      </c>
      <c r="AB33" s="227">
        <f t="shared" si="12"/>
        <v>1</v>
      </c>
      <c r="AC33" s="369">
        <v>47</v>
      </c>
      <c r="AD33" s="345">
        <f t="shared" si="4"/>
        <v>23.5</v>
      </c>
      <c r="AE33" s="368">
        <f t="shared" si="27"/>
        <v>0</v>
      </c>
      <c r="AF33" s="232"/>
      <c r="AG33" s="31"/>
      <c r="AH33" s="227" t="str">
        <f t="shared" si="13"/>
        <v>-</v>
      </c>
      <c r="AI33" s="369"/>
      <c r="AJ33" s="345" t="str">
        <f t="shared" si="5"/>
        <v>-</v>
      </c>
      <c r="AK33" s="368">
        <f t="shared" si="28"/>
        <v>0</v>
      </c>
      <c r="AL33" s="232"/>
      <c r="AM33" s="31">
        <v>0</v>
      </c>
      <c r="AN33" s="227" t="str">
        <f t="shared" si="14"/>
        <v>-</v>
      </c>
      <c r="AO33" s="369"/>
      <c r="AP33" s="345" t="str">
        <f t="shared" si="6"/>
        <v>-</v>
      </c>
      <c r="AQ33" s="368">
        <f t="shared" si="29"/>
        <v>0</v>
      </c>
      <c r="AR33" s="232"/>
      <c r="AS33" s="31"/>
      <c r="AT33" s="227" t="str">
        <f t="shared" si="15"/>
        <v>-</v>
      </c>
      <c r="AU33" s="369"/>
      <c r="AV33" s="345" t="str">
        <f t="shared" si="7"/>
        <v>-</v>
      </c>
      <c r="AW33" s="368">
        <f t="shared" si="30"/>
        <v>0</v>
      </c>
      <c r="AX33" s="232"/>
      <c r="AY33" s="31"/>
      <c r="AZ33" s="227" t="str">
        <f t="shared" si="16"/>
        <v>-</v>
      </c>
      <c r="BA33" s="369"/>
      <c r="BB33" s="345" t="str">
        <f t="shared" si="8"/>
        <v>-</v>
      </c>
    </row>
    <row r="34" ht="14.25" customHeight="1" spans="1:54">
      <c r="A34" s="107"/>
      <c r="B34" s="134">
        <v>28</v>
      </c>
      <c r="C34" s="192">
        <f t="shared" si="17"/>
        <v>50</v>
      </c>
      <c r="D34" s="433">
        <f t="shared" si="18"/>
        <v>50</v>
      </c>
      <c r="E34" s="434"/>
      <c r="F34" s="435">
        <f t="shared" si="19"/>
        <v>50</v>
      </c>
      <c r="G34" s="303">
        <f t="shared" si="20"/>
        <v>1</v>
      </c>
      <c r="H34" s="436">
        <f t="shared" si="21"/>
        <v>0</v>
      </c>
      <c r="I34" s="210">
        <f t="shared" si="22"/>
        <v>1351</v>
      </c>
      <c r="J34" s="210">
        <f t="shared" si="23"/>
        <v>1351</v>
      </c>
      <c r="K34" s="447"/>
      <c r="L34" s="330">
        <f t="shared" si="1"/>
        <v>27.02</v>
      </c>
      <c r="M34" s="368">
        <f t="shared" si="31"/>
        <v>8</v>
      </c>
      <c r="N34" s="232"/>
      <c r="O34" s="31">
        <v>8</v>
      </c>
      <c r="P34" s="227">
        <f t="shared" si="10"/>
        <v>1</v>
      </c>
      <c r="Q34" s="369">
        <v>208</v>
      </c>
      <c r="R34" s="345">
        <f t="shared" si="2"/>
        <v>26</v>
      </c>
      <c r="S34" s="368">
        <f t="shared" si="25"/>
        <v>39</v>
      </c>
      <c r="T34" s="232"/>
      <c r="U34" s="31">
        <v>39</v>
      </c>
      <c r="V34" s="227">
        <f t="shared" si="11"/>
        <v>1</v>
      </c>
      <c r="W34" s="369">
        <v>1060</v>
      </c>
      <c r="X34" s="345">
        <f t="shared" si="3"/>
        <v>27.1794871794872</v>
      </c>
      <c r="Y34" s="368">
        <f t="shared" si="26"/>
        <v>2</v>
      </c>
      <c r="Z34" s="232"/>
      <c r="AA34" s="31">
        <v>2</v>
      </c>
      <c r="AB34" s="227">
        <f t="shared" si="12"/>
        <v>1</v>
      </c>
      <c r="AC34" s="369">
        <v>63</v>
      </c>
      <c r="AD34" s="345">
        <f t="shared" si="4"/>
        <v>31.5</v>
      </c>
      <c r="AE34" s="368">
        <f t="shared" si="27"/>
        <v>0</v>
      </c>
      <c r="AF34" s="232"/>
      <c r="AG34" s="31"/>
      <c r="AH34" s="227" t="str">
        <f t="shared" si="13"/>
        <v>-</v>
      </c>
      <c r="AI34" s="369"/>
      <c r="AJ34" s="345" t="str">
        <f t="shared" si="5"/>
        <v>-</v>
      </c>
      <c r="AK34" s="368">
        <f t="shared" si="28"/>
        <v>1</v>
      </c>
      <c r="AL34" s="232"/>
      <c r="AM34" s="31">
        <v>1</v>
      </c>
      <c r="AN34" s="227">
        <f t="shared" si="14"/>
        <v>1</v>
      </c>
      <c r="AO34" s="369">
        <v>20</v>
      </c>
      <c r="AP34" s="345">
        <f t="shared" si="6"/>
        <v>20</v>
      </c>
      <c r="AQ34" s="368">
        <f t="shared" si="29"/>
        <v>0</v>
      </c>
      <c r="AR34" s="232"/>
      <c r="AS34" s="31"/>
      <c r="AT34" s="227" t="str">
        <f t="shared" si="15"/>
        <v>-</v>
      </c>
      <c r="AU34" s="369"/>
      <c r="AV34" s="345" t="str">
        <f t="shared" si="7"/>
        <v>-</v>
      </c>
      <c r="AW34" s="368">
        <f t="shared" si="30"/>
        <v>0</v>
      </c>
      <c r="AX34" s="232"/>
      <c r="AY34" s="31"/>
      <c r="AZ34" s="227" t="str">
        <f t="shared" si="16"/>
        <v>-</v>
      </c>
      <c r="BA34" s="369"/>
      <c r="BB34" s="345" t="str">
        <f t="shared" si="8"/>
        <v>-</v>
      </c>
    </row>
    <row r="35" ht="14.25" customHeight="1" spans="1:54">
      <c r="A35" s="107"/>
      <c r="B35" s="134">
        <v>29</v>
      </c>
      <c r="C35" s="192">
        <f t="shared" si="17"/>
        <v>56</v>
      </c>
      <c r="D35" s="433">
        <f t="shared" si="18"/>
        <v>56</v>
      </c>
      <c r="E35" s="434"/>
      <c r="F35" s="435">
        <f t="shared" si="19"/>
        <v>56</v>
      </c>
      <c r="G35" s="303">
        <f t="shared" si="20"/>
        <v>1</v>
      </c>
      <c r="H35" s="436">
        <f t="shared" si="21"/>
        <v>0</v>
      </c>
      <c r="I35" s="210">
        <f t="shared" si="22"/>
        <v>1613</v>
      </c>
      <c r="J35" s="210">
        <f t="shared" si="23"/>
        <v>1613</v>
      </c>
      <c r="K35" s="447"/>
      <c r="L35" s="330">
        <f t="shared" si="1"/>
        <v>28.8035714285714</v>
      </c>
      <c r="M35" s="368">
        <f t="shared" si="31"/>
        <v>11</v>
      </c>
      <c r="N35" s="232"/>
      <c r="O35" s="31">
        <v>11</v>
      </c>
      <c r="P35" s="227">
        <f t="shared" si="10"/>
        <v>1</v>
      </c>
      <c r="Q35" s="369">
        <v>360</v>
      </c>
      <c r="R35" s="345">
        <f t="shared" si="2"/>
        <v>32.7272727272727</v>
      </c>
      <c r="S35" s="368">
        <f t="shared" si="25"/>
        <v>42</v>
      </c>
      <c r="T35" s="232"/>
      <c r="U35" s="31">
        <v>42</v>
      </c>
      <c r="V35" s="227">
        <f t="shared" si="11"/>
        <v>1</v>
      </c>
      <c r="W35" s="369">
        <v>1177</v>
      </c>
      <c r="X35" s="345">
        <f t="shared" si="3"/>
        <v>28.0238095238095</v>
      </c>
      <c r="Y35" s="368">
        <f t="shared" si="26"/>
        <v>1</v>
      </c>
      <c r="Z35" s="232"/>
      <c r="AA35" s="31">
        <v>1</v>
      </c>
      <c r="AB35" s="227">
        <f t="shared" si="12"/>
        <v>1</v>
      </c>
      <c r="AC35" s="369">
        <v>36</v>
      </c>
      <c r="AD35" s="345">
        <f t="shared" si="4"/>
        <v>36</v>
      </c>
      <c r="AE35" s="368">
        <f t="shared" si="27"/>
        <v>0</v>
      </c>
      <c r="AF35" s="232"/>
      <c r="AG35" s="31"/>
      <c r="AH35" s="227" t="str">
        <f t="shared" si="13"/>
        <v>-</v>
      </c>
      <c r="AI35" s="369"/>
      <c r="AJ35" s="345" t="str">
        <f t="shared" si="5"/>
        <v>-</v>
      </c>
      <c r="AK35" s="368">
        <f t="shared" si="28"/>
        <v>2</v>
      </c>
      <c r="AL35" s="232"/>
      <c r="AM35" s="31">
        <v>2</v>
      </c>
      <c r="AN35" s="227">
        <f t="shared" si="14"/>
        <v>1</v>
      </c>
      <c r="AO35" s="369">
        <v>40</v>
      </c>
      <c r="AP35" s="345">
        <f t="shared" si="6"/>
        <v>20</v>
      </c>
      <c r="AQ35" s="368">
        <f t="shared" si="29"/>
        <v>0</v>
      </c>
      <c r="AR35" s="232"/>
      <c r="AS35" s="31"/>
      <c r="AT35" s="227" t="str">
        <f t="shared" si="15"/>
        <v>-</v>
      </c>
      <c r="AU35" s="369"/>
      <c r="AV35" s="345" t="str">
        <f t="shared" si="7"/>
        <v>-</v>
      </c>
      <c r="AW35" s="368">
        <f t="shared" si="30"/>
        <v>0</v>
      </c>
      <c r="AX35" s="232"/>
      <c r="AY35" s="31"/>
      <c r="AZ35" s="227" t="str">
        <f t="shared" si="16"/>
        <v>-</v>
      </c>
      <c r="BA35" s="369"/>
      <c r="BB35" s="345" t="str">
        <f t="shared" si="8"/>
        <v>-</v>
      </c>
    </row>
    <row r="36" ht="14.25" customHeight="1" spans="1:54">
      <c r="A36" s="107"/>
      <c r="B36" s="134">
        <v>30</v>
      </c>
      <c r="C36" s="192">
        <f t="shared" si="17"/>
        <v>49</v>
      </c>
      <c r="D36" s="433">
        <f t="shared" si="18"/>
        <v>49</v>
      </c>
      <c r="E36" s="434"/>
      <c r="F36" s="435">
        <f t="shared" si="19"/>
        <v>49</v>
      </c>
      <c r="G36" s="303">
        <f t="shared" si="20"/>
        <v>1</v>
      </c>
      <c r="H36" s="436">
        <f t="shared" si="21"/>
        <v>0</v>
      </c>
      <c r="I36" s="210">
        <f t="shared" si="22"/>
        <v>1385</v>
      </c>
      <c r="J36" s="210">
        <f t="shared" si="23"/>
        <v>1385</v>
      </c>
      <c r="K36" s="447"/>
      <c r="L36" s="330">
        <f t="shared" si="1"/>
        <v>28.265306122449</v>
      </c>
      <c r="M36" s="368">
        <f t="shared" si="31"/>
        <v>7</v>
      </c>
      <c r="N36" s="232"/>
      <c r="O36" s="31">
        <v>7</v>
      </c>
      <c r="P36" s="227">
        <f t="shared" si="10"/>
        <v>1</v>
      </c>
      <c r="Q36" s="369">
        <v>252</v>
      </c>
      <c r="R36" s="345">
        <f t="shared" si="2"/>
        <v>36</v>
      </c>
      <c r="S36" s="368">
        <f t="shared" si="25"/>
        <v>39</v>
      </c>
      <c r="T36" s="232"/>
      <c r="U36" s="31">
        <v>39</v>
      </c>
      <c r="V36" s="227">
        <f t="shared" si="11"/>
        <v>1</v>
      </c>
      <c r="W36" s="369">
        <v>1050</v>
      </c>
      <c r="X36" s="345">
        <f t="shared" si="3"/>
        <v>26.9230769230769</v>
      </c>
      <c r="Y36" s="368">
        <f t="shared" si="26"/>
        <v>2</v>
      </c>
      <c r="Z36" s="232"/>
      <c r="AA36" s="31">
        <v>2</v>
      </c>
      <c r="AB36" s="227">
        <f t="shared" si="12"/>
        <v>1</v>
      </c>
      <c r="AC36" s="369">
        <v>51</v>
      </c>
      <c r="AD36" s="345">
        <f t="shared" si="4"/>
        <v>25.5</v>
      </c>
      <c r="AE36" s="368">
        <f t="shared" si="27"/>
        <v>0</v>
      </c>
      <c r="AF36" s="232"/>
      <c r="AG36" s="31"/>
      <c r="AH36" s="227" t="str">
        <f t="shared" si="13"/>
        <v>-</v>
      </c>
      <c r="AI36" s="369"/>
      <c r="AJ36" s="345" t="str">
        <f t="shared" si="5"/>
        <v>-</v>
      </c>
      <c r="AK36" s="368">
        <f t="shared" si="28"/>
        <v>1</v>
      </c>
      <c r="AL36" s="232"/>
      <c r="AM36" s="31">
        <v>1</v>
      </c>
      <c r="AN36" s="227">
        <f t="shared" si="14"/>
        <v>1</v>
      </c>
      <c r="AO36" s="369">
        <v>32</v>
      </c>
      <c r="AP36" s="345">
        <f t="shared" si="6"/>
        <v>32</v>
      </c>
      <c r="AQ36" s="368">
        <f t="shared" si="29"/>
        <v>0</v>
      </c>
      <c r="AR36" s="232"/>
      <c r="AS36" s="31"/>
      <c r="AT36" s="227" t="str">
        <f t="shared" si="15"/>
        <v>-</v>
      </c>
      <c r="AU36" s="369"/>
      <c r="AV36" s="345" t="str">
        <f t="shared" si="7"/>
        <v>-</v>
      </c>
      <c r="AW36" s="368">
        <f t="shared" si="30"/>
        <v>0</v>
      </c>
      <c r="AX36" s="232"/>
      <c r="AY36" s="31"/>
      <c r="AZ36" s="227" t="str">
        <f t="shared" si="16"/>
        <v>-</v>
      </c>
      <c r="BA36" s="369"/>
      <c r="BB36" s="345" t="str">
        <f t="shared" si="8"/>
        <v>-</v>
      </c>
    </row>
    <row r="37" ht="15" customHeight="1" spans="1:54">
      <c r="A37" s="114"/>
      <c r="B37" s="138">
        <v>31</v>
      </c>
      <c r="C37" s="194">
        <f t="shared" si="17"/>
        <v>63</v>
      </c>
      <c r="D37" s="437">
        <f t="shared" si="18"/>
        <v>63</v>
      </c>
      <c r="E37" s="438"/>
      <c r="F37" s="439">
        <f t="shared" si="19"/>
        <v>63</v>
      </c>
      <c r="G37" s="303">
        <f t="shared" si="20"/>
        <v>1</v>
      </c>
      <c r="H37" s="440">
        <f t="shared" si="21"/>
        <v>0</v>
      </c>
      <c r="I37" s="212">
        <f t="shared" si="22"/>
        <v>1768</v>
      </c>
      <c r="J37" s="212">
        <f t="shared" si="23"/>
        <v>1768</v>
      </c>
      <c r="K37" s="449"/>
      <c r="L37" s="331">
        <f t="shared" si="1"/>
        <v>28.0634920634921</v>
      </c>
      <c r="M37" s="371">
        <f t="shared" si="31"/>
        <v>13</v>
      </c>
      <c r="N37" s="239"/>
      <c r="O37" s="35">
        <v>13</v>
      </c>
      <c r="P37" s="227">
        <f t="shared" si="10"/>
        <v>1</v>
      </c>
      <c r="Q37" s="372">
        <v>333</v>
      </c>
      <c r="R37" s="346">
        <f t="shared" si="2"/>
        <v>25.6153846153846</v>
      </c>
      <c r="S37" s="371">
        <f t="shared" si="25"/>
        <v>45</v>
      </c>
      <c r="T37" s="239"/>
      <c r="U37" s="35">
        <v>45</v>
      </c>
      <c r="V37" s="227">
        <f t="shared" si="11"/>
        <v>1</v>
      </c>
      <c r="W37" s="372">
        <v>1305</v>
      </c>
      <c r="X37" s="346">
        <f t="shared" si="3"/>
        <v>29</v>
      </c>
      <c r="Y37" s="371">
        <f t="shared" si="26"/>
        <v>3</v>
      </c>
      <c r="Z37" s="239"/>
      <c r="AA37" s="35">
        <v>3</v>
      </c>
      <c r="AB37" s="227">
        <f t="shared" si="12"/>
        <v>1</v>
      </c>
      <c r="AC37" s="372">
        <v>62</v>
      </c>
      <c r="AD37" s="346">
        <f t="shared" si="4"/>
        <v>20.6666666666667</v>
      </c>
      <c r="AE37" s="371">
        <f t="shared" si="27"/>
        <v>0</v>
      </c>
      <c r="AF37" s="239"/>
      <c r="AG37" s="35"/>
      <c r="AH37" s="227" t="str">
        <f t="shared" si="13"/>
        <v>-</v>
      </c>
      <c r="AI37" s="372"/>
      <c r="AJ37" s="346" t="str">
        <f t="shared" si="5"/>
        <v>-</v>
      </c>
      <c r="AK37" s="371">
        <f t="shared" si="28"/>
        <v>2</v>
      </c>
      <c r="AL37" s="239"/>
      <c r="AM37" s="35">
        <v>2</v>
      </c>
      <c r="AN37" s="227">
        <f t="shared" si="14"/>
        <v>1</v>
      </c>
      <c r="AO37" s="372">
        <v>68</v>
      </c>
      <c r="AP37" s="346">
        <f t="shared" si="6"/>
        <v>34</v>
      </c>
      <c r="AQ37" s="371">
        <f t="shared" si="29"/>
        <v>0</v>
      </c>
      <c r="AR37" s="239"/>
      <c r="AS37" s="35"/>
      <c r="AT37" s="227" t="str">
        <f t="shared" si="15"/>
        <v>-</v>
      </c>
      <c r="AU37" s="372"/>
      <c r="AV37" s="346" t="str">
        <f t="shared" si="7"/>
        <v>-</v>
      </c>
      <c r="AW37" s="371">
        <f t="shared" si="30"/>
        <v>0</v>
      </c>
      <c r="AX37" s="239"/>
      <c r="AY37" s="35"/>
      <c r="AZ37" s="227" t="str">
        <f t="shared" si="16"/>
        <v>-</v>
      </c>
      <c r="BA37" s="372"/>
      <c r="BB37" s="346" t="str">
        <f t="shared" si="8"/>
        <v>-</v>
      </c>
    </row>
    <row r="38" ht="16.5" customHeight="1" spans="1:54">
      <c r="A38" s="20" t="s">
        <v>47</v>
      </c>
      <c r="B38" s="21"/>
      <c r="C38" s="22">
        <f t="shared" ref="C38:K38" si="32">SUM(C39:C66)</f>
        <v>1697</v>
      </c>
      <c r="D38" s="206">
        <f t="shared" si="32"/>
        <v>1697</v>
      </c>
      <c r="E38" s="69">
        <f t="shared" si="32"/>
        <v>0</v>
      </c>
      <c r="F38" s="69">
        <f t="shared" si="32"/>
        <v>1697</v>
      </c>
      <c r="G38" s="303">
        <f t="shared" si="20"/>
        <v>1</v>
      </c>
      <c r="H38" s="305">
        <f t="shared" si="32"/>
        <v>0</v>
      </c>
      <c r="I38" s="187">
        <f t="shared" si="22"/>
        <v>47797</v>
      </c>
      <c r="J38" s="187">
        <f t="shared" si="23"/>
        <v>47797</v>
      </c>
      <c r="K38" s="187">
        <f t="shared" si="32"/>
        <v>0</v>
      </c>
      <c r="L38" s="323">
        <f t="shared" si="1"/>
        <v>28.1655863288156</v>
      </c>
      <c r="M38" s="324">
        <f>SUM(M39:M66)</f>
        <v>251</v>
      </c>
      <c r="N38" s="325">
        <f>SUM(N39:N66)</f>
        <v>0</v>
      </c>
      <c r="O38" s="326">
        <f>SUM(O39:O66)</f>
        <v>251</v>
      </c>
      <c r="P38" s="445">
        <f t="shared" si="10"/>
        <v>1</v>
      </c>
      <c r="Q38" s="342">
        <f>SUM(Q39:Q66)</f>
        <v>8094</v>
      </c>
      <c r="R38" s="343">
        <f t="shared" si="2"/>
        <v>32.2470119521912</v>
      </c>
      <c r="S38" s="324">
        <f>SUM(S39:S66)</f>
        <v>1392</v>
      </c>
      <c r="T38" s="325">
        <f>SUM(T39:T66)</f>
        <v>0</v>
      </c>
      <c r="U38" s="326">
        <f>SUM(U39:U66)</f>
        <v>1392</v>
      </c>
      <c r="V38" s="445">
        <f t="shared" si="11"/>
        <v>1</v>
      </c>
      <c r="W38" s="342">
        <f>SUM(W39:W66)</f>
        <v>37980</v>
      </c>
      <c r="X38" s="343">
        <f t="shared" si="3"/>
        <v>27.2844827586207</v>
      </c>
      <c r="Y38" s="324">
        <f>SUM(Y39:Y66)</f>
        <v>26</v>
      </c>
      <c r="Z38" s="325">
        <f>SUM(Z39:Z66)</f>
        <v>0</v>
      </c>
      <c r="AA38" s="326">
        <f>SUM(AA39:AA66)</f>
        <v>26</v>
      </c>
      <c r="AB38" s="445">
        <f t="shared" si="12"/>
        <v>1</v>
      </c>
      <c r="AC38" s="342">
        <f>SUM(AC39:AC66)</f>
        <v>681</v>
      </c>
      <c r="AD38" s="343">
        <f t="shared" si="4"/>
        <v>26.1923076923077</v>
      </c>
      <c r="AE38" s="324">
        <f>SUM(AE39:AE66)</f>
        <v>1</v>
      </c>
      <c r="AF38" s="325">
        <f>SUM(AF39:AF66)</f>
        <v>0</v>
      </c>
      <c r="AG38" s="326">
        <f>SUM(AG39:AG66)</f>
        <v>1</v>
      </c>
      <c r="AH38" s="445">
        <f t="shared" si="13"/>
        <v>1</v>
      </c>
      <c r="AI38" s="342">
        <f>SUM(AI39:AI66)</f>
        <v>15</v>
      </c>
      <c r="AJ38" s="343">
        <f t="shared" si="5"/>
        <v>15</v>
      </c>
      <c r="AK38" s="324">
        <f>SUM(AK39:AK66)</f>
        <v>28</v>
      </c>
      <c r="AL38" s="325">
        <f>SUM(AL39:AL66)</f>
        <v>0</v>
      </c>
      <c r="AM38" s="326">
        <f>SUM(AM39:AM66)</f>
        <v>28</v>
      </c>
      <c r="AN38" s="445">
        <f t="shared" si="14"/>
        <v>1</v>
      </c>
      <c r="AO38" s="342">
        <f>SUM(AO39:AO66)</f>
        <v>975</v>
      </c>
      <c r="AP38" s="343">
        <f t="shared" si="6"/>
        <v>34.8214285714286</v>
      </c>
      <c r="AQ38" s="324">
        <f>SUM(AQ39:AQ66)</f>
        <v>2</v>
      </c>
      <c r="AR38" s="325">
        <f>SUM(AR39:AR66)</f>
        <v>0</v>
      </c>
      <c r="AS38" s="326">
        <f>SUM(AS39:AS66)</f>
        <v>2</v>
      </c>
      <c r="AT38" s="445">
        <f t="shared" si="15"/>
        <v>1</v>
      </c>
      <c r="AU38" s="342">
        <f>SUM(AU39:AU66)</f>
        <v>52</v>
      </c>
      <c r="AV38" s="343">
        <f t="shared" si="7"/>
        <v>26</v>
      </c>
      <c r="AW38" s="324">
        <f>SUM(AW39:AW66)</f>
        <v>0</v>
      </c>
      <c r="AX38" s="325">
        <f>SUM(AX39:AX66)</f>
        <v>0</v>
      </c>
      <c r="AY38" s="326">
        <f>SUM(AY39:AY66)</f>
        <v>0</v>
      </c>
      <c r="AZ38" s="445" t="str">
        <f t="shared" si="16"/>
        <v>-</v>
      </c>
      <c r="BA38" s="342">
        <f>SUM(BA39:BA66)</f>
        <v>0</v>
      </c>
      <c r="BB38" s="343" t="str">
        <f t="shared" si="8"/>
        <v>-</v>
      </c>
    </row>
    <row r="39" ht="14.25" customHeight="1" spans="1:54">
      <c r="A39" s="131" t="s">
        <v>47</v>
      </c>
      <c r="B39" s="132">
        <v>1</v>
      </c>
      <c r="C39" s="188">
        <f t="shared" ref="C39:C66" si="33">F39+H39</f>
        <v>56</v>
      </c>
      <c r="D39" s="208">
        <f t="shared" ref="D39:D66" si="34">M39+S39+Y39+AK39</f>
        <v>56</v>
      </c>
      <c r="E39" s="432"/>
      <c r="F39" s="307">
        <f t="shared" ref="F39:F66" si="35">O39+U39+AA39+AM39</f>
        <v>56</v>
      </c>
      <c r="G39" s="303">
        <f t="shared" si="20"/>
        <v>1</v>
      </c>
      <c r="H39" s="308">
        <f t="shared" ref="H39:H66" si="36">N39+T39+Z39+AL39</f>
        <v>0</v>
      </c>
      <c r="I39" s="190">
        <f t="shared" si="22"/>
        <v>1532</v>
      </c>
      <c r="J39" s="190">
        <f t="shared" si="23"/>
        <v>1532</v>
      </c>
      <c r="K39" s="446"/>
      <c r="L39" s="328">
        <f t="shared" si="1"/>
        <v>27.3571428571429</v>
      </c>
      <c r="M39" s="329">
        <f t="shared" ref="M39:M66" si="37">N39+O39</f>
        <v>3</v>
      </c>
      <c r="N39" s="229"/>
      <c r="O39" s="27">
        <v>3</v>
      </c>
      <c r="P39" s="227">
        <f t="shared" si="10"/>
        <v>1</v>
      </c>
      <c r="Q39" s="366">
        <v>97</v>
      </c>
      <c r="R39" s="344">
        <f t="shared" si="2"/>
        <v>32.3333333333333</v>
      </c>
      <c r="S39" s="329">
        <f t="shared" ref="S39:S66" si="38">T39+U39</f>
        <v>53</v>
      </c>
      <c r="T39" s="229"/>
      <c r="U39" s="27">
        <v>53</v>
      </c>
      <c r="V39" s="227">
        <f t="shared" si="11"/>
        <v>1</v>
      </c>
      <c r="W39" s="366">
        <v>1435</v>
      </c>
      <c r="X39" s="344">
        <f t="shared" si="3"/>
        <v>27.0754716981132</v>
      </c>
      <c r="Y39" s="329">
        <f t="shared" ref="Y39:Y66" si="39">Z39+AA39</f>
        <v>0</v>
      </c>
      <c r="Z39" s="229"/>
      <c r="AA39" s="27">
        <v>0</v>
      </c>
      <c r="AB39" s="227" t="str">
        <f t="shared" si="12"/>
        <v>-</v>
      </c>
      <c r="AC39" s="366"/>
      <c r="AD39" s="344" t="str">
        <f t="shared" si="4"/>
        <v>-</v>
      </c>
      <c r="AE39" s="329">
        <f t="shared" ref="AE39:AE66" si="40">AF39+AG39</f>
        <v>0</v>
      </c>
      <c r="AF39" s="229"/>
      <c r="AG39" s="27"/>
      <c r="AH39" s="227" t="str">
        <f t="shared" si="13"/>
        <v>-</v>
      </c>
      <c r="AI39" s="366"/>
      <c r="AJ39" s="344" t="str">
        <f t="shared" si="5"/>
        <v>-</v>
      </c>
      <c r="AK39" s="329">
        <f t="shared" ref="AK39:AK66" si="41">AL39+AM39</f>
        <v>0</v>
      </c>
      <c r="AL39" s="229"/>
      <c r="AM39" s="27">
        <v>0</v>
      </c>
      <c r="AN39" s="227" t="str">
        <f t="shared" si="14"/>
        <v>-</v>
      </c>
      <c r="AO39" s="366"/>
      <c r="AP39" s="344" t="str">
        <f t="shared" si="6"/>
        <v>-</v>
      </c>
      <c r="AQ39" s="329">
        <f t="shared" ref="AQ39:AQ66" si="42">AR39+AS39</f>
        <v>0</v>
      </c>
      <c r="AR39" s="229"/>
      <c r="AS39" s="27"/>
      <c r="AT39" s="227" t="str">
        <f t="shared" si="15"/>
        <v>-</v>
      </c>
      <c r="AU39" s="366"/>
      <c r="AV39" s="344" t="str">
        <f t="shared" si="7"/>
        <v>-</v>
      </c>
      <c r="AW39" s="329">
        <f t="shared" ref="AW39:AW66" si="43">AX39+AY39</f>
        <v>0</v>
      </c>
      <c r="AX39" s="229"/>
      <c r="AY39" s="27"/>
      <c r="AZ39" s="227" t="str">
        <f t="shared" si="16"/>
        <v>-</v>
      </c>
      <c r="BA39" s="366"/>
      <c r="BB39" s="344" t="str">
        <f t="shared" si="8"/>
        <v>-</v>
      </c>
    </row>
    <row r="40" ht="14.25" customHeight="1" spans="1:54">
      <c r="A40" s="107"/>
      <c r="B40" s="134">
        <v>2</v>
      </c>
      <c r="C40" s="192">
        <f t="shared" si="33"/>
        <v>51</v>
      </c>
      <c r="D40" s="433">
        <f t="shared" si="34"/>
        <v>51</v>
      </c>
      <c r="E40" s="434"/>
      <c r="F40" s="435">
        <f t="shared" si="35"/>
        <v>51</v>
      </c>
      <c r="G40" s="303">
        <f t="shared" si="20"/>
        <v>1</v>
      </c>
      <c r="H40" s="436">
        <f t="shared" si="36"/>
        <v>0</v>
      </c>
      <c r="I40" s="210">
        <f t="shared" si="22"/>
        <v>1304</v>
      </c>
      <c r="J40" s="210">
        <f t="shared" si="23"/>
        <v>1304</v>
      </c>
      <c r="K40" s="447"/>
      <c r="L40" s="330">
        <f t="shared" si="1"/>
        <v>25.5686274509804</v>
      </c>
      <c r="M40" s="368">
        <f t="shared" si="37"/>
        <v>7</v>
      </c>
      <c r="N40" s="232"/>
      <c r="O40" s="31">
        <v>7</v>
      </c>
      <c r="P40" s="227">
        <f t="shared" si="10"/>
        <v>1</v>
      </c>
      <c r="Q40" s="369">
        <v>165</v>
      </c>
      <c r="R40" s="345">
        <f t="shared" si="2"/>
        <v>23.5714285714286</v>
      </c>
      <c r="S40" s="368">
        <f t="shared" si="38"/>
        <v>41</v>
      </c>
      <c r="T40" s="232"/>
      <c r="U40" s="31">
        <v>41</v>
      </c>
      <c r="V40" s="227">
        <f t="shared" si="11"/>
        <v>1</v>
      </c>
      <c r="W40" s="369">
        <v>1089</v>
      </c>
      <c r="X40" s="345">
        <f t="shared" si="3"/>
        <v>26.5609756097561</v>
      </c>
      <c r="Y40" s="368">
        <f t="shared" si="39"/>
        <v>3</v>
      </c>
      <c r="Z40" s="232"/>
      <c r="AA40" s="31">
        <v>3</v>
      </c>
      <c r="AB40" s="227">
        <f t="shared" si="12"/>
        <v>1</v>
      </c>
      <c r="AC40" s="369">
        <v>50</v>
      </c>
      <c r="AD40" s="345">
        <f t="shared" si="4"/>
        <v>16.6666666666667</v>
      </c>
      <c r="AE40" s="368">
        <f t="shared" si="40"/>
        <v>0</v>
      </c>
      <c r="AF40" s="232"/>
      <c r="AG40" s="31"/>
      <c r="AH40" s="227" t="str">
        <f t="shared" si="13"/>
        <v>-</v>
      </c>
      <c r="AI40" s="369"/>
      <c r="AJ40" s="345" t="str">
        <f t="shared" si="5"/>
        <v>-</v>
      </c>
      <c r="AK40" s="368">
        <f t="shared" si="41"/>
        <v>0</v>
      </c>
      <c r="AL40" s="232"/>
      <c r="AM40" s="31">
        <v>0</v>
      </c>
      <c r="AN40" s="227" t="str">
        <f t="shared" si="14"/>
        <v>-</v>
      </c>
      <c r="AO40" s="369"/>
      <c r="AP40" s="345" t="str">
        <f t="shared" si="6"/>
        <v>-</v>
      </c>
      <c r="AQ40" s="368">
        <f t="shared" si="42"/>
        <v>0</v>
      </c>
      <c r="AR40" s="232"/>
      <c r="AS40" s="31"/>
      <c r="AT40" s="227" t="str">
        <f t="shared" si="15"/>
        <v>-</v>
      </c>
      <c r="AU40" s="369"/>
      <c r="AV40" s="345" t="str">
        <f t="shared" si="7"/>
        <v>-</v>
      </c>
      <c r="AW40" s="368">
        <f t="shared" si="43"/>
        <v>0</v>
      </c>
      <c r="AX40" s="232"/>
      <c r="AY40" s="31"/>
      <c r="AZ40" s="227" t="str">
        <f t="shared" si="16"/>
        <v>-</v>
      </c>
      <c r="BA40" s="369"/>
      <c r="BB40" s="345" t="str">
        <f t="shared" si="8"/>
        <v>-</v>
      </c>
    </row>
    <row r="41" ht="14.25" customHeight="1" spans="1:54">
      <c r="A41" s="107"/>
      <c r="B41" s="134">
        <v>3</v>
      </c>
      <c r="C41" s="192">
        <f t="shared" si="33"/>
        <v>42</v>
      </c>
      <c r="D41" s="433">
        <f t="shared" si="34"/>
        <v>42</v>
      </c>
      <c r="E41" s="434"/>
      <c r="F41" s="435">
        <f t="shared" si="35"/>
        <v>42</v>
      </c>
      <c r="G41" s="303">
        <f t="shared" si="20"/>
        <v>1</v>
      </c>
      <c r="H41" s="436">
        <f t="shared" si="36"/>
        <v>0</v>
      </c>
      <c r="I41" s="210">
        <f t="shared" si="22"/>
        <v>1166</v>
      </c>
      <c r="J41" s="210">
        <f t="shared" si="23"/>
        <v>1166</v>
      </c>
      <c r="K41" s="447"/>
      <c r="L41" s="330">
        <f t="shared" si="1"/>
        <v>27.7619047619048</v>
      </c>
      <c r="M41" s="368">
        <f t="shared" si="37"/>
        <v>6</v>
      </c>
      <c r="N41" s="232"/>
      <c r="O41" s="31">
        <v>6</v>
      </c>
      <c r="P41" s="227">
        <f t="shared" si="10"/>
        <v>1</v>
      </c>
      <c r="Q41" s="369">
        <v>159</v>
      </c>
      <c r="R41" s="345">
        <f t="shared" si="2"/>
        <v>26.5</v>
      </c>
      <c r="S41" s="368">
        <f t="shared" si="38"/>
        <v>34</v>
      </c>
      <c r="T41" s="232"/>
      <c r="U41" s="31">
        <v>34</v>
      </c>
      <c r="V41" s="227">
        <f t="shared" si="11"/>
        <v>1</v>
      </c>
      <c r="W41" s="369">
        <v>972</v>
      </c>
      <c r="X41" s="345">
        <f t="shared" si="3"/>
        <v>28.5882352941176</v>
      </c>
      <c r="Y41" s="368">
        <f t="shared" si="39"/>
        <v>2</v>
      </c>
      <c r="Z41" s="232"/>
      <c r="AA41" s="31">
        <v>2</v>
      </c>
      <c r="AB41" s="227">
        <f t="shared" si="12"/>
        <v>1</v>
      </c>
      <c r="AC41" s="369">
        <v>35</v>
      </c>
      <c r="AD41" s="345">
        <f t="shared" si="4"/>
        <v>17.5</v>
      </c>
      <c r="AE41" s="368">
        <f t="shared" si="40"/>
        <v>0</v>
      </c>
      <c r="AF41" s="232"/>
      <c r="AG41" s="31"/>
      <c r="AH41" s="227" t="str">
        <f t="shared" si="13"/>
        <v>-</v>
      </c>
      <c r="AI41" s="369"/>
      <c r="AJ41" s="345" t="str">
        <f t="shared" si="5"/>
        <v>-</v>
      </c>
      <c r="AK41" s="368">
        <f t="shared" si="41"/>
        <v>0</v>
      </c>
      <c r="AL41" s="232"/>
      <c r="AM41" s="31"/>
      <c r="AN41" s="227" t="str">
        <f t="shared" si="14"/>
        <v>-</v>
      </c>
      <c r="AO41" s="369"/>
      <c r="AP41" s="345" t="str">
        <f t="shared" si="6"/>
        <v>-</v>
      </c>
      <c r="AQ41" s="368">
        <f t="shared" si="42"/>
        <v>0</v>
      </c>
      <c r="AR41" s="232"/>
      <c r="AS41" s="31"/>
      <c r="AT41" s="227" t="str">
        <f t="shared" si="15"/>
        <v>-</v>
      </c>
      <c r="AU41" s="369"/>
      <c r="AV41" s="345" t="str">
        <f t="shared" si="7"/>
        <v>-</v>
      </c>
      <c r="AW41" s="368">
        <f t="shared" si="43"/>
        <v>0</v>
      </c>
      <c r="AX41" s="232"/>
      <c r="AY41" s="31"/>
      <c r="AZ41" s="227" t="str">
        <f t="shared" si="16"/>
        <v>-</v>
      </c>
      <c r="BA41" s="369"/>
      <c r="BB41" s="345" t="str">
        <f t="shared" si="8"/>
        <v>-</v>
      </c>
    </row>
    <row r="42" ht="14.25" customHeight="1" spans="1:54">
      <c r="A42" s="107"/>
      <c r="B42" s="134">
        <v>4</v>
      </c>
      <c r="C42" s="192">
        <f t="shared" si="33"/>
        <v>40</v>
      </c>
      <c r="D42" s="433">
        <f t="shared" si="34"/>
        <v>40</v>
      </c>
      <c r="E42" s="434"/>
      <c r="F42" s="435">
        <f t="shared" si="35"/>
        <v>40</v>
      </c>
      <c r="G42" s="303">
        <f t="shared" si="20"/>
        <v>1</v>
      </c>
      <c r="H42" s="436">
        <f t="shared" si="36"/>
        <v>0</v>
      </c>
      <c r="I42" s="210">
        <f t="shared" si="22"/>
        <v>1223</v>
      </c>
      <c r="J42" s="210">
        <f t="shared" si="23"/>
        <v>1223</v>
      </c>
      <c r="K42" s="447"/>
      <c r="L42" s="330">
        <f t="shared" si="1"/>
        <v>30.575</v>
      </c>
      <c r="M42" s="368">
        <f t="shared" si="37"/>
        <v>2</v>
      </c>
      <c r="N42" s="232"/>
      <c r="O42" s="31">
        <v>2</v>
      </c>
      <c r="P42" s="227">
        <f t="shared" si="10"/>
        <v>1</v>
      </c>
      <c r="Q42" s="369">
        <v>72</v>
      </c>
      <c r="R42" s="345">
        <f t="shared" si="2"/>
        <v>36</v>
      </c>
      <c r="S42" s="368">
        <f t="shared" si="38"/>
        <v>37</v>
      </c>
      <c r="T42" s="232"/>
      <c r="U42" s="31">
        <v>37</v>
      </c>
      <c r="V42" s="227">
        <f t="shared" si="11"/>
        <v>1</v>
      </c>
      <c r="W42" s="369">
        <v>1119</v>
      </c>
      <c r="X42" s="345">
        <f t="shared" si="3"/>
        <v>30.2432432432432</v>
      </c>
      <c r="Y42" s="368">
        <f t="shared" si="39"/>
        <v>1</v>
      </c>
      <c r="Z42" s="232"/>
      <c r="AA42" s="31">
        <v>1</v>
      </c>
      <c r="AB42" s="227">
        <f t="shared" si="12"/>
        <v>1</v>
      </c>
      <c r="AC42" s="369">
        <v>32</v>
      </c>
      <c r="AD42" s="345">
        <f t="shared" si="4"/>
        <v>32</v>
      </c>
      <c r="AE42" s="368">
        <f t="shared" si="40"/>
        <v>0</v>
      </c>
      <c r="AF42" s="232"/>
      <c r="AG42" s="31"/>
      <c r="AH42" s="227" t="str">
        <f t="shared" si="13"/>
        <v>-</v>
      </c>
      <c r="AI42" s="369"/>
      <c r="AJ42" s="345" t="str">
        <f t="shared" si="5"/>
        <v>-</v>
      </c>
      <c r="AK42" s="368">
        <f t="shared" si="41"/>
        <v>0</v>
      </c>
      <c r="AL42" s="232"/>
      <c r="AM42" s="31"/>
      <c r="AN42" s="227" t="str">
        <f t="shared" si="14"/>
        <v>-</v>
      </c>
      <c r="AO42" s="369"/>
      <c r="AP42" s="345" t="str">
        <f t="shared" si="6"/>
        <v>-</v>
      </c>
      <c r="AQ42" s="368">
        <f t="shared" si="42"/>
        <v>0</v>
      </c>
      <c r="AR42" s="232"/>
      <c r="AS42" s="31"/>
      <c r="AT42" s="227" t="str">
        <f t="shared" si="15"/>
        <v>-</v>
      </c>
      <c r="AU42" s="369"/>
      <c r="AV42" s="345" t="str">
        <f t="shared" si="7"/>
        <v>-</v>
      </c>
      <c r="AW42" s="368">
        <f t="shared" si="43"/>
        <v>0</v>
      </c>
      <c r="AX42" s="232"/>
      <c r="AY42" s="31"/>
      <c r="AZ42" s="227" t="str">
        <f t="shared" si="16"/>
        <v>-</v>
      </c>
      <c r="BA42" s="369"/>
      <c r="BB42" s="345" t="str">
        <f t="shared" si="8"/>
        <v>-</v>
      </c>
    </row>
    <row r="43" ht="14.25" customHeight="1" spans="1:54">
      <c r="A43" s="107"/>
      <c r="B43" s="134">
        <v>5</v>
      </c>
      <c r="C43" s="192">
        <f t="shared" si="33"/>
        <v>49</v>
      </c>
      <c r="D43" s="433">
        <f t="shared" si="34"/>
        <v>49</v>
      </c>
      <c r="E43" s="434"/>
      <c r="F43" s="435">
        <f t="shared" si="35"/>
        <v>49</v>
      </c>
      <c r="G43" s="303">
        <f t="shared" si="20"/>
        <v>1</v>
      </c>
      <c r="H43" s="436">
        <f t="shared" si="36"/>
        <v>0</v>
      </c>
      <c r="I43" s="210">
        <f t="shared" si="22"/>
        <v>1357</v>
      </c>
      <c r="J43" s="210">
        <f t="shared" si="23"/>
        <v>1357</v>
      </c>
      <c r="K43" s="447"/>
      <c r="L43" s="330">
        <f t="shared" si="1"/>
        <v>27.6938775510204</v>
      </c>
      <c r="M43" s="368">
        <f t="shared" si="37"/>
        <v>3</v>
      </c>
      <c r="N43" s="232"/>
      <c r="O43" s="31">
        <v>3</v>
      </c>
      <c r="P43" s="227">
        <f t="shared" si="10"/>
        <v>1</v>
      </c>
      <c r="Q43" s="369">
        <v>93</v>
      </c>
      <c r="R43" s="345">
        <f t="shared" si="2"/>
        <v>31</v>
      </c>
      <c r="S43" s="368">
        <f t="shared" si="38"/>
        <v>45</v>
      </c>
      <c r="T43" s="232"/>
      <c r="U43" s="31">
        <v>45</v>
      </c>
      <c r="V43" s="227">
        <f t="shared" si="11"/>
        <v>1</v>
      </c>
      <c r="W43" s="369">
        <v>1244</v>
      </c>
      <c r="X43" s="345">
        <f t="shared" si="3"/>
        <v>27.6444444444444</v>
      </c>
      <c r="Y43" s="368">
        <f t="shared" si="39"/>
        <v>1</v>
      </c>
      <c r="Z43" s="232"/>
      <c r="AA43" s="31">
        <v>1</v>
      </c>
      <c r="AB43" s="227">
        <f t="shared" si="12"/>
        <v>1</v>
      </c>
      <c r="AC43" s="369">
        <v>20</v>
      </c>
      <c r="AD43" s="345">
        <f t="shared" si="4"/>
        <v>20</v>
      </c>
      <c r="AE43" s="368">
        <f t="shared" si="40"/>
        <v>0</v>
      </c>
      <c r="AF43" s="232"/>
      <c r="AG43" s="31"/>
      <c r="AH43" s="227" t="str">
        <f t="shared" si="13"/>
        <v>-</v>
      </c>
      <c r="AI43" s="369"/>
      <c r="AJ43" s="345" t="str">
        <f t="shared" si="5"/>
        <v>-</v>
      </c>
      <c r="AK43" s="368">
        <f t="shared" si="41"/>
        <v>0</v>
      </c>
      <c r="AL43" s="232"/>
      <c r="AM43" s="31"/>
      <c r="AN43" s="227" t="str">
        <f t="shared" si="14"/>
        <v>-</v>
      </c>
      <c r="AO43" s="369"/>
      <c r="AP43" s="345" t="str">
        <f t="shared" si="6"/>
        <v>-</v>
      </c>
      <c r="AQ43" s="368">
        <f t="shared" si="42"/>
        <v>0</v>
      </c>
      <c r="AR43" s="232"/>
      <c r="AS43" s="31"/>
      <c r="AT43" s="227" t="str">
        <f t="shared" si="15"/>
        <v>-</v>
      </c>
      <c r="AU43" s="369"/>
      <c r="AV43" s="345" t="str">
        <f t="shared" si="7"/>
        <v>-</v>
      </c>
      <c r="AW43" s="368">
        <f t="shared" si="43"/>
        <v>0</v>
      </c>
      <c r="AX43" s="232"/>
      <c r="AY43" s="31"/>
      <c r="AZ43" s="227" t="str">
        <f t="shared" si="16"/>
        <v>-</v>
      </c>
      <c r="BA43" s="369"/>
      <c r="BB43" s="345" t="str">
        <f t="shared" si="8"/>
        <v>-</v>
      </c>
    </row>
    <row r="44" ht="14.25" customHeight="1" spans="1:54">
      <c r="A44" s="107"/>
      <c r="B44" s="134">
        <v>6</v>
      </c>
      <c r="C44" s="192">
        <f t="shared" si="33"/>
        <v>50</v>
      </c>
      <c r="D44" s="433">
        <f t="shared" si="34"/>
        <v>50</v>
      </c>
      <c r="E44" s="434"/>
      <c r="F44" s="435">
        <f t="shared" si="35"/>
        <v>50</v>
      </c>
      <c r="G44" s="303">
        <f t="shared" si="20"/>
        <v>1</v>
      </c>
      <c r="H44" s="436">
        <f t="shared" si="36"/>
        <v>0</v>
      </c>
      <c r="I44" s="210">
        <f t="shared" si="22"/>
        <v>1276</v>
      </c>
      <c r="J44" s="210">
        <f t="shared" si="23"/>
        <v>1276</v>
      </c>
      <c r="K44" s="447"/>
      <c r="L44" s="330">
        <f t="shared" si="1"/>
        <v>25.52</v>
      </c>
      <c r="M44" s="368">
        <f t="shared" si="37"/>
        <v>3</v>
      </c>
      <c r="N44" s="232"/>
      <c r="O44" s="31">
        <v>3</v>
      </c>
      <c r="P44" s="227">
        <f t="shared" si="10"/>
        <v>1</v>
      </c>
      <c r="Q44" s="369">
        <v>88</v>
      </c>
      <c r="R44" s="345">
        <f t="shared" si="2"/>
        <v>29.3333333333333</v>
      </c>
      <c r="S44" s="368">
        <f t="shared" si="38"/>
        <v>46</v>
      </c>
      <c r="T44" s="232"/>
      <c r="U44" s="31">
        <v>46</v>
      </c>
      <c r="V44" s="227">
        <f t="shared" si="11"/>
        <v>1</v>
      </c>
      <c r="W44" s="369">
        <v>1158</v>
      </c>
      <c r="X44" s="345">
        <f t="shared" si="3"/>
        <v>25.1739130434783</v>
      </c>
      <c r="Y44" s="368">
        <f t="shared" si="39"/>
        <v>1</v>
      </c>
      <c r="Z44" s="232"/>
      <c r="AA44" s="31">
        <v>1</v>
      </c>
      <c r="AB44" s="227">
        <f t="shared" si="12"/>
        <v>1</v>
      </c>
      <c r="AC44" s="369">
        <v>30</v>
      </c>
      <c r="AD44" s="345">
        <f t="shared" si="4"/>
        <v>30</v>
      </c>
      <c r="AE44" s="368">
        <f t="shared" si="40"/>
        <v>0</v>
      </c>
      <c r="AF44" s="232"/>
      <c r="AG44" s="31"/>
      <c r="AH44" s="227" t="str">
        <f t="shared" si="13"/>
        <v>-</v>
      </c>
      <c r="AI44" s="369"/>
      <c r="AJ44" s="345" t="str">
        <f t="shared" si="5"/>
        <v>-</v>
      </c>
      <c r="AK44" s="368">
        <f t="shared" si="41"/>
        <v>0</v>
      </c>
      <c r="AL44" s="232"/>
      <c r="AM44" s="31"/>
      <c r="AN44" s="227" t="str">
        <f t="shared" si="14"/>
        <v>-</v>
      </c>
      <c r="AO44" s="369"/>
      <c r="AP44" s="345" t="str">
        <f t="shared" si="6"/>
        <v>-</v>
      </c>
      <c r="AQ44" s="368">
        <f t="shared" si="42"/>
        <v>0</v>
      </c>
      <c r="AR44" s="232"/>
      <c r="AS44" s="31"/>
      <c r="AT44" s="227" t="str">
        <f t="shared" si="15"/>
        <v>-</v>
      </c>
      <c r="AU44" s="369"/>
      <c r="AV44" s="345" t="str">
        <f t="shared" si="7"/>
        <v>-</v>
      </c>
      <c r="AW44" s="368">
        <f t="shared" si="43"/>
        <v>0</v>
      </c>
      <c r="AX44" s="232"/>
      <c r="AY44" s="31"/>
      <c r="AZ44" s="227" t="str">
        <f t="shared" si="16"/>
        <v>-</v>
      </c>
      <c r="BA44" s="369"/>
      <c r="BB44" s="345" t="str">
        <f t="shared" si="8"/>
        <v>-</v>
      </c>
    </row>
    <row r="45" ht="14.25" customHeight="1" spans="1:54">
      <c r="A45" s="107"/>
      <c r="B45" s="134">
        <v>7</v>
      </c>
      <c r="C45" s="192">
        <f t="shared" si="33"/>
        <v>71</v>
      </c>
      <c r="D45" s="433">
        <f t="shared" si="34"/>
        <v>71</v>
      </c>
      <c r="E45" s="434"/>
      <c r="F45" s="435">
        <f t="shared" si="35"/>
        <v>71</v>
      </c>
      <c r="G45" s="303">
        <f t="shared" si="20"/>
        <v>1</v>
      </c>
      <c r="H45" s="436">
        <f t="shared" si="36"/>
        <v>0</v>
      </c>
      <c r="I45" s="210">
        <f t="shared" si="22"/>
        <v>2064</v>
      </c>
      <c r="J45" s="210">
        <f t="shared" si="23"/>
        <v>2064</v>
      </c>
      <c r="K45" s="447"/>
      <c r="L45" s="330">
        <f t="shared" si="1"/>
        <v>29.0704225352113</v>
      </c>
      <c r="M45" s="368">
        <f t="shared" si="37"/>
        <v>6</v>
      </c>
      <c r="N45" s="232"/>
      <c r="O45" s="31">
        <v>6</v>
      </c>
      <c r="P45" s="227">
        <f t="shared" si="10"/>
        <v>1</v>
      </c>
      <c r="Q45" s="369">
        <v>220</v>
      </c>
      <c r="R45" s="345">
        <f t="shared" si="2"/>
        <v>36.6666666666667</v>
      </c>
      <c r="S45" s="368">
        <f t="shared" si="38"/>
        <v>61</v>
      </c>
      <c r="T45" s="232"/>
      <c r="U45" s="31">
        <v>61</v>
      </c>
      <c r="V45" s="227">
        <f t="shared" si="11"/>
        <v>1</v>
      </c>
      <c r="W45" s="369">
        <v>1719</v>
      </c>
      <c r="X45" s="345">
        <f t="shared" si="3"/>
        <v>28.1803278688525</v>
      </c>
      <c r="Y45" s="368">
        <f t="shared" si="39"/>
        <v>3</v>
      </c>
      <c r="Z45" s="232"/>
      <c r="AA45" s="31">
        <v>3</v>
      </c>
      <c r="AB45" s="227">
        <f t="shared" si="12"/>
        <v>1</v>
      </c>
      <c r="AC45" s="369">
        <v>89</v>
      </c>
      <c r="AD45" s="345">
        <f t="shared" si="4"/>
        <v>29.6666666666667</v>
      </c>
      <c r="AE45" s="368">
        <f t="shared" si="40"/>
        <v>0</v>
      </c>
      <c r="AF45" s="232"/>
      <c r="AG45" s="31"/>
      <c r="AH45" s="227" t="str">
        <f t="shared" si="13"/>
        <v>-</v>
      </c>
      <c r="AI45" s="369"/>
      <c r="AJ45" s="345" t="str">
        <f t="shared" si="5"/>
        <v>-</v>
      </c>
      <c r="AK45" s="368">
        <f t="shared" si="41"/>
        <v>1</v>
      </c>
      <c r="AL45" s="232"/>
      <c r="AM45" s="31">
        <v>1</v>
      </c>
      <c r="AN45" s="227">
        <f t="shared" si="14"/>
        <v>1</v>
      </c>
      <c r="AO45" s="369">
        <v>36</v>
      </c>
      <c r="AP45" s="345">
        <f t="shared" si="6"/>
        <v>36</v>
      </c>
      <c r="AQ45" s="368">
        <f t="shared" si="42"/>
        <v>0</v>
      </c>
      <c r="AR45" s="232"/>
      <c r="AS45" s="31"/>
      <c r="AT45" s="227" t="str">
        <f t="shared" si="15"/>
        <v>-</v>
      </c>
      <c r="AU45" s="369"/>
      <c r="AV45" s="345" t="str">
        <f t="shared" si="7"/>
        <v>-</v>
      </c>
      <c r="AW45" s="368">
        <f t="shared" si="43"/>
        <v>0</v>
      </c>
      <c r="AX45" s="232"/>
      <c r="AY45" s="31"/>
      <c r="AZ45" s="227" t="str">
        <f t="shared" si="16"/>
        <v>-</v>
      </c>
      <c r="BA45" s="369"/>
      <c r="BB45" s="345" t="str">
        <f t="shared" si="8"/>
        <v>-</v>
      </c>
    </row>
    <row r="46" ht="14.25" customHeight="1" spans="1:54">
      <c r="A46" s="107"/>
      <c r="B46" s="134">
        <v>8</v>
      </c>
      <c r="C46" s="192">
        <f t="shared" si="33"/>
        <v>69</v>
      </c>
      <c r="D46" s="433">
        <f t="shared" si="34"/>
        <v>69</v>
      </c>
      <c r="E46" s="434"/>
      <c r="F46" s="435">
        <f t="shared" si="35"/>
        <v>69</v>
      </c>
      <c r="G46" s="303">
        <f t="shared" si="20"/>
        <v>1</v>
      </c>
      <c r="H46" s="436">
        <f t="shared" si="36"/>
        <v>0</v>
      </c>
      <c r="I46" s="210">
        <f t="shared" si="22"/>
        <v>1919</v>
      </c>
      <c r="J46" s="210">
        <f t="shared" si="23"/>
        <v>1919</v>
      </c>
      <c r="K46" s="447"/>
      <c r="L46" s="330">
        <f t="shared" si="1"/>
        <v>27.8115942028986</v>
      </c>
      <c r="M46" s="368">
        <f t="shared" si="37"/>
        <v>5</v>
      </c>
      <c r="N46" s="232"/>
      <c r="O46" s="31">
        <v>5</v>
      </c>
      <c r="P46" s="227">
        <f t="shared" si="10"/>
        <v>1</v>
      </c>
      <c r="Q46" s="369">
        <v>148</v>
      </c>
      <c r="R46" s="345">
        <f t="shared" si="2"/>
        <v>29.6</v>
      </c>
      <c r="S46" s="368">
        <f t="shared" si="38"/>
        <v>62</v>
      </c>
      <c r="T46" s="232"/>
      <c r="U46" s="31">
        <v>62</v>
      </c>
      <c r="V46" s="227">
        <f t="shared" si="11"/>
        <v>1</v>
      </c>
      <c r="W46" s="369">
        <v>1745</v>
      </c>
      <c r="X46" s="345">
        <f t="shared" si="3"/>
        <v>28.1451612903226</v>
      </c>
      <c r="Y46" s="368">
        <f t="shared" si="39"/>
        <v>1</v>
      </c>
      <c r="Z46" s="232"/>
      <c r="AA46" s="31">
        <v>1</v>
      </c>
      <c r="AB46" s="227">
        <f t="shared" si="12"/>
        <v>1</v>
      </c>
      <c r="AC46" s="369">
        <v>6</v>
      </c>
      <c r="AD46" s="345">
        <f t="shared" si="4"/>
        <v>6</v>
      </c>
      <c r="AE46" s="368">
        <f t="shared" si="40"/>
        <v>0</v>
      </c>
      <c r="AF46" s="232"/>
      <c r="AG46" s="31"/>
      <c r="AH46" s="227" t="str">
        <f t="shared" si="13"/>
        <v>-</v>
      </c>
      <c r="AI46" s="369"/>
      <c r="AJ46" s="345" t="str">
        <f t="shared" si="5"/>
        <v>-</v>
      </c>
      <c r="AK46" s="368">
        <f t="shared" si="41"/>
        <v>1</v>
      </c>
      <c r="AL46" s="232"/>
      <c r="AM46" s="31">
        <v>1</v>
      </c>
      <c r="AN46" s="227">
        <f t="shared" si="14"/>
        <v>1</v>
      </c>
      <c r="AO46" s="369">
        <v>20</v>
      </c>
      <c r="AP46" s="345">
        <f t="shared" si="6"/>
        <v>20</v>
      </c>
      <c r="AQ46" s="368">
        <f t="shared" si="42"/>
        <v>0</v>
      </c>
      <c r="AR46" s="232"/>
      <c r="AS46" s="31"/>
      <c r="AT46" s="227" t="str">
        <f t="shared" si="15"/>
        <v>-</v>
      </c>
      <c r="AU46" s="369"/>
      <c r="AV46" s="345" t="str">
        <f t="shared" si="7"/>
        <v>-</v>
      </c>
      <c r="AW46" s="368">
        <f t="shared" si="43"/>
        <v>0</v>
      </c>
      <c r="AX46" s="232"/>
      <c r="AY46" s="31"/>
      <c r="AZ46" s="227" t="str">
        <f t="shared" si="16"/>
        <v>-</v>
      </c>
      <c r="BA46" s="369"/>
      <c r="BB46" s="345" t="str">
        <f t="shared" si="8"/>
        <v>-</v>
      </c>
    </row>
    <row r="47" ht="14.25" customHeight="1" spans="1:54">
      <c r="A47" s="107"/>
      <c r="B47" s="134">
        <v>9</v>
      </c>
      <c r="C47" s="192">
        <f t="shared" si="33"/>
        <v>72</v>
      </c>
      <c r="D47" s="433">
        <f t="shared" si="34"/>
        <v>72</v>
      </c>
      <c r="E47" s="434"/>
      <c r="F47" s="435">
        <f t="shared" si="35"/>
        <v>72</v>
      </c>
      <c r="G47" s="303">
        <f t="shared" si="20"/>
        <v>1</v>
      </c>
      <c r="H47" s="436">
        <f t="shared" si="36"/>
        <v>0</v>
      </c>
      <c r="I47" s="210">
        <f t="shared" si="22"/>
        <v>1939</v>
      </c>
      <c r="J47" s="210">
        <f t="shared" si="23"/>
        <v>1939</v>
      </c>
      <c r="K47" s="447"/>
      <c r="L47" s="330">
        <f t="shared" si="1"/>
        <v>26.9305555555556</v>
      </c>
      <c r="M47" s="368">
        <f t="shared" si="37"/>
        <v>7</v>
      </c>
      <c r="N47" s="232"/>
      <c r="O47" s="31">
        <v>7</v>
      </c>
      <c r="P47" s="227">
        <f t="shared" si="10"/>
        <v>1</v>
      </c>
      <c r="Q47" s="369">
        <v>184</v>
      </c>
      <c r="R47" s="345">
        <f t="shared" si="2"/>
        <v>26.2857142857143</v>
      </c>
      <c r="S47" s="368">
        <f t="shared" si="38"/>
        <v>62</v>
      </c>
      <c r="T47" s="232"/>
      <c r="U47" s="31">
        <v>62</v>
      </c>
      <c r="V47" s="227">
        <f t="shared" si="11"/>
        <v>1</v>
      </c>
      <c r="W47" s="369">
        <v>1663</v>
      </c>
      <c r="X47" s="345">
        <f t="shared" si="3"/>
        <v>26.8225806451613</v>
      </c>
      <c r="Y47" s="368">
        <f t="shared" si="39"/>
        <v>1</v>
      </c>
      <c r="Z47" s="232"/>
      <c r="AA47" s="31">
        <v>1</v>
      </c>
      <c r="AB47" s="227">
        <f t="shared" si="12"/>
        <v>1</v>
      </c>
      <c r="AC47" s="369">
        <v>36</v>
      </c>
      <c r="AD47" s="345">
        <f t="shared" si="4"/>
        <v>36</v>
      </c>
      <c r="AE47" s="368">
        <f t="shared" si="40"/>
        <v>0</v>
      </c>
      <c r="AF47" s="232"/>
      <c r="AG47" s="31"/>
      <c r="AH47" s="227" t="str">
        <f t="shared" si="13"/>
        <v>-</v>
      </c>
      <c r="AI47" s="369"/>
      <c r="AJ47" s="345" t="str">
        <f t="shared" si="5"/>
        <v>-</v>
      </c>
      <c r="AK47" s="368">
        <f t="shared" si="41"/>
        <v>2</v>
      </c>
      <c r="AL47" s="232"/>
      <c r="AM47" s="31">
        <v>2</v>
      </c>
      <c r="AN47" s="227">
        <f t="shared" si="14"/>
        <v>1</v>
      </c>
      <c r="AO47" s="369">
        <v>56</v>
      </c>
      <c r="AP47" s="345">
        <f t="shared" si="6"/>
        <v>28</v>
      </c>
      <c r="AQ47" s="368">
        <f t="shared" si="42"/>
        <v>0</v>
      </c>
      <c r="AR47" s="232"/>
      <c r="AS47" s="31"/>
      <c r="AT47" s="227" t="str">
        <f t="shared" si="15"/>
        <v>-</v>
      </c>
      <c r="AU47" s="369"/>
      <c r="AV47" s="345" t="str">
        <f t="shared" si="7"/>
        <v>-</v>
      </c>
      <c r="AW47" s="368">
        <f t="shared" si="43"/>
        <v>0</v>
      </c>
      <c r="AX47" s="232"/>
      <c r="AY47" s="31"/>
      <c r="AZ47" s="227" t="str">
        <f t="shared" si="16"/>
        <v>-</v>
      </c>
      <c r="BA47" s="369"/>
      <c r="BB47" s="345" t="str">
        <f t="shared" si="8"/>
        <v>-</v>
      </c>
    </row>
    <row r="48" ht="14.25" customHeight="1" spans="1:54">
      <c r="A48" s="107"/>
      <c r="B48" s="134">
        <v>10</v>
      </c>
      <c r="C48" s="192">
        <f t="shared" si="33"/>
        <v>56</v>
      </c>
      <c r="D48" s="433">
        <f t="shared" si="34"/>
        <v>56</v>
      </c>
      <c r="E48" s="434"/>
      <c r="F48" s="435">
        <f t="shared" si="35"/>
        <v>56</v>
      </c>
      <c r="G48" s="303">
        <f t="shared" si="20"/>
        <v>1</v>
      </c>
      <c r="H48" s="436">
        <f t="shared" si="36"/>
        <v>0</v>
      </c>
      <c r="I48" s="210">
        <f t="shared" si="22"/>
        <v>1595</v>
      </c>
      <c r="J48" s="210">
        <f t="shared" si="23"/>
        <v>1595</v>
      </c>
      <c r="K48" s="447"/>
      <c r="L48" s="330">
        <f t="shared" si="1"/>
        <v>28.4821428571429</v>
      </c>
      <c r="M48" s="368">
        <f t="shared" si="37"/>
        <v>9</v>
      </c>
      <c r="N48" s="232"/>
      <c r="O48" s="31">
        <v>9</v>
      </c>
      <c r="P48" s="227">
        <f t="shared" si="10"/>
        <v>1</v>
      </c>
      <c r="Q48" s="369">
        <v>277</v>
      </c>
      <c r="R48" s="345">
        <f t="shared" si="2"/>
        <v>30.7777777777778</v>
      </c>
      <c r="S48" s="368">
        <f t="shared" si="38"/>
        <v>46</v>
      </c>
      <c r="T48" s="232"/>
      <c r="U48" s="31">
        <v>46</v>
      </c>
      <c r="V48" s="227">
        <f t="shared" si="11"/>
        <v>1</v>
      </c>
      <c r="W48" s="369">
        <v>1298</v>
      </c>
      <c r="X48" s="345">
        <f t="shared" si="3"/>
        <v>28.2173913043478</v>
      </c>
      <c r="Y48" s="368">
        <f t="shared" si="39"/>
        <v>0</v>
      </c>
      <c r="Z48" s="232"/>
      <c r="AA48" s="31">
        <v>0</v>
      </c>
      <c r="AB48" s="227" t="str">
        <f t="shared" si="12"/>
        <v>-</v>
      </c>
      <c r="AC48" s="369"/>
      <c r="AD48" s="345" t="str">
        <f t="shared" si="4"/>
        <v>-</v>
      </c>
      <c r="AE48" s="368">
        <f t="shared" si="40"/>
        <v>0</v>
      </c>
      <c r="AF48" s="232"/>
      <c r="AG48" s="31"/>
      <c r="AH48" s="227" t="str">
        <f t="shared" si="13"/>
        <v>-</v>
      </c>
      <c r="AI48" s="369"/>
      <c r="AJ48" s="345" t="str">
        <f t="shared" si="5"/>
        <v>-</v>
      </c>
      <c r="AK48" s="368">
        <f t="shared" si="41"/>
        <v>1</v>
      </c>
      <c r="AL48" s="232"/>
      <c r="AM48" s="31">
        <v>1</v>
      </c>
      <c r="AN48" s="227">
        <f t="shared" si="14"/>
        <v>1</v>
      </c>
      <c r="AO48" s="369">
        <v>20</v>
      </c>
      <c r="AP48" s="345">
        <f t="shared" si="6"/>
        <v>20</v>
      </c>
      <c r="AQ48" s="368">
        <f t="shared" si="42"/>
        <v>0</v>
      </c>
      <c r="AR48" s="232"/>
      <c r="AS48" s="31"/>
      <c r="AT48" s="227" t="str">
        <f t="shared" si="15"/>
        <v>-</v>
      </c>
      <c r="AU48" s="369"/>
      <c r="AV48" s="345" t="str">
        <f t="shared" si="7"/>
        <v>-</v>
      </c>
      <c r="AW48" s="368">
        <f t="shared" si="43"/>
        <v>0</v>
      </c>
      <c r="AX48" s="232"/>
      <c r="AY48" s="31"/>
      <c r="AZ48" s="227" t="str">
        <f t="shared" si="16"/>
        <v>-</v>
      </c>
      <c r="BA48" s="369"/>
      <c r="BB48" s="345" t="str">
        <f t="shared" si="8"/>
        <v>-</v>
      </c>
    </row>
    <row r="49" ht="14.25" customHeight="1" spans="1:54">
      <c r="A49" s="107"/>
      <c r="B49" s="134">
        <v>11</v>
      </c>
      <c r="C49" s="192">
        <f t="shared" si="33"/>
        <v>68</v>
      </c>
      <c r="D49" s="433">
        <f t="shared" si="34"/>
        <v>68</v>
      </c>
      <c r="E49" s="434"/>
      <c r="F49" s="435">
        <f t="shared" si="35"/>
        <v>68</v>
      </c>
      <c r="G49" s="303">
        <f t="shared" si="20"/>
        <v>1</v>
      </c>
      <c r="H49" s="436">
        <f t="shared" si="36"/>
        <v>0</v>
      </c>
      <c r="I49" s="210">
        <f t="shared" si="22"/>
        <v>1923</v>
      </c>
      <c r="J49" s="210">
        <f t="shared" si="23"/>
        <v>1923</v>
      </c>
      <c r="K49" s="447"/>
      <c r="L49" s="330">
        <f t="shared" si="1"/>
        <v>28.2794117647059</v>
      </c>
      <c r="M49" s="368">
        <f t="shared" si="37"/>
        <v>6</v>
      </c>
      <c r="N49" s="232"/>
      <c r="O49" s="31">
        <v>6</v>
      </c>
      <c r="P49" s="227">
        <f t="shared" si="10"/>
        <v>1</v>
      </c>
      <c r="Q49" s="369">
        <v>213</v>
      </c>
      <c r="R49" s="345">
        <f t="shared" si="2"/>
        <v>35.5</v>
      </c>
      <c r="S49" s="368">
        <f t="shared" si="38"/>
        <v>59</v>
      </c>
      <c r="T49" s="232"/>
      <c r="U49" s="31">
        <v>59</v>
      </c>
      <c r="V49" s="227">
        <f t="shared" si="11"/>
        <v>1</v>
      </c>
      <c r="W49" s="369">
        <v>1629</v>
      </c>
      <c r="X49" s="345">
        <f t="shared" si="3"/>
        <v>27.6101694915254</v>
      </c>
      <c r="Y49" s="368">
        <f t="shared" si="39"/>
        <v>3</v>
      </c>
      <c r="Z49" s="232"/>
      <c r="AA49" s="31">
        <v>3</v>
      </c>
      <c r="AB49" s="227">
        <f t="shared" si="12"/>
        <v>1</v>
      </c>
      <c r="AC49" s="369">
        <v>66</v>
      </c>
      <c r="AD49" s="345">
        <f t="shared" si="4"/>
        <v>22</v>
      </c>
      <c r="AE49" s="368">
        <v>1</v>
      </c>
      <c r="AF49" s="232"/>
      <c r="AG49" s="31">
        <v>1</v>
      </c>
      <c r="AH49" s="227">
        <f t="shared" si="13"/>
        <v>1</v>
      </c>
      <c r="AI49" s="369">
        <v>15</v>
      </c>
      <c r="AJ49" s="345">
        <f t="shared" si="5"/>
        <v>15</v>
      </c>
      <c r="AK49" s="368">
        <f t="shared" si="41"/>
        <v>0</v>
      </c>
      <c r="AL49" s="232"/>
      <c r="AM49" s="31"/>
      <c r="AN49" s="227" t="str">
        <f t="shared" si="14"/>
        <v>-</v>
      </c>
      <c r="AO49" s="369"/>
      <c r="AP49" s="345" t="str">
        <f t="shared" si="6"/>
        <v>-</v>
      </c>
      <c r="AQ49" s="368">
        <f t="shared" si="42"/>
        <v>0</v>
      </c>
      <c r="AR49" s="232"/>
      <c r="AS49" s="31"/>
      <c r="AT49" s="227" t="str">
        <f t="shared" si="15"/>
        <v>-</v>
      </c>
      <c r="AU49" s="369"/>
      <c r="AV49" s="345" t="str">
        <f t="shared" si="7"/>
        <v>-</v>
      </c>
      <c r="AW49" s="368">
        <f t="shared" si="43"/>
        <v>0</v>
      </c>
      <c r="AX49" s="232"/>
      <c r="AY49" s="31"/>
      <c r="AZ49" s="227" t="str">
        <f t="shared" si="16"/>
        <v>-</v>
      </c>
      <c r="BA49" s="369"/>
      <c r="BB49" s="345" t="str">
        <f t="shared" si="8"/>
        <v>-</v>
      </c>
    </row>
    <row r="50" ht="14.25" customHeight="1" spans="1:54">
      <c r="A50" s="107"/>
      <c r="B50" s="134">
        <v>12</v>
      </c>
      <c r="C50" s="192">
        <f t="shared" si="33"/>
        <v>60</v>
      </c>
      <c r="D50" s="433">
        <f t="shared" si="34"/>
        <v>60</v>
      </c>
      <c r="E50" s="434"/>
      <c r="F50" s="435">
        <f t="shared" si="35"/>
        <v>60</v>
      </c>
      <c r="G50" s="303">
        <f t="shared" si="20"/>
        <v>1</v>
      </c>
      <c r="H50" s="436">
        <f t="shared" si="36"/>
        <v>0</v>
      </c>
      <c r="I50" s="210">
        <f t="shared" si="22"/>
        <v>1817</v>
      </c>
      <c r="J50" s="210">
        <f t="shared" si="23"/>
        <v>1817</v>
      </c>
      <c r="K50" s="447"/>
      <c r="L50" s="330">
        <f t="shared" si="1"/>
        <v>30.2833333333333</v>
      </c>
      <c r="M50" s="368">
        <f t="shared" si="37"/>
        <v>9</v>
      </c>
      <c r="N50" s="232"/>
      <c r="O50" s="31">
        <v>9</v>
      </c>
      <c r="P50" s="227">
        <f t="shared" si="10"/>
        <v>1</v>
      </c>
      <c r="Q50" s="369">
        <v>262</v>
      </c>
      <c r="R50" s="345">
        <f t="shared" si="2"/>
        <v>29.1111111111111</v>
      </c>
      <c r="S50" s="368">
        <f t="shared" si="38"/>
        <v>49</v>
      </c>
      <c r="T50" s="232"/>
      <c r="U50" s="31">
        <v>49</v>
      </c>
      <c r="V50" s="227">
        <f t="shared" si="11"/>
        <v>1</v>
      </c>
      <c r="W50" s="369">
        <v>1487</v>
      </c>
      <c r="X50" s="345">
        <f t="shared" si="3"/>
        <v>30.3469387755102</v>
      </c>
      <c r="Y50" s="368">
        <f t="shared" si="39"/>
        <v>0</v>
      </c>
      <c r="Z50" s="232"/>
      <c r="AA50" s="31">
        <v>0</v>
      </c>
      <c r="AB50" s="227" t="str">
        <f t="shared" si="12"/>
        <v>-</v>
      </c>
      <c r="AC50" s="369"/>
      <c r="AD50" s="345" t="str">
        <f t="shared" si="4"/>
        <v>-</v>
      </c>
      <c r="AE50" s="368">
        <f t="shared" si="40"/>
        <v>0</v>
      </c>
      <c r="AF50" s="232"/>
      <c r="AG50" s="31">
        <v>0</v>
      </c>
      <c r="AH50" s="227" t="str">
        <f t="shared" si="13"/>
        <v>-</v>
      </c>
      <c r="AI50" s="369"/>
      <c r="AJ50" s="345" t="str">
        <f t="shared" si="5"/>
        <v>-</v>
      </c>
      <c r="AK50" s="368">
        <v>2</v>
      </c>
      <c r="AL50" s="232"/>
      <c r="AM50" s="31">
        <v>2</v>
      </c>
      <c r="AN50" s="227">
        <f t="shared" si="14"/>
        <v>1</v>
      </c>
      <c r="AO50" s="369">
        <v>68</v>
      </c>
      <c r="AP50" s="345">
        <f t="shared" si="6"/>
        <v>34</v>
      </c>
      <c r="AQ50" s="368">
        <f t="shared" si="42"/>
        <v>0</v>
      </c>
      <c r="AR50" s="232"/>
      <c r="AS50" s="31"/>
      <c r="AT50" s="227" t="str">
        <f t="shared" si="15"/>
        <v>-</v>
      </c>
      <c r="AU50" s="369"/>
      <c r="AV50" s="345" t="str">
        <f t="shared" si="7"/>
        <v>-</v>
      </c>
      <c r="AW50" s="368">
        <f t="shared" si="43"/>
        <v>0</v>
      </c>
      <c r="AX50" s="232"/>
      <c r="AY50" s="31"/>
      <c r="AZ50" s="227" t="str">
        <f t="shared" si="16"/>
        <v>-</v>
      </c>
      <c r="BA50" s="369"/>
      <c r="BB50" s="345" t="str">
        <f t="shared" si="8"/>
        <v>-</v>
      </c>
    </row>
    <row r="51" ht="14.25" customHeight="1" spans="1:54">
      <c r="A51" s="107"/>
      <c r="B51" s="134">
        <v>13</v>
      </c>
      <c r="C51" s="192">
        <f t="shared" si="33"/>
        <v>72</v>
      </c>
      <c r="D51" s="433">
        <f t="shared" si="34"/>
        <v>72</v>
      </c>
      <c r="E51" s="434"/>
      <c r="F51" s="435">
        <f t="shared" si="35"/>
        <v>72</v>
      </c>
      <c r="G51" s="303">
        <f t="shared" si="20"/>
        <v>1</v>
      </c>
      <c r="H51" s="436">
        <f t="shared" si="36"/>
        <v>0</v>
      </c>
      <c r="I51" s="210">
        <f t="shared" si="22"/>
        <v>2121</v>
      </c>
      <c r="J51" s="210">
        <f t="shared" si="23"/>
        <v>2121</v>
      </c>
      <c r="K51" s="447"/>
      <c r="L51" s="330">
        <f t="shared" si="1"/>
        <v>29.4583333333333</v>
      </c>
      <c r="M51" s="368">
        <f t="shared" si="37"/>
        <v>9</v>
      </c>
      <c r="N51" s="232"/>
      <c r="O51" s="31">
        <v>9</v>
      </c>
      <c r="P51" s="227">
        <f t="shared" si="10"/>
        <v>1</v>
      </c>
      <c r="Q51" s="369">
        <v>306</v>
      </c>
      <c r="R51" s="345">
        <f t="shared" si="2"/>
        <v>34</v>
      </c>
      <c r="S51" s="368">
        <f t="shared" si="38"/>
        <v>61</v>
      </c>
      <c r="T51" s="232"/>
      <c r="U51" s="31">
        <v>61</v>
      </c>
      <c r="V51" s="227">
        <f t="shared" si="11"/>
        <v>1</v>
      </c>
      <c r="W51" s="369">
        <v>1750</v>
      </c>
      <c r="X51" s="345">
        <f t="shared" si="3"/>
        <v>28.6885245901639</v>
      </c>
      <c r="Y51" s="368">
        <f t="shared" si="39"/>
        <v>0</v>
      </c>
      <c r="Z51" s="232"/>
      <c r="AA51" s="31">
        <v>0</v>
      </c>
      <c r="AB51" s="227" t="str">
        <f t="shared" si="12"/>
        <v>-</v>
      </c>
      <c r="AC51" s="369"/>
      <c r="AD51" s="345" t="str">
        <f t="shared" si="4"/>
        <v>-</v>
      </c>
      <c r="AE51" s="368">
        <f t="shared" si="40"/>
        <v>0</v>
      </c>
      <c r="AF51" s="232"/>
      <c r="AG51" s="31">
        <v>0</v>
      </c>
      <c r="AH51" s="227" t="str">
        <f t="shared" si="13"/>
        <v>-</v>
      </c>
      <c r="AI51" s="369"/>
      <c r="AJ51" s="345" t="str">
        <f t="shared" si="5"/>
        <v>-</v>
      </c>
      <c r="AK51" s="368">
        <f t="shared" si="41"/>
        <v>2</v>
      </c>
      <c r="AL51" s="232"/>
      <c r="AM51" s="31">
        <v>2</v>
      </c>
      <c r="AN51" s="227">
        <f t="shared" si="14"/>
        <v>1</v>
      </c>
      <c r="AO51" s="369">
        <v>65</v>
      </c>
      <c r="AP51" s="345">
        <f t="shared" si="6"/>
        <v>32.5</v>
      </c>
      <c r="AQ51" s="368">
        <f t="shared" si="42"/>
        <v>0</v>
      </c>
      <c r="AR51" s="232"/>
      <c r="AS51" s="31"/>
      <c r="AT51" s="227" t="str">
        <f t="shared" si="15"/>
        <v>-</v>
      </c>
      <c r="AU51" s="369"/>
      <c r="AV51" s="345" t="str">
        <f t="shared" si="7"/>
        <v>-</v>
      </c>
      <c r="AW51" s="368">
        <f t="shared" si="43"/>
        <v>0</v>
      </c>
      <c r="AX51" s="232"/>
      <c r="AY51" s="31"/>
      <c r="AZ51" s="227" t="str">
        <f t="shared" si="16"/>
        <v>-</v>
      </c>
      <c r="BA51" s="369"/>
      <c r="BB51" s="345" t="str">
        <f t="shared" si="8"/>
        <v>-</v>
      </c>
    </row>
    <row r="52" ht="14.25" customHeight="1" spans="1:54">
      <c r="A52" s="107"/>
      <c r="B52" s="134">
        <v>14</v>
      </c>
      <c r="C52" s="192">
        <f t="shared" si="33"/>
        <v>72</v>
      </c>
      <c r="D52" s="433">
        <f t="shared" si="34"/>
        <v>72</v>
      </c>
      <c r="E52" s="434"/>
      <c r="F52" s="435">
        <f t="shared" si="35"/>
        <v>72</v>
      </c>
      <c r="G52" s="303">
        <f t="shared" si="20"/>
        <v>1</v>
      </c>
      <c r="H52" s="436">
        <f t="shared" si="36"/>
        <v>0</v>
      </c>
      <c r="I52" s="210">
        <f t="shared" si="22"/>
        <v>2121</v>
      </c>
      <c r="J52" s="210">
        <f t="shared" si="23"/>
        <v>2121</v>
      </c>
      <c r="K52" s="447"/>
      <c r="L52" s="330">
        <f t="shared" si="1"/>
        <v>29.4583333333333</v>
      </c>
      <c r="M52" s="368">
        <f t="shared" si="37"/>
        <v>14</v>
      </c>
      <c r="N52" s="232"/>
      <c r="O52" s="31">
        <v>14</v>
      </c>
      <c r="P52" s="227">
        <f t="shared" si="10"/>
        <v>1</v>
      </c>
      <c r="Q52" s="369">
        <v>418</v>
      </c>
      <c r="R52" s="345">
        <f t="shared" si="2"/>
        <v>29.8571428571429</v>
      </c>
      <c r="S52" s="368">
        <f t="shared" si="38"/>
        <v>55</v>
      </c>
      <c r="T52" s="232"/>
      <c r="U52" s="31">
        <v>55</v>
      </c>
      <c r="V52" s="227">
        <f t="shared" si="11"/>
        <v>1</v>
      </c>
      <c r="W52" s="369">
        <v>1606</v>
      </c>
      <c r="X52" s="345">
        <f t="shared" si="3"/>
        <v>29.2</v>
      </c>
      <c r="Y52" s="368">
        <f t="shared" si="39"/>
        <v>1</v>
      </c>
      <c r="Z52" s="232"/>
      <c r="AA52" s="31">
        <v>1</v>
      </c>
      <c r="AB52" s="227">
        <f t="shared" si="12"/>
        <v>1</v>
      </c>
      <c r="AC52" s="369">
        <v>25</v>
      </c>
      <c r="AD52" s="345">
        <f t="shared" si="4"/>
        <v>25</v>
      </c>
      <c r="AE52" s="368">
        <f t="shared" si="40"/>
        <v>0</v>
      </c>
      <c r="AF52" s="232"/>
      <c r="AG52" s="31">
        <v>0</v>
      </c>
      <c r="AH52" s="227" t="str">
        <f t="shared" si="13"/>
        <v>-</v>
      </c>
      <c r="AI52" s="369"/>
      <c r="AJ52" s="345" t="str">
        <f t="shared" si="5"/>
        <v>-</v>
      </c>
      <c r="AK52" s="368">
        <f t="shared" si="41"/>
        <v>2</v>
      </c>
      <c r="AL52" s="232"/>
      <c r="AM52" s="31">
        <v>2</v>
      </c>
      <c r="AN52" s="227">
        <f t="shared" si="14"/>
        <v>1</v>
      </c>
      <c r="AO52" s="369">
        <v>72</v>
      </c>
      <c r="AP52" s="345">
        <f t="shared" si="6"/>
        <v>36</v>
      </c>
      <c r="AQ52" s="368">
        <f t="shared" si="42"/>
        <v>0</v>
      </c>
      <c r="AR52" s="232"/>
      <c r="AS52" s="31"/>
      <c r="AT52" s="227" t="str">
        <f t="shared" si="15"/>
        <v>-</v>
      </c>
      <c r="AU52" s="369"/>
      <c r="AV52" s="345" t="str">
        <f t="shared" si="7"/>
        <v>-</v>
      </c>
      <c r="AW52" s="368">
        <f t="shared" si="43"/>
        <v>0</v>
      </c>
      <c r="AX52" s="232"/>
      <c r="AY52" s="31"/>
      <c r="AZ52" s="227" t="str">
        <f t="shared" si="16"/>
        <v>-</v>
      </c>
      <c r="BA52" s="369"/>
      <c r="BB52" s="345" t="str">
        <f t="shared" si="8"/>
        <v>-</v>
      </c>
    </row>
    <row r="53" ht="14.25" customHeight="1" spans="1:54">
      <c r="A53" s="107"/>
      <c r="B53" s="134">
        <v>15</v>
      </c>
      <c r="C53" s="192">
        <f t="shared" si="33"/>
        <v>75</v>
      </c>
      <c r="D53" s="433">
        <f t="shared" si="34"/>
        <v>75</v>
      </c>
      <c r="E53" s="434"/>
      <c r="F53" s="435">
        <f t="shared" si="35"/>
        <v>75</v>
      </c>
      <c r="G53" s="303">
        <f t="shared" si="20"/>
        <v>1</v>
      </c>
      <c r="H53" s="436">
        <f t="shared" si="36"/>
        <v>0</v>
      </c>
      <c r="I53" s="210">
        <f t="shared" si="22"/>
        <v>2216</v>
      </c>
      <c r="J53" s="210">
        <f t="shared" si="23"/>
        <v>2216</v>
      </c>
      <c r="K53" s="447"/>
      <c r="L53" s="330">
        <f t="shared" si="1"/>
        <v>29.5466666666667</v>
      </c>
      <c r="M53" s="368">
        <f t="shared" si="37"/>
        <v>19</v>
      </c>
      <c r="N53" s="232"/>
      <c r="O53" s="31">
        <v>19</v>
      </c>
      <c r="P53" s="227">
        <f t="shared" si="10"/>
        <v>1</v>
      </c>
      <c r="Q53" s="369">
        <v>635</v>
      </c>
      <c r="R53" s="345">
        <f t="shared" si="2"/>
        <v>33.4210526315789</v>
      </c>
      <c r="S53" s="368">
        <f t="shared" si="38"/>
        <v>55</v>
      </c>
      <c r="T53" s="232"/>
      <c r="U53" s="31">
        <v>55</v>
      </c>
      <c r="V53" s="227">
        <f t="shared" si="11"/>
        <v>1</v>
      </c>
      <c r="W53" s="369">
        <v>1513</v>
      </c>
      <c r="X53" s="345">
        <f t="shared" si="3"/>
        <v>27.5090909090909</v>
      </c>
      <c r="Y53" s="368">
        <f t="shared" si="39"/>
        <v>0</v>
      </c>
      <c r="Z53" s="232"/>
      <c r="AA53" s="31">
        <v>0</v>
      </c>
      <c r="AB53" s="227" t="str">
        <f t="shared" si="12"/>
        <v>-</v>
      </c>
      <c r="AC53" s="369"/>
      <c r="AD53" s="345" t="str">
        <f t="shared" si="4"/>
        <v>-</v>
      </c>
      <c r="AE53" s="368">
        <f t="shared" si="40"/>
        <v>0</v>
      </c>
      <c r="AF53" s="232"/>
      <c r="AG53" s="31"/>
      <c r="AH53" s="227" t="str">
        <f t="shared" si="13"/>
        <v>-</v>
      </c>
      <c r="AI53" s="369"/>
      <c r="AJ53" s="345" t="str">
        <f t="shared" si="5"/>
        <v>-</v>
      </c>
      <c r="AK53" s="368">
        <f t="shared" si="41"/>
        <v>1</v>
      </c>
      <c r="AL53" s="232"/>
      <c r="AM53" s="31">
        <v>1</v>
      </c>
      <c r="AN53" s="227">
        <f t="shared" si="14"/>
        <v>1</v>
      </c>
      <c r="AO53" s="369">
        <v>36</v>
      </c>
      <c r="AP53" s="345">
        <f t="shared" si="6"/>
        <v>36</v>
      </c>
      <c r="AQ53" s="368">
        <f t="shared" si="42"/>
        <v>1</v>
      </c>
      <c r="AR53" s="232"/>
      <c r="AS53" s="31">
        <v>1</v>
      </c>
      <c r="AT53" s="227">
        <f t="shared" si="15"/>
        <v>1</v>
      </c>
      <c r="AU53" s="369">
        <v>32</v>
      </c>
      <c r="AV53" s="345">
        <f t="shared" si="7"/>
        <v>32</v>
      </c>
      <c r="AW53" s="368">
        <f t="shared" si="43"/>
        <v>0</v>
      </c>
      <c r="AX53" s="232"/>
      <c r="AY53" s="31"/>
      <c r="AZ53" s="227" t="str">
        <f t="shared" si="16"/>
        <v>-</v>
      </c>
      <c r="BA53" s="369"/>
      <c r="BB53" s="345" t="str">
        <f t="shared" si="8"/>
        <v>-</v>
      </c>
    </row>
    <row r="54" ht="14.25" customHeight="1" spans="1:54">
      <c r="A54" s="107"/>
      <c r="B54" s="134">
        <v>16</v>
      </c>
      <c r="C54" s="192">
        <f t="shared" si="33"/>
        <v>65</v>
      </c>
      <c r="D54" s="433">
        <f t="shared" si="34"/>
        <v>65</v>
      </c>
      <c r="E54" s="434"/>
      <c r="F54" s="435">
        <f t="shared" si="35"/>
        <v>65</v>
      </c>
      <c r="G54" s="303">
        <f t="shared" si="20"/>
        <v>1</v>
      </c>
      <c r="H54" s="436">
        <f t="shared" si="36"/>
        <v>0</v>
      </c>
      <c r="I54" s="210">
        <f t="shared" si="22"/>
        <v>1842</v>
      </c>
      <c r="J54" s="210">
        <f t="shared" si="23"/>
        <v>1842</v>
      </c>
      <c r="K54" s="447"/>
      <c r="L54" s="330">
        <f t="shared" si="1"/>
        <v>28.3384615384615</v>
      </c>
      <c r="M54" s="368">
        <f t="shared" si="37"/>
        <v>11</v>
      </c>
      <c r="N54" s="232"/>
      <c r="O54" s="31">
        <v>11</v>
      </c>
      <c r="P54" s="227">
        <f t="shared" si="10"/>
        <v>1</v>
      </c>
      <c r="Q54" s="369">
        <v>468</v>
      </c>
      <c r="R54" s="345">
        <f t="shared" si="2"/>
        <v>42.5454545454545</v>
      </c>
      <c r="S54" s="368">
        <f t="shared" si="38"/>
        <v>51</v>
      </c>
      <c r="T54" s="232"/>
      <c r="U54" s="31">
        <v>51</v>
      </c>
      <c r="V54" s="227">
        <f t="shared" si="11"/>
        <v>1</v>
      </c>
      <c r="W54" s="369">
        <v>1208</v>
      </c>
      <c r="X54" s="345">
        <f t="shared" si="3"/>
        <v>23.6862745098039</v>
      </c>
      <c r="Y54" s="368">
        <f t="shared" si="39"/>
        <v>1</v>
      </c>
      <c r="Z54" s="232"/>
      <c r="AA54" s="31">
        <v>1</v>
      </c>
      <c r="AB54" s="227">
        <f t="shared" si="12"/>
        <v>1</v>
      </c>
      <c r="AC54" s="369">
        <v>40</v>
      </c>
      <c r="AD54" s="345">
        <f t="shared" si="4"/>
        <v>40</v>
      </c>
      <c r="AE54" s="368">
        <f t="shared" si="40"/>
        <v>0</v>
      </c>
      <c r="AF54" s="232"/>
      <c r="AG54" s="31"/>
      <c r="AH54" s="227" t="str">
        <f t="shared" si="13"/>
        <v>-</v>
      </c>
      <c r="AI54" s="369"/>
      <c r="AJ54" s="345" t="str">
        <f t="shared" si="5"/>
        <v>-</v>
      </c>
      <c r="AK54" s="368">
        <f t="shared" si="41"/>
        <v>2</v>
      </c>
      <c r="AL54" s="232"/>
      <c r="AM54" s="31">
        <v>2</v>
      </c>
      <c r="AN54" s="227">
        <f t="shared" si="14"/>
        <v>1</v>
      </c>
      <c r="AO54" s="369">
        <v>126</v>
      </c>
      <c r="AP54" s="345">
        <f t="shared" si="6"/>
        <v>63</v>
      </c>
      <c r="AQ54" s="368">
        <f t="shared" si="42"/>
        <v>0</v>
      </c>
      <c r="AR54" s="232"/>
      <c r="AS54" s="31"/>
      <c r="AT54" s="227" t="str">
        <f t="shared" si="15"/>
        <v>-</v>
      </c>
      <c r="AU54" s="369"/>
      <c r="AV54" s="345" t="str">
        <f t="shared" si="7"/>
        <v>-</v>
      </c>
      <c r="AW54" s="368">
        <f t="shared" si="43"/>
        <v>0</v>
      </c>
      <c r="AX54" s="232"/>
      <c r="AY54" s="31"/>
      <c r="AZ54" s="227" t="str">
        <f t="shared" si="16"/>
        <v>-</v>
      </c>
      <c r="BA54" s="369"/>
      <c r="BB54" s="345" t="str">
        <f t="shared" si="8"/>
        <v>-</v>
      </c>
    </row>
    <row r="55" ht="14.25" customHeight="1" spans="1:54">
      <c r="A55" s="107"/>
      <c r="B55" s="134">
        <v>17</v>
      </c>
      <c r="C55" s="192">
        <f t="shared" si="33"/>
        <v>54</v>
      </c>
      <c r="D55" s="433">
        <f t="shared" si="34"/>
        <v>54</v>
      </c>
      <c r="E55" s="434"/>
      <c r="F55" s="435">
        <f t="shared" si="35"/>
        <v>54</v>
      </c>
      <c r="G55" s="303">
        <f t="shared" si="20"/>
        <v>1</v>
      </c>
      <c r="H55" s="436">
        <f t="shared" si="36"/>
        <v>0</v>
      </c>
      <c r="I55" s="210">
        <f t="shared" si="22"/>
        <v>1538</v>
      </c>
      <c r="J55" s="210">
        <f t="shared" si="23"/>
        <v>1538</v>
      </c>
      <c r="K55" s="447"/>
      <c r="L55" s="330">
        <f t="shared" si="1"/>
        <v>28.4814814814815</v>
      </c>
      <c r="M55" s="368">
        <f t="shared" si="37"/>
        <v>6</v>
      </c>
      <c r="N55" s="232"/>
      <c r="O55" s="31">
        <v>6</v>
      </c>
      <c r="P55" s="227">
        <f t="shared" si="10"/>
        <v>1</v>
      </c>
      <c r="Q55" s="369">
        <v>239</v>
      </c>
      <c r="R55" s="345">
        <f t="shared" si="2"/>
        <v>39.8333333333333</v>
      </c>
      <c r="S55" s="368">
        <f t="shared" si="38"/>
        <v>47</v>
      </c>
      <c r="T55" s="232"/>
      <c r="U55" s="31">
        <v>47</v>
      </c>
      <c r="V55" s="227">
        <f t="shared" si="11"/>
        <v>1</v>
      </c>
      <c r="W55" s="369">
        <v>1284</v>
      </c>
      <c r="X55" s="345">
        <f t="shared" si="3"/>
        <v>27.3191489361702</v>
      </c>
      <c r="Y55" s="368">
        <f t="shared" si="39"/>
        <v>0</v>
      </c>
      <c r="Z55" s="232"/>
      <c r="AA55" s="31">
        <v>0</v>
      </c>
      <c r="AB55" s="227" t="str">
        <f t="shared" si="12"/>
        <v>-</v>
      </c>
      <c r="AC55" s="369"/>
      <c r="AD55" s="345" t="str">
        <f t="shared" si="4"/>
        <v>-</v>
      </c>
      <c r="AE55" s="368">
        <f t="shared" si="40"/>
        <v>0</v>
      </c>
      <c r="AF55" s="232"/>
      <c r="AG55" s="31"/>
      <c r="AH55" s="227" t="str">
        <f t="shared" si="13"/>
        <v>-</v>
      </c>
      <c r="AI55" s="369"/>
      <c r="AJ55" s="345" t="str">
        <f t="shared" si="5"/>
        <v>-</v>
      </c>
      <c r="AK55" s="368">
        <f t="shared" si="41"/>
        <v>1</v>
      </c>
      <c r="AL55" s="232"/>
      <c r="AM55" s="31">
        <v>1</v>
      </c>
      <c r="AN55" s="227">
        <f t="shared" si="14"/>
        <v>1</v>
      </c>
      <c r="AO55" s="369">
        <v>15</v>
      </c>
      <c r="AP55" s="345">
        <f t="shared" si="6"/>
        <v>15</v>
      </c>
      <c r="AQ55" s="368">
        <f t="shared" si="42"/>
        <v>0</v>
      </c>
      <c r="AR55" s="232"/>
      <c r="AS55" s="31"/>
      <c r="AT55" s="227" t="str">
        <f t="shared" si="15"/>
        <v>-</v>
      </c>
      <c r="AU55" s="369"/>
      <c r="AV55" s="345" t="str">
        <f t="shared" si="7"/>
        <v>-</v>
      </c>
      <c r="AW55" s="368">
        <f t="shared" si="43"/>
        <v>0</v>
      </c>
      <c r="AX55" s="232"/>
      <c r="AY55" s="31"/>
      <c r="AZ55" s="227" t="str">
        <f t="shared" si="16"/>
        <v>-</v>
      </c>
      <c r="BA55" s="369"/>
      <c r="BB55" s="345" t="str">
        <f t="shared" si="8"/>
        <v>-</v>
      </c>
    </row>
    <row r="56" ht="14.25" customHeight="1" spans="1:54">
      <c r="A56" s="107"/>
      <c r="B56" s="134">
        <v>18</v>
      </c>
      <c r="C56" s="192">
        <f t="shared" si="33"/>
        <v>67</v>
      </c>
      <c r="D56" s="433">
        <f t="shared" si="34"/>
        <v>67</v>
      </c>
      <c r="E56" s="434"/>
      <c r="F56" s="435">
        <f t="shared" si="35"/>
        <v>67</v>
      </c>
      <c r="G56" s="303">
        <f t="shared" si="20"/>
        <v>1</v>
      </c>
      <c r="H56" s="436">
        <f t="shared" si="36"/>
        <v>0</v>
      </c>
      <c r="I56" s="210">
        <f t="shared" si="22"/>
        <v>1793</v>
      </c>
      <c r="J56" s="210">
        <f t="shared" si="23"/>
        <v>1793</v>
      </c>
      <c r="K56" s="447"/>
      <c r="L56" s="330">
        <f t="shared" si="1"/>
        <v>26.7611940298507</v>
      </c>
      <c r="M56" s="368">
        <f t="shared" si="37"/>
        <v>9</v>
      </c>
      <c r="N56" s="232"/>
      <c r="O56" s="31">
        <v>9</v>
      </c>
      <c r="P56" s="227">
        <f t="shared" si="10"/>
        <v>1</v>
      </c>
      <c r="Q56" s="369">
        <v>267</v>
      </c>
      <c r="R56" s="345">
        <f t="shared" si="2"/>
        <v>29.6666666666667</v>
      </c>
      <c r="S56" s="368">
        <f t="shared" si="38"/>
        <v>56</v>
      </c>
      <c r="T56" s="232"/>
      <c r="U56" s="31">
        <v>56</v>
      </c>
      <c r="V56" s="227">
        <f t="shared" si="11"/>
        <v>1</v>
      </c>
      <c r="W56" s="369">
        <v>1495</v>
      </c>
      <c r="X56" s="345">
        <f t="shared" si="3"/>
        <v>26.6964285714286</v>
      </c>
      <c r="Y56" s="368">
        <f t="shared" si="39"/>
        <v>2</v>
      </c>
      <c r="Z56" s="232"/>
      <c r="AA56" s="31">
        <v>2</v>
      </c>
      <c r="AB56" s="227">
        <f t="shared" si="12"/>
        <v>1</v>
      </c>
      <c r="AC56" s="369">
        <v>31</v>
      </c>
      <c r="AD56" s="345">
        <f t="shared" si="4"/>
        <v>15.5</v>
      </c>
      <c r="AE56" s="368">
        <f t="shared" si="40"/>
        <v>0</v>
      </c>
      <c r="AF56" s="232"/>
      <c r="AG56" s="31">
        <v>0</v>
      </c>
      <c r="AH56" s="227" t="str">
        <f t="shared" si="13"/>
        <v>-</v>
      </c>
      <c r="AI56" s="369"/>
      <c r="AJ56" s="345" t="str">
        <f t="shared" si="5"/>
        <v>-</v>
      </c>
      <c r="AK56" s="368">
        <f t="shared" si="41"/>
        <v>0</v>
      </c>
      <c r="AL56" s="232"/>
      <c r="AM56" s="31">
        <v>0</v>
      </c>
      <c r="AN56" s="227" t="str">
        <f t="shared" si="14"/>
        <v>-</v>
      </c>
      <c r="AO56" s="369"/>
      <c r="AP56" s="345" t="str">
        <f t="shared" si="6"/>
        <v>-</v>
      </c>
      <c r="AQ56" s="368">
        <f t="shared" si="42"/>
        <v>0</v>
      </c>
      <c r="AR56" s="232">
        <v>0</v>
      </c>
      <c r="AS56" s="31"/>
      <c r="AT56" s="227" t="str">
        <f t="shared" si="15"/>
        <v>-</v>
      </c>
      <c r="AU56" s="369"/>
      <c r="AV56" s="345" t="str">
        <f t="shared" si="7"/>
        <v>-</v>
      </c>
      <c r="AW56" s="368">
        <f t="shared" si="43"/>
        <v>0</v>
      </c>
      <c r="AX56" s="232"/>
      <c r="AY56" s="31"/>
      <c r="AZ56" s="227" t="str">
        <f t="shared" si="16"/>
        <v>-</v>
      </c>
      <c r="BA56" s="369"/>
      <c r="BB56" s="345" t="str">
        <f t="shared" si="8"/>
        <v>-</v>
      </c>
    </row>
    <row r="57" ht="14.25" customHeight="1" spans="1:54">
      <c r="A57" s="107"/>
      <c r="B57" s="134">
        <v>19</v>
      </c>
      <c r="C57" s="192">
        <f t="shared" si="33"/>
        <v>52</v>
      </c>
      <c r="D57" s="433">
        <f t="shared" si="34"/>
        <v>52</v>
      </c>
      <c r="E57" s="434"/>
      <c r="F57" s="435">
        <f t="shared" si="35"/>
        <v>52</v>
      </c>
      <c r="G57" s="303">
        <f t="shared" si="20"/>
        <v>1</v>
      </c>
      <c r="H57" s="436">
        <f t="shared" si="36"/>
        <v>0</v>
      </c>
      <c r="I57" s="210">
        <f t="shared" si="22"/>
        <v>1401</v>
      </c>
      <c r="J57" s="210">
        <f t="shared" si="23"/>
        <v>1401</v>
      </c>
      <c r="K57" s="447"/>
      <c r="L57" s="330">
        <f t="shared" si="1"/>
        <v>26.9423076923077</v>
      </c>
      <c r="M57" s="368">
        <f t="shared" si="37"/>
        <v>5</v>
      </c>
      <c r="N57" s="232"/>
      <c r="O57" s="31">
        <v>5</v>
      </c>
      <c r="P57" s="227">
        <f t="shared" si="10"/>
        <v>1</v>
      </c>
      <c r="Q57" s="369">
        <v>197</v>
      </c>
      <c r="R57" s="345">
        <f t="shared" si="2"/>
        <v>39.4</v>
      </c>
      <c r="S57" s="368">
        <f t="shared" si="38"/>
        <v>45</v>
      </c>
      <c r="T57" s="232"/>
      <c r="U57" s="31">
        <v>45</v>
      </c>
      <c r="V57" s="227">
        <f t="shared" si="11"/>
        <v>1</v>
      </c>
      <c r="W57" s="369">
        <v>1104</v>
      </c>
      <c r="X57" s="345">
        <f t="shared" si="3"/>
        <v>24.5333333333333</v>
      </c>
      <c r="Y57" s="368">
        <f t="shared" si="39"/>
        <v>0</v>
      </c>
      <c r="Z57" s="232"/>
      <c r="AA57" s="31">
        <v>0</v>
      </c>
      <c r="AB57" s="227" t="str">
        <f t="shared" si="12"/>
        <v>-</v>
      </c>
      <c r="AC57" s="369"/>
      <c r="AD57" s="345" t="str">
        <f t="shared" si="4"/>
        <v>-</v>
      </c>
      <c r="AE57" s="368">
        <f t="shared" si="40"/>
        <v>0</v>
      </c>
      <c r="AF57" s="232"/>
      <c r="AG57" s="31">
        <v>0</v>
      </c>
      <c r="AH57" s="227" t="str">
        <f t="shared" si="13"/>
        <v>-</v>
      </c>
      <c r="AI57" s="369"/>
      <c r="AJ57" s="345" t="str">
        <f t="shared" si="5"/>
        <v>-</v>
      </c>
      <c r="AK57" s="368">
        <f t="shared" si="41"/>
        <v>2</v>
      </c>
      <c r="AL57" s="232"/>
      <c r="AM57" s="31">
        <v>2</v>
      </c>
      <c r="AN57" s="227">
        <f t="shared" si="14"/>
        <v>1</v>
      </c>
      <c r="AO57" s="369">
        <v>100</v>
      </c>
      <c r="AP57" s="345">
        <f t="shared" si="6"/>
        <v>50</v>
      </c>
      <c r="AQ57" s="368">
        <f t="shared" si="42"/>
        <v>0</v>
      </c>
      <c r="AR57" s="232"/>
      <c r="AS57" s="31"/>
      <c r="AT57" s="227" t="str">
        <f t="shared" si="15"/>
        <v>-</v>
      </c>
      <c r="AU57" s="369"/>
      <c r="AV57" s="345" t="str">
        <f t="shared" si="7"/>
        <v>-</v>
      </c>
      <c r="AW57" s="368">
        <f t="shared" si="43"/>
        <v>0</v>
      </c>
      <c r="AX57" s="232"/>
      <c r="AY57" s="31"/>
      <c r="AZ57" s="227" t="str">
        <f t="shared" si="16"/>
        <v>-</v>
      </c>
      <c r="BA57" s="369"/>
      <c r="BB57" s="345" t="str">
        <f t="shared" si="8"/>
        <v>-</v>
      </c>
    </row>
    <row r="58" ht="14.25" customHeight="1" spans="1:54">
      <c r="A58" s="107"/>
      <c r="B58" s="134">
        <v>20</v>
      </c>
      <c r="C58" s="192">
        <f t="shared" si="33"/>
        <v>56</v>
      </c>
      <c r="D58" s="433">
        <f t="shared" si="34"/>
        <v>56</v>
      </c>
      <c r="E58" s="434"/>
      <c r="F58" s="435">
        <f t="shared" si="35"/>
        <v>56</v>
      </c>
      <c r="G58" s="303">
        <f t="shared" si="20"/>
        <v>1</v>
      </c>
      <c r="H58" s="436">
        <f t="shared" si="36"/>
        <v>0</v>
      </c>
      <c r="I58" s="210">
        <f t="shared" si="22"/>
        <v>1573</v>
      </c>
      <c r="J58" s="210">
        <f t="shared" si="23"/>
        <v>1573</v>
      </c>
      <c r="K58" s="447"/>
      <c r="L58" s="330">
        <f t="shared" si="1"/>
        <v>28.0892857142857</v>
      </c>
      <c r="M58" s="368">
        <f t="shared" si="37"/>
        <v>10</v>
      </c>
      <c r="N58" s="232"/>
      <c r="O58" s="31">
        <v>10</v>
      </c>
      <c r="P58" s="227">
        <f t="shared" si="10"/>
        <v>1</v>
      </c>
      <c r="Q58" s="369">
        <v>329</v>
      </c>
      <c r="R58" s="345">
        <f t="shared" si="2"/>
        <v>32.9</v>
      </c>
      <c r="S58" s="368">
        <f t="shared" si="38"/>
        <v>42</v>
      </c>
      <c r="T58" s="232"/>
      <c r="U58" s="31">
        <v>42</v>
      </c>
      <c r="V58" s="227">
        <f t="shared" si="11"/>
        <v>1</v>
      </c>
      <c r="W58" s="369">
        <v>1120</v>
      </c>
      <c r="X58" s="345">
        <f t="shared" si="3"/>
        <v>26.6666666666667</v>
      </c>
      <c r="Y58" s="368">
        <f t="shared" si="39"/>
        <v>1</v>
      </c>
      <c r="Z58" s="232"/>
      <c r="AA58" s="31">
        <v>1</v>
      </c>
      <c r="AB58" s="227">
        <f t="shared" si="12"/>
        <v>1</v>
      </c>
      <c r="AC58" s="369">
        <v>32</v>
      </c>
      <c r="AD58" s="345">
        <f t="shared" si="4"/>
        <v>32</v>
      </c>
      <c r="AE58" s="368">
        <f t="shared" si="40"/>
        <v>0</v>
      </c>
      <c r="AF58" s="232"/>
      <c r="AG58" s="31">
        <v>0</v>
      </c>
      <c r="AH58" s="227" t="str">
        <f t="shared" si="13"/>
        <v>-</v>
      </c>
      <c r="AI58" s="369"/>
      <c r="AJ58" s="345" t="str">
        <f t="shared" si="5"/>
        <v>-</v>
      </c>
      <c r="AK58" s="368">
        <f t="shared" si="41"/>
        <v>3</v>
      </c>
      <c r="AL58" s="232"/>
      <c r="AM58" s="31">
        <v>3</v>
      </c>
      <c r="AN58" s="227">
        <f t="shared" si="14"/>
        <v>1</v>
      </c>
      <c r="AO58" s="369">
        <v>92</v>
      </c>
      <c r="AP58" s="345">
        <f t="shared" si="6"/>
        <v>30.6666666666667</v>
      </c>
      <c r="AQ58" s="368">
        <f t="shared" si="42"/>
        <v>0</v>
      </c>
      <c r="AR58" s="232"/>
      <c r="AS58" s="31">
        <v>0</v>
      </c>
      <c r="AT58" s="227" t="str">
        <f t="shared" si="15"/>
        <v>-</v>
      </c>
      <c r="AU58" s="369"/>
      <c r="AV58" s="345" t="str">
        <f t="shared" si="7"/>
        <v>-</v>
      </c>
      <c r="AW58" s="368">
        <f t="shared" si="43"/>
        <v>0</v>
      </c>
      <c r="AX58" s="232"/>
      <c r="AY58" s="31"/>
      <c r="AZ58" s="227" t="str">
        <f t="shared" si="16"/>
        <v>-</v>
      </c>
      <c r="BA58" s="369"/>
      <c r="BB58" s="345" t="str">
        <f t="shared" si="8"/>
        <v>-</v>
      </c>
    </row>
    <row r="59" ht="14.25" customHeight="1" spans="1:54">
      <c r="A59" s="107"/>
      <c r="B59" s="134">
        <v>21</v>
      </c>
      <c r="C59" s="192">
        <f t="shared" si="33"/>
        <v>59</v>
      </c>
      <c r="D59" s="433">
        <f t="shared" si="34"/>
        <v>59</v>
      </c>
      <c r="E59" s="434"/>
      <c r="F59" s="435">
        <f t="shared" si="35"/>
        <v>59</v>
      </c>
      <c r="G59" s="303">
        <f t="shared" si="20"/>
        <v>1</v>
      </c>
      <c r="H59" s="436">
        <f t="shared" si="36"/>
        <v>0</v>
      </c>
      <c r="I59" s="210">
        <f t="shared" si="22"/>
        <v>1728</v>
      </c>
      <c r="J59" s="210">
        <f t="shared" si="23"/>
        <v>1728</v>
      </c>
      <c r="K59" s="447"/>
      <c r="L59" s="330">
        <f t="shared" si="1"/>
        <v>29.2881355932203</v>
      </c>
      <c r="M59" s="368">
        <f t="shared" si="37"/>
        <v>11</v>
      </c>
      <c r="N59" s="232"/>
      <c r="O59" s="31">
        <v>11</v>
      </c>
      <c r="P59" s="227">
        <f t="shared" si="10"/>
        <v>1</v>
      </c>
      <c r="Q59" s="369">
        <v>447</v>
      </c>
      <c r="R59" s="345">
        <f t="shared" si="2"/>
        <v>40.6363636363636</v>
      </c>
      <c r="S59" s="368">
        <f t="shared" si="38"/>
        <v>48</v>
      </c>
      <c r="T59" s="232"/>
      <c r="U59" s="31">
        <v>48</v>
      </c>
      <c r="V59" s="227">
        <f t="shared" si="11"/>
        <v>1</v>
      </c>
      <c r="W59" s="369">
        <v>1281</v>
      </c>
      <c r="X59" s="345">
        <f t="shared" si="3"/>
        <v>26.6875</v>
      </c>
      <c r="Y59" s="368">
        <f t="shared" si="39"/>
        <v>0</v>
      </c>
      <c r="Z59" s="232"/>
      <c r="AA59" s="31">
        <v>0</v>
      </c>
      <c r="AB59" s="227" t="str">
        <f t="shared" si="12"/>
        <v>-</v>
      </c>
      <c r="AC59" s="369"/>
      <c r="AD59" s="345" t="str">
        <f t="shared" si="4"/>
        <v>-</v>
      </c>
      <c r="AE59" s="368">
        <f t="shared" si="40"/>
        <v>0</v>
      </c>
      <c r="AF59" s="232"/>
      <c r="AG59" s="31">
        <v>0</v>
      </c>
      <c r="AH59" s="227" t="str">
        <f t="shared" si="13"/>
        <v>-</v>
      </c>
      <c r="AI59" s="369"/>
      <c r="AJ59" s="345" t="str">
        <f t="shared" si="5"/>
        <v>-</v>
      </c>
      <c r="AK59" s="368">
        <f t="shared" si="41"/>
        <v>0</v>
      </c>
      <c r="AL59" s="232"/>
      <c r="AM59" s="31"/>
      <c r="AN59" s="227" t="str">
        <f t="shared" si="14"/>
        <v>-</v>
      </c>
      <c r="AO59" s="369"/>
      <c r="AP59" s="345" t="str">
        <f t="shared" si="6"/>
        <v>-</v>
      </c>
      <c r="AQ59" s="368">
        <f t="shared" si="42"/>
        <v>0</v>
      </c>
      <c r="AR59" s="232"/>
      <c r="AS59" s="31">
        <v>0</v>
      </c>
      <c r="AT59" s="227" t="str">
        <f t="shared" si="15"/>
        <v>-</v>
      </c>
      <c r="AU59" s="369"/>
      <c r="AV59" s="345" t="str">
        <f t="shared" si="7"/>
        <v>-</v>
      </c>
      <c r="AW59" s="368">
        <f t="shared" si="43"/>
        <v>0</v>
      </c>
      <c r="AX59" s="232"/>
      <c r="AY59" s="31"/>
      <c r="AZ59" s="227" t="str">
        <f t="shared" si="16"/>
        <v>-</v>
      </c>
      <c r="BA59" s="369"/>
      <c r="BB59" s="345" t="str">
        <f t="shared" si="8"/>
        <v>-</v>
      </c>
    </row>
    <row r="60" ht="14.25" customHeight="1" spans="1:54">
      <c r="A60" s="107"/>
      <c r="B60" s="134">
        <v>22</v>
      </c>
      <c r="C60" s="192">
        <f t="shared" si="33"/>
        <v>61</v>
      </c>
      <c r="D60" s="433">
        <f t="shared" si="34"/>
        <v>61</v>
      </c>
      <c r="E60" s="434"/>
      <c r="F60" s="435">
        <f t="shared" si="35"/>
        <v>61</v>
      </c>
      <c r="G60" s="303">
        <f t="shared" si="20"/>
        <v>1</v>
      </c>
      <c r="H60" s="436">
        <f t="shared" si="36"/>
        <v>0</v>
      </c>
      <c r="I60" s="210">
        <f t="shared" si="22"/>
        <v>1807</v>
      </c>
      <c r="J60" s="210">
        <f t="shared" si="23"/>
        <v>1807</v>
      </c>
      <c r="K60" s="447"/>
      <c r="L60" s="330">
        <f t="shared" si="1"/>
        <v>29.6229508196721</v>
      </c>
      <c r="M60" s="368">
        <f t="shared" si="37"/>
        <v>11</v>
      </c>
      <c r="N60" s="232"/>
      <c r="O60" s="31">
        <v>11</v>
      </c>
      <c r="P60" s="227">
        <f t="shared" si="10"/>
        <v>1</v>
      </c>
      <c r="Q60" s="369">
        <v>356</v>
      </c>
      <c r="R60" s="345">
        <f t="shared" si="2"/>
        <v>32.3636363636364</v>
      </c>
      <c r="S60" s="368">
        <f t="shared" si="38"/>
        <v>48</v>
      </c>
      <c r="T60" s="232"/>
      <c r="U60" s="31">
        <v>48</v>
      </c>
      <c r="V60" s="227">
        <f t="shared" si="11"/>
        <v>1</v>
      </c>
      <c r="W60" s="369">
        <v>1383</v>
      </c>
      <c r="X60" s="345">
        <f t="shared" si="3"/>
        <v>28.8125</v>
      </c>
      <c r="Y60" s="368">
        <f t="shared" si="39"/>
        <v>0</v>
      </c>
      <c r="Z60" s="232"/>
      <c r="AA60" s="31"/>
      <c r="AB60" s="227" t="str">
        <f t="shared" si="12"/>
        <v>-</v>
      </c>
      <c r="AC60" s="369"/>
      <c r="AD60" s="345" t="str">
        <f t="shared" si="4"/>
        <v>-</v>
      </c>
      <c r="AE60" s="368">
        <f t="shared" si="40"/>
        <v>0</v>
      </c>
      <c r="AF60" s="232"/>
      <c r="AG60" s="31">
        <v>0</v>
      </c>
      <c r="AH60" s="227" t="str">
        <f t="shared" si="13"/>
        <v>-</v>
      </c>
      <c r="AI60" s="369"/>
      <c r="AJ60" s="345" t="str">
        <f t="shared" si="5"/>
        <v>-</v>
      </c>
      <c r="AK60" s="368">
        <f t="shared" si="41"/>
        <v>2</v>
      </c>
      <c r="AL60" s="232"/>
      <c r="AM60" s="31">
        <v>2</v>
      </c>
      <c r="AN60" s="227">
        <f t="shared" si="14"/>
        <v>1</v>
      </c>
      <c r="AO60" s="369">
        <v>68</v>
      </c>
      <c r="AP60" s="345">
        <f t="shared" si="6"/>
        <v>34</v>
      </c>
      <c r="AQ60" s="368">
        <f t="shared" si="42"/>
        <v>0</v>
      </c>
      <c r="AR60" s="232"/>
      <c r="AS60" s="31">
        <v>0</v>
      </c>
      <c r="AT60" s="227" t="str">
        <f t="shared" si="15"/>
        <v>-</v>
      </c>
      <c r="AU60" s="369"/>
      <c r="AV60" s="345" t="str">
        <f t="shared" si="7"/>
        <v>-</v>
      </c>
      <c r="AW60" s="368">
        <f t="shared" si="43"/>
        <v>0</v>
      </c>
      <c r="AX60" s="232"/>
      <c r="AY60" s="31"/>
      <c r="AZ60" s="227" t="str">
        <f t="shared" si="16"/>
        <v>-</v>
      </c>
      <c r="BA60" s="369"/>
      <c r="BB60" s="345" t="str">
        <f t="shared" si="8"/>
        <v>-</v>
      </c>
    </row>
    <row r="61" ht="14.25" customHeight="1" spans="1:54">
      <c r="A61" s="107"/>
      <c r="B61" s="134">
        <v>23</v>
      </c>
      <c r="C61" s="192">
        <f t="shared" si="33"/>
        <v>50</v>
      </c>
      <c r="D61" s="433">
        <f t="shared" si="34"/>
        <v>50</v>
      </c>
      <c r="E61" s="434"/>
      <c r="F61" s="435">
        <f t="shared" si="35"/>
        <v>50</v>
      </c>
      <c r="G61" s="303">
        <f t="shared" si="20"/>
        <v>1</v>
      </c>
      <c r="H61" s="436">
        <f t="shared" si="36"/>
        <v>0</v>
      </c>
      <c r="I61" s="210">
        <f t="shared" si="22"/>
        <v>1435</v>
      </c>
      <c r="J61" s="210">
        <f t="shared" si="23"/>
        <v>1435</v>
      </c>
      <c r="K61" s="447"/>
      <c r="L61" s="330">
        <f t="shared" si="1"/>
        <v>28.7</v>
      </c>
      <c r="M61" s="368">
        <f t="shared" si="37"/>
        <v>9</v>
      </c>
      <c r="N61" s="232"/>
      <c r="O61" s="31">
        <v>9</v>
      </c>
      <c r="P61" s="227">
        <f t="shared" si="10"/>
        <v>1</v>
      </c>
      <c r="Q61" s="369">
        <v>281</v>
      </c>
      <c r="R61" s="345">
        <f t="shared" si="2"/>
        <v>31.2222222222222</v>
      </c>
      <c r="S61" s="368">
        <f t="shared" si="38"/>
        <v>41</v>
      </c>
      <c r="T61" s="232"/>
      <c r="U61" s="31">
        <v>41</v>
      </c>
      <c r="V61" s="227">
        <f t="shared" si="11"/>
        <v>1</v>
      </c>
      <c r="W61" s="369">
        <v>1154</v>
      </c>
      <c r="X61" s="345">
        <f t="shared" si="3"/>
        <v>28.1463414634146</v>
      </c>
      <c r="Y61" s="368">
        <f t="shared" si="39"/>
        <v>0</v>
      </c>
      <c r="Z61" s="232"/>
      <c r="AA61" s="31"/>
      <c r="AB61" s="227" t="str">
        <f t="shared" si="12"/>
        <v>-</v>
      </c>
      <c r="AC61" s="369"/>
      <c r="AD61" s="345" t="str">
        <f t="shared" si="4"/>
        <v>-</v>
      </c>
      <c r="AE61" s="368">
        <f t="shared" si="40"/>
        <v>0</v>
      </c>
      <c r="AF61" s="232"/>
      <c r="AG61" s="31">
        <v>0</v>
      </c>
      <c r="AH61" s="227" t="str">
        <f t="shared" si="13"/>
        <v>-</v>
      </c>
      <c r="AI61" s="369"/>
      <c r="AJ61" s="345" t="str">
        <f t="shared" si="5"/>
        <v>-</v>
      </c>
      <c r="AK61" s="368">
        <f t="shared" si="41"/>
        <v>0</v>
      </c>
      <c r="AL61" s="232"/>
      <c r="AM61" s="31">
        <v>0</v>
      </c>
      <c r="AN61" s="227" t="str">
        <f t="shared" si="14"/>
        <v>-</v>
      </c>
      <c r="AO61" s="369"/>
      <c r="AP61" s="345" t="str">
        <f t="shared" si="6"/>
        <v>-</v>
      </c>
      <c r="AQ61" s="368">
        <f t="shared" si="42"/>
        <v>0</v>
      </c>
      <c r="AR61" s="232"/>
      <c r="AS61" s="31">
        <v>0</v>
      </c>
      <c r="AT61" s="227" t="str">
        <f t="shared" si="15"/>
        <v>-</v>
      </c>
      <c r="AU61" s="369"/>
      <c r="AV61" s="345" t="str">
        <f t="shared" si="7"/>
        <v>-</v>
      </c>
      <c r="AW61" s="368">
        <f t="shared" si="43"/>
        <v>0</v>
      </c>
      <c r="AX61" s="232"/>
      <c r="AY61" s="31"/>
      <c r="AZ61" s="227" t="str">
        <f t="shared" si="16"/>
        <v>-</v>
      </c>
      <c r="BA61" s="369"/>
      <c r="BB61" s="345" t="str">
        <f t="shared" si="8"/>
        <v>-</v>
      </c>
    </row>
    <row r="62" ht="14.25" customHeight="1" spans="1:54">
      <c r="A62" s="107"/>
      <c r="B62" s="134">
        <v>24</v>
      </c>
      <c r="C62" s="192">
        <f t="shared" si="33"/>
        <v>64</v>
      </c>
      <c r="D62" s="433">
        <f t="shared" si="34"/>
        <v>64</v>
      </c>
      <c r="E62" s="434"/>
      <c r="F62" s="435">
        <f t="shared" si="35"/>
        <v>64</v>
      </c>
      <c r="G62" s="303">
        <f t="shared" si="20"/>
        <v>1</v>
      </c>
      <c r="H62" s="436">
        <f t="shared" si="36"/>
        <v>0</v>
      </c>
      <c r="I62" s="210">
        <f t="shared" si="22"/>
        <v>1621</v>
      </c>
      <c r="J62" s="210">
        <f t="shared" si="23"/>
        <v>1621</v>
      </c>
      <c r="K62" s="447"/>
      <c r="L62" s="330">
        <f t="shared" si="1"/>
        <v>25.328125</v>
      </c>
      <c r="M62" s="368">
        <f t="shared" si="37"/>
        <v>11</v>
      </c>
      <c r="N62" s="232"/>
      <c r="O62" s="31">
        <v>11</v>
      </c>
      <c r="P62" s="227">
        <f t="shared" si="10"/>
        <v>1</v>
      </c>
      <c r="Q62" s="369">
        <v>304</v>
      </c>
      <c r="R62" s="345">
        <f t="shared" si="2"/>
        <v>27.6363636363636</v>
      </c>
      <c r="S62" s="368">
        <f t="shared" si="38"/>
        <v>52</v>
      </c>
      <c r="T62" s="232"/>
      <c r="U62" s="31">
        <v>52</v>
      </c>
      <c r="V62" s="227">
        <f t="shared" si="11"/>
        <v>1</v>
      </c>
      <c r="W62" s="369">
        <v>1297</v>
      </c>
      <c r="X62" s="345">
        <f t="shared" si="3"/>
        <v>24.9423076923077</v>
      </c>
      <c r="Y62" s="368">
        <f t="shared" si="39"/>
        <v>1</v>
      </c>
      <c r="Z62" s="232"/>
      <c r="AA62" s="31">
        <v>1</v>
      </c>
      <c r="AB62" s="227">
        <f t="shared" si="12"/>
        <v>1</v>
      </c>
      <c r="AC62" s="369">
        <v>20</v>
      </c>
      <c r="AD62" s="345">
        <f t="shared" si="4"/>
        <v>20</v>
      </c>
      <c r="AE62" s="368">
        <f t="shared" si="40"/>
        <v>0</v>
      </c>
      <c r="AF62" s="232"/>
      <c r="AG62" s="31">
        <v>0</v>
      </c>
      <c r="AH62" s="227" t="str">
        <f t="shared" si="13"/>
        <v>-</v>
      </c>
      <c r="AI62" s="369"/>
      <c r="AJ62" s="345" t="str">
        <f t="shared" si="5"/>
        <v>-</v>
      </c>
      <c r="AK62" s="368">
        <f t="shared" si="41"/>
        <v>0</v>
      </c>
      <c r="AL62" s="232"/>
      <c r="AM62" s="31">
        <v>0</v>
      </c>
      <c r="AN62" s="227" t="str">
        <f t="shared" si="14"/>
        <v>-</v>
      </c>
      <c r="AO62" s="369"/>
      <c r="AP62" s="345" t="str">
        <f t="shared" si="6"/>
        <v>-</v>
      </c>
      <c r="AQ62" s="368">
        <f t="shared" si="42"/>
        <v>0</v>
      </c>
      <c r="AR62" s="232"/>
      <c r="AS62" s="31">
        <v>0</v>
      </c>
      <c r="AT62" s="227" t="str">
        <f t="shared" si="15"/>
        <v>-</v>
      </c>
      <c r="AU62" s="369"/>
      <c r="AV62" s="345" t="str">
        <f t="shared" si="7"/>
        <v>-</v>
      </c>
      <c r="AW62" s="368">
        <f t="shared" si="43"/>
        <v>0</v>
      </c>
      <c r="AX62" s="232"/>
      <c r="AY62" s="31"/>
      <c r="AZ62" s="227" t="str">
        <f t="shared" si="16"/>
        <v>-</v>
      </c>
      <c r="BA62" s="369"/>
      <c r="BB62" s="345" t="str">
        <f t="shared" si="8"/>
        <v>-</v>
      </c>
    </row>
    <row r="63" ht="14.25" customHeight="1" spans="1:54">
      <c r="A63" s="107"/>
      <c r="B63" s="134">
        <v>25</v>
      </c>
      <c r="C63" s="192">
        <f t="shared" si="33"/>
        <v>55</v>
      </c>
      <c r="D63" s="433">
        <f t="shared" si="34"/>
        <v>55</v>
      </c>
      <c r="E63" s="434"/>
      <c r="F63" s="435">
        <f t="shared" si="35"/>
        <v>55</v>
      </c>
      <c r="G63" s="303">
        <f t="shared" si="20"/>
        <v>1</v>
      </c>
      <c r="H63" s="436">
        <f t="shared" si="36"/>
        <v>0</v>
      </c>
      <c r="I63" s="210">
        <f t="shared" si="22"/>
        <v>1474</v>
      </c>
      <c r="J63" s="210">
        <f t="shared" si="23"/>
        <v>1474</v>
      </c>
      <c r="K63" s="447"/>
      <c r="L63" s="330">
        <f t="shared" si="1"/>
        <v>26.8</v>
      </c>
      <c r="M63" s="368">
        <f t="shared" si="37"/>
        <v>14</v>
      </c>
      <c r="N63" s="232"/>
      <c r="O63" s="31">
        <v>14</v>
      </c>
      <c r="P63" s="227">
        <f t="shared" si="10"/>
        <v>1</v>
      </c>
      <c r="Q63" s="369">
        <v>418</v>
      </c>
      <c r="R63" s="345">
        <f t="shared" si="2"/>
        <v>29.8571428571429</v>
      </c>
      <c r="S63" s="368">
        <f t="shared" si="38"/>
        <v>41</v>
      </c>
      <c r="T63" s="232"/>
      <c r="U63" s="31">
        <v>41</v>
      </c>
      <c r="V63" s="227">
        <f t="shared" si="11"/>
        <v>1</v>
      </c>
      <c r="W63" s="369">
        <v>1056</v>
      </c>
      <c r="X63" s="345">
        <f t="shared" si="3"/>
        <v>25.7560975609756</v>
      </c>
      <c r="Y63" s="368">
        <f t="shared" si="39"/>
        <v>0</v>
      </c>
      <c r="Z63" s="232"/>
      <c r="AA63" s="31">
        <v>0</v>
      </c>
      <c r="AB63" s="227" t="str">
        <f t="shared" si="12"/>
        <v>-</v>
      </c>
      <c r="AC63" s="369">
        <v>0</v>
      </c>
      <c r="AD63" s="345" t="str">
        <f t="shared" si="4"/>
        <v>-</v>
      </c>
      <c r="AE63" s="368">
        <f t="shared" si="40"/>
        <v>0</v>
      </c>
      <c r="AF63" s="232"/>
      <c r="AG63" s="31">
        <v>0</v>
      </c>
      <c r="AH63" s="227" t="str">
        <f t="shared" si="13"/>
        <v>-</v>
      </c>
      <c r="AI63" s="369"/>
      <c r="AJ63" s="345" t="str">
        <f t="shared" si="5"/>
        <v>-</v>
      </c>
      <c r="AK63" s="368">
        <f t="shared" si="41"/>
        <v>0</v>
      </c>
      <c r="AL63" s="232"/>
      <c r="AM63" s="31">
        <v>0</v>
      </c>
      <c r="AN63" s="227" t="str">
        <f t="shared" si="14"/>
        <v>-</v>
      </c>
      <c r="AO63" s="369"/>
      <c r="AP63" s="345" t="str">
        <f t="shared" si="6"/>
        <v>-</v>
      </c>
      <c r="AQ63" s="368">
        <f t="shared" si="42"/>
        <v>0</v>
      </c>
      <c r="AR63" s="232"/>
      <c r="AS63" s="31"/>
      <c r="AT63" s="227" t="str">
        <f t="shared" si="15"/>
        <v>-</v>
      </c>
      <c r="AU63" s="369"/>
      <c r="AV63" s="345" t="str">
        <f t="shared" si="7"/>
        <v>-</v>
      </c>
      <c r="AW63" s="368">
        <f t="shared" si="43"/>
        <v>0</v>
      </c>
      <c r="AX63" s="232"/>
      <c r="AY63" s="31"/>
      <c r="AZ63" s="227" t="str">
        <f t="shared" si="16"/>
        <v>-</v>
      </c>
      <c r="BA63" s="369"/>
      <c r="BB63" s="345" t="str">
        <f t="shared" si="8"/>
        <v>-</v>
      </c>
    </row>
    <row r="64" ht="14.25" customHeight="1" spans="1:54">
      <c r="A64" s="107"/>
      <c r="B64" s="134">
        <v>26</v>
      </c>
      <c r="C64" s="192">
        <f t="shared" si="33"/>
        <v>78</v>
      </c>
      <c r="D64" s="433">
        <f t="shared" si="34"/>
        <v>78</v>
      </c>
      <c r="E64" s="434"/>
      <c r="F64" s="435">
        <f t="shared" si="35"/>
        <v>78</v>
      </c>
      <c r="G64" s="303">
        <f t="shared" si="20"/>
        <v>1</v>
      </c>
      <c r="H64" s="436">
        <f t="shared" si="36"/>
        <v>0</v>
      </c>
      <c r="I64" s="210">
        <f t="shared" si="22"/>
        <v>2319</v>
      </c>
      <c r="J64" s="210">
        <f t="shared" si="23"/>
        <v>2319</v>
      </c>
      <c r="K64" s="447"/>
      <c r="L64" s="330">
        <f t="shared" si="1"/>
        <v>29.7307692307692</v>
      </c>
      <c r="M64" s="368">
        <f t="shared" si="37"/>
        <v>18</v>
      </c>
      <c r="N64" s="232"/>
      <c r="O64" s="31">
        <v>18</v>
      </c>
      <c r="P64" s="227">
        <f t="shared" si="10"/>
        <v>1</v>
      </c>
      <c r="Q64" s="369">
        <v>594</v>
      </c>
      <c r="R64" s="345">
        <f t="shared" si="2"/>
        <v>33</v>
      </c>
      <c r="S64" s="368">
        <f t="shared" si="38"/>
        <v>57</v>
      </c>
      <c r="T64" s="232"/>
      <c r="U64" s="31">
        <v>57</v>
      </c>
      <c r="V64" s="227">
        <f t="shared" si="11"/>
        <v>1</v>
      </c>
      <c r="W64" s="369">
        <v>1618</v>
      </c>
      <c r="X64" s="345">
        <f t="shared" si="3"/>
        <v>28.3859649122807</v>
      </c>
      <c r="Y64" s="368">
        <f t="shared" si="39"/>
        <v>1</v>
      </c>
      <c r="Z64" s="232"/>
      <c r="AA64" s="31">
        <v>1</v>
      </c>
      <c r="AB64" s="227">
        <f t="shared" si="12"/>
        <v>1</v>
      </c>
      <c r="AC64" s="369">
        <v>15</v>
      </c>
      <c r="AD64" s="345">
        <f t="shared" si="4"/>
        <v>15</v>
      </c>
      <c r="AE64" s="368">
        <f t="shared" si="40"/>
        <v>0</v>
      </c>
      <c r="AF64" s="232"/>
      <c r="AG64" s="31"/>
      <c r="AH64" s="227" t="str">
        <f t="shared" si="13"/>
        <v>-</v>
      </c>
      <c r="AI64" s="369"/>
      <c r="AJ64" s="345" t="str">
        <f t="shared" si="5"/>
        <v>-</v>
      </c>
      <c r="AK64" s="368">
        <f t="shared" si="41"/>
        <v>2</v>
      </c>
      <c r="AL64" s="232"/>
      <c r="AM64" s="31">
        <v>2</v>
      </c>
      <c r="AN64" s="227">
        <f t="shared" si="14"/>
        <v>1</v>
      </c>
      <c r="AO64" s="369">
        <v>72</v>
      </c>
      <c r="AP64" s="345">
        <f t="shared" si="6"/>
        <v>36</v>
      </c>
      <c r="AQ64" s="368">
        <f t="shared" si="42"/>
        <v>1</v>
      </c>
      <c r="AR64" s="232"/>
      <c r="AS64" s="31">
        <v>1</v>
      </c>
      <c r="AT64" s="227">
        <f t="shared" si="15"/>
        <v>1</v>
      </c>
      <c r="AU64" s="369">
        <v>20</v>
      </c>
      <c r="AV64" s="345">
        <f t="shared" si="7"/>
        <v>20</v>
      </c>
      <c r="AW64" s="368">
        <f t="shared" si="43"/>
        <v>0</v>
      </c>
      <c r="AX64" s="232"/>
      <c r="AY64" s="31"/>
      <c r="AZ64" s="227" t="str">
        <f t="shared" si="16"/>
        <v>-</v>
      </c>
      <c r="BA64" s="369"/>
      <c r="BB64" s="345" t="str">
        <f t="shared" si="8"/>
        <v>-</v>
      </c>
    </row>
    <row r="65" ht="14.25" customHeight="1" spans="1:54">
      <c r="A65" s="107"/>
      <c r="B65" s="134">
        <v>27</v>
      </c>
      <c r="C65" s="192">
        <f t="shared" si="33"/>
        <v>65</v>
      </c>
      <c r="D65" s="433">
        <f t="shared" si="34"/>
        <v>65</v>
      </c>
      <c r="E65" s="434"/>
      <c r="F65" s="435">
        <f t="shared" si="35"/>
        <v>65</v>
      </c>
      <c r="G65" s="303">
        <f t="shared" si="20"/>
        <v>1</v>
      </c>
      <c r="H65" s="436">
        <f t="shared" si="36"/>
        <v>0</v>
      </c>
      <c r="I65" s="210">
        <f t="shared" si="22"/>
        <v>1762</v>
      </c>
      <c r="J65" s="210">
        <f t="shared" si="23"/>
        <v>1762</v>
      </c>
      <c r="K65" s="447"/>
      <c r="L65" s="330">
        <f t="shared" si="1"/>
        <v>27.1076923076923</v>
      </c>
      <c r="M65" s="368">
        <f t="shared" si="37"/>
        <v>18</v>
      </c>
      <c r="N65" s="232"/>
      <c r="O65" s="31">
        <v>18</v>
      </c>
      <c r="P65" s="227">
        <f t="shared" si="10"/>
        <v>1</v>
      </c>
      <c r="Q65" s="369">
        <v>526</v>
      </c>
      <c r="R65" s="345">
        <f t="shared" si="2"/>
        <v>29.2222222222222</v>
      </c>
      <c r="S65" s="368">
        <f t="shared" si="38"/>
        <v>42</v>
      </c>
      <c r="T65" s="232"/>
      <c r="U65" s="31">
        <v>42</v>
      </c>
      <c r="V65" s="227">
        <f t="shared" si="11"/>
        <v>1</v>
      </c>
      <c r="W65" s="369">
        <v>1085</v>
      </c>
      <c r="X65" s="345">
        <f t="shared" si="3"/>
        <v>25.8333333333333</v>
      </c>
      <c r="Y65" s="368">
        <f t="shared" si="39"/>
        <v>2</v>
      </c>
      <c r="Z65" s="232"/>
      <c r="AA65" s="31">
        <v>2</v>
      </c>
      <c r="AB65" s="227">
        <f t="shared" si="12"/>
        <v>1</v>
      </c>
      <c r="AC65" s="369">
        <v>54</v>
      </c>
      <c r="AD65" s="345">
        <f t="shared" si="4"/>
        <v>27</v>
      </c>
      <c r="AE65" s="368">
        <f t="shared" si="40"/>
        <v>0</v>
      </c>
      <c r="AF65" s="232"/>
      <c r="AG65" s="31">
        <v>0</v>
      </c>
      <c r="AH65" s="227" t="str">
        <f t="shared" si="13"/>
        <v>-</v>
      </c>
      <c r="AI65" s="369"/>
      <c r="AJ65" s="345" t="str">
        <f t="shared" si="5"/>
        <v>-</v>
      </c>
      <c r="AK65" s="368">
        <f t="shared" si="41"/>
        <v>3</v>
      </c>
      <c r="AL65" s="232"/>
      <c r="AM65" s="31">
        <v>3</v>
      </c>
      <c r="AN65" s="227">
        <f t="shared" si="14"/>
        <v>1</v>
      </c>
      <c r="AO65" s="369">
        <v>97</v>
      </c>
      <c r="AP65" s="345">
        <f t="shared" si="6"/>
        <v>32.3333333333333</v>
      </c>
      <c r="AQ65" s="368">
        <f t="shared" si="42"/>
        <v>0</v>
      </c>
      <c r="AR65" s="232"/>
      <c r="AS65" s="31">
        <v>0</v>
      </c>
      <c r="AT65" s="227" t="str">
        <f t="shared" si="15"/>
        <v>-</v>
      </c>
      <c r="AU65" s="369"/>
      <c r="AV65" s="345" t="str">
        <f t="shared" si="7"/>
        <v>-</v>
      </c>
      <c r="AW65" s="368">
        <f t="shared" si="43"/>
        <v>0</v>
      </c>
      <c r="AX65" s="232"/>
      <c r="AY65" s="31"/>
      <c r="AZ65" s="227" t="str">
        <f t="shared" si="16"/>
        <v>-</v>
      </c>
      <c r="BA65" s="369"/>
      <c r="BB65" s="345" t="str">
        <f t="shared" si="8"/>
        <v>-</v>
      </c>
    </row>
    <row r="66" ht="15" customHeight="1" spans="1:54">
      <c r="A66" s="114"/>
      <c r="B66" s="138">
        <v>28</v>
      </c>
      <c r="C66" s="194">
        <f t="shared" si="33"/>
        <v>68</v>
      </c>
      <c r="D66" s="437">
        <f t="shared" si="34"/>
        <v>68</v>
      </c>
      <c r="E66" s="438"/>
      <c r="F66" s="439">
        <f t="shared" si="35"/>
        <v>68</v>
      </c>
      <c r="G66" s="303">
        <f t="shared" si="20"/>
        <v>1</v>
      </c>
      <c r="H66" s="440">
        <f t="shared" si="36"/>
        <v>0</v>
      </c>
      <c r="I66" s="212">
        <f t="shared" si="22"/>
        <v>1931</v>
      </c>
      <c r="J66" s="212">
        <f t="shared" si="23"/>
        <v>1931</v>
      </c>
      <c r="K66" s="449"/>
      <c r="L66" s="331">
        <f t="shared" si="1"/>
        <v>28.3970588235294</v>
      </c>
      <c r="M66" s="371">
        <f t="shared" si="37"/>
        <v>10</v>
      </c>
      <c r="N66" s="239"/>
      <c r="O66" s="35">
        <v>10</v>
      </c>
      <c r="P66" s="227">
        <f t="shared" si="10"/>
        <v>1</v>
      </c>
      <c r="Q66" s="372">
        <v>331</v>
      </c>
      <c r="R66" s="346">
        <f t="shared" si="2"/>
        <v>33.1</v>
      </c>
      <c r="S66" s="371">
        <f t="shared" si="38"/>
        <v>56</v>
      </c>
      <c r="T66" s="239"/>
      <c r="U66" s="35">
        <v>56</v>
      </c>
      <c r="V66" s="227">
        <f t="shared" si="11"/>
        <v>1</v>
      </c>
      <c r="W66" s="372">
        <v>1468</v>
      </c>
      <c r="X66" s="346">
        <f t="shared" si="3"/>
        <v>26.2142857142857</v>
      </c>
      <c r="Y66" s="371">
        <f t="shared" si="39"/>
        <v>1</v>
      </c>
      <c r="Z66" s="239"/>
      <c r="AA66" s="35">
        <v>1</v>
      </c>
      <c r="AB66" s="227">
        <f t="shared" si="12"/>
        <v>1</v>
      </c>
      <c r="AC66" s="372">
        <v>100</v>
      </c>
      <c r="AD66" s="346">
        <f t="shared" si="4"/>
        <v>100</v>
      </c>
      <c r="AE66" s="371">
        <f t="shared" si="40"/>
        <v>0</v>
      </c>
      <c r="AF66" s="239"/>
      <c r="AG66" s="35"/>
      <c r="AH66" s="227" t="str">
        <f t="shared" si="13"/>
        <v>-</v>
      </c>
      <c r="AI66" s="372"/>
      <c r="AJ66" s="346" t="str">
        <f t="shared" si="5"/>
        <v>-</v>
      </c>
      <c r="AK66" s="371">
        <f t="shared" si="41"/>
        <v>1</v>
      </c>
      <c r="AL66" s="239"/>
      <c r="AM66" s="35">
        <v>1</v>
      </c>
      <c r="AN66" s="227">
        <f t="shared" si="14"/>
        <v>1</v>
      </c>
      <c r="AO66" s="372">
        <v>32</v>
      </c>
      <c r="AP66" s="346">
        <f t="shared" si="6"/>
        <v>32</v>
      </c>
      <c r="AQ66" s="371">
        <f t="shared" si="42"/>
        <v>0</v>
      </c>
      <c r="AR66" s="239"/>
      <c r="AS66" s="35">
        <v>0</v>
      </c>
      <c r="AT66" s="227" t="str">
        <f t="shared" si="15"/>
        <v>-</v>
      </c>
      <c r="AU66" s="372"/>
      <c r="AV66" s="346" t="str">
        <f t="shared" si="7"/>
        <v>-</v>
      </c>
      <c r="AW66" s="371">
        <f t="shared" si="43"/>
        <v>0</v>
      </c>
      <c r="AX66" s="239"/>
      <c r="AY66" s="35"/>
      <c r="AZ66" s="227" t="str">
        <f t="shared" si="16"/>
        <v>-</v>
      </c>
      <c r="BA66" s="372"/>
      <c r="BB66" s="346" t="str">
        <f t="shared" si="8"/>
        <v>-</v>
      </c>
    </row>
    <row r="67" ht="16.5" customHeight="1" spans="1:54">
      <c r="A67" s="20" t="s">
        <v>49</v>
      </c>
      <c r="B67" s="21"/>
      <c r="C67" s="22">
        <f t="shared" ref="C67:K67" si="44">SUM(C68:C98)</f>
        <v>164</v>
      </c>
      <c r="D67" s="206">
        <f t="shared" si="44"/>
        <v>164</v>
      </c>
      <c r="E67" s="69">
        <f t="shared" si="44"/>
        <v>0</v>
      </c>
      <c r="F67" s="453">
        <f t="shared" si="44"/>
        <v>164</v>
      </c>
      <c r="G67" s="303">
        <f t="shared" si="20"/>
        <v>1</v>
      </c>
      <c r="H67" s="305">
        <f t="shared" si="44"/>
        <v>0</v>
      </c>
      <c r="I67" s="187">
        <f t="shared" si="22"/>
        <v>4912</v>
      </c>
      <c r="J67" s="187">
        <f t="shared" si="23"/>
        <v>4912</v>
      </c>
      <c r="K67" s="187">
        <f t="shared" si="44"/>
        <v>0</v>
      </c>
      <c r="L67" s="323">
        <f t="shared" si="1"/>
        <v>29.9512195121951</v>
      </c>
      <c r="M67" s="324">
        <f>SUM(M68:M98)</f>
        <v>30</v>
      </c>
      <c r="N67" s="325">
        <f>SUM(N68:N98)</f>
        <v>0</v>
      </c>
      <c r="O67" s="383">
        <f>SUM(O68:O98)</f>
        <v>30</v>
      </c>
      <c r="P67" s="445">
        <f t="shared" si="10"/>
        <v>1</v>
      </c>
      <c r="Q67" s="342">
        <f>SUM(Q68:Q98)</f>
        <v>991</v>
      </c>
      <c r="R67" s="343">
        <f t="shared" si="2"/>
        <v>33.0333333333333</v>
      </c>
      <c r="S67" s="324">
        <f>SUM(S68:S98)</f>
        <v>125</v>
      </c>
      <c r="T67" s="325">
        <f>SUM(T68:T98)</f>
        <v>0</v>
      </c>
      <c r="U67" s="383">
        <f>SUM(U68:U98)</f>
        <v>125</v>
      </c>
      <c r="V67" s="445">
        <f t="shared" si="11"/>
        <v>1</v>
      </c>
      <c r="W67" s="342">
        <f>SUM(W68:W98)</f>
        <v>3665</v>
      </c>
      <c r="X67" s="343">
        <f t="shared" si="3"/>
        <v>29.32</v>
      </c>
      <c r="Y67" s="324">
        <f>SUM(Y68:Y98)</f>
        <v>4</v>
      </c>
      <c r="Z67" s="325">
        <f>SUM(Z68:Z98)</f>
        <v>0</v>
      </c>
      <c r="AA67" s="383">
        <f>SUM(AA68:AA98)</f>
        <v>4</v>
      </c>
      <c r="AB67" s="445">
        <f t="shared" si="12"/>
        <v>1</v>
      </c>
      <c r="AC67" s="342">
        <f>SUM(AC68:AC98)</f>
        <v>92</v>
      </c>
      <c r="AD67" s="343">
        <f t="shared" si="4"/>
        <v>23</v>
      </c>
      <c r="AE67" s="324">
        <f>SUM(AE68:AE98)</f>
        <v>0</v>
      </c>
      <c r="AF67" s="325">
        <f>SUM(AF68:AF98)</f>
        <v>0</v>
      </c>
      <c r="AG67" s="383">
        <f>SUM(AG68:AG98)</f>
        <v>0</v>
      </c>
      <c r="AH67" s="445" t="str">
        <f t="shared" si="13"/>
        <v>-</v>
      </c>
      <c r="AI67" s="342">
        <f>SUM(AI68:AI98)</f>
        <v>0</v>
      </c>
      <c r="AJ67" s="343" t="str">
        <f t="shared" si="5"/>
        <v>-</v>
      </c>
      <c r="AK67" s="324">
        <f>SUM(AK68:AK98)</f>
        <v>0</v>
      </c>
      <c r="AL67" s="325">
        <f>SUM(AL68:AL98)</f>
        <v>0</v>
      </c>
      <c r="AM67" s="383">
        <f>SUM(AM68:AM98)</f>
        <v>0</v>
      </c>
      <c r="AN67" s="445" t="str">
        <f t="shared" si="14"/>
        <v>-</v>
      </c>
      <c r="AO67" s="342">
        <f>SUM(AO68:AO98)</f>
        <v>0</v>
      </c>
      <c r="AP67" s="343" t="str">
        <f t="shared" si="6"/>
        <v>-</v>
      </c>
      <c r="AQ67" s="324">
        <f>SUM(AQ68:AQ98)</f>
        <v>5</v>
      </c>
      <c r="AR67" s="325">
        <f>SUM(AR68:AR98)</f>
        <v>0</v>
      </c>
      <c r="AS67" s="383">
        <f>SUM(AS68:AS98)</f>
        <v>5</v>
      </c>
      <c r="AT67" s="445">
        <f t="shared" si="15"/>
        <v>1</v>
      </c>
      <c r="AU67" s="342">
        <f>SUM(AU68:AU98)</f>
        <v>164</v>
      </c>
      <c r="AV67" s="343">
        <f t="shared" si="7"/>
        <v>32.8</v>
      </c>
      <c r="AW67" s="324">
        <f>SUM(AW68:AW98)</f>
        <v>0</v>
      </c>
      <c r="AX67" s="325">
        <f>SUM(AX68:AX98)</f>
        <v>0</v>
      </c>
      <c r="AY67" s="383">
        <f>SUM(AY68:AY98)</f>
        <v>0</v>
      </c>
      <c r="AZ67" s="445" t="str">
        <f t="shared" si="16"/>
        <v>-</v>
      </c>
      <c r="BA67" s="342">
        <f>SUM(BA68:BA98)</f>
        <v>0</v>
      </c>
      <c r="BB67" s="343" t="str">
        <f t="shared" si="8"/>
        <v>-</v>
      </c>
    </row>
    <row r="68" ht="14.25" customHeight="1" spans="1:54">
      <c r="A68" s="131" t="s">
        <v>49</v>
      </c>
      <c r="B68" s="132">
        <v>1</v>
      </c>
      <c r="C68" s="188">
        <f t="shared" ref="C68:C98" si="45">F68+H68</f>
        <v>55</v>
      </c>
      <c r="D68" s="208">
        <f>M68+S68+Y68+AK68+AE68+AQ68</f>
        <v>55</v>
      </c>
      <c r="E68" s="432"/>
      <c r="F68" s="454">
        <f>O68+U68+AA68+AM68+AG68+AS68</f>
        <v>55</v>
      </c>
      <c r="G68" s="303">
        <f t="shared" si="20"/>
        <v>1</v>
      </c>
      <c r="H68" s="308">
        <f>N68+T68+Z68+AL68+AF68+AR68</f>
        <v>0</v>
      </c>
      <c r="I68" s="190">
        <f t="shared" si="22"/>
        <v>1665</v>
      </c>
      <c r="J68" s="190">
        <f t="shared" si="23"/>
        <v>1665</v>
      </c>
      <c r="K68" s="446"/>
      <c r="L68" s="328">
        <f t="shared" si="1"/>
        <v>30.2727272727273</v>
      </c>
      <c r="M68" s="329">
        <f t="shared" ref="M68:M98" si="46">N68+O68</f>
        <v>14</v>
      </c>
      <c r="N68" s="229"/>
      <c r="O68" s="104">
        <v>14</v>
      </c>
      <c r="P68" s="227">
        <f t="shared" si="10"/>
        <v>1</v>
      </c>
      <c r="Q68" s="366">
        <v>478</v>
      </c>
      <c r="R68" s="344">
        <f t="shared" si="2"/>
        <v>34.1428571428571</v>
      </c>
      <c r="S68" s="329">
        <f t="shared" ref="S68:S98" si="47">T68+U68</f>
        <v>38</v>
      </c>
      <c r="T68" s="229"/>
      <c r="U68" s="104">
        <v>38</v>
      </c>
      <c r="V68" s="227">
        <f t="shared" si="11"/>
        <v>1</v>
      </c>
      <c r="W68" s="366">
        <v>1108</v>
      </c>
      <c r="X68" s="344">
        <f t="shared" si="3"/>
        <v>29.1578947368421</v>
      </c>
      <c r="Y68" s="329">
        <f t="shared" ref="Y68:Y98" si="48">Z68+AA68</f>
        <v>2</v>
      </c>
      <c r="Z68" s="229"/>
      <c r="AA68" s="104">
        <v>2</v>
      </c>
      <c r="AB68" s="227">
        <f t="shared" si="12"/>
        <v>1</v>
      </c>
      <c r="AC68" s="366">
        <v>47</v>
      </c>
      <c r="AD68" s="344">
        <f t="shared" si="4"/>
        <v>23.5</v>
      </c>
      <c r="AE68" s="329">
        <f t="shared" ref="AE68:AE98" si="49">AF68+AG68</f>
        <v>0</v>
      </c>
      <c r="AF68" s="229"/>
      <c r="AG68" s="104"/>
      <c r="AH68" s="227" t="str">
        <f t="shared" si="13"/>
        <v>-</v>
      </c>
      <c r="AI68" s="366"/>
      <c r="AJ68" s="344" t="str">
        <f t="shared" si="5"/>
        <v>-</v>
      </c>
      <c r="AK68" s="329">
        <f t="shared" ref="AK68:AK98" si="50">AL68+AM68</f>
        <v>0</v>
      </c>
      <c r="AL68" s="229"/>
      <c r="AM68" s="104"/>
      <c r="AN68" s="227" t="str">
        <f t="shared" si="14"/>
        <v>-</v>
      </c>
      <c r="AO68" s="366"/>
      <c r="AP68" s="344" t="str">
        <f t="shared" si="6"/>
        <v>-</v>
      </c>
      <c r="AQ68" s="329">
        <f t="shared" ref="AQ68:AQ98" si="51">AR68+AS68</f>
        <v>1</v>
      </c>
      <c r="AR68" s="229"/>
      <c r="AS68" s="104">
        <v>1</v>
      </c>
      <c r="AT68" s="227">
        <f t="shared" si="15"/>
        <v>1</v>
      </c>
      <c r="AU68" s="366">
        <v>32</v>
      </c>
      <c r="AV68" s="344">
        <f t="shared" si="7"/>
        <v>32</v>
      </c>
      <c r="AW68" s="329">
        <f t="shared" ref="AW68:AW98" si="52">AX68+AY68</f>
        <v>0</v>
      </c>
      <c r="AX68" s="229"/>
      <c r="AY68" s="104"/>
      <c r="AZ68" s="227" t="str">
        <f t="shared" si="16"/>
        <v>-</v>
      </c>
      <c r="BA68" s="366"/>
      <c r="BB68" s="344" t="str">
        <f t="shared" si="8"/>
        <v>-</v>
      </c>
    </row>
    <row r="69" ht="14.25" customHeight="1" spans="1:54">
      <c r="A69" s="107"/>
      <c r="B69" s="134">
        <v>2</v>
      </c>
      <c r="C69" s="192">
        <f t="shared" si="45"/>
        <v>54</v>
      </c>
      <c r="D69" s="433">
        <f t="shared" ref="D69:D98" si="53">M69+S69+Y69+AK69+AE69+AQ69</f>
        <v>54</v>
      </c>
      <c r="E69" s="434"/>
      <c r="F69" s="455">
        <f t="shared" ref="F69:F98" si="54">O69+U69+AA69+AM69+AG69+AS69</f>
        <v>54</v>
      </c>
      <c r="G69" s="303">
        <f t="shared" si="20"/>
        <v>1</v>
      </c>
      <c r="H69" s="436">
        <f t="shared" ref="H69:H98" si="55">N69+T69+Z69+AL69+AF69+AR69</f>
        <v>0</v>
      </c>
      <c r="I69" s="210">
        <f t="shared" si="22"/>
        <v>1694</v>
      </c>
      <c r="J69" s="210">
        <f t="shared" si="23"/>
        <v>1694</v>
      </c>
      <c r="K69" s="447"/>
      <c r="L69" s="330">
        <f t="shared" ref="L69:L132" si="56">IF(I69&lt;&gt;0,I69/F69,"-")</f>
        <v>31.3703703703704</v>
      </c>
      <c r="M69" s="368">
        <f t="shared" si="46"/>
        <v>12</v>
      </c>
      <c r="N69" s="232"/>
      <c r="O69" s="110">
        <v>12</v>
      </c>
      <c r="P69" s="227">
        <f t="shared" si="10"/>
        <v>1</v>
      </c>
      <c r="Q69" s="369">
        <v>417</v>
      </c>
      <c r="R69" s="345">
        <f t="shared" ref="R69:R132" si="57">IF(Q69&lt;&gt;0,Q69/O69,"-")</f>
        <v>34.75</v>
      </c>
      <c r="S69" s="368">
        <f t="shared" si="47"/>
        <v>39</v>
      </c>
      <c r="T69" s="232"/>
      <c r="U69" s="110">
        <v>39</v>
      </c>
      <c r="V69" s="227">
        <f t="shared" si="11"/>
        <v>1</v>
      </c>
      <c r="W69" s="369">
        <v>1155</v>
      </c>
      <c r="X69" s="345">
        <f t="shared" ref="X69:X132" si="58">IF(W69&lt;&gt;0,W69/U69,"-")</f>
        <v>29.6153846153846</v>
      </c>
      <c r="Y69" s="368">
        <f t="shared" si="48"/>
        <v>1</v>
      </c>
      <c r="Z69" s="232"/>
      <c r="AA69" s="110">
        <v>1</v>
      </c>
      <c r="AB69" s="227">
        <f t="shared" si="12"/>
        <v>1</v>
      </c>
      <c r="AC69" s="369">
        <v>30</v>
      </c>
      <c r="AD69" s="345">
        <f t="shared" ref="AD69:AD132" si="59">IF(AC69&lt;&gt;0,AC69/AA69,"-")</f>
        <v>30</v>
      </c>
      <c r="AE69" s="368">
        <f t="shared" si="49"/>
        <v>0</v>
      </c>
      <c r="AF69" s="232"/>
      <c r="AG69" s="110"/>
      <c r="AH69" s="227" t="str">
        <f t="shared" si="13"/>
        <v>-</v>
      </c>
      <c r="AI69" s="369"/>
      <c r="AJ69" s="345" t="str">
        <f t="shared" ref="AJ69:AJ132" si="60">IF(AI69&lt;&gt;0,AI69/AG69,"-")</f>
        <v>-</v>
      </c>
      <c r="AK69" s="368">
        <f t="shared" si="50"/>
        <v>0</v>
      </c>
      <c r="AL69" s="232"/>
      <c r="AM69" s="110"/>
      <c r="AN69" s="227" t="str">
        <f t="shared" si="14"/>
        <v>-</v>
      </c>
      <c r="AO69" s="369"/>
      <c r="AP69" s="345" t="str">
        <f t="shared" ref="AP69:AP132" si="61">IF(AO69&lt;&gt;0,AO69/AM69,"-")</f>
        <v>-</v>
      </c>
      <c r="AQ69" s="368">
        <f t="shared" si="51"/>
        <v>2</v>
      </c>
      <c r="AR69" s="232"/>
      <c r="AS69" s="110">
        <v>2</v>
      </c>
      <c r="AT69" s="227">
        <f t="shared" si="15"/>
        <v>1</v>
      </c>
      <c r="AU69" s="369">
        <v>92</v>
      </c>
      <c r="AV69" s="345">
        <f t="shared" ref="AV69:AV132" si="62">IF(AU69&lt;&gt;0,AU69/AS69,"-")</f>
        <v>46</v>
      </c>
      <c r="AW69" s="368">
        <f t="shared" si="52"/>
        <v>0</v>
      </c>
      <c r="AX69" s="232"/>
      <c r="AY69" s="110"/>
      <c r="AZ69" s="227" t="str">
        <f t="shared" si="16"/>
        <v>-</v>
      </c>
      <c r="BA69" s="369"/>
      <c r="BB69" s="345" t="str">
        <f t="shared" ref="BB69:BB132" si="63">IF(BA69&lt;&gt;0,BA69/AY69,"-")</f>
        <v>-</v>
      </c>
    </row>
    <row r="70" ht="14.25" customHeight="1" spans="1:54">
      <c r="A70" s="107"/>
      <c r="B70" s="134">
        <v>3</v>
      </c>
      <c r="C70" s="192">
        <f t="shared" si="45"/>
        <v>55</v>
      </c>
      <c r="D70" s="433">
        <f t="shared" si="53"/>
        <v>55</v>
      </c>
      <c r="E70" s="434"/>
      <c r="F70" s="455">
        <f t="shared" si="54"/>
        <v>55</v>
      </c>
      <c r="G70" s="303">
        <f t="shared" ref="G70:G133" si="64">IF(F70&lt;&gt;0,F70/C70,"-")</f>
        <v>1</v>
      </c>
      <c r="H70" s="436">
        <f t="shared" si="55"/>
        <v>0</v>
      </c>
      <c r="I70" s="210">
        <f t="shared" si="22"/>
        <v>1553</v>
      </c>
      <c r="J70" s="210">
        <f t="shared" si="23"/>
        <v>1553</v>
      </c>
      <c r="K70" s="447"/>
      <c r="L70" s="330">
        <f t="shared" si="56"/>
        <v>28.2363636363636</v>
      </c>
      <c r="M70" s="368">
        <f t="shared" si="46"/>
        <v>4</v>
      </c>
      <c r="N70" s="232"/>
      <c r="O70" s="110">
        <v>4</v>
      </c>
      <c r="P70" s="227">
        <f t="shared" ref="P70:P133" si="65">IF(O70&lt;&gt;0,O70/M70,"-")</f>
        <v>1</v>
      </c>
      <c r="Q70" s="369">
        <v>96</v>
      </c>
      <c r="R70" s="345">
        <f t="shared" si="57"/>
        <v>24</v>
      </c>
      <c r="S70" s="368">
        <f t="shared" si="47"/>
        <v>48</v>
      </c>
      <c r="T70" s="232"/>
      <c r="U70" s="110">
        <v>48</v>
      </c>
      <c r="V70" s="227">
        <f t="shared" ref="V70:V133" si="66">IF(U70&lt;&gt;0,U70/S70,"-")</f>
        <v>1</v>
      </c>
      <c r="W70" s="369">
        <v>1402</v>
      </c>
      <c r="X70" s="345">
        <f t="shared" si="58"/>
        <v>29.2083333333333</v>
      </c>
      <c r="Y70" s="368">
        <f t="shared" si="48"/>
        <v>1</v>
      </c>
      <c r="Z70" s="232"/>
      <c r="AA70" s="110">
        <v>1</v>
      </c>
      <c r="AB70" s="227">
        <f t="shared" ref="AB70:AB133" si="67">IF(AA70&lt;&gt;0,AA70/Y70,"-")</f>
        <v>1</v>
      </c>
      <c r="AC70" s="369">
        <v>15</v>
      </c>
      <c r="AD70" s="345">
        <f t="shared" si="59"/>
        <v>15</v>
      </c>
      <c r="AE70" s="368">
        <f t="shared" si="49"/>
        <v>0</v>
      </c>
      <c r="AF70" s="232"/>
      <c r="AG70" s="110"/>
      <c r="AH70" s="227" t="str">
        <f t="shared" ref="AH70:AH133" si="68">IF(AG70&lt;&gt;0,AG70/AE70,"-")</f>
        <v>-</v>
      </c>
      <c r="AI70" s="369"/>
      <c r="AJ70" s="345" t="str">
        <f t="shared" si="60"/>
        <v>-</v>
      </c>
      <c r="AK70" s="368">
        <f t="shared" si="50"/>
        <v>0</v>
      </c>
      <c r="AL70" s="232"/>
      <c r="AM70" s="110"/>
      <c r="AN70" s="227" t="str">
        <f t="shared" ref="AN70:AN133" si="69">IF(AM70&lt;&gt;0,AM70/AK70,"-")</f>
        <v>-</v>
      </c>
      <c r="AO70" s="369"/>
      <c r="AP70" s="345" t="str">
        <f t="shared" si="61"/>
        <v>-</v>
      </c>
      <c r="AQ70" s="368">
        <f t="shared" si="51"/>
        <v>2</v>
      </c>
      <c r="AR70" s="232"/>
      <c r="AS70" s="110">
        <v>2</v>
      </c>
      <c r="AT70" s="227">
        <f t="shared" ref="AT70:AT133" si="70">IF(AS70&lt;&gt;0,AS70/AQ70,"-")</f>
        <v>1</v>
      </c>
      <c r="AU70" s="369">
        <v>40</v>
      </c>
      <c r="AV70" s="345">
        <f t="shared" si="62"/>
        <v>20</v>
      </c>
      <c r="AW70" s="368">
        <f t="shared" si="52"/>
        <v>0</v>
      </c>
      <c r="AX70" s="232"/>
      <c r="AY70" s="110"/>
      <c r="AZ70" s="227" t="str">
        <f t="shared" ref="AZ70:AZ133" si="71">IF(AY70&lt;&gt;0,AY70/AW70,"-")</f>
        <v>-</v>
      </c>
      <c r="BA70" s="369"/>
      <c r="BB70" s="345" t="str">
        <f t="shared" si="63"/>
        <v>-</v>
      </c>
    </row>
    <row r="71" ht="14.25" customHeight="1" spans="1:54">
      <c r="A71" s="107"/>
      <c r="B71" s="134">
        <v>4</v>
      </c>
      <c r="C71" s="192">
        <f t="shared" si="45"/>
        <v>0</v>
      </c>
      <c r="D71" s="433">
        <f t="shared" si="53"/>
        <v>0</v>
      </c>
      <c r="E71" s="434"/>
      <c r="F71" s="455">
        <f t="shared" si="54"/>
        <v>0</v>
      </c>
      <c r="G71" s="303" t="str">
        <f t="shared" si="64"/>
        <v>-</v>
      </c>
      <c r="H71" s="436">
        <f t="shared" si="55"/>
        <v>0</v>
      </c>
      <c r="I71" s="210">
        <f t="shared" si="22"/>
        <v>0</v>
      </c>
      <c r="J71" s="210">
        <f t="shared" si="23"/>
        <v>0</v>
      </c>
      <c r="K71" s="447"/>
      <c r="L71" s="330" t="str">
        <f t="shared" si="56"/>
        <v>-</v>
      </c>
      <c r="M71" s="368">
        <f t="shared" si="46"/>
        <v>0</v>
      </c>
      <c r="N71" s="232"/>
      <c r="O71" s="110"/>
      <c r="P71" s="227" t="str">
        <f t="shared" si="65"/>
        <v>-</v>
      </c>
      <c r="Q71" s="369"/>
      <c r="R71" s="345" t="str">
        <f t="shared" si="57"/>
        <v>-</v>
      </c>
      <c r="S71" s="368">
        <f t="shared" si="47"/>
        <v>0</v>
      </c>
      <c r="T71" s="232"/>
      <c r="U71" s="110"/>
      <c r="V71" s="227" t="str">
        <f t="shared" si="66"/>
        <v>-</v>
      </c>
      <c r="W71" s="369"/>
      <c r="X71" s="345" t="str">
        <f t="shared" si="58"/>
        <v>-</v>
      </c>
      <c r="Y71" s="368">
        <f t="shared" si="48"/>
        <v>0</v>
      </c>
      <c r="Z71" s="232"/>
      <c r="AA71" s="110"/>
      <c r="AB71" s="227" t="str">
        <f t="shared" si="67"/>
        <v>-</v>
      </c>
      <c r="AC71" s="369"/>
      <c r="AD71" s="345" t="str">
        <f t="shared" si="59"/>
        <v>-</v>
      </c>
      <c r="AE71" s="368">
        <f t="shared" si="49"/>
        <v>0</v>
      </c>
      <c r="AF71" s="232"/>
      <c r="AG71" s="110"/>
      <c r="AH71" s="227" t="str">
        <f t="shared" si="68"/>
        <v>-</v>
      </c>
      <c r="AI71" s="369"/>
      <c r="AJ71" s="345" t="str">
        <f t="shared" si="60"/>
        <v>-</v>
      </c>
      <c r="AK71" s="368">
        <f t="shared" si="50"/>
        <v>0</v>
      </c>
      <c r="AL71" s="232"/>
      <c r="AM71" s="110"/>
      <c r="AN71" s="227" t="str">
        <f t="shared" si="69"/>
        <v>-</v>
      </c>
      <c r="AO71" s="369"/>
      <c r="AP71" s="345" t="str">
        <f t="shared" si="61"/>
        <v>-</v>
      </c>
      <c r="AQ71" s="368">
        <f t="shared" si="51"/>
        <v>0</v>
      </c>
      <c r="AR71" s="232"/>
      <c r="AS71" s="110"/>
      <c r="AT71" s="227" t="str">
        <f t="shared" si="70"/>
        <v>-</v>
      </c>
      <c r="AU71" s="369"/>
      <c r="AV71" s="345" t="str">
        <f t="shared" si="62"/>
        <v>-</v>
      </c>
      <c r="AW71" s="368">
        <f t="shared" si="52"/>
        <v>0</v>
      </c>
      <c r="AX71" s="232"/>
      <c r="AY71" s="110"/>
      <c r="AZ71" s="227" t="str">
        <f t="shared" si="71"/>
        <v>-</v>
      </c>
      <c r="BA71" s="369"/>
      <c r="BB71" s="345" t="str">
        <f t="shared" si="63"/>
        <v>-</v>
      </c>
    </row>
    <row r="72" ht="14.25" customHeight="1" spans="1:54">
      <c r="A72" s="107"/>
      <c r="B72" s="134">
        <v>5</v>
      </c>
      <c r="C72" s="192">
        <f t="shared" si="45"/>
        <v>0</v>
      </c>
      <c r="D72" s="433">
        <f t="shared" si="53"/>
        <v>0</v>
      </c>
      <c r="E72" s="434"/>
      <c r="F72" s="455">
        <f t="shared" si="54"/>
        <v>0</v>
      </c>
      <c r="G72" s="303" t="str">
        <f t="shared" si="64"/>
        <v>-</v>
      </c>
      <c r="H72" s="436">
        <f t="shared" si="55"/>
        <v>0</v>
      </c>
      <c r="I72" s="210">
        <f t="shared" ref="I72:I138" si="72">Q72+W72+AC72+AO72+AI72+AU72</f>
        <v>0</v>
      </c>
      <c r="J72" s="210">
        <f t="shared" ref="J72:J137" si="73">Q72+W72+AC72+AO72+AI72+AU72</f>
        <v>0</v>
      </c>
      <c r="K72" s="447"/>
      <c r="L72" s="330" t="str">
        <f t="shared" si="56"/>
        <v>-</v>
      </c>
      <c r="M72" s="368">
        <f t="shared" si="46"/>
        <v>0</v>
      </c>
      <c r="N72" s="232"/>
      <c r="O72" s="110"/>
      <c r="P72" s="227" t="str">
        <f t="shared" si="65"/>
        <v>-</v>
      </c>
      <c r="Q72" s="369"/>
      <c r="R72" s="345" t="str">
        <f t="shared" si="57"/>
        <v>-</v>
      </c>
      <c r="S72" s="368">
        <f t="shared" si="47"/>
        <v>0</v>
      </c>
      <c r="T72" s="232"/>
      <c r="U72" s="110"/>
      <c r="V72" s="227" t="str">
        <f t="shared" si="66"/>
        <v>-</v>
      </c>
      <c r="W72" s="369"/>
      <c r="X72" s="345" t="str">
        <f t="shared" si="58"/>
        <v>-</v>
      </c>
      <c r="Y72" s="368">
        <f t="shared" si="48"/>
        <v>0</v>
      </c>
      <c r="Z72" s="232"/>
      <c r="AA72" s="110"/>
      <c r="AB72" s="227" t="str">
        <f t="shared" si="67"/>
        <v>-</v>
      </c>
      <c r="AC72" s="369"/>
      <c r="AD72" s="345" t="str">
        <f t="shared" si="59"/>
        <v>-</v>
      </c>
      <c r="AE72" s="368">
        <f t="shared" si="49"/>
        <v>0</v>
      </c>
      <c r="AF72" s="232"/>
      <c r="AG72" s="110"/>
      <c r="AH72" s="227" t="str">
        <f t="shared" si="68"/>
        <v>-</v>
      </c>
      <c r="AI72" s="369"/>
      <c r="AJ72" s="345" t="str">
        <f t="shared" si="60"/>
        <v>-</v>
      </c>
      <c r="AK72" s="368">
        <f t="shared" si="50"/>
        <v>0</v>
      </c>
      <c r="AL72" s="232"/>
      <c r="AM72" s="110"/>
      <c r="AN72" s="227" t="str">
        <f t="shared" si="69"/>
        <v>-</v>
      </c>
      <c r="AO72" s="369"/>
      <c r="AP72" s="345" t="str">
        <f t="shared" si="61"/>
        <v>-</v>
      </c>
      <c r="AQ72" s="368">
        <f t="shared" si="51"/>
        <v>0</v>
      </c>
      <c r="AR72" s="232"/>
      <c r="AS72" s="110"/>
      <c r="AT72" s="227" t="str">
        <f t="shared" si="70"/>
        <v>-</v>
      </c>
      <c r="AU72" s="369"/>
      <c r="AV72" s="345" t="str">
        <f t="shared" si="62"/>
        <v>-</v>
      </c>
      <c r="AW72" s="368">
        <f t="shared" si="52"/>
        <v>0</v>
      </c>
      <c r="AX72" s="232"/>
      <c r="AY72" s="110"/>
      <c r="AZ72" s="227" t="str">
        <f t="shared" si="71"/>
        <v>-</v>
      </c>
      <c r="BA72" s="369"/>
      <c r="BB72" s="345" t="str">
        <f t="shared" si="63"/>
        <v>-</v>
      </c>
    </row>
    <row r="73" ht="14.25" customHeight="1" spans="1:54">
      <c r="A73" s="107"/>
      <c r="B73" s="134">
        <v>6</v>
      </c>
      <c r="C73" s="192">
        <f t="shared" si="45"/>
        <v>0</v>
      </c>
      <c r="D73" s="433">
        <f t="shared" si="53"/>
        <v>0</v>
      </c>
      <c r="E73" s="434"/>
      <c r="F73" s="455">
        <f t="shared" si="54"/>
        <v>0</v>
      </c>
      <c r="G73" s="303" t="str">
        <f t="shared" si="64"/>
        <v>-</v>
      </c>
      <c r="H73" s="436">
        <f t="shared" si="55"/>
        <v>0</v>
      </c>
      <c r="I73" s="210">
        <f t="shared" si="72"/>
        <v>0</v>
      </c>
      <c r="J73" s="210">
        <f t="shared" si="73"/>
        <v>0</v>
      </c>
      <c r="K73" s="447"/>
      <c r="L73" s="330" t="str">
        <f t="shared" si="56"/>
        <v>-</v>
      </c>
      <c r="M73" s="368">
        <f t="shared" si="46"/>
        <v>0</v>
      </c>
      <c r="N73" s="232"/>
      <c r="O73" s="110"/>
      <c r="P73" s="227" t="str">
        <f t="shared" si="65"/>
        <v>-</v>
      </c>
      <c r="Q73" s="369"/>
      <c r="R73" s="345" t="str">
        <f t="shared" si="57"/>
        <v>-</v>
      </c>
      <c r="S73" s="368">
        <f t="shared" si="47"/>
        <v>0</v>
      </c>
      <c r="T73" s="232"/>
      <c r="U73" s="110"/>
      <c r="V73" s="227" t="str">
        <f t="shared" si="66"/>
        <v>-</v>
      </c>
      <c r="W73" s="369"/>
      <c r="X73" s="345" t="str">
        <f t="shared" si="58"/>
        <v>-</v>
      </c>
      <c r="Y73" s="368">
        <f t="shared" si="48"/>
        <v>0</v>
      </c>
      <c r="Z73" s="232"/>
      <c r="AA73" s="110"/>
      <c r="AB73" s="227" t="str">
        <f t="shared" si="67"/>
        <v>-</v>
      </c>
      <c r="AC73" s="369"/>
      <c r="AD73" s="345" t="str">
        <f t="shared" si="59"/>
        <v>-</v>
      </c>
      <c r="AE73" s="368">
        <f t="shared" si="49"/>
        <v>0</v>
      </c>
      <c r="AF73" s="232"/>
      <c r="AG73" s="110"/>
      <c r="AH73" s="227" t="str">
        <f t="shared" si="68"/>
        <v>-</v>
      </c>
      <c r="AI73" s="369"/>
      <c r="AJ73" s="345" t="str">
        <f t="shared" si="60"/>
        <v>-</v>
      </c>
      <c r="AK73" s="368">
        <f t="shared" si="50"/>
        <v>0</v>
      </c>
      <c r="AL73" s="232"/>
      <c r="AM73" s="110"/>
      <c r="AN73" s="227" t="str">
        <f t="shared" si="69"/>
        <v>-</v>
      </c>
      <c r="AO73" s="369"/>
      <c r="AP73" s="345" t="str">
        <f t="shared" si="61"/>
        <v>-</v>
      </c>
      <c r="AQ73" s="368">
        <f t="shared" si="51"/>
        <v>0</v>
      </c>
      <c r="AR73" s="232"/>
      <c r="AS73" s="110"/>
      <c r="AT73" s="227" t="str">
        <f t="shared" si="70"/>
        <v>-</v>
      </c>
      <c r="AU73" s="369"/>
      <c r="AV73" s="345" t="str">
        <f t="shared" si="62"/>
        <v>-</v>
      </c>
      <c r="AW73" s="368">
        <f t="shared" si="52"/>
        <v>0</v>
      </c>
      <c r="AX73" s="232"/>
      <c r="AY73" s="110"/>
      <c r="AZ73" s="227" t="str">
        <f t="shared" si="71"/>
        <v>-</v>
      </c>
      <c r="BA73" s="369"/>
      <c r="BB73" s="345" t="str">
        <f t="shared" si="63"/>
        <v>-</v>
      </c>
    </row>
    <row r="74" ht="14.25" customHeight="1" spans="1:54">
      <c r="A74" s="107"/>
      <c r="B74" s="134">
        <v>7</v>
      </c>
      <c r="C74" s="192">
        <f t="shared" si="45"/>
        <v>0</v>
      </c>
      <c r="D74" s="433">
        <f t="shared" si="53"/>
        <v>0</v>
      </c>
      <c r="E74" s="434"/>
      <c r="F74" s="455">
        <f t="shared" si="54"/>
        <v>0</v>
      </c>
      <c r="G74" s="303" t="str">
        <f t="shared" si="64"/>
        <v>-</v>
      </c>
      <c r="H74" s="436">
        <f t="shared" si="55"/>
        <v>0</v>
      </c>
      <c r="I74" s="210">
        <f t="shared" si="72"/>
        <v>0</v>
      </c>
      <c r="J74" s="210">
        <f t="shared" si="73"/>
        <v>0</v>
      </c>
      <c r="K74" s="447"/>
      <c r="L74" s="330" t="str">
        <f t="shared" si="56"/>
        <v>-</v>
      </c>
      <c r="M74" s="368">
        <f t="shared" si="46"/>
        <v>0</v>
      </c>
      <c r="N74" s="232"/>
      <c r="O74" s="110"/>
      <c r="P74" s="227" t="str">
        <f t="shared" si="65"/>
        <v>-</v>
      </c>
      <c r="Q74" s="369"/>
      <c r="R74" s="345" t="str">
        <f t="shared" si="57"/>
        <v>-</v>
      </c>
      <c r="S74" s="368">
        <f t="shared" si="47"/>
        <v>0</v>
      </c>
      <c r="T74" s="232"/>
      <c r="U74" s="110"/>
      <c r="V74" s="227" t="str">
        <f t="shared" si="66"/>
        <v>-</v>
      </c>
      <c r="W74" s="369"/>
      <c r="X74" s="345" t="str">
        <f t="shared" si="58"/>
        <v>-</v>
      </c>
      <c r="Y74" s="368">
        <f t="shared" si="48"/>
        <v>0</v>
      </c>
      <c r="Z74" s="232"/>
      <c r="AA74" s="110"/>
      <c r="AB74" s="227" t="str">
        <f t="shared" si="67"/>
        <v>-</v>
      </c>
      <c r="AC74" s="369"/>
      <c r="AD74" s="345" t="str">
        <f t="shared" si="59"/>
        <v>-</v>
      </c>
      <c r="AE74" s="368">
        <f t="shared" si="49"/>
        <v>0</v>
      </c>
      <c r="AF74" s="232"/>
      <c r="AG74" s="110"/>
      <c r="AH74" s="227" t="str">
        <f t="shared" si="68"/>
        <v>-</v>
      </c>
      <c r="AI74" s="369"/>
      <c r="AJ74" s="345" t="str">
        <f t="shared" si="60"/>
        <v>-</v>
      </c>
      <c r="AK74" s="368">
        <f t="shared" si="50"/>
        <v>0</v>
      </c>
      <c r="AL74" s="232"/>
      <c r="AM74" s="110"/>
      <c r="AN74" s="227" t="str">
        <f t="shared" si="69"/>
        <v>-</v>
      </c>
      <c r="AO74" s="369"/>
      <c r="AP74" s="345" t="str">
        <f t="shared" si="61"/>
        <v>-</v>
      </c>
      <c r="AQ74" s="368">
        <f t="shared" si="51"/>
        <v>0</v>
      </c>
      <c r="AR74" s="232"/>
      <c r="AS74" s="110"/>
      <c r="AT74" s="227" t="str">
        <f t="shared" si="70"/>
        <v>-</v>
      </c>
      <c r="AU74" s="369"/>
      <c r="AV74" s="345" t="str">
        <f t="shared" si="62"/>
        <v>-</v>
      </c>
      <c r="AW74" s="368">
        <f t="shared" si="52"/>
        <v>0</v>
      </c>
      <c r="AX74" s="232"/>
      <c r="AY74" s="110"/>
      <c r="AZ74" s="227" t="str">
        <f t="shared" si="71"/>
        <v>-</v>
      </c>
      <c r="BA74" s="369"/>
      <c r="BB74" s="345" t="str">
        <f t="shared" si="63"/>
        <v>-</v>
      </c>
    </row>
    <row r="75" ht="14.25" customHeight="1" spans="1:54">
      <c r="A75" s="107"/>
      <c r="B75" s="134">
        <v>8</v>
      </c>
      <c r="C75" s="192">
        <f t="shared" si="45"/>
        <v>0</v>
      </c>
      <c r="D75" s="433">
        <f t="shared" si="53"/>
        <v>0</v>
      </c>
      <c r="E75" s="434"/>
      <c r="F75" s="455">
        <f t="shared" si="54"/>
        <v>0</v>
      </c>
      <c r="G75" s="303" t="str">
        <f t="shared" si="64"/>
        <v>-</v>
      </c>
      <c r="H75" s="436">
        <f t="shared" si="55"/>
        <v>0</v>
      </c>
      <c r="I75" s="210">
        <f t="shared" si="72"/>
        <v>0</v>
      </c>
      <c r="J75" s="210">
        <f t="shared" si="73"/>
        <v>0</v>
      </c>
      <c r="K75" s="447"/>
      <c r="L75" s="330" t="str">
        <f t="shared" si="56"/>
        <v>-</v>
      </c>
      <c r="M75" s="368">
        <f t="shared" si="46"/>
        <v>0</v>
      </c>
      <c r="N75" s="232"/>
      <c r="O75" s="110"/>
      <c r="P75" s="227" t="str">
        <f t="shared" si="65"/>
        <v>-</v>
      </c>
      <c r="Q75" s="369"/>
      <c r="R75" s="345" t="str">
        <f t="shared" si="57"/>
        <v>-</v>
      </c>
      <c r="S75" s="368">
        <f t="shared" si="47"/>
        <v>0</v>
      </c>
      <c r="T75" s="232"/>
      <c r="U75" s="110"/>
      <c r="V75" s="227" t="str">
        <f t="shared" si="66"/>
        <v>-</v>
      </c>
      <c r="W75" s="369"/>
      <c r="X75" s="345" t="str">
        <f t="shared" si="58"/>
        <v>-</v>
      </c>
      <c r="Y75" s="368">
        <f t="shared" si="48"/>
        <v>0</v>
      </c>
      <c r="Z75" s="232"/>
      <c r="AA75" s="110"/>
      <c r="AB75" s="227" t="str">
        <f t="shared" si="67"/>
        <v>-</v>
      </c>
      <c r="AC75" s="369"/>
      <c r="AD75" s="345" t="str">
        <f t="shared" si="59"/>
        <v>-</v>
      </c>
      <c r="AE75" s="368">
        <f t="shared" si="49"/>
        <v>0</v>
      </c>
      <c r="AF75" s="232"/>
      <c r="AG75" s="110"/>
      <c r="AH75" s="227" t="str">
        <f t="shared" si="68"/>
        <v>-</v>
      </c>
      <c r="AI75" s="369"/>
      <c r="AJ75" s="345" t="str">
        <f t="shared" si="60"/>
        <v>-</v>
      </c>
      <c r="AK75" s="368">
        <f t="shared" si="50"/>
        <v>0</v>
      </c>
      <c r="AL75" s="232"/>
      <c r="AM75" s="110"/>
      <c r="AN75" s="227" t="str">
        <f t="shared" si="69"/>
        <v>-</v>
      </c>
      <c r="AO75" s="369"/>
      <c r="AP75" s="345" t="str">
        <f t="shared" si="61"/>
        <v>-</v>
      </c>
      <c r="AQ75" s="368">
        <f t="shared" si="51"/>
        <v>0</v>
      </c>
      <c r="AR75" s="232"/>
      <c r="AS75" s="110"/>
      <c r="AT75" s="227" t="str">
        <f t="shared" si="70"/>
        <v>-</v>
      </c>
      <c r="AU75" s="369"/>
      <c r="AV75" s="345" t="str">
        <f t="shared" si="62"/>
        <v>-</v>
      </c>
      <c r="AW75" s="368">
        <f t="shared" si="52"/>
        <v>0</v>
      </c>
      <c r="AX75" s="232"/>
      <c r="AY75" s="110"/>
      <c r="AZ75" s="227" t="str">
        <f t="shared" si="71"/>
        <v>-</v>
      </c>
      <c r="BA75" s="369"/>
      <c r="BB75" s="345" t="str">
        <f t="shared" si="63"/>
        <v>-</v>
      </c>
    </row>
    <row r="76" ht="14.25" customHeight="1" spans="1:54">
      <c r="A76" s="107"/>
      <c r="B76" s="134">
        <v>9</v>
      </c>
      <c r="C76" s="192">
        <f t="shared" si="45"/>
        <v>0</v>
      </c>
      <c r="D76" s="433">
        <f t="shared" si="53"/>
        <v>0</v>
      </c>
      <c r="E76" s="434"/>
      <c r="F76" s="455">
        <f t="shared" si="54"/>
        <v>0</v>
      </c>
      <c r="G76" s="303" t="str">
        <f t="shared" si="64"/>
        <v>-</v>
      </c>
      <c r="H76" s="436">
        <f t="shared" si="55"/>
        <v>0</v>
      </c>
      <c r="I76" s="210">
        <f t="shared" si="72"/>
        <v>0</v>
      </c>
      <c r="J76" s="210">
        <f t="shared" si="73"/>
        <v>0</v>
      </c>
      <c r="K76" s="447"/>
      <c r="L76" s="330" t="str">
        <f t="shared" si="56"/>
        <v>-</v>
      </c>
      <c r="M76" s="368">
        <f t="shared" si="46"/>
        <v>0</v>
      </c>
      <c r="N76" s="232"/>
      <c r="O76" s="110"/>
      <c r="P76" s="227" t="str">
        <f t="shared" si="65"/>
        <v>-</v>
      </c>
      <c r="Q76" s="369"/>
      <c r="R76" s="345" t="str">
        <f t="shared" si="57"/>
        <v>-</v>
      </c>
      <c r="S76" s="368">
        <f t="shared" si="47"/>
        <v>0</v>
      </c>
      <c r="T76" s="232"/>
      <c r="U76" s="110"/>
      <c r="V76" s="227" t="str">
        <f t="shared" si="66"/>
        <v>-</v>
      </c>
      <c r="W76" s="369"/>
      <c r="X76" s="345" t="str">
        <f t="shared" si="58"/>
        <v>-</v>
      </c>
      <c r="Y76" s="368">
        <f t="shared" si="48"/>
        <v>0</v>
      </c>
      <c r="Z76" s="232"/>
      <c r="AA76" s="110"/>
      <c r="AB76" s="227" t="str">
        <f t="shared" si="67"/>
        <v>-</v>
      </c>
      <c r="AC76" s="369"/>
      <c r="AD76" s="345" t="str">
        <f t="shared" si="59"/>
        <v>-</v>
      </c>
      <c r="AE76" s="368">
        <f t="shared" si="49"/>
        <v>0</v>
      </c>
      <c r="AF76" s="232"/>
      <c r="AG76" s="110"/>
      <c r="AH76" s="227" t="str">
        <f t="shared" si="68"/>
        <v>-</v>
      </c>
      <c r="AI76" s="369"/>
      <c r="AJ76" s="345" t="str">
        <f t="shared" si="60"/>
        <v>-</v>
      </c>
      <c r="AK76" s="368">
        <f t="shared" si="50"/>
        <v>0</v>
      </c>
      <c r="AL76" s="232"/>
      <c r="AM76" s="110"/>
      <c r="AN76" s="227" t="str">
        <f t="shared" si="69"/>
        <v>-</v>
      </c>
      <c r="AO76" s="369"/>
      <c r="AP76" s="345" t="str">
        <f t="shared" si="61"/>
        <v>-</v>
      </c>
      <c r="AQ76" s="368">
        <f t="shared" si="51"/>
        <v>0</v>
      </c>
      <c r="AR76" s="232"/>
      <c r="AS76" s="110"/>
      <c r="AT76" s="227" t="str">
        <f t="shared" si="70"/>
        <v>-</v>
      </c>
      <c r="AU76" s="369"/>
      <c r="AV76" s="345" t="str">
        <f t="shared" si="62"/>
        <v>-</v>
      </c>
      <c r="AW76" s="368">
        <f t="shared" si="52"/>
        <v>0</v>
      </c>
      <c r="AX76" s="232"/>
      <c r="AY76" s="110"/>
      <c r="AZ76" s="227" t="str">
        <f t="shared" si="71"/>
        <v>-</v>
      </c>
      <c r="BA76" s="369"/>
      <c r="BB76" s="345" t="str">
        <f t="shared" si="63"/>
        <v>-</v>
      </c>
    </row>
    <row r="77" ht="14.25" customHeight="1" spans="1:54">
      <c r="A77" s="107"/>
      <c r="B77" s="134">
        <v>10</v>
      </c>
      <c r="C77" s="192">
        <f t="shared" si="45"/>
        <v>0</v>
      </c>
      <c r="D77" s="433">
        <f t="shared" si="53"/>
        <v>0</v>
      </c>
      <c r="E77" s="434"/>
      <c r="F77" s="455">
        <f t="shared" si="54"/>
        <v>0</v>
      </c>
      <c r="G77" s="303" t="str">
        <f t="shared" si="64"/>
        <v>-</v>
      </c>
      <c r="H77" s="436">
        <f t="shared" si="55"/>
        <v>0</v>
      </c>
      <c r="I77" s="210">
        <f t="shared" si="72"/>
        <v>0</v>
      </c>
      <c r="J77" s="210">
        <f t="shared" si="73"/>
        <v>0</v>
      </c>
      <c r="K77" s="447"/>
      <c r="L77" s="330" t="str">
        <f t="shared" si="56"/>
        <v>-</v>
      </c>
      <c r="M77" s="368">
        <f t="shared" si="46"/>
        <v>0</v>
      </c>
      <c r="N77" s="232"/>
      <c r="O77" s="110"/>
      <c r="P77" s="227" t="str">
        <f t="shared" si="65"/>
        <v>-</v>
      </c>
      <c r="Q77" s="369"/>
      <c r="R77" s="345" t="str">
        <f t="shared" si="57"/>
        <v>-</v>
      </c>
      <c r="S77" s="368">
        <f t="shared" si="47"/>
        <v>0</v>
      </c>
      <c r="T77" s="232"/>
      <c r="U77" s="110"/>
      <c r="V77" s="227" t="str">
        <f t="shared" si="66"/>
        <v>-</v>
      </c>
      <c r="W77" s="369"/>
      <c r="X77" s="345" t="str">
        <f t="shared" si="58"/>
        <v>-</v>
      </c>
      <c r="Y77" s="368">
        <f t="shared" si="48"/>
        <v>0</v>
      </c>
      <c r="Z77" s="232"/>
      <c r="AA77" s="110"/>
      <c r="AB77" s="227" t="str">
        <f t="shared" si="67"/>
        <v>-</v>
      </c>
      <c r="AC77" s="369"/>
      <c r="AD77" s="345" t="str">
        <f t="shared" si="59"/>
        <v>-</v>
      </c>
      <c r="AE77" s="368">
        <f t="shared" si="49"/>
        <v>0</v>
      </c>
      <c r="AF77" s="232"/>
      <c r="AG77" s="110"/>
      <c r="AH77" s="227" t="str">
        <f t="shared" si="68"/>
        <v>-</v>
      </c>
      <c r="AI77" s="369"/>
      <c r="AJ77" s="345" t="str">
        <f t="shared" si="60"/>
        <v>-</v>
      </c>
      <c r="AK77" s="368">
        <f t="shared" si="50"/>
        <v>0</v>
      </c>
      <c r="AL77" s="232"/>
      <c r="AM77" s="110"/>
      <c r="AN77" s="227" t="str">
        <f t="shared" si="69"/>
        <v>-</v>
      </c>
      <c r="AO77" s="369"/>
      <c r="AP77" s="345" t="str">
        <f t="shared" si="61"/>
        <v>-</v>
      </c>
      <c r="AQ77" s="368">
        <f t="shared" si="51"/>
        <v>0</v>
      </c>
      <c r="AR77" s="232"/>
      <c r="AS77" s="110"/>
      <c r="AT77" s="227" t="str">
        <f t="shared" si="70"/>
        <v>-</v>
      </c>
      <c r="AU77" s="369"/>
      <c r="AV77" s="345" t="str">
        <f t="shared" si="62"/>
        <v>-</v>
      </c>
      <c r="AW77" s="368">
        <f t="shared" si="52"/>
        <v>0</v>
      </c>
      <c r="AX77" s="232"/>
      <c r="AY77" s="110"/>
      <c r="AZ77" s="227" t="str">
        <f t="shared" si="71"/>
        <v>-</v>
      </c>
      <c r="BA77" s="369"/>
      <c r="BB77" s="345" t="str">
        <f t="shared" si="63"/>
        <v>-</v>
      </c>
    </row>
    <row r="78" ht="14.25" customHeight="1" spans="1:54">
      <c r="A78" s="107"/>
      <c r="B78" s="134">
        <v>11</v>
      </c>
      <c r="C78" s="192">
        <f t="shared" si="45"/>
        <v>0</v>
      </c>
      <c r="D78" s="433">
        <f t="shared" si="53"/>
        <v>0</v>
      </c>
      <c r="E78" s="434"/>
      <c r="F78" s="455">
        <f t="shared" si="54"/>
        <v>0</v>
      </c>
      <c r="G78" s="303" t="str">
        <f t="shared" si="64"/>
        <v>-</v>
      </c>
      <c r="H78" s="436">
        <f t="shared" si="55"/>
        <v>0</v>
      </c>
      <c r="I78" s="210">
        <f t="shared" si="72"/>
        <v>0</v>
      </c>
      <c r="J78" s="210">
        <f t="shared" si="73"/>
        <v>0</v>
      </c>
      <c r="K78" s="447"/>
      <c r="L78" s="330" t="str">
        <f t="shared" si="56"/>
        <v>-</v>
      </c>
      <c r="M78" s="368">
        <f t="shared" si="46"/>
        <v>0</v>
      </c>
      <c r="N78" s="232"/>
      <c r="O78" s="110"/>
      <c r="P78" s="227" t="str">
        <f t="shared" si="65"/>
        <v>-</v>
      </c>
      <c r="Q78" s="369"/>
      <c r="R78" s="345" t="str">
        <f t="shared" si="57"/>
        <v>-</v>
      </c>
      <c r="S78" s="368">
        <f t="shared" si="47"/>
        <v>0</v>
      </c>
      <c r="T78" s="232"/>
      <c r="U78" s="110"/>
      <c r="V78" s="227" t="str">
        <f t="shared" si="66"/>
        <v>-</v>
      </c>
      <c r="W78" s="369"/>
      <c r="X78" s="345" t="str">
        <f t="shared" si="58"/>
        <v>-</v>
      </c>
      <c r="Y78" s="368">
        <f t="shared" si="48"/>
        <v>0</v>
      </c>
      <c r="Z78" s="232"/>
      <c r="AA78" s="110"/>
      <c r="AB78" s="227" t="str">
        <f t="shared" si="67"/>
        <v>-</v>
      </c>
      <c r="AC78" s="369"/>
      <c r="AD78" s="345" t="str">
        <f t="shared" si="59"/>
        <v>-</v>
      </c>
      <c r="AE78" s="368">
        <f t="shared" si="49"/>
        <v>0</v>
      </c>
      <c r="AF78" s="232"/>
      <c r="AG78" s="110"/>
      <c r="AH78" s="227" t="str">
        <f t="shared" si="68"/>
        <v>-</v>
      </c>
      <c r="AI78" s="369"/>
      <c r="AJ78" s="345" t="str">
        <f t="shared" si="60"/>
        <v>-</v>
      </c>
      <c r="AK78" s="368">
        <f t="shared" si="50"/>
        <v>0</v>
      </c>
      <c r="AL78" s="232"/>
      <c r="AM78" s="110"/>
      <c r="AN78" s="227" t="str">
        <f t="shared" si="69"/>
        <v>-</v>
      </c>
      <c r="AO78" s="369"/>
      <c r="AP78" s="345" t="str">
        <f t="shared" si="61"/>
        <v>-</v>
      </c>
      <c r="AQ78" s="368">
        <f t="shared" si="51"/>
        <v>0</v>
      </c>
      <c r="AR78" s="232"/>
      <c r="AS78" s="110"/>
      <c r="AT78" s="227" t="str">
        <f t="shared" si="70"/>
        <v>-</v>
      </c>
      <c r="AU78" s="369"/>
      <c r="AV78" s="345" t="str">
        <f t="shared" si="62"/>
        <v>-</v>
      </c>
      <c r="AW78" s="368">
        <f t="shared" si="52"/>
        <v>0</v>
      </c>
      <c r="AX78" s="232"/>
      <c r="AY78" s="110"/>
      <c r="AZ78" s="227" t="str">
        <f t="shared" si="71"/>
        <v>-</v>
      </c>
      <c r="BA78" s="369"/>
      <c r="BB78" s="345" t="str">
        <f t="shared" si="63"/>
        <v>-</v>
      </c>
    </row>
    <row r="79" ht="14.25" customHeight="1" spans="1:54">
      <c r="A79" s="107"/>
      <c r="B79" s="134">
        <v>12</v>
      </c>
      <c r="C79" s="192">
        <f t="shared" si="45"/>
        <v>0</v>
      </c>
      <c r="D79" s="433">
        <f t="shared" si="53"/>
        <v>0</v>
      </c>
      <c r="E79" s="434"/>
      <c r="F79" s="455">
        <f t="shared" si="54"/>
        <v>0</v>
      </c>
      <c r="G79" s="303" t="str">
        <f t="shared" si="64"/>
        <v>-</v>
      </c>
      <c r="H79" s="436">
        <f t="shared" si="55"/>
        <v>0</v>
      </c>
      <c r="I79" s="210">
        <f t="shared" si="72"/>
        <v>0</v>
      </c>
      <c r="J79" s="210">
        <f t="shared" si="73"/>
        <v>0</v>
      </c>
      <c r="K79" s="447"/>
      <c r="L79" s="330" t="str">
        <f t="shared" si="56"/>
        <v>-</v>
      </c>
      <c r="M79" s="368">
        <f t="shared" si="46"/>
        <v>0</v>
      </c>
      <c r="N79" s="232"/>
      <c r="O79" s="110"/>
      <c r="P79" s="227" t="str">
        <f t="shared" si="65"/>
        <v>-</v>
      </c>
      <c r="Q79" s="369"/>
      <c r="R79" s="345" t="str">
        <f t="shared" si="57"/>
        <v>-</v>
      </c>
      <c r="S79" s="368">
        <f t="shared" si="47"/>
        <v>0</v>
      </c>
      <c r="T79" s="232"/>
      <c r="U79" s="110"/>
      <c r="V79" s="227" t="str">
        <f t="shared" si="66"/>
        <v>-</v>
      </c>
      <c r="W79" s="369"/>
      <c r="X79" s="345" t="str">
        <f t="shared" si="58"/>
        <v>-</v>
      </c>
      <c r="Y79" s="368">
        <f t="shared" si="48"/>
        <v>0</v>
      </c>
      <c r="Z79" s="232"/>
      <c r="AA79" s="110"/>
      <c r="AB79" s="227" t="str">
        <f t="shared" si="67"/>
        <v>-</v>
      </c>
      <c r="AC79" s="369"/>
      <c r="AD79" s="345" t="str">
        <f t="shared" si="59"/>
        <v>-</v>
      </c>
      <c r="AE79" s="368">
        <f t="shared" si="49"/>
        <v>0</v>
      </c>
      <c r="AF79" s="232"/>
      <c r="AG79" s="110"/>
      <c r="AH79" s="227" t="str">
        <f t="shared" si="68"/>
        <v>-</v>
      </c>
      <c r="AI79" s="369"/>
      <c r="AJ79" s="345" t="str">
        <f t="shared" si="60"/>
        <v>-</v>
      </c>
      <c r="AK79" s="368">
        <f t="shared" si="50"/>
        <v>0</v>
      </c>
      <c r="AL79" s="232"/>
      <c r="AM79" s="110"/>
      <c r="AN79" s="227" t="str">
        <f t="shared" si="69"/>
        <v>-</v>
      </c>
      <c r="AO79" s="369"/>
      <c r="AP79" s="345" t="str">
        <f t="shared" si="61"/>
        <v>-</v>
      </c>
      <c r="AQ79" s="368">
        <f t="shared" si="51"/>
        <v>0</v>
      </c>
      <c r="AR79" s="232"/>
      <c r="AS79" s="110"/>
      <c r="AT79" s="227" t="str">
        <f t="shared" si="70"/>
        <v>-</v>
      </c>
      <c r="AU79" s="369"/>
      <c r="AV79" s="345" t="str">
        <f t="shared" si="62"/>
        <v>-</v>
      </c>
      <c r="AW79" s="368">
        <f t="shared" si="52"/>
        <v>0</v>
      </c>
      <c r="AX79" s="232"/>
      <c r="AY79" s="110"/>
      <c r="AZ79" s="227" t="str">
        <f t="shared" si="71"/>
        <v>-</v>
      </c>
      <c r="BA79" s="369"/>
      <c r="BB79" s="345" t="str">
        <f t="shared" si="63"/>
        <v>-</v>
      </c>
    </row>
    <row r="80" ht="14.25" customHeight="1" spans="1:54">
      <c r="A80" s="107"/>
      <c r="B80" s="134">
        <v>13</v>
      </c>
      <c r="C80" s="192">
        <f t="shared" si="45"/>
        <v>0</v>
      </c>
      <c r="D80" s="433">
        <f t="shared" si="53"/>
        <v>0</v>
      </c>
      <c r="E80" s="434"/>
      <c r="F80" s="455">
        <f t="shared" si="54"/>
        <v>0</v>
      </c>
      <c r="G80" s="303" t="str">
        <f t="shared" si="64"/>
        <v>-</v>
      </c>
      <c r="H80" s="436">
        <f t="shared" si="55"/>
        <v>0</v>
      </c>
      <c r="I80" s="210">
        <f t="shared" si="72"/>
        <v>0</v>
      </c>
      <c r="J80" s="210">
        <f t="shared" si="73"/>
        <v>0</v>
      </c>
      <c r="K80" s="447"/>
      <c r="L80" s="330" t="str">
        <f t="shared" si="56"/>
        <v>-</v>
      </c>
      <c r="M80" s="368">
        <f t="shared" si="46"/>
        <v>0</v>
      </c>
      <c r="N80" s="232"/>
      <c r="O80" s="110"/>
      <c r="P80" s="227" t="str">
        <f t="shared" si="65"/>
        <v>-</v>
      </c>
      <c r="Q80" s="369"/>
      <c r="R80" s="345" t="str">
        <f t="shared" si="57"/>
        <v>-</v>
      </c>
      <c r="S80" s="368">
        <f t="shared" si="47"/>
        <v>0</v>
      </c>
      <c r="T80" s="232"/>
      <c r="U80" s="110"/>
      <c r="V80" s="227" t="str">
        <f t="shared" si="66"/>
        <v>-</v>
      </c>
      <c r="W80" s="369"/>
      <c r="X80" s="345" t="str">
        <f t="shared" si="58"/>
        <v>-</v>
      </c>
      <c r="Y80" s="368">
        <f t="shared" si="48"/>
        <v>0</v>
      </c>
      <c r="Z80" s="232"/>
      <c r="AA80" s="110"/>
      <c r="AB80" s="227" t="str">
        <f t="shared" si="67"/>
        <v>-</v>
      </c>
      <c r="AC80" s="369"/>
      <c r="AD80" s="345" t="str">
        <f t="shared" si="59"/>
        <v>-</v>
      </c>
      <c r="AE80" s="368">
        <f t="shared" si="49"/>
        <v>0</v>
      </c>
      <c r="AF80" s="232"/>
      <c r="AG80" s="110"/>
      <c r="AH80" s="227" t="str">
        <f t="shared" si="68"/>
        <v>-</v>
      </c>
      <c r="AI80" s="369"/>
      <c r="AJ80" s="345" t="str">
        <f t="shared" si="60"/>
        <v>-</v>
      </c>
      <c r="AK80" s="368">
        <f t="shared" si="50"/>
        <v>0</v>
      </c>
      <c r="AL80" s="232"/>
      <c r="AM80" s="110"/>
      <c r="AN80" s="227" t="str">
        <f t="shared" si="69"/>
        <v>-</v>
      </c>
      <c r="AO80" s="369"/>
      <c r="AP80" s="345" t="str">
        <f t="shared" si="61"/>
        <v>-</v>
      </c>
      <c r="AQ80" s="368">
        <f t="shared" si="51"/>
        <v>0</v>
      </c>
      <c r="AR80" s="232"/>
      <c r="AS80" s="110"/>
      <c r="AT80" s="227" t="str">
        <f t="shared" si="70"/>
        <v>-</v>
      </c>
      <c r="AU80" s="369"/>
      <c r="AV80" s="345" t="str">
        <f t="shared" si="62"/>
        <v>-</v>
      </c>
      <c r="AW80" s="368">
        <f t="shared" si="52"/>
        <v>0</v>
      </c>
      <c r="AX80" s="232"/>
      <c r="AY80" s="110"/>
      <c r="AZ80" s="227" t="str">
        <f t="shared" si="71"/>
        <v>-</v>
      </c>
      <c r="BA80" s="369"/>
      <c r="BB80" s="345" t="str">
        <f t="shared" si="63"/>
        <v>-</v>
      </c>
    </row>
    <row r="81" ht="14.25" customHeight="1" spans="1:54">
      <c r="A81" s="107"/>
      <c r="B81" s="134">
        <v>14</v>
      </c>
      <c r="C81" s="192">
        <f t="shared" si="45"/>
        <v>0</v>
      </c>
      <c r="D81" s="433">
        <f t="shared" si="53"/>
        <v>0</v>
      </c>
      <c r="E81" s="434"/>
      <c r="F81" s="455">
        <f t="shared" si="54"/>
        <v>0</v>
      </c>
      <c r="G81" s="303" t="str">
        <f t="shared" si="64"/>
        <v>-</v>
      </c>
      <c r="H81" s="436">
        <f t="shared" si="55"/>
        <v>0</v>
      </c>
      <c r="I81" s="210">
        <f t="shared" si="72"/>
        <v>0</v>
      </c>
      <c r="J81" s="210">
        <f t="shared" si="73"/>
        <v>0</v>
      </c>
      <c r="K81" s="447"/>
      <c r="L81" s="330" t="str">
        <f t="shared" si="56"/>
        <v>-</v>
      </c>
      <c r="M81" s="368">
        <f t="shared" si="46"/>
        <v>0</v>
      </c>
      <c r="N81" s="232"/>
      <c r="O81" s="110"/>
      <c r="P81" s="227" t="str">
        <f t="shared" si="65"/>
        <v>-</v>
      </c>
      <c r="Q81" s="369"/>
      <c r="R81" s="345" t="str">
        <f t="shared" si="57"/>
        <v>-</v>
      </c>
      <c r="S81" s="368">
        <f t="shared" si="47"/>
        <v>0</v>
      </c>
      <c r="T81" s="232"/>
      <c r="U81" s="110"/>
      <c r="V81" s="227" t="str">
        <f t="shared" si="66"/>
        <v>-</v>
      </c>
      <c r="W81" s="369"/>
      <c r="X81" s="345" t="str">
        <f t="shared" si="58"/>
        <v>-</v>
      </c>
      <c r="Y81" s="368">
        <f t="shared" si="48"/>
        <v>0</v>
      </c>
      <c r="Z81" s="232"/>
      <c r="AA81" s="110"/>
      <c r="AB81" s="227" t="str">
        <f t="shared" si="67"/>
        <v>-</v>
      </c>
      <c r="AC81" s="369"/>
      <c r="AD81" s="345" t="str">
        <f t="shared" si="59"/>
        <v>-</v>
      </c>
      <c r="AE81" s="368">
        <f t="shared" si="49"/>
        <v>0</v>
      </c>
      <c r="AF81" s="232"/>
      <c r="AG81" s="110"/>
      <c r="AH81" s="227" t="str">
        <f t="shared" si="68"/>
        <v>-</v>
      </c>
      <c r="AI81" s="369"/>
      <c r="AJ81" s="345" t="str">
        <f t="shared" si="60"/>
        <v>-</v>
      </c>
      <c r="AK81" s="368">
        <f t="shared" si="50"/>
        <v>0</v>
      </c>
      <c r="AL81" s="232"/>
      <c r="AM81" s="110"/>
      <c r="AN81" s="227" t="str">
        <f t="shared" si="69"/>
        <v>-</v>
      </c>
      <c r="AO81" s="369"/>
      <c r="AP81" s="345" t="str">
        <f t="shared" si="61"/>
        <v>-</v>
      </c>
      <c r="AQ81" s="368">
        <f t="shared" si="51"/>
        <v>0</v>
      </c>
      <c r="AR81" s="232"/>
      <c r="AS81" s="110"/>
      <c r="AT81" s="227" t="str">
        <f t="shared" si="70"/>
        <v>-</v>
      </c>
      <c r="AU81" s="369"/>
      <c r="AV81" s="345" t="str">
        <f t="shared" si="62"/>
        <v>-</v>
      </c>
      <c r="AW81" s="368">
        <f t="shared" si="52"/>
        <v>0</v>
      </c>
      <c r="AX81" s="232"/>
      <c r="AY81" s="110"/>
      <c r="AZ81" s="227" t="str">
        <f t="shared" si="71"/>
        <v>-</v>
      </c>
      <c r="BA81" s="369"/>
      <c r="BB81" s="345" t="str">
        <f t="shared" si="63"/>
        <v>-</v>
      </c>
    </row>
    <row r="82" ht="14.25" customHeight="1" spans="1:54">
      <c r="A82" s="107"/>
      <c r="B82" s="134">
        <v>15</v>
      </c>
      <c r="C82" s="192">
        <f t="shared" si="45"/>
        <v>0</v>
      </c>
      <c r="D82" s="433">
        <f t="shared" si="53"/>
        <v>0</v>
      </c>
      <c r="E82" s="434"/>
      <c r="F82" s="455">
        <f t="shared" si="54"/>
        <v>0</v>
      </c>
      <c r="G82" s="303" t="str">
        <f t="shared" si="64"/>
        <v>-</v>
      </c>
      <c r="H82" s="436">
        <f t="shared" si="55"/>
        <v>0</v>
      </c>
      <c r="I82" s="210">
        <f t="shared" si="72"/>
        <v>0</v>
      </c>
      <c r="J82" s="210">
        <f t="shared" si="73"/>
        <v>0</v>
      </c>
      <c r="K82" s="447"/>
      <c r="L82" s="330" t="str">
        <f t="shared" si="56"/>
        <v>-</v>
      </c>
      <c r="M82" s="368">
        <f t="shared" si="46"/>
        <v>0</v>
      </c>
      <c r="N82" s="232"/>
      <c r="O82" s="110"/>
      <c r="P82" s="227" t="str">
        <f t="shared" si="65"/>
        <v>-</v>
      </c>
      <c r="Q82" s="369"/>
      <c r="R82" s="345" t="str">
        <f t="shared" si="57"/>
        <v>-</v>
      </c>
      <c r="S82" s="368">
        <f t="shared" si="47"/>
        <v>0</v>
      </c>
      <c r="T82" s="232"/>
      <c r="U82" s="110"/>
      <c r="V82" s="227" t="str">
        <f t="shared" si="66"/>
        <v>-</v>
      </c>
      <c r="W82" s="369"/>
      <c r="X82" s="345" t="str">
        <f t="shared" si="58"/>
        <v>-</v>
      </c>
      <c r="Y82" s="368">
        <f t="shared" si="48"/>
        <v>0</v>
      </c>
      <c r="Z82" s="232"/>
      <c r="AA82" s="110"/>
      <c r="AB82" s="227" t="str">
        <f t="shared" si="67"/>
        <v>-</v>
      </c>
      <c r="AC82" s="369"/>
      <c r="AD82" s="345" t="str">
        <f t="shared" si="59"/>
        <v>-</v>
      </c>
      <c r="AE82" s="368">
        <f t="shared" si="49"/>
        <v>0</v>
      </c>
      <c r="AF82" s="232"/>
      <c r="AG82" s="110"/>
      <c r="AH82" s="227" t="str">
        <f t="shared" si="68"/>
        <v>-</v>
      </c>
      <c r="AI82" s="369"/>
      <c r="AJ82" s="345" t="str">
        <f t="shared" si="60"/>
        <v>-</v>
      </c>
      <c r="AK82" s="368">
        <f t="shared" si="50"/>
        <v>0</v>
      </c>
      <c r="AL82" s="232"/>
      <c r="AM82" s="110"/>
      <c r="AN82" s="227" t="str">
        <f t="shared" si="69"/>
        <v>-</v>
      </c>
      <c r="AO82" s="369"/>
      <c r="AP82" s="345" t="str">
        <f t="shared" si="61"/>
        <v>-</v>
      </c>
      <c r="AQ82" s="368">
        <f t="shared" si="51"/>
        <v>0</v>
      </c>
      <c r="AR82" s="232"/>
      <c r="AS82" s="110"/>
      <c r="AT82" s="227" t="str">
        <f t="shared" si="70"/>
        <v>-</v>
      </c>
      <c r="AU82" s="369"/>
      <c r="AV82" s="345" t="str">
        <f t="shared" si="62"/>
        <v>-</v>
      </c>
      <c r="AW82" s="368">
        <f t="shared" si="52"/>
        <v>0</v>
      </c>
      <c r="AX82" s="232"/>
      <c r="AY82" s="110"/>
      <c r="AZ82" s="227" t="str">
        <f t="shared" si="71"/>
        <v>-</v>
      </c>
      <c r="BA82" s="369"/>
      <c r="BB82" s="345" t="str">
        <f t="shared" si="63"/>
        <v>-</v>
      </c>
    </row>
    <row r="83" ht="14.25" customHeight="1" spans="1:54">
      <c r="A83" s="107"/>
      <c r="B83" s="134">
        <v>16</v>
      </c>
      <c r="C83" s="192">
        <f t="shared" si="45"/>
        <v>0</v>
      </c>
      <c r="D83" s="433">
        <f t="shared" si="53"/>
        <v>0</v>
      </c>
      <c r="E83" s="434"/>
      <c r="F83" s="455">
        <f t="shared" si="54"/>
        <v>0</v>
      </c>
      <c r="G83" s="303" t="str">
        <f t="shared" si="64"/>
        <v>-</v>
      </c>
      <c r="H83" s="436">
        <f t="shared" si="55"/>
        <v>0</v>
      </c>
      <c r="I83" s="210">
        <f t="shared" si="72"/>
        <v>0</v>
      </c>
      <c r="J83" s="210">
        <f t="shared" si="73"/>
        <v>0</v>
      </c>
      <c r="K83" s="447"/>
      <c r="L83" s="330" t="str">
        <f t="shared" si="56"/>
        <v>-</v>
      </c>
      <c r="M83" s="368">
        <f t="shared" si="46"/>
        <v>0</v>
      </c>
      <c r="N83" s="232"/>
      <c r="O83" s="110"/>
      <c r="P83" s="227" t="str">
        <f t="shared" si="65"/>
        <v>-</v>
      </c>
      <c r="Q83" s="369"/>
      <c r="R83" s="345" t="str">
        <f t="shared" si="57"/>
        <v>-</v>
      </c>
      <c r="S83" s="368">
        <f t="shared" si="47"/>
        <v>0</v>
      </c>
      <c r="T83" s="232"/>
      <c r="U83" s="110"/>
      <c r="V83" s="227" t="str">
        <f t="shared" si="66"/>
        <v>-</v>
      </c>
      <c r="W83" s="369"/>
      <c r="X83" s="345" t="str">
        <f t="shared" si="58"/>
        <v>-</v>
      </c>
      <c r="Y83" s="368">
        <f t="shared" si="48"/>
        <v>0</v>
      </c>
      <c r="Z83" s="232"/>
      <c r="AA83" s="110"/>
      <c r="AB83" s="227" t="str">
        <f t="shared" si="67"/>
        <v>-</v>
      </c>
      <c r="AC83" s="369"/>
      <c r="AD83" s="345" t="str">
        <f t="shared" si="59"/>
        <v>-</v>
      </c>
      <c r="AE83" s="368">
        <f t="shared" si="49"/>
        <v>0</v>
      </c>
      <c r="AF83" s="232"/>
      <c r="AG83" s="110"/>
      <c r="AH83" s="227" t="str">
        <f t="shared" si="68"/>
        <v>-</v>
      </c>
      <c r="AI83" s="369"/>
      <c r="AJ83" s="345" t="str">
        <f t="shared" si="60"/>
        <v>-</v>
      </c>
      <c r="AK83" s="368">
        <f t="shared" si="50"/>
        <v>0</v>
      </c>
      <c r="AL83" s="232"/>
      <c r="AM83" s="110"/>
      <c r="AN83" s="227" t="str">
        <f t="shared" si="69"/>
        <v>-</v>
      </c>
      <c r="AO83" s="369"/>
      <c r="AP83" s="345" t="str">
        <f t="shared" si="61"/>
        <v>-</v>
      </c>
      <c r="AQ83" s="368">
        <f t="shared" si="51"/>
        <v>0</v>
      </c>
      <c r="AR83" s="232"/>
      <c r="AS83" s="110"/>
      <c r="AT83" s="227" t="str">
        <f t="shared" si="70"/>
        <v>-</v>
      </c>
      <c r="AU83" s="369"/>
      <c r="AV83" s="345" t="str">
        <f t="shared" si="62"/>
        <v>-</v>
      </c>
      <c r="AW83" s="368">
        <f t="shared" si="52"/>
        <v>0</v>
      </c>
      <c r="AX83" s="232"/>
      <c r="AY83" s="110"/>
      <c r="AZ83" s="227" t="str">
        <f t="shared" si="71"/>
        <v>-</v>
      </c>
      <c r="BA83" s="369"/>
      <c r="BB83" s="345" t="str">
        <f t="shared" si="63"/>
        <v>-</v>
      </c>
    </row>
    <row r="84" ht="14.25" customHeight="1" spans="1:54">
      <c r="A84" s="107"/>
      <c r="B84" s="134">
        <v>17</v>
      </c>
      <c r="C84" s="192">
        <f t="shared" si="45"/>
        <v>0</v>
      </c>
      <c r="D84" s="433">
        <f t="shared" si="53"/>
        <v>0</v>
      </c>
      <c r="E84" s="434"/>
      <c r="F84" s="455">
        <f t="shared" si="54"/>
        <v>0</v>
      </c>
      <c r="G84" s="303" t="str">
        <f t="shared" si="64"/>
        <v>-</v>
      </c>
      <c r="H84" s="436">
        <f t="shared" si="55"/>
        <v>0</v>
      </c>
      <c r="I84" s="210">
        <f t="shared" si="72"/>
        <v>0</v>
      </c>
      <c r="J84" s="210">
        <f t="shared" si="73"/>
        <v>0</v>
      </c>
      <c r="K84" s="447"/>
      <c r="L84" s="330" t="str">
        <f t="shared" si="56"/>
        <v>-</v>
      </c>
      <c r="M84" s="368">
        <f t="shared" si="46"/>
        <v>0</v>
      </c>
      <c r="N84" s="232"/>
      <c r="O84" s="110"/>
      <c r="P84" s="227" t="str">
        <f t="shared" si="65"/>
        <v>-</v>
      </c>
      <c r="Q84" s="369"/>
      <c r="R84" s="345" t="str">
        <f t="shared" si="57"/>
        <v>-</v>
      </c>
      <c r="S84" s="368">
        <f t="shared" si="47"/>
        <v>0</v>
      </c>
      <c r="T84" s="232"/>
      <c r="U84" s="110"/>
      <c r="V84" s="227" t="str">
        <f t="shared" si="66"/>
        <v>-</v>
      </c>
      <c r="W84" s="369"/>
      <c r="X84" s="345" t="str">
        <f t="shared" si="58"/>
        <v>-</v>
      </c>
      <c r="Y84" s="368">
        <f t="shared" si="48"/>
        <v>0</v>
      </c>
      <c r="Z84" s="232"/>
      <c r="AA84" s="110"/>
      <c r="AB84" s="227" t="str">
        <f t="shared" si="67"/>
        <v>-</v>
      </c>
      <c r="AC84" s="369"/>
      <c r="AD84" s="345" t="str">
        <f t="shared" si="59"/>
        <v>-</v>
      </c>
      <c r="AE84" s="368">
        <f t="shared" si="49"/>
        <v>0</v>
      </c>
      <c r="AF84" s="232"/>
      <c r="AG84" s="110"/>
      <c r="AH84" s="227" t="str">
        <f t="shared" si="68"/>
        <v>-</v>
      </c>
      <c r="AI84" s="369"/>
      <c r="AJ84" s="345" t="str">
        <f t="shared" si="60"/>
        <v>-</v>
      </c>
      <c r="AK84" s="368">
        <f t="shared" si="50"/>
        <v>0</v>
      </c>
      <c r="AL84" s="232"/>
      <c r="AM84" s="110"/>
      <c r="AN84" s="227" t="str">
        <f t="shared" si="69"/>
        <v>-</v>
      </c>
      <c r="AO84" s="369"/>
      <c r="AP84" s="345" t="str">
        <f t="shared" si="61"/>
        <v>-</v>
      </c>
      <c r="AQ84" s="368">
        <f t="shared" si="51"/>
        <v>0</v>
      </c>
      <c r="AR84" s="232"/>
      <c r="AS84" s="110"/>
      <c r="AT84" s="227" t="str">
        <f t="shared" si="70"/>
        <v>-</v>
      </c>
      <c r="AU84" s="369"/>
      <c r="AV84" s="345" t="str">
        <f t="shared" si="62"/>
        <v>-</v>
      </c>
      <c r="AW84" s="368">
        <f t="shared" si="52"/>
        <v>0</v>
      </c>
      <c r="AX84" s="232"/>
      <c r="AY84" s="110"/>
      <c r="AZ84" s="227" t="str">
        <f t="shared" si="71"/>
        <v>-</v>
      </c>
      <c r="BA84" s="369"/>
      <c r="BB84" s="345" t="str">
        <f t="shared" si="63"/>
        <v>-</v>
      </c>
    </row>
    <row r="85" ht="14.25" customHeight="1" spans="1:54">
      <c r="A85" s="107"/>
      <c r="B85" s="134">
        <v>18</v>
      </c>
      <c r="C85" s="192">
        <f t="shared" si="45"/>
        <v>0</v>
      </c>
      <c r="D85" s="433">
        <f t="shared" si="53"/>
        <v>0</v>
      </c>
      <c r="E85" s="434"/>
      <c r="F85" s="455">
        <f t="shared" si="54"/>
        <v>0</v>
      </c>
      <c r="G85" s="303" t="str">
        <f t="shared" si="64"/>
        <v>-</v>
      </c>
      <c r="H85" s="436">
        <f t="shared" si="55"/>
        <v>0</v>
      </c>
      <c r="I85" s="210">
        <f t="shared" si="72"/>
        <v>0</v>
      </c>
      <c r="J85" s="210">
        <f t="shared" si="73"/>
        <v>0</v>
      </c>
      <c r="K85" s="447"/>
      <c r="L85" s="330" t="str">
        <f t="shared" si="56"/>
        <v>-</v>
      </c>
      <c r="M85" s="368">
        <f t="shared" si="46"/>
        <v>0</v>
      </c>
      <c r="N85" s="232"/>
      <c r="O85" s="110"/>
      <c r="P85" s="227" t="str">
        <f t="shared" si="65"/>
        <v>-</v>
      </c>
      <c r="Q85" s="369"/>
      <c r="R85" s="345" t="str">
        <f t="shared" si="57"/>
        <v>-</v>
      </c>
      <c r="S85" s="368">
        <f t="shared" si="47"/>
        <v>0</v>
      </c>
      <c r="T85" s="232"/>
      <c r="U85" s="110"/>
      <c r="V85" s="227" t="str">
        <f t="shared" si="66"/>
        <v>-</v>
      </c>
      <c r="W85" s="369"/>
      <c r="X85" s="345" t="str">
        <f t="shared" si="58"/>
        <v>-</v>
      </c>
      <c r="Y85" s="368">
        <f t="shared" si="48"/>
        <v>0</v>
      </c>
      <c r="Z85" s="232"/>
      <c r="AA85" s="110"/>
      <c r="AB85" s="227" t="str">
        <f t="shared" si="67"/>
        <v>-</v>
      </c>
      <c r="AC85" s="369"/>
      <c r="AD85" s="345" t="str">
        <f t="shared" si="59"/>
        <v>-</v>
      </c>
      <c r="AE85" s="368">
        <f t="shared" si="49"/>
        <v>0</v>
      </c>
      <c r="AF85" s="232"/>
      <c r="AG85" s="110"/>
      <c r="AH85" s="227" t="str">
        <f t="shared" si="68"/>
        <v>-</v>
      </c>
      <c r="AI85" s="369"/>
      <c r="AJ85" s="345" t="str">
        <f t="shared" si="60"/>
        <v>-</v>
      </c>
      <c r="AK85" s="368">
        <f t="shared" si="50"/>
        <v>0</v>
      </c>
      <c r="AL85" s="232"/>
      <c r="AM85" s="110"/>
      <c r="AN85" s="227" t="str">
        <f t="shared" si="69"/>
        <v>-</v>
      </c>
      <c r="AO85" s="369"/>
      <c r="AP85" s="345" t="str">
        <f t="shared" si="61"/>
        <v>-</v>
      </c>
      <c r="AQ85" s="368">
        <f t="shared" si="51"/>
        <v>0</v>
      </c>
      <c r="AR85" s="232"/>
      <c r="AS85" s="110"/>
      <c r="AT85" s="227" t="str">
        <f t="shared" si="70"/>
        <v>-</v>
      </c>
      <c r="AU85" s="369"/>
      <c r="AV85" s="345" t="str">
        <f t="shared" si="62"/>
        <v>-</v>
      </c>
      <c r="AW85" s="368">
        <f t="shared" si="52"/>
        <v>0</v>
      </c>
      <c r="AX85" s="232"/>
      <c r="AY85" s="110"/>
      <c r="AZ85" s="227" t="str">
        <f t="shared" si="71"/>
        <v>-</v>
      </c>
      <c r="BA85" s="369"/>
      <c r="BB85" s="345" t="str">
        <f t="shared" si="63"/>
        <v>-</v>
      </c>
    </row>
    <row r="86" ht="14.25" customHeight="1" spans="1:54">
      <c r="A86" s="107"/>
      <c r="B86" s="134">
        <v>19</v>
      </c>
      <c r="C86" s="192">
        <f t="shared" si="45"/>
        <v>0</v>
      </c>
      <c r="D86" s="433">
        <f t="shared" si="53"/>
        <v>0</v>
      </c>
      <c r="E86" s="434"/>
      <c r="F86" s="455">
        <f t="shared" si="54"/>
        <v>0</v>
      </c>
      <c r="G86" s="303" t="str">
        <f t="shared" si="64"/>
        <v>-</v>
      </c>
      <c r="H86" s="436">
        <f t="shared" si="55"/>
        <v>0</v>
      </c>
      <c r="I86" s="210">
        <f t="shared" si="72"/>
        <v>0</v>
      </c>
      <c r="J86" s="210">
        <f t="shared" si="73"/>
        <v>0</v>
      </c>
      <c r="K86" s="447"/>
      <c r="L86" s="330" t="str">
        <f t="shared" si="56"/>
        <v>-</v>
      </c>
      <c r="M86" s="368">
        <f t="shared" si="46"/>
        <v>0</v>
      </c>
      <c r="N86" s="232"/>
      <c r="O86" s="110"/>
      <c r="P86" s="227" t="str">
        <f t="shared" si="65"/>
        <v>-</v>
      </c>
      <c r="Q86" s="369"/>
      <c r="R86" s="345" t="str">
        <f t="shared" si="57"/>
        <v>-</v>
      </c>
      <c r="S86" s="368">
        <f t="shared" si="47"/>
        <v>0</v>
      </c>
      <c r="T86" s="232"/>
      <c r="U86" s="110"/>
      <c r="V86" s="227" t="str">
        <f t="shared" si="66"/>
        <v>-</v>
      </c>
      <c r="W86" s="369"/>
      <c r="X86" s="345" t="str">
        <f t="shared" si="58"/>
        <v>-</v>
      </c>
      <c r="Y86" s="368">
        <f t="shared" si="48"/>
        <v>0</v>
      </c>
      <c r="Z86" s="232"/>
      <c r="AA86" s="110"/>
      <c r="AB86" s="227" t="str">
        <f t="shared" si="67"/>
        <v>-</v>
      </c>
      <c r="AC86" s="369"/>
      <c r="AD86" s="345" t="str">
        <f t="shared" si="59"/>
        <v>-</v>
      </c>
      <c r="AE86" s="368">
        <f t="shared" si="49"/>
        <v>0</v>
      </c>
      <c r="AF86" s="232"/>
      <c r="AG86" s="110"/>
      <c r="AH86" s="227" t="str">
        <f t="shared" si="68"/>
        <v>-</v>
      </c>
      <c r="AI86" s="369"/>
      <c r="AJ86" s="345" t="str">
        <f t="shared" si="60"/>
        <v>-</v>
      </c>
      <c r="AK86" s="368">
        <f t="shared" si="50"/>
        <v>0</v>
      </c>
      <c r="AL86" s="232"/>
      <c r="AM86" s="110"/>
      <c r="AN86" s="227" t="str">
        <f t="shared" si="69"/>
        <v>-</v>
      </c>
      <c r="AO86" s="369"/>
      <c r="AP86" s="345" t="str">
        <f t="shared" si="61"/>
        <v>-</v>
      </c>
      <c r="AQ86" s="368">
        <f t="shared" si="51"/>
        <v>0</v>
      </c>
      <c r="AR86" s="232"/>
      <c r="AS86" s="110"/>
      <c r="AT86" s="227" t="str">
        <f t="shared" si="70"/>
        <v>-</v>
      </c>
      <c r="AU86" s="369"/>
      <c r="AV86" s="345" t="str">
        <f t="shared" si="62"/>
        <v>-</v>
      </c>
      <c r="AW86" s="368">
        <f t="shared" si="52"/>
        <v>0</v>
      </c>
      <c r="AX86" s="232"/>
      <c r="AY86" s="110"/>
      <c r="AZ86" s="227" t="str">
        <f t="shared" si="71"/>
        <v>-</v>
      </c>
      <c r="BA86" s="369"/>
      <c r="BB86" s="345" t="str">
        <f t="shared" si="63"/>
        <v>-</v>
      </c>
    </row>
    <row r="87" ht="14.25" customHeight="1" spans="1:54">
      <c r="A87" s="107"/>
      <c r="B87" s="134">
        <v>20</v>
      </c>
      <c r="C87" s="192">
        <f t="shared" si="45"/>
        <v>0</v>
      </c>
      <c r="D87" s="433">
        <f t="shared" si="53"/>
        <v>0</v>
      </c>
      <c r="E87" s="434"/>
      <c r="F87" s="455">
        <f t="shared" si="54"/>
        <v>0</v>
      </c>
      <c r="G87" s="303" t="str">
        <f t="shared" si="64"/>
        <v>-</v>
      </c>
      <c r="H87" s="436">
        <f t="shared" si="55"/>
        <v>0</v>
      </c>
      <c r="I87" s="210">
        <f t="shared" si="72"/>
        <v>0</v>
      </c>
      <c r="J87" s="210">
        <f t="shared" si="73"/>
        <v>0</v>
      </c>
      <c r="K87" s="447"/>
      <c r="L87" s="330" t="str">
        <f t="shared" si="56"/>
        <v>-</v>
      </c>
      <c r="M87" s="368">
        <f t="shared" si="46"/>
        <v>0</v>
      </c>
      <c r="N87" s="232"/>
      <c r="O87" s="110"/>
      <c r="P87" s="227" t="str">
        <f t="shared" si="65"/>
        <v>-</v>
      </c>
      <c r="Q87" s="369"/>
      <c r="R87" s="345" t="str">
        <f t="shared" si="57"/>
        <v>-</v>
      </c>
      <c r="S87" s="368">
        <f t="shared" si="47"/>
        <v>0</v>
      </c>
      <c r="T87" s="232"/>
      <c r="U87" s="110"/>
      <c r="V87" s="227" t="str">
        <f t="shared" si="66"/>
        <v>-</v>
      </c>
      <c r="W87" s="369"/>
      <c r="X87" s="345" t="str">
        <f t="shared" si="58"/>
        <v>-</v>
      </c>
      <c r="Y87" s="368">
        <f t="shared" si="48"/>
        <v>0</v>
      </c>
      <c r="Z87" s="232"/>
      <c r="AA87" s="110"/>
      <c r="AB87" s="227" t="str">
        <f t="shared" si="67"/>
        <v>-</v>
      </c>
      <c r="AC87" s="369"/>
      <c r="AD87" s="345" t="str">
        <f t="shared" si="59"/>
        <v>-</v>
      </c>
      <c r="AE87" s="368">
        <f t="shared" si="49"/>
        <v>0</v>
      </c>
      <c r="AF87" s="232"/>
      <c r="AG87" s="110"/>
      <c r="AH87" s="227" t="str">
        <f t="shared" si="68"/>
        <v>-</v>
      </c>
      <c r="AI87" s="369"/>
      <c r="AJ87" s="345" t="str">
        <f t="shared" si="60"/>
        <v>-</v>
      </c>
      <c r="AK87" s="368">
        <f t="shared" si="50"/>
        <v>0</v>
      </c>
      <c r="AL87" s="232"/>
      <c r="AM87" s="110"/>
      <c r="AN87" s="227" t="str">
        <f t="shared" si="69"/>
        <v>-</v>
      </c>
      <c r="AO87" s="369"/>
      <c r="AP87" s="345" t="str">
        <f t="shared" si="61"/>
        <v>-</v>
      </c>
      <c r="AQ87" s="368">
        <f t="shared" si="51"/>
        <v>0</v>
      </c>
      <c r="AR87" s="232"/>
      <c r="AS87" s="110"/>
      <c r="AT87" s="227" t="str">
        <f t="shared" si="70"/>
        <v>-</v>
      </c>
      <c r="AU87" s="369"/>
      <c r="AV87" s="345" t="str">
        <f t="shared" si="62"/>
        <v>-</v>
      </c>
      <c r="AW87" s="368">
        <f t="shared" si="52"/>
        <v>0</v>
      </c>
      <c r="AX87" s="232"/>
      <c r="AY87" s="110"/>
      <c r="AZ87" s="227" t="str">
        <f t="shared" si="71"/>
        <v>-</v>
      </c>
      <c r="BA87" s="369"/>
      <c r="BB87" s="345" t="str">
        <f t="shared" si="63"/>
        <v>-</v>
      </c>
    </row>
    <row r="88" ht="14.25" customHeight="1" spans="1:54">
      <c r="A88" s="107"/>
      <c r="B88" s="134">
        <v>21</v>
      </c>
      <c r="C88" s="192">
        <f t="shared" si="45"/>
        <v>0</v>
      </c>
      <c r="D88" s="433">
        <f t="shared" si="53"/>
        <v>0</v>
      </c>
      <c r="E88" s="434"/>
      <c r="F88" s="455">
        <f t="shared" si="54"/>
        <v>0</v>
      </c>
      <c r="G88" s="303" t="str">
        <f t="shared" si="64"/>
        <v>-</v>
      </c>
      <c r="H88" s="436">
        <f t="shared" si="55"/>
        <v>0</v>
      </c>
      <c r="I88" s="210">
        <f t="shared" si="72"/>
        <v>0</v>
      </c>
      <c r="J88" s="210">
        <f t="shared" si="73"/>
        <v>0</v>
      </c>
      <c r="K88" s="447"/>
      <c r="L88" s="330" t="str">
        <f t="shared" si="56"/>
        <v>-</v>
      </c>
      <c r="M88" s="368">
        <f t="shared" si="46"/>
        <v>0</v>
      </c>
      <c r="N88" s="232"/>
      <c r="O88" s="110"/>
      <c r="P88" s="227" t="str">
        <f t="shared" si="65"/>
        <v>-</v>
      </c>
      <c r="Q88" s="369"/>
      <c r="R88" s="345" t="str">
        <f t="shared" si="57"/>
        <v>-</v>
      </c>
      <c r="S88" s="368">
        <f t="shared" si="47"/>
        <v>0</v>
      </c>
      <c r="T88" s="232"/>
      <c r="U88" s="110"/>
      <c r="V88" s="227" t="str">
        <f t="shared" si="66"/>
        <v>-</v>
      </c>
      <c r="W88" s="369"/>
      <c r="X88" s="345" t="str">
        <f t="shared" si="58"/>
        <v>-</v>
      </c>
      <c r="Y88" s="368">
        <f t="shared" si="48"/>
        <v>0</v>
      </c>
      <c r="Z88" s="232"/>
      <c r="AA88" s="110"/>
      <c r="AB88" s="227" t="str">
        <f t="shared" si="67"/>
        <v>-</v>
      </c>
      <c r="AC88" s="369"/>
      <c r="AD88" s="345" t="str">
        <f t="shared" si="59"/>
        <v>-</v>
      </c>
      <c r="AE88" s="368">
        <f t="shared" si="49"/>
        <v>0</v>
      </c>
      <c r="AF88" s="232"/>
      <c r="AG88" s="110"/>
      <c r="AH88" s="227" t="str">
        <f t="shared" si="68"/>
        <v>-</v>
      </c>
      <c r="AI88" s="369"/>
      <c r="AJ88" s="345" t="str">
        <f t="shared" si="60"/>
        <v>-</v>
      </c>
      <c r="AK88" s="368">
        <f t="shared" si="50"/>
        <v>0</v>
      </c>
      <c r="AL88" s="232"/>
      <c r="AM88" s="110"/>
      <c r="AN88" s="227" t="str">
        <f t="shared" si="69"/>
        <v>-</v>
      </c>
      <c r="AO88" s="369"/>
      <c r="AP88" s="345" t="str">
        <f t="shared" si="61"/>
        <v>-</v>
      </c>
      <c r="AQ88" s="368">
        <f t="shared" si="51"/>
        <v>0</v>
      </c>
      <c r="AR88" s="232"/>
      <c r="AS88" s="110"/>
      <c r="AT88" s="227" t="str">
        <f t="shared" si="70"/>
        <v>-</v>
      </c>
      <c r="AU88" s="369"/>
      <c r="AV88" s="345" t="str">
        <f t="shared" si="62"/>
        <v>-</v>
      </c>
      <c r="AW88" s="368">
        <f t="shared" si="52"/>
        <v>0</v>
      </c>
      <c r="AX88" s="232"/>
      <c r="AY88" s="110"/>
      <c r="AZ88" s="227" t="str">
        <f t="shared" si="71"/>
        <v>-</v>
      </c>
      <c r="BA88" s="369"/>
      <c r="BB88" s="345" t="str">
        <f t="shared" si="63"/>
        <v>-</v>
      </c>
    </row>
    <row r="89" ht="14.25" customHeight="1" spans="1:54">
      <c r="A89" s="107"/>
      <c r="B89" s="134">
        <v>22</v>
      </c>
      <c r="C89" s="192">
        <f t="shared" si="45"/>
        <v>0</v>
      </c>
      <c r="D89" s="433">
        <f t="shared" si="53"/>
        <v>0</v>
      </c>
      <c r="E89" s="434"/>
      <c r="F89" s="455">
        <f t="shared" si="54"/>
        <v>0</v>
      </c>
      <c r="G89" s="303" t="str">
        <f t="shared" si="64"/>
        <v>-</v>
      </c>
      <c r="H89" s="436">
        <f t="shared" si="55"/>
        <v>0</v>
      </c>
      <c r="I89" s="210">
        <f t="shared" si="72"/>
        <v>0</v>
      </c>
      <c r="J89" s="210">
        <f t="shared" si="73"/>
        <v>0</v>
      </c>
      <c r="K89" s="447"/>
      <c r="L89" s="330" t="str">
        <f t="shared" si="56"/>
        <v>-</v>
      </c>
      <c r="M89" s="368">
        <f t="shared" si="46"/>
        <v>0</v>
      </c>
      <c r="N89" s="232"/>
      <c r="O89" s="110"/>
      <c r="P89" s="227" t="str">
        <f t="shared" si="65"/>
        <v>-</v>
      </c>
      <c r="Q89" s="369"/>
      <c r="R89" s="345" t="str">
        <f t="shared" si="57"/>
        <v>-</v>
      </c>
      <c r="S89" s="368">
        <f t="shared" si="47"/>
        <v>0</v>
      </c>
      <c r="T89" s="232"/>
      <c r="U89" s="110"/>
      <c r="V89" s="227" t="str">
        <f t="shared" si="66"/>
        <v>-</v>
      </c>
      <c r="W89" s="369"/>
      <c r="X89" s="345" t="str">
        <f t="shared" si="58"/>
        <v>-</v>
      </c>
      <c r="Y89" s="368">
        <f t="shared" si="48"/>
        <v>0</v>
      </c>
      <c r="Z89" s="232"/>
      <c r="AA89" s="110"/>
      <c r="AB89" s="227" t="str">
        <f t="shared" si="67"/>
        <v>-</v>
      </c>
      <c r="AC89" s="369"/>
      <c r="AD89" s="345" t="str">
        <f t="shared" si="59"/>
        <v>-</v>
      </c>
      <c r="AE89" s="368">
        <f t="shared" si="49"/>
        <v>0</v>
      </c>
      <c r="AF89" s="232"/>
      <c r="AG89" s="110"/>
      <c r="AH89" s="227" t="str">
        <f t="shared" si="68"/>
        <v>-</v>
      </c>
      <c r="AI89" s="369"/>
      <c r="AJ89" s="345" t="str">
        <f t="shared" si="60"/>
        <v>-</v>
      </c>
      <c r="AK89" s="368">
        <f t="shared" si="50"/>
        <v>0</v>
      </c>
      <c r="AL89" s="232"/>
      <c r="AM89" s="110"/>
      <c r="AN89" s="227" t="str">
        <f t="shared" si="69"/>
        <v>-</v>
      </c>
      <c r="AO89" s="369"/>
      <c r="AP89" s="345" t="str">
        <f t="shared" si="61"/>
        <v>-</v>
      </c>
      <c r="AQ89" s="368">
        <f t="shared" si="51"/>
        <v>0</v>
      </c>
      <c r="AR89" s="232"/>
      <c r="AS89" s="110"/>
      <c r="AT89" s="227" t="str">
        <f t="shared" si="70"/>
        <v>-</v>
      </c>
      <c r="AU89" s="369"/>
      <c r="AV89" s="345" t="str">
        <f t="shared" si="62"/>
        <v>-</v>
      </c>
      <c r="AW89" s="368">
        <f t="shared" si="52"/>
        <v>0</v>
      </c>
      <c r="AX89" s="232"/>
      <c r="AY89" s="110"/>
      <c r="AZ89" s="227" t="str">
        <f t="shared" si="71"/>
        <v>-</v>
      </c>
      <c r="BA89" s="369"/>
      <c r="BB89" s="345" t="str">
        <f t="shared" si="63"/>
        <v>-</v>
      </c>
    </row>
    <row r="90" ht="14.25" customHeight="1" spans="1:54">
      <c r="A90" s="107"/>
      <c r="B90" s="134">
        <v>23</v>
      </c>
      <c r="C90" s="192">
        <f t="shared" si="45"/>
        <v>0</v>
      </c>
      <c r="D90" s="433">
        <f t="shared" si="53"/>
        <v>0</v>
      </c>
      <c r="E90" s="434"/>
      <c r="F90" s="455">
        <f t="shared" si="54"/>
        <v>0</v>
      </c>
      <c r="G90" s="303" t="str">
        <f t="shared" si="64"/>
        <v>-</v>
      </c>
      <c r="H90" s="436">
        <f t="shared" si="55"/>
        <v>0</v>
      </c>
      <c r="I90" s="210">
        <f t="shared" si="72"/>
        <v>0</v>
      </c>
      <c r="J90" s="210">
        <f t="shared" si="73"/>
        <v>0</v>
      </c>
      <c r="K90" s="447"/>
      <c r="L90" s="330" t="str">
        <f t="shared" si="56"/>
        <v>-</v>
      </c>
      <c r="M90" s="368">
        <f t="shared" si="46"/>
        <v>0</v>
      </c>
      <c r="N90" s="232"/>
      <c r="O90" s="110"/>
      <c r="P90" s="227" t="str">
        <f t="shared" si="65"/>
        <v>-</v>
      </c>
      <c r="Q90" s="369"/>
      <c r="R90" s="345" t="str">
        <f t="shared" si="57"/>
        <v>-</v>
      </c>
      <c r="S90" s="368">
        <f t="shared" si="47"/>
        <v>0</v>
      </c>
      <c r="T90" s="232"/>
      <c r="U90" s="110"/>
      <c r="V90" s="227" t="str">
        <f t="shared" si="66"/>
        <v>-</v>
      </c>
      <c r="W90" s="369"/>
      <c r="X90" s="345" t="str">
        <f t="shared" si="58"/>
        <v>-</v>
      </c>
      <c r="Y90" s="368">
        <f t="shared" si="48"/>
        <v>0</v>
      </c>
      <c r="Z90" s="232"/>
      <c r="AA90" s="110"/>
      <c r="AB90" s="227" t="str">
        <f t="shared" si="67"/>
        <v>-</v>
      </c>
      <c r="AC90" s="369"/>
      <c r="AD90" s="345" t="str">
        <f t="shared" si="59"/>
        <v>-</v>
      </c>
      <c r="AE90" s="368">
        <f t="shared" si="49"/>
        <v>0</v>
      </c>
      <c r="AF90" s="232"/>
      <c r="AG90" s="110"/>
      <c r="AH90" s="227" t="str">
        <f t="shared" si="68"/>
        <v>-</v>
      </c>
      <c r="AI90" s="369"/>
      <c r="AJ90" s="345" t="str">
        <f t="shared" si="60"/>
        <v>-</v>
      </c>
      <c r="AK90" s="368">
        <f t="shared" si="50"/>
        <v>0</v>
      </c>
      <c r="AL90" s="232"/>
      <c r="AM90" s="110"/>
      <c r="AN90" s="227" t="str">
        <f t="shared" si="69"/>
        <v>-</v>
      </c>
      <c r="AO90" s="369"/>
      <c r="AP90" s="345" t="str">
        <f t="shared" si="61"/>
        <v>-</v>
      </c>
      <c r="AQ90" s="368">
        <f t="shared" si="51"/>
        <v>0</v>
      </c>
      <c r="AR90" s="232"/>
      <c r="AS90" s="110"/>
      <c r="AT90" s="227" t="str">
        <f t="shared" si="70"/>
        <v>-</v>
      </c>
      <c r="AU90" s="369"/>
      <c r="AV90" s="345" t="str">
        <f t="shared" si="62"/>
        <v>-</v>
      </c>
      <c r="AW90" s="368">
        <f t="shared" si="52"/>
        <v>0</v>
      </c>
      <c r="AX90" s="232"/>
      <c r="AY90" s="110"/>
      <c r="AZ90" s="227" t="str">
        <f t="shared" si="71"/>
        <v>-</v>
      </c>
      <c r="BA90" s="369"/>
      <c r="BB90" s="345" t="str">
        <f t="shared" si="63"/>
        <v>-</v>
      </c>
    </row>
    <row r="91" ht="14.25" customHeight="1" spans="1:54">
      <c r="A91" s="107"/>
      <c r="B91" s="134">
        <v>24</v>
      </c>
      <c r="C91" s="192">
        <f t="shared" si="45"/>
        <v>0</v>
      </c>
      <c r="D91" s="433">
        <f t="shared" si="53"/>
        <v>0</v>
      </c>
      <c r="E91" s="434"/>
      <c r="F91" s="455">
        <f t="shared" si="54"/>
        <v>0</v>
      </c>
      <c r="G91" s="303" t="str">
        <f t="shared" si="64"/>
        <v>-</v>
      </c>
      <c r="H91" s="436">
        <f t="shared" si="55"/>
        <v>0</v>
      </c>
      <c r="I91" s="210">
        <f t="shared" si="72"/>
        <v>0</v>
      </c>
      <c r="J91" s="210">
        <f t="shared" si="73"/>
        <v>0</v>
      </c>
      <c r="K91" s="447"/>
      <c r="L91" s="330" t="str">
        <f t="shared" si="56"/>
        <v>-</v>
      </c>
      <c r="M91" s="368">
        <f t="shared" si="46"/>
        <v>0</v>
      </c>
      <c r="N91" s="232"/>
      <c r="O91" s="110"/>
      <c r="P91" s="227" t="str">
        <f t="shared" si="65"/>
        <v>-</v>
      </c>
      <c r="Q91" s="369"/>
      <c r="R91" s="345" t="str">
        <f t="shared" si="57"/>
        <v>-</v>
      </c>
      <c r="S91" s="368">
        <f t="shared" si="47"/>
        <v>0</v>
      </c>
      <c r="T91" s="232"/>
      <c r="U91" s="110"/>
      <c r="V91" s="227" t="str">
        <f t="shared" si="66"/>
        <v>-</v>
      </c>
      <c r="W91" s="369"/>
      <c r="X91" s="345" t="str">
        <f t="shared" si="58"/>
        <v>-</v>
      </c>
      <c r="Y91" s="368">
        <f t="shared" si="48"/>
        <v>0</v>
      </c>
      <c r="Z91" s="232"/>
      <c r="AA91" s="110"/>
      <c r="AB91" s="227" t="str">
        <f t="shared" si="67"/>
        <v>-</v>
      </c>
      <c r="AC91" s="369"/>
      <c r="AD91" s="345" t="str">
        <f t="shared" si="59"/>
        <v>-</v>
      </c>
      <c r="AE91" s="368">
        <f t="shared" si="49"/>
        <v>0</v>
      </c>
      <c r="AF91" s="232"/>
      <c r="AG91" s="110"/>
      <c r="AH91" s="227" t="str">
        <f t="shared" si="68"/>
        <v>-</v>
      </c>
      <c r="AI91" s="369"/>
      <c r="AJ91" s="345" t="str">
        <f t="shared" si="60"/>
        <v>-</v>
      </c>
      <c r="AK91" s="368">
        <f t="shared" si="50"/>
        <v>0</v>
      </c>
      <c r="AL91" s="232"/>
      <c r="AM91" s="110"/>
      <c r="AN91" s="227" t="str">
        <f t="shared" si="69"/>
        <v>-</v>
      </c>
      <c r="AO91" s="369"/>
      <c r="AP91" s="345" t="str">
        <f t="shared" si="61"/>
        <v>-</v>
      </c>
      <c r="AQ91" s="368">
        <f t="shared" si="51"/>
        <v>0</v>
      </c>
      <c r="AR91" s="232"/>
      <c r="AS91" s="110"/>
      <c r="AT91" s="227" t="str">
        <f t="shared" si="70"/>
        <v>-</v>
      </c>
      <c r="AU91" s="369"/>
      <c r="AV91" s="345" t="str">
        <f t="shared" si="62"/>
        <v>-</v>
      </c>
      <c r="AW91" s="368">
        <f t="shared" si="52"/>
        <v>0</v>
      </c>
      <c r="AX91" s="232"/>
      <c r="AY91" s="110"/>
      <c r="AZ91" s="227" t="str">
        <f t="shared" si="71"/>
        <v>-</v>
      </c>
      <c r="BA91" s="369"/>
      <c r="BB91" s="345" t="str">
        <f t="shared" si="63"/>
        <v>-</v>
      </c>
    </row>
    <row r="92" ht="14.25" customHeight="1" spans="1:54">
      <c r="A92" s="107"/>
      <c r="B92" s="134">
        <v>25</v>
      </c>
      <c r="C92" s="192">
        <f t="shared" si="45"/>
        <v>0</v>
      </c>
      <c r="D92" s="433">
        <f t="shared" si="53"/>
        <v>0</v>
      </c>
      <c r="E92" s="434"/>
      <c r="F92" s="455">
        <f t="shared" si="54"/>
        <v>0</v>
      </c>
      <c r="G92" s="303" t="str">
        <f t="shared" si="64"/>
        <v>-</v>
      </c>
      <c r="H92" s="436">
        <f t="shared" si="55"/>
        <v>0</v>
      </c>
      <c r="I92" s="210">
        <f t="shared" si="72"/>
        <v>0</v>
      </c>
      <c r="J92" s="210">
        <f t="shared" si="73"/>
        <v>0</v>
      </c>
      <c r="K92" s="447"/>
      <c r="L92" s="330" t="str">
        <f t="shared" si="56"/>
        <v>-</v>
      </c>
      <c r="M92" s="368">
        <f t="shared" si="46"/>
        <v>0</v>
      </c>
      <c r="N92" s="232"/>
      <c r="O92" s="110"/>
      <c r="P92" s="227" t="str">
        <f t="shared" si="65"/>
        <v>-</v>
      </c>
      <c r="Q92" s="369"/>
      <c r="R92" s="345" t="str">
        <f t="shared" si="57"/>
        <v>-</v>
      </c>
      <c r="S92" s="368">
        <f t="shared" si="47"/>
        <v>0</v>
      </c>
      <c r="T92" s="232"/>
      <c r="U92" s="110"/>
      <c r="V92" s="227" t="str">
        <f t="shared" si="66"/>
        <v>-</v>
      </c>
      <c r="W92" s="369"/>
      <c r="X92" s="345" t="str">
        <f t="shared" si="58"/>
        <v>-</v>
      </c>
      <c r="Y92" s="368">
        <f t="shared" si="48"/>
        <v>0</v>
      </c>
      <c r="Z92" s="232"/>
      <c r="AA92" s="110"/>
      <c r="AB92" s="227" t="str">
        <f t="shared" si="67"/>
        <v>-</v>
      </c>
      <c r="AC92" s="369"/>
      <c r="AD92" s="345" t="str">
        <f t="shared" si="59"/>
        <v>-</v>
      </c>
      <c r="AE92" s="368">
        <f t="shared" si="49"/>
        <v>0</v>
      </c>
      <c r="AF92" s="232"/>
      <c r="AG92" s="110"/>
      <c r="AH92" s="227" t="str">
        <f t="shared" si="68"/>
        <v>-</v>
      </c>
      <c r="AI92" s="369"/>
      <c r="AJ92" s="345" t="str">
        <f t="shared" si="60"/>
        <v>-</v>
      </c>
      <c r="AK92" s="368">
        <f t="shared" si="50"/>
        <v>0</v>
      </c>
      <c r="AL92" s="232"/>
      <c r="AM92" s="110"/>
      <c r="AN92" s="227" t="str">
        <f t="shared" si="69"/>
        <v>-</v>
      </c>
      <c r="AO92" s="369"/>
      <c r="AP92" s="345" t="str">
        <f t="shared" si="61"/>
        <v>-</v>
      </c>
      <c r="AQ92" s="368">
        <f t="shared" si="51"/>
        <v>0</v>
      </c>
      <c r="AR92" s="232"/>
      <c r="AS92" s="110"/>
      <c r="AT92" s="227" t="str">
        <f t="shared" si="70"/>
        <v>-</v>
      </c>
      <c r="AU92" s="369"/>
      <c r="AV92" s="345" t="str">
        <f t="shared" si="62"/>
        <v>-</v>
      </c>
      <c r="AW92" s="368">
        <f t="shared" si="52"/>
        <v>0</v>
      </c>
      <c r="AX92" s="232"/>
      <c r="AY92" s="110"/>
      <c r="AZ92" s="227" t="str">
        <f t="shared" si="71"/>
        <v>-</v>
      </c>
      <c r="BA92" s="369"/>
      <c r="BB92" s="345" t="str">
        <f t="shared" si="63"/>
        <v>-</v>
      </c>
    </row>
    <row r="93" ht="14.25" customHeight="1" spans="1:54">
      <c r="A93" s="107"/>
      <c r="B93" s="134">
        <v>26</v>
      </c>
      <c r="C93" s="192">
        <f t="shared" si="45"/>
        <v>0</v>
      </c>
      <c r="D93" s="433">
        <f t="shared" si="53"/>
        <v>0</v>
      </c>
      <c r="E93" s="434"/>
      <c r="F93" s="455">
        <f t="shared" si="54"/>
        <v>0</v>
      </c>
      <c r="G93" s="303" t="str">
        <f t="shared" si="64"/>
        <v>-</v>
      </c>
      <c r="H93" s="436">
        <f t="shared" si="55"/>
        <v>0</v>
      </c>
      <c r="I93" s="210">
        <f t="shared" si="72"/>
        <v>0</v>
      </c>
      <c r="J93" s="210">
        <f t="shared" si="73"/>
        <v>0</v>
      </c>
      <c r="K93" s="447"/>
      <c r="L93" s="330" t="str">
        <f t="shared" si="56"/>
        <v>-</v>
      </c>
      <c r="M93" s="368">
        <f t="shared" si="46"/>
        <v>0</v>
      </c>
      <c r="N93" s="232"/>
      <c r="O93" s="110"/>
      <c r="P93" s="227" t="str">
        <f t="shared" si="65"/>
        <v>-</v>
      </c>
      <c r="Q93" s="369"/>
      <c r="R93" s="345" t="str">
        <f t="shared" si="57"/>
        <v>-</v>
      </c>
      <c r="S93" s="368">
        <f t="shared" si="47"/>
        <v>0</v>
      </c>
      <c r="T93" s="232"/>
      <c r="U93" s="110"/>
      <c r="V93" s="227" t="str">
        <f t="shared" si="66"/>
        <v>-</v>
      </c>
      <c r="W93" s="369"/>
      <c r="X93" s="345" t="str">
        <f t="shared" si="58"/>
        <v>-</v>
      </c>
      <c r="Y93" s="368">
        <f t="shared" si="48"/>
        <v>0</v>
      </c>
      <c r="Z93" s="232"/>
      <c r="AA93" s="110"/>
      <c r="AB93" s="227" t="str">
        <f t="shared" si="67"/>
        <v>-</v>
      </c>
      <c r="AC93" s="369"/>
      <c r="AD93" s="345" t="str">
        <f t="shared" si="59"/>
        <v>-</v>
      </c>
      <c r="AE93" s="368">
        <f t="shared" si="49"/>
        <v>0</v>
      </c>
      <c r="AF93" s="232"/>
      <c r="AG93" s="110"/>
      <c r="AH93" s="227" t="str">
        <f t="shared" si="68"/>
        <v>-</v>
      </c>
      <c r="AI93" s="369"/>
      <c r="AJ93" s="345" t="str">
        <f t="shared" si="60"/>
        <v>-</v>
      </c>
      <c r="AK93" s="368">
        <f t="shared" si="50"/>
        <v>0</v>
      </c>
      <c r="AL93" s="232"/>
      <c r="AM93" s="110"/>
      <c r="AN93" s="227" t="str">
        <f t="shared" si="69"/>
        <v>-</v>
      </c>
      <c r="AO93" s="369"/>
      <c r="AP93" s="345" t="str">
        <f t="shared" si="61"/>
        <v>-</v>
      </c>
      <c r="AQ93" s="368">
        <f t="shared" si="51"/>
        <v>0</v>
      </c>
      <c r="AR93" s="232"/>
      <c r="AS93" s="110"/>
      <c r="AT93" s="227" t="str">
        <f t="shared" si="70"/>
        <v>-</v>
      </c>
      <c r="AU93" s="369"/>
      <c r="AV93" s="345" t="str">
        <f t="shared" si="62"/>
        <v>-</v>
      </c>
      <c r="AW93" s="368">
        <f t="shared" si="52"/>
        <v>0</v>
      </c>
      <c r="AX93" s="232"/>
      <c r="AY93" s="110"/>
      <c r="AZ93" s="227" t="str">
        <f t="shared" si="71"/>
        <v>-</v>
      </c>
      <c r="BA93" s="369"/>
      <c r="BB93" s="345" t="str">
        <f t="shared" si="63"/>
        <v>-</v>
      </c>
    </row>
    <row r="94" ht="14.25" customHeight="1" spans="1:54">
      <c r="A94" s="107"/>
      <c r="B94" s="134">
        <v>27</v>
      </c>
      <c r="C94" s="192">
        <f t="shared" si="45"/>
        <v>0</v>
      </c>
      <c r="D94" s="433">
        <f t="shared" si="53"/>
        <v>0</v>
      </c>
      <c r="E94" s="434"/>
      <c r="F94" s="455">
        <f t="shared" si="54"/>
        <v>0</v>
      </c>
      <c r="G94" s="303" t="str">
        <f t="shared" si="64"/>
        <v>-</v>
      </c>
      <c r="H94" s="436">
        <f t="shared" si="55"/>
        <v>0</v>
      </c>
      <c r="I94" s="210">
        <f t="shared" si="72"/>
        <v>0</v>
      </c>
      <c r="J94" s="210">
        <f t="shared" si="73"/>
        <v>0</v>
      </c>
      <c r="K94" s="447"/>
      <c r="L94" s="330" t="str">
        <f t="shared" si="56"/>
        <v>-</v>
      </c>
      <c r="M94" s="368">
        <f t="shared" si="46"/>
        <v>0</v>
      </c>
      <c r="N94" s="232"/>
      <c r="O94" s="110"/>
      <c r="P94" s="227" t="str">
        <f t="shared" si="65"/>
        <v>-</v>
      </c>
      <c r="Q94" s="369"/>
      <c r="R94" s="345" t="str">
        <f t="shared" si="57"/>
        <v>-</v>
      </c>
      <c r="S94" s="368">
        <f t="shared" si="47"/>
        <v>0</v>
      </c>
      <c r="T94" s="232"/>
      <c r="U94" s="110"/>
      <c r="V94" s="227" t="str">
        <f t="shared" si="66"/>
        <v>-</v>
      </c>
      <c r="W94" s="369"/>
      <c r="X94" s="345" t="str">
        <f t="shared" si="58"/>
        <v>-</v>
      </c>
      <c r="Y94" s="368">
        <f t="shared" si="48"/>
        <v>0</v>
      </c>
      <c r="Z94" s="232"/>
      <c r="AA94" s="110"/>
      <c r="AB94" s="227" t="str">
        <f t="shared" si="67"/>
        <v>-</v>
      </c>
      <c r="AC94" s="369"/>
      <c r="AD94" s="345" t="str">
        <f t="shared" si="59"/>
        <v>-</v>
      </c>
      <c r="AE94" s="368">
        <f t="shared" si="49"/>
        <v>0</v>
      </c>
      <c r="AF94" s="232"/>
      <c r="AG94" s="110"/>
      <c r="AH94" s="227" t="str">
        <f t="shared" si="68"/>
        <v>-</v>
      </c>
      <c r="AI94" s="369"/>
      <c r="AJ94" s="345" t="str">
        <f t="shared" si="60"/>
        <v>-</v>
      </c>
      <c r="AK94" s="368">
        <f t="shared" si="50"/>
        <v>0</v>
      </c>
      <c r="AL94" s="232"/>
      <c r="AM94" s="110"/>
      <c r="AN94" s="227" t="str">
        <f t="shared" si="69"/>
        <v>-</v>
      </c>
      <c r="AO94" s="369"/>
      <c r="AP94" s="345" t="str">
        <f t="shared" si="61"/>
        <v>-</v>
      </c>
      <c r="AQ94" s="368">
        <f t="shared" si="51"/>
        <v>0</v>
      </c>
      <c r="AR94" s="232"/>
      <c r="AS94" s="110"/>
      <c r="AT94" s="227" t="str">
        <f t="shared" si="70"/>
        <v>-</v>
      </c>
      <c r="AU94" s="369"/>
      <c r="AV94" s="345" t="str">
        <f t="shared" si="62"/>
        <v>-</v>
      </c>
      <c r="AW94" s="368">
        <f t="shared" si="52"/>
        <v>0</v>
      </c>
      <c r="AX94" s="232"/>
      <c r="AY94" s="110"/>
      <c r="AZ94" s="227" t="str">
        <f t="shared" si="71"/>
        <v>-</v>
      </c>
      <c r="BA94" s="369"/>
      <c r="BB94" s="345" t="str">
        <f t="shared" si="63"/>
        <v>-</v>
      </c>
    </row>
    <row r="95" ht="14.25" customHeight="1" spans="1:54">
      <c r="A95" s="107"/>
      <c r="B95" s="134">
        <v>28</v>
      </c>
      <c r="C95" s="192">
        <f t="shared" si="45"/>
        <v>0</v>
      </c>
      <c r="D95" s="433">
        <f t="shared" si="53"/>
        <v>0</v>
      </c>
      <c r="E95" s="434"/>
      <c r="F95" s="455">
        <f t="shared" si="54"/>
        <v>0</v>
      </c>
      <c r="G95" s="303" t="str">
        <f t="shared" si="64"/>
        <v>-</v>
      </c>
      <c r="H95" s="436">
        <f t="shared" si="55"/>
        <v>0</v>
      </c>
      <c r="I95" s="210">
        <f t="shared" si="72"/>
        <v>0</v>
      </c>
      <c r="J95" s="210">
        <f t="shared" si="73"/>
        <v>0</v>
      </c>
      <c r="K95" s="447"/>
      <c r="L95" s="330" t="str">
        <f t="shared" si="56"/>
        <v>-</v>
      </c>
      <c r="M95" s="368">
        <f t="shared" si="46"/>
        <v>0</v>
      </c>
      <c r="N95" s="232"/>
      <c r="O95" s="110"/>
      <c r="P95" s="227" t="str">
        <f t="shared" si="65"/>
        <v>-</v>
      </c>
      <c r="Q95" s="369"/>
      <c r="R95" s="345" t="str">
        <f t="shared" si="57"/>
        <v>-</v>
      </c>
      <c r="S95" s="368">
        <f t="shared" si="47"/>
        <v>0</v>
      </c>
      <c r="T95" s="232"/>
      <c r="U95" s="110"/>
      <c r="V95" s="227" t="str">
        <f t="shared" si="66"/>
        <v>-</v>
      </c>
      <c r="W95" s="369"/>
      <c r="X95" s="345" t="str">
        <f t="shared" si="58"/>
        <v>-</v>
      </c>
      <c r="Y95" s="368">
        <f t="shared" si="48"/>
        <v>0</v>
      </c>
      <c r="Z95" s="232"/>
      <c r="AA95" s="110"/>
      <c r="AB95" s="227" t="str">
        <f t="shared" si="67"/>
        <v>-</v>
      </c>
      <c r="AC95" s="369"/>
      <c r="AD95" s="345" t="str">
        <f t="shared" si="59"/>
        <v>-</v>
      </c>
      <c r="AE95" s="368">
        <f t="shared" si="49"/>
        <v>0</v>
      </c>
      <c r="AF95" s="232"/>
      <c r="AG95" s="110"/>
      <c r="AH95" s="227" t="str">
        <f t="shared" si="68"/>
        <v>-</v>
      </c>
      <c r="AI95" s="369"/>
      <c r="AJ95" s="345" t="str">
        <f t="shared" si="60"/>
        <v>-</v>
      </c>
      <c r="AK95" s="368">
        <f t="shared" si="50"/>
        <v>0</v>
      </c>
      <c r="AL95" s="232"/>
      <c r="AM95" s="110"/>
      <c r="AN95" s="227" t="str">
        <f t="shared" si="69"/>
        <v>-</v>
      </c>
      <c r="AO95" s="369"/>
      <c r="AP95" s="345" t="str">
        <f t="shared" si="61"/>
        <v>-</v>
      </c>
      <c r="AQ95" s="368">
        <f t="shared" si="51"/>
        <v>0</v>
      </c>
      <c r="AR95" s="232"/>
      <c r="AS95" s="110"/>
      <c r="AT95" s="227" t="str">
        <f t="shared" si="70"/>
        <v>-</v>
      </c>
      <c r="AU95" s="369"/>
      <c r="AV95" s="345" t="str">
        <f t="shared" si="62"/>
        <v>-</v>
      </c>
      <c r="AW95" s="368">
        <f t="shared" si="52"/>
        <v>0</v>
      </c>
      <c r="AX95" s="232"/>
      <c r="AY95" s="110"/>
      <c r="AZ95" s="227" t="str">
        <f t="shared" si="71"/>
        <v>-</v>
      </c>
      <c r="BA95" s="369"/>
      <c r="BB95" s="345" t="str">
        <f t="shared" si="63"/>
        <v>-</v>
      </c>
    </row>
    <row r="96" ht="14.25" customHeight="1" spans="1:54">
      <c r="A96" s="107"/>
      <c r="B96" s="134">
        <v>29</v>
      </c>
      <c r="C96" s="192">
        <f t="shared" si="45"/>
        <v>0</v>
      </c>
      <c r="D96" s="433">
        <f t="shared" si="53"/>
        <v>0</v>
      </c>
      <c r="E96" s="434"/>
      <c r="F96" s="455">
        <f t="shared" si="54"/>
        <v>0</v>
      </c>
      <c r="G96" s="303" t="str">
        <f t="shared" si="64"/>
        <v>-</v>
      </c>
      <c r="H96" s="436">
        <f t="shared" si="55"/>
        <v>0</v>
      </c>
      <c r="I96" s="210">
        <f t="shared" si="72"/>
        <v>0</v>
      </c>
      <c r="J96" s="210">
        <f t="shared" si="73"/>
        <v>0</v>
      </c>
      <c r="K96" s="447"/>
      <c r="L96" s="330" t="str">
        <f t="shared" si="56"/>
        <v>-</v>
      </c>
      <c r="M96" s="368">
        <f t="shared" si="46"/>
        <v>0</v>
      </c>
      <c r="N96" s="232"/>
      <c r="O96" s="110"/>
      <c r="P96" s="227" t="str">
        <f t="shared" si="65"/>
        <v>-</v>
      </c>
      <c r="Q96" s="369"/>
      <c r="R96" s="345" t="str">
        <f t="shared" si="57"/>
        <v>-</v>
      </c>
      <c r="S96" s="368">
        <f t="shared" si="47"/>
        <v>0</v>
      </c>
      <c r="T96" s="232"/>
      <c r="U96" s="110"/>
      <c r="V96" s="227" t="str">
        <f t="shared" si="66"/>
        <v>-</v>
      </c>
      <c r="W96" s="369"/>
      <c r="X96" s="345" t="str">
        <f t="shared" si="58"/>
        <v>-</v>
      </c>
      <c r="Y96" s="368">
        <f t="shared" si="48"/>
        <v>0</v>
      </c>
      <c r="Z96" s="232"/>
      <c r="AA96" s="110"/>
      <c r="AB96" s="227" t="str">
        <f t="shared" si="67"/>
        <v>-</v>
      </c>
      <c r="AC96" s="369"/>
      <c r="AD96" s="345" t="str">
        <f t="shared" si="59"/>
        <v>-</v>
      </c>
      <c r="AE96" s="368">
        <f t="shared" si="49"/>
        <v>0</v>
      </c>
      <c r="AF96" s="232"/>
      <c r="AG96" s="110"/>
      <c r="AH96" s="227" t="str">
        <f t="shared" si="68"/>
        <v>-</v>
      </c>
      <c r="AI96" s="369"/>
      <c r="AJ96" s="345" t="str">
        <f t="shared" si="60"/>
        <v>-</v>
      </c>
      <c r="AK96" s="368">
        <f t="shared" si="50"/>
        <v>0</v>
      </c>
      <c r="AL96" s="232"/>
      <c r="AM96" s="110"/>
      <c r="AN96" s="227" t="str">
        <f t="shared" si="69"/>
        <v>-</v>
      </c>
      <c r="AO96" s="369"/>
      <c r="AP96" s="345" t="str">
        <f t="shared" si="61"/>
        <v>-</v>
      </c>
      <c r="AQ96" s="368">
        <f t="shared" si="51"/>
        <v>0</v>
      </c>
      <c r="AR96" s="232"/>
      <c r="AS96" s="110"/>
      <c r="AT96" s="227" t="str">
        <f t="shared" si="70"/>
        <v>-</v>
      </c>
      <c r="AU96" s="369"/>
      <c r="AV96" s="345" t="str">
        <f t="shared" si="62"/>
        <v>-</v>
      </c>
      <c r="AW96" s="368">
        <f t="shared" si="52"/>
        <v>0</v>
      </c>
      <c r="AX96" s="232"/>
      <c r="AY96" s="110"/>
      <c r="AZ96" s="227" t="str">
        <f t="shared" si="71"/>
        <v>-</v>
      </c>
      <c r="BA96" s="369"/>
      <c r="BB96" s="345" t="str">
        <f t="shared" si="63"/>
        <v>-</v>
      </c>
    </row>
    <row r="97" ht="14.25" customHeight="1" spans="1:54">
      <c r="A97" s="107"/>
      <c r="B97" s="134">
        <v>30</v>
      </c>
      <c r="C97" s="192">
        <f t="shared" si="45"/>
        <v>0</v>
      </c>
      <c r="D97" s="433">
        <f t="shared" si="53"/>
        <v>0</v>
      </c>
      <c r="E97" s="434"/>
      <c r="F97" s="455">
        <f t="shared" si="54"/>
        <v>0</v>
      </c>
      <c r="G97" s="303" t="str">
        <f t="shared" si="64"/>
        <v>-</v>
      </c>
      <c r="H97" s="436">
        <f t="shared" si="55"/>
        <v>0</v>
      </c>
      <c r="I97" s="210">
        <f t="shared" si="72"/>
        <v>0</v>
      </c>
      <c r="J97" s="210">
        <f t="shared" si="73"/>
        <v>0</v>
      </c>
      <c r="K97" s="447"/>
      <c r="L97" s="330" t="str">
        <f t="shared" si="56"/>
        <v>-</v>
      </c>
      <c r="M97" s="368">
        <f t="shared" si="46"/>
        <v>0</v>
      </c>
      <c r="N97" s="232"/>
      <c r="O97" s="110"/>
      <c r="P97" s="227" t="str">
        <f t="shared" si="65"/>
        <v>-</v>
      </c>
      <c r="Q97" s="369"/>
      <c r="R97" s="345" t="str">
        <f t="shared" si="57"/>
        <v>-</v>
      </c>
      <c r="S97" s="368">
        <f t="shared" si="47"/>
        <v>0</v>
      </c>
      <c r="T97" s="232"/>
      <c r="U97" s="110"/>
      <c r="V97" s="227" t="str">
        <f t="shared" si="66"/>
        <v>-</v>
      </c>
      <c r="W97" s="369"/>
      <c r="X97" s="345" t="str">
        <f t="shared" si="58"/>
        <v>-</v>
      </c>
      <c r="Y97" s="368">
        <f t="shared" si="48"/>
        <v>0</v>
      </c>
      <c r="Z97" s="232"/>
      <c r="AA97" s="110"/>
      <c r="AB97" s="227" t="str">
        <f t="shared" si="67"/>
        <v>-</v>
      </c>
      <c r="AC97" s="369"/>
      <c r="AD97" s="345" t="str">
        <f t="shared" si="59"/>
        <v>-</v>
      </c>
      <c r="AE97" s="368">
        <f t="shared" si="49"/>
        <v>0</v>
      </c>
      <c r="AF97" s="232"/>
      <c r="AG97" s="110"/>
      <c r="AH97" s="227" t="str">
        <f t="shared" si="68"/>
        <v>-</v>
      </c>
      <c r="AI97" s="369"/>
      <c r="AJ97" s="345" t="str">
        <f t="shared" si="60"/>
        <v>-</v>
      </c>
      <c r="AK97" s="368">
        <f t="shared" si="50"/>
        <v>0</v>
      </c>
      <c r="AL97" s="232"/>
      <c r="AM97" s="110"/>
      <c r="AN97" s="227" t="str">
        <f t="shared" si="69"/>
        <v>-</v>
      </c>
      <c r="AO97" s="369"/>
      <c r="AP97" s="345" t="str">
        <f t="shared" si="61"/>
        <v>-</v>
      </c>
      <c r="AQ97" s="368">
        <f t="shared" si="51"/>
        <v>0</v>
      </c>
      <c r="AR97" s="232"/>
      <c r="AS97" s="110"/>
      <c r="AT97" s="227" t="str">
        <f t="shared" si="70"/>
        <v>-</v>
      </c>
      <c r="AU97" s="369"/>
      <c r="AV97" s="345" t="str">
        <f t="shared" si="62"/>
        <v>-</v>
      </c>
      <c r="AW97" s="368">
        <f t="shared" si="52"/>
        <v>0</v>
      </c>
      <c r="AX97" s="232"/>
      <c r="AY97" s="110"/>
      <c r="AZ97" s="227" t="str">
        <f t="shared" si="71"/>
        <v>-</v>
      </c>
      <c r="BA97" s="369"/>
      <c r="BB97" s="345" t="str">
        <f t="shared" si="63"/>
        <v>-</v>
      </c>
    </row>
    <row r="98" ht="15" customHeight="1" spans="1:54">
      <c r="A98" s="114"/>
      <c r="B98" s="138">
        <v>31</v>
      </c>
      <c r="C98" s="194">
        <f t="shared" si="45"/>
        <v>0</v>
      </c>
      <c r="D98" s="437">
        <f t="shared" si="53"/>
        <v>0</v>
      </c>
      <c r="E98" s="438"/>
      <c r="F98" s="456">
        <f t="shared" si="54"/>
        <v>0</v>
      </c>
      <c r="G98" s="303" t="str">
        <f t="shared" si="64"/>
        <v>-</v>
      </c>
      <c r="H98" s="440">
        <f t="shared" si="55"/>
        <v>0</v>
      </c>
      <c r="I98" s="212">
        <f t="shared" si="72"/>
        <v>0</v>
      </c>
      <c r="J98" s="212">
        <f t="shared" si="73"/>
        <v>0</v>
      </c>
      <c r="K98" s="449"/>
      <c r="L98" s="331" t="str">
        <f t="shared" si="56"/>
        <v>-</v>
      </c>
      <c r="M98" s="371">
        <f t="shared" si="46"/>
        <v>0</v>
      </c>
      <c r="N98" s="239"/>
      <c r="O98" s="116"/>
      <c r="P98" s="227" t="str">
        <f t="shared" si="65"/>
        <v>-</v>
      </c>
      <c r="Q98" s="372"/>
      <c r="R98" s="346" t="str">
        <f t="shared" si="57"/>
        <v>-</v>
      </c>
      <c r="S98" s="371">
        <f t="shared" si="47"/>
        <v>0</v>
      </c>
      <c r="T98" s="239"/>
      <c r="U98" s="116"/>
      <c r="V98" s="227" t="str">
        <f t="shared" si="66"/>
        <v>-</v>
      </c>
      <c r="W98" s="372"/>
      <c r="X98" s="346" t="str">
        <f t="shared" si="58"/>
        <v>-</v>
      </c>
      <c r="Y98" s="371">
        <f t="shared" si="48"/>
        <v>0</v>
      </c>
      <c r="Z98" s="239"/>
      <c r="AA98" s="116"/>
      <c r="AB98" s="227" t="str">
        <f t="shared" si="67"/>
        <v>-</v>
      </c>
      <c r="AC98" s="372"/>
      <c r="AD98" s="346" t="str">
        <f t="shared" si="59"/>
        <v>-</v>
      </c>
      <c r="AE98" s="371">
        <f t="shared" si="49"/>
        <v>0</v>
      </c>
      <c r="AF98" s="239"/>
      <c r="AG98" s="116"/>
      <c r="AH98" s="227" t="str">
        <f t="shared" si="68"/>
        <v>-</v>
      </c>
      <c r="AI98" s="372"/>
      <c r="AJ98" s="346" t="str">
        <f t="shared" si="60"/>
        <v>-</v>
      </c>
      <c r="AK98" s="371">
        <f t="shared" si="50"/>
        <v>0</v>
      </c>
      <c r="AL98" s="239"/>
      <c r="AM98" s="116"/>
      <c r="AN98" s="227" t="str">
        <f t="shared" si="69"/>
        <v>-</v>
      </c>
      <c r="AO98" s="372"/>
      <c r="AP98" s="346" t="str">
        <f t="shared" si="61"/>
        <v>-</v>
      </c>
      <c r="AQ98" s="371">
        <f t="shared" si="51"/>
        <v>0</v>
      </c>
      <c r="AR98" s="239"/>
      <c r="AS98" s="116"/>
      <c r="AT98" s="227" t="str">
        <f t="shared" si="70"/>
        <v>-</v>
      </c>
      <c r="AU98" s="372"/>
      <c r="AV98" s="346" t="str">
        <f t="shared" si="62"/>
        <v>-</v>
      </c>
      <c r="AW98" s="371">
        <f t="shared" si="52"/>
        <v>0</v>
      </c>
      <c r="AX98" s="239"/>
      <c r="AY98" s="116"/>
      <c r="AZ98" s="227" t="str">
        <f t="shared" si="71"/>
        <v>-</v>
      </c>
      <c r="BA98" s="372"/>
      <c r="BB98" s="346" t="str">
        <f t="shared" si="63"/>
        <v>-</v>
      </c>
    </row>
    <row r="99" ht="15" customHeight="1" spans="1:54">
      <c r="A99" s="91" t="s">
        <v>50</v>
      </c>
      <c r="B99" s="301"/>
      <c r="C99" s="18">
        <f t="shared" ref="C99:H99" si="74">C163+C131+C100</f>
        <v>0</v>
      </c>
      <c r="D99" s="302">
        <f t="shared" si="74"/>
        <v>0</v>
      </c>
      <c r="E99" s="184">
        <f t="shared" si="74"/>
        <v>0</v>
      </c>
      <c r="F99" s="184">
        <f t="shared" si="74"/>
        <v>0</v>
      </c>
      <c r="G99" s="303" t="str">
        <f t="shared" si="64"/>
        <v>-</v>
      </c>
      <c r="H99" s="302">
        <f t="shared" si="74"/>
        <v>0</v>
      </c>
      <c r="I99" s="185" t="e">
        <f>Q99+W99+AC99+AO99+AI99+AU99+BA99+#REF!+#REF!</f>
        <v>#REF!</v>
      </c>
      <c r="J99" s="185" t="e">
        <f>Q99+W99+AC99+AO99+AI99+AU99+BA99+#REF!</f>
        <v>#REF!</v>
      </c>
      <c r="K99" s="185">
        <f>K163+K131+K100</f>
        <v>0</v>
      </c>
      <c r="L99" s="321" t="e">
        <f t="shared" si="56"/>
        <v>#REF!</v>
      </c>
      <c r="M99" s="322">
        <f>M163+M131+M100</f>
        <v>0</v>
      </c>
      <c r="N99" s="222">
        <f>N163+N131+N100</f>
        <v>0</v>
      </c>
      <c r="O99" s="129">
        <f>O163+O131+O100</f>
        <v>0</v>
      </c>
      <c r="P99" s="220" t="str">
        <f t="shared" si="65"/>
        <v>-</v>
      </c>
      <c r="Q99" s="221">
        <f>Q163+Q131+Q100</f>
        <v>0</v>
      </c>
      <c r="R99" s="341" t="str">
        <f t="shared" si="57"/>
        <v>-</v>
      </c>
      <c r="S99" s="322">
        <f>S163+S131+S100</f>
        <v>0</v>
      </c>
      <c r="T99" s="222">
        <f>T163+T131+T100</f>
        <v>0</v>
      </c>
      <c r="U99" s="129">
        <f>U163+U131+U100</f>
        <v>0</v>
      </c>
      <c r="V99" s="220" t="str">
        <f t="shared" si="66"/>
        <v>-</v>
      </c>
      <c r="W99" s="221">
        <f>W163+W131+W100</f>
        <v>0</v>
      </c>
      <c r="X99" s="341" t="str">
        <f t="shared" si="58"/>
        <v>-</v>
      </c>
      <c r="Y99" s="322">
        <f>Y163+Y131+Y100</f>
        <v>0</v>
      </c>
      <c r="Z99" s="222">
        <f>Z163+Z131+Z100</f>
        <v>0</v>
      </c>
      <c r="AA99" s="129">
        <f>AA163+AA131+AA100</f>
        <v>0</v>
      </c>
      <c r="AB99" s="220" t="str">
        <f t="shared" si="67"/>
        <v>-</v>
      </c>
      <c r="AC99" s="221">
        <f>AC163+AC131+AC100</f>
        <v>0</v>
      </c>
      <c r="AD99" s="341" t="str">
        <f t="shared" si="59"/>
        <v>-</v>
      </c>
      <c r="AE99" s="322">
        <f>AE163+AE131+AE100</f>
        <v>0</v>
      </c>
      <c r="AF99" s="222">
        <f>AF163+AF131+AF100</f>
        <v>0</v>
      </c>
      <c r="AG99" s="129">
        <f>AG163+AG131+AG100</f>
        <v>0</v>
      </c>
      <c r="AH99" s="220" t="str">
        <f t="shared" si="68"/>
        <v>-</v>
      </c>
      <c r="AI99" s="221">
        <f>AI163+AI131+AI100</f>
        <v>0</v>
      </c>
      <c r="AJ99" s="341" t="str">
        <f t="shared" si="60"/>
        <v>-</v>
      </c>
      <c r="AK99" s="322">
        <f>AK163+AK131+AK100</f>
        <v>0</v>
      </c>
      <c r="AL99" s="222">
        <f>AL163+AL131+AL100</f>
        <v>0</v>
      </c>
      <c r="AM99" s="129">
        <f>AM163+AM131+AM100</f>
        <v>0</v>
      </c>
      <c r="AN99" s="220" t="str">
        <f t="shared" si="69"/>
        <v>-</v>
      </c>
      <c r="AO99" s="221">
        <f>AO163+AO131+AO100</f>
        <v>0</v>
      </c>
      <c r="AP99" s="341" t="str">
        <f t="shared" si="61"/>
        <v>-</v>
      </c>
      <c r="AQ99" s="322">
        <f>AQ163+AQ131+AQ100</f>
        <v>0</v>
      </c>
      <c r="AR99" s="222">
        <f>AR163+AR131+AR100</f>
        <v>0</v>
      </c>
      <c r="AS99" s="129">
        <f>AS163+AS131+AS100</f>
        <v>0</v>
      </c>
      <c r="AT99" s="220" t="str">
        <f t="shared" si="70"/>
        <v>-</v>
      </c>
      <c r="AU99" s="221">
        <f>AU163+AU131+AU100</f>
        <v>0</v>
      </c>
      <c r="AV99" s="341" t="str">
        <f t="shared" si="62"/>
        <v>-</v>
      </c>
      <c r="AW99" s="322">
        <f>AW163+AW131+AW100</f>
        <v>0</v>
      </c>
      <c r="AX99" s="222">
        <f>AX163+AX131+AX100</f>
        <v>0</v>
      </c>
      <c r="AY99" s="129">
        <f>AY163+AY131+AY100</f>
        <v>0</v>
      </c>
      <c r="AZ99" s="220" t="str">
        <f t="shared" si="71"/>
        <v>-</v>
      </c>
      <c r="BA99" s="221">
        <f>BA163+BA131+BA100</f>
        <v>0</v>
      </c>
      <c r="BB99" s="341" t="str">
        <f t="shared" si="63"/>
        <v>-</v>
      </c>
    </row>
    <row r="100" ht="16.5" customHeight="1" spans="1:54">
      <c r="A100" s="20" t="s">
        <v>51</v>
      </c>
      <c r="B100" s="21"/>
      <c r="C100" s="22">
        <f t="shared" ref="C100:K100" si="75">SUM(C101:C130)</f>
        <v>0</v>
      </c>
      <c r="D100" s="206">
        <f t="shared" si="75"/>
        <v>0</v>
      </c>
      <c r="E100" s="69">
        <f t="shared" si="75"/>
        <v>0</v>
      </c>
      <c r="F100" s="69">
        <f t="shared" si="75"/>
        <v>0</v>
      </c>
      <c r="G100" s="303" t="str">
        <f t="shared" si="64"/>
        <v>-</v>
      </c>
      <c r="H100" s="305">
        <f t="shared" si="75"/>
        <v>0</v>
      </c>
      <c r="I100" s="187">
        <f t="shared" si="72"/>
        <v>0</v>
      </c>
      <c r="J100" s="187">
        <f t="shared" si="73"/>
        <v>0</v>
      </c>
      <c r="K100" s="187">
        <f t="shared" si="75"/>
        <v>0</v>
      </c>
      <c r="L100" s="323" t="str">
        <f t="shared" si="56"/>
        <v>-</v>
      </c>
      <c r="M100" s="324">
        <f>SUM(M101:M130)</f>
        <v>0</v>
      </c>
      <c r="N100" s="325">
        <f>SUM(N101:N130)</f>
        <v>0</v>
      </c>
      <c r="O100" s="326">
        <f>SUM(O101:O130)</f>
        <v>0</v>
      </c>
      <c r="P100" s="445" t="str">
        <f t="shared" si="65"/>
        <v>-</v>
      </c>
      <c r="Q100" s="342">
        <f>SUM(Q101:Q130)</f>
        <v>0</v>
      </c>
      <c r="R100" s="343" t="str">
        <f t="shared" si="57"/>
        <v>-</v>
      </c>
      <c r="S100" s="324">
        <f>SUM(S101:S130)</f>
        <v>0</v>
      </c>
      <c r="T100" s="325">
        <f>SUM(T101:T130)</f>
        <v>0</v>
      </c>
      <c r="U100" s="326">
        <f>SUM(U101:U130)</f>
        <v>0</v>
      </c>
      <c r="V100" s="445" t="str">
        <f t="shared" si="66"/>
        <v>-</v>
      </c>
      <c r="W100" s="342">
        <f>SUM(W101:W130)</f>
        <v>0</v>
      </c>
      <c r="X100" s="343" t="str">
        <f t="shared" si="58"/>
        <v>-</v>
      </c>
      <c r="Y100" s="324">
        <f>SUM(Y101:Y130)</f>
        <v>0</v>
      </c>
      <c r="Z100" s="325">
        <f>SUM(Z101:Z130)</f>
        <v>0</v>
      </c>
      <c r="AA100" s="326">
        <f>SUM(AA101:AA130)</f>
        <v>0</v>
      </c>
      <c r="AB100" s="445" t="str">
        <f t="shared" si="67"/>
        <v>-</v>
      </c>
      <c r="AC100" s="342">
        <f>SUM(AC101:AC130)</f>
        <v>0</v>
      </c>
      <c r="AD100" s="343" t="str">
        <f t="shared" si="59"/>
        <v>-</v>
      </c>
      <c r="AE100" s="324">
        <f>SUM(AE101:AE130)</f>
        <v>0</v>
      </c>
      <c r="AF100" s="325">
        <f>SUM(AF101:AF130)</f>
        <v>0</v>
      </c>
      <c r="AG100" s="326">
        <f>SUM(AG101:AG130)</f>
        <v>0</v>
      </c>
      <c r="AH100" s="445" t="str">
        <f t="shared" si="68"/>
        <v>-</v>
      </c>
      <c r="AI100" s="342">
        <f>SUM(AI101:AI130)</f>
        <v>0</v>
      </c>
      <c r="AJ100" s="343" t="str">
        <f t="shared" si="60"/>
        <v>-</v>
      </c>
      <c r="AK100" s="324">
        <f>SUM(AK101:AK130)</f>
        <v>0</v>
      </c>
      <c r="AL100" s="325">
        <f>SUM(AL101:AL130)</f>
        <v>0</v>
      </c>
      <c r="AM100" s="326">
        <f>SUM(AM101:AM130)</f>
        <v>0</v>
      </c>
      <c r="AN100" s="445" t="str">
        <f t="shared" si="69"/>
        <v>-</v>
      </c>
      <c r="AO100" s="342">
        <f>SUM(AO101:AO130)</f>
        <v>0</v>
      </c>
      <c r="AP100" s="343" t="str">
        <f t="shared" si="61"/>
        <v>-</v>
      </c>
      <c r="AQ100" s="324">
        <f>SUM(AQ101:AQ130)</f>
        <v>0</v>
      </c>
      <c r="AR100" s="325">
        <f>SUM(AR101:AR130)</f>
        <v>0</v>
      </c>
      <c r="AS100" s="326">
        <f>SUM(AS101:AS130)</f>
        <v>0</v>
      </c>
      <c r="AT100" s="445" t="str">
        <f t="shared" si="70"/>
        <v>-</v>
      </c>
      <c r="AU100" s="342">
        <f>SUM(AU101:AU130)</f>
        <v>0</v>
      </c>
      <c r="AV100" s="343" t="str">
        <f t="shared" si="62"/>
        <v>-</v>
      </c>
      <c r="AW100" s="324">
        <f>SUM(AW101:AW130)</f>
        <v>0</v>
      </c>
      <c r="AX100" s="325">
        <f>SUM(AX101:AX130)</f>
        <v>0</v>
      </c>
      <c r="AY100" s="326">
        <f>SUM(AY101:AY130)</f>
        <v>0</v>
      </c>
      <c r="AZ100" s="445" t="str">
        <f t="shared" si="71"/>
        <v>-</v>
      </c>
      <c r="BA100" s="342">
        <f>SUM(BA101:BA130)</f>
        <v>0</v>
      </c>
      <c r="BB100" s="343" t="str">
        <f t="shared" si="63"/>
        <v>-</v>
      </c>
    </row>
    <row r="101" ht="14.25" customHeight="1" spans="1:54">
      <c r="A101" s="131" t="s">
        <v>51</v>
      </c>
      <c r="B101" s="132">
        <v>1</v>
      </c>
      <c r="C101" s="188">
        <f t="shared" ref="C101:C130" si="76">F101+H101</f>
        <v>0</v>
      </c>
      <c r="D101" s="208">
        <f t="shared" ref="D101:D130" si="77">M101+S101+Y101+AK101</f>
        <v>0</v>
      </c>
      <c r="E101" s="432"/>
      <c r="F101" s="307">
        <f t="shared" ref="F101:F130" si="78">O101+U101+AA101+AM101</f>
        <v>0</v>
      </c>
      <c r="G101" s="303" t="str">
        <f t="shared" si="64"/>
        <v>-</v>
      </c>
      <c r="H101" s="308">
        <f t="shared" ref="H101:H130" si="79">N101+T101+Z101+AL101</f>
        <v>0</v>
      </c>
      <c r="I101" s="190">
        <f t="shared" si="72"/>
        <v>0</v>
      </c>
      <c r="J101" s="190">
        <f t="shared" si="73"/>
        <v>0</v>
      </c>
      <c r="K101" s="446"/>
      <c r="L101" s="328" t="str">
        <f t="shared" si="56"/>
        <v>-</v>
      </c>
      <c r="M101" s="329">
        <f t="shared" ref="M101:M130" si="80">N101+O101</f>
        <v>0</v>
      </c>
      <c r="N101" s="229"/>
      <c r="O101" s="27"/>
      <c r="P101" s="227" t="str">
        <f t="shared" si="65"/>
        <v>-</v>
      </c>
      <c r="Q101" s="366"/>
      <c r="R101" s="367" t="str">
        <f t="shared" si="57"/>
        <v>-</v>
      </c>
      <c r="S101" s="329">
        <f t="shared" ref="S101:S130" si="81">T101+U101</f>
        <v>0</v>
      </c>
      <c r="T101" s="229"/>
      <c r="U101" s="27"/>
      <c r="V101" s="227" t="str">
        <f t="shared" si="66"/>
        <v>-</v>
      </c>
      <c r="W101" s="366"/>
      <c r="X101" s="367" t="str">
        <f t="shared" si="58"/>
        <v>-</v>
      </c>
      <c r="Y101" s="329">
        <f t="shared" ref="Y101:Y130" si="82">Z101+AA101</f>
        <v>0</v>
      </c>
      <c r="Z101" s="229"/>
      <c r="AA101" s="27"/>
      <c r="AB101" s="227" t="str">
        <f t="shared" si="67"/>
        <v>-</v>
      </c>
      <c r="AC101" s="366"/>
      <c r="AD101" s="367" t="str">
        <f t="shared" si="59"/>
        <v>-</v>
      </c>
      <c r="AE101" s="329">
        <f t="shared" ref="AE101:AE130" si="83">AF101+AG101</f>
        <v>0</v>
      </c>
      <c r="AF101" s="229"/>
      <c r="AG101" s="27"/>
      <c r="AH101" s="227" t="str">
        <f t="shared" si="68"/>
        <v>-</v>
      </c>
      <c r="AI101" s="366"/>
      <c r="AJ101" s="367" t="str">
        <f t="shared" si="60"/>
        <v>-</v>
      </c>
      <c r="AK101" s="329">
        <f t="shared" ref="AK101:AK130" si="84">AL101+AM101</f>
        <v>0</v>
      </c>
      <c r="AL101" s="229"/>
      <c r="AM101" s="27"/>
      <c r="AN101" s="227" t="str">
        <f t="shared" si="69"/>
        <v>-</v>
      </c>
      <c r="AO101" s="366"/>
      <c r="AP101" s="367" t="str">
        <f t="shared" si="61"/>
        <v>-</v>
      </c>
      <c r="AQ101" s="329">
        <f t="shared" ref="AQ101:AQ130" si="85">AR101+AS101</f>
        <v>0</v>
      </c>
      <c r="AR101" s="229"/>
      <c r="AS101" s="27"/>
      <c r="AT101" s="227" t="str">
        <f t="shared" si="70"/>
        <v>-</v>
      </c>
      <c r="AU101" s="366"/>
      <c r="AV101" s="367" t="str">
        <f t="shared" si="62"/>
        <v>-</v>
      </c>
      <c r="AW101" s="329">
        <f t="shared" ref="AW101:AW130" si="86">AX101+AY101</f>
        <v>0</v>
      </c>
      <c r="AX101" s="229"/>
      <c r="AY101" s="27"/>
      <c r="AZ101" s="227" t="str">
        <f t="shared" si="71"/>
        <v>-</v>
      </c>
      <c r="BA101" s="366"/>
      <c r="BB101" s="367" t="str">
        <f t="shared" si="63"/>
        <v>-</v>
      </c>
    </row>
    <row r="102" ht="14.25" customHeight="1" spans="1:54">
      <c r="A102" s="107"/>
      <c r="B102" s="134">
        <v>2</v>
      </c>
      <c r="C102" s="192">
        <f t="shared" si="76"/>
        <v>0</v>
      </c>
      <c r="D102" s="433">
        <f t="shared" si="77"/>
        <v>0</v>
      </c>
      <c r="E102" s="432"/>
      <c r="F102" s="435">
        <f t="shared" si="78"/>
        <v>0</v>
      </c>
      <c r="G102" s="303" t="str">
        <f t="shared" si="64"/>
        <v>-</v>
      </c>
      <c r="H102" s="436">
        <f t="shared" si="79"/>
        <v>0</v>
      </c>
      <c r="I102" s="190">
        <f t="shared" ref="I102:I129" si="87">Q102+W102+AC102+AO102+AI102+AU102</f>
        <v>0</v>
      </c>
      <c r="J102" s="210">
        <f t="shared" si="73"/>
        <v>0</v>
      </c>
      <c r="K102" s="447"/>
      <c r="L102" s="330" t="str">
        <f t="shared" si="56"/>
        <v>-</v>
      </c>
      <c r="M102" s="368">
        <f t="shared" si="80"/>
        <v>0</v>
      </c>
      <c r="N102" s="232"/>
      <c r="O102" s="31"/>
      <c r="P102" s="227" t="str">
        <f t="shared" si="65"/>
        <v>-</v>
      </c>
      <c r="Q102" s="369"/>
      <c r="R102" s="370" t="str">
        <f t="shared" si="57"/>
        <v>-</v>
      </c>
      <c r="S102" s="368">
        <f t="shared" si="81"/>
        <v>0</v>
      </c>
      <c r="T102" s="232"/>
      <c r="U102" s="31"/>
      <c r="V102" s="227" t="str">
        <f t="shared" si="66"/>
        <v>-</v>
      </c>
      <c r="W102" s="369"/>
      <c r="X102" s="370" t="str">
        <f t="shared" si="58"/>
        <v>-</v>
      </c>
      <c r="Y102" s="368">
        <f t="shared" si="82"/>
        <v>0</v>
      </c>
      <c r="Z102" s="232"/>
      <c r="AA102" s="31"/>
      <c r="AB102" s="227" t="str">
        <f t="shared" si="67"/>
        <v>-</v>
      </c>
      <c r="AC102" s="369"/>
      <c r="AD102" s="370" t="str">
        <f t="shared" si="59"/>
        <v>-</v>
      </c>
      <c r="AE102" s="368">
        <f t="shared" si="83"/>
        <v>0</v>
      </c>
      <c r="AF102" s="232"/>
      <c r="AG102" s="31"/>
      <c r="AH102" s="227" t="str">
        <f t="shared" si="68"/>
        <v>-</v>
      </c>
      <c r="AI102" s="369"/>
      <c r="AJ102" s="370" t="str">
        <f t="shared" si="60"/>
        <v>-</v>
      </c>
      <c r="AK102" s="368">
        <f t="shared" si="84"/>
        <v>0</v>
      </c>
      <c r="AL102" s="232"/>
      <c r="AM102" s="31"/>
      <c r="AN102" s="227" t="str">
        <f t="shared" si="69"/>
        <v>-</v>
      </c>
      <c r="AO102" s="369"/>
      <c r="AP102" s="370" t="str">
        <f t="shared" si="61"/>
        <v>-</v>
      </c>
      <c r="AQ102" s="368">
        <f t="shared" si="85"/>
        <v>0</v>
      </c>
      <c r="AR102" s="232"/>
      <c r="AS102" s="31"/>
      <c r="AT102" s="227" t="str">
        <f t="shared" si="70"/>
        <v>-</v>
      </c>
      <c r="AU102" s="369"/>
      <c r="AV102" s="370" t="str">
        <f t="shared" si="62"/>
        <v>-</v>
      </c>
      <c r="AW102" s="368">
        <f t="shared" si="86"/>
        <v>0</v>
      </c>
      <c r="AX102" s="232"/>
      <c r="AY102" s="31"/>
      <c r="AZ102" s="227" t="str">
        <f t="shared" si="71"/>
        <v>-</v>
      </c>
      <c r="BA102" s="369"/>
      <c r="BB102" s="370" t="str">
        <f t="shared" si="63"/>
        <v>-</v>
      </c>
    </row>
    <row r="103" ht="14.25" customHeight="1" spans="1:54">
      <c r="A103" s="107"/>
      <c r="B103" s="134">
        <v>3</v>
      </c>
      <c r="C103" s="192">
        <f t="shared" si="76"/>
        <v>0</v>
      </c>
      <c r="D103" s="433">
        <f t="shared" si="77"/>
        <v>0</v>
      </c>
      <c r="E103" s="432"/>
      <c r="F103" s="435">
        <f t="shared" si="78"/>
        <v>0</v>
      </c>
      <c r="G103" s="303" t="str">
        <f t="shared" si="64"/>
        <v>-</v>
      </c>
      <c r="H103" s="436">
        <f t="shared" si="79"/>
        <v>0</v>
      </c>
      <c r="I103" s="190">
        <f t="shared" si="87"/>
        <v>0</v>
      </c>
      <c r="J103" s="210">
        <f t="shared" si="73"/>
        <v>0</v>
      </c>
      <c r="K103" s="447"/>
      <c r="L103" s="330" t="str">
        <f t="shared" si="56"/>
        <v>-</v>
      </c>
      <c r="M103" s="368">
        <f t="shared" si="80"/>
        <v>0</v>
      </c>
      <c r="N103" s="232"/>
      <c r="O103" s="31"/>
      <c r="P103" s="227" t="str">
        <f t="shared" si="65"/>
        <v>-</v>
      </c>
      <c r="Q103" s="369"/>
      <c r="R103" s="370" t="str">
        <f t="shared" si="57"/>
        <v>-</v>
      </c>
      <c r="S103" s="368">
        <f t="shared" si="81"/>
        <v>0</v>
      </c>
      <c r="T103" s="232"/>
      <c r="U103" s="31"/>
      <c r="V103" s="227" t="str">
        <f t="shared" si="66"/>
        <v>-</v>
      </c>
      <c r="W103" s="369"/>
      <c r="X103" s="370" t="str">
        <f t="shared" si="58"/>
        <v>-</v>
      </c>
      <c r="Y103" s="368">
        <f t="shared" si="82"/>
        <v>0</v>
      </c>
      <c r="Z103" s="232"/>
      <c r="AA103" s="31"/>
      <c r="AB103" s="227" t="str">
        <f t="shared" si="67"/>
        <v>-</v>
      </c>
      <c r="AC103" s="369"/>
      <c r="AD103" s="370" t="str">
        <f t="shared" si="59"/>
        <v>-</v>
      </c>
      <c r="AE103" s="368">
        <f t="shared" si="83"/>
        <v>0</v>
      </c>
      <c r="AF103" s="232"/>
      <c r="AG103" s="31"/>
      <c r="AH103" s="227" t="str">
        <f t="shared" si="68"/>
        <v>-</v>
      </c>
      <c r="AI103" s="369"/>
      <c r="AJ103" s="370" t="str">
        <f t="shared" si="60"/>
        <v>-</v>
      </c>
      <c r="AK103" s="368">
        <f t="shared" si="84"/>
        <v>0</v>
      </c>
      <c r="AL103" s="232"/>
      <c r="AM103" s="31"/>
      <c r="AN103" s="227" t="str">
        <f t="shared" si="69"/>
        <v>-</v>
      </c>
      <c r="AO103" s="369"/>
      <c r="AP103" s="370" t="str">
        <f t="shared" si="61"/>
        <v>-</v>
      </c>
      <c r="AQ103" s="368">
        <f t="shared" si="85"/>
        <v>0</v>
      </c>
      <c r="AR103" s="232"/>
      <c r="AS103" s="31"/>
      <c r="AT103" s="227" t="str">
        <f t="shared" si="70"/>
        <v>-</v>
      </c>
      <c r="AU103" s="369"/>
      <c r="AV103" s="370" t="str">
        <f t="shared" si="62"/>
        <v>-</v>
      </c>
      <c r="AW103" s="368">
        <f t="shared" si="86"/>
        <v>0</v>
      </c>
      <c r="AX103" s="232"/>
      <c r="AY103" s="31"/>
      <c r="AZ103" s="227" t="str">
        <f t="shared" si="71"/>
        <v>-</v>
      </c>
      <c r="BA103" s="369"/>
      <c r="BB103" s="370" t="str">
        <f t="shared" si="63"/>
        <v>-</v>
      </c>
    </row>
    <row r="104" ht="14.25" customHeight="1" spans="1:54">
      <c r="A104" s="107"/>
      <c r="B104" s="134">
        <v>4</v>
      </c>
      <c r="C104" s="192">
        <f t="shared" si="76"/>
        <v>0</v>
      </c>
      <c r="D104" s="433">
        <f t="shared" si="77"/>
        <v>0</v>
      </c>
      <c r="E104" s="432"/>
      <c r="F104" s="435">
        <f t="shared" si="78"/>
        <v>0</v>
      </c>
      <c r="G104" s="303" t="str">
        <f t="shared" si="64"/>
        <v>-</v>
      </c>
      <c r="H104" s="436">
        <f t="shared" si="79"/>
        <v>0</v>
      </c>
      <c r="I104" s="190">
        <f t="shared" si="87"/>
        <v>0</v>
      </c>
      <c r="J104" s="210">
        <f t="shared" si="73"/>
        <v>0</v>
      </c>
      <c r="K104" s="447"/>
      <c r="L104" s="330" t="str">
        <f t="shared" si="56"/>
        <v>-</v>
      </c>
      <c r="M104" s="368">
        <f t="shared" si="80"/>
        <v>0</v>
      </c>
      <c r="N104" s="232"/>
      <c r="O104" s="31"/>
      <c r="P104" s="227" t="str">
        <f t="shared" si="65"/>
        <v>-</v>
      </c>
      <c r="Q104" s="369"/>
      <c r="R104" s="370" t="str">
        <f t="shared" si="57"/>
        <v>-</v>
      </c>
      <c r="S104" s="368">
        <f t="shared" si="81"/>
        <v>0</v>
      </c>
      <c r="T104" s="232"/>
      <c r="U104" s="31"/>
      <c r="V104" s="227" t="str">
        <f t="shared" si="66"/>
        <v>-</v>
      </c>
      <c r="W104" s="369"/>
      <c r="X104" s="370" t="str">
        <f t="shared" si="58"/>
        <v>-</v>
      </c>
      <c r="Y104" s="368">
        <f t="shared" si="82"/>
        <v>0</v>
      </c>
      <c r="Z104" s="232"/>
      <c r="AA104" s="31"/>
      <c r="AB104" s="227" t="str">
        <f t="shared" si="67"/>
        <v>-</v>
      </c>
      <c r="AC104" s="369"/>
      <c r="AD104" s="370" t="str">
        <f t="shared" si="59"/>
        <v>-</v>
      </c>
      <c r="AE104" s="368">
        <f t="shared" si="83"/>
        <v>0</v>
      </c>
      <c r="AF104" s="232"/>
      <c r="AG104" s="31"/>
      <c r="AH104" s="227" t="str">
        <f t="shared" si="68"/>
        <v>-</v>
      </c>
      <c r="AI104" s="369"/>
      <c r="AJ104" s="370" t="str">
        <f t="shared" si="60"/>
        <v>-</v>
      </c>
      <c r="AK104" s="368">
        <f t="shared" si="84"/>
        <v>0</v>
      </c>
      <c r="AL104" s="232"/>
      <c r="AM104" s="31"/>
      <c r="AN104" s="227" t="str">
        <f t="shared" si="69"/>
        <v>-</v>
      </c>
      <c r="AO104" s="369"/>
      <c r="AP104" s="370" t="str">
        <f t="shared" si="61"/>
        <v>-</v>
      </c>
      <c r="AQ104" s="368">
        <f t="shared" si="85"/>
        <v>0</v>
      </c>
      <c r="AR104" s="232"/>
      <c r="AS104" s="31"/>
      <c r="AT104" s="227" t="str">
        <f t="shared" si="70"/>
        <v>-</v>
      </c>
      <c r="AU104" s="369"/>
      <c r="AV104" s="370" t="str">
        <f t="shared" si="62"/>
        <v>-</v>
      </c>
      <c r="AW104" s="368">
        <f t="shared" si="86"/>
        <v>0</v>
      </c>
      <c r="AX104" s="232"/>
      <c r="AY104" s="31"/>
      <c r="AZ104" s="227" t="str">
        <f t="shared" si="71"/>
        <v>-</v>
      </c>
      <c r="BA104" s="369"/>
      <c r="BB104" s="370" t="str">
        <f t="shared" si="63"/>
        <v>-</v>
      </c>
    </row>
    <row r="105" ht="14.25" customHeight="1" spans="1:54">
      <c r="A105" s="107"/>
      <c r="B105" s="134">
        <v>5</v>
      </c>
      <c r="C105" s="192">
        <f t="shared" si="76"/>
        <v>0</v>
      </c>
      <c r="D105" s="433">
        <f t="shared" si="77"/>
        <v>0</v>
      </c>
      <c r="E105" s="432"/>
      <c r="F105" s="435">
        <f t="shared" si="78"/>
        <v>0</v>
      </c>
      <c r="G105" s="303" t="str">
        <f t="shared" si="64"/>
        <v>-</v>
      </c>
      <c r="H105" s="436">
        <f t="shared" si="79"/>
        <v>0</v>
      </c>
      <c r="I105" s="190">
        <f t="shared" si="87"/>
        <v>0</v>
      </c>
      <c r="J105" s="210">
        <f t="shared" si="73"/>
        <v>0</v>
      </c>
      <c r="K105" s="447"/>
      <c r="L105" s="330" t="str">
        <f t="shared" si="56"/>
        <v>-</v>
      </c>
      <c r="M105" s="368">
        <f t="shared" si="80"/>
        <v>0</v>
      </c>
      <c r="N105" s="232"/>
      <c r="O105" s="31"/>
      <c r="P105" s="227" t="str">
        <f t="shared" si="65"/>
        <v>-</v>
      </c>
      <c r="Q105" s="369"/>
      <c r="R105" s="370" t="str">
        <f t="shared" si="57"/>
        <v>-</v>
      </c>
      <c r="S105" s="368">
        <f t="shared" si="81"/>
        <v>0</v>
      </c>
      <c r="T105" s="232"/>
      <c r="U105" s="31"/>
      <c r="V105" s="227" t="str">
        <f t="shared" si="66"/>
        <v>-</v>
      </c>
      <c r="W105" s="369"/>
      <c r="X105" s="370" t="str">
        <f t="shared" si="58"/>
        <v>-</v>
      </c>
      <c r="Y105" s="368">
        <f t="shared" si="82"/>
        <v>0</v>
      </c>
      <c r="Z105" s="232"/>
      <c r="AA105" s="31"/>
      <c r="AB105" s="227" t="str">
        <f t="shared" si="67"/>
        <v>-</v>
      </c>
      <c r="AC105" s="369"/>
      <c r="AD105" s="370" t="str">
        <f t="shared" si="59"/>
        <v>-</v>
      </c>
      <c r="AE105" s="368">
        <f t="shared" si="83"/>
        <v>0</v>
      </c>
      <c r="AF105" s="232"/>
      <c r="AG105" s="31"/>
      <c r="AH105" s="227" t="str">
        <f t="shared" si="68"/>
        <v>-</v>
      </c>
      <c r="AI105" s="369"/>
      <c r="AJ105" s="370" t="str">
        <f t="shared" si="60"/>
        <v>-</v>
      </c>
      <c r="AK105" s="368">
        <f t="shared" si="84"/>
        <v>0</v>
      </c>
      <c r="AL105" s="232"/>
      <c r="AM105" s="31"/>
      <c r="AN105" s="227" t="str">
        <f t="shared" si="69"/>
        <v>-</v>
      </c>
      <c r="AO105" s="369"/>
      <c r="AP105" s="370" t="str">
        <f t="shared" si="61"/>
        <v>-</v>
      </c>
      <c r="AQ105" s="368">
        <f t="shared" si="85"/>
        <v>0</v>
      </c>
      <c r="AR105" s="232"/>
      <c r="AS105" s="31"/>
      <c r="AT105" s="227" t="str">
        <f t="shared" si="70"/>
        <v>-</v>
      </c>
      <c r="AU105" s="369"/>
      <c r="AV105" s="370" t="str">
        <f t="shared" si="62"/>
        <v>-</v>
      </c>
      <c r="AW105" s="368">
        <f t="shared" si="86"/>
        <v>0</v>
      </c>
      <c r="AX105" s="232"/>
      <c r="AY105" s="31"/>
      <c r="AZ105" s="227" t="str">
        <f t="shared" si="71"/>
        <v>-</v>
      </c>
      <c r="BA105" s="369"/>
      <c r="BB105" s="370" t="str">
        <f t="shared" si="63"/>
        <v>-</v>
      </c>
    </row>
    <row r="106" ht="14.25" customHeight="1" spans="1:54">
      <c r="A106" s="107"/>
      <c r="B106" s="134">
        <v>6</v>
      </c>
      <c r="C106" s="192">
        <f t="shared" si="76"/>
        <v>0</v>
      </c>
      <c r="D106" s="433">
        <f t="shared" si="77"/>
        <v>0</v>
      </c>
      <c r="E106" s="432"/>
      <c r="F106" s="435">
        <f t="shared" si="78"/>
        <v>0</v>
      </c>
      <c r="G106" s="303" t="str">
        <f t="shared" si="64"/>
        <v>-</v>
      </c>
      <c r="H106" s="436">
        <f t="shared" si="79"/>
        <v>0</v>
      </c>
      <c r="I106" s="190">
        <f t="shared" si="87"/>
        <v>0</v>
      </c>
      <c r="J106" s="210">
        <f t="shared" si="73"/>
        <v>0</v>
      </c>
      <c r="K106" s="447"/>
      <c r="L106" s="330" t="str">
        <f t="shared" si="56"/>
        <v>-</v>
      </c>
      <c r="M106" s="368">
        <f t="shared" si="80"/>
        <v>0</v>
      </c>
      <c r="N106" s="232"/>
      <c r="O106" s="31"/>
      <c r="P106" s="227" t="str">
        <f t="shared" si="65"/>
        <v>-</v>
      </c>
      <c r="Q106" s="369"/>
      <c r="R106" s="370" t="str">
        <f t="shared" si="57"/>
        <v>-</v>
      </c>
      <c r="S106" s="368">
        <f t="shared" si="81"/>
        <v>0</v>
      </c>
      <c r="T106" s="232"/>
      <c r="U106" s="31"/>
      <c r="V106" s="227" t="str">
        <f t="shared" si="66"/>
        <v>-</v>
      </c>
      <c r="W106" s="369"/>
      <c r="X106" s="370" t="str">
        <f t="shared" si="58"/>
        <v>-</v>
      </c>
      <c r="Y106" s="368">
        <f t="shared" si="82"/>
        <v>0</v>
      </c>
      <c r="Z106" s="232"/>
      <c r="AA106" s="31"/>
      <c r="AB106" s="227" t="str">
        <f t="shared" si="67"/>
        <v>-</v>
      </c>
      <c r="AC106" s="369"/>
      <c r="AD106" s="370" t="str">
        <f t="shared" si="59"/>
        <v>-</v>
      </c>
      <c r="AE106" s="368">
        <f t="shared" si="83"/>
        <v>0</v>
      </c>
      <c r="AF106" s="232"/>
      <c r="AG106" s="31"/>
      <c r="AH106" s="227" t="str">
        <f t="shared" si="68"/>
        <v>-</v>
      </c>
      <c r="AI106" s="369"/>
      <c r="AJ106" s="370" t="str">
        <f t="shared" si="60"/>
        <v>-</v>
      </c>
      <c r="AK106" s="368">
        <f t="shared" si="84"/>
        <v>0</v>
      </c>
      <c r="AL106" s="232"/>
      <c r="AM106" s="31"/>
      <c r="AN106" s="227" t="str">
        <f t="shared" si="69"/>
        <v>-</v>
      </c>
      <c r="AO106" s="369"/>
      <c r="AP106" s="370" t="str">
        <f t="shared" si="61"/>
        <v>-</v>
      </c>
      <c r="AQ106" s="368">
        <f t="shared" si="85"/>
        <v>0</v>
      </c>
      <c r="AR106" s="232"/>
      <c r="AS106" s="31"/>
      <c r="AT106" s="227" t="str">
        <f t="shared" si="70"/>
        <v>-</v>
      </c>
      <c r="AU106" s="369"/>
      <c r="AV106" s="370" t="str">
        <f t="shared" si="62"/>
        <v>-</v>
      </c>
      <c r="AW106" s="368">
        <f t="shared" si="86"/>
        <v>0</v>
      </c>
      <c r="AX106" s="232"/>
      <c r="AY106" s="31"/>
      <c r="AZ106" s="227" t="str">
        <f t="shared" si="71"/>
        <v>-</v>
      </c>
      <c r="BA106" s="369"/>
      <c r="BB106" s="370" t="str">
        <f t="shared" si="63"/>
        <v>-</v>
      </c>
    </row>
    <row r="107" ht="14.25" customHeight="1" spans="1:54">
      <c r="A107" s="107"/>
      <c r="B107" s="134">
        <v>7</v>
      </c>
      <c r="C107" s="192">
        <f t="shared" si="76"/>
        <v>0</v>
      </c>
      <c r="D107" s="433">
        <f t="shared" si="77"/>
        <v>0</v>
      </c>
      <c r="E107" s="432"/>
      <c r="F107" s="435">
        <f t="shared" si="78"/>
        <v>0</v>
      </c>
      <c r="G107" s="303" t="str">
        <f t="shared" si="64"/>
        <v>-</v>
      </c>
      <c r="H107" s="436">
        <f t="shared" si="79"/>
        <v>0</v>
      </c>
      <c r="I107" s="190">
        <f t="shared" si="87"/>
        <v>0</v>
      </c>
      <c r="J107" s="210">
        <f t="shared" si="73"/>
        <v>0</v>
      </c>
      <c r="K107" s="447"/>
      <c r="L107" s="330" t="str">
        <f t="shared" si="56"/>
        <v>-</v>
      </c>
      <c r="M107" s="368">
        <f t="shared" si="80"/>
        <v>0</v>
      </c>
      <c r="N107" s="232"/>
      <c r="O107" s="31"/>
      <c r="P107" s="227" t="str">
        <f t="shared" si="65"/>
        <v>-</v>
      </c>
      <c r="Q107" s="369"/>
      <c r="R107" s="370" t="str">
        <f t="shared" si="57"/>
        <v>-</v>
      </c>
      <c r="S107" s="368">
        <f t="shared" si="81"/>
        <v>0</v>
      </c>
      <c r="T107" s="232"/>
      <c r="U107" s="31"/>
      <c r="V107" s="227" t="str">
        <f t="shared" si="66"/>
        <v>-</v>
      </c>
      <c r="W107" s="369"/>
      <c r="X107" s="370" t="str">
        <f t="shared" si="58"/>
        <v>-</v>
      </c>
      <c r="Y107" s="368">
        <f t="shared" si="82"/>
        <v>0</v>
      </c>
      <c r="Z107" s="232"/>
      <c r="AA107" s="31"/>
      <c r="AB107" s="227" t="str">
        <f t="shared" si="67"/>
        <v>-</v>
      </c>
      <c r="AC107" s="369"/>
      <c r="AD107" s="370" t="str">
        <f t="shared" si="59"/>
        <v>-</v>
      </c>
      <c r="AE107" s="368">
        <f t="shared" si="83"/>
        <v>0</v>
      </c>
      <c r="AF107" s="232"/>
      <c r="AG107" s="31"/>
      <c r="AH107" s="227" t="str">
        <f t="shared" si="68"/>
        <v>-</v>
      </c>
      <c r="AI107" s="369"/>
      <c r="AJ107" s="370" t="str">
        <f t="shared" si="60"/>
        <v>-</v>
      </c>
      <c r="AK107" s="368">
        <f t="shared" si="84"/>
        <v>0</v>
      </c>
      <c r="AL107" s="232"/>
      <c r="AM107" s="31"/>
      <c r="AN107" s="227" t="str">
        <f t="shared" si="69"/>
        <v>-</v>
      </c>
      <c r="AO107" s="369"/>
      <c r="AP107" s="370" t="str">
        <f t="shared" si="61"/>
        <v>-</v>
      </c>
      <c r="AQ107" s="368">
        <f t="shared" si="85"/>
        <v>0</v>
      </c>
      <c r="AR107" s="232"/>
      <c r="AS107" s="31"/>
      <c r="AT107" s="227" t="str">
        <f t="shared" si="70"/>
        <v>-</v>
      </c>
      <c r="AU107" s="369"/>
      <c r="AV107" s="370" t="str">
        <f t="shared" si="62"/>
        <v>-</v>
      </c>
      <c r="AW107" s="368">
        <f t="shared" si="86"/>
        <v>0</v>
      </c>
      <c r="AX107" s="232"/>
      <c r="AY107" s="31"/>
      <c r="AZ107" s="227" t="str">
        <f t="shared" si="71"/>
        <v>-</v>
      </c>
      <c r="BA107" s="369"/>
      <c r="BB107" s="370" t="str">
        <f t="shared" si="63"/>
        <v>-</v>
      </c>
    </row>
    <row r="108" ht="14.25" customHeight="1" spans="1:54">
      <c r="A108" s="107"/>
      <c r="B108" s="134">
        <v>8</v>
      </c>
      <c r="C108" s="192">
        <f t="shared" si="76"/>
        <v>0</v>
      </c>
      <c r="D108" s="433">
        <f t="shared" si="77"/>
        <v>0</v>
      </c>
      <c r="E108" s="432"/>
      <c r="F108" s="435">
        <f t="shared" si="78"/>
        <v>0</v>
      </c>
      <c r="G108" s="303" t="str">
        <f t="shared" si="64"/>
        <v>-</v>
      </c>
      <c r="H108" s="436">
        <f t="shared" si="79"/>
        <v>0</v>
      </c>
      <c r="I108" s="190">
        <f t="shared" si="87"/>
        <v>0</v>
      </c>
      <c r="J108" s="210">
        <f t="shared" si="73"/>
        <v>0</v>
      </c>
      <c r="K108" s="447"/>
      <c r="L108" s="330" t="str">
        <f t="shared" si="56"/>
        <v>-</v>
      </c>
      <c r="M108" s="368">
        <f t="shared" si="80"/>
        <v>0</v>
      </c>
      <c r="N108" s="232"/>
      <c r="O108" s="31"/>
      <c r="P108" s="227" t="str">
        <f t="shared" si="65"/>
        <v>-</v>
      </c>
      <c r="Q108" s="369"/>
      <c r="R108" s="370" t="str">
        <f t="shared" si="57"/>
        <v>-</v>
      </c>
      <c r="S108" s="368">
        <f t="shared" si="81"/>
        <v>0</v>
      </c>
      <c r="T108" s="232"/>
      <c r="U108" s="31"/>
      <c r="V108" s="227" t="str">
        <f t="shared" si="66"/>
        <v>-</v>
      </c>
      <c r="W108" s="369"/>
      <c r="X108" s="370" t="str">
        <f t="shared" si="58"/>
        <v>-</v>
      </c>
      <c r="Y108" s="368">
        <f t="shared" si="82"/>
        <v>0</v>
      </c>
      <c r="Z108" s="232"/>
      <c r="AA108" s="31"/>
      <c r="AB108" s="227" t="str">
        <f t="shared" si="67"/>
        <v>-</v>
      </c>
      <c r="AC108" s="369"/>
      <c r="AD108" s="370" t="str">
        <f t="shared" si="59"/>
        <v>-</v>
      </c>
      <c r="AE108" s="368">
        <f t="shared" si="83"/>
        <v>0</v>
      </c>
      <c r="AF108" s="232"/>
      <c r="AG108" s="31"/>
      <c r="AH108" s="227" t="str">
        <f t="shared" si="68"/>
        <v>-</v>
      </c>
      <c r="AI108" s="369"/>
      <c r="AJ108" s="370" t="str">
        <f t="shared" si="60"/>
        <v>-</v>
      </c>
      <c r="AK108" s="368">
        <f t="shared" si="84"/>
        <v>0</v>
      </c>
      <c r="AL108" s="232"/>
      <c r="AM108" s="31"/>
      <c r="AN108" s="227" t="str">
        <f t="shared" si="69"/>
        <v>-</v>
      </c>
      <c r="AO108" s="369"/>
      <c r="AP108" s="370" t="str">
        <f t="shared" si="61"/>
        <v>-</v>
      </c>
      <c r="AQ108" s="368">
        <f t="shared" si="85"/>
        <v>0</v>
      </c>
      <c r="AR108" s="232"/>
      <c r="AS108" s="31"/>
      <c r="AT108" s="227" t="str">
        <f t="shared" si="70"/>
        <v>-</v>
      </c>
      <c r="AU108" s="369"/>
      <c r="AV108" s="370" t="str">
        <f t="shared" si="62"/>
        <v>-</v>
      </c>
      <c r="AW108" s="368">
        <f t="shared" si="86"/>
        <v>0</v>
      </c>
      <c r="AX108" s="232"/>
      <c r="AY108" s="31"/>
      <c r="AZ108" s="227" t="str">
        <f t="shared" si="71"/>
        <v>-</v>
      </c>
      <c r="BA108" s="369"/>
      <c r="BB108" s="370" t="str">
        <f t="shared" si="63"/>
        <v>-</v>
      </c>
    </row>
    <row r="109" ht="14.25" customHeight="1" spans="1:54">
      <c r="A109" s="107"/>
      <c r="B109" s="134">
        <v>9</v>
      </c>
      <c r="C109" s="192">
        <f t="shared" si="76"/>
        <v>0</v>
      </c>
      <c r="D109" s="433">
        <f t="shared" si="77"/>
        <v>0</v>
      </c>
      <c r="E109" s="432"/>
      <c r="F109" s="435">
        <f t="shared" si="78"/>
        <v>0</v>
      </c>
      <c r="G109" s="303" t="str">
        <f t="shared" si="64"/>
        <v>-</v>
      </c>
      <c r="H109" s="436">
        <f t="shared" si="79"/>
        <v>0</v>
      </c>
      <c r="I109" s="190">
        <f t="shared" si="87"/>
        <v>0</v>
      </c>
      <c r="J109" s="210">
        <f t="shared" si="73"/>
        <v>0</v>
      </c>
      <c r="K109" s="447"/>
      <c r="L109" s="330" t="str">
        <f t="shared" si="56"/>
        <v>-</v>
      </c>
      <c r="M109" s="368">
        <f t="shared" si="80"/>
        <v>0</v>
      </c>
      <c r="N109" s="232"/>
      <c r="O109" s="31"/>
      <c r="P109" s="227" t="str">
        <f t="shared" si="65"/>
        <v>-</v>
      </c>
      <c r="Q109" s="369"/>
      <c r="R109" s="370" t="str">
        <f t="shared" si="57"/>
        <v>-</v>
      </c>
      <c r="S109" s="368">
        <f t="shared" si="81"/>
        <v>0</v>
      </c>
      <c r="T109" s="232"/>
      <c r="U109" s="31"/>
      <c r="V109" s="227" t="str">
        <f t="shared" si="66"/>
        <v>-</v>
      </c>
      <c r="W109" s="369"/>
      <c r="X109" s="370" t="str">
        <f t="shared" si="58"/>
        <v>-</v>
      </c>
      <c r="Y109" s="368">
        <f t="shared" si="82"/>
        <v>0</v>
      </c>
      <c r="Z109" s="232"/>
      <c r="AA109" s="31"/>
      <c r="AB109" s="227" t="str">
        <f t="shared" si="67"/>
        <v>-</v>
      </c>
      <c r="AC109" s="369"/>
      <c r="AD109" s="370" t="str">
        <f t="shared" si="59"/>
        <v>-</v>
      </c>
      <c r="AE109" s="368">
        <f t="shared" si="83"/>
        <v>0</v>
      </c>
      <c r="AF109" s="232"/>
      <c r="AG109" s="31"/>
      <c r="AH109" s="227" t="str">
        <f t="shared" si="68"/>
        <v>-</v>
      </c>
      <c r="AI109" s="369"/>
      <c r="AJ109" s="370" t="str">
        <f t="shared" si="60"/>
        <v>-</v>
      </c>
      <c r="AK109" s="368">
        <f t="shared" si="84"/>
        <v>0</v>
      </c>
      <c r="AL109" s="232"/>
      <c r="AM109" s="31"/>
      <c r="AN109" s="227" t="str">
        <f t="shared" si="69"/>
        <v>-</v>
      </c>
      <c r="AO109" s="369"/>
      <c r="AP109" s="370" t="str">
        <f t="shared" si="61"/>
        <v>-</v>
      </c>
      <c r="AQ109" s="368">
        <f t="shared" si="85"/>
        <v>0</v>
      </c>
      <c r="AR109" s="232"/>
      <c r="AS109" s="31"/>
      <c r="AT109" s="227" t="str">
        <f t="shared" si="70"/>
        <v>-</v>
      </c>
      <c r="AU109" s="369"/>
      <c r="AV109" s="370" t="str">
        <f t="shared" si="62"/>
        <v>-</v>
      </c>
      <c r="AW109" s="368">
        <f t="shared" si="86"/>
        <v>0</v>
      </c>
      <c r="AX109" s="232"/>
      <c r="AY109" s="31"/>
      <c r="AZ109" s="227" t="str">
        <f t="shared" si="71"/>
        <v>-</v>
      </c>
      <c r="BA109" s="369"/>
      <c r="BB109" s="370" t="str">
        <f t="shared" si="63"/>
        <v>-</v>
      </c>
    </row>
    <row r="110" ht="14.25" customHeight="1" spans="1:54">
      <c r="A110" s="107"/>
      <c r="B110" s="134">
        <v>10</v>
      </c>
      <c r="C110" s="192">
        <f t="shared" si="76"/>
        <v>0</v>
      </c>
      <c r="D110" s="433">
        <f t="shared" si="77"/>
        <v>0</v>
      </c>
      <c r="E110" s="432"/>
      <c r="F110" s="435">
        <f t="shared" si="78"/>
        <v>0</v>
      </c>
      <c r="G110" s="303" t="str">
        <f t="shared" si="64"/>
        <v>-</v>
      </c>
      <c r="H110" s="436">
        <f t="shared" si="79"/>
        <v>0</v>
      </c>
      <c r="I110" s="190">
        <f t="shared" si="87"/>
        <v>0</v>
      </c>
      <c r="J110" s="210">
        <f t="shared" si="73"/>
        <v>0</v>
      </c>
      <c r="K110" s="447"/>
      <c r="L110" s="330" t="str">
        <f t="shared" si="56"/>
        <v>-</v>
      </c>
      <c r="M110" s="368">
        <f t="shared" si="80"/>
        <v>0</v>
      </c>
      <c r="N110" s="232"/>
      <c r="O110" s="31"/>
      <c r="P110" s="227" t="str">
        <f t="shared" si="65"/>
        <v>-</v>
      </c>
      <c r="Q110" s="369"/>
      <c r="R110" s="370" t="str">
        <f t="shared" si="57"/>
        <v>-</v>
      </c>
      <c r="S110" s="368">
        <f t="shared" si="81"/>
        <v>0</v>
      </c>
      <c r="T110" s="232"/>
      <c r="U110" s="31"/>
      <c r="V110" s="227" t="str">
        <f t="shared" si="66"/>
        <v>-</v>
      </c>
      <c r="W110" s="369"/>
      <c r="X110" s="370" t="str">
        <f t="shared" si="58"/>
        <v>-</v>
      </c>
      <c r="Y110" s="368">
        <f t="shared" si="82"/>
        <v>0</v>
      </c>
      <c r="Z110" s="232"/>
      <c r="AA110" s="31"/>
      <c r="AB110" s="227" t="str">
        <f t="shared" si="67"/>
        <v>-</v>
      </c>
      <c r="AC110" s="369"/>
      <c r="AD110" s="370" t="str">
        <f t="shared" si="59"/>
        <v>-</v>
      </c>
      <c r="AE110" s="368">
        <f t="shared" si="83"/>
        <v>0</v>
      </c>
      <c r="AF110" s="232"/>
      <c r="AG110" s="31"/>
      <c r="AH110" s="227" t="str">
        <f t="shared" si="68"/>
        <v>-</v>
      </c>
      <c r="AI110" s="369"/>
      <c r="AJ110" s="370" t="str">
        <f t="shared" si="60"/>
        <v>-</v>
      </c>
      <c r="AK110" s="368">
        <f t="shared" si="84"/>
        <v>0</v>
      </c>
      <c r="AL110" s="232"/>
      <c r="AM110" s="31"/>
      <c r="AN110" s="227" t="str">
        <f t="shared" si="69"/>
        <v>-</v>
      </c>
      <c r="AO110" s="369"/>
      <c r="AP110" s="370" t="str">
        <f t="shared" si="61"/>
        <v>-</v>
      </c>
      <c r="AQ110" s="368">
        <f t="shared" si="85"/>
        <v>0</v>
      </c>
      <c r="AR110" s="232"/>
      <c r="AS110" s="31"/>
      <c r="AT110" s="227" t="str">
        <f t="shared" si="70"/>
        <v>-</v>
      </c>
      <c r="AU110" s="369"/>
      <c r="AV110" s="370" t="str">
        <f t="shared" si="62"/>
        <v>-</v>
      </c>
      <c r="AW110" s="368">
        <f t="shared" si="86"/>
        <v>0</v>
      </c>
      <c r="AX110" s="232"/>
      <c r="AY110" s="31"/>
      <c r="AZ110" s="227" t="str">
        <f t="shared" si="71"/>
        <v>-</v>
      </c>
      <c r="BA110" s="369"/>
      <c r="BB110" s="370" t="str">
        <f t="shared" si="63"/>
        <v>-</v>
      </c>
    </row>
    <row r="111" ht="14.25" customHeight="1" spans="1:54">
      <c r="A111" s="107"/>
      <c r="B111" s="134">
        <v>11</v>
      </c>
      <c r="C111" s="192">
        <f t="shared" si="76"/>
        <v>0</v>
      </c>
      <c r="D111" s="433">
        <f t="shared" si="77"/>
        <v>0</v>
      </c>
      <c r="E111" s="432"/>
      <c r="F111" s="435">
        <f t="shared" si="78"/>
        <v>0</v>
      </c>
      <c r="G111" s="303" t="str">
        <f t="shared" si="64"/>
        <v>-</v>
      </c>
      <c r="H111" s="436">
        <f t="shared" si="79"/>
        <v>0</v>
      </c>
      <c r="I111" s="190">
        <f t="shared" si="87"/>
        <v>0</v>
      </c>
      <c r="J111" s="210">
        <f t="shared" si="73"/>
        <v>0</v>
      </c>
      <c r="K111" s="447"/>
      <c r="L111" s="330" t="str">
        <f t="shared" si="56"/>
        <v>-</v>
      </c>
      <c r="M111" s="368">
        <f t="shared" si="80"/>
        <v>0</v>
      </c>
      <c r="N111" s="232"/>
      <c r="O111" s="31"/>
      <c r="P111" s="227" t="str">
        <f t="shared" si="65"/>
        <v>-</v>
      </c>
      <c r="Q111" s="369"/>
      <c r="R111" s="370" t="str">
        <f t="shared" si="57"/>
        <v>-</v>
      </c>
      <c r="S111" s="368">
        <f t="shared" si="81"/>
        <v>0</v>
      </c>
      <c r="T111" s="232"/>
      <c r="U111" s="31"/>
      <c r="V111" s="227" t="str">
        <f t="shared" si="66"/>
        <v>-</v>
      </c>
      <c r="W111" s="369"/>
      <c r="X111" s="370" t="str">
        <f t="shared" si="58"/>
        <v>-</v>
      </c>
      <c r="Y111" s="368">
        <f t="shared" si="82"/>
        <v>0</v>
      </c>
      <c r="Z111" s="232"/>
      <c r="AA111" s="31"/>
      <c r="AB111" s="227" t="str">
        <f t="shared" si="67"/>
        <v>-</v>
      </c>
      <c r="AC111" s="369"/>
      <c r="AD111" s="370" t="str">
        <f t="shared" si="59"/>
        <v>-</v>
      </c>
      <c r="AE111" s="368">
        <f t="shared" si="83"/>
        <v>0</v>
      </c>
      <c r="AF111" s="232"/>
      <c r="AG111" s="31"/>
      <c r="AH111" s="227" t="str">
        <f t="shared" si="68"/>
        <v>-</v>
      </c>
      <c r="AI111" s="369"/>
      <c r="AJ111" s="370" t="str">
        <f t="shared" si="60"/>
        <v>-</v>
      </c>
      <c r="AK111" s="368">
        <f t="shared" si="84"/>
        <v>0</v>
      </c>
      <c r="AL111" s="232"/>
      <c r="AM111" s="31"/>
      <c r="AN111" s="227" t="str">
        <f t="shared" si="69"/>
        <v>-</v>
      </c>
      <c r="AO111" s="369"/>
      <c r="AP111" s="370" t="str">
        <f t="shared" si="61"/>
        <v>-</v>
      </c>
      <c r="AQ111" s="368">
        <f t="shared" si="85"/>
        <v>0</v>
      </c>
      <c r="AR111" s="232"/>
      <c r="AS111" s="31"/>
      <c r="AT111" s="227" t="str">
        <f t="shared" si="70"/>
        <v>-</v>
      </c>
      <c r="AU111" s="369"/>
      <c r="AV111" s="370" t="str">
        <f t="shared" si="62"/>
        <v>-</v>
      </c>
      <c r="AW111" s="368">
        <f t="shared" si="86"/>
        <v>0</v>
      </c>
      <c r="AX111" s="232"/>
      <c r="AY111" s="31"/>
      <c r="AZ111" s="227" t="str">
        <f t="shared" si="71"/>
        <v>-</v>
      </c>
      <c r="BA111" s="369"/>
      <c r="BB111" s="370" t="str">
        <f t="shared" si="63"/>
        <v>-</v>
      </c>
    </row>
    <row r="112" ht="14.25" customHeight="1" spans="1:54">
      <c r="A112" s="107"/>
      <c r="B112" s="134">
        <v>12</v>
      </c>
      <c r="C112" s="192">
        <f t="shared" si="76"/>
        <v>0</v>
      </c>
      <c r="D112" s="433">
        <f t="shared" si="77"/>
        <v>0</v>
      </c>
      <c r="E112" s="432"/>
      <c r="F112" s="435">
        <f t="shared" si="78"/>
        <v>0</v>
      </c>
      <c r="G112" s="303" t="str">
        <f t="shared" si="64"/>
        <v>-</v>
      </c>
      <c r="H112" s="436">
        <f t="shared" si="79"/>
        <v>0</v>
      </c>
      <c r="I112" s="190">
        <f t="shared" si="87"/>
        <v>0</v>
      </c>
      <c r="J112" s="210">
        <f t="shared" si="73"/>
        <v>0</v>
      </c>
      <c r="K112" s="447"/>
      <c r="L112" s="330" t="str">
        <f t="shared" si="56"/>
        <v>-</v>
      </c>
      <c r="M112" s="368">
        <f t="shared" si="80"/>
        <v>0</v>
      </c>
      <c r="N112" s="232"/>
      <c r="O112" s="31"/>
      <c r="P112" s="227" t="str">
        <f t="shared" si="65"/>
        <v>-</v>
      </c>
      <c r="Q112" s="369"/>
      <c r="R112" s="370" t="str">
        <f t="shared" si="57"/>
        <v>-</v>
      </c>
      <c r="S112" s="368">
        <f t="shared" si="81"/>
        <v>0</v>
      </c>
      <c r="T112" s="232"/>
      <c r="U112" s="31"/>
      <c r="V112" s="227" t="str">
        <f t="shared" si="66"/>
        <v>-</v>
      </c>
      <c r="W112" s="369"/>
      <c r="X112" s="370" t="str">
        <f t="shared" si="58"/>
        <v>-</v>
      </c>
      <c r="Y112" s="368">
        <f t="shared" si="82"/>
        <v>0</v>
      </c>
      <c r="Z112" s="232"/>
      <c r="AA112" s="31"/>
      <c r="AB112" s="227" t="str">
        <f t="shared" si="67"/>
        <v>-</v>
      </c>
      <c r="AC112" s="369"/>
      <c r="AD112" s="370" t="str">
        <f t="shared" si="59"/>
        <v>-</v>
      </c>
      <c r="AE112" s="368">
        <f t="shared" si="83"/>
        <v>0</v>
      </c>
      <c r="AF112" s="232"/>
      <c r="AG112" s="31"/>
      <c r="AH112" s="227" t="str">
        <f t="shared" si="68"/>
        <v>-</v>
      </c>
      <c r="AI112" s="369"/>
      <c r="AJ112" s="370" t="str">
        <f t="shared" si="60"/>
        <v>-</v>
      </c>
      <c r="AK112" s="368">
        <f t="shared" si="84"/>
        <v>0</v>
      </c>
      <c r="AL112" s="232"/>
      <c r="AM112" s="31"/>
      <c r="AN112" s="227" t="str">
        <f t="shared" si="69"/>
        <v>-</v>
      </c>
      <c r="AO112" s="369"/>
      <c r="AP112" s="370" t="str">
        <f t="shared" si="61"/>
        <v>-</v>
      </c>
      <c r="AQ112" s="368">
        <f t="shared" si="85"/>
        <v>0</v>
      </c>
      <c r="AR112" s="232"/>
      <c r="AS112" s="31"/>
      <c r="AT112" s="227" t="str">
        <f t="shared" si="70"/>
        <v>-</v>
      </c>
      <c r="AU112" s="369"/>
      <c r="AV112" s="370" t="str">
        <f t="shared" si="62"/>
        <v>-</v>
      </c>
      <c r="AW112" s="368">
        <f t="shared" si="86"/>
        <v>0</v>
      </c>
      <c r="AX112" s="232"/>
      <c r="AY112" s="31"/>
      <c r="AZ112" s="227" t="str">
        <f t="shared" si="71"/>
        <v>-</v>
      </c>
      <c r="BA112" s="369"/>
      <c r="BB112" s="370" t="str">
        <f t="shared" si="63"/>
        <v>-</v>
      </c>
    </row>
    <row r="113" ht="14.25" customHeight="1" spans="1:54">
      <c r="A113" s="107"/>
      <c r="B113" s="134">
        <v>13</v>
      </c>
      <c r="C113" s="192">
        <f t="shared" si="76"/>
        <v>0</v>
      </c>
      <c r="D113" s="433">
        <f t="shared" si="77"/>
        <v>0</v>
      </c>
      <c r="E113" s="432"/>
      <c r="F113" s="435">
        <f t="shared" si="78"/>
        <v>0</v>
      </c>
      <c r="G113" s="303" t="str">
        <f t="shared" si="64"/>
        <v>-</v>
      </c>
      <c r="H113" s="436">
        <f t="shared" si="79"/>
        <v>0</v>
      </c>
      <c r="I113" s="190">
        <f t="shared" si="87"/>
        <v>0</v>
      </c>
      <c r="J113" s="210">
        <f t="shared" si="73"/>
        <v>0</v>
      </c>
      <c r="K113" s="447"/>
      <c r="L113" s="330" t="str">
        <f t="shared" si="56"/>
        <v>-</v>
      </c>
      <c r="M113" s="368">
        <f t="shared" si="80"/>
        <v>0</v>
      </c>
      <c r="N113" s="232"/>
      <c r="O113" s="31"/>
      <c r="P113" s="227" t="str">
        <f t="shared" si="65"/>
        <v>-</v>
      </c>
      <c r="Q113" s="369"/>
      <c r="R113" s="370" t="str">
        <f t="shared" si="57"/>
        <v>-</v>
      </c>
      <c r="S113" s="368">
        <f t="shared" si="81"/>
        <v>0</v>
      </c>
      <c r="T113" s="232"/>
      <c r="U113" s="31"/>
      <c r="V113" s="227" t="str">
        <f t="shared" si="66"/>
        <v>-</v>
      </c>
      <c r="W113" s="369"/>
      <c r="X113" s="370" t="str">
        <f t="shared" si="58"/>
        <v>-</v>
      </c>
      <c r="Y113" s="368">
        <f t="shared" si="82"/>
        <v>0</v>
      </c>
      <c r="Z113" s="232"/>
      <c r="AA113" s="31"/>
      <c r="AB113" s="227" t="str">
        <f t="shared" si="67"/>
        <v>-</v>
      </c>
      <c r="AC113" s="369"/>
      <c r="AD113" s="370" t="str">
        <f t="shared" si="59"/>
        <v>-</v>
      </c>
      <c r="AE113" s="368">
        <f t="shared" si="83"/>
        <v>0</v>
      </c>
      <c r="AF113" s="232"/>
      <c r="AG113" s="31"/>
      <c r="AH113" s="227" t="str">
        <f t="shared" si="68"/>
        <v>-</v>
      </c>
      <c r="AI113" s="369"/>
      <c r="AJ113" s="370" t="str">
        <f t="shared" si="60"/>
        <v>-</v>
      </c>
      <c r="AK113" s="368">
        <f t="shared" si="84"/>
        <v>0</v>
      </c>
      <c r="AL113" s="232"/>
      <c r="AM113" s="31"/>
      <c r="AN113" s="227" t="str">
        <f t="shared" si="69"/>
        <v>-</v>
      </c>
      <c r="AO113" s="369"/>
      <c r="AP113" s="370" t="str">
        <f t="shared" si="61"/>
        <v>-</v>
      </c>
      <c r="AQ113" s="368">
        <f t="shared" si="85"/>
        <v>0</v>
      </c>
      <c r="AR113" s="232"/>
      <c r="AS113" s="31"/>
      <c r="AT113" s="227" t="str">
        <f t="shared" si="70"/>
        <v>-</v>
      </c>
      <c r="AU113" s="369"/>
      <c r="AV113" s="370" t="str">
        <f t="shared" si="62"/>
        <v>-</v>
      </c>
      <c r="AW113" s="368">
        <f t="shared" si="86"/>
        <v>0</v>
      </c>
      <c r="AX113" s="232"/>
      <c r="AY113" s="31"/>
      <c r="AZ113" s="227" t="str">
        <f t="shared" si="71"/>
        <v>-</v>
      </c>
      <c r="BA113" s="369"/>
      <c r="BB113" s="370" t="str">
        <f t="shared" si="63"/>
        <v>-</v>
      </c>
    </row>
    <row r="114" ht="14.25" customHeight="1" spans="1:54">
      <c r="A114" s="107"/>
      <c r="B114" s="134">
        <v>14</v>
      </c>
      <c r="C114" s="192">
        <f t="shared" si="76"/>
        <v>0</v>
      </c>
      <c r="D114" s="433">
        <f t="shared" si="77"/>
        <v>0</v>
      </c>
      <c r="E114" s="432"/>
      <c r="F114" s="435">
        <f t="shared" si="78"/>
        <v>0</v>
      </c>
      <c r="G114" s="303" t="str">
        <f t="shared" si="64"/>
        <v>-</v>
      </c>
      <c r="H114" s="436">
        <f t="shared" si="79"/>
        <v>0</v>
      </c>
      <c r="I114" s="190">
        <f t="shared" si="87"/>
        <v>0</v>
      </c>
      <c r="J114" s="210">
        <f t="shared" si="73"/>
        <v>0</v>
      </c>
      <c r="K114" s="447"/>
      <c r="L114" s="330" t="str">
        <f t="shared" si="56"/>
        <v>-</v>
      </c>
      <c r="M114" s="368">
        <f t="shared" si="80"/>
        <v>0</v>
      </c>
      <c r="N114" s="232"/>
      <c r="O114" s="31"/>
      <c r="P114" s="227" t="str">
        <f t="shared" si="65"/>
        <v>-</v>
      </c>
      <c r="Q114" s="369"/>
      <c r="R114" s="370" t="str">
        <f t="shared" si="57"/>
        <v>-</v>
      </c>
      <c r="S114" s="368">
        <f t="shared" si="81"/>
        <v>0</v>
      </c>
      <c r="T114" s="232"/>
      <c r="U114" s="31"/>
      <c r="V114" s="227" t="str">
        <f t="shared" si="66"/>
        <v>-</v>
      </c>
      <c r="W114" s="369"/>
      <c r="X114" s="370" t="str">
        <f t="shared" si="58"/>
        <v>-</v>
      </c>
      <c r="Y114" s="368">
        <f t="shared" si="82"/>
        <v>0</v>
      </c>
      <c r="Z114" s="232"/>
      <c r="AA114" s="31"/>
      <c r="AB114" s="227" t="str">
        <f t="shared" si="67"/>
        <v>-</v>
      </c>
      <c r="AC114" s="369"/>
      <c r="AD114" s="370" t="str">
        <f t="shared" si="59"/>
        <v>-</v>
      </c>
      <c r="AE114" s="368">
        <f t="shared" si="83"/>
        <v>0</v>
      </c>
      <c r="AF114" s="232"/>
      <c r="AG114" s="31"/>
      <c r="AH114" s="227" t="str">
        <f t="shared" si="68"/>
        <v>-</v>
      </c>
      <c r="AI114" s="369"/>
      <c r="AJ114" s="370" t="str">
        <f t="shared" si="60"/>
        <v>-</v>
      </c>
      <c r="AK114" s="368">
        <f t="shared" si="84"/>
        <v>0</v>
      </c>
      <c r="AL114" s="232"/>
      <c r="AM114" s="31"/>
      <c r="AN114" s="227" t="str">
        <f t="shared" si="69"/>
        <v>-</v>
      </c>
      <c r="AO114" s="369"/>
      <c r="AP114" s="370" t="str">
        <f t="shared" si="61"/>
        <v>-</v>
      </c>
      <c r="AQ114" s="368">
        <f t="shared" si="85"/>
        <v>0</v>
      </c>
      <c r="AR114" s="232"/>
      <c r="AS114" s="31"/>
      <c r="AT114" s="227" t="str">
        <f t="shared" si="70"/>
        <v>-</v>
      </c>
      <c r="AU114" s="369"/>
      <c r="AV114" s="370" t="str">
        <f t="shared" si="62"/>
        <v>-</v>
      </c>
      <c r="AW114" s="368">
        <f t="shared" si="86"/>
        <v>0</v>
      </c>
      <c r="AX114" s="232"/>
      <c r="AY114" s="31"/>
      <c r="AZ114" s="227" t="str">
        <f t="shared" si="71"/>
        <v>-</v>
      </c>
      <c r="BA114" s="369"/>
      <c r="BB114" s="370" t="str">
        <f t="shared" si="63"/>
        <v>-</v>
      </c>
    </row>
    <row r="115" ht="14.25" customHeight="1" spans="1:54">
      <c r="A115" s="107"/>
      <c r="B115" s="134">
        <v>15</v>
      </c>
      <c r="C115" s="192">
        <f t="shared" si="76"/>
        <v>0</v>
      </c>
      <c r="D115" s="433">
        <f t="shared" si="77"/>
        <v>0</v>
      </c>
      <c r="E115" s="432"/>
      <c r="F115" s="435">
        <f t="shared" si="78"/>
        <v>0</v>
      </c>
      <c r="G115" s="303" t="str">
        <f t="shared" si="64"/>
        <v>-</v>
      </c>
      <c r="H115" s="436">
        <f t="shared" si="79"/>
        <v>0</v>
      </c>
      <c r="I115" s="190">
        <f t="shared" si="87"/>
        <v>0</v>
      </c>
      <c r="J115" s="210">
        <f t="shared" si="73"/>
        <v>0</v>
      </c>
      <c r="K115" s="447"/>
      <c r="L115" s="330" t="str">
        <f t="shared" si="56"/>
        <v>-</v>
      </c>
      <c r="M115" s="368">
        <f t="shared" si="80"/>
        <v>0</v>
      </c>
      <c r="N115" s="232"/>
      <c r="O115" s="31"/>
      <c r="P115" s="227" t="str">
        <f t="shared" si="65"/>
        <v>-</v>
      </c>
      <c r="Q115" s="369"/>
      <c r="R115" s="370" t="str">
        <f t="shared" si="57"/>
        <v>-</v>
      </c>
      <c r="S115" s="368">
        <f t="shared" si="81"/>
        <v>0</v>
      </c>
      <c r="T115" s="232"/>
      <c r="U115" s="31"/>
      <c r="V115" s="227" t="str">
        <f t="shared" si="66"/>
        <v>-</v>
      </c>
      <c r="W115" s="369"/>
      <c r="X115" s="370" t="str">
        <f t="shared" si="58"/>
        <v>-</v>
      </c>
      <c r="Y115" s="368">
        <f t="shared" si="82"/>
        <v>0</v>
      </c>
      <c r="Z115" s="232"/>
      <c r="AA115" s="31"/>
      <c r="AB115" s="227" t="str">
        <f t="shared" si="67"/>
        <v>-</v>
      </c>
      <c r="AC115" s="369"/>
      <c r="AD115" s="370" t="str">
        <f t="shared" si="59"/>
        <v>-</v>
      </c>
      <c r="AE115" s="368">
        <f t="shared" si="83"/>
        <v>0</v>
      </c>
      <c r="AF115" s="232"/>
      <c r="AG115" s="31"/>
      <c r="AH115" s="227" t="str">
        <f t="shared" si="68"/>
        <v>-</v>
      </c>
      <c r="AI115" s="369"/>
      <c r="AJ115" s="370" t="str">
        <f t="shared" si="60"/>
        <v>-</v>
      </c>
      <c r="AK115" s="368">
        <f t="shared" si="84"/>
        <v>0</v>
      </c>
      <c r="AL115" s="232"/>
      <c r="AM115" s="31"/>
      <c r="AN115" s="227" t="str">
        <f t="shared" si="69"/>
        <v>-</v>
      </c>
      <c r="AO115" s="369"/>
      <c r="AP115" s="370" t="str">
        <f t="shared" si="61"/>
        <v>-</v>
      </c>
      <c r="AQ115" s="368">
        <f t="shared" si="85"/>
        <v>0</v>
      </c>
      <c r="AR115" s="232"/>
      <c r="AS115" s="31"/>
      <c r="AT115" s="227" t="str">
        <f t="shared" si="70"/>
        <v>-</v>
      </c>
      <c r="AU115" s="369"/>
      <c r="AV115" s="370" t="str">
        <f t="shared" si="62"/>
        <v>-</v>
      </c>
      <c r="AW115" s="368">
        <f t="shared" si="86"/>
        <v>0</v>
      </c>
      <c r="AX115" s="232"/>
      <c r="AY115" s="31"/>
      <c r="AZ115" s="227" t="str">
        <f t="shared" si="71"/>
        <v>-</v>
      </c>
      <c r="BA115" s="369"/>
      <c r="BB115" s="370" t="str">
        <f t="shared" si="63"/>
        <v>-</v>
      </c>
    </row>
    <row r="116" ht="14.25" customHeight="1" spans="1:54">
      <c r="A116" s="107"/>
      <c r="B116" s="134">
        <v>16</v>
      </c>
      <c r="C116" s="192">
        <f t="shared" si="76"/>
        <v>0</v>
      </c>
      <c r="D116" s="433">
        <f t="shared" si="77"/>
        <v>0</v>
      </c>
      <c r="E116" s="432"/>
      <c r="F116" s="435">
        <f t="shared" si="78"/>
        <v>0</v>
      </c>
      <c r="G116" s="303" t="str">
        <f t="shared" si="64"/>
        <v>-</v>
      </c>
      <c r="H116" s="436">
        <f t="shared" si="79"/>
        <v>0</v>
      </c>
      <c r="I116" s="190">
        <f t="shared" si="87"/>
        <v>0</v>
      </c>
      <c r="J116" s="210">
        <f t="shared" si="73"/>
        <v>0</v>
      </c>
      <c r="K116" s="447"/>
      <c r="L116" s="330" t="str">
        <f t="shared" si="56"/>
        <v>-</v>
      </c>
      <c r="M116" s="368">
        <f t="shared" si="80"/>
        <v>0</v>
      </c>
      <c r="N116" s="232"/>
      <c r="O116" s="31"/>
      <c r="P116" s="227" t="str">
        <f t="shared" si="65"/>
        <v>-</v>
      </c>
      <c r="Q116" s="369"/>
      <c r="R116" s="370" t="str">
        <f t="shared" si="57"/>
        <v>-</v>
      </c>
      <c r="S116" s="368">
        <f t="shared" si="81"/>
        <v>0</v>
      </c>
      <c r="T116" s="232"/>
      <c r="U116" s="31"/>
      <c r="V116" s="227" t="str">
        <f t="shared" si="66"/>
        <v>-</v>
      </c>
      <c r="W116" s="369"/>
      <c r="X116" s="370" t="str">
        <f t="shared" si="58"/>
        <v>-</v>
      </c>
      <c r="Y116" s="368">
        <f t="shared" si="82"/>
        <v>0</v>
      </c>
      <c r="Z116" s="232"/>
      <c r="AA116" s="31"/>
      <c r="AB116" s="227" t="str">
        <f t="shared" si="67"/>
        <v>-</v>
      </c>
      <c r="AC116" s="369"/>
      <c r="AD116" s="370" t="str">
        <f t="shared" si="59"/>
        <v>-</v>
      </c>
      <c r="AE116" s="368">
        <f t="shared" si="83"/>
        <v>0</v>
      </c>
      <c r="AF116" s="232"/>
      <c r="AG116" s="31"/>
      <c r="AH116" s="227" t="str">
        <f t="shared" si="68"/>
        <v>-</v>
      </c>
      <c r="AI116" s="369"/>
      <c r="AJ116" s="370" t="str">
        <f t="shared" si="60"/>
        <v>-</v>
      </c>
      <c r="AK116" s="368">
        <f t="shared" si="84"/>
        <v>0</v>
      </c>
      <c r="AL116" s="232"/>
      <c r="AM116" s="31"/>
      <c r="AN116" s="227" t="str">
        <f t="shared" si="69"/>
        <v>-</v>
      </c>
      <c r="AO116" s="369"/>
      <c r="AP116" s="370" t="str">
        <f t="shared" si="61"/>
        <v>-</v>
      </c>
      <c r="AQ116" s="368">
        <f t="shared" si="85"/>
        <v>0</v>
      </c>
      <c r="AR116" s="232"/>
      <c r="AS116" s="31"/>
      <c r="AT116" s="227" t="str">
        <f t="shared" si="70"/>
        <v>-</v>
      </c>
      <c r="AU116" s="369"/>
      <c r="AV116" s="370" t="str">
        <f t="shared" si="62"/>
        <v>-</v>
      </c>
      <c r="AW116" s="368">
        <f t="shared" si="86"/>
        <v>0</v>
      </c>
      <c r="AX116" s="232"/>
      <c r="AY116" s="31"/>
      <c r="AZ116" s="227" t="str">
        <f t="shared" si="71"/>
        <v>-</v>
      </c>
      <c r="BA116" s="369"/>
      <c r="BB116" s="370" t="str">
        <f t="shared" si="63"/>
        <v>-</v>
      </c>
    </row>
    <row r="117" ht="14.25" customHeight="1" spans="1:54">
      <c r="A117" s="107"/>
      <c r="B117" s="134">
        <v>17</v>
      </c>
      <c r="C117" s="192">
        <f t="shared" si="76"/>
        <v>0</v>
      </c>
      <c r="D117" s="433">
        <f t="shared" si="77"/>
        <v>0</v>
      </c>
      <c r="E117" s="432"/>
      <c r="F117" s="435">
        <f t="shared" si="78"/>
        <v>0</v>
      </c>
      <c r="G117" s="303" t="str">
        <f t="shared" si="64"/>
        <v>-</v>
      </c>
      <c r="H117" s="436">
        <f t="shared" si="79"/>
        <v>0</v>
      </c>
      <c r="I117" s="190">
        <f t="shared" si="87"/>
        <v>0</v>
      </c>
      <c r="J117" s="210">
        <f t="shared" si="73"/>
        <v>0</v>
      </c>
      <c r="K117" s="447"/>
      <c r="L117" s="330" t="str">
        <f t="shared" si="56"/>
        <v>-</v>
      </c>
      <c r="M117" s="368">
        <f t="shared" si="80"/>
        <v>0</v>
      </c>
      <c r="N117" s="232"/>
      <c r="O117" s="31"/>
      <c r="P117" s="227" t="str">
        <f t="shared" si="65"/>
        <v>-</v>
      </c>
      <c r="Q117" s="369"/>
      <c r="R117" s="370" t="str">
        <f t="shared" si="57"/>
        <v>-</v>
      </c>
      <c r="S117" s="368">
        <f t="shared" si="81"/>
        <v>0</v>
      </c>
      <c r="T117" s="232"/>
      <c r="U117" s="31"/>
      <c r="V117" s="227" t="str">
        <f t="shared" si="66"/>
        <v>-</v>
      </c>
      <c r="W117" s="369"/>
      <c r="X117" s="370" t="str">
        <f t="shared" si="58"/>
        <v>-</v>
      </c>
      <c r="Y117" s="368">
        <f t="shared" si="82"/>
        <v>0</v>
      </c>
      <c r="Z117" s="232"/>
      <c r="AA117" s="31"/>
      <c r="AB117" s="227" t="str">
        <f t="shared" si="67"/>
        <v>-</v>
      </c>
      <c r="AC117" s="369"/>
      <c r="AD117" s="370" t="str">
        <f t="shared" si="59"/>
        <v>-</v>
      </c>
      <c r="AE117" s="368">
        <f t="shared" si="83"/>
        <v>0</v>
      </c>
      <c r="AF117" s="232"/>
      <c r="AG117" s="31"/>
      <c r="AH117" s="227" t="str">
        <f t="shared" si="68"/>
        <v>-</v>
      </c>
      <c r="AI117" s="369"/>
      <c r="AJ117" s="370" t="str">
        <f t="shared" si="60"/>
        <v>-</v>
      </c>
      <c r="AK117" s="368">
        <f t="shared" si="84"/>
        <v>0</v>
      </c>
      <c r="AL117" s="232"/>
      <c r="AM117" s="31"/>
      <c r="AN117" s="227" t="str">
        <f t="shared" si="69"/>
        <v>-</v>
      </c>
      <c r="AO117" s="369"/>
      <c r="AP117" s="370" t="str">
        <f t="shared" si="61"/>
        <v>-</v>
      </c>
      <c r="AQ117" s="368">
        <f t="shared" si="85"/>
        <v>0</v>
      </c>
      <c r="AR117" s="232"/>
      <c r="AS117" s="31"/>
      <c r="AT117" s="227" t="str">
        <f t="shared" si="70"/>
        <v>-</v>
      </c>
      <c r="AU117" s="369"/>
      <c r="AV117" s="370" t="str">
        <f t="shared" si="62"/>
        <v>-</v>
      </c>
      <c r="AW117" s="368">
        <f t="shared" si="86"/>
        <v>0</v>
      </c>
      <c r="AX117" s="232"/>
      <c r="AY117" s="31"/>
      <c r="AZ117" s="227" t="str">
        <f t="shared" si="71"/>
        <v>-</v>
      </c>
      <c r="BA117" s="369"/>
      <c r="BB117" s="370" t="str">
        <f t="shared" si="63"/>
        <v>-</v>
      </c>
    </row>
    <row r="118" ht="14.25" customHeight="1" spans="1:54">
      <c r="A118" s="107"/>
      <c r="B118" s="134">
        <v>18</v>
      </c>
      <c r="C118" s="192">
        <f t="shared" si="76"/>
        <v>0</v>
      </c>
      <c r="D118" s="433">
        <f t="shared" si="77"/>
        <v>0</v>
      </c>
      <c r="E118" s="432"/>
      <c r="F118" s="435">
        <f t="shared" si="78"/>
        <v>0</v>
      </c>
      <c r="G118" s="303" t="str">
        <f t="shared" si="64"/>
        <v>-</v>
      </c>
      <c r="H118" s="436">
        <f t="shared" si="79"/>
        <v>0</v>
      </c>
      <c r="I118" s="190">
        <f t="shared" si="87"/>
        <v>0</v>
      </c>
      <c r="J118" s="210">
        <f t="shared" si="73"/>
        <v>0</v>
      </c>
      <c r="K118" s="447"/>
      <c r="L118" s="330" t="str">
        <f t="shared" si="56"/>
        <v>-</v>
      </c>
      <c r="M118" s="368">
        <f t="shared" si="80"/>
        <v>0</v>
      </c>
      <c r="N118" s="232"/>
      <c r="O118" s="31"/>
      <c r="P118" s="227" t="str">
        <f t="shared" si="65"/>
        <v>-</v>
      </c>
      <c r="Q118" s="369"/>
      <c r="R118" s="370" t="str">
        <f t="shared" si="57"/>
        <v>-</v>
      </c>
      <c r="S118" s="368">
        <f t="shared" si="81"/>
        <v>0</v>
      </c>
      <c r="T118" s="232"/>
      <c r="U118" s="31"/>
      <c r="V118" s="227" t="str">
        <f t="shared" si="66"/>
        <v>-</v>
      </c>
      <c r="W118" s="369"/>
      <c r="X118" s="370" t="str">
        <f t="shared" si="58"/>
        <v>-</v>
      </c>
      <c r="Y118" s="368">
        <f t="shared" si="82"/>
        <v>0</v>
      </c>
      <c r="Z118" s="232"/>
      <c r="AA118" s="31"/>
      <c r="AB118" s="227" t="str">
        <f t="shared" si="67"/>
        <v>-</v>
      </c>
      <c r="AC118" s="369"/>
      <c r="AD118" s="370" t="str">
        <f t="shared" si="59"/>
        <v>-</v>
      </c>
      <c r="AE118" s="368">
        <f t="shared" si="83"/>
        <v>0</v>
      </c>
      <c r="AF118" s="232"/>
      <c r="AG118" s="31"/>
      <c r="AH118" s="227" t="str">
        <f t="shared" si="68"/>
        <v>-</v>
      </c>
      <c r="AI118" s="369"/>
      <c r="AJ118" s="370" t="str">
        <f t="shared" si="60"/>
        <v>-</v>
      </c>
      <c r="AK118" s="368">
        <f t="shared" si="84"/>
        <v>0</v>
      </c>
      <c r="AL118" s="232"/>
      <c r="AM118" s="31"/>
      <c r="AN118" s="227" t="str">
        <f t="shared" si="69"/>
        <v>-</v>
      </c>
      <c r="AO118" s="369"/>
      <c r="AP118" s="370" t="str">
        <f t="shared" si="61"/>
        <v>-</v>
      </c>
      <c r="AQ118" s="368">
        <f t="shared" si="85"/>
        <v>0</v>
      </c>
      <c r="AR118" s="232"/>
      <c r="AS118" s="31"/>
      <c r="AT118" s="227" t="str">
        <f t="shared" si="70"/>
        <v>-</v>
      </c>
      <c r="AU118" s="369"/>
      <c r="AV118" s="370" t="str">
        <f t="shared" si="62"/>
        <v>-</v>
      </c>
      <c r="AW118" s="368">
        <f t="shared" si="86"/>
        <v>0</v>
      </c>
      <c r="AX118" s="232"/>
      <c r="AY118" s="31"/>
      <c r="AZ118" s="227" t="str">
        <f t="shared" si="71"/>
        <v>-</v>
      </c>
      <c r="BA118" s="369"/>
      <c r="BB118" s="370" t="str">
        <f t="shared" si="63"/>
        <v>-</v>
      </c>
    </row>
    <row r="119" ht="14.25" customHeight="1" spans="1:54">
      <c r="A119" s="107"/>
      <c r="B119" s="134">
        <v>19</v>
      </c>
      <c r="C119" s="192">
        <f t="shared" si="76"/>
        <v>0</v>
      </c>
      <c r="D119" s="433">
        <f t="shared" si="77"/>
        <v>0</v>
      </c>
      <c r="E119" s="432"/>
      <c r="F119" s="435">
        <f t="shared" si="78"/>
        <v>0</v>
      </c>
      <c r="G119" s="303" t="str">
        <f t="shared" si="64"/>
        <v>-</v>
      </c>
      <c r="H119" s="436">
        <f t="shared" si="79"/>
        <v>0</v>
      </c>
      <c r="I119" s="190">
        <f t="shared" si="87"/>
        <v>0</v>
      </c>
      <c r="J119" s="210">
        <f t="shared" si="73"/>
        <v>0</v>
      </c>
      <c r="K119" s="447"/>
      <c r="L119" s="330" t="str">
        <f t="shared" si="56"/>
        <v>-</v>
      </c>
      <c r="M119" s="368">
        <f t="shared" si="80"/>
        <v>0</v>
      </c>
      <c r="N119" s="232"/>
      <c r="O119" s="31"/>
      <c r="P119" s="227" t="str">
        <f t="shared" si="65"/>
        <v>-</v>
      </c>
      <c r="Q119" s="369"/>
      <c r="R119" s="370" t="str">
        <f t="shared" si="57"/>
        <v>-</v>
      </c>
      <c r="S119" s="368">
        <f t="shared" si="81"/>
        <v>0</v>
      </c>
      <c r="T119" s="232"/>
      <c r="U119" s="31"/>
      <c r="V119" s="227" t="str">
        <f t="shared" si="66"/>
        <v>-</v>
      </c>
      <c r="W119" s="369"/>
      <c r="X119" s="370" t="str">
        <f t="shared" si="58"/>
        <v>-</v>
      </c>
      <c r="Y119" s="368">
        <f t="shared" si="82"/>
        <v>0</v>
      </c>
      <c r="Z119" s="232"/>
      <c r="AA119" s="31"/>
      <c r="AB119" s="227" t="str">
        <f t="shared" si="67"/>
        <v>-</v>
      </c>
      <c r="AC119" s="369"/>
      <c r="AD119" s="370" t="str">
        <f t="shared" si="59"/>
        <v>-</v>
      </c>
      <c r="AE119" s="368">
        <f t="shared" si="83"/>
        <v>0</v>
      </c>
      <c r="AF119" s="232"/>
      <c r="AG119" s="31"/>
      <c r="AH119" s="227" t="str">
        <f t="shared" si="68"/>
        <v>-</v>
      </c>
      <c r="AI119" s="369"/>
      <c r="AJ119" s="370" t="str">
        <f t="shared" si="60"/>
        <v>-</v>
      </c>
      <c r="AK119" s="368">
        <f t="shared" si="84"/>
        <v>0</v>
      </c>
      <c r="AL119" s="232"/>
      <c r="AM119" s="31"/>
      <c r="AN119" s="227" t="str">
        <f t="shared" si="69"/>
        <v>-</v>
      </c>
      <c r="AO119" s="369"/>
      <c r="AP119" s="370" t="str">
        <f t="shared" si="61"/>
        <v>-</v>
      </c>
      <c r="AQ119" s="368">
        <f t="shared" si="85"/>
        <v>0</v>
      </c>
      <c r="AR119" s="232"/>
      <c r="AS119" s="31"/>
      <c r="AT119" s="227" t="str">
        <f t="shared" si="70"/>
        <v>-</v>
      </c>
      <c r="AU119" s="369"/>
      <c r="AV119" s="370" t="str">
        <f t="shared" si="62"/>
        <v>-</v>
      </c>
      <c r="AW119" s="368">
        <f t="shared" si="86"/>
        <v>0</v>
      </c>
      <c r="AX119" s="232"/>
      <c r="AY119" s="31"/>
      <c r="AZ119" s="227" t="str">
        <f t="shared" si="71"/>
        <v>-</v>
      </c>
      <c r="BA119" s="369"/>
      <c r="BB119" s="370" t="str">
        <f t="shared" si="63"/>
        <v>-</v>
      </c>
    </row>
    <row r="120" ht="14.25" customHeight="1" spans="1:54">
      <c r="A120" s="107"/>
      <c r="B120" s="134">
        <v>20</v>
      </c>
      <c r="C120" s="192">
        <f t="shared" si="76"/>
        <v>0</v>
      </c>
      <c r="D120" s="433">
        <f t="shared" si="77"/>
        <v>0</v>
      </c>
      <c r="E120" s="432"/>
      <c r="F120" s="435">
        <f t="shared" si="78"/>
        <v>0</v>
      </c>
      <c r="G120" s="303" t="str">
        <f t="shared" si="64"/>
        <v>-</v>
      </c>
      <c r="H120" s="436">
        <f t="shared" si="79"/>
        <v>0</v>
      </c>
      <c r="I120" s="190">
        <f t="shared" si="87"/>
        <v>0</v>
      </c>
      <c r="J120" s="210">
        <f t="shared" si="73"/>
        <v>0</v>
      </c>
      <c r="K120" s="447"/>
      <c r="L120" s="330" t="str">
        <f t="shared" si="56"/>
        <v>-</v>
      </c>
      <c r="M120" s="368">
        <f t="shared" si="80"/>
        <v>0</v>
      </c>
      <c r="N120" s="232"/>
      <c r="O120" s="31"/>
      <c r="P120" s="227" t="str">
        <f t="shared" si="65"/>
        <v>-</v>
      </c>
      <c r="Q120" s="369"/>
      <c r="R120" s="370" t="str">
        <f t="shared" si="57"/>
        <v>-</v>
      </c>
      <c r="S120" s="368">
        <f t="shared" si="81"/>
        <v>0</v>
      </c>
      <c r="T120" s="232"/>
      <c r="U120" s="31"/>
      <c r="V120" s="227" t="str">
        <f t="shared" si="66"/>
        <v>-</v>
      </c>
      <c r="W120" s="369"/>
      <c r="X120" s="370" t="str">
        <f t="shared" si="58"/>
        <v>-</v>
      </c>
      <c r="Y120" s="368">
        <f t="shared" si="82"/>
        <v>0</v>
      </c>
      <c r="Z120" s="232"/>
      <c r="AA120" s="31"/>
      <c r="AB120" s="227" t="str">
        <f t="shared" si="67"/>
        <v>-</v>
      </c>
      <c r="AC120" s="369"/>
      <c r="AD120" s="370" t="str">
        <f t="shared" si="59"/>
        <v>-</v>
      </c>
      <c r="AE120" s="368">
        <f t="shared" si="83"/>
        <v>0</v>
      </c>
      <c r="AF120" s="232"/>
      <c r="AG120" s="31"/>
      <c r="AH120" s="227" t="str">
        <f t="shared" si="68"/>
        <v>-</v>
      </c>
      <c r="AI120" s="369"/>
      <c r="AJ120" s="370" t="str">
        <f t="shared" si="60"/>
        <v>-</v>
      </c>
      <c r="AK120" s="368">
        <f t="shared" si="84"/>
        <v>0</v>
      </c>
      <c r="AL120" s="232"/>
      <c r="AM120" s="31"/>
      <c r="AN120" s="227" t="str">
        <f t="shared" si="69"/>
        <v>-</v>
      </c>
      <c r="AO120" s="369"/>
      <c r="AP120" s="370" t="str">
        <f t="shared" si="61"/>
        <v>-</v>
      </c>
      <c r="AQ120" s="368">
        <f t="shared" si="85"/>
        <v>0</v>
      </c>
      <c r="AR120" s="232"/>
      <c r="AS120" s="31"/>
      <c r="AT120" s="227" t="str">
        <f t="shared" si="70"/>
        <v>-</v>
      </c>
      <c r="AU120" s="369"/>
      <c r="AV120" s="370" t="str">
        <f t="shared" si="62"/>
        <v>-</v>
      </c>
      <c r="AW120" s="368">
        <f t="shared" si="86"/>
        <v>0</v>
      </c>
      <c r="AX120" s="232"/>
      <c r="AY120" s="31"/>
      <c r="AZ120" s="227" t="str">
        <f t="shared" si="71"/>
        <v>-</v>
      </c>
      <c r="BA120" s="369"/>
      <c r="BB120" s="370" t="str">
        <f t="shared" si="63"/>
        <v>-</v>
      </c>
    </row>
    <row r="121" ht="14.25" customHeight="1" spans="1:54">
      <c r="A121" s="107"/>
      <c r="B121" s="134">
        <v>21</v>
      </c>
      <c r="C121" s="192">
        <f t="shared" si="76"/>
        <v>0</v>
      </c>
      <c r="D121" s="433">
        <f t="shared" si="77"/>
        <v>0</v>
      </c>
      <c r="E121" s="432"/>
      <c r="F121" s="435">
        <f t="shared" si="78"/>
        <v>0</v>
      </c>
      <c r="G121" s="303" t="str">
        <f t="shared" si="64"/>
        <v>-</v>
      </c>
      <c r="H121" s="436">
        <f t="shared" si="79"/>
        <v>0</v>
      </c>
      <c r="I121" s="190">
        <f t="shared" si="87"/>
        <v>0</v>
      </c>
      <c r="J121" s="210">
        <f t="shared" si="73"/>
        <v>0</v>
      </c>
      <c r="K121" s="447"/>
      <c r="L121" s="330" t="str">
        <f t="shared" si="56"/>
        <v>-</v>
      </c>
      <c r="M121" s="368">
        <f t="shared" si="80"/>
        <v>0</v>
      </c>
      <c r="N121" s="232"/>
      <c r="O121" s="31"/>
      <c r="P121" s="227" t="str">
        <f t="shared" si="65"/>
        <v>-</v>
      </c>
      <c r="Q121" s="369"/>
      <c r="R121" s="370" t="str">
        <f t="shared" si="57"/>
        <v>-</v>
      </c>
      <c r="S121" s="368">
        <f t="shared" si="81"/>
        <v>0</v>
      </c>
      <c r="T121" s="232"/>
      <c r="U121" s="31"/>
      <c r="V121" s="227" t="str">
        <f t="shared" si="66"/>
        <v>-</v>
      </c>
      <c r="W121" s="369"/>
      <c r="X121" s="370" t="str">
        <f t="shared" si="58"/>
        <v>-</v>
      </c>
      <c r="Y121" s="368">
        <f t="shared" si="82"/>
        <v>0</v>
      </c>
      <c r="Z121" s="232"/>
      <c r="AA121" s="31"/>
      <c r="AB121" s="227" t="str">
        <f t="shared" si="67"/>
        <v>-</v>
      </c>
      <c r="AC121" s="369"/>
      <c r="AD121" s="370" t="str">
        <f t="shared" si="59"/>
        <v>-</v>
      </c>
      <c r="AE121" s="368">
        <f t="shared" si="83"/>
        <v>0</v>
      </c>
      <c r="AF121" s="232"/>
      <c r="AG121" s="31"/>
      <c r="AH121" s="227" t="str">
        <f t="shared" si="68"/>
        <v>-</v>
      </c>
      <c r="AI121" s="369"/>
      <c r="AJ121" s="370" t="str">
        <f t="shared" si="60"/>
        <v>-</v>
      </c>
      <c r="AK121" s="368">
        <f t="shared" si="84"/>
        <v>0</v>
      </c>
      <c r="AL121" s="232"/>
      <c r="AM121" s="31"/>
      <c r="AN121" s="227" t="str">
        <f t="shared" si="69"/>
        <v>-</v>
      </c>
      <c r="AO121" s="369"/>
      <c r="AP121" s="370" t="str">
        <f t="shared" si="61"/>
        <v>-</v>
      </c>
      <c r="AQ121" s="368">
        <f t="shared" si="85"/>
        <v>0</v>
      </c>
      <c r="AR121" s="232"/>
      <c r="AS121" s="31"/>
      <c r="AT121" s="227" t="str">
        <f t="shared" si="70"/>
        <v>-</v>
      </c>
      <c r="AU121" s="369"/>
      <c r="AV121" s="370" t="str">
        <f t="shared" si="62"/>
        <v>-</v>
      </c>
      <c r="AW121" s="368">
        <f t="shared" si="86"/>
        <v>0</v>
      </c>
      <c r="AX121" s="232"/>
      <c r="AY121" s="31"/>
      <c r="AZ121" s="227" t="str">
        <f t="shared" si="71"/>
        <v>-</v>
      </c>
      <c r="BA121" s="369"/>
      <c r="BB121" s="370" t="str">
        <f t="shared" si="63"/>
        <v>-</v>
      </c>
    </row>
    <row r="122" ht="14.25" customHeight="1" spans="1:54">
      <c r="A122" s="107"/>
      <c r="B122" s="134">
        <v>22</v>
      </c>
      <c r="C122" s="192">
        <f t="shared" si="76"/>
        <v>0</v>
      </c>
      <c r="D122" s="433">
        <f t="shared" si="77"/>
        <v>0</v>
      </c>
      <c r="E122" s="432"/>
      <c r="F122" s="435">
        <f t="shared" si="78"/>
        <v>0</v>
      </c>
      <c r="G122" s="303" t="str">
        <f t="shared" si="64"/>
        <v>-</v>
      </c>
      <c r="H122" s="436">
        <f t="shared" si="79"/>
        <v>0</v>
      </c>
      <c r="I122" s="190">
        <f t="shared" si="87"/>
        <v>0</v>
      </c>
      <c r="J122" s="210">
        <f t="shared" si="73"/>
        <v>0</v>
      </c>
      <c r="K122" s="447"/>
      <c r="L122" s="330" t="str">
        <f t="shared" si="56"/>
        <v>-</v>
      </c>
      <c r="M122" s="368">
        <f t="shared" si="80"/>
        <v>0</v>
      </c>
      <c r="N122" s="232"/>
      <c r="O122" s="31"/>
      <c r="P122" s="227" t="str">
        <f t="shared" si="65"/>
        <v>-</v>
      </c>
      <c r="Q122" s="369"/>
      <c r="R122" s="370" t="str">
        <f t="shared" si="57"/>
        <v>-</v>
      </c>
      <c r="S122" s="368">
        <f t="shared" si="81"/>
        <v>0</v>
      </c>
      <c r="T122" s="232"/>
      <c r="U122" s="31"/>
      <c r="V122" s="227" t="str">
        <f t="shared" si="66"/>
        <v>-</v>
      </c>
      <c r="W122" s="369"/>
      <c r="X122" s="370" t="str">
        <f t="shared" si="58"/>
        <v>-</v>
      </c>
      <c r="Y122" s="368">
        <f t="shared" si="82"/>
        <v>0</v>
      </c>
      <c r="Z122" s="232"/>
      <c r="AA122" s="31"/>
      <c r="AB122" s="227" t="str">
        <f t="shared" si="67"/>
        <v>-</v>
      </c>
      <c r="AC122" s="369"/>
      <c r="AD122" s="370" t="str">
        <f t="shared" si="59"/>
        <v>-</v>
      </c>
      <c r="AE122" s="368">
        <f t="shared" si="83"/>
        <v>0</v>
      </c>
      <c r="AF122" s="232"/>
      <c r="AG122" s="31"/>
      <c r="AH122" s="227" t="str">
        <f t="shared" si="68"/>
        <v>-</v>
      </c>
      <c r="AI122" s="369"/>
      <c r="AJ122" s="370" t="str">
        <f t="shared" si="60"/>
        <v>-</v>
      </c>
      <c r="AK122" s="368">
        <f t="shared" si="84"/>
        <v>0</v>
      </c>
      <c r="AL122" s="232"/>
      <c r="AM122" s="31"/>
      <c r="AN122" s="227" t="str">
        <f t="shared" si="69"/>
        <v>-</v>
      </c>
      <c r="AO122" s="369"/>
      <c r="AP122" s="370" t="str">
        <f t="shared" si="61"/>
        <v>-</v>
      </c>
      <c r="AQ122" s="368">
        <f t="shared" si="85"/>
        <v>0</v>
      </c>
      <c r="AR122" s="232"/>
      <c r="AS122" s="31"/>
      <c r="AT122" s="227" t="str">
        <f t="shared" si="70"/>
        <v>-</v>
      </c>
      <c r="AU122" s="369"/>
      <c r="AV122" s="370" t="str">
        <f t="shared" si="62"/>
        <v>-</v>
      </c>
      <c r="AW122" s="368">
        <f t="shared" si="86"/>
        <v>0</v>
      </c>
      <c r="AX122" s="232"/>
      <c r="AY122" s="31"/>
      <c r="AZ122" s="227" t="str">
        <f t="shared" si="71"/>
        <v>-</v>
      </c>
      <c r="BA122" s="369"/>
      <c r="BB122" s="370" t="str">
        <f t="shared" si="63"/>
        <v>-</v>
      </c>
    </row>
    <row r="123" ht="14.25" customHeight="1" spans="1:54">
      <c r="A123" s="107"/>
      <c r="B123" s="134">
        <v>23</v>
      </c>
      <c r="C123" s="192">
        <f t="shared" si="76"/>
        <v>0</v>
      </c>
      <c r="D123" s="433">
        <f t="shared" si="77"/>
        <v>0</v>
      </c>
      <c r="E123" s="432"/>
      <c r="F123" s="435">
        <f t="shared" si="78"/>
        <v>0</v>
      </c>
      <c r="G123" s="303" t="str">
        <f t="shared" si="64"/>
        <v>-</v>
      </c>
      <c r="H123" s="436">
        <f t="shared" si="79"/>
        <v>0</v>
      </c>
      <c r="I123" s="190">
        <f t="shared" si="87"/>
        <v>0</v>
      </c>
      <c r="J123" s="210">
        <f t="shared" si="73"/>
        <v>0</v>
      </c>
      <c r="K123" s="447"/>
      <c r="L123" s="330" t="str">
        <f t="shared" si="56"/>
        <v>-</v>
      </c>
      <c r="M123" s="368">
        <f t="shared" si="80"/>
        <v>0</v>
      </c>
      <c r="N123" s="232"/>
      <c r="O123" s="31"/>
      <c r="P123" s="227" t="str">
        <f t="shared" si="65"/>
        <v>-</v>
      </c>
      <c r="Q123" s="369"/>
      <c r="R123" s="370" t="str">
        <f t="shared" si="57"/>
        <v>-</v>
      </c>
      <c r="S123" s="368">
        <f t="shared" si="81"/>
        <v>0</v>
      </c>
      <c r="T123" s="232"/>
      <c r="U123" s="31"/>
      <c r="V123" s="227" t="str">
        <f t="shared" si="66"/>
        <v>-</v>
      </c>
      <c r="W123" s="369"/>
      <c r="X123" s="370" t="str">
        <f t="shared" si="58"/>
        <v>-</v>
      </c>
      <c r="Y123" s="368">
        <f t="shared" si="82"/>
        <v>0</v>
      </c>
      <c r="Z123" s="232"/>
      <c r="AA123" s="31"/>
      <c r="AB123" s="227" t="str">
        <f t="shared" si="67"/>
        <v>-</v>
      </c>
      <c r="AC123" s="369"/>
      <c r="AD123" s="370" t="str">
        <f t="shared" si="59"/>
        <v>-</v>
      </c>
      <c r="AE123" s="368">
        <f t="shared" si="83"/>
        <v>0</v>
      </c>
      <c r="AF123" s="232"/>
      <c r="AG123" s="31"/>
      <c r="AH123" s="227" t="str">
        <f t="shared" si="68"/>
        <v>-</v>
      </c>
      <c r="AI123" s="369"/>
      <c r="AJ123" s="370" t="str">
        <f t="shared" si="60"/>
        <v>-</v>
      </c>
      <c r="AK123" s="368">
        <f t="shared" si="84"/>
        <v>0</v>
      </c>
      <c r="AL123" s="232"/>
      <c r="AM123" s="31"/>
      <c r="AN123" s="227" t="str">
        <f t="shared" si="69"/>
        <v>-</v>
      </c>
      <c r="AO123" s="369"/>
      <c r="AP123" s="370" t="str">
        <f t="shared" si="61"/>
        <v>-</v>
      </c>
      <c r="AQ123" s="368">
        <f t="shared" si="85"/>
        <v>0</v>
      </c>
      <c r="AR123" s="232"/>
      <c r="AS123" s="31"/>
      <c r="AT123" s="227" t="str">
        <f t="shared" si="70"/>
        <v>-</v>
      </c>
      <c r="AU123" s="369"/>
      <c r="AV123" s="370" t="str">
        <f t="shared" si="62"/>
        <v>-</v>
      </c>
      <c r="AW123" s="368">
        <f t="shared" si="86"/>
        <v>0</v>
      </c>
      <c r="AX123" s="232"/>
      <c r="AY123" s="31"/>
      <c r="AZ123" s="227" t="str">
        <f t="shared" si="71"/>
        <v>-</v>
      </c>
      <c r="BA123" s="369"/>
      <c r="BB123" s="370" t="str">
        <f t="shared" si="63"/>
        <v>-</v>
      </c>
    </row>
    <row r="124" ht="14.25" customHeight="1" spans="1:54">
      <c r="A124" s="107"/>
      <c r="B124" s="134">
        <v>24</v>
      </c>
      <c r="C124" s="192">
        <f t="shared" si="76"/>
        <v>0</v>
      </c>
      <c r="D124" s="433">
        <f t="shared" si="77"/>
        <v>0</v>
      </c>
      <c r="E124" s="432"/>
      <c r="F124" s="435">
        <f t="shared" si="78"/>
        <v>0</v>
      </c>
      <c r="G124" s="303" t="str">
        <f t="shared" si="64"/>
        <v>-</v>
      </c>
      <c r="H124" s="436">
        <f t="shared" si="79"/>
        <v>0</v>
      </c>
      <c r="I124" s="190">
        <f t="shared" si="87"/>
        <v>0</v>
      </c>
      <c r="J124" s="210">
        <f t="shared" si="73"/>
        <v>0</v>
      </c>
      <c r="K124" s="447"/>
      <c r="L124" s="330" t="str">
        <f t="shared" si="56"/>
        <v>-</v>
      </c>
      <c r="M124" s="368">
        <f t="shared" si="80"/>
        <v>0</v>
      </c>
      <c r="N124" s="232"/>
      <c r="O124" s="31"/>
      <c r="P124" s="227" t="str">
        <f t="shared" si="65"/>
        <v>-</v>
      </c>
      <c r="Q124" s="369"/>
      <c r="R124" s="370" t="str">
        <f t="shared" si="57"/>
        <v>-</v>
      </c>
      <c r="S124" s="368">
        <f t="shared" si="81"/>
        <v>0</v>
      </c>
      <c r="T124" s="232"/>
      <c r="U124" s="31"/>
      <c r="V124" s="227" t="str">
        <f t="shared" si="66"/>
        <v>-</v>
      </c>
      <c r="W124" s="369"/>
      <c r="X124" s="370" t="str">
        <f t="shared" si="58"/>
        <v>-</v>
      </c>
      <c r="Y124" s="368">
        <f t="shared" si="82"/>
        <v>0</v>
      </c>
      <c r="Z124" s="232"/>
      <c r="AA124" s="31"/>
      <c r="AB124" s="227" t="str">
        <f t="shared" si="67"/>
        <v>-</v>
      </c>
      <c r="AC124" s="369"/>
      <c r="AD124" s="370" t="str">
        <f t="shared" si="59"/>
        <v>-</v>
      </c>
      <c r="AE124" s="368">
        <f t="shared" si="83"/>
        <v>0</v>
      </c>
      <c r="AF124" s="232"/>
      <c r="AG124" s="31"/>
      <c r="AH124" s="227" t="str">
        <f t="shared" si="68"/>
        <v>-</v>
      </c>
      <c r="AI124" s="369"/>
      <c r="AJ124" s="370" t="str">
        <f t="shared" si="60"/>
        <v>-</v>
      </c>
      <c r="AK124" s="368">
        <f t="shared" si="84"/>
        <v>0</v>
      </c>
      <c r="AL124" s="232"/>
      <c r="AM124" s="31"/>
      <c r="AN124" s="227" t="str">
        <f t="shared" si="69"/>
        <v>-</v>
      </c>
      <c r="AO124" s="369"/>
      <c r="AP124" s="370" t="str">
        <f t="shared" si="61"/>
        <v>-</v>
      </c>
      <c r="AQ124" s="368">
        <f t="shared" si="85"/>
        <v>0</v>
      </c>
      <c r="AR124" s="232"/>
      <c r="AS124" s="31"/>
      <c r="AT124" s="227" t="str">
        <f t="shared" si="70"/>
        <v>-</v>
      </c>
      <c r="AU124" s="369"/>
      <c r="AV124" s="370" t="str">
        <f t="shared" si="62"/>
        <v>-</v>
      </c>
      <c r="AW124" s="368">
        <f t="shared" si="86"/>
        <v>0</v>
      </c>
      <c r="AX124" s="232"/>
      <c r="AY124" s="31"/>
      <c r="AZ124" s="227" t="str">
        <f t="shared" si="71"/>
        <v>-</v>
      </c>
      <c r="BA124" s="369"/>
      <c r="BB124" s="370" t="str">
        <f t="shared" si="63"/>
        <v>-</v>
      </c>
    </row>
    <row r="125" ht="14.25" customHeight="1" spans="1:54">
      <c r="A125" s="107"/>
      <c r="B125" s="134">
        <v>25</v>
      </c>
      <c r="C125" s="192">
        <f t="shared" si="76"/>
        <v>0</v>
      </c>
      <c r="D125" s="433">
        <f t="shared" si="77"/>
        <v>0</v>
      </c>
      <c r="E125" s="432"/>
      <c r="F125" s="435">
        <f t="shared" si="78"/>
        <v>0</v>
      </c>
      <c r="G125" s="303" t="str">
        <f t="shared" si="64"/>
        <v>-</v>
      </c>
      <c r="H125" s="436">
        <f t="shared" si="79"/>
        <v>0</v>
      </c>
      <c r="I125" s="190">
        <f t="shared" si="87"/>
        <v>0</v>
      </c>
      <c r="J125" s="210">
        <f t="shared" si="73"/>
        <v>0</v>
      </c>
      <c r="K125" s="447"/>
      <c r="L125" s="330" t="str">
        <f t="shared" si="56"/>
        <v>-</v>
      </c>
      <c r="M125" s="368">
        <f t="shared" si="80"/>
        <v>0</v>
      </c>
      <c r="N125" s="232"/>
      <c r="O125" s="31"/>
      <c r="P125" s="227" t="str">
        <f t="shared" si="65"/>
        <v>-</v>
      </c>
      <c r="Q125" s="369"/>
      <c r="R125" s="370" t="str">
        <f t="shared" si="57"/>
        <v>-</v>
      </c>
      <c r="S125" s="368">
        <f t="shared" si="81"/>
        <v>0</v>
      </c>
      <c r="T125" s="232"/>
      <c r="U125" s="31"/>
      <c r="V125" s="227" t="str">
        <f t="shared" si="66"/>
        <v>-</v>
      </c>
      <c r="W125" s="369"/>
      <c r="X125" s="370" t="str">
        <f t="shared" si="58"/>
        <v>-</v>
      </c>
      <c r="Y125" s="368">
        <f t="shared" si="82"/>
        <v>0</v>
      </c>
      <c r="Z125" s="232"/>
      <c r="AA125" s="31"/>
      <c r="AB125" s="227" t="str">
        <f t="shared" si="67"/>
        <v>-</v>
      </c>
      <c r="AC125" s="369"/>
      <c r="AD125" s="370" t="str">
        <f t="shared" si="59"/>
        <v>-</v>
      </c>
      <c r="AE125" s="368">
        <f t="shared" si="83"/>
        <v>0</v>
      </c>
      <c r="AF125" s="232"/>
      <c r="AG125" s="31"/>
      <c r="AH125" s="227" t="str">
        <f t="shared" si="68"/>
        <v>-</v>
      </c>
      <c r="AI125" s="369"/>
      <c r="AJ125" s="370" t="str">
        <f t="shared" si="60"/>
        <v>-</v>
      </c>
      <c r="AK125" s="368">
        <f t="shared" si="84"/>
        <v>0</v>
      </c>
      <c r="AL125" s="232"/>
      <c r="AM125" s="31"/>
      <c r="AN125" s="227" t="str">
        <f t="shared" si="69"/>
        <v>-</v>
      </c>
      <c r="AO125" s="369"/>
      <c r="AP125" s="370" t="str">
        <f t="shared" si="61"/>
        <v>-</v>
      </c>
      <c r="AQ125" s="368">
        <f t="shared" si="85"/>
        <v>0</v>
      </c>
      <c r="AR125" s="232"/>
      <c r="AS125" s="31"/>
      <c r="AT125" s="227" t="str">
        <f t="shared" si="70"/>
        <v>-</v>
      </c>
      <c r="AU125" s="369"/>
      <c r="AV125" s="370" t="str">
        <f t="shared" si="62"/>
        <v>-</v>
      </c>
      <c r="AW125" s="368">
        <f t="shared" si="86"/>
        <v>0</v>
      </c>
      <c r="AX125" s="232"/>
      <c r="AY125" s="31"/>
      <c r="AZ125" s="227" t="str">
        <f t="shared" si="71"/>
        <v>-</v>
      </c>
      <c r="BA125" s="369"/>
      <c r="BB125" s="370" t="str">
        <f t="shared" si="63"/>
        <v>-</v>
      </c>
    </row>
    <row r="126" ht="14.25" customHeight="1" spans="1:54">
      <c r="A126" s="107"/>
      <c r="B126" s="134">
        <v>26</v>
      </c>
      <c r="C126" s="192">
        <f t="shared" si="76"/>
        <v>0</v>
      </c>
      <c r="D126" s="433">
        <f t="shared" si="77"/>
        <v>0</v>
      </c>
      <c r="E126" s="432"/>
      <c r="F126" s="435">
        <f t="shared" si="78"/>
        <v>0</v>
      </c>
      <c r="G126" s="303" t="str">
        <f t="shared" si="64"/>
        <v>-</v>
      </c>
      <c r="H126" s="436">
        <f t="shared" si="79"/>
        <v>0</v>
      </c>
      <c r="I126" s="190">
        <f t="shared" si="87"/>
        <v>0</v>
      </c>
      <c r="J126" s="210">
        <f t="shared" si="73"/>
        <v>0</v>
      </c>
      <c r="K126" s="447"/>
      <c r="L126" s="330" t="str">
        <f t="shared" si="56"/>
        <v>-</v>
      </c>
      <c r="M126" s="368">
        <f t="shared" si="80"/>
        <v>0</v>
      </c>
      <c r="N126" s="232"/>
      <c r="O126" s="31"/>
      <c r="P126" s="227" t="str">
        <f t="shared" si="65"/>
        <v>-</v>
      </c>
      <c r="Q126" s="369"/>
      <c r="R126" s="370" t="str">
        <f t="shared" si="57"/>
        <v>-</v>
      </c>
      <c r="S126" s="368">
        <f t="shared" si="81"/>
        <v>0</v>
      </c>
      <c r="T126" s="232"/>
      <c r="U126" s="31"/>
      <c r="V126" s="227" t="str">
        <f t="shared" si="66"/>
        <v>-</v>
      </c>
      <c r="W126" s="369"/>
      <c r="X126" s="370" t="str">
        <f t="shared" si="58"/>
        <v>-</v>
      </c>
      <c r="Y126" s="368">
        <f t="shared" si="82"/>
        <v>0</v>
      </c>
      <c r="Z126" s="232"/>
      <c r="AA126" s="31"/>
      <c r="AB126" s="227" t="str">
        <f t="shared" si="67"/>
        <v>-</v>
      </c>
      <c r="AC126" s="369"/>
      <c r="AD126" s="370" t="str">
        <f t="shared" si="59"/>
        <v>-</v>
      </c>
      <c r="AE126" s="368">
        <f t="shared" si="83"/>
        <v>0</v>
      </c>
      <c r="AF126" s="232"/>
      <c r="AG126" s="31"/>
      <c r="AH126" s="227" t="str">
        <f t="shared" si="68"/>
        <v>-</v>
      </c>
      <c r="AI126" s="369"/>
      <c r="AJ126" s="370" t="str">
        <f t="shared" si="60"/>
        <v>-</v>
      </c>
      <c r="AK126" s="368">
        <f t="shared" si="84"/>
        <v>0</v>
      </c>
      <c r="AL126" s="232"/>
      <c r="AM126" s="31"/>
      <c r="AN126" s="227" t="str">
        <f t="shared" si="69"/>
        <v>-</v>
      </c>
      <c r="AO126" s="369"/>
      <c r="AP126" s="370" t="str">
        <f t="shared" si="61"/>
        <v>-</v>
      </c>
      <c r="AQ126" s="368">
        <f t="shared" si="85"/>
        <v>0</v>
      </c>
      <c r="AR126" s="232"/>
      <c r="AS126" s="31"/>
      <c r="AT126" s="227" t="str">
        <f t="shared" si="70"/>
        <v>-</v>
      </c>
      <c r="AU126" s="369"/>
      <c r="AV126" s="370" t="str">
        <f t="shared" si="62"/>
        <v>-</v>
      </c>
      <c r="AW126" s="368">
        <f t="shared" si="86"/>
        <v>0</v>
      </c>
      <c r="AX126" s="232"/>
      <c r="AY126" s="31"/>
      <c r="AZ126" s="227" t="str">
        <f t="shared" si="71"/>
        <v>-</v>
      </c>
      <c r="BA126" s="369"/>
      <c r="BB126" s="370" t="str">
        <f t="shared" si="63"/>
        <v>-</v>
      </c>
    </row>
    <row r="127" ht="14.25" customHeight="1" spans="1:54">
      <c r="A127" s="107"/>
      <c r="B127" s="134">
        <v>27</v>
      </c>
      <c r="C127" s="192">
        <f t="shared" si="76"/>
        <v>0</v>
      </c>
      <c r="D127" s="433">
        <f t="shared" si="77"/>
        <v>0</v>
      </c>
      <c r="E127" s="432"/>
      <c r="F127" s="435">
        <f t="shared" si="78"/>
        <v>0</v>
      </c>
      <c r="G127" s="303" t="str">
        <f t="shared" si="64"/>
        <v>-</v>
      </c>
      <c r="H127" s="436">
        <f t="shared" si="79"/>
        <v>0</v>
      </c>
      <c r="I127" s="190">
        <f t="shared" si="87"/>
        <v>0</v>
      </c>
      <c r="J127" s="210">
        <f t="shared" si="73"/>
        <v>0</v>
      </c>
      <c r="K127" s="447"/>
      <c r="L127" s="330" t="str">
        <f t="shared" si="56"/>
        <v>-</v>
      </c>
      <c r="M127" s="368">
        <f t="shared" si="80"/>
        <v>0</v>
      </c>
      <c r="N127" s="232"/>
      <c r="O127" s="31"/>
      <c r="P127" s="227" t="str">
        <f t="shared" si="65"/>
        <v>-</v>
      </c>
      <c r="Q127" s="369"/>
      <c r="R127" s="370" t="str">
        <f t="shared" si="57"/>
        <v>-</v>
      </c>
      <c r="S127" s="368">
        <f t="shared" si="81"/>
        <v>0</v>
      </c>
      <c r="T127" s="232"/>
      <c r="U127" s="31"/>
      <c r="V127" s="227" t="str">
        <f t="shared" si="66"/>
        <v>-</v>
      </c>
      <c r="W127" s="369"/>
      <c r="X127" s="370" t="str">
        <f t="shared" si="58"/>
        <v>-</v>
      </c>
      <c r="Y127" s="368">
        <f t="shared" si="82"/>
        <v>0</v>
      </c>
      <c r="Z127" s="232"/>
      <c r="AA127" s="31"/>
      <c r="AB127" s="227" t="str">
        <f t="shared" si="67"/>
        <v>-</v>
      </c>
      <c r="AC127" s="369"/>
      <c r="AD127" s="370" t="str">
        <f t="shared" si="59"/>
        <v>-</v>
      </c>
      <c r="AE127" s="368">
        <f t="shared" si="83"/>
        <v>0</v>
      </c>
      <c r="AF127" s="232"/>
      <c r="AG127" s="31"/>
      <c r="AH127" s="227" t="str">
        <f t="shared" si="68"/>
        <v>-</v>
      </c>
      <c r="AI127" s="369"/>
      <c r="AJ127" s="370" t="str">
        <f t="shared" si="60"/>
        <v>-</v>
      </c>
      <c r="AK127" s="368">
        <f t="shared" si="84"/>
        <v>0</v>
      </c>
      <c r="AL127" s="232"/>
      <c r="AM127" s="31"/>
      <c r="AN127" s="227" t="str">
        <f t="shared" si="69"/>
        <v>-</v>
      </c>
      <c r="AO127" s="369"/>
      <c r="AP127" s="370" t="str">
        <f t="shared" si="61"/>
        <v>-</v>
      </c>
      <c r="AQ127" s="368">
        <f t="shared" si="85"/>
        <v>0</v>
      </c>
      <c r="AR127" s="232"/>
      <c r="AS127" s="31"/>
      <c r="AT127" s="227" t="str">
        <f t="shared" si="70"/>
        <v>-</v>
      </c>
      <c r="AU127" s="369"/>
      <c r="AV127" s="370" t="str">
        <f t="shared" si="62"/>
        <v>-</v>
      </c>
      <c r="AW127" s="368">
        <f t="shared" si="86"/>
        <v>0</v>
      </c>
      <c r="AX127" s="232"/>
      <c r="AY127" s="31"/>
      <c r="AZ127" s="227" t="str">
        <f t="shared" si="71"/>
        <v>-</v>
      </c>
      <c r="BA127" s="369"/>
      <c r="BB127" s="370" t="str">
        <f t="shared" si="63"/>
        <v>-</v>
      </c>
    </row>
    <row r="128" ht="14.25" customHeight="1" spans="1:54">
      <c r="A128" s="107"/>
      <c r="B128" s="134">
        <v>28</v>
      </c>
      <c r="C128" s="192">
        <f t="shared" si="76"/>
        <v>0</v>
      </c>
      <c r="D128" s="433">
        <f t="shared" si="77"/>
        <v>0</v>
      </c>
      <c r="E128" s="432"/>
      <c r="F128" s="435">
        <f t="shared" si="78"/>
        <v>0</v>
      </c>
      <c r="G128" s="303" t="str">
        <f t="shared" si="64"/>
        <v>-</v>
      </c>
      <c r="H128" s="436">
        <f t="shared" si="79"/>
        <v>0</v>
      </c>
      <c r="I128" s="190">
        <f t="shared" si="87"/>
        <v>0</v>
      </c>
      <c r="J128" s="210">
        <f t="shared" si="73"/>
        <v>0</v>
      </c>
      <c r="K128" s="447"/>
      <c r="L128" s="330" t="str">
        <f t="shared" si="56"/>
        <v>-</v>
      </c>
      <c r="M128" s="368">
        <f t="shared" si="80"/>
        <v>0</v>
      </c>
      <c r="N128" s="232"/>
      <c r="O128" s="31"/>
      <c r="P128" s="227" t="str">
        <f t="shared" si="65"/>
        <v>-</v>
      </c>
      <c r="Q128" s="369"/>
      <c r="R128" s="370" t="str">
        <f t="shared" si="57"/>
        <v>-</v>
      </c>
      <c r="S128" s="368">
        <f t="shared" si="81"/>
        <v>0</v>
      </c>
      <c r="T128" s="232"/>
      <c r="U128" s="31"/>
      <c r="V128" s="227" t="str">
        <f t="shared" si="66"/>
        <v>-</v>
      </c>
      <c r="W128" s="369"/>
      <c r="X128" s="370" t="str">
        <f t="shared" si="58"/>
        <v>-</v>
      </c>
      <c r="Y128" s="368">
        <f t="shared" si="82"/>
        <v>0</v>
      </c>
      <c r="Z128" s="232"/>
      <c r="AA128" s="31"/>
      <c r="AB128" s="227" t="str">
        <f t="shared" si="67"/>
        <v>-</v>
      </c>
      <c r="AC128" s="369"/>
      <c r="AD128" s="370" t="str">
        <f t="shared" si="59"/>
        <v>-</v>
      </c>
      <c r="AE128" s="368">
        <f t="shared" si="83"/>
        <v>0</v>
      </c>
      <c r="AF128" s="232"/>
      <c r="AG128" s="31"/>
      <c r="AH128" s="227" t="str">
        <f t="shared" si="68"/>
        <v>-</v>
      </c>
      <c r="AI128" s="369"/>
      <c r="AJ128" s="370" t="str">
        <f t="shared" si="60"/>
        <v>-</v>
      </c>
      <c r="AK128" s="368">
        <f t="shared" si="84"/>
        <v>0</v>
      </c>
      <c r="AL128" s="232"/>
      <c r="AM128" s="31"/>
      <c r="AN128" s="227" t="str">
        <f t="shared" si="69"/>
        <v>-</v>
      </c>
      <c r="AO128" s="369"/>
      <c r="AP128" s="370" t="str">
        <f t="shared" si="61"/>
        <v>-</v>
      </c>
      <c r="AQ128" s="368">
        <f t="shared" si="85"/>
        <v>0</v>
      </c>
      <c r="AR128" s="232"/>
      <c r="AS128" s="31"/>
      <c r="AT128" s="227" t="str">
        <f t="shared" si="70"/>
        <v>-</v>
      </c>
      <c r="AU128" s="369"/>
      <c r="AV128" s="370" t="str">
        <f t="shared" si="62"/>
        <v>-</v>
      </c>
      <c r="AW128" s="368">
        <f t="shared" si="86"/>
        <v>0</v>
      </c>
      <c r="AX128" s="232"/>
      <c r="AY128" s="31"/>
      <c r="AZ128" s="227" t="str">
        <f t="shared" si="71"/>
        <v>-</v>
      </c>
      <c r="BA128" s="369"/>
      <c r="BB128" s="370" t="str">
        <f t="shared" si="63"/>
        <v>-</v>
      </c>
    </row>
    <row r="129" ht="14.25" customHeight="1" spans="1:54">
      <c r="A129" s="107"/>
      <c r="B129" s="134">
        <v>29</v>
      </c>
      <c r="C129" s="192">
        <f t="shared" si="76"/>
        <v>0</v>
      </c>
      <c r="D129" s="433">
        <f t="shared" si="77"/>
        <v>0</v>
      </c>
      <c r="E129" s="432"/>
      <c r="F129" s="435">
        <f t="shared" si="78"/>
        <v>0</v>
      </c>
      <c r="G129" s="303" t="str">
        <f t="shared" si="64"/>
        <v>-</v>
      </c>
      <c r="H129" s="436">
        <f t="shared" si="79"/>
        <v>0</v>
      </c>
      <c r="I129" s="190">
        <f t="shared" si="87"/>
        <v>0</v>
      </c>
      <c r="J129" s="210">
        <f t="shared" si="73"/>
        <v>0</v>
      </c>
      <c r="K129" s="447"/>
      <c r="L129" s="330" t="str">
        <f t="shared" si="56"/>
        <v>-</v>
      </c>
      <c r="M129" s="368">
        <f t="shared" si="80"/>
        <v>0</v>
      </c>
      <c r="N129" s="232"/>
      <c r="O129" s="31"/>
      <c r="P129" s="227" t="str">
        <f t="shared" si="65"/>
        <v>-</v>
      </c>
      <c r="Q129" s="369"/>
      <c r="R129" s="370" t="str">
        <f t="shared" si="57"/>
        <v>-</v>
      </c>
      <c r="S129" s="368">
        <f t="shared" si="81"/>
        <v>0</v>
      </c>
      <c r="T129" s="232"/>
      <c r="U129" s="31"/>
      <c r="V129" s="227" t="str">
        <f t="shared" si="66"/>
        <v>-</v>
      </c>
      <c r="W129" s="369"/>
      <c r="X129" s="370" t="str">
        <f t="shared" si="58"/>
        <v>-</v>
      </c>
      <c r="Y129" s="368">
        <f t="shared" si="82"/>
        <v>0</v>
      </c>
      <c r="Z129" s="232"/>
      <c r="AA129" s="31"/>
      <c r="AB129" s="227" t="str">
        <f t="shared" si="67"/>
        <v>-</v>
      </c>
      <c r="AC129" s="369"/>
      <c r="AD129" s="370" t="str">
        <f t="shared" si="59"/>
        <v>-</v>
      </c>
      <c r="AE129" s="368">
        <f t="shared" si="83"/>
        <v>0</v>
      </c>
      <c r="AF129" s="232"/>
      <c r="AG129" s="31"/>
      <c r="AH129" s="227" t="str">
        <f t="shared" si="68"/>
        <v>-</v>
      </c>
      <c r="AI129" s="369"/>
      <c r="AJ129" s="370" t="str">
        <f t="shared" si="60"/>
        <v>-</v>
      </c>
      <c r="AK129" s="368">
        <f t="shared" si="84"/>
        <v>0</v>
      </c>
      <c r="AL129" s="232"/>
      <c r="AM129" s="31"/>
      <c r="AN129" s="227" t="str">
        <f t="shared" si="69"/>
        <v>-</v>
      </c>
      <c r="AO129" s="369"/>
      <c r="AP129" s="370" t="str">
        <f t="shared" si="61"/>
        <v>-</v>
      </c>
      <c r="AQ129" s="368">
        <f t="shared" si="85"/>
        <v>0</v>
      </c>
      <c r="AR129" s="232"/>
      <c r="AS129" s="31"/>
      <c r="AT129" s="227" t="str">
        <f t="shared" si="70"/>
        <v>-</v>
      </c>
      <c r="AU129" s="369"/>
      <c r="AV129" s="370" t="str">
        <f t="shared" si="62"/>
        <v>-</v>
      </c>
      <c r="AW129" s="368">
        <f t="shared" si="86"/>
        <v>0</v>
      </c>
      <c r="AX129" s="232"/>
      <c r="AY129" s="31"/>
      <c r="AZ129" s="227" t="str">
        <f t="shared" si="71"/>
        <v>-</v>
      </c>
      <c r="BA129" s="369"/>
      <c r="BB129" s="370" t="str">
        <f t="shared" si="63"/>
        <v>-</v>
      </c>
    </row>
    <row r="130" ht="15" customHeight="1" spans="1:54">
      <c r="A130" s="114"/>
      <c r="B130" s="138">
        <v>30</v>
      </c>
      <c r="C130" s="194">
        <f t="shared" si="76"/>
        <v>0</v>
      </c>
      <c r="D130" s="437">
        <f t="shared" si="77"/>
        <v>0</v>
      </c>
      <c r="E130" s="432"/>
      <c r="F130" s="439">
        <f t="shared" si="78"/>
        <v>0</v>
      </c>
      <c r="G130" s="303" t="str">
        <f t="shared" si="64"/>
        <v>-</v>
      </c>
      <c r="H130" s="440">
        <f t="shared" si="79"/>
        <v>0</v>
      </c>
      <c r="I130" s="212">
        <f t="shared" si="72"/>
        <v>0</v>
      </c>
      <c r="J130" s="212">
        <f t="shared" si="73"/>
        <v>0</v>
      </c>
      <c r="K130" s="449"/>
      <c r="L130" s="331" t="str">
        <f t="shared" si="56"/>
        <v>-</v>
      </c>
      <c r="M130" s="371">
        <f t="shared" si="80"/>
        <v>0</v>
      </c>
      <c r="N130" s="239"/>
      <c r="O130" s="35"/>
      <c r="P130" s="227" t="str">
        <f t="shared" si="65"/>
        <v>-</v>
      </c>
      <c r="Q130" s="372"/>
      <c r="R130" s="373" t="str">
        <f t="shared" si="57"/>
        <v>-</v>
      </c>
      <c r="S130" s="371">
        <f t="shared" si="81"/>
        <v>0</v>
      </c>
      <c r="T130" s="239"/>
      <c r="U130" s="35"/>
      <c r="V130" s="227" t="str">
        <f t="shared" si="66"/>
        <v>-</v>
      </c>
      <c r="W130" s="372"/>
      <c r="X130" s="373" t="str">
        <f t="shared" si="58"/>
        <v>-</v>
      </c>
      <c r="Y130" s="371">
        <f t="shared" si="82"/>
        <v>0</v>
      </c>
      <c r="Z130" s="239"/>
      <c r="AA130" s="35"/>
      <c r="AB130" s="227" t="str">
        <f t="shared" si="67"/>
        <v>-</v>
      </c>
      <c r="AC130" s="372"/>
      <c r="AD130" s="373" t="str">
        <f t="shared" si="59"/>
        <v>-</v>
      </c>
      <c r="AE130" s="371">
        <f t="shared" si="83"/>
        <v>0</v>
      </c>
      <c r="AF130" s="239"/>
      <c r="AG130" s="35"/>
      <c r="AH130" s="227" t="str">
        <f t="shared" si="68"/>
        <v>-</v>
      </c>
      <c r="AI130" s="372"/>
      <c r="AJ130" s="373" t="str">
        <f t="shared" si="60"/>
        <v>-</v>
      </c>
      <c r="AK130" s="371">
        <f t="shared" si="84"/>
        <v>0</v>
      </c>
      <c r="AL130" s="239"/>
      <c r="AM130" s="35"/>
      <c r="AN130" s="227" t="str">
        <f t="shared" si="69"/>
        <v>-</v>
      </c>
      <c r="AO130" s="372"/>
      <c r="AP130" s="373" t="str">
        <f t="shared" si="61"/>
        <v>-</v>
      </c>
      <c r="AQ130" s="371">
        <f t="shared" si="85"/>
        <v>0</v>
      </c>
      <c r="AR130" s="239"/>
      <c r="AS130" s="35"/>
      <c r="AT130" s="227" t="str">
        <f t="shared" si="70"/>
        <v>-</v>
      </c>
      <c r="AU130" s="372"/>
      <c r="AV130" s="373" t="str">
        <f t="shared" si="62"/>
        <v>-</v>
      </c>
      <c r="AW130" s="371">
        <f t="shared" si="86"/>
        <v>0</v>
      </c>
      <c r="AX130" s="239"/>
      <c r="AY130" s="35"/>
      <c r="AZ130" s="227" t="str">
        <f t="shared" si="71"/>
        <v>-</v>
      </c>
      <c r="BA130" s="372"/>
      <c r="BB130" s="373" t="str">
        <f t="shared" si="63"/>
        <v>-</v>
      </c>
    </row>
    <row r="131" ht="16.5" customHeight="1" spans="1:54">
      <c r="A131" s="20" t="s">
        <v>52</v>
      </c>
      <c r="B131" s="21"/>
      <c r="C131" s="22">
        <f t="shared" ref="C131:K131" si="88">SUM(C132:C162)</f>
        <v>0</v>
      </c>
      <c r="D131" s="206">
        <f t="shared" si="88"/>
        <v>0</v>
      </c>
      <c r="E131" s="432"/>
      <c r="F131" s="69">
        <f t="shared" si="88"/>
        <v>0</v>
      </c>
      <c r="G131" s="303" t="str">
        <f t="shared" si="64"/>
        <v>-</v>
      </c>
      <c r="H131" s="305">
        <f t="shared" si="88"/>
        <v>0</v>
      </c>
      <c r="I131" s="210">
        <f>Q131+W131+AC131+AO131+AI131+AU131+BA131</f>
        <v>0</v>
      </c>
      <c r="J131" s="210">
        <f>Q131+W131+AC131+AO131+AI131+AU131+BA131</f>
        <v>0</v>
      </c>
      <c r="K131" s="187">
        <f t="shared" si="88"/>
        <v>0</v>
      </c>
      <c r="L131" s="323" t="str">
        <f t="shared" si="56"/>
        <v>-</v>
      </c>
      <c r="M131" s="324">
        <f>SUM(M132:M162)</f>
        <v>0</v>
      </c>
      <c r="N131" s="325">
        <f>SUM(N132:N162)</f>
        <v>0</v>
      </c>
      <c r="O131" s="326">
        <f>SUM(O132:O162)</f>
        <v>0</v>
      </c>
      <c r="P131" s="445" t="str">
        <f t="shared" si="65"/>
        <v>-</v>
      </c>
      <c r="Q131" s="342">
        <f>SUM(Q132:Q162)</f>
        <v>0</v>
      </c>
      <c r="R131" s="343" t="str">
        <f t="shared" si="57"/>
        <v>-</v>
      </c>
      <c r="S131" s="324">
        <f>SUM(S132:S162)</f>
        <v>0</v>
      </c>
      <c r="T131" s="325">
        <f>SUM(T132:T162)</f>
        <v>0</v>
      </c>
      <c r="U131" s="326">
        <f>SUM(U132:U162)</f>
        <v>0</v>
      </c>
      <c r="V131" s="445" t="str">
        <f t="shared" si="66"/>
        <v>-</v>
      </c>
      <c r="W131" s="342">
        <f>SUM(W132:W162)</f>
        <v>0</v>
      </c>
      <c r="X131" s="343" t="str">
        <f t="shared" si="58"/>
        <v>-</v>
      </c>
      <c r="Y131" s="324">
        <f>SUM(Y132:Y162)</f>
        <v>0</v>
      </c>
      <c r="Z131" s="325">
        <f>SUM(Z132:Z162)</f>
        <v>0</v>
      </c>
      <c r="AA131" s="326">
        <f>SUM(AA132:AA162)</f>
        <v>0</v>
      </c>
      <c r="AB131" s="445" t="str">
        <f t="shared" si="67"/>
        <v>-</v>
      </c>
      <c r="AC131" s="342">
        <f>SUM(AC132:AC162)</f>
        <v>0</v>
      </c>
      <c r="AD131" s="343" t="str">
        <f t="shared" si="59"/>
        <v>-</v>
      </c>
      <c r="AE131" s="324">
        <f>SUM(AE132:AE162)</f>
        <v>0</v>
      </c>
      <c r="AF131" s="325">
        <f>SUM(AF132:AF162)</f>
        <v>0</v>
      </c>
      <c r="AG131" s="326">
        <f>SUM(AG132:AG162)</f>
        <v>0</v>
      </c>
      <c r="AH131" s="445" t="str">
        <f t="shared" si="68"/>
        <v>-</v>
      </c>
      <c r="AI131" s="342">
        <f>SUM(AI132:AI162)</f>
        <v>0</v>
      </c>
      <c r="AJ131" s="343" t="str">
        <f t="shared" si="60"/>
        <v>-</v>
      </c>
      <c r="AK131" s="324">
        <f>SUM(AK132:AK162)</f>
        <v>0</v>
      </c>
      <c r="AL131" s="325">
        <f>SUM(AL132:AL162)</f>
        <v>0</v>
      </c>
      <c r="AM131" s="326">
        <f>SUM(AM132:AM162)</f>
        <v>0</v>
      </c>
      <c r="AN131" s="445" t="str">
        <f t="shared" si="69"/>
        <v>-</v>
      </c>
      <c r="AO131" s="342">
        <f>SUM(AO132:AO162)</f>
        <v>0</v>
      </c>
      <c r="AP131" s="343" t="str">
        <f t="shared" si="61"/>
        <v>-</v>
      </c>
      <c r="AQ131" s="324">
        <f>SUM(AQ132:AQ162)</f>
        <v>0</v>
      </c>
      <c r="AR131" s="325">
        <f>SUM(AR132:AR162)</f>
        <v>0</v>
      </c>
      <c r="AS131" s="326">
        <f>SUM(AS132:AS162)</f>
        <v>0</v>
      </c>
      <c r="AT131" s="445" t="str">
        <f t="shared" si="70"/>
        <v>-</v>
      </c>
      <c r="AU131" s="342">
        <f>SUM(AU132:AU162)</f>
        <v>0</v>
      </c>
      <c r="AV131" s="343" t="str">
        <f t="shared" si="62"/>
        <v>-</v>
      </c>
      <c r="AW131" s="324">
        <f>SUM(AW132:AW162)</f>
        <v>0</v>
      </c>
      <c r="AX131" s="325">
        <f>SUM(AX132:AX162)</f>
        <v>0</v>
      </c>
      <c r="AY131" s="326">
        <f>SUM(AY132:AY162)</f>
        <v>0</v>
      </c>
      <c r="AZ131" s="445" t="str">
        <f t="shared" si="71"/>
        <v>-</v>
      </c>
      <c r="BA131" s="342">
        <f>SUM(BA132:BA162)</f>
        <v>0</v>
      </c>
      <c r="BB131" s="343" t="str">
        <f t="shared" si="63"/>
        <v>-</v>
      </c>
    </row>
    <row r="132" ht="14.25" customHeight="1" spans="1:54">
      <c r="A132" s="131" t="s">
        <v>52</v>
      </c>
      <c r="B132" s="132">
        <v>1</v>
      </c>
      <c r="C132" s="188">
        <f t="shared" ref="C132:C169" si="89">F132+H132</f>
        <v>0</v>
      </c>
      <c r="D132" s="208">
        <f t="shared" ref="D132:D138" si="90">M132+S132+Y132+AK132</f>
        <v>0</v>
      </c>
      <c r="E132" s="432"/>
      <c r="F132" s="307">
        <f t="shared" ref="F132:F138" si="91">O132+U132+AA132+AM132</f>
        <v>0</v>
      </c>
      <c r="G132" s="303" t="str">
        <f t="shared" si="64"/>
        <v>-</v>
      </c>
      <c r="H132" s="308">
        <f t="shared" ref="H132:H138" si="92">N132+T132+Z132+AL132</f>
        <v>0</v>
      </c>
      <c r="I132" s="190">
        <f t="shared" si="72"/>
        <v>0</v>
      </c>
      <c r="J132" s="190">
        <f t="shared" si="73"/>
        <v>0</v>
      </c>
      <c r="K132" s="446"/>
      <c r="L132" s="328" t="str">
        <f t="shared" si="56"/>
        <v>-</v>
      </c>
      <c r="M132" s="329">
        <f t="shared" ref="M132:M162" si="93">N132+O132</f>
        <v>0</v>
      </c>
      <c r="N132" s="229"/>
      <c r="O132" s="27"/>
      <c r="P132" s="227" t="str">
        <f t="shared" si="65"/>
        <v>-</v>
      </c>
      <c r="Q132" s="366"/>
      <c r="R132" s="367" t="str">
        <f t="shared" si="57"/>
        <v>-</v>
      </c>
      <c r="S132" s="329">
        <f t="shared" ref="S132:S162" si="94">T132+U132</f>
        <v>0</v>
      </c>
      <c r="T132" s="229"/>
      <c r="U132" s="27"/>
      <c r="V132" s="227" t="str">
        <f t="shared" si="66"/>
        <v>-</v>
      </c>
      <c r="W132" s="366"/>
      <c r="X132" s="367" t="str">
        <f t="shared" si="58"/>
        <v>-</v>
      </c>
      <c r="Y132" s="329">
        <f t="shared" ref="Y132:Y162" si="95">Z132+AA132</f>
        <v>0</v>
      </c>
      <c r="Z132" s="229"/>
      <c r="AA132" s="27"/>
      <c r="AB132" s="227" t="str">
        <f t="shared" si="67"/>
        <v>-</v>
      </c>
      <c r="AC132" s="366"/>
      <c r="AD132" s="367" t="str">
        <f t="shared" si="59"/>
        <v>-</v>
      </c>
      <c r="AE132" s="329">
        <f t="shared" ref="AE132:AE162" si="96">AF132+AG132</f>
        <v>0</v>
      </c>
      <c r="AF132" s="229"/>
      <c r="AG132" s="27"/>
      <c r="AH132" s="227" t="str">
        <f t="shared" si="68"/>
        <v>-</v>
      </c>
      <c r="AI132" s="366"/>
      <c r="AJ132" s="367" t="str">
        <f t="shared" si="60"/>
        <v>-</v>
      </c>
      <c r="AK132" s="329">
        <f t="shared" ref="AK132:AK162" si="97">AL132+AM132</f>
        <v>0</v>
      </c>
      <c r="AL132" s="229"/>
      <c r="AM132" s="27"/>
      <c r="AN132" s="227" t="str">
        <f t="shared" si="69"/>
        <v>-</v>
      </c>
      <c r="AO132" s="366"/>
      <c r="AP132" s="367" t="str">
        <f t="shared" si="61"/>
        <v>-</v>
      </c>
      <c r="AQ132" s="329">
        <f t="shared" ref="AQ132:AQ162" si="98">AR132+AS132</f>
        <v>0</v>
      </c>
      <c r="AR132" s="229"/>
      <c r="AS132" s="27"/>
      <c r="AT132" s="227" t="str">
        <f t="shared" si="70"/>
        <v>-</v>
      </c>
      <c r="AU132" s="366"/>
      <c r="AV132" s="367" t="str">
        <f t="shared" si="62"/>
        <v>-</v>
      </c>
      <c r="AW132" s="329">
        <f t="shared" ref="AW132:AW162" si="99">AX132+AY132</f>
        <v>0</v>
      </c>
      <c r="AX132" s="229"/>
      <c r="AY132" s="27"/>
      <c r="AZ132" s="227" t="str">
        <f t="shared" si="71"/>
        <v>-</v>
      </c>
      <c r="BA132" s="366"/>
      <c r="BB132" s="367" t="str">
        <f t="shared" si="63"/>
        <v>-</v>
      </c>
    </row>
    <row r="133" ht="14.25" customHeight="1" spans="1:54">
      <c r="A133" s="107"/>
      <c r="B133" s="134">
        <v>2</v>
      </c>
      <c r="C133" s="192">
        <f t="shared" si="89"/>
        <v>0</v>
      </c>
      <c r="D133" s="433">
        <f t="shared" si="90"/>
        <v>0</v>
      </c>
      <c r="E133" s="432"/>
      <c r="F133" s="435">
        <f t="shared" si="91"/>
        <v>0</v>
      </c>
      <c r="G133" s="303" t="str">
        <f t="shared" si="64"/>
        <v>-</v>
      </c>
      <c r="H133" s="436">
        <f t="shared" si="92"/>
        <v>0</v>
      </c>
      <c r="I133" s="210">
        <f t="shared" si="72"/>
        <v>0</v>
      </c>
      <c r="J133" s="210">
        <f t="shared" si="73"/>
        <v>0</v>
      </c>
      <c r="K133" s="447"/>
      <c r="L133" s="330" t="str">
        <f t="shared" ref="L133:L196" si="100">IF(I133&lt;&gt;0,I133/F133,"-")</f>
        <v>-</v>
      </c>
      <c r="M133" s="368">
        <f t="shared" si="93"/>
        <v>0</v>
      </c>
      <c r="N133" s="232"/>
      <c r="O133" s="31"/>
      <c r="P133" s="227" t="str">
        <f t="shared" si="65"/>
        <v>-</v>
      </c>
      <c r="Q133" s="369"/>
      <c r="R133" s="370" t="str">
        <f t="shared" ref="R133:R196" si="101">IF(Q133&lt;&gt;0,Q133/O133,"-")</f>
        <v>-</v>
      </c>
      <c r="S133" s="368">
        <f t="shared" si="94"/>
        <v>0</v>
      </c>
      <c r="T133" s="232"/>
      <c r="U133" s="31"/>
      <c r="V133" s="227" t="str">
        <f t="shared" si="66"/>
        <v>-</v>
      </c>
      <c r="W133" s="369"/>
      <c r="X133" s="370" t="str">
        <f t="shared" ref="X133:X196" si="102">IF(W133&lt;&gt;0,W133/U133,"-")</f>
        <v>-</v>
      </c>
      <c r="Y133" s="368">
        <f t="shared" si="95"/>
        <v>0</v>
      </c>
      <c r="Z133" s="232"/>
      <c r="AA133" s="31"/>
      <c r="AB133" s="227" t="str">
        <f t="shared" si="67"/>
        <v>-</v>
      </c>
      <c r="AC133" s="369"/>
      <c r="AD133" s="370" t="str">
        <f t="shared" ref="AD133:AD196" si="103">IF(AC133&lt;&gt;0,AC133/AA133,"-")</f>
        <v>-</v>
      </c>
      <c r="AE133" s="368">
        <f t="shared" si="96"/>
        <v>0</v>
      </c>
      <c r="AF133" s="232"/>
      <c r="AG133" s="31"/>
      <c r="AH133" s="227" t="str">
        <f t="shared" si="68"/>
        <v>-</v>
      </c>
      <c r="AI133" s="369"/>
      <c r="AJ133" s="370" t="str">
        <f t="shared" ref="AJ133:AJ196" si="104">IF(AI133&lt;&gt;0,AI133/AG133,"-")</f>
        <v>-</v>
      </c>
      <c r="AK133" s="368">
        <f t="shared" si="97"/>
        <v>0</v>
      </c>
      <c r="AL133" s="232"/>
      <c r="AM133" s="31"/>
      <c r="AN133" s="227" t="str">
        <f t="shared" si="69"/>
        <v>-</v>
      </c>
      <c r="AO133" s="369"/>
      <c r="AP133" s="370" t="str">
        <f t="shared" ref="AP133:AP196" si="105">IF(AO133&lt;&gt;0,AO133/AM133,"-")</f>
        <v>-</v>
      </c>
      <c r="AQ133" s="368">
        <f t="shared" si="98"/>
        <v>0</v>
      </c>
      <c r="AR133" s="232"/>
      <c r="AS133" s="31"/>
      <c r="AT133" s="227" t="str">
        <f t="shared" si="70"/>
        <v>-</v>
      </c>
      <c r="AU133" s="369"/>
      <c r="AV133" s="370" t="str">
        <f t="shared" ref="AV133:AV196" si="106">IF(AU133&lt;&gt;0,AU133/AS133,"-")</f>
        <v>-</v>
      </c>
      <c r="AW133" s="368">
        <f t="shared" si="99"/>
        <v>0</v>
      </c>
      <c r="AX133" s="232"/>
      <c r="AY133" s="31"/>
      <c r="AZ133" s="227" t="str">
        <f t="shared" si="71"/>
        <v>-</v>
      </c>
      <c r="BA133" s="369"/>
      <c r="BB133" s="370" t="str">
        <f t="shared" ref="BB133:BB196" si="107">IF(BA133&lt;&gt;0,BA133/AY133,"-")</f>
        <v>-</v>
      </c>
    </row>
    <row r="134" ht="14.25" customHeight="1" spans="1:54">
      <c r="A134" s="107"/>
      <c r="B134" s="134">
        <v>3</v>
      </c>
      <c r="C134" s="192">
        <f t="shared" si="89"/>
        <v>0</v>
      </c>
      <c r="D134" s="433">
        <f t="shared" si="90"/>
        <v>0</v>
      </c>
      <c r="E134" s="432"/>
      <c r="F134" s="435">
        <f t="shared" si="91"/>
        <v>0</v>
      </c>
      <c r="G134" s="303" t="str">
        <f t="shared" ref="G134:G197" si="108">IF(F134&lt;&gt;0,F134/C134,"-")</f>
        <v>-</v>
      </c>
      <c r="H134" s="436">
        <f t="shared" si="92"/>
        <v>0</v>
      </c>
      <c r="I134" s="210">
        <f t="shared" si="72"/>
        <v>0</v>
      </c>
      <c r="J134" s="210">
        <f t="shared" si="73"/>
        <v>0</v>
      </c>
      <c r="K134" s="447"/>
      <c r="L134" s="330" t="str">
        <f t="shared" si="100"/>
        <v>-</v>
      </c>
      <c r="M134" s="368">
        <f t="shared" si="93"/>
        <v>0</v>
      </c>
      <c r="N134" s="232"/>
      <c r="O134" s="31"/>
      <c r="P134" s="227" t="str">
        <f t="shared" ref="P134:P197" si="109">IF(O134&lt;&gt;0,O134/M134,"-")</f>
        <v>-</v>
      </c>
      <c r="Q134" s="369"/>
      <c r="R134" s="370" t="str">
        <f t="shared" si="101"/>
        <v>-</v>
      </c>
      <c r="S134" s="368">
        <f t="shared" si="94"/>
        <v>0</v>
      </c>
      <c r="T134" s="232"/>
      <c r="U134" s="31"/>
      <c r="V134" s="227" t="str">
        <f t="shared" ref="V134:V197" si="110">IF(U134&lt;&gt;0,U134/S134,"-")</f>
        <v>-</v>
      </c>
      <c r="W134" s="369"/>
      <c r="X134" s="370" t="str">
        <f t="shared" si="102"/>
        <v>-</v>
      </c>
      <c r="Y134" s="368">
        <f t="shared" si="95"/>
        <v>0</v>
      </c>
      <c r="Z134" s="232"/>
      <c r="AA134" s="31"/>
      <c r="AB134" s="227" t="str">
        <f t="shared" ref="AB134:AB197" si="111">IF(AA134&lt;&gt;0,AA134/Y134,"-")</f>
        <v>-</v>
      </c>
      <c r="AC134" s="369"/>
      <c r="AD134" s="370" t="str">
        <f t="shared" si="103"/>
        <v>-</v>
      </c>
      <c r="AE134" s="368">
        <f t="shared" si="96"/>
        <v>0</v>
      </c>
      <c r="AF134" s="232"/>
      <c r="AG134" s="31"/>
      <c r="AH134" s="227" t="str">
        <f t="shared" ref="AH134:AH197" si="112">IF(AG134&lt;&gt;0,AG134/AE134,"-")</f>
        <v>-</v>
      </c>
      <c r="AI134" s="369"/>
      <c r="AJ134" s="370" t="str">
        <f t="shared" si="104"/>
        <v>-</v>
      </c>
      <c r="AK134" s="368">
        <f t="shared" si="97"/>
        <v>0</v>
      </c>
      <c r="AL134" s="232"/>
      <c r="AM134" s="31"/>
      <c r="AN134" s="227" t="str">
        <f t="shared" ref="AN134:AN197" si="113">IF(AM134&lt;&gt;0,AM134/AK134,"-")</f>
        <v>-</v>
      </c>
      <c r="AO134" s="369"/>
      <c r="AP134" s="370" t="str">
        <f t="shared" si="105"/>
        <v>-</v>
      </c>
      <c r="AQ134" s="368">
        <f t="shared" si="98"/>
        <v>0</v>
      </c>
      <c r="AR134" s="232"/>
      <c r="AS134" s="31"/>
      <c r="AT134" s="227" t="str">
        <f t="shared" ref="AT134:AT197" si="114">IF(AS134&lt;&gt;0,AS134/AQ134,"-")</f>
        <v>-</v>
      </c>
      <c r="AU134" s="369"/>
      <c r="AV134" s="370" t="str">
        <f t="shared" si="106"/>
        <v>-</v>
      </c>
      <c r="AW134" s="368">
        <f t="shared" si="99"/>
        <v>0</v>
      </c>
      <c r="AX134" s="232"/>
      <c r="AY134" s="31"/>
      <c r="AZ134" s="227" t="str">
        <f t="shared" ref="AZ134:AZ197" si="115">IF(AY134&lt;&gt;0,AY134/AW134,"-")</f>
        <v>-</v>
      </c>
      <c r="BA134" s="369"/>
      <c r="BB134" s="370" t="str">
        <f t="shared" si="107"/>
        <v>-</v>
      </c>
    </row>
    <row r="135" ht="14.25" customHeight="1" spans="1:54">
      <c r="A135" s="107"/>
      <c r="B135" s="134">
        <v>4</v>
      </c>
      <c r="C135" s="192">
        <f t="shared" si="89"/>
        <v>0</v>
      </c>
      <c r="D135" s="433">
        <f t="shared" si="90"/>
        <v>0</v>
      </c>
      <c r="E135" s="432"/>
      <c r="F135" s="435">
        <f t="shared" si="91"/>
        <v>0</v>
      </c>
      <c r="G135" s="303" t="str">
        <f t="shared" si="108"/>
        <v>-</v>
      </c>
      <c r="H135" s="436">
        <f t="shared" si="92"/>
        <v>0</v>
      </c>
      <c r="I135" s="210">
        <f t="shared" si="72"/>
        <v>0</v>
      </c>
      <c r="J135" s="210">
        <f t="shared" si="73"/>
        <v>0</v>
      </c>
      <c r="K135" s="447"/>
      <c r="L135" s="330" t="str">
        <f t="shared" si="100"/>
        <v>-</v>
      </c>
      <c r="M135" s="368">
        <f t="shared" si="93"/>
        <v>0</v>
      </c>
      <c r="N135" s="232"/>
      <c r="O135" s="31"/>
      <c r="P135" s="227" t="str">
        <f t="shared" si="109"/>
        <v>-</v>
      </c>
      <c r="Q135" s="369"/>
      <c r="R135" s="370" t="str">
        <f t="shared" si="101"/>
        <v>-</v>
      </c>
      <c r="S135" s="368">
        <f t="shared" si="94"/>
        <v>0</v>
      </c>
      <c r="T135" s="232"/>
      <c r="U135" s="31"/>
      <c r="V135" s="227" t="str">
        <f t="shared" si="110"/>
        <v>-</v>
      </c>
      <c r="W135" s="369"/>
      <c r="X135" s="370" t="str">
        <f t="shared" si="102"/>
        <v>-</v>
      </c>
      <c r="Y135" s="368">
        <f t="shared" si="95"/>
        <v>0</v>
      </c>
      <c r="Z135" s="232"/>
      <c r="AA135" s="31"/>
      <c r="AB135" s="227" t="str">
        <f t="shared" si="111"/>
        <v>-</v>
      </c>
      <c r="AC135" s="369"/>
      <c r="AD135" s="370" t="str">
        <f t="shared" si="103"/>
        <v>-</v>
      </c>
      <c r="AE135" s="368">
        <f t="shared" si="96"/>
        <v>0</v>
      </c>
      <c r="AF135" s="232"/>
      <c r="AG135" s="31"/>
      <c r="AH135" s="227" t="str">
        <f t="shared" si="112"/>
        <v>-</v>
      </c>
      <c r="AI135" s="369"/>
      <c r="AJ135" s="370" t="str">
        <f t="shared" si="104"/>
        <v>-</v>
      </c>
      <c r="AK135" s="368">
        <f t="shared" si="97"/>
        <v>0</v>
      </c>
      <c r="AL135" s="232"/>
      <c r="AM135" s="31"/>
      <c r="AN135" s="227" t="str">
        <f t="shared" si="113"/>
        <v>-</v>
      </c>
      <c r="AO135" s="369"/>
      <c r="AP135" s="370" t="str">
        <f t="shared" si="105"/>
        <v>-</v>
      </c>
      <c r="AQ135" s="368">
        <f t="shared" si="98"/>
        <v>0</v>
      </c>
      <c r="AR135" s="232"/>
      <c r="AS135" s="31"/>
      <c r="AT135" s="227" t="str">
        <f t="shared" si="114"/>
        <v>-</v>
      </c>
      <c r="AU135" s="369"/>
      <c r="AV135" s="370" t="str">
        <f t="shared" si="106"/>
        <v>-</v>
      </c>
      <c r="AW135" s="368">
        <f t="shared" si="99"/>
        <v>0</v>
      </c>
      <c r="AX135" s="232"/>
      <c r="AY135" s="31"/>
      <c r="AZ135" s="227" t="str">
        <f t="shared" si="115"/>
        <v>-</v>
      </c>
      <c r="BA135" s="369"/>
      <c r="BB135" s="370" t="str">
        <f t="shared" si="107"/>
        <v>-</v>
      </c>
    </row>
    <row r="136" ht="14.25" customHeight="1" spans="1:54">
      <c r="A136" s="107"/>
      <c r="B136" s="134">
        <v>5</v>
      </c>
      <c r="C136" s="192">
        <f t="shared" si="89"/>
        <v>0</v>
      </c>
      <c r="D136" s="433">
        <f t="shared" si="90"/>
        <v>0</v>
      </c>
      <c r="E136" s="434"/>
      <c r="F136" s="435">
        <f t="shared" si="91"/>
        <v>0</v>
      </c>
      <c r="G136" s="303" t="str">
        <f t="shared" si="108"/>
        <v>-</v>
      </c>
      <c r="H136" s="436">
        <f t="shared" si="92"/>
        <v>0</v>
      </c>
      <c r="I136" s="210">
        <f t="shared" si="72"/>
        <v>0</v>
      </c>
      <c r="J136" s="210">
        <f t="shared" si="73"/>
        <v>0</v>
      </c>
      <c r="K136" s="447"/>
      <c r="L136" s="330" t="str">
        <f t="shared" si="100"/>
        <v>-</v>
      </c>
      <c r="M136" s="368">
        <f t="shared" si="93"/>
        <v>0</v>
      </c>
      <c r="N136" s="232"/>
      <c r="O136" s="31"/>
      <c r="P136" s="227" t="str">
        <f t="shared" si="109"/>
        <v>-</v>
      </c>
      <c r="Q136" s="369"/>
      <c r="R136" s="370" t="str">
        <f t="shared" si="101"/>
        <v>-</v>
      </c>
      <c r="S136" s="368">
        <f t="shared" si="94"/>
        <v>0</v>
      </c>
      <c r="T136" s="232"/>
      <c r="U136" s="31"/>
      <c r="V136" s="227" t="str">
        <f t="shared" si="110"/>
        <v>-</v>
      </c>
      <c r="W136" s="369"/>
      <c r="X136" s="370" t="str">
        <f t="shared" si="102"/>
        <v>-</v>
      </c>
      <c r="Y136" s="368">
        <f t="shared" si="95"/>
        <v>0</v>
      </c>
      <c r="Z136" s="232"/>
      <c r="AA136" s="31"/>
      <c r="AB136" s="227" t="str">
        <f t="shared" si="111"/>
        <v>-</v>
      </c>
      <c r="AC136" s="369"/>
      <c r="AD136" s="370" t="str">
        <f t="shared" si="103"/>
        <v>-</v>
      </c>
      <c r="AE136" s="368">
        <f t="shared" si="96"/>
        <v>0</v>
      </c>
      <c r="AF136" s="232"/>
      <c r="AG136" s="31"/>
      <c r="AH136" s="227" t="str">
        <f t="shared" si="112"/>
        <v>-</v>
      </c>
      <c r="AI136" s="369"/>
      <c r="AJ136" s="370" t="str">
        <f t="shared" si="104"/>
        <v>-</v>
      </c>
      <c r="AK136" s="368">
        <f t="shared" si="97"/>
        <v>0</v>
      </c>
      <c r="AL136" s="232"/>
      <c r="AM136" s="31"/>
      <c r="AN136" s="227" t="str">
        <f t="shared" si="113"/>
        <v>-</v>
      </c>
      <c r="AO136" s="369"/>
      <c r="AP136" s="370" t="str">
        <f t="shared" si="105"/>
        <v>-</v>
      </c>
      <c r="AQ136" s="368">
        <f t="shared" si="98"/>
        <v>0</v>
      </c>
      <c r="AR136" s="232"/>
      <c r="AS136" s="31"/>
      <c r="AT136" s="227" t="str">
        <f t="shared" si="114"/>
        <v>-</v>
      </c>
      <c r="AU136" s="369"/>
      <c r="AV136" s="370" t="str">
        <f t="shared" si="106"/>
        <v>-</v>
      </c>
      <c r="AW136" s="368">
        <f t="shared" si="99"/>
        <v>0</v>
      </c>
      <c r="AX136" s="232"/>
      <c r="AY136" s="31"/>
      <c r="AZ136" s="227" t="str">
        <f t="shared" si="115"/>
        <v>-</v>
      </c>
      <c r="BA136" s="369"/>
      <c r="BB136" s="370" t="str">
        <f t="shared" si="107"/>
        <v>-</v>
      </c>
    </row>
    <row r="137" ht="14.25" customHeight="1" spans="1:54">
      <c r="A137" s="107"/>
      <c r="B137" s="134">
        <v>6</v>
      </c>
      <c r="C137" s="192">
        <f t="shared" si="89"/>
        <v>0</v>
      </c>
      <c r="D137" s="433">
        <f t="shared" si="90"/>
        <v>0</v>
      </c>
      <c r="E137" s="434"/>
      <c r="F137" s="435">
        <f t="shared" si="91"/>
        <v>0</v>
      </c>
      <c r="G137" s="303" t="str">
        <f t="shared" si="108"/>
        <v>-</v>
      </c>
      <c r="H137" s="436">
        <f t="shared" si="92"/>
        <v>0</v>
      </c>
      <c r="I137" s="210">
        <f t="shared" si="72"/>
        <v>0</v>
      </c>
      <c r="J137" s="210">
        <f t="shared" si="73"/>
        <v>0</v>
      </c>
      <c r="K137" s="447"/>
      <c r="L137" s="330" t="str">
        <f t="shared" si="100"/>
        <v>-</v>
      </c>
      <c r="M137" s="368">
        <f t="shared" si="93"/>
        <v>0</v>
      </c>
      <c r="N137" s="232"/>
      <c r="O137" s="31"/>
      <c r="P137" s="227" t="str">
        <f t="shared" si="109"/>
        <v>-</v>
      </c>
      <c r="Q137" s="369"/>
      <c r="R137" s="370" t="str">
        <f t="shared" si="101"/>
        <v>-</v>
      </c>
      <c r="S137" s="368">
        <f t="shared" si="94"/>
        <v>0</v>
      </c>
      <c r="T137" s="232"/>
      <c r="U137" s="31"/>
      <c r="V137" s="227" t="str">
        <f t="shared" si="110"/>
        <v>-</v>
      </c>
      <c r="W137" s="369"/>
      <c r="X137" s="370" t="str">
        <f t="shared" si="102"/>
        <v>-</v>
      </c>
      <c r="Y137" s="368">
        <f t="shared" si="95"/>
        <v>0</v>
      </c>
      <c r="Z137" s="232"/>
      <c r="AA137" s="31"/>
      <c r="AB137" s="227" t="str">
        <f t="shared" si="111"/>
        <v>-</v>
      </c>
      <c r="AC137" s="369"/>
      <c r="AD137" s="370" t="str">
        <f t="shared" si="103"/>
        <v>-</v>
      </c>
      <c r="AE137" s="368">
        <f t="shared" si="96"/>
        <v>0</v>
      </c>
      <c r="AF137" s="232"/>
      <c r="AG137" s="31"/>
      <c r="AH137" s="227" t="str">
        <f t="shared" si="112"/>
        <v>-</v>
      </c>
      <c r="AI137" s="369"/>
      <c r="AJ137" s="370" t="str">
        <f t="shared" si="104"/>
        <v>-</v>
      </c>
      <c r="AK137" s="368">
        <f t="shared" si="97"/>
        <v>0</v>
      </c>
      <c r="AL137" s="232"/>
      <c r="AM137" s="31"/>
      <c r="AN137" s="227" t="str">
        <f t="shared" si="113"/>
        <v>-</v>
      </c>
      <c r="AO137" s="369"/>
      <c r="AP137" s="370" t="str">
        <f t="shared" si="105"/>
        <v>-</v>
      </c>
      <c r="AQ137" s="368">
        <f t="shared" si="98"/>
        <v>0</v>
      </c>
      <c r="AR137" s="232"/>
      <c r="AS137" s="31"/>
      <c r="AT137" s="227" t="str">
        <f t="shared" si="114"/>
        <v>-</v>
      </c>
      <c r="AU137" s="369"/>
      <c r="AV137" s="370" t="str">
        <f t="shared" si="106"/>
        <v>-</v>
      </c>
      <c r="AW137" s="368">
        <f t="shared" si="99"/>
        <v>0</v>
      </c>
      <c r="AX137" s="232"/>
      <c r="AY137" s="31"/>
      <c r="AZ137" s="227" t="str">
        <f t="shared" si="115"/>
        <v>-</v>
      </c>
      <c r="BA137" s="369"/>
      <c r="BB137" s="370" t="str">
        <f t="shared" si="107"/>
        <v>-</v>
      </c>
    </row>
    <row r="138" ht="14.25" customHeight="1" spans="1:54">
      <c r="A138" s="107"/>
      <c r="B138" s="134">
        <v>7</v>
      </c>
      <c r="C138" s="192">
        <f t="shared" si="89"/>
        <v>0</v>
      </c>
      <c r="D138" s="433">
        <f t="shared" si="90"/>
        <v>0</v>
      </c>
      <c r="E138" s="434"/>
      <c r="F138" s="435">
        <f t="shared" si="91"/>
        <v>0</v>
      </c>
      <c r="G138" s="303" t="str">
        <f t="shared" si="108"/>
        <v>-</v>
      </c>
      <c r="H138" s="436">
        <f t="shared" si="92"/>
        <v>0</v>
      </c>
      <c r="I138" s="210">
        <f t="shared" si="72"/>
        <v>0</v>
      </c>
      <c r="J138" s="210">
        <f>Q138+W138+AC138+AO138+AI138+AU138</f>
        <v>0</v>
      </c>
      <c r="K138" s="447"/>
      <c r="L138" s="330" t="str">
        <f t="shared" si="100"/>
        <v>-</v>
      </c>
      <c r="M138" s="368">
        <f t="shared" si="93"/>
        <v>0</v>
      </c>
      <c r="N138" s="232"/>
      <c r="O138" s="31"/>
      <c r="P138" s="227" t="str">
        <f t="shared" si="109"/>
        <v>-</v>
      </c>
      <c r="Q138" s="369"/>
      <c r="R138" s="370" t="str">
        <f t="shared" si="101"/>
        <v>-</v>
      </c>
      <c r="S138" s="368">
        <f t="shared" si="94"/>
        <v>0</v>
      </c>
      <c r="T138" s="232"/>
      <c r="U138" s="31"/>
      <c r="V138" s="227" t="str">
        <f t="shared" si="110"/>
        <v>-</v>
      </c>
      <c r="W138" s="369"/>
      <c r="X138" s="370" t="str">
        <f t="shared" si="102"/>
        <v>-</v>
      </c>
      <c r="Y138" s="368">
        <f t="shared" si="95"/>
        <v>0</v>
      </c>
      <c r="Z138" s="232"/>
      <c r="AA138" s="31"/>
      <c r="AB138" s="227" t="str">
        <f t="shared" si="111"/>
        <v>-</v>
      </c>
      <c r="AC138" s="369"/>
      <c r="AD138" s="370" t="str">
        <f t="shared" si="103"/>
        <v>-</v>
      </c>
      <c r="AE138" s="368">
        <f t="shared" si="96"/>
        <v>0</v>
      </c>
      <c r="AF138" s="232"/>
      <c r="AG138" s="31"/>
      <c r="AH138" s="227" t="str">
        <f t="shared" si="112"/>
        <v>-</v>
      </c>
      <c r="AI138" s="369"/>
      <c r="AJ138" s="370" t="str">
        <f t="shared" si="104"/>
        <v>-</v>
      </c>
      <c r="AK138" s="368">
        <f t="shared" si="97"/>
        <v>0</v>
      </c>
      <c r="AL138" s="232"/>
      <c r="AM138" s="31"/>
      <c r="AN138" s="227" t="str">
        <f t="shared" si="113"/>
        <v>-</v>
      </c>
      <c r="AO138" s="369"/>
      <c r="AP138" s="370" t="str">
        <f t="shared" si="105"/>
        <v>-</v>
      </c>
      <c r="AQ138" s="368">
        <f t="shared" si="98"/>
        <v>0</v>
      </c>
      <c r="AR138" s="232"/>
      <c r="AS138" s="31"/>
      <c r="AT138" s="227" t="str">
        <f t="shared" si="114"/>
        <v>-</v>
      </c>
      <c r="AU138" s="369"/>
      <c r="AV138" s="370" t="str">
        <f t="shared" si="106"/>
        <v>-</v>
      </c>
      <c r="AW138" s="368">
        <f t="shared" si="99"/>
        <v>0</v>
      </c>
      <c r="AX138" s="232"/>
      <c r="AY138" s="31"/>
      <c r="AZ138" s="227" t="str">
        <f t="shared" si="115"/>
        <v>-</v>
      </c>
      <c r="BA138" s="369"/>
      <c r="BB138" s="370" t="str">
        <f t="shared" si="107"/>
        <v>-</v>
      </c>
    </row>
    <row r="139" ht="14.25" customHeight="1" spans="1:54">
      <c r="A139" s="107"/>
      <c r="B139" s="134">
        <v>8</v>
      </c>
      <c r="C139" s="192">
        <f t="shared" si="89"/>
        <v>0</v>
      </c>
      <c r="D139" s="433">
        <f>M139+S139+Y139+AK139+AE139+AQ139+AW139</f>
        <v>0</v>
      </c>
      <c r="E139" s="434"/>
      <c r="F139" s="435">
        <f>O139+U139+AA139+AM139+AG139+AS139+AY139</f>
        <v>0</v>
      </c>
      <c r="G139" s="303" t="str">
        <f t="shared" si="108"/>
        <v>-</v>
      </c>
      <c r="H139" s="436">
        <f>N139+T139+Z139+AL139+AF139+AR139+AX139</f>
        <v>0</v>
      </c>
      <c r="I139" s="210">
        <f>Q139+W139+AC139+AO139+AI139+AU139+BA139</f>
        <v>0</v>
      </c>
      <c r="J139" s="210">
        <f>Q139+W139+AC139+AO139+AI139+AU139+BA139</f>
        <v>0</v>
      </c>
      <c r="K139" s="447"/>
      <c r="L139" s="330" t="str">
        <f t="shared" si="100"/>
        <v>-</v>
      </c>
      <c r="M139" s="368">
        <f t="shared" si="93"/>
        <v>0</v>
      </c>
      <c r="N139" s="232"/>
      <c r="O139" s="31"/>
      <c r="P139" s="227" t="str">
        <f t="shared" si="109"/>
        <v>-</v>
      </c>
      <c r="Q139" s="369"/>
      <c r="R139" s="370" t="str">
        <f t="shared" si="101"/>
        <v>-</v>
      </c>
      <c r="S139" s="368">
        <f t="shared" si="94"/>
        <v>0</v>
      </c>
      <c r="T139" s="232"/>
      <c r="U139" s="31"/>
      <c r="V139" s="227" t="str">
        <f t="shared" si="110"/>
        <v>-</v>
      </c>
      <c r="W139" s="369"/>
      <c r="X139" s="370" t="str">
        <f t="shared" si="102"/>
        <v>-</v>
      </c>
      <c r="Y139" s="368">
        <f t="shared" si="95"/>
        <v>0</v>
      </c>
      <c r="Z139" s="232"/>
      <c r="AA139" s="31"/>
      <c r="AB139" s="227" t="str">
        <f t="shared" si="111"/>
        <v>-</v>
      </c>
      <c r="AC139" s="369"/>
      <c r="AD139" s="370" t="str">
        <f t="shared" si="103"/>
        <v>-</v>
      </c>
      <c r="AE139" s="368">
        <f t="shared" si="96"/>
        <v>0</v>
      </c>
      <c r="AF139" s="232"/>
      <c r="AG139" s="31"/>
      <c r="AH139" s="227" t="str">
        <f t="shared" si="112"/>
        <v>-</v>
      </c>
      <c r="AI139" s="369"/>
      <c r="AJ139" s="370" t="str">
        <f t="shared" si="104"/>
        <v>-</v>
      </c>
      <c r="AK139" s="368">
        <f t="shared" si="97"/>
        <v>0</v>
      </c>
      <c r="AL139" s="232"/>
      <c r="AM139" s="31"/>
      <c r="AN139" s="227" t="str">
        <f t="shared" si="113"/>
        <v>-</v>
      </c>
      <c r="AO139" s="369"/>
      <c r="AP139" s="370" t="str">
        <f t="shared" si="105"/>
        <v>-</v>
      </c>
      <c r="AQ139" s="368">
        <f t="shared" si="98"/>
        <v>0</v>
      </c>
      <c r="AR139" s="232"/>
      <c r="AS139" s="31"/>
      <c r="AT139" s="227" t="str">
        <f t="shared" si="114"/>
        <v>-</v>
      </c>
      <c r="AU139" s="369"/>
      <c r="AV139" s="370" t="str">
        <f t="shared" si="106"/>
        <v>-</v>
      </c>
      <c r="AW139" s="368">
        <f t="shared" si="99"/>
        <v>0</v>
      </c>
      <c r="AX139" s="232"/>
      <c r="AY139" s="31"/>
      <c r="AZ139" s="227" t="str">
        <f t="shared" si="115"/>
        <v>-</v>
      </c>
      <c r="BA139" s="369"/>
      <c r="BB139" s="370" t="str">
        <f t="shared" si="107"/>
        <v>-</v>
      </c>
    </row>
    <row r="140" ht="14.25" customHeight="1" spans="1:54">
      <c r="A140" s="107"/>
      <c r="B140" s="134">
        <v>9</v>
      </c>
      <c r="C140" s="192">
        <f t="shared" si="89"/>
        <v>0</v>
      </c>
      <c r="D140" s="433">
        <f t="shared" ref="D140:D162" si="116">M140+S140+Y140+AK140+AE140+AQ140+AW140</f>
        <v>0</v>
      </c>
      <c r="E140" s="434"/>
      <c r="F140" s="435">
        <f t="shared" ref="F140:F162" si="117">O140+U140+AA140+AM140+AG140+AS140+AY140</f>
        <v>0</v>
      </c>
      <c r="G140" s="303" t="str">
        <f t="shared" si="108"/>
        <v>-</v>
      </c>
      <c r="H140" s="436">
        <f t="shared" ref="H140:H162" si="118">N140+T140+Z140+AL140+AF140+AR140+AX140</f>
        <v>0</v>
      </c>
      <c r="I140" s="210">
        <f t="shared" ref="I140:I165" si="119">Q140+W140+AC140+AO140+AI140+AU140+BA140</f>
        <v>0</v>
      </c>
      <c r="J140" s="210">
        <f t="shared" ref="J140:J163" si="120">Q140+W140+AC140+AO140+AI140+AU140+BA140</f>
        <v>0</v>
      </c>
      <c r="K140" s="447"/>
      <c r="L140" s="330" t="str">
        <f t="shared" si="100"/>
        <v>-</v>
      </c>
      <c r="M140" s="368">
        <f t="shared" si="93"/>
        <v>0</v>
      </c>
      <c r="N140" s="232"/>
      <c r="O140" s="31"/>
      <c r="P140" s="227" t="str">
        <f t="shared" si="109"/>
        <v>-</v>
      </c>
      <c r="Q140" s="369"/>
      <c r="R140" s="370" t="str">
        <f t="shared" si="101"/>
        <v>-</v>
      </c>
      <c r="S140" s="368">
        <f t="shared" si="94"/>
        <v>0</v>
      </c>
      <c r="T140" s="232"/>
      <c r="U140" s="31"/>
      <c r="V140" s="227" t="str">
        <f t="shared" si="110"/>
        <v>-</v>
      </c>
      <c r="W140" s="369"/>
      <c r="X140" s="370" t="str">
        <f t="shared" si="102"/>
        <v>-</v>
      </c>
      <c r="Y140" s="368">
        <f t="shared" si="95"/>
        <v>0</v>
      </c>
      <c r="Z140" s="232"/>
      <c r="AA140" s="31"/>
      <c r="AB140" s="227" t="str">
        <f t="shared" si="111"/>
        <v>-</v>
      </c>
      <c r="AC140" s="369"/>
      <c r="AD140" s="370" t="str">
        <f t="shared" si="103"/>
        <v>-</v>
      </c>
      <c r="AE140" s="368">
        <f t="shared" si="96"/>
        <v>0</v>
      </c>
      <c r="AF140" s="232"/>
      <c r="AG140" s="31"/>
      <c r="AH140" s="227" t="str">
        <f t="shared" si="112"/>
        <v>-</v>
      </c>
      <c r="AI140" s="369"/>
      <c r="AJ140" s="370" t="str">
        <f t="shared" si="104"/>
        <v>-</v>
      </c>
      <c r="AK140" s="368">
        <f t="shared" si="97"/>
        <v>0</v>
      </c>
      <c r="AL140" s="232"/>
      <c r="AM140" s="31"/>
      <c r="AN140" s="227" t="str">
        <f t="shared" si="113"/>
        <v>-</v>
      </c>
      <c r="AO140" s="369"/>
      <c r="AP140" s="370" t="str">
        <f t="shared" si="105"/>
        <v>-</v>
      </c>
      <c r="AQ140" s="368">
        <f t="shared" si="98"/>
        <v>0</v>
      </c>
      <c r="AR140" s="232"/>
      <c r="AS140" s="31"/>
      <c r="AT140" s="227" t="str">
        <f t="shared" si="114"/>
        <v>-</v>
      </c>
      <c r="AU140" s="369"/>
      <c r="AV140" s="370" t="str">
        <f t="shared" si="106"/>
        <v>-</v>
      </c>
      <c r="AW140" s="368">
        <f t="shared" si="99"/>
        <v>0</v>
      </c>
      <c r="AX140" s="232"/>
      <c r="AY140" s="31"/>
      <c r="AZ140" s="227" t="str">
        <f t="shared" si="115"/>
        <v>-</v>
      </c>
      <c r="BA140" s="369"/>
      <c r="BB140" s="370" t="str">
        <f t="shared" si="107"/>
        <v>-</v>
      </c>
    </row>
    <row r="141" ht="14.25" customHeight="1" spans="1:54">
      <c r="A141" s="107"/>
      <c r="B141" s="134">
        <v>10</v>
      </c>
      <c r="C141" s="192">
        <f t="shared" si="89"/>
        <v>0</v>
      </c>
      <c r="D141" s="433">
        <f t="shared" si="116"/>
        <v>0</v>
      </c>
      <c r="E141" s="434"/>
      <c r="F141" s="435">
        <f t="shared" si="117"/>
        <v>0</v>
      </c>
      <c r="G141" s="303" t="str">
        <f t="shared" si="108"/>
        <v>-</v>
      </c>
      <c r="H141" s="436">
        <f t="shared" si="118"/>
        <v>0</v>
      </c>
      <c r="I141" s="210">
        <f t="shared" si="119"/>
        <v>0</v>
      </c>
      <c r="J141" s="210">
        <f t="shared" si="120"/>
        <v>0</v>
      </c>
      <c r="K141" s="447"/>
      <c r="L141" s="330" t="str">
        <f t="shared" si="100"/>
        <v>-</v>
      </c>
      <c r="M141" s="368">
        <f t="shared" si="93"/>
        <v>0</v>
      </c>
      <c r="N141" s="232"/>
      <c r="O141" s="31"/>
      <c r="P141" s="227" t="str">
        <f t="shared" si="109"/>
        <v>-</v>
      </c>
      <c r="Q141" s="369"/>
      <c r="R141" s="370" t="str">
        <f t="shared" si="101"/>
        <v>-</v>
      </c>
      <c r="S141" s="368">
        <f t="shared" si="94"/>
        <v>0</v>
      </c>
      <c r="T141" s="232"/>
      <c r="U141" s="31"/>
      <c r="V141" s="227" t="str">
        <f t="shared" si="110"/>
        <v>-</v>
      </c>
      <c r="W141" s="369"/>
      <c r="X141" s="370" t="str">
        <f t="shared" si="102"/>
        <v>-</v>
      </c>
      <c r="Y141" s="368">
        <f t="shared" si="95"/>
        <v>0</v>
      </c>
      <c r="Z141" s="232"/>
      <c r="AA141" s="31"/>
      <c r="AB141" s="227" t="str">
        <f t="shared" si="111"/>
        <v>-</v>
      </c>
      <c r="AC141" s="369"/>
      <c r="AD141" s="370" t="str">
        <f t="shared" si="103"/>
        <v>-</v>
      </c>
      <c r="AE141" s="368">
        <f t="shared" si="96"/>
        <v>0</v>
      </c>
      <c r="AF141" s="232"/>
      <c r="AG141" s="31"/>
      <c r="AH141" s="227" t="str">
        <f t="shared" si="112"/>
        <v>-</v>
      </c>
      <c r="AI141" s="369"/>
      <c r="AJ141" s="370" t="str">
        <f t="shared" si="104"/>
        <v>-</v>
      </c>
      <c r="AK141" s="368">
        <f t="shared" si="97"/>
        <v>0</v>
      </c>
      <c r="AL141" s="232"/>
      <c r="AM141" s="31"/>
      <c r="AN141" s="227" t="str">
        <f t="shared" si="113"/>
        <v>-</v>
      </c>
      <c r="AO141" s="369"/>
      <c r="AP141" s="370" t="str">
        <f t="shared" si="105"/>
        <v>-</v>
      </c>
      <c r="AQ141" s="368">
        <f t="shared" si="98"/>
        <v>0</v>
      </c>
      <c r="AR141" s="232"/>
      <c r="AS141" s="31"/>
      <c r="AT141" s="227" t="str">
        <f t="shared" si="114"/>
        <v>-</v>
      </c>
      <c r="AU141" s="369"/>
      <c r="AV141" s="370" t="str">
        <f t="shared" si="106"/>
        <v>-</v>
      </c>
      <c r="AW141" s="368">
        <f t="shared" si="99"/>
        <v>0</v>
      </c>
      <c r="AX141" s="232"/>
      <c r="AY141" s="31"/>
      <c r="AZ141" s="227" t="str">
        <f t="shared" si="115"/>
        <v>-</v>
      </c>
      <c r="BA141" s="369"/>
      <c r="BB141" s="370" t="str">
        <f t="shared" si="107"/>
        <v>-</v>
      </c>
    </row>
    <row r="142" ht="14.25" customHeight="1" spans="1:54">
      <c r="A142" s="107"/>
      <c r="B142" s="134">
        <v>11</v>
      </c>
      <c r="C142" s="192">
        <f t="shared" si="89"/>
        <v>0</v>
      </c>
      <c r="D142" s="433">
        <f t="shared" si="116"/>
        <v>0</v>
      </c>
      <c r="E142" s="434"/>
      <c r="F142" s="435">
        <f t="shared" si="117"/>
        <v>0</v>
      </c>
      <c r="G142" s="303" t="str">
        <f t="shared" si="108"/>
        <v>-</v>
      </c>
      <c r="H142" s="436">
        <f t="shared" si="118"/>
        <v>0</v>
      </c>
      <c r="I142" s="210">
        <f t="shared" si="119"/>
        <v>0</v>
      </c>
      <c r="J142" s="210">
        <f t="shared" si="120"/>
        <v>0</v>
      </c>
      <c r="K142" s="447"/>
      <c r="L142" s="330" t="str">
        <f t="shared" si="100"/>
        <v>-</v>
      </c>
      <c r="M142" s="368">
        <f t="shared" si="93"/>
        <v>0</v>
      </c>
      <c r="N142" s="232"/>
      <c r="O142" s="110"/>
      <c r="P142" s="227" t="str">
        <f t="shared" si="109"/>
        <v>-</v>
      </c>
      <c r="Q142" s="369"/>
      <c r="R142" s="370" t="str">
        <f t="shared" si="101"/>
        <v>-</v>
      </c>
      <c r="S142" s="368">
        <f t="shared" si="94"/>
        <v>0</v>
      </c>
      <c r="T142" s="232"/>
      <c r="U142" s="110"/>
      <c r="V142" s="227" t="str">
        <f t="shared" si="110"/>
        <v>-</v>
      </c>
      <c r="W142" s="369"/>
      <c r="X142" s="370" t="str">
        <f t="shared" si="102"/>
        <v>-</v>
      </c>
      <c r="Y142" s="368">
        <f t="shared" si="95"/>
        <v>0</v>
      </c>
      <c r="Z142" s="232"/>
      <c r="AA142" s="110"/>
      <c r="AB142" s="227" t="str">
        <f t="shared" si="111"/>
        <v>-</v>
      </c>
      <c r="AC142" s="369"/>
      <c r="AD142" s="370" t="str">
        <f t="shared" si="103"/>
        <v>-</v>
      </c>
      <c r="AE142" s="368">
        <f t="shared" si="96"/>
        <v>0</v>
      </c>
      <c r="AF142" s="232"/>
      <c r="AG142" s="110"/>
      <c r="AH142" s="227" t="str">
        <f t="shared" si="112"/>
        <v>-</v>
      </c>
      <c r="AI142" s="369"/>
      <c r="AJ142" s="370" t="str">
        <f t="shared" si="104"/>
        <v>-</v>
      </c>
      <c r="AK142" s="368">
        <f t="shared" si="97"/>
        <v>0</v>
      </c>
      <c r="AL142" s="232"/>
      <c r="AM142" s="110"/>
      <c r="AN142" s="227" t="str">
        <f t="shared" si="113"/>
        <v>-</v>
      </c>
      <c r="AO142" s="369"/>
      <c r="AP142" s="370" t="str">
        <f t="shared" si="105"/>
        <v>-</v>
      </c>
      <c r="AQ142" s="368">
        <f t="shared" si="98"/>
        <v>0</v>
      </c>
      <c r="AR142" s="232"/>
      <c r="AS142" s="110"/>
      <c r="AT142" s="227" t="str">
        <f t="shared" si="114"/>
        <v>-</v>
      </c>
      <c r="AU142" s="369"/>
      <c r="AV142" s="370" t="str">
        <f t="shared" si="106"/>
        <v>-</v>
      </c>
      <c r="AW142" s="368">
        <f t="shared" si="99"/>
        <v>0</v>
      </c>
      <c r="AX142" s="232"/>
      <c r="AY142" s="110"/>
      <c r="AZ142" s="227" t="str">
        <f t="shared" si="115"/>
        <v>-</v>
      </c>
      <c r="BA142" s="369"/>
      <c r="BB142" s="370" t="str">
        <f t="shared" si="107"/>
        <v>-</v>
      </c>
    </row>
    <row r="143" ht="14.25" customHeight="1" spans="1:54">
      <c r="A143" s="107"/>
      <c r="B143" s="134">
        <v>12</v>
      </c>
      <c r="C143" s="192">
        <f t="shared" si="89"/>
        <v>0</v>
      </c>
      <c r="D143" s="433">
        <f t="shared" si="116"/>
        <v>0</v>
      </c>
      <c r="E143" s="434"/>
      <c r="F143" s="435">
        <f t="shared" si="117"/>
        <v>0</v>
      </c>
      <c r="G143" s="303" t="str">
        <f t="shared" si="108"/>
        <v>-</v>
      </c>
      <c r="H143" s="436">
        <f t="shared" si="118"/>
        <v>0</v>
      </c>
      <c r="I143" s="210">
        <f t="shared" si="119"/>
        <v>0</v>
      </c>
      <c r="J143" s="210">
        <f t="shared" si="120"/>
        <v>0</v>
      </c>
      <c r="K143" s="447"/>
      <c r="L143" s="330" t="str">
        <f t="shared" si="100"/>
        <v>-</v>
      </c>
      <c r="M143" s="368">
        <f t="shared" si="93"/>
        <v>0</v>
      </c>
      <c r="N143" s="232"/>
      <c r="O143" s="31"/>
      <c r="P143" s="227" t="str">
        <f t="shared" si="109"/>
        <v>-</v>
      </c>
      <c r="Q143" s="369"/>
      <c r="R143" s="370" t="str">
        <f t="shared" si="101"/>
        <v>-</v>
      </c>
      <c r="S143" s="368">
        <f t="shared" si="94"/>
        <v>0</v>
      </c>
      <c r="T143" s="232"/>
      <c r="U143" s="31"/>
      <c r="V143" s="227" t="str">
        <f t="shared" si="110"/>
        <v>-</v>
      </c>
      <c r="W143" s="369"/>
      <c r="X143" s="370" t="str">
        <f t="shared" si="102"/>
        <v>-</v>
      </c>
      <c r="Y143" s="368">
        <f t="shared" si="95"/>
        <v>0</v>
      </c>
      <c r="Z143" s="232"/>
      <c r="AA143" s="31"/>
      <c r="AB143" s="227" t="str">
        <f t="shared" si="111"/>
        <v>-</v>
      </c>
      <c r="AC143" s="369"/>
      <c r="AD143" s="370" t="str">
        <f t="shared" si="103"/>
        <v>-</v>
      </c>
      <c r="AE143" s="368">
        <f t="shared" si="96"/>
        <v>0</v>
      </c>
      <c r="AF143" s="232"/>
      <c r="AG143" s="31"/>
      <c r="AH143" s="227" t="str">
        <f t="shared" si="112"/>
        <v>-</v>
      </c>
      <c r="AI143" s="369"/>
      <c r="AJ143" s="370" t="str">
        <f t="shared" si="104"/>
        <v>-</v>
      </c>
      <c r="AK143" s="368">
        <f t="shared" si="97"/>
        <v>0</v>
      </c>
      <c r="AL143" s="232"/>
      <c r="AM143" s="31"/>
      <c r="AN143" s="227" t="str">
        <f t="shared" si="113"/>
        <v>-</v>
      </c>
      <c r="AO143" s="369"/>
      <c r="AP143" s="370" t="str">
        <f t="shared" si="105"/>
        <v>-</v>
      </c>
      <c r="AQ143" s="368">
        <f t="shared" si="98"/>
        <v>0</v>
      </c>
      <c r="AR143" s="232"/>
      <c r="AS143" s="31"/>
      <c r="AT143" s="227" t="str">
        <f t="shared" si="114"/>
        <v>-</v>
      </c>
      <c r="AU143" s="369"/>
      <c r="AV143" s="370" t="str">
        <f t="shared" si="106"/>
        <v>-</v>
      </c>
      <c r="AW143" s="368">
        <f t="shared" si="99"/>
        <v>0</v>
      </c>
      <c r="AX143" s="232"/>
      <c r="AY143" s="31"/>
      <c r="AZ143" s="227" t="str">
        <f t="shared" si="115"/>
        <v>-</v>
      </c>
      <c r="BA143" s="369"/>
      <c r="BB143" s="370" t="str">
        <f t="shared" si="107"/>
        <v>-</v>
      </c>
    </row>
    <row r="144" ht="14.25" customHeight="1" spans="1:54">
      <c r="A144" s="107"/>
      <c r="B144" s="134">
        <v>13</v>
      </c>
      <c r="C144" s="192">
        <f t="shared" si="89"/>
        <v>0</v>
      </c>
      <c r="D144" s="433">
        <f t="shared" si="116"/>
        <v>0</v>
      </c>
      <c r="E144" s="434"/>
      <c r="F144" s="435">
        <f t="shared" si="117"/>
        <v>0</v>
      </c>
      <c r="G144" s="303" t="str">
        <f t="shared" si="108"/>
        <v>-</v>
      </c>
      <c r="H144" s="436">
        <f t="shared" si="118"/>
        <v>0</v>
      </c>
      <c r="I144" s="210">
        <f t="shared" si="119"/>
        <v>0</v>
      </c>
      <c r="J144" s="210">
        <f t="shared" si="120"/>
        <v>0</v>
      </c>
      <c r="K144" s="447"/>
      <c r="L144" s="330" t="str">
        <f t="shared" si="100"/>
        <v>-</v>
      </c>
      <c r="M144" s="368">
        <f t="shared" si="93"/>
        <v>0</v>
      </c>
      <c r="N144" s="232"/>
      <c r="O144" s="31"/>
      <c r="P144" s="227" t="str">
        <f t="shared" si="109"/>
        <v>-</v>
      </c>
      <c r="Q144" s="369"/>
      <c r="R144" s="370" t="str">
        <f t="shared" si="101"/>
        <v>-</v>
      </c>
      <c r="S144" s="368">
        <f t="shared" si="94"/>
        <v>0</v>
      </c>
      <c r="T144" s="232"/>
      <c r="U144" s="31"/>
      <c r="V144" s="227" t="str">
        <f t="shared" si="110"/>
        <v>-</v>
      </c>
      <c r="W144" s="369"/>
      <c r="X144" s="370" t="str">
        <f t="shared" si="102"/>
        <v>-</v>
      </c>
      <c r="Y144" s="368">
        <f t="shared" si="95"/>
        <v>0</v>
      </c>
      <c r="Z144" s="232"/>
      <c r="AA144" s="31"/>
      <c r="AB144" s="227" t="str">
        <f t="shared" si="111"/>
        <v>-</v>
      </c>
      <c r="AC144" s="369"/>
      <c r="AD144" s="370" t="str">
        <f t="shared" si="103"/>
        <v>-</v>
      </c>
      <c r="AE144" s="368">
        <f t="shared" si="96"/>
        <v>0</v>
      </c>
      <c r="AF144" s="232"/>
      <c r="AG144" s="31"/>
      <c r="AH144" s="227" t="str">
        <f t="shared" si="112"/>
        <v>-</v>
      </c>
      <c r="AI144" s="369"/>
      <c r="AJ144" s="370" t="str">
        <f t="shared" si="104"/>
        <v>-</v>
      </c>
      <c r="AK144" s="368">
        <f t="shared" si="97"/>
        <v>0</v>
      </c>
      <c r="AL144" s="232"/>
      <c r="AM144" s="31"/>
      <c r="AN144" s="227" t="str">
        <f t="shared" si="113"/>
        <v>-</v>
      </c>
      <c r="AO144" s="369"/>
      <c r="AP144" s="370" t="str">
        <f t="shared" si="105"/>
        <v>-</v>
      </c>
      <c r="AQ144" s="368">
        <f t="shared" si="98"/>
        <v>0</v>
      </c>
      <c r="AR144" s="232"/>
      <c r="AS144" s="31"/>
      <c r="AT144" s="227" t="str">
        <f t="shared" si="114"/>
        <v>-</v>
      </c>
      <c r="AU144" s="369"/>
      <c r="AV144" s="370" t="str">
        <f t="shared" si="106"/>
        <v>-</v>
      </c>
      <c r="AW144" s="368">
        <f t="shared" si="99"/>
        <v>0</v>
      </c>
      <c r="AX144" s="232"/>
      <c r="AY144" s="31"/>
      <c r="AZ144" s="227" t="str">
        <f t="shared" si="115"/>
        <v>-</v>
      </c>
      <c r="BA144" s="369"/>
      <c r="BB144" s="370" t="str">
        <f t="shared" si="107"/>
        <v>-</v>
      </c>
    </row>
    <row r="145" ht="14.25" customHeight="1" spans="1:54">
      <c r="A145" s="107"/>
      <c r="B145" s="134">
        <v>14</v>
      </c>
      <c r="C145" s="192">
        <f t="shared" si="89"/>
        <v>0</v>
      </c>
      <c r="D145" s="433">
        <f t="shared" si="116"/>
        <v>0</v>
      </c>
      <c r="E145" s="434"/>
      <c r="F145" s="435">
        <f t="shared" si="117"/>
        <v>0</v>
      </c>
      <c r="G145" s="303" t="str">
        <f t="shared" si="108"/>
        <v>-</v>
      </c>
      <c r="H145" s="436">
        <f t="shared" si="118"/>
        <v>0</v>
      </c>
      <c r="I145" s="210">
        <f t="shared" si="119"/>
        <v>0</v>
      </c>
      <c r="J145" s="210">
        <f t="shared" si="120"/>
        <v>0</v>
      </c>
      <c r="K145" s="447"/>
      <c r="L145" s="330" t="str">
        <f t="shared" si="100"/>
        <v>-</v>
      </c>
      <c r="M145" s="368">
        <f t="shared" si="93"/>
        <v>0</v>
      </c>
      <c r="N145" s="232"/>
      <c r="O145" s="31"/>
      <c r="P145" s="227" t="str">
        <f t="shared" si="109"/>
        <v>-</v>
      </c>
      <c r="Q145" s="369"/>
      <c r="R145" s="370" t="str">
        <f t="shared" si="101"/>
        <v>-</v>
      </c>
      <c r="S145" s="368">
        <f t="shared" si="94"/>
        <v>0</v>
      </c>
      <c r="T145" s="232"/>
      <c r="U145" s="31"/>
      <c r="V145" s="227" t="str">
        <f t="shared" si="110"/>
        <v>-</v>
      </c>
      <c r="W145" s="369"/>
      <c r="X145" s="370" t="str">
        <f t="shared" si="102"/>
        <v>-</v>
      </c>
      <c r="Y145" s="368">
        <f t="shared" si="95"/>
        <v>0</v>
      </c>
      <c r="Z145" s="232"/>
      <c r="AA145" s="31"/>
      <c r="AB145" s="227" t="str">
        <f t="shared" si="111"/>
        <v>-</v>
      </c>
      <c r="AC145" s="369"/>
      <c r="AD145" s="370" t="str">
        <f t="shared" si="103"/>
        <v>-</v>
      </c>
      <c r="AE145" s="368">
        <f t="shared" si="96"/>
        <v>0</v>
      </c>
      <c r="AF145" s="232"/>
      <c r="AG145" s="31"/>
      <c r="AH145" s="227" t="str">
        <f t="shared" si="112"/>
        <v>-</v>
      </c>
      <c r="AI145" s="369"/>
      <c r="AJ145" s="370" t="str">
        <f t="shared" si="104"/>
        <v>-</v>
      </c>
      <c r="AK145" s="368">
        <f t="shared" si="97"/>
        <v>0</v>
      </c>
      <c r="AL145" s="232"/>
      <c r="AM145" s="31"/>
      <c r="AN145" s="227" t="str">
        <f t="shared" si="113"/>
        <v>-</v>
      </c>
      <c r="AO145" s="369"/>
      <c r="AP145" s="370" t="str">
        <f t="shared" si="105"/>
        <v>-</v>
      </c>
      <c r="AQ145" s="368">
        <f t="shared" si="98"/>
        <v>0</v>
      </c>
      <c r="AR145" s="232"/>
      <c r="AS145" s="31"/>
      <c r="AT145" s="227" t="str">
        <f t="shared" si="114"/>
        <v>-</v>
      </c>
      <c r="AU145" s="369"/>
      <c r="AV145" s="370" t="str">
        <f t="shared" si="106"/>
        <v>-</v>
      </c>
      <c r="AW145" s="368">
        <f t="shared" si="99"/>
        <v>0</v>
      </c>
      <c r="AX145" s="232"/>
      <c r="AY145" s="31"/>
      <c r="AZ145" s="227" t="str">
        <f t="shared" si="115"/>
        <v>-</v>
      </c>
      <c r="BA145" s="369"/>
      <c r="BB145" s="370" t="str">
        <f t="shared" si="107"/>
        <v>-</v>
      </c>
    </row>
    <row r="146" ht="14.25" customHeight="1" spans="1:54">
      <c r="A146" s="107"/>
      <c r="B146" s="134">
        <v>15</v>
      </c>
      <c r="C146" s="192">
        <f t="shared" si="89"/>
        <v>0</v>
      </c>
      <c r="D146" s="433">
        <f t="shared" si="116"/>
        <v>0</v>
      </c>
      <c r="E146" s="434"/>
      <c r="F146" s="435">
        <f t="shared" si="117"/>
        <v>0</v>
      </c>
      <c r="G146" s="303" t="str">
        <f t="shared" si="108"/>
        <v>-</v>
      </c>
      <c r="H146" s="436">
        <f t="shared" si="118"/>
        <v>0</v>
      </c>
      <c r="I146" s="210">
        <f t="shared" si="119"/>
        <v>0</v>
      </c>
      <c r="J146" s="210">
        <f t="shared" si="120"/>
        <v>0</v>
      </c>
      <c r="K146" s="447"/>
      <c r="L146" s="330" t="str">
        <f t="shared" si="100"/>
        <v>-</v>
      </c>
      <c r="M146" s="368">
        <f t="shared" si="93"/>
        <v>0</v>
      </c>
      <c r="N146" s="232"/>
      <c r="O146" s="31"/>
      <c r="P146" s="227" t="str">
        <f t="shared" si="109"/>
        <v>-</v>
      </c>
      <c r="Q146" s="369"/>
      <c r="R146" s="370" t="str">
        <f t="shared" si="101"/>
        <v>-</v>
      </c>
      <c r="S146" s="368">
        <f t="shared" si="94"/>
        <v>0</v>
      </c>
      <c r="T146" s="232"/>
      <c r="U146" s="31"/>
      <c r="V146" s="227" t="str">
        <f t="shared" si="110"/>
        <v>-</v>
      </c>
      <c r="W146" s="369"/>
      <c r="X146" s="370" t="str">
        <f t="shared" si="102"/>
        <v>-</v>
      </c>
      <c r="Y146" s="368">
        <f t="shared" si="95"/>
        <v>0</v>
      </c>
      <c r="Z146" s="232"/>
      <c r="AA146" s="31"/>
      <c r="AB146" s="227" t="str">
        <f t="shared" si="111"/>
        <v>-</v>
      </c>
      <c r="AC146" s="369"/>
      <c r="AD146" s="370" t="str">
        <f t="shared" si="103"/>
        <v>-</v>
      </c>
      <c r="AE146" s="368">
        <f t="shared" si="96"/>
        <v>0</v>
      </c>
      <c r="AF146" s="232"/>
      <c r="AG146" s="31"/>
      <c r="AH146" s="227" t="str">
        <f t="shared" si="112"/>
        <v>-</v>
      </c>
      <c r="AI146" s="369"/>
      <c r="AJ146" s="370" t="str">
        <f t="shared" si="104"/>
        <v>-</v>
      </c>
      <c r="AK146" s="368">
        <f t="shared" si="97"/>
        <v>0</v>
      </c>
      <c r="AL146" s="232"/>
      <c r="AM146" s="31"/>
      <c r="AN146" s="227" t="str">
        <f t="shared" si="113"/>
        <v>-</v>
      </c>
      <c r="AO146" s="369"/>
      <c r="AP146" s="370" t="str">
        <f t="shared" si="105"/>
        <v>-</v>
      </c>
      <c r="AQ146" s="368">
        <f t="shared" si="98"/>
        <v>0</v>
      </c>
      <c r="AR146" s="232"/>
      <c r="AS146" s="31"/>
      <c r="AT146" s="227" t="str">
        <f t="shared" si="114"/>
        <v>-</v>
      </c>
      <c r="AU146" s="369"/>
      <c r="AV146" s="370" t="str">
        <f t="shared" si="106"/>
        <v>-</v>
      </c>
      <c r="AW146" s="368">
        <f t="shared" si="99"/>
        <v>0</v>
      </c>
      <c r="AX146" s="232"/>
      <c r="AY146" s="31"/>
      <c r="AZ146" s="227" t="str">
        <f t="shared" si="115"/>
        <v>-</v>
      </c>
      <c r="BA146" s="369"/>
      <c r="BB146" s="370" t="str">
        <f t="shared" si="107"/>
        <v>-</v>
      </c>
    </row>
    <row r="147" ht="14.25" customHeight="1" spans="1:54">
      <c r="A147" s="107"/>
      <c r="B147" s="134">
        <v>16</v>
      </c>
      <c r="C147" s="192">
        <f t="shared" si="89"/>
        <v>0</v>
      </c>
      <c r="D147" s="433">
        <f t="shared" si="116"/>
        <v>0</v>
      </c>
      <c r="E147" s="434"/>
      <c r="F147" s="435">
        <f t="shared" si="117"/>
        <v>0</v>
      </c>
      <c r="G147" s="303" t="str">
        <f t="shared" si="108"/>
        <v>-</v>
      </c>
      <c r="H147" s="436">
        <f t="shared" si="118"/>
        <v>0</v>
      </c>
      <c r="I147" s="210">
        <f t="shared" si="119"/>
        <v>0</v>
      </c>
      <c r="J147" s="210">
        <f t="shared" si="120"/>
        <v>0</v>
      </c>
      <c r="K147" s="447"/>
      <c r="L147" s="330" t="str">
        <f t="shared" si="100"/>
        <v>-</v>
      </c>
      <c r="M147" s="368">
        <f t="shared" si="93"/>
        <v>0</v>
      </c>
      <c r="N147" s="232"/>
      <c r="O147" s="31"/>
      <c r="P147" s="227" t="str">
        <f t="shared" si="109"/>
        <v>-</v>
      </c>
      <c r="Q147" s="369"/>
      <c r="R147" s="370" t="str">
        <f t="shared" si="101"/>
        <v>-</v>
      </c>
      <c r="S147" s="368">
        <f t="shared" si="94"/>
        <v>0</v>
      </c>
      <c r="T147" s="232"/>
      <c r="U147" s="31"/>
      <c r="V147" s="227" t="str">
        <f t="shared" si="110"/>
        <v>-</v>
      </c>
      <c r="W147" s="369"/>
      <c r="X147" s="370" t="str">
        <f t="shared" si="102"/>
        <v>-</v>
      </c>
      <c r="Y147" s="368">
        <f t="shared" si="95"/>
        <v>0</v>
      </c>
      <c r="Z147" s="232"/>
      <c r="AA147" s="31"/>
      <c r="AB147" s="227" t="str">
        <f t="shared" si="111"/>
        <v>-</v>
      </c>
      <c r="AC147" s="369"/>
      <c r="AD147" s="370" t="str">
        <f t="shared" si="103"/>
        <v>-</v>
      </c>
      <c r="AE147" s="368">
        <f t="shared" si="96"/>
        <v>0</v>
      </c>
      <c r="AF147" s="232"/>
      <c r="AG147" s="31"/>
      <c r="AH147" s="227" t="str">
        <f t="shared" si="112"/>
        <v>-</v>
      </c>
      <c r="AI147" s="369"/>
      <c r="AJ147" s="370" t="str">
        <f t="shared" si="104"/>
        <v>-</v>
      </c>
      <c r="AK147" s="368">
        <f t="shared" si="97"/>
        <v>0</v>
      </c>
      <c r="AL147" s="232"/>
      <c r="AM147" s="31"/>
      <c r="AN147" s="227" t="str">
        <f t="shared" si="113"/>
        <v>-</v>
      </c>
      <c r="AO147" s="369"/>
      <c r="AP147" s="370" t="str">
        <f t="shared" si="105"/>
        <v>-</v>
      </c>
      <c r="AQ147" s="368">
        <f t="shared" si="98"/>
        <v>0</v>
      </c>
      <c r="AR147" s="232"/>
      <c r="AS147" s="31"/>
      <c r="AT147" s="227" t="str">
        <f t="shared" si="114"/>
        <v>-</v>
      </c>
      <c r="AU147" s="369"/>
      <c r="AV147" s="370" t="str">
        <f t="shared" si="106"/>
        <v>-</v>
      </c>
      <c r="AW147" s="368">
        <f t="shared" si="99"/>
        <v>0</v>
      </c>
      <c r="AX147" s="232"/>
      <c r="AY147" s="31"/>
      <c r="AZ147" s="227" t="str">
        <f t="shared" si="115"/>
        <v>-</v>
      </c>
      <c r="BA147" s="369"/>
      <c r="BB147" s="370" t="str">
        <f t="shared" si="107"/>
        <v>-</v>
      </c>
    </row>
    <row r="148" ht="14.25" customHeight="1" spans="1:54">
      <c r="A148" s="107"/>
      <c r="B148" s="134">
        <v>17</v>
      </c>
      <c r="C148" s="192">
        <f t="shared" si="89"/>
        <v>0</v>
      </c>
      <c r="D148" s="433">
        <f t="shared" si="116"/>
        <v>0</v>
      </c>
      <c r="E148" s="434"/>
      <c r="F148" s="435">
        <f t="shared" si="117"/>
        <v>0</v>
      </c>
      <c r="G148" s="303" t="str">
        <f t="shared" si="108"/>
        <v>-</v>
      </c>
      <c r="H148" s="436">
        <f t="shared" si="118"/>
        <v>0</v>
      </c>
      <c r="I148" s="210">
        <f t="shared" si="119"/>
        <v>0</v>
      </c>
      <c r="J148" s="210">
        <f t="shared" si="120"/>
        <v>0</v>
      </c>
      <c r="K148" s="447"/>
      <c r="L148" s="330" t="str">
        <f t="shared" si="100"/>
        <v>-</v>
      </c>
      <c r="M148" s="368">
        <f t="shared" si="93"/>
        <v>0</v>
      </c>
      <c r="N148" s="232"/>
      <c r="O148" s="31"/>
      <c r="P148" s="227" t="str">
        <f t="shared" si="109"/>
        <v>-</v>
      </c>
      <c r="Q148" s="369"/>
      <c r="R148" s="370" t="str">
        <f t="shared" si="101"/>
        <v>-</v>
      </c>
      <c r="S148" s="368">
        <f t="shared" si="94"/>
        <v>0</v>
      </c>
      <c r="T148" s="232"/>
      <c r="U148" s="31"/>
      <c r="V148" s="227" t="str">
        <f t="shared" si="110"/>
        <v>-</v>
      </c>
      <c r="W148" s="369"/>
      <c r="X148" s="370" t="str">
        <f t="shared" si="102"/>
        <v>-</v>
      </c>
      <c r="Y148" s="368">
        <f t="shared" si="95"/>
        <v>0</v>
      </c>
      <c r="Z148" s="232"/>
      <c r="AA148" s="31"/>
      <c r="AB148" s="227" t="str">
        <f t="shared" si="111"/>
        <v>-</v>
      </c>
      <c r="AC148" s="369"/>
      <c r="AD148" s="370" t="str">
        <f t="shared" si="103"/>
        <v>-</v>
      </c>
      <c r="AE148" s="368">
        <f t="shared" si="96"/>
        <v>0</v>
      </c>
      <c r="AF148" s="232"/>
      <c r="AG148" s="31"/>
      <c r="AH148" s="227" t="str">
        <f t="shared" si="112"/>
        <v>-</v>
      </c>
      <c r="AI148" s="369"/>
      <c r="AJ148" s="370" t="str">
        <f t="shared" si="104"/>
        <v>-</v>
      </c>
      <c r="AK148" s="368">
        <f t="shared" si="97"/>
        <v>0</v>
      </c>
      <c r="AL148" s="232"/>
      <c r="AM148" s="31"/>
      <c r="AN148" s="227" t="str">
        <f t="shared" si="113"/>
        <v>-</v>
      </c>
      <c r="AO148" s="369"/>
      <c r="AP148" s="370" t="str">
        <f t="shared" si="105"/>
        <v>-</v>
      </c>
      <c r="AQ148" s="368">
        <f t="shared" si="98"/>
        <v>0</v>
      </c>
      <c r="AR148" s="232"/>
      <c r="AS148" s="31"/>
      <c r="AT148" s="227" t="str">
        <f t="shared" si="114"/>
        <v>-</v>
      </c>
      <c r="AU148" s="369"/>
      <c r="AV148" s="370" t="str">
        <f t="shared" si="106"/>
        <v>-</v>
      </c>
      <c r="AW148" s="368">
        <f t="shared" si="99"/>
        <v>0</v>
      </c>
      <c r="AX148" s="232"/>
      <c r="AY148" s="31"/>
      <c r="AZ148" s="227" t="str">
        <f t="shared" si="115"/>
        <v>-</v>
      </c>
      <c r="BA148" s="369"/>
      <c r="BB148" s="370" t="str">
        <f t="shared" si="107"/>
        <v>-</v>
      </c>
    </row>
    <row r="149" ht="14.25" customHeight="1" spans="1:54">
      <c r="A149" s="107"/>
      <c r="B149" s="134">
        <v>18</v>
      </c>
      <c r="C149" s="192">
        <f t="shared" si="89"/>
        <v>0</v>
      </c>
      <c r="D149" s="433">
        <f t="shared" si="116"/>
        <v>0</v>
      </c>
      <c r="E149" s="434"/>
      <c r="F149" s="435">
        <f t="shared" si="117"/>
        <v>0</v>
      </c>
      <c r="G149" s="303" t="str">
        <f t="shared" si="108"/>
        <v>-</v>
      </c>
      <c r="H149" s="436">
        <f t="shared" si="118"/>
        <v>0</v>
      </c>
      <c r="I149" s="210">
        <f t="shared" si="119"/>
        <v>0</v>
      </c>
      <c r="J149" s="210">
        <f t="shared" si="120"/>
        <v>0</v>
      </c>
      <c r="K149" s="447"/>
      <c r="L149" s="330" t="str">
        <f t="shared" si="100"/>
        <v>-</v>
      </c>
      <c r="M149" s="368">
        <f t="shared" si="93"/>
        <v>0</v>
      </c>
      <c r="N149" s="232"/>
      <c r="O149" s="31"/>
      <c r="P149" s="227" t="str">
        <f t="shared" si="109"/>
        <v>-</v>
      </c>
      <c r="Q149" s="369"/>
      <c r="R149" s="370" t="str">
        <f t="shared" si="101"/>
        <v>-</v>
      </c>
      <c r="S149" s="368">
        <f t="shared" si="94"/>
        <v>0</v>
      </c>
      <c r="T149" s="232"/>
      <c r="U149" s="31"/>
      <c r="V149" s="227" t="str">
        <f t="shared" si="110"/>
        <v>-</v>
      </c>
      <c r="W149" s="369"/>
      <c r="X149" s="370" t="str">
        <f t="shared" si="102"/>
        <v>-</v>
      </c>
      <c r="Y149" s="368">
        <f t="shared" si="95"/>
        <v>0</v>
      </c>
      <c r="Z149" s="232"/>
      <c r="AA149" s="31"/>
      <c r="AB149" s="227" t="str">
        <f t="shared" si="111"/>
        <v>-</v>
      </c>
      <c r="AC149" s="369"/>
      <c r="AD149" s="370" t="str">
        <f t="shared" si="103"/>
        <v>-</v>
      </c>
      <c r="AE149" s="368">
        <f t="shared" si="96"/>
        <v>0</v>
      </c>
      <c r="AF149" s="232"/>
      <c r="AG149" s="31"/>
      <c r="AH149" s="227" t="str">
        <f t="shared" si="112"/>
        <v>-</v>
      </c>
      <c r="AI149" s="369"/>
      <c r="AJ149" s="370" t="str">
        <f t="shared" si="104"/>
        <v>-</v>
      </c>
      <c r="AK149" s="368">
        <f t="shared" si="97"/>
        <v>0</v>
      </c>
      <c r="AL149" s="232"/>
      <c r="AM149" s="31"/>
      <c r="AN149" s="227" t="str">
        <f t="shared" si="113"/>
        <v>-</v>
      </c>
      <c r="AO149" s="369"/>
      <c r="AP149" s="370" t="str">
        <f t="shared" si="105"/>
        <v>-</v>
      </c>
      <c r="AQ149" s="368">
        <f t="shared" si="98"/>
        <v>0</v>
      </c>
      <c r="AR149" s="232"/>
      <c r="AS149" s="31"/>
      <c r="AT149" s="227" t="str">
        <f t="shared" si="114"/>
        <v>-</v>
      </c>
      <c r="AU149" s="369"/>
      <c r="AV149" s="370" t="str">
        <f t="shared" si="106"/>
        <v>-</v>
      </c>
      <c r="AW149" s="368">
        <f t="shared" si="99"/>
        <v>0</v>
      </c>
      <c r="AX149" s="232"/>
      <c r="AY149" s="31"/>
      <c r="AZ149" s="227" t="str">
        <f t="shared" si="115"/>
        <v>-</v>
      </c>
      <c r="BA149" s="369"/>
      <c r="BB149" s="370" t="str">
        <f t="shared" si="107"/>
        <v>-</v>
      </c>
    </row>
    <row r="150" ht="14.25" customHeight="1" spans="1:54">
      <c r="A150" s="107"/>
      <c r="B150" s="134">
        <v>19</v>
      </c>
      <c r="C150" s="192">
        <f t="shared" si="89"/>
        <v>0</v>
      </c>
      <c r="D150" s="433">
        <f t="shared" si="116"/>
        <v>0</v>
      </c>
      <c r="E150" s="434"/>
      <c r="F150" s="435">
        <f t="shared" si="117"/>
        <v>0</v>
      </c>
      <c r="G150" s="303" t="str">
        <f t="shared" si="108"/>
        <v>-</v>
      </c>
      <c r="H150" s="436">
        <f t="shared" si="118"/>
        <v>0</v>
      </c>
      <c r="I150" s="210">
        <f t="shared" si="119"/>
        <v>0</v>
      </c>
      <c r="J150" s="210">
        <f t="shared" si="120"/>
        <v>0</v>
      </c>
      <c r="K150" s="447"/>
      <c r="L150" s="330" t="str">
        <f t="shared" si="100"/>
        <v>-</v>
      </c>
      <c r="M150" s="368">
        <f t="shared" si="93"/>
        <v>0</v>
      </c>
      <c r="N150" s="232"/>
      <c r="O150" s="31"/>
      <c r="P150" s="227" t="str">
        <f t="shared" si="109"/>
        <v>-</v>
      </c>
      <c r="Q150" s="369"/>
      <c r="R150" s="370" t="str">
        <f t="shared" si="101"/>
        <v>-</v>
      </c>
      <c r="S150" s="368">
        <f t="shared" si="94"/>
        <v>0</v>
      </c>
      <c r="T150" s="232"/>
      <c r="U150" s="31"/>
      <c r="V150" s="227" t="str">
        <f t="shared" si="110"/>
        <v>-</v>
      </c>
      <c r="W150" s="369"/>
      <c r="X150" s="370" t="str">
        <f t="shared" si="102"/>
        <v>-</v>
      </c>
      <c r="Y150" s="368">
        <f t="shared" si="95"/>
        <v>0</v>
      </c>
      <c r="Z150" s="232"/>
      <c r="AA150" s="31"/>
      <c r="AB150" s="227" t="str">
        <f t="shared" si="111"/>
        <v>-</v>
      </c>
      <c r="AC150" s="369"/>
      <c r="AD150" s="370" t="str">
        <f t="shared" si="103"/>
        <v>-</v>
      </c>
      <c r="AE150" s="368">
        <f t="shared" si="96"/>
        <v>0</v>
      </c>
      <c r="AF150" s="232"/>
      <c r="AG150" s="31"/>
      <c r="AH150" s="227" t="str">
        <f t="shared" si="112"/>
        <v>-</v>
      </c>
      <c r="AI150" s="369"/>
      <c r="AJ150" s="370" t="str">
        <f t="shared" si="104"/>
        <v>-</v>
      </c>
      <c r="AK150" s="368">
        <f t="shared" si="97"/>
        <v>0</v>
      </c>
      <c r="AL150" s="232"/>
      <c r="AM150" s="31"/>
      <c r="AN150" s="227" t="str">
        <f t="shared" si="113"/>
        <v>-</v>
      </c>
      <c r="AO150" s="369"/>
      <c r="AP150" s="370" t="str">
        <f t="shared" si="105"/>
        <v>-</v>
      </c>
      <c r="AQ150" s="368">
        <f t="shared" si="98"/>
        <v>0</v>
      </c>
      <c r="AR150" s="232"/>
      <c r="AS150" s="31"/>
      <c r="AT150" s="227" t="str">
        <f t="shared" si="114"/>
        <v>-</v>
      </c>
      <c r="AU150" s="369"/>
      <c r="AV150" s="370" t="str">
        <f t="shared" si="106"/>
        <v>-</v>
      </c>
      <c r="AW150" s="368">
        <f t="shared" si="99"/>
        <v>0</v>
      </c>
      <c r="AX150" s="232"/>
      <c r="AY150" s="31"/>
      <c r="AZ150" s="227" t="str">
        <f t="shared" si="115"/>
        <v>-</v>
      </c>
      <c r="BA150" s="369"/>
      <c r="BB150" s="370" t="str">
        <f t="shared" si="107"/>
        <v>-</v>
      </c>
    </row>
    <row r="151" ht="14.25" customHeight="1" spans="1:54">
      <c r="A151" s="107"/>
      <c r="B151" s="134">
        <v>20</v>
      </c>
      <c r="C151" s="192">
        <f t="shared" si="89"/>
        <v>0</v>
      </c>
      <c r="D151" s="433">
        <f t="shared" si="116"/>
        <v>0</v>
      </c>
      <c r="E151" s="434"/>
      <c r="F151" s="435">
        <f t="shared" si="117"/>
        <v>0</v>
      </c>
      <c r="G151" s="303" t="str">
        <f t="shared" si="108"/>
        <v>-</v>
      </c>
      <c r="H151" s="436">
        <f t="shared" si="118"/>
        <v>0</v>
      </c>
      <c r="I151" s="210">
        <f t="shared" si="119"/>
        <v>0</v>
      </c>
      <c r="J151" s="210">
        <f t="shared" si="120"/>
        <v>0</v>
      </c>
      <c r="K151" s="447"/>
      <c r="L151" s="330" t="str">
        <f t="shared" si="100"/>
        <v>-</v>
      </c>
      <c r="M151" s="368">
        <f t="shared" si="93"/>
        <v>0</v>
      </c>
      <c r="N151" s="232"/>
      <c r="O151" s="31"/>
      <c r="P151" s="227" t="str">
        <f t="shared" si="109"/>
        <v>-</v>
      </c>
      <c r="Q151" s="369"/>
      <c r="R151" s="370" t="str">
        <f t="shared" si="101"/>
        <v>-</v>
      </c>
      <c r="S151" s="368">
        <f t="shared" si="94"/>
        <v>0</v>
      </c>
      <c r="T151" s="232"/>
      <c r="U151" s="31"/>
      <c r="V151" s="227" t="str">
        <f t="shared" si="110"/>
        <v>-</v>
      </c>
      <c r="W151" s="369"/>
      <c r="X151" s="370" t="str">
        <f t="shared" si="102"/>
        <v>-</v>
      </c>
      <c r="Y151" s="368">
        <f t="shared" si="95"/>
        <v>0</v>
      </c>
      <c r="Z151" s="232"/>
      <c r="AA151" s="31"/>
      <c r="AB151" s="227" t="str">
        <f t="shared" si="111"/>
        <v>-</v>
      </c>
      <c r="AC151" s="369"/>
      <c r="AD151" s="370" t="str">
        <f t="shared" si="103"/>
        <v>-</v>
      </c>
      <c r="AE151" s="368">
        <f t="shared" si="96"/>
        <v>0</v>
      </c>
      <c r="AF151" s="232"/>
      <c r="AG151" s="31"/>
      <c r="AH151" s="227" t="str">
        <f t="shared" si="112"/>
        <v>-</v>
      </c>
      <c r="AI151" s="369"/>
      <c r="AJ151" s="370" t="str">
        <f t="shared" si="104"/>
        <v>-</v>
      </c>
      <c r="AK151" s="368">
        <f t="shared" si="97"/>
        <v>0</v>
      </c>
      <c r="AL151" s="232"/>
      <c r="AM151" s="31"/>
      <c r="AN151" s="227" t="str">
        <f t="shared" si="113"/>
        <v>-</v>
      </c>
      <c r="AO151" s="369"/>
      <c r="AP151" s="370" t="str">
        <f t="shared" si="105"/>
        <v>-</v>
      </c>
      <c r="AQ151" s="368">
        <f t="shared" si="98"/>
        <v>0</v>
      </c>
      <c r="AR151" s="232"/>
      <c r="AS151" s="31"/>
      <c r="AT151" s="227" t="str">
        <f t="shared" si="114"/>
        <v>-</v>
      </c>
      <c r="AU151" s="369"/>
      <c r="AV151" s="370" t="str">
        <f t="shared" si="106"/>
        <v>-</v>
      </c>
      <c r="AW151" s="368">
        <f t="shared" si="99"/>
        <v>0</v>
      </c>
      <c r="AX151" s="232"/>
      <c r="AY151" s="31"/>
      <c r="AZ151" s="227" t="str">
        <f t="shared" si="115"/>
        <v>-</v>
      </c>
      <c r="BA151" s="369"/>
      <c r="BB151" s="370" t="str">
        <f t="shared" si="107"/>
        <v>-</v>
      </c>
    </row>
    <row r="152" ht="14.25" customHeight="1" spans="1:54">
      <c r="A152" s="107"/>
      <c r="B152" s="134">
        <v>21</v>
      </c>
      <c r="C152" s="192">
        <f t="shared" si="89"/>
        <v>0</v>
      </c>
      <c r="D152" s="433">
        <f t="shared" si="116"/>
        <v>0</v>
      </c>
      <c r="E152" s="434"/>
      <c r="F152" s="435">
        <f t="shared" si="117"/>
        <v>0</v>
      </c>
      <c r="G152" s="303" t="str">
        <f t="shared" si="108"/>
        <v>-</v>
      </c>
      <c r="H152" s="436">
        <f t="shared" si="118"/>
        <v>0</v>
      </c>
      <c r="I152" s="210">
        <f t="shared" si="119"/>
        <v>0</v>
      </c>
      <c r="J152" s="210">
        <f t="shared" si="120"/>
        <v>0</v>
      </c>
      <c r="K152" s="447"/>
      <c r="L152" s="330" t="str">
        <f t="shared" si="100"/>
        <v>-</v>
      </c>
      <c r="M152" s="368">
        <f t="shared" si="93"/>
        <v>0</v>
      </c>
      <c r="N152" s="232"/>
      <c r="O152" s="31"/>
      <c r="P152" s="227" t="str">
        <f t="shared" si="109"/>
        <v>-</v>
      </c>
      <c r="Q152" s="369"/>
      <c r="R152" s="370" t="str">
        <f t="shared" si="101"/>
        <v>-</v>
      </c>
      <c r="S152" s="368">
        <f t="shared" si="94"/>
        <v>0</v>
      </c>
      <c r="T152" s="232"/>
      <c r="U152" s="31"/>
      <c r="V152" s="227" t="str">
        <f t="shared" si="110"/>
        <v>-</v>
      </c>
      <c r="W152" s="369"/>
      <c r="X152" s="370" t="str">
        <f t="shared" si="102"/>
        <v>-</v>
      </c>
      <c r="Y152" s="368">
        <f t="shared" si="95"/>
        <v>0</v>
      </c>
      <c r="Z152" s="232"/>
      <c r="AA152" s="31"/>
      <c r="AB152" s="227" t="str">
        <f t="shared" si="111"/>
        <v>-</v>
      </c>
      <c r="AC152" s="369"/>
      <c r="AD152" s="370" t="str">
        <f t="shared" si="103"/>
        <v>-</v>
      </c>
      <c r="AE152" s="368">
        <f t="shared" si="96"/>
        <v>0</v>
      </c>
      <c r="AF152" s="232"/>
      <c r="AG152" s="31"/>
      <c r="AH152" s="227" t="str">
        <f t="shared" si="112"/>
        <v>-</v>
      </c>
      <c r="AI152" s="369"/>
      <c r="AJ152" s="370" t="str">
        <f t="shared" si="104"/>
        <v>-</v>
      </c>
      <c r="AK152" s="368">
        <f t="shared" si="97"/>
        <v>0</v>
      </c>
      <c r="AL152" s="232"/>
      <c r="AM152" s="31"/>
      <c r="AN152" s="227" t="str">
        <f t="shared" si="113"/>
        <v>-</v>
      </c>
      <c r="AO152" s="369"/>
      <c r="AP152" s="370" t="str">
        <f t="shared" si="105"/>
        <v>-</v>
      </c>
      <c r="AQ152" s="368">
        <f t="shared" si="98"/>
        <v>0</v>
      </c>
      <c r="AR152" s="232"/>
      <c r="AS152" s="31"/>
      <c r="AT152" s="227" t="str">
        <f t="shared" si="114"/>
        <v>-</v>
      </c>
      <c r="AU152" s="369"/>
      <c r="AV152" s="370" t="str">
        <f t="shared" si="106"/>
        <v>-</v>
      </c>
      <c r="AW152" s="368">
        <f t="shared" si="99"/>
        <v>0</v>
      </c>
      <c r="AX152" s="232"/>
      <c r="AY152" s="31"/>
      <c r="AZ152" s="227" t="str">
        <f t="shared" si="115"/>
        <v>-</v>
      </c>
      <c r="BA152" s="369"/>
      <c r="BB152" s="370" t="str">
        <f t="shared" si="107"/>
        <v>-</v>
      </c>
    </row>
    <row r="153" ht="14.25" customHeight="1" spans="1:54">
      <c r="A153" s="107"/>
      <c r="B153" s="134">
        <v>22</v>
      </c>
      <c r="C153" s="192">
        <f t="shared" si="89"/>
        <v>0</v>
      </c>
      <c r="D153" s="433">
        <f t="shared" si="116"/>
        <v>0</v>
      </c>
      <c r="E153" s="434"/>
      <c r="F153" s="435">
        <f t="shared" si="117"/>
        <v>0</v>
      </c>
      <c r="G153" s="303" t="str">
        <f t="shared" si="108"/>
        <v>-</v>
      </c>
      <c r="H153" s="436">
        <f t="shared" si="118"/>
        <v>0</v>
      </c>
      <c r="I153" s="210">
        <f t="shared" si="119"/>
        <v>0</v>
      </c>
      <c r="J153" s="210">
        <f t="shared" si="120"/>
        <v>0</v>
      </c>
      <c r="K153" s="447"/>
      <c r="L153" s="330" t="str">
        <f t="shared" si="100"/>
        <v>-</v>
      </c>
      <c r="M153" s="368">
        <f t="shared" si="93"/>
        <v>0</v>
      </c>
      <c r="N153" s="232"/>
      <c r="O153" s="31"/>
      <c r="P153" s="227" t="str">
        <f t="shared" si="109"/>
        <v>-</v>
      </c>
      <c r="Q153" s="369"/>
      <c r="R153" s="370" t="str">
        <f t="shared" si="101"/>
        <v>-</v>
      </c>
      <c r="S153" s="368">
        <f t="shared" si="94"/>
        <v>0</v>
      </c>
      <c r="T153" s="232"/>
      <c r="U153" s="31"/>
      <c r="V153" s="227" t="str">
        <f t="shared" si="110"/>
        <v>-</v>
      </c>
      <c r="W153" s="369"/>
      <c r="X153" s="370" t="str">
        <f t="shared" si="102"/>
        <v>-</v>
      </c>
      <c r="Y153" s="368">
        <f t="shared" si="95"/>
        <v>0</v>
      </c>
      <c r="Z153" s="232"/>
      <c r="AA153" s="31"/>
      <c r="AB153" s="227" t="str">
        <f t="shared" si="111"/>
        <v>-</v>
      </c>
      <c r="AC153" s="369"/>
      <c r="AD153" s="370" t="str">
        <f t="shared" si="103"/>
        <v>-</v>
      </c>
      <c r="AE153" s="368">
        <f t="shared" si="96"/>
        <v>0</v>
      </c>
      <c r="AF153" s="232"/>
      <c r="AG153" s="31"/>
      <c r="AH153" s="227" t="str">
        <f t="shared" si="112"/>
        <v>-</v>
      </c>
      <c r="AI153" s="369"/>
      <c r="AJ153" s="370" t="str">
        <f t="shared" si="104"/>
        <v>-</v>
      </c>
      <c r="AK153" s="368">
        <f t="shared" si="97"/>
        <v>0</v>
      </c>
      <c r="AL153" s="232"/>
      <c r="AM153" s="31"/>
      <c r="AN153" s="227" t="str">
        <f t="shared" si="113"/>
        <v>-</v>
      </c>
      <c r="AO153" s="369"/>
      <c r="AP153" s="370" t="str">
        <f t="shared" si="105"/>
        <v>-</v>
      </c>
      <c r="AQ153" s="368">
        <f t="shared" si="98"/>
        <v>0</v>
      </c>
      <c r="AR153" s="232"/>
      <c r="AS153" s="31"/>
      <c r="AT153" s="227" t="str">
        <f t="shared" si="114"/>
        <v>-</v>
      </c>
      <c r="AU153" s="369"/>
      <c r="AV153" s="370" t="str">
        <f t="shared" si="106"/>
        <v>-</v>
      </c>
      <c r="AW153" s="368">
        <f t="shared" si="99"/>
        <v>0</v>
      </c>
      <c r="AX153" s="232"/>
      <c r="AY153" s="31"/>
      <c r="AZ153" s="227" t="str">
        <f t="shared" si="115"/>
        <v>-</v>
      </c>
      <c r="BA153" s="369"/>
      <c r="BB153" s="370" t="str">
        <f t="shared" si="107"/>
        <v>-</v>
      </c>
    </row>
    <row r="154" ht="14.25" customHeight="1" spans="1:54">
      <c r="A154" s="107"/>
      <c r="B154" s="134">
        <v>23</v>
      </c>
      <c r="C154" s="192">
        <f t="shared" si="89"/>
        <v>0</v>
      </c>
      <c r="D154" s="433">
        <f t="shared" si="116"/>
        <v>0</v>
      </c>
      <c r="E154" s="434"/>
      <c r="F154" s="435">
        <f t="shared" si="117"/>
        <v>0</v>
      </c>
      <c r="G154" s="303" t="str">
        <f t="shared" si="108"/>
        <v>-</v>
      </c>
      <c r="H154" s="436">
        <f t="shared" si="118"/>
        <v>0</v>
      </c>
      <c r="I154" s="210">
        <f t="shared" si="119"/>
        <v>0</v>
      </c>
      <c r="J154" s="210">
        <f t="shared" si="120"/>
        <v>0</v>
      </c>
      <c r="K154" s="447"/>
      <c r="L154" s="330" t="str">
        <f t="shared" si="100"/>
        <v>-</v>
      </c>
      <c r="M154" s="368">
        <f t="shared" si="93"/>
        <v>0</v>
      </c>
      <c r="N154" s="232"/>
      <c r="O154" s="31"/>
      <c r="P154" s="227" t="str">
        <f t="shared" si="109"/>
        <v>-</v>
      </c>
      <c r="Q154" s="369"/>
      <c r="R154" s="370" t="str">
        <f t="shared" si="101"/>
        <v>-</v>
      </c>
      <c r="S154" s="368">
        <f t="shared" si="94"/>
        <v>0</v>
      </c>
      <c r="T154" s="232"/>
      <c r="U154" s="31"/>
      <c r="V154" s="227" t="str">
        <f t="shared" si="110"/>
        <v>-</v>
      </c>
      <c r="W154" s="369"/>
      <c r="X154" s="370" t="str">
        <f t="shared" si="102"/>
        <v>-</v>
      </c>
      <c r="Y154" s="368">
        <f t="shared" si="95"/>
        <v>0</v>
      </c>
      <c r="Z154" s="232"/>
      <c r="AA154" s="31"/>
      <c r="AB154" s="227" t="str">
        <f t="shared" si="111"/>
        <v>-</v>
      </c>
      <c r="AC154" s="369"/>
      <c r="AD154" s="370" t="str">
        <f t="shared" si="103"/>
        <v>-</v>
      </c>
      <c r="AE154" s="368">
        <f t="shared" si="96"/>
        <v>0</v>
      </c>
      <c r="AF154" s="232"/>
      <c r="AG154" s="31"/>
      <c r="AH154" s="227" t="str">
        <f t="shared" si="112"/>
        <v>-</v>
      </c>
      <c r="AI154" s="369"/>
      <c r="AJ154" s="370" t="str">
        <f t="shared" si="104"/>
        <v>-</v>
      </c>
      <c r="AK154" s="368">
        <f t="shared" si="97"/>
        <v>0</v>
      </c>
      <c r="AL154" s="232"/>
      <c r="AM154" s="31"/>
      <c r="AN154" s="227" t="str">
        <f t="shared" si="113"/>
        <v>-</v>
      </c>
      <c r="AO154" s="369"/>
      <c r="AP154" s="370" t="str">
        <f t="shared" si="105"/>
        <v>-</v>
      </c>
      <c r="AQ154" s="368">
        <f t="shared" si="98"/>
        <v>0</v>
      </c>
      <c r="AR154" s="232"/>
      <c r="AS154" s="31"/>
      <c r="AT154" s="227" t="str">
        <f t="shared" si="114"/>
        <v>-</v>
      </c>
      <c r="AU154" s="369"/>
      <c r="AV154" s="370" t="str">
        <f t="shared" si="106"/>
        <v>-</v>
      </c>
      <c r="AW154" s="368">
        <f t="shared" si="99"/>
        <v>0</v>
      </c>
      <c r="AX154" s="232"/>
      <c r="AY154" s="31"/>
      <c r="AZ154" s="227" t="str">
        <f t="shared" si="115"/>
        <v>-</v>
      </c>
      <c r="BA154" s="369"/>
      <c r="BB154" s="370" t="str">
        <f t="shared" si="107"/>
        <v>-</v>
      </c>
    </row>
    <row r="155" ht="14.25" customHeight="1" spans="1:54">
      <c r="A155" s="107"/>
      <c r="B155" s="134">
        <v>24</v>
      </c>
      <c r="C155" s="192">
        <f t="shared" si="89"/>
        <v>0</v>
      </c>
      <c r="D155" s="433">
        <f t="shared" si="116"/>
        <v>0</v>
      </c>
      <c r="E155" s="434"/>
      <c r="F155" s="435">
        <f t="shared" si="117"/>
        <v>0</v>
      </c>
      <c r="G155" s="303" t="str">
        <f t="shared" si="108"/>
        <v>-</v>
      </c>
      <c r="H155" s="436">
        <f t="shared" si="118"/>
        <v>0</v>
      </c>
      <c r="I155" s="210">
        <f t="shared" si="119"/>
        <v>0</v>
      </c>
      <c r="J155" s="210">
        <f t="shared" si="120"/>
        <v>0</v>
      </c>
      <c r="K155" s="447"/>
      <c r="L155" s="330" t="str">
        <f t="shared" si="100"/>
        <v>-</v>
      </c>
      <c r="M155" s="368">
        <f t="shared" si="93"/>
        <v>0</v>
      </c>
      <c r="N155" s="232"/>
      <c r="O155" s="31"/>
      <c r="P155" s="227" t="str">
        <f t="shared" si="109"/>
        <v>-</v>
      </c>
      <c r="Q155" s="369"/>
      <c r="R155" s="370" t="str">
        <f t="shared" si="101"/>
        <v>-</v>
      </c>
      <c r="S155" s="368">
        <f t="shared" si="94"/>
        <v>0</v>
      </c>
      <c r="T155" s="232"/>
      <c r="U155" s="31"/>
      <c r="V155" s="227" t="str">
        <f t="shared" si="110"/>
        <v>-</v>
      </c>
      <c r="W155" s="369"/>
      <c r="X155" s="370" t="str">
        <f t="shared" si="102"/>
        <v>-</v>
      </c>
      <c r="Y155" s="368">
        <f t="shared" si="95"/>
        <v>0</v>
      </c>
      <c r="Z155" s="232"/>
      <c r="AA155" s="31"/>
      <c r="AB155" s="227" t="str">
        <f t="shared" si="111"/>
        <v>-</v>
      </c>
      <c r="AC155" s="369"/>
      <c r="AD155" s="370" t="str">
        <f t="shared" si="103"/>
        <v>-</v>
      </c>
      <c r="AE155" s="368">
        <f t="shared" si="96"/>
        <v>0</v>
      </c>
      <c r="AF155" s="232"/>
      <c r="AG155" s="31"/>
      <c r="AH155" s="227" t="str">
        <f t="shared" si="112"/>
        <v>-</v>
      </c>
      <c r="AI155" s="369"/>
      <c r="AJ155" s="370" t="str">
        <f t="shared" si="104"/>
        <v>-</v>
      </c>
      <c r="AK155" s="368">
        <f t="shared" si="97"/>
        <v>0</v>
      </c>
      <c r="AL155" s="232"/>
      <c r="AM155" s="31"/>
      <c r="AN155" s="227" t="str">
        <f t="shared" si="113"/>
        <v>-</v>
      </c>
      <c r="AO155" s="369"/>
      <c r="AP155" s="370" t="str">
        <f t="shared" si="105"/>
        <v>-</v>
      </c>
      <c r="AQ155" s="368">
        <f t="shared" si="98"/>
        <v>0</v>
      </c>
      <c r="AR155" s="232"/>
      <c r="AS155" s="31"/>
      <c r="AT155" s="227" t="str">
        <f t="shared" si="114"/>
        <v>-</v>
      </c>
      <c r="AU155" s="369"/>
      <c r="AV155" s="370" t="str">
        <f t="shared" si="106"/>
        <v>-</v>
      </c>
      <c r="AW155" s="368">
        <f t="shared" si="99"/>
        <v>0</v>
      </c>
      <c r="AX155" s="232"/>
      <c r="AY155" s="31"/>
      <c r="AZ155" s="227" t="str">
        <f t="shared" si="115"/>
        <v>-</v>
      </c>
      <c r="BA155" s="369"/>
      <c r="BB155" s="370" t="str">
        <f t="shared" si="107"/>
        <v>-</v>
      </c>
    </row>
    <row r="156" ht="14.25" customHeight="1" spans="1:54">
      <c r="A156" s="107"/>
      <c r="B156" s="134">
        <v>25</v>
      </c>
      <c r="C156" s="192">
        <f t="shared" si="89"/>
        <v>0</v>
      </c>
      <c r="D156" s="433">
        <f t="shared" si="116"/>
        <v>0</v>
      </c>
      <c r="E156" s="434"/>
      <c r="F156" s="435">
        <f t="shared" si="117"/>
        <v>0</v>
      </c>
      <c r="G156" s="303" t="str">
        <f t="shared" si="108"/>
        <v>-</v>
      </c>
      <c r="H156" s="436">
        <f t="shared" si="118"/>
        <v>0</v>
      </c>
      <c r="I156" s="210">
        <f t="shared" si="119"/>
        <v>0</v>
      </c>
      <c r="J156" s="210">
        <f t="shared" si="120"/>
        <v>0</v>
      </c>
      <c r="K156" s="447"/>
      <c r="L156" s="330" t="str">
        <f t="shared" si="100"/>
        <v>-</v>
      </c>
      <c r="M156" s="368">
        <f t="shared" si="93"/>
        <v>0</v>
      </c>
      <c r="N156" s="232"/>
      <c r="O156" s="31"/>
      <c r="P156" s="227" t="str">
        <f t="shared" si="109"/>
        <v>-</v>
      </c>
      <c r="Q156" s="369"/>
      <c r="R156" s="370" t="str">
        <f t="shared" si="101"/>
        <v>-</v>
      </c>
      <c r="S156" s="368">
        <f t="shared" si="94"/>
        <v>0</v>
      </c>
      <c r="T156" s="232"/>
      <c r="U156" s="31"/>
      <c r="V156" s="227" t="str">
        <f t="shared" si="110"/>
        <v>-</v>
      </c>
      <c r="W156" s="369"/>
      <c r="X156" s="370" t="str">
        <f t="shared" si="102"/>
        <v>-</v>
      </c>
      <c r="Y156" s="368">
        <f t="shared" si="95"/>
        <v>0</v>
      </c>
      <c r="Z156" s="232"/>
      <c r="AA156" s="31"/>
      <c r="AB156" s="227" t="str">
        <f t="shared" si="111"/>
        <v>-</v>
      </c>
      <c r="AC156" s="369"/>
      <c r="AD156" s="370" t="str">
        <f t="shared" si="103"/>
        <v>-</v>
      </c>
      <c r="AE156" s="368">
        <f t="shared" si="96"/>
        <v>0</v>
      </c>
      <c r="AF156" s="232"/>
      <c r="AG156" s="31"/>
      <c r="AH156" s="227" t="str">
        <f t="shared" si="112"/>
        <v>-</v>
      </c>
      <c r="AI156" s="369"/>
      <c r="AJ156" s="370" t="str">
        <f t="shared" si="104"/>
        <v>-</v>
      </c>
      <c r="AK156" s="368">
        <f t="shared" si="97"/>
        <v>0</v>
      </c>
      <c r="AL156" s="232"/>
      <c r="AM156" s="31"/>
      <c r="AN156" s="227" t="str">
        <f t="shared" si="113"/>
        <v>-</v>
      </c>
      <c r="AO156" s="369"/>
      <c r="AP156" s="370" t="str">
        <f t="shared" si="105"/>
        <v>-</v>
      </c>
      <c r="AQ156" s="368">
        <f t="shared" si="98"/>
        <v>0</v>
      </c>
      <c r="AR156" s="232"/>
      <c r="AS156" s="31"/>
      <c r="AT156" s="227" t="str">
        <f t="shared" si="114"/>
        <v>-</v>
      </c>
      <c r="AU156" s="369"/>
      <c r="AV156" s="370" t="str">
        <f t="shared" si="106"/>
        <v>-</v>
      </c>
      <c r="AW156" s="368">
        <f t="shared" si="99"/>
        <v>0</v>
      </c>
      <c r="AX156" s="232"/>
      <c r="AY156" s="31"/>
      <c r="AZ156" s="227" t="str">
        <f t="shared" si="115"/>
        <v>-</v>
      </c>
      <c r="BA156" s="369"/>
      <c r="BB156" s="370" t="str">
        <f t="shared" si="107"/>
        <v>-</v>
      </c>
    </row>
    <row r="157" ht="14.25" customHeight="1" spans="1:54">
      <c r="A157" s="107"/>
      <c r="B157" s="134">
        <v>26</v>
      </c>
      <c r="C157" s="192">
        <f t="shared" si="89"/>
        <v>0</v>
      </c>
      <c r="D157" s="433">
        <f t="shared" si="116"/>
        <v>0</v>
      </c>
      <c r="E157" s="434"/>
      <c r="F157" s="435">
        <f t="shared" si="117"/>
        <v>0</v>
      </c>
      <c r="G157" s="303" t="str">
        <f t="shared" si="108"/>
        <v>-</v>
      </c>
      <c r="H157" s="436">
        <f t="shared" si="118"/>
        <v>0</v>
      </c>
      <c r="I157" s="210">
        <f t="shared" si="119"/>
        <v>0</v>
      </c>
      <c r="J157" s="210">
        <f t="shared" si="120"/>
        <v>0</v>
      </c>
      <c r="K157" s="447"/>
      <c r="L157" s="330" t="str">
        <f t="shared" si="100"/>
        <v>-</v>
      </c>
      <c r="M157" s="368">
        <f t="shared" si="93"/>
        <v>0</v>
      </c>
      <c r="N157" s="232"/>
      <c r="O157" s="31"/>
      <c r="P157" s="227" t="str">
        <f t="shared" si="109"/>
        <v>-</v>
      </c>
      <c r="Q157" s="369"/>
      <c r="R157" s="370" t="str">
        <f t="shared" si="101"/>
        <v>-</v>
      </c>
      <c r="S157" s="368">
        <f t="shared" si="94"/>
        <v>0</v>
      </c>
      <c r="T157" s="232"/>
      <c r="U157" s="31"/>
      <c r="V157" s="227" t="str">
        <f t="shared" si="110"/>
        <v>-</v>
      </c>
      <c r="W157" s="369"/>
      <c r="X157" s="370" t="str">
        <f t="shared" si="102"/>
        <v>-</v>
      </c>
      <c r="Y157" s="368">
        <f t="shared" si="95"/>
        <v>0</v>
      </c>
      <c r="Z157" s="232"/>
      <c r="AA157" s="31"/>
      <c r="AB157" s="227" t="str">
        <f t="shared" si="111"/>
        <v>-</v>
      </c>
      <c r="AC157" s="369"/>
      <c r="AD157" s="370" t="str">
        <f t="shared" si="103"/>
        <v>-</v>
      </c>
      <c r="AE157" s="368">
        <f t="shared" si="96"/>
        <v>0</v>
      </c>
      <c r="AF157" s="232"/>
      <c r="AG157" s="31"/>
      <c r="AH157" s="227" t="str">
        <f t="shared" si="112"/>
        <v>-</v>
      </c>
      <c r="AI157" s="369"/>
      <c r="AJ157" s="370" t="str">
        <f t="shared" si="104"/>
        <v>-</v>
      </c>
      <c r="AK157" s="368">
        <f t="shared" si="97"/>
        <v>0</v>
      </c>
      <c r="AL157" s="232"/>
      <c r="AM157" s="31"/>
      <c r="AN157" s="227" t="str">
        <f t="shared" si="113"/>
        <v>-</v>
      </c>
      <c r="AO157" s="369"/>
      <c r="AP157" s="370" t="str">
        <f t="shared" si="105"/>
        <v>-</v>
      </c>
      <c r="AQ157" s="368">
        <f t="shared" si="98"/>
        <v>0</v>
      </c>
      <c r="AR157" s="232"/>
      <c r="AS157" s="31"/>
      <c r="AT157" s="227" t="str">
        <f t="shared" si="114"/>
        <v>-</v>
      </c>
      <c r="AU157" s="369"/>
      <c r="AV157" s="370" t="str">
        <f t="shared" si="106"/>
        <v>-</v>
      </c>
      <c r="AW157" s="368">
        <f t="shared" si="99"/>
        <v>0</v>
      </c>
      <c r="AX157" s="232"/>
      <c r="AY157" s="31"/>
      <c r="AZ157" s="227" t="str">
        <f t="shared" si="115"/>
        <v>-</v>
      </c>
      <c r="BA157" s="369"/>
      <c r="BB157" s="370" t="str">
        <f t="shared" si="107"/>
        <v>-</v>
      </c>
    </row>
    <row r="158" ht="14.25" customHeight="1" spans="1:54">
      <c r="A158" s="107"/>
      <c r="B158" s="134">
        <v>27</v>
      </c>
      <c r="C158" s="192">
        <f t="shared" si="89"/>
        <v>0</v>
      </c>
      <c r="D158" s="433">
        <f t="shared" si="116"/>
        <v>0</v>
      </c>
      <c r="E158" s="434"/>
      <c r="F158" s="435">
        <f t="shared" si="117"/>
        <v>0</v>
      </c>
      <c r="G158" s="303" t="str">
        <f t="shared" si="108"/>
        <v>-</v>
      </c>
      <c r="H158" s="436">
        <f t="shared" si="118"/>
        <v>0</v>
      </c>
      <c r="I158" s="210">
        <f t="shared" si="119"/>
        <v>0</v>
      </c>
      <c r="J158" s="210">
        <f t="shared" si="120"/>
        <v>0</v>
      </c>
      <c r="K158" s="447"/>
      <c r="L158" s="330" t="str">
        <f t="shared" si="100"/>
        <v>-</v>
      </c>
      <c r="M158" s="368">
        <f t="shared" si="93"/>
        <v>0</v>
      </c>
      <c r="N158" s="232"/>
      <c r="O158" s="31"/>
      <c r="P158" s="227" t="str">
        <f t="shared" si="109"/>
        <v>-</v>
      </c>
      <c r="Q158" s="369"/>
      <c r="R158" s="370" t="str">
        <f t="shared" si="101"/>
        <v>-</v>
      </c>
      <c r="S158" s="368">
        <f t="shared" si="94"/>
        <v>0</v>
      </c>
      <c r="T158" s="232"/>
      <c r="U158" s="31"/>
      <c r="V158" s="227" t="str">
        <f t="shared" si="110"/>
        <v>-</v>
      </c>
      <c r="W158" s="369"/>
      <c r="X158" s="370" t="str">
        <f t="shared" si="102"/>
        <v>-</v>
      </c>
      <c r="Y158" s="368">
        <f t="shared" si="95"/>
        <v>0</v>
      </c>
      <c r="Z158" s="232"/>
      <c r="AA158" s="31"/>
      <c r="AB158" s="227" t="str">
        <f t="shared" si="111"/>
        <v>-</v>
      </c>
      <c r="AC158" s="369"/>
      <c r="AD158" s="370" t="str">
        <f t="shared" si="103"/>
        <v>-</v>
      </c>
      <c r="AE158" s="368">
        <f t="shared" si="96"/>
        <v>0</v>
      </c>
      <c r="AF158" s="232"/>
      <c r="AG158" s="31"/>
      <c r="AH158" s="227" t="str">
        <f t="shared" si="112"/>
        <v>-</v>
      </c>
      <c r="AI158" s="369"/>
      <c r="AJ158" s="370" t="str">
        <f t="shared" si="104"/>
        <v>-</v>
      </c>
      <c r="AK158" s="368">
        <f t="shared" si="97"/>
        <v>0</v>
      </c>
      <c r="AL158" s="232"/>
      <c r="AM158" s="31"/>
      <c r="AN158" s="227" t="str">
        <f t="shared" si="113"/>
        <v>-</v>
      </c>
      <c r="AO158" s="369"/>
      <c r="AP158" s="370" t="str">
        <f t="shared" si="105"/>
        <v>-</v>
      </c>
      <c r="AQ158" s="368">
        <f t="shared" si="98"/>
        <v>0</v>
      </c>
      <c r="AR158" s="232"/>
      <c r="AS158" s="31"/>
      <c r="AT158" s="227" t="str">
        <f t="shared" si="114"/>
        <v>-</v>
      </c>
      <c r="AU158" s="369"/>
      <c r="AV158" s="370" t="str">
        <f t="shared" si="106"/>
        <v>-</v>
      </c>
      <c r="AW158" s="368">
        <f t="shared" si="99"/>
        <v>0</v>
      </c>
      <c r="AX158" s="232"/>
      <c r="AY158" s="31"/>
      <c r="AZ158" s="227" t="str">
        <f t="shared" si="115"/>
        <v>-</v>
      </c>
      <c r="BA158" s="369"/>
      <c r="BB158" s="370" t="str">
        <f t="shared" si="107"/>
        <v>-</v>
      </c>
    </row>
    <row r="159" ht="14.25" customHeight="1" spans="1:54">
      <c r="A159" s="107"/>
      <c r="B159" s="134">
        <v>28</v>
      </c>
      <c r="C159" s="192">
        <f t="shared" si="89"/>
        <v>0</v>
      </c>
      <c r="D159" s="433">
        <f t="shared" si="116"/>
        <v>0</v>
      </c>
      <c r="E159" s="434"/>
      <c r="F159" s="435">
        <f t="shared" si="117"/>
        <v>0</v>
      </c>
      <c r="G159" s="303" t="str">
        <f t="shared" si="108"/>
        <v>-</v>
      </c>
      <c r="H159" s="436">
        <f t="shared" si="118"/>
        <v>0</v>
      </c>
      <c r="I159" s="210">
        <f t="shared" si="119"/>
        <v>0</v>
      </c>
      <c r="J159" s="210">
        <f t="shared" si="120"/>
        <v>0</v>
      </c>
      <c r="K159" s="447"/>
      <c r="L159" s="330" t="str">
        <f t="shared" si="100"/>
        <v>-</v>
      </c>
      <c r="M159" s="368">
        <f t="shared" si="93"/>
        <v>0</v>
      </c>
      <c r="N159" s="232"/>
      <c r="O159" s="31"/>
      <c r="P159" s="227" t="str">
        <f t="shared" si="109"/>
        <v>-</v>
      </c>
      <c r="Q159" s="369"/>
      <c r="R159" s="370" t="str">
        <f t="shared" si="101"/>
        <v>-</v>
      </c>
      <c r="S159" s="368">
        <f t="shared" si="94"/>
        <v>0</v>
      </c>
      <c r="T159" s="232"/>
      <c r="U159" s="31"/>
      <c r="V159" s="227" t="str">
        <f t="shared" si="110"/>
        <v>-</v>
      </c>
      <c r="W159" s="369"/>
      <c r="X159" s="370" t="str">
        <f t="shared" si="102"/>
        <v>-</v>
      </c>
      <c r="Y159" s="368">
        <f t="shared" si="95"/>
        <v>0</v>
      </c>
      <c r="Z159" s="232"/>
      <c r="AA159" s="31"/>
      <c r="AB159" s="227" t="str">
        <f t="shared" si="111"/>
        <v>-</v>
      </c>
      <c r="AC159" s="369"/>
      <c r="AD159" s="370" t="str">
        <f t="shared" si="103"/>
        <v>-</v>
      </c>
      <c r="AE159" s="368">
        <f t="shared" si="96"/>
        <v>0</v>
      </c>
      <c r="AF159" s="232"/>
      <c r="AG159" s="31"/>
      <c r="AH159" s="227" t="str">
        <f t="shared" si="112"/>
        <v>-</v>
      </c>
      <c r="AI159" s="369"/>
      <c r="AJ159" s="370" t="str">
        <f t="shared" si="104"/>
        <v>-</v>
      </c>
      <c r="AK159" s="368">
        <f t="shared" si="97"/>
        <v>0</v>
      </c>
      <c r="AL159" s="232"/>
      <c r="AM159" s="31"/>
      <c r="AN159" s="227" t="str">
        <f t="shared" si="113"/>
        <v>-</v>
      </c>
      <c r="AO159" s="369"/>
      <c r="AP159" s="370" t="str">
        <f t="shared" si="105"/>
        <v>-</v>
      </c>
      <c r="AQ159" s="368">
        <f t="shared" si="98"/>
        <v>0</v>
      </c>
      <c r="AR159" s="232"/>
      <c r="AS159" s="31"/>
      <c r="AT159" s="227" t="str">
        <f t="shared" si="114"/>
        <v>-</v>
      </c>
      <c r="AU159" s="369"/>
      <c r="AV159" s="370" t="str">
        <f t="shared" si="106"/>
        <v>-</v>
      </c>
      <c r="AW159" s="368">
        <f t="shared" si="99"/>
        <v>0</v>
      </c>
      <c r="AX159" s="232"/>
      <c r="AY159" s="31"/>
      <c r="AZ159" s="227" t="str">
        <f t="shared" si="115"/>
        <v>-</v>
      </c>
      <c r="BA159" s="369"/>
      <c r="BB159" s="370" t="str">
        <f t="shared" si="107"/>
        <v>-</v>
      </c>
    </row>
    <row r="160" ht="14.25" customHeight="1" spans="1:54">
      <c r="A160" s="107"/>
      <c r="B160" s="134">
        <v>29</v>
      </c>
      <c r="C160" s="192">
        <f t="shared" si="89"/>
        <v>0</v>
      </c>
      <c r="D160" s="433">
        <f t="shared" si="116"/>
        <v>0</v>
      </c>
      <c r="E160" s="434"/>
      <c r="F160" s="435">
        <f t="shared" si="117"/>
        <v>0</v>
      </c>
      <c r="G160" s="303" t="str">
        <f t="shared" si="108"/>
        <v>-</v>
      </c>
      <c r="H160" s="436">
        <f t="shared" si="118"/>
        <v>0</v>
      </c>
      <c r="I160" s="210">
        <f t="shared" si="119"/>
        <v>0</v>
      </c>
      <c r="J160" s="210">
        <f t="shared" si="120"/>
        <v>0</v>
      </c>
      <c r="K160" s="447"/>
      <c r="L160" s="330" t="str">
        <f t="shared" si="100"/>
        <v>-</v>
      </c>
      <c r="M160" s="368">
        <f t="shared" si="93"/>
        <v>0</v>
      </c>
      <c r="N160" s="232"/>
      <c r="O160" s="31"/>
      <c r="P160" s="227" t="str">
        <f t="shared" si="109"/>
        <v>-</v>
      </c>
      <c r="Q160" s="369"/>
      <c r="R160" s="370" t="str">
        <f t="shared" si="101"/>
        <v>-</v>
      </c>
      <c r="S160" s="368">
        <f t="shared" si="94"/>
        <v>0</v>
      </c>
      <c r="T160" s="232"/>
      <c r="U160" s="31"/>
      <c r="V160" s="227" t="str">
        <f t="shared" si="110"/>
        <v>-</v>
      </c>
      <c r="W160" s="369"/>
      <c r="X160" s="370" t="str">
        <f t="shared" si="102"/>
        <v>-</v>
      </c>
      <c r="Y160" s="368">
        <f t="shared" si="95"/>
        <v>0</v>
      </c>
      <c r="Z160" s="232"/>
      <c r="AA160" s="31"/>
      <c r="AB160" s="227" t="str">
        <f t="shared" si="111"/>
        <v>-</v>
      </c>
      <c r="AC160" s="369"/>
      <c r="AD160" s="370" t="str">
        <f t="shared" si="103"/>
        <v>-</v>
      </c>
      <c r="AE160" s="368">
        <f t="shared" si="96"/>
        <v>0</v>
      </c>
      <c r="AF160" s="232"/>
      <c r="AG160" s="31"/>
      <c r="AH160" s="227" t="str">
        <f t="shared" si="112"/>
        <v>-</v>
      </c>
      <c r="AI160" s="369"/>
      <c r="AJ160" s="370" t="str">
        <f t="shared" si="104"/>
        <v>-</v>
      </c>
      <c r="AK160" s="368">
        <f t="shared" si="97"/>
        <v>0</v>
      </c>
      <c r="AL160" s="232"/>
      <c r="AM160" s="31"/>
      <c r="AN160" s="227" t="str">
        <f t="shared" si="113"/>
        <v>-</v>
      </c>
      <c r="AO160" s="369"/>
      <c r="AP160" s="370" t="str">
        <f t="shared" si="105"/>
        <v>-</v>
      </c>
      <c r="AQ160" s="368">
        <f t="shared" si="98"/>
        <v>0</v>
      </c>
      <c r="AR160" s="232"/>
      <c r="AS160" s="31"/>
      <c r="AT160" s="227" t="str">
        <f t="shared" si="114"/>
        <v>-</v>
      </c>
      <c r="AU160" s="369"/>
      <c r="AV160" s="370" t="str">
        <f t="shared" si="106"/>
        <v>-</v>
      </c>
      <c r="AW160" s="368">
        <f t="shared" si="99"/>
        <v>0</v>
      </c>
      <c r="AX160" s="232"/>
      <c r="AY160" s="31"/>
      <c r="AZ160" s="227" t="str">
        <f t="shared" si="115"/>
        <v>-</v>
      </c>
      <c r="BA160" s="369"/>
      <c r="BB160" s="370" t="str">
        <f t="shared" si="107"/>
        <v>-</v>
      </c>
    </row>
    <row r="161" ht="14.25" customHeight="1" spans="1:54">
      <c r="A161" s="107"/>
      <c r="B161" s="134">
        <v>30</v>
      </c>
      <c r="C161" s="192">
        <f t="shared" si="89"/>
        <v>0</v>
      </c>
      <c r="D161" s="433">
        <f t="shared" si="116"/>
        <v>0</v>
      </c>
      <c r="E161" s="434"/>
      <c r="F161" s="435">
        <f t="shared" si="117"/>
        <v>0</v>
      </c>
      <c r="G161" s="303" t="str">
        <f t="shared" si="108"/>
        <v>-</v>
      </c>
      <c r="H161" s="436">
        <f t="shared" si="118"/>
        <v>0</v>
      </c>
      <c r="I161" s="210">
        <f t="shared" si="119"/>
        <v>0</v>
      </c>
      <c r="J161" s="210">
        <f t="shared" si="120"/>
        <v>0</v>
      </c>
      <c r="K161" s="447"/>
      <c r="L161" s="330" t="str">
        <f t="shared" si="100"/>
        <v>-</v>
      </c>
      <c r="M161" s="368">
        <f t="shared" si="93"/>
        <v>0</v>
      </c>
      <c r="N161" s="232"/>
      <c r="O161" s="31"/>
      <c r="P161" s="227" t="str">
        <f t="shared" si="109"/>
        <v>-</v>
      </c>
      <c r="Q161" s="369"/>
      <c r="R161" s="370" t="str">
        <f t="shared" si="101"/>
        <v>-</v>
      </c>
      <c r="S161" s="368">
        <f t="shared" si="94"/>
        <v>0</v>
      </c>
      <c r="T161" s="232"/>
      <c r="U161" s="31"/>
      <c r="V161" s="227" t="str">
        <f t="shared" si="110"/>
        <v>-</v>
      </c>
      <c r="W161" s="369"/>
      <c r="X161" s="370" t="str">
        <f t="shared" si="102"/>
        <v>-</v>
      </c>
      <c r="Y161" s="368">
        <f t="shared" si="95"/>
        <v>0</v>
      </c>
      <c r="Z161" s="232"/>
      <c r="AA161" s="31"/>
      <c r="AB161" s="227" t="str">
        <f t="shared" si="111"/>
        <v>-</v>
      </c>
      <c r="AC161" s="369"/>
      <c r="AD161" s="370" t="str">
        <f t="shared" si="103"/>
        <v>-</v>
      </c>
      <c r="AE161" s="368">
        <f t="shared" si="96"/>
        <v>0</v>
      </c>
      <c r="AF161" s="232"/>
      <c r="AG161" s="31"/>
      <c r="AH161" s="227" t="str">
        <f t="shared" si="112"/>
        <v>-</v>
      </c>
      <c r="AI161" s="369"/>
      <c r="AJ161" s="370" t="str">
        <f t="shared" si="104"/>
        <v>-</v>
      </c>
      <c r="AK161" s="368">
        <f t="shared" si="97"/>
        <v>0</v>
      </c>
      <c r="AL161" s="232"/>
      <c r="AM161" s="31"/>
      <c r="AN161" s="227" t="str">
        <f t="shared" si="113"/>
        <v>-</v>
      </c>
      <c r="AO161" s="369"/>
      <c r="AP161" s="370" t="str">
        <f t="shared" si="105"/>
        <v>-</v>
      </c>
      <c r="AQ161" s="368">
        <f t="shared" si="98"/>
        <v>0</v>
      </c>
      <c r="AR161" s="232"/>
      <c r="AS161" s="31"/>
      <c r="AT161" s="227" t="str">
        <f t="shared" si="114"/>
        <v>-</v>
      </c>
      <c r="AU161" s="369"/>
      <c r="AV161" s="370" t="str">
        <f t="shared" si="106"/>
        <v>-</v>
      </c>
      <c r="AW161" s="368">
        <f t="shared" si="99"/>
        <v>0</v>
      </c>
      <c r="AX161" s="232"/>
      <c r="AY161" s="31"/>
      <c r="AZ161" s="227" t="str">
        <f t="shared" si="115"/>
        <v>-</v>
      </c>
      <c r="BA161" s="369"/>
      <c r="BB161" s="370" t="str">
        <f t="shared" si="107"/>
        <v>-</v>
      </c>
    </row>
    <row r="162" ht="15" customHeight="1" spans="1:54">
      <c r="A162" s="114"/>
      <c r="B162" s="138">
        <v>31</v>
      </c>
      <c r="C162" s="194">
        <f t="shared" si="89"/>
        <v>0</v>
      </c>
      <c r="D162" s="433">
        <f t="shared" si="116"/>
        <v>0</v>
      </c>
      <c r="E162" s="438"/>
      <c r="F162" s="435">
        <f t="shared" si="117"/>
        <v>0</v>
      </c>
      <c r="G162" s="303" t="str">
        <f t="shared" si="108"/>
        <v>-</v>
      </c>
      <c r="H162" s="436">
        <f t="shared" si="118"/>
        <v>0</v>
      </c>
      <c r="I162" s="458">
        <f t="shared" si="119"/>
        <v>0</v>
      </c>
      <c r="J162" s="458">
        <f t="shared" si="120"/>
        <v>0</v>
      </c>
      <c r="K162" s="459"/>
      <c r="L162" s="460" t="str">
        <f t="shared" si="100"/>
        <v>-</v>
      </c>
      <c r="M162" s="371">
        <f t="shared" si="93"/>
        <v>0</v>
      </c>
      <c r="N162" s="239"/>
      <c r="O162" s="35"/>
      <c r="P162" s="227" t="str">
        <f t="shared" si="109"/>
        <v>-</v>
      </c>
      <c r="Q162" s="372"/>
      <c r="R162" s="373" t="str">
        <f t="shared" si="101"/>
        <v>-</v>
      </c>
      <c r="S162" s="371">
        <f t="shared" si="94"/>
        <v>0</v>
      </c>
      <c r="T162" s="239"/>
      <c r="U162" s="35"/>
      <c r="V162" s="227" t="str">
        <f t="shared" si="110"/>
        <v>-</v>
      </c>
      <c r="W162" s="372"/>
      <c r="X162" s="373" t="str">
        <f t="shared" si="102"/>
        <v>-</v>
      </c>
      <c r="Y162" s="371">
        <f t="shared" si="95"/>
        <v>0</v>
      </c>
      <c r="Z162" s="239"/>
      <c r="AA162" s="35"/>
      <c r="AB162" s="227" t="str">
        <f t="shared" si="111"/>
        <v>-</v>
      </c>
      <c r="AC162" s="372"/>
      <c r="AD162" s="373" t="str">
        <f t="shared" si="103"/>
        <v>-</v>
      </c>
      <c r="AE162" s="371">
        <f t="shared" si="96"/>
        <v>0</v>
      </c>
      <c r="AF162" s="239"/>
      <c r="AG162" s="35"/>
      <c r="AH162" s="227" t="str">
        <f t="shared" si="112"/>
        <v>-</v>
      </c>
      <c r="AI162" s="372"/>
      <c r="AJ162" s="373" t="str">
        <f t="shared" si="104"/>
        <v>-</v>
      </c>
      <c r="AK162" s="371">
        <f t="shared" si="97"/>
        <v>0</v>
      </c>
      <c r="AL162" s="239"/>
      <c r="AM162" s="35"/>
      <c r="AN162" s="227" t="str">
        <f t="shared" si="113"/>
        <v>-</v>
      </c>
      <c r="AO162" s="372"/>
      <c r="AP162" s="373" t="str">
        <f t="shared" si="105"/>
        <v>-</v>
      </c>
      <c r="AQ162" s="371">
        <f t="shared" si="98"/>
        <v>0</v>
      </c>
      <c r="AR162" s="239"/>
      <c r="AS162" s="35"/>
      <c r="AT162" s="227" t="str">
        <f t="shared" si="114"/>
        <v>-</v>
      </c>
      <c r="AU162" s="372"/>
      <c r="AV162" s="373" t="str">
        <f t="shared" si="106"/>
        <v>-</v>
      </c>
      <c r="AW162" s="371">
        <f t="shared" si="99"/>
        <v>0</v>
      </c>
      <c r="AX162" s="239"/>
      <c r="AY162" s="35"/>
      <c r="AZ162" s="227" t="str">
        <f t="shared" si="115"/>
        <v>-</v>
      </c>
      <c r="BA162" s="372"/>
      <c r="BB162" s="373" t="str">
        <f t="shared" si="107"/>
        <v>-</v>
      </c>
    </row>
    <row r="163" ht="16.5" customHeight="1" spans="1:54">
      <c r="A163" s="20" t="s">
        <v>53</v>
      </c>
      <c r="B163" s="21"/>
      <c r="C163" s="194">
        <f t="shared" si="89"/>
        <v>0</v>
      </c>
      <c r="D163" s="22">
        <f t="shared" ref="D163:H163" si="121">SUM(D164:D193)</f>
        <v>0</v>
      </c>
      <c r="E163" s="22">
        <f t="shared" si="121"/>
        <v>0</v>
      </c>
      <c r="F163" s="22">
        <f t="shared" si="121"/>
        <v>0</v>
      </c>
      <c r="G163" s="303" t="str">
        <f t="shared" si="108"/>
        <v>-</v>
      </c>
      <c r="H163" s="457">
        <f t="shared" si="121"/>
        <v>0</v>
      </c>
      <c r="I163" s="461">
        <f t="shared" si="119"/>
        <v>0</v>
      </c>
      <c r="J163" s="462">
        <f t="shared" si="120"/>
        <v>0</v>
      </c>
      <c r="K163" s="462"/>
      <c r="L163" s="463" t="str">
        <f t="shared" si="100"/>
        <v>-</v>
      </c>
      <c r="M163" s="464">
        <f>SUM(M164:M193)</f>
        <v>0</v>
      </c>
      <c r="N163" s="324">
        <f t="shared" ref="N163:O163" si="122">SUM(N164:N193)</f>
        <v>0</v>
      </c>
      <c r="O163" s="324">
        <f t="shared" si="122"/>
        <v>0</v>
      </c>
      <c r="P163" s="445" t="str">
        <f t="shared" si="109"/>
        <v>-</v>
      </c>
      <c r="Q163" s="342">
        <f>SUM(Q164:Q193)</f>
        <v>0</v>
      </c>
      <c r="R163" s="343" t="str">
        <f t="shared" si="101"/>
        <v>-</v>
      </c>
      <c r="S163" s="464">
        <f>SUM(S164:S193)</f>
        <v>0</v>
      </c>
      <c r="T163" s="324">
        <f t="shared" ref="T163:U163" si="123">SUM(T164:T193)</f>
        <v>0</v>
      </c>
      <c r="U163" s="324">
        <f t="shared" si="123"/>
        <v>0</v>
      </c>
      <c r="V163" s="445" t="str">
        <f t="shared" si="110"/>
        <v>-</v>
      </c>
      <c r="W163" s="342">
        <f>SUM(W164:W193)</f>
        <v>0</v>
      </c>
      <c r="X163" s="343" t="str">
        <f t="shared" si="102"/>
        <v>-</v>
      </c>
      <c r="Y163" s="464">
        <f>SUM(Y164:Y193)</f>
        <v>0</v>
      </c>
      <c r="Z163" s="324">
        <f t="shared" ref="Z163:AA163" si="124">SUM(Z164:Z193)</f>
        <v>0</v>
      </c>
      <c r="AA163" s="324">
        <f t="shared" si="124"/>
        <v>0</v>
      </c>
      <c r="AB163" s="445" t="str">
        <f t="shared" si="111"/>
        <v>-</v>
      </c>
      <c r="AC163" s="342">
        <f>SUM(AC164:AC193)</f>
        <v>0</v>
      </c>
      <c r="AD163" s="343" t="str">
        <f t="shared" si="103"/>
        <v>-</v>
      </c>
      <c r="AE163" s="464">
        <f>SUM(AE164:AE193)</f>
        <v>0</v>
      </c>
      <c r="AF163" s="324">
        <f t="shared" ref="AF163:AG163" si="125">SUM(AF164:AF193)</f>
        <v>0</v>
      </c>
      <c r="AG163" s="324">
        <f t="shared" si="125"/>
        <v>0</v>
      </c>
      <c r="AH163" s="445" t="str">
        <f t="shared" si="112"/>
        <v>-</v>
      </c>
      <c r="AI163" s="342">
        <f>SUM(AI164:AI193)</f>
        <v>0</v>
      </c>
      <c r="AJ163" s="343" t="str">
        <f t="shared" si="104"/>
        <v>-</v>
      </c>
      <c r="AK163" s="464">
        <f>SUM(AK164:AK193)</f>
        <v>0</v>
      </c>
      <c r="AL163" s="324">
        <f t="shared" ref="AL163:AM163" si="126">SUM(AL164:AL193)</f>
        <v>0</v>
      </c>
      <c r="AM163" s="324">
        <f t="shared" si="126"/>
        <v>0</v>
      </c>
      <c r="AN163" s="445" t="str">
        <f t="shared" si="113"/>
        <v>-</v>
      </c>
      <c r="AO163" s="342">
        <f>SUM(AO164:AO193)</f>
        <v>0</v>
      </c>
      <c r="AP163" s="343" t="str">
        <f t="shared" si="105"/>
        <v>-</v>
      </c>
      <c r="AQ163" s="464">
        <f>SUM(AQ164:AQ193)</f>
        <v>0</v>
      </c>
      <c r="AR163" s="324">
        <f t="shared" ref="AR163:AS163" si="127">SUM(AR164:AR193)</f>
        <v>0</v>
      </c>
      <c r="AS163" s="324">
        <f t="shared" si="127"/>
        <v>0</v>
      </c>
      <c r="AT163" s="445" t="str">
        <f t="shared" si="114"/>
        <v>-</v>
      </c>
      <c r="AU163" s="342">
        <f>SUM(AU164:AU193)</f>
        <v>0</v>
      </c>
      <c r="AV163" s="343" t="str">
        <f t="shared" si="106"/>
        <v>-</v>
      </c>
      <c r="AW163" s="464">
        <f>SUM(AW164:AW193)</f>
        <v>0</v>
      </c>
      <c r="AX163" s="324">
        <f t="shared" ref="AX163:AY163" si="128">SUM(AX164:AX193)</f>
        <v>0</v>
      </c>
      <c r="AY163" s="324">
        <f t="shared" si="128"/>
        <v>0</v>
      </c>
      <c r="AZ163" s="445" t="str">
        <f t="shared" si="115"/>
        <v>-</v>
      </c>
      <c r="BA163" s="342">
        <f>SUM(BA164:BA193)</f>
        <v>0</v>
      </c>
      <c r="BB163" s="343" t="str">
        <f t="shared" si="107"/>
        <v>-</v>
      </c>
    </row>
    <row r="164" ht="14.25" customHeight="1" spans="1:54">
      <c r="A164" s="107"/>
      <c r="B164" s="134">
        <v>1</v>
      </c>
      <c r="C164" s="194">
        <f t="shared" si="89"/>
        <v>0</v>
      </c>
      <c r="D164" s="433">
        <f>M164+S164+Y164+AK164+AE164+AQ164+AW164</f>
        <v>0</v>
      </c>
      <c r="E164" s="432"/>
      <c r="F164" s="435">
        <f>O164+U164+AA164+AM164+AG164+AS164+AY164</f>
        <v>0</v>
      </c>
      <c r="G164" s="303" t="str">
        <f t="shared" si="108"/>
        <v>-</v>
      </c>
      <c r="H164" s="436">
        <f>N164+T164+Z164+AL164+AF164+AR164+AX164</f>
        <v>0</v>
      </c>
      <c r="I164" s="461">
        <f t="shared" si="119"/>
        <v>0</v>
      </c>
      <c r="J164" s="462">
        <f t="shared" ref="J164:J227" si="129">Q164+W164+AC164+AO164+AI164+AU164+BA164</f>
        <v>0</v>
      </c>
      <c r="K164" s="462"/>
      <c r="L164" s="465" t="str">
        <f t="shared" si="100"/>
        <v>-</v>
      </c>
      <c r="M164" s="368">
        <f>N164+O164</f>
        <v>0</v>
      </c>
      <c r="N164" s="232"/>
      <c r="O164" s="31"/>
      <c r="P164" s="227" t="str">
        <f t="shared" si="109"/>
        <v>-</v>
      </c>
      <c r="Q164" s="366"/>
      <c r="R164" s="370" t="str">
        <f t="shared" si="101"/>
        <v>-</v>
      </c>
      <c r="S164" s="368">
        <f>T164+U164</f>
        <v>0</v>
      </c>
      <c r="T164" s="232"/>
      <c r="U164" s="31"/>
      <c r="V164" s="227" t="str">
        <f t="shared" si="110"/>
        <v>-</v>
      </c>
      <c r="W164" s="366"/>
      <c r="X164" s="370" t="str">
        <f t="shared" si="102"/>
        <v>-</v>
      </c>
      <c r="Y164" s="368">
        <f>Z164+AA164</f>
        <v>0</v>
      </c>
      <c r="Z164" s="232"/>
      <c r="AA164" s="31"/>
      <c r="AB164" s="227" t="str">
        <f t="shared" si="111"/>
        <v>-</v>
      </c>
      <c r="AC164" s="366"/>
      <c r="AD164" s="370" t="str">
        <f t="shared" si="103"/>
        <v>-</v>
      </c>
      <c r="AE164" s="368">
        <f>AF164+AG164</f>
        <v>0</v>
      </c>
      <c r="AF164" s="232"/>
      <c r="AG164" s="31"/>
      <c r="AH164" s="227" t="str">
        <f t="shared" si="112"/>
        <v>-</v>
      </c>
      <c r="AI164" s="366"/>
      <c r="AJ164" s="370" t="str">
        <f t="shared" si="104"/>
        <v>-</v>
      </c>
      <c r="AK164" s="368">
        <f>AL164+AM164</f>
        <v>0</v>
      </c>
      <c r="AL164" s="232"/>
      <c r="AM164" s="31"/>
      <c r="AN164" s="227" t="str">
        <f t="shared" si="113"/>
        <v>-</v>
      </c>
      <c r="AO164" s="366"/>
      <c r="AP164" s="370" t="str">
        <f t="shared" si="105"/>
        <v>-</v>
      </c>
      <c r="AQ164" s="368">
        <f>AR164+AS164</f>
        <v>0</v>
      </c>
      <c r="AR164" s="232"/>
      <c r="AS164" s="31"/>
      <c r="AT164" s="227" t="str">
        <f t="shared" si="114"/>
        <v>-</v>
      </c>
      <c r="AU164" s="366"/>
      <c r="AV164" s="370" t="str">
        <f t="shared" si="106"/>
        <v>-</v>
      </c>
      <c r="AW164" s="368">
        <f>AX164+AY164</f>
        <v>0</v>
      </c>
      <c r="AX164" s="232"/>
      <c r="AY164" s="31"/>
      <c r="AZ164" s="227" t="str">
        <f t="shared" si="115"/>
        <v>-</v>
      </c>
      <c r="BA164" s="366"/>
      <c r="BB164" s="370" t="str">
        <f t="shared" si="107"/>
        <v>-</v>
      </c>
    </row>
    <row r="165" ht="14.25" customHeight="1" spans="1:54">
      <c r="A165" s="107"/>
      <c r="B165" s="134">
        <v>2</v>
      </c>
      <c r="C165" s="194">
        <f t="shared" si="89"/>
        <v>0</v>
      </c>
      <c r="D165" s="433">
        <f t="shared" ref="D165:D228" si="130">M165+S165+Y165+AK165+AE165+AQ165+AW165</f>
        <v>0</v>
      </c>
      <c r="E165" s="432"/>
      <c r="F165" s="435">
        <f t="shared" ref="F165:F228" si="131">O165+U165+AA165+AM165+AG165+AS165+AY165</f>
        <v>0</v>
      </c>
      <c r="G165" s="303" t="str">
        <f t="shared" si="108"/>
        <v>-</v>
      </c>
      <c r="H165" s="436">
        <f t="shared" ref="H165:H228" si="132">N165+T165+Z165+AL165+AF165+AR165+AX165</f>
        <v>0</v>
      </c>
      <c r="I165" s="461">
        <f t="shared" si="119"/>
        <v>0</v>
      </c>
      <c r="J165" s="462">
        <f t="shared" si="129"/>
        <v>0</v>
      </c>
      <c r="K165" s="462"/>
      <c r="L165" s="330" t="str">
        <f t="shared" ref="L165:L193" si="133">IF(I165&lt;&gt;0,I165/F165,"-")</f>
        <v>-</v>
      </c>
      <c r="M165" s="368">
        <f t="shared" ref="M165:M193" si="134">N165+O165</f>
        <v>0</v>
      </c>
      <c r="N165" s="232"/>
      <c r="O165" s="31"/>
      <c r="P165" s="227" t="str">
        <f t="shared" si="109"/>
        <v>-</v>
      </c>
      <c r="Q165" s="366"/>
      <c r="R165" s="370" t="str">
        <f t="shared" ref="R165:R193" si="135">IF(Q165&lt;&gt;0,Q165/O165,"-")</f>
        <v>-</v>
      </c>
      <c r="S165" s="368">
        <f t="shared" ref="S165:S193" si="136">T165+U165</f>
        <v>0</v>
      </c>
      <c r="T165" s="232"/>
      <c r="U165" s="31"/>
      <c r="V165" s="227" t="str">
        <f t="shared" si="110"/>
        <v>-</v>
      </c>
      <c r="W165" s="366"/>
      <c r="X165" s="370" t="str">
        <f t="shared" si="102"/>
        <v>-</v>
      </c>
      <c r="Y165" s="368">
        <f t="shared" ref="Y165:Y193" si="137">Z165+AA165</f>
        <v>0</v>
      </c>
      <c r="Z165" s="232"/>
      <c r="AA165" s="31"/>
      <c r="AB165" s="227" t="str">
        <f t="shared" si="111"/>
        <v>-</v>
      </c>
      <c r="AC165" s="366"/>
      <c r="AD165" s="370" t="str">
        <f t="shared" si="103"/>
        <v>-</v>
      </c>
      <c r="AE165" s="368">
        <f t="shared" ref="AE165:AE193" si="138">AF165+AG165</f>
        <v>0</v>
      </c>
      <c r="AF165" s="232"/>
      <c r="AG165" s="31"/>
      <c r="AH165" s="227" t="str">
        <f t="shared" si="112"/>
        <v>-</v>
      </c>
      <c r="AI165" s="366"/>
      <c r="AJ165" s="370" t="str">
        <f t="shared" si="104"/>
        <v>-</v>
      </c>
      <c r="AK165" s="368">
        <f t="shared" ref="AK165:AK193" si="139">AL165+AM165</f>
        <v>0</v>
      </c>
      <c r="AL165" s="232"/>
      <c r="AM165" s="31"/>
      <c r="AN165" s="227" t="str">
        <f t="shared" si="113"/>
        <v>-</v>
      </c>
      <c r="AO165" s="366"/>
      <c r="AP165" s="370" t="str">
        <f t="shared" si="105"/>
        <v>-</v>
      </c>
      <c r="AQ165" s="368">
        <f t="shared" ref="AQ165:AQ193" si="140">AR165+AS165</f>
        <v>0</v>
      </c>
      <c r="AR165" s="232"/>
      <c r="AS165" s="31"/>
      <c r="AT165" s="227" t="str">
        <f t="shared" si="114"/>
        <v>-</v>
      </c>
      <c r="AU165" s="366"/>
      <c r="AV165" s="370" t="str">
        <f t="shared" si="106"/>
        <v>-</v>
      </c>
      <c r="AW165" s="368">
        <f t="shared" ref="AW165:AW193" si="141">AX165+AY165</f>
        <v>0</v>
      </c>
      <c r="AX165" s="232"/>
      <c r="AY165" s="31"/>
      <c r="AZ165" s="227" t="str">
        <f t="shared" si="115"/>
        <v>-</v>
      </c>
      <c r="BA165" s="366"/>
      <c r="BB165" s="370" t="str">
        <f t="shared" si="107"/>
        <v>-</v>
      </c>
    </row>
    <row r="166" ht="14.25" customHeight="1" spans="1:54">
      <c r="A166" s="107"/>
      <c r="B166" s="134">
        <v>3</v>
      </c>
      <c r="C166" s="194">
        <f t="shared" si="89"/>
        <v>0</v>
      </c>
      <c r="D166" s="433">
        <f t="shared" si="130"/>
        <v>0</v>
      </c>
      <c r="E166" s="432"/>
      <c r="F166" s="435">
        <f t="shared" si="131"/>
        <v>0</v>
      </c>
      <c r="G166" s="303" t="str">
        <f t="shared" si="108"/>
        <v>-</v>
      </c>
      <c r="H166" s="436">
        <f t="shared" si="132"/>
        <v>0</v>
      </c>
      <c r="I166" s="461">
        <f t="shared" ref="I166:I229" si="142">Q166+W166+AC166+AO166+AI166+AU166+BA166</f>
        <v>0</v>
      </c>
      <c r="J166" s="462">
        <f t="shared" si="129"/>
        <v>0</v>
      </c>
      <c r="K166" s="462"/>
      <c r="L166" s="330" t="str">
        <f t="shared" si="133"/>
        <v>-</v>
      </c>
      <c r="M166" s="368">
        <f t="shared" si="134"/>
        <v>0</v>
      </c>
      <c r="N166" s="232"/>
      <c r="O166" s="31"/>
      <c r="P166" s="227" t="str">
        <f t="shared" si="109"/>
        <v>-</v>
      </c>
      <c r="Q166" s="366"/>
      <c r="R166" s="370" t="str">
        <f t="shared" si="135"/>
        <v>-</v>
      </c>
      <c r="S166" s="368">
        <f t="shared" si="136"/>
        <v>0</v>
      </c>
      <c r="T166" s="232"/>
      <c r="U166" s="31"/>
      <c r="V166" s="227" t="str">
        <f t="shared" si="110"/>
        <v>-</v>
      </c>
      <c r="W166" s="366"/>
      <c r="X166" s="370" t="str">
        <f t="shared" si="102"/>
        <v>-</v>
      </c>
      <c r="Y166" s="368">
        <f t="shared" si="137"/>
        <v>0</v>
      </c>
      <c r="Z166" s="232"/>
      <c r="AA166" s="31"/>
      <c r="AB166" s="227" t="str">
        <f t="shared" si="111"/>
        <v>-</v>
      </c>
      <c r="AC166" s="366"/>
      <c r="AD166" s="370" t="str">
        <f t="shared" si="103"/>
        <v>-</v>
      </c>
      <c r="AE166" s="368">
        <f t="shared" si="138"/>
        <v>0</v>
      </c>
      <c r="AF166" s="232"/>
      <c r="AG166" s="31"/>
      <c r="AH166" s="227" t="str">
        <f t="shared" si="112"/>
        <v>-</v>
      </c>
      <c r="AI166" s="366"/>
      <c r="AJ166" s="370" t="str">
        <f t="shared" si="104"/>
        <v>-</v>
      </c>
      <c r="AK166" s="368">
        <f t="shared" si="139"/>
        <v>0</v>
      </c>
      <c r="AL166" s="232"/>
      <c r="AM166" s="31"/>
      <c r="AN166" s="227" t="str">
        <f t="shared" si="113"/>
        <v>-</v>
      </c>
      <c r="AO166" s="366"/>
      <c r="AP166" s="370" t="str">
        <f t="shared" si="105"/>
        <v>-</v>
      </c>
      <c r="AQ166" s="368">
        <f t="shared" si="140"/>
        <v>0</v>
      </c>
      <c r="AR166" s="232"/>
      <c r="AS166" s="31"/>
      <c r="AT166" s="227" t="str">
        <f t="shared" si="114"/>
        <v>-</v>
      </c>
      <c r="AU166" s="366"/>
      <c r="AV166" s="370" t="str">
        <f t="shared" si="106"/>
        <v>-</v>
      </c>
      <c r="AW166" s="368">
        <f t="shared" si="141"/>
        <v>0</v>
      </c>
      <c r="AX166" s="232"/>
      <c r="AY166" s="31"/>
      <c r="AZ166" s="227" t="str">
        <f t="shared" si="115"/>
        <v>-</v>
      </c>
      <c r="BA166" s="366"/>
      <c r="BB166" s="370" t="str">
        <f t="shared" si="107"/>
        <v>-</v>
      </c>
    </row>
    <row r="167" ht="14.25" customHeight="1" spans="1:54">
      <c r="A167" s="107"/>
      <c r="B167" s="134">
        <v>4</v>
      </c>
      <c r="C167" s="194">
        <f t="shared" si="89"/>
        <v>0</v>
      </c>
      <c r="D167" s="433">
        <f t="shared" si="130"/>
        <v>0</v>
      </c>
      <c r="E167" s="432"/>
      <c r="F167" s="435">
        <f t="shared" si="131"/>
        <v>0</v>
      </c>
      <c r="G167" s="303" t="str">
        <f t="shared" si="108"/>
        <v>-</v>
      </c>
      <c r="H167" s="436">
        <f t="shared" si="132"/>
        <v>0</v>
      </c>
      <c r="I167" s="461">
        <f t="shared" si="142"/>
        <v>0</v>
      </c>
      <c r="J167" s="462">
        <f t="shared" si="129"/>
        <v>0</v>
      </c>
      <c r="K167" s="462"/>
      <c r="L167" s="330" t="str">
        <f t="shared" si="133"/>
        <v>-</v>
      </c>
      <c r="M167" s="368">
        <f t="shared" si="134"/>
        <v>0</v>
      </c>
      <c r="N167" s="232"/>
      <c r="O167" s="31"/>
      <c r="P167" s="227" t="str">
        <f t="shared" si="109"/>
        <v>-</v>
      </c>
      <c r="Q167" s="366"/>
      <c r="R167" s="370" t="str">
        <f t="shared" si="135"/>
        <v>-</v>
      </c>
      <c r="S167" s="368">
        <f t="shared" si="136"/>
        <v>0</v>
      </c>
      <c r="T167" s="232"/>
      <c r="U167" s="31"/>
      <c r="V167" s="227" t="str">
        <f t="shared" si="110"/>
        <v>-</v>
      </c>
      <c r="W167" s="366"/>
      <c r="X167" s="370" t="str">
        <f t="shared" si="102"/>
        <v>-</v>
      </c>
      <c r="Y167" s="368">
        <f t="shared" si="137"/>
        <v>0</v>
      </c>
      <c r="Z167" s="232"/>
      <c r="AA167" s="31"/>
      <c r="AB167" s="227" t="str">
        <f t="shared" si="111"/>
        <v>-</v>
      </c>
      <c r="AC167" s="366"/>
      <c r="AD167" s="370" t="str">
        <f t="shared" si="103"/>
        <v>-</v>
      </c>
      <c r="AE167" s="368">
        <f t="shared" si="138"/>
        <v>0</v>
      </c>
      <c r="AF167" s="232"/>
      <c r="AG167" s="31"/>
      <c r="AH167" s="227" t="str">
        <f t="shared" si="112"/>
        <v>-</v>
      </c>
      <c r="AI167" s="366"/>
      <c r="AJ167" s="370" t="str">
        <f t="shared" si="104"/>
        <v>-</v>
      </c>
      <c r="AK167" s="368">
        <f t="shared" si="139"/>
        <v>0</v>
      </c>
      <c r="AL167" s="232"/>
      <c r="AM167" s="31"/>
      <c r="AN167" s="227" t="str">
        <f t="shared" si="113"/>
        <v>-</v>
      </c>
      <c r="AO167" s="366"/>
      <c r="AP167" s="370" t="str">
        <f t="shared" si="105"/>
        <v>-</v>
      </c>
      <c r="AQ167" s="368">
        <f t="shared" si="140"/>
        <v>0</v>
      </c>
      <c r="AR167" s="232"/>
      <c r="AS167" s="31"/>
      <c r="AT167" s="227" t="str">
        <f t="shared" si="114"/>
        <v>-</v>
      </c>
      <c r="AU167" s="366"/>
      <c r="AV167" s="370" t="str">
        <f t="shared" si="106"/>
        <v>-</v>
      </c>
      <c r="AW167" s="368">
        <f t="shared" si="141"/>
        <v>0</v>
      </c>
      <c r="AX167" s="232"/>
      <c r="AY167" s="31"/>
      <c r="AZ167" s="227" t="str">
        <f t="shared" si="115"/>
        <v>-</v>
      </c>
      <c r="BA167" s="366"/>
      <c r="BB167" s="370" t="str">
        <f t="shared" si="107"/>
        <v>-</v>
      </c>
    </row>
    <row r="168" ht="14.25" customHeight="1" spans="1:54">
      <c r="A168" s="107"/>
      <c r="B168" s="134">
        <v>5</v>
      </c>
      <c r="C168" s="194">
        <f t="shared" si="89"/>
        <v>0</v>
      </c>
      <c r="D168" s="433">
        <f t="shared" si="130"/>
        <v>0</v>
      </c>
      <c r="E168" s="432"/>
      <c r="F168" s="435">
        <f t="shared" si="131"/>
        <v>0</v>
      </c>
      <c r="G168" s="303" t="str">
        <f t="shared" si="108"/>
        <v>-</v>
      </c>
      <c r="H168" s="436">
        <f t="shared" si="132"/>
        <v>0</v>
      </c>
      <c r="I168" s="461">
        <f t="shared" si="142"/>
        <v>0</v>
      </c>
      <c r="J168" s="462">
        <f t="shared" si="129"/>
        <v>0</v>
      </c>
      <c r="K168" s="462"/>
      <c r="L168" s="330" t="str">
        <f t="shared" si="133"/>
        <v>-</v>
      </c>
      <c r="M168" s="368">
        <f t="shared" si="134"/>
        <v>0</v>
      </c>
      <c r="N168" s="232"/>
      <c r="O168" s="31"/>
      <c r="P168" s="227" t="str">
        <f t="shared" si="109"/>
        <v>-</v>
      </c>
      <c r="Q168" s="366"/>
      <c r="R168" s="370" t="str">
        <f t="shared" si="135"/>
        <v>-</v>
      </c>
      <c r="S168" s="368">
        <f t="shared" si="136"/>
        <v>0</v>
      </c>
      <c r="T168" s="232"/>
      <c r="U168" s="31"/>
      <c r="V168" s="227" t="str">
        <f t="shared" si="110"/>
        <v>-</v>
      </c>
      <c r="W168" s="366"/>
      <c r="X168" s="370" t="str">
        <f t="shared" si="102"/>
        <v>-</v>
      </c>
      <c r="Y168" s="368">
        <f t="shared" si="137"/>
        <v>0</v>
      </c>
      <c r="Z168" s="232"/>
      <c r="AA168" s="31"/>
      <c r="AB168" s="227" t="str">
        <f t="shared" si="111"/>
        <v>-</v>
      </c>
      <c r="AC168" s="366"/>
      <c r="AD168" s="370" t="str">
        <f t="shared" si="103"/>
        <v>-</v>
      </c>
      <c r="AE168" s="368">
        <f t="shared" si="138"/>
        <v>0</v>
      </c>
      <c r="AF168" s="232"/>
      <c r="AG168" s="31"/>
      <c r="AH168" s="227" t="str">
        <f t="shared" si="112"/>
        <v>-</v>
      </c>
      <c r="AI168" s="366"/>
      <c r="AJ168" s="370" t="str">
        <f t="shared" si="104"/>
        <v>-</v>
      </c>
      <c r="AK168" s="368">
        <f t="shared" si="139"/>
        <v>0</v>
      </c>
      <c r="AL168" s="232"/>
      <c r="AM168" s="31"/>
      <c r="AN168" s="227" t="str">
        <f t="shared" si="113"/>
        <v>-</v>
      </c>
      <c r="AO168" s="366"/>
      <c r="AP168" s="370" t="str">
        <f t="shared" si="105"/>
        <v>-</v>
      </c>
      <c r="AQ168" s="368">
        <f t="shared" si="140"/>
        <v>0</v>
      </c>
      <c r="AR168" s="232"/>
      <c r="AS168" s="31"/>
      <c r="AT168" s="227" t="str">
        <f t="shared" si="114"/>
        <v>-</v>
      </c>
      <c r="AU168" s="366"/>
      <c r="AV168" s="370" t="str">
        <f t="shared" si="106"/>
        <v>-</v>
      </c>
      <c r="AW168" s="368">
        <f t="shared" si="141"/>
        <v>0</v>
      </c>
      <c r="AX168" s="232"/>
      <c r="AY168" s="31"/>
      <c r="AZ168" s="227" t="str">
        <f t="shared" si="115"/>
        <v>-</v>
      </c>
      <c r="BA168" s="366"/>
      <c r="BB168" s="370" t="str">
        <f t="shared" si="107"/>
        <v>-</v>
      </c>
    </row>
    <row r="169" ht="14.25" customHeight="1" spans="1:54">
      <c r="A169" s="107"/>
      <c r="B169" s="134">
        <v>6</v>
      </c>
      <c r="C169" s="194">
        <f t="shared" si="89"/>
        <v>0</v>
      </c>
      <c r="D169" s="433">
        <f t="shared" si="130"/>
        <v>0</v>
      </c>
      <c r="E169" s="432"/>
      <c r="F169" s="435">
        <f t="shared" si="131"/>
        <v>0</v>
      </c>
      <c r="G169" s="303" t="str">
        <f t="shared" si="108"/>
        <v>-</v>
      </c>
      <c r="H169" s="436">
        <f t="shared" si="132"/>
        <v>0</v>
      </c>
      <c r="I169" s="461">
        <f t="shared" si="142"/>
        <v>0</v>
      </c>
      <c r="J169" s="462">
        <f t="shared" si="129"/>
        <v>0</v>
      </c>
      <c r="K169" s="462"/>
      <c r="L169" s="330" t="str">
        <f t="shared" si="133"/>
        <v>-</v>
      </c>
      <c r="M169" s="368">
        <f t="shared" si="134"/>
        <v>0</v>
      </c>
      <c r="N169" s="232"/>
      <c r="O169" s="31"/>
      <c r="P169" s="227" t="str">
        <f t="shared" si="109"/>
        <v>-</v>
      </c>
      <c r="Q169" s="366"/>
      <c r="R169" s="370" t="str">
        <f t="shared" si="135"/>
        <v>-</v>
      </c>
      <c r="S169" s="368">
        <f t="shared" si="136"/>
        <v>0</v>
      </c>
      <c r="T169" s="232"/>
      <c r="U169" s="31"/>
      <c r="V169" s="227" t="str">
        <f t="shared" si="110"/>
        <v>-</v>
      </c>
      <c r="W169" s="366"/>
      <c r="X169" s="370" t="str">
        <f t="shared" si="102"/>
        <v>-</v>
      </c>
      <c r="Y169" s="368">
        <f t="shared" si="137"/>
        <v>0</v>
      </c>
      <c r="Z169" s="232"/>
      <c r="AA169" s="31"/>
      <c r="AB169" s="227" t="str">
        <f t="shared" si="111"/>
        <v>-</v>
      </c>
      <c r="AC169" s="366"/>
      <c r="AD169" s="370" t="str">
        <f t="shared" si="103"/>
        <v>-</v>
      </c>
      <c r="AE169" s="368">
        <f t="shared" si="138"/>
        <v>0</v>
      </c>
      <c r="AF169" s="232"/>
      <c r="AG169" s="31"/>
      <c r="AH169" s="227" t="str">
        <f t="shared" si="112"/>
        <v>-</v>
      </c>
      <c r="AI169" s="366"/>
      <c r="AJ169" s="370" t="str">
        <f t="shared" si="104"/>
        <v>-</v>
      </c>
      <c r="AK169" s="368">
        <f t="shared" si="139"/>
        <v>0</v>
      </c>
      <c r="AL169" s="232"/>
      <c r="AM169" s="31"/>
      <c r="AN169" s="227" t="str">
        <f t="shared" si="113"/>
        <v>-</v>
      </c>
      <c r="AO169" s="366"/>
      <c r="AP169" s="370" t="str">
        <f t="shared" si="105"/>
        <v>-</v>
      </c>
      <c r="AQ169" s="368">
        <f t="shared" si="140"/>
        <v>0</v>
      </c>
      <c r="AR169" s="232"/>
      <c r="AS169" s="31"/>
      <c r="AT169" s="227" t="str">
        <f t="shared" si="114"/>
        <v>-</v>
      </c>
      <c r="AU169" s="366"/>
      <c r="AV169" s="370" t="str">
        <f t="shared" si="106"/>
        <v>-</v>
      </c>
      <c r="AW169" s="368">
        <f t="shared" si="141"/>
        <v>0</v>
      </c>
      <c r="AX169" s="232"/>
      <c r="AY169" s="31"/>
      <c r="AZ169" s="227" t="str">
        <f t="shared" si="115"/>
        <v>-</v>
      </c>
      <c r="BA169" s="366"/>
      <c r="BB169" s="370" t="str">
        <f t="shared" si="107"/>
        <v>-</v>
      </c>
    </row>
    <row r="170" ht="14.25" customHeight="1" spans="1:54">
      <c r="A170" s="107"/>
      <c r="B170" s="134">
        <v>7</v>
      </c>
      <c r="C170" s="192">
        <f t="shared" ref="C170:C193" si="143">F170+H170</f>
        <v>0</v>
      </c>
      <c r="D170" s="433">
        <f t="shared" si="130"/>
        <v>0</v>
      </c>
      <c r="E170" s="432"/>
      <c r="F170" s="435">
        <f t="shared" si="131"/>
        <v>0</v>
      </c>
      <c r="G170" s="303" t="str">
        <f t="shared" si="108"/>
        <v>-</v>
      </c>
      <c r="H170" s="436">
        <f t="shared" si="132"/>
        <v>0</v>
      </c>
      <c r="I170" s="461">
        <f t="shared" si="142"/>
        <v>0</v>
      </c>
      <c r="J170" s="462">
        <f t="shared" si="129"/>
        <v>0</v>
      </c>
      <c r="K170" s="462"/>
      <c r="L170" s="330" t="str">
        <f t="shared" si="133"/>
        <v>-</v>
      </c>
      <c r="M170" s="368">
        <f t="shared" si="134"/>
        <v>0</v>
      </c>
      <c r="N170" s="232"/>
      <c r="O170" s="31"/>
      <c r="P170" s="227" t="str">
        <f t="shared" si="109"/>
        <v>-</v>
      </c>
      <c r="Q170" s="366"/>
      <c r="R170" s="370" t="str">
        <f t="shared" si="135"/>
        <v>-</v>
      </c>
      <c r="S170" s="368">
        <f t="shared" si="136"/>
        <v>0</v>
      </c>
      <c r="T170" s="232"/>
      <c r="U170" s="31"/>
      <c r="V170" s="227" t="str">
        <f t="shared" si="110"/>
        <v>-</v>
      </c>
      <c r="W170" s="366"/>
      <c r="X170" s="370" t="str">
        <f t="shared" si="102"/>
        <v>-</v>
      </c>
      <c r="Y170" s="368">
        <f t="shared" si="137"/>
        <v>0</v>
      </c>
      <c r="Z170" s="232"/>
      <c r="AA170" s="31"/>
      <c r="AB170" s="227" t="str">
        <f t="shared" si="111"/>
        <v>-</v>
      </c>
      <c r="AC170" s="366"/>
      <c r="AD170" s="370" t="str">
        <f t="shared" si="103"/>
        <v>-</v>
      </c>
      <c r="AE170" s="368">
        <f t="shared" si="138"/>
        <v>0</v>
      </c>
      <c r="AF170" s="232"/>
      <c r="AG170" s="31"/>
      <c r="AH170" s="227" t="str">
        <f t="shared" si="112"/>
        <v>-</v>
      </c>
      <c r="AI170" s="366"/>
      <c r="AJ170" s="370" t="str">
        <f t="shared" si="104"/>
        <v>-</v>
      </c>
      <c r="AK170" s="368">
        <f t="shared" si="139"/>
        <v>0</v>
      </c>
      <c r="AL170" s="232"/>
      <c r="AM170" s="31"/>
      <c r="AN170" s="227" t="str">
        <f t="shared" si="113"/>
        <v>-</v>
      </c>
      <c r="AO170" s="366"/>
      <c r="AP170" s="370" t="str">
        <f t="shared" si="105"/>
        <v>-</v>
      </c>
      <c r="AQ170" s="368">
        <f t="shared" si="140"/>
        <v>0</v>
      </c>
      <c r="AR170" s="232"/>
      <c r="AS170" s="31"/>
      <c r="AT170" s="227" t="str">
        <f t="shared" si="114"/>
        <v>-</v>
      </c>
      <c r="AU170" s="366"/>
      <c r="AV170" s="370" t="str">
        <f t="shared" si="106"/>
        <v>-</v>
      </c>
      <c r="AW170" s="368">
        <f t="shared" si="141"/>
        <v>0</v>
      </c>
      <c r="AX170" s="232"/>
      <c r="AY170" s="31"/>
      <c r="AZ170" s="227" t="str">
        <f t="shared" si="115"/>
        <v>-</v>
      </c>
      <c r="BA170" s="366"/>
      <c r="BB170" s="370" t="str">
        <f t="shared" si="107"/>
        <v>-</v>
      </c>
    </row>
    <row r="171" ht="14.25" customHeight="1" spans="1:54">
      <c r="A171" s="107"/>
      <c r="B171" s="134">
        <v>8</v>
      </c>
      <c r="C171" s="192">
        <f t="shared" si="143"/>
        <v>0</v>
      </c>
      <c r="D171" s="433">
        <f t="shared" si="130"/>
        <v>0</v>
      </c>
      <c r="E171" s="432"/>
      <c r="F171" s="435">
        <f t="shared" si="131"/>
        <v>0</v>
      </c>
      <c r="G171" s="303" t="str">
        <f t="shared" si="108"/>
        <v>-</v>
      </c>
      <c r="H171" s="436">
        <f t="shared" si="132"/>
        <v>0</v>
      </c>
      <c r="I171" s="461">
        <f t="shared" si="142"/>
        <v>0</v>
      </c>
      <c r="J171" s="462">
        <f t="shared" si="129"/>
        <v>0</v>
      </c>
      <c r="K171" s="462"/>
      <c r="L171" s="330" t="str">
        <f t="shared" si="133"/>
        <v>-</v>
      </c>
      <c r="M171" s="368">
        <f t="shared" si="134"/>
        <v>0</v>
      </c>
      <c r="N171" s="232"/>
      <c r="O171" s="31"/>
      <c r="P171" s="227" t="str">
        <f t="shared" si="109"/>
        <v>-</v>
      </c>
      <c r="Q171" s="366"/>
      <c r="R171" s="370" t="str">
        <f t="shared" si="135"/>
        <v>-</v>
      </c>
      <c r="S171" s="368">
        <f t="shared" si="136"/>
        <v>0</v>
      </c>
      <c r="T171" s="232"/>
      <c r="U171" s="31"/>
      <c r="V171" s="227" t="str">
        <f t="shared" si="110"/>
        <v>-</v>
      </c>
      <c r="W171" s="366"/>
      <c r="X171" s="370" t="str">
        <f t="shared" si="102"/>
        <v>-</v>
      </c>
      <c r="Y171" s="368">
        <f t="shared" si="137"/>
        <v>0</v>
      </c>
      <c r="Z171" s="232"/>
      <c r="AA171" s="31"/>
      <c r="AB171" s="227" t="str">
        <f t="shared" si="111"/>
        <v>-</v>
      </c>
      <c r="AC171" s="366"/>
      <c r="AD171" s="370" t="str">
        <f t="shared" si="103"/>
        <v>-</v>
      </c>
      <c r="AE171" s="368">
        <f t="shared" si="138"/>
        <v>0</v>
      </c>
      <c r="AF171" s="232"/>
      <c r="AG171" s="31"/>
      <c r="AH171" s="227" t="str">
        <f t="shared" si="112"/>
        <v>-</v>
      </c>
      <c r="AI171" s="366"/>
      <c r="AJ171" s="370" t="str">
        <f t="shared" si="104"/>
        <v>-</v>
      </c>
      <c r="AK171" s="368">
        <f t="shared" si="139"/>
        <v>0</v>
      </c>
      <c r="AL171" s="232"/>
      <c r="AM171" s="31"/>
      <c r="AN171" s="227" t="str">
        <f t="shared" si="113"/>
        <v>-</v>
      </c>
      <c r="AO171" s="366"/>
      <c r="AP171" s="370" t="str">
        <f t="shared" si="105"/>
        <v>-</v>
      </c>
      <c r="AQ171" s="368">
        <f t="shared" si="140"/>
        <v>0</v>
      </c>
      <c r="AR171" s="232"/>
      <c r="AS171" s="31"/>
      <c r="AT171" s="227" t="str">
        <f t="shared" si="114"/>
        <v>-</v>
      </c>
      <c r="AU171" s="366"/>
      <c r="AV171" s="370" t="str">
        <f t="shared" si="106"/>
        <v>-</v>
      </c>
      <c r="AW171" s="368">
        <f t="shared" si="141"/>
        <v>0</v>
      </c>
      <c r="AX171" s="232"/>
      <c r="AY171" s="31"/>
      <c r="AZ171" s="227" t="str">
        <f t="shared" si="115"/>
        <v>-</v>
      </c>
      <c r="BA171" s="366"/>
      <c r="BB171" s="370" t="str">
        <f t="shared" si="107"/>
        <v>-</v>
      </c>
    </row>
    <row r="172" ht="14.25" customHeight="1" spans="1:54">
      <c r="A172" s="107"/>
      <c r="B172" s="134">
        <v>9</v>
      </c>
      <c r="C172" s="192">
        <f t="shared" si="143"/>
        <v>0</v>
      </c>
      <c r="D172" s="433">
        <f t="shared" si="130"/>
        <v>0</v>
      </c>
      <c r="E172" s="432"/>
      <c r="F172" s="435">
        <f t="shared" si="131"/>
        <v>0</v>
      </c>
      <c r="G172" s="303" t="str">
        <f t="shared" si="108"/>
        <v>-</v>
      </c>
      <c r="H172" s="436">
        <f t="shared" si="132"/>
        <v>0</v>
      </c>
      <c r="I172" s="461">
        <f t="shared" si="142"/>
        <v>0</v>
      </c>
      <c r="J172" s="462">
        <f t="shared" si="129"/>
        <v>0</v>
      </c>
      <c r="K172" s="462"/>
      <c r="L172" s="330" t="str">
        <f t="shared" si="133"/>
        <v>-</v>
      </c>
      <c r="M172" s="368">
        <f t="shared" si="134"/>
        <v>0</v>
      </c>
      <c r="N172" s="232"/>
      <c r="O172" s="31"/>
      <c r="P172" s="227" t="str">
        <f t="shared" si="109"/>
        <v>-</v>
      </c>
      <c r="Q172" s="366"/>
      <c r="R172" s="370" t="str">
        <f t="shared" si="135"/>
        <v>-</v>
      </c>
      <c r="S172" s="368">
        <f t="shared" si="136"/>
        <v>0</v>
      </c>
      <c r="T172" s="232"/>
      <c r="U172" s="31"/>
      <c r="V172" s="227" t="str">
        <f t="shared" si="110"/>
        <v>-</v>
      </c>
      <c r="W172" s="366"/>
      <c r="X172" s="370" t="str">
        <f t="shared" si="102"/>
        <v>-</v>
      </c>
      <c r="Y172" s="368">
        <f t="shared" si="137"/>
        <v>0</v>
      </c>
      <c r="Z172" s="232"/>
      <c r="AA172" s="31"/>
      <c r="AB172" s="227" t="str">
        <f t="shared" si="111"/>
        <v>-</v>
      </c>
      <c r="AC172" s="366"/>
      <c r="AD172" s="370" t="str">
        <f t="shared" si="103"/>
        <v>-</v>
      </c>
      <c r="AE172" s="368">
        <f t="shared" si="138"/>
        <v>0</v>
      </c>
      <c r="AF172" s="232"/>
      <c r="AG172" s="31"/>
      <c r="AH172" s="227" t="str">
        <f t="shared" si="112"/>
        <v>-</v>
      </c>
      <c r="AI172" s="366"/>
      <c r="AJ172" s="370" t="str">
        <f t="shared" si="104"/>
        <v>-</v>
      </c>
      <c r="AK172" s="368">
        <f t="shared" si="139"/>
        <v>0</v>
      </c>
      <c r="AL172" s="232"/>
      <c r="AM172" s="31"/>
      <c r="AN172" s="227" t="str">
        <f t="shared" si="113"/>
        <v>-</v>
      </c>
      <c r="AO172" s="366"/>
      <c r="AP172" s="370" t="str">
        <f t="shared" si="105"/>
        <v>-</v>
      </c>
      <c r="AQ172" s="368">
        <f t="shared" si="140"/>
        <v>0</v>
      </c>
      <c r="AR172" s="232"/>
      <c r="AS172" s="31"/>
      <c r="AT172" s="227" t="str">
        <f t="shared" si="114"/>
        <v>-</v>
      </c>
      <c r="AU172" s="366"/>
      <c r="AV172" s="370" t="str">
        <f t="shared" si="106"/>
        <v>-</v>
      </c>
      <c r="AW172" s="368">
        <f t="shared" si="141"/>
        <v>0</v>
      </c>
      <c r="AX172" s="232"/>
      <c r="AY172" s="31"/>
      <c r="AZ172" s="227" t="str">
        <f t="shared" si="115"/>
        <v>-</v>
      </c>
      <c r="BA172" s="366"/>
      <c r="BB172" s="370" t="str">
        <f t="shared" si="107"/>
        <v>-</v>
      </c>
    </row>
    <row r="173" ht="14.25" customHeight="1" spans="1:54">
      <c r="A173" s="107"/>
      <c r="B173" s="134">
        <v>10</v>
      </c>
      <c r="C173" s="192">
        <f t="shared" si="143"/>
        <v>0</v>
      </c>
      <c r="D173" s="433">
        <f t="shared" si="130"/>
        <v>0</v>
      </c>
      <c r="E173" s="432"/>
      <c r="F173" s="435">
        <f t="shared" si="131"/>
        <v>0</v>
      </c>
      <c r="G173" s="303" t="str">
        <f t="shared" si="108"/>
        <v>-</v>
      </c>
      <c r="H173" s="436">
        <f t="shared" si="132"/>
        <v>0</v>
      </c>
      <c r="I173" s="461">
        <f t="shared" si="142"/>
        <v>0</v>
      </c>
      <c r="J173" s="462">
        <f t="shared" si="129"/>
        <v>0</v>
      </c>
      <c r="K173" s="462"/>
      <c r="L173" s="330" t="str">
        <f t="shared" si="133"/>
        <v>-</v>
      </c>
      <c r="M173" s="368">
        <f t="shared" si="134"/>
        <v>0</v>
      </c>
      <c r="N173" s="232"/>
      <c r="O173" s="31"/>
      <c r="P173" s="227" t="str">
        <f t="shared" si="109"/>
        <v>-</v>
      </c>
      <c r="Q173" s="366"/>
      <c r="R173" s="370" t="str">
        <f t="shared" si="135"/>
        <v>-</v>
      </c>
      <c r="S173" s="368">
        <f t="shared" si="136"/>
        <v>0</v>
      </c>
      <c r="T173" s="232"/>
      <c r="U173" s="31"/>
      <c r="V173" s="227" t="str">
        <f t="shared" si="110"/>
        <v>-</v>
      </c>
      <c r="W173" s="366"/>
      <c r="X173" s="370" t="str">
        <f t="shared" si="102"/>
        <v>-</v>
      </c>
      <c r="Y173" s="368">
        <f t="shared" si="137"/>
        <v>0</v>
      </c>
      <c r="Z173" s="232"/>
      <c r="AA173" s="31"/>
      <c r="AB173" s="227" t="str">
        <f t="shared" si="111"/>
        <v>-</v>
      </c>
      <c r="AC173" s="366"/>
      <c r="AD173" s="370" t="str">
        <f t="shared" si="103"/>
        <v>-</v>
      </c>
      <c r="AE173" s="368">
        <f t="shared" si="138"/>
        <v>0</v>
      </c>
      <c r="AF173" s="232"/>
      <c r="AG173" s="31"/>
      <c r="AH173" s="227" t="str">
        <f t="shared" si="112"/>
        <v>-</v>
      </c>
      <c r="AI173" s="366"/>
      <c r="AJ173" s="370" t="str">
        <f t="shared" si="104"/>
        <v>-</v>
      </c>
      <c r="AK173" s="368">
        <f t="shared" si="139"/>
        <v>0</v>
      </c>
      <c r="AL173" s="232"/>
      <c r="AM173" s="31"/>
      <c r="AN173" s="227" t="str">
        <f t="shared" si="113"/>
        <v>-</v>
      </c>
      <c r="AO173" s="366"/>
      <c r="AP173" s="370" t="str">
        <f t="shared" si="105"/>
        <v>-</v>
      </c>
      <c r="AQ173" s="368">
        <f t="shared" si="140"/>
        <v>0</v>
      </c>
      <c r="AR173" s="232"/>
      <c r="AS173" s="31"/>
      <c r="AT173" s="227" t="str">
        <f t="shared" si="114"/>
        <v>-</v>
      </c>
      <c r="AU173" s="366"/>
      <c r="AV173" s="370" t="str">
        <f t="shared" si="106"/>
        <v>-</v>
      </c>
      <c r="AW173" s="368">
        <f t="shared" si="141"/>
        <v>0</v>
      </c>
      <c r="AX173" s="232"/>
      <c r="AY173" s="31"/>
      <c r="AZ173" s="227" t="str">
        <f t="shared" si="115"/>
        <v>-</v>
      </c>
      <c r="BA173" s="366"/>
      <c r="BB173" s="370" t="str">
        <f t="shared" si="107"/>
        <v>-</v>
      </c>
    </row>
    <row r="174" ht="14.25" customHeight="1" spans="1:54">
      <c r="A174" s="107"/>
      <c r="B174" s="134">
        <v>11</v>
      </c>
      <c r="C174" s="192">
        <f t="shared" si="143"/>
        <v>0</v>
      </c>
      <c r="D174" s="433">
        <f t="shared" si="130"/>
        <v>0</v>
      </c>
      <c r="E174" s="432"/>
      <c r="F174" s="435">
        <f t="shared" si="131"/>
        <v>0</v>
      </c>
      <c r="G174" s="303" t="str">
        <f t="shared" si="108"/>
        <v>-</v>
      </c>
      <c r="H174" s="436">
        <f t="shared" si="132"/>
        <v>0</v>
      </c>
      <c r="I174" s="461">
        <f t="shared" si="142"/>
        <v>0</v>
      </c>
      <c r="J174" s="462">
        <f t="shared" si="129"/>
        <v>0</v>
      </c>
      <c r="K174" s="462"/>
      <c r="L174" s="330" t="str">
        <f t="shared" si="133"/>
        <v>-</v>
      </c>
      <c r="M174" s="368">
        <f t="shared" si="134"/>
        <v>0</v>
      </c>
      <c r="N174" s="232"/>
      <c r="O174" s="31"/>
      <c r="P174" s="227" t="str">
        <f t="shared" si="109"/>
        <v>-</v>
      </c>
      <c r="Q174" s="366"/>
      <c r="R174" s="370" t="str">
        <f t="shared" si="135"/>
        <v>-</v>
      </c>
      <c r="S174" s="368">
        <f t="shared" si="136"/>
        <v>0</v>
      </c>
      <c r="T174" s="232"/>
      <c r="U174" s="31"/>
      <c r="V174" s="227" t="str">
        <f t="shared" si="110"/>
        <v>-</v>
      </c>
      <c r="W174" s="366"/>
      <c r="X174" s="370" t="str">
        <f t="shared" si="102"/>
        <v>-</v>
      </c>
      <c r="Y174" s="368">
        <f t="shared" si="137"/>
        <v>0</v>
      </c>
      <c r="Z174" s="232"/>
      <c r="AA174" s="31"/>
      <c r="AB174" s="227" t="str">
        <f t="shared" si="111"/>
        <v>-</v>
      </c>
      <c r="AC174" s="366"/>
      <c r="AD174" s="370" t="str">
        <f t="shared" si="103"/>
        <v>-</v>
      </c>
      <c r="AE174" s="368">
        <f t="shared" si="138"/>
        <v>0</v>
      </c>
      <c r="AF174" s="232"/>
      <c r="AG174" s="31"/>
      <c r="AH174" s="227" t="str">
        <f t="shared" si="112"/>
        <v>-</v>
      </c>
      <c r="AI174" s="366"/>
      <c r="AJ174" s="370" t="str">
        <f t="shared" si="104"/>
        <v>-</v>
      </c>
      <c r="AK174" s="368">
        <f t="shared" si="139"/>
        <v>0</v>
      </c>
      <c r="AL174" s="232"/>
      <c r="AM174" s="31"/>
      <c r="AN174" s="227" t="str">
        <f t="shared" si="113"/>
        <v>-</v>
      </c>
      <c r="AO174" s="366"/>
      <c r="AP174" s="370" t="str">
        <f t="shared" si="105"/>
        <v>-</v>
      </c>
      <c r="AQ174" s="368">
        <f t="shared" si="140"/>
        <v>0</v>
      </c>
      <c r="AR174" s="232"/>
      <c r="AS174" s="31"/>
      <c r="AT174" s="227" t="str">
        <f t="shared" si="114"/>
        <v>-</v>
      </c>
      <c r="AU174" s="366"/>
      <c r="AV174" s="370" t="str">
        <f t="shared" si="106"/>
        <v>-</v>
      </c>
      <c r="AW174" s="368">
        <f t="shared" si="141"/>
        <v>0</v>
      </c>
      <c r="AX174" s="232"/>
      <c r="AY174" s="31"/>
      <c r="AZ174" s="227" t="str">
        <f t="shared" si="115"/>
        <v>-</v>
      </c>
      <c r="BA174" s="366"/>
      <c r="BB174" s="370" t="str">
        <f t="shared" si="107"/>
        <v>-</v>
      </c>
    </row>
    <row r="175" ht="14.25" customHeight="1" spans="1:54">
      <c r="A175" s="107"/>
      <c r="B175" s="134">
        <v>12</v>
      </c>
      <c r="C175" s="192">
        <f t="shared" si="143"/>
        <v>0</v>
      </c>
      <c r="D175" s="433">
        <f t="shared" si="130"/>
        <v>0</v>
      </c>
      <c r="E175" s="432"/>
      <c r="F175" s="435">
        <f t="shared" si="131"/>
        <v>0</v>
      </c>
      <c r="G175" s="303" t="str">
        <f t="shared" si="108"/>
        <v>-</v>
      </c>
      <c r="H175" s="436">
        <f t="shared" si="132"/>
        <v>0</v>
      </c>
      <c r="I175" s="461">
        <f t="shared" si="142"/>
        <v>0</v>
      </c>
      <c r="J175" s="462">
        <f t="shared" si="129"/>
        <v>0</v>
      </c>
      <c r="K175" s="462"/>
      <c r="L175" s="330" t="str">
        <f t="shared" si="133"/>
        <v>-</v>
      </c>
      <c r="M175" s="368">
        <f t="shared" si="134"/>
        <v>0</v>
      </c>
      <c r="N175" s="232"/>
      <c r="O175" s="31"/>
      <c r="P175" s="227" t="str">
        <f t="shared" si="109"/>
        <v>-</v>
      </c>
      <c r="Q175" s="366"/>
      <c r="R175" s="370" t="str">
        <f t="shared" si="135"/>
        <v>-</v>
      </c>
      <c r="S175" s="368">
        <f t="shared" si="136"/>
        <v>0</v>
      </c>
      <c r="T175" s="232"/>
      <c r="U175" s="31"/>
      <c r="V175" s="227" t="str">
        <f t="shared" si="110"/>
        <v>-</v>
      </c>
      <c r="W175" s="366"/>
      <c r="X175" s="370" t="str">
        <f t="shared" si="102"/>
        <v>-</v>
      </c>
      <c r="Y175" s="368">
        <f t="shared" si="137"/>
        <v>0</v>
      </c>
      <c r="Z175" s="232"/>
      <c r="AA175" s="31"/>
      <c r="AB175" s="227" t="str">
        <f t="shared" si="111"/>
        <v>-</v>
      </c>
      <c r="AC175" s="366"/>
      <c r="AD175" s="370" t="str">
        <f t="shared" si="103"/>
        <v>-</v>
      </c>
      <c r="AE175" s="368">
        <f t="shared" si="138"/>
        <v>0</v>
      </c>
      <c r="AF175" s="232"/>
      <c r="AG175" s="31"/>
      <c r="AH175" s="227" t="str">
        <f t="shared" si="112"/>
        <v>-</v>
      </c>
      <c r="AI175" s="366"/>
      <c r="AJ175" s="370" t="str">
        <f t="shared" si="104"/>
        <v>-</v>
      </c>
      <c r="AK175" s="368">
        <f t="shared" si="139"/>
        <v>0</v>
      </c>
      <c r="AL175" s="232"/>
      <c r="AM175" s="31"/>
      <c r="AN175" s="227" t="str">
        <f t="shared" si="113"/>
        <v>-</v>
      </c>
      <c r="AO175" s="366"/>
      <c r="AP175" s="370" t="str">
        <f t="shared" si="105"/>
        <v>-</v>
      </c>
      <c r="AQ175" s="368">
        <f t="shared" si="140"/>
        <v>0</v>
      </c>
      <c r="AR175" s="232"/>
      <c r="AS175" s="31"/>
      <c r="AT175" s="227" t="str">
        <f t="shared" si="114"/>
        <v>-</v>
      </c>
      <c r="AU175" s="366"/>
      <c r="AV175" s="370" t="str">
        <f t="shared" si="106"/>
        <v>-</v>
      </c>
      <c r="AW175" s="368">
        <f t="shared" si="141"/>
        <v>0</v>
      </c>
      <c r="AX175" s="232"/>
      <c r="AY175" s="31"/>
      <c r="AZ175" s="227" t="str">
        <f t="shared" si="115"/>
        <v>-</v>
      </c>
      <c r="BA175" s="366"/>
      <c r="BB175" s="370" t="str">
        <f t="shared" si="107"/>
        <v>-</v>
      </c>
    </row>
    <row r="176" ht="14.25" customHeight="1" spans="1:54">
      <c r="A176" s="107"/>
      <c r="B176" s="134">
        <v>13</v>
      </c>
      <c r="C176" s="192">
        <f t="shared" si="143"/>
        <v>0</v>
      </c>
      <c r="D176" s="433">
        <f t="shared" si="130"/>
        <v>0</v>
      </c>
      <c r="E176" s="432"/>
      <c r="F176" s="435">
        <f t="shared" si="131"/>
        <v>0</v>
      </c>
      <c r="G176" s="303" t="str">
        <f t="shared" si="108"/>
        <v>-</v>
      </c>
      <c r="H176" s="436">
        <f t="shared" si="132"/>
        <v>0</v>
      </c>
      <c r="I176" s="461">
        <f t="shared" si="142"/>
        <v>0</v>
      </c>
      <c r="J176" s="462">
        <f t="shared" si="129"/>
        <v>0</v>
      </c>
      <c r="K176" s="462"/>
      <c r="L176" s="330" t="str">
        <f t="shared" si="133"/>
        <v>-</v>
      </c>
      <c r="M176" s="368">
        <f t="shared" si="134"/>
        <v>0</v>
      </c>
      <c r="N176" s="232"/>
      <c r="O176" s="31"/>
      <c r="P176" s="227" t="str">
        <f t="shared" si="109"/>
        <v>-</v>
      </c>
      <c r="Q176" s="366"/>
      <c r="R176" s="370" t="str">
        <f t="shared" si="135"/>
        <v>-</v>
      </c>
      <c r="S176" s="368">
        <f t="shared" si="136"/>
        <v>0</v>
      </c>
      <c r="T176" s="232"/>
      <c r="U176" s="31"/>
      <c r="V176" s="227" t="str">
        <f t="shared" si="110"/>
        <v>-</v>
      </c>
      <c r="W176" s="366"/>
      <c r="X176" s="370" t="str">
        <f t="shared" si="102"/>
        <v>-</v>
      </c>
      <c r="Y176" s="368">
        <f t="shared" si="137"/>
        <v>0</v>
      </c>
      <c r="Z176" s="232"/>
      <c r="AA176" s="31"/>
      <c r="AB176" s="227" t="str">
        <f t="shared" si="111"/>
        <v>-</v>
      </c>
      <c r="AC176" s="366"/>
      <c r="AD176" s="370" t="str">
        <f t="shared" si="103"/>
        <v>-</v>
      </c>
      <c r="AE176" s="368">
        <f t="shared" si="138"/>
        <v>0</v>
      </c>
      <c r="AF176" s="232"/>
      <c r="AG176" s="31"/>
      <c r="AH176" s="227" t="str">
        <f t="shared" si="112"/>
        <v>-</v>
      </c>
      <c r="AI176" s="366"/>
      <c r="AJ176" s="370" t="str">
        <f t="shared" si="104"/>
        <v>-</v>
      </c>
      <c r="AK176" s="368">
        <f t="shared" si="139"/>
        <v>0</v>
      </c>
      <c r="AL176" s="232"/>
      <c r="AM176" s="31"/>
      <c r="AN176" s="227" t="str">
        <f t="shared" si="113"/>
        <v>-</v>
      </c>
      <c r="AO176" s="366"/>
      <c r="AP176" s="370" t="str">
        <f t="shared" si="105"/>
        <v>-</v>
      </c>
      <c r="AQ176" s="368">
        <f t="shared" si="140"/>
        <v>0</v>
      </c>
      <c r="AR176" s="232"/>
      <c r="AS176" s="31"/>
      <c r="AT176" s="227" t="str">
        <f t="shared" si="114"/>
        <v>-</v>
      </c>
      <c r="AU176" s="366"/>
      <c r="AV176" s="370" t="str">
        <f t="shared" si="106"/>
        <v>-</v>
      </c>
      <c r="AW176" s="368">
        <f t="shared" si="141"/>
        <v>0</v>
      </c>
      <c r="AX176" s="232"/>
      <c r="AY176" s="31"/>
      <c r="AZ176" s="227" t="str">
        <f t="shared" si="115"/>
        <v>-</v>
      </c>
      <c r="BA176" s="366"/>
      <c r="BB176" s="370" t="str">
        <f t="shared" si="107"/>
        <v>-</v>
      </c>
    </row>
    <row r="177" ht="14.25" customHeight="1" spans="1:54">
      <c r="A177" s="107"/>
      <c r="B177" s="134">
        <v>14</v>
      </c>
      <c r="C177" s="192">
        <f t="shared" si="143"/>
        <v>0</v>
      </c>
      <c r="D177" s="433">
        <f t="shared" si="130"/>
        <v>0</v>
      </c>
      <c r="E177" s="432"/>
      <c r="F177" s="435">
        <f t="shared" si="131"/>
        <v>0</v>
      </c>
      <c r="G177" s="303" t="str">
        <f t="shared" si="108"/>
        <v>-</v>
      </c>
      <c r="H177" s="436">
        <f t="shared" si="132"/>
        <v>0</v>
      </c>
      <c r="I177" s="461">
        <f t="shared" si="142"/>
        <v>0</v>
      </c>
      <c r="J177" s="462">
        <f t="shared" si="129"/>
        <v>0</v>
      </c>
      <c r="K177" s="462"/>
      <c r="L177" s="330" t="str">
        <f t="shared" si="133"/>
        <v>-</v>
      </c>
      <c r="M177" s="368">
        <f t="shared" si="134"/>
        <v>0</v>
      </c>
      <c r="N177" s="232"/>
      <c r="O177" s="31"/>
      <c r="P177" s="227" t="str">
        <f t="shared" si="109"/>
        <v>-</v>
      </c>
      <c r="Q177" s="366"/>
      <c r="R177" s="370" t="str">
        <f t="shared" si="135"/>
        <v>-</v>
      </c>
      <c r="S177" s="368">
        <f t="shared" si="136"/>
        <v>0</v>
      </c>
      <c r="T177" s="232"/>
      <c r="U177" s="31"/>
      <c r="V177" s="227" t="str">
        <f t="shared" si="110"/>
        <v>-</v>
      </c>
      <c r="W177" s="366"/>
      <c r="X177" s="370" t="str">
        <f t="shared" si="102"/>
        <v>-</v>
      </c>
      <c r="Y177" s="368">
        <f t="shared" si="137"/>
        <v>0</v>
      </c>
      <c r="Z177" s="232"/>
      <c r="AA177" s="31"/>
      <c r="AB177" s="227" t="str">
        <f t="shared" si="111"/>
        <v>-</v>
      </c>
      <c r="AC177" s="366"/>
      <c r="AD177" s="370" t="str">
        <f t="shared" si="103"/>
        <v>-</v>
      </c>
      <c r="AE177" s="368">
        <f t="shared" si="138"/>
        <v>0</v>
      </c>
      <c r="AF177" s="232"/>
      <c r="AG177" s="31"/>
      <c r="AH177" s="227" t="str">
        <f t="shared" si="112"/>
        <v>-</v>
      </c>
      <c r="AI177" s="366"/>
      <c r="AJ177" s="370" t="str">
        <f t="shared" si="104"/>
        <v>-</v>
      </c>
      <c r="AK177" s="368">
        <f t="shared" si="139"/>
        <v>0</v>
      </c>
      <c r="AL177" s="232"/>
      <c r="AM177" s="31"/>
      <c r="AN177" s="227" t="str">
        <f t="shared" si="113"/>
        <v>-</v>
      </c>
      <c r="AO177" s="366"/>
      <c r="AP177" s="370" t="str">
        <f t="shared" si="105"/>
        <v>-</v>
      </c>
      <c r="AQ177" s="368">
        <f t="shared" si="140"/>
        <v>0</v>
      </c>
      <c r="AR177" s="232"/>
      <c r="AS177" s="31"/>
      <c r="AT177" s="227" t="str">
        <f t="shared" si="114"/>
        <v>-</v>
      </c>
      <c r="AU177" s="366"/>
      <c r="AV177" s="370" t="str">
        <f t="shared" si="106"/>
        <v>-</v>
      </c>
      <c r="AW177" s="368">
        <f t="shared" si="141"/>
        <v>0</v>
      </c>
      <c r="AX177" s="232"/>
      <c r="AY177" s="31"/>
      <c r="AZ177" s="227" t="str">
        <f t="shared" si="115"/>
        <v>-</v>
      </c>
      <c r="BA177" s="366"/>
      <c r="BB177" s="370" t="str">
        <f t="shared" si="107"/>
        <v>-</v>
      </c>
    </row>
    <row r="178" ht="14.25" customHeight="1" spans="1:54">
      <c r="A178" s="107"/>
      <c r="B178" s="134">
        <v>15</v>
      </c>
      <c r="C178" s="192">
        <f t="shared" si="143"/>
        <v>0</v>
      </c>
      <c r="D178" s="433">
        <f t="shared" si="130"/>
        <v>0</v>
      </c>
      <c r="E178" s="432"/>
      <c r="F178" s="435">
        <f t="shared" si="131"/>
        <v>0</v>
      </c>
      <c r="G178" s="303" t="str">
        <f t="shared" si="108"/>
        <v>-</v>
      </c>
      <c r="H178" s="436">
        <f t="shared" si="132"/>
        <v>0</v>
      </c>
      <c r="I178" s="461">
        <f t="shared" si="142"/>
        <v>0</v>
      </c>
      <c r="J178" s="462">
        <f t="shared" si="129"/>
        <v>0</v>
      </c>
      <c r="K178" s="462"/>
      <c r="L178" s="330" t="str">
        <f t="shared" si="133"/>
        <v>-</v>
      </c>
      <c r="M178" s="368">
        <f t="shared" si="134"/>
        <v>0</v>
      </c>
      <c r="N178" s="232"/>
      <c r="O178" s="31"/>
      <c r="P178" s="227" t="str">
        <f t="shared" si="109"/>
        <v>-</v>
      </c>
      <c r="Q178" s="366"/>
      <c r="R178" s="370" t="str">
        <f t="shared" si="135"/>
        <v>-</v>
      </c>
      <c r="S178" s="368">
        <f t="shared" si="136"/>
        <v>0</v>
      </c>
      <c r="T178" s="232"/>
      <c r="U178" s="31"/>
      <c r="V178" s="227" t="str">
        <f t="shared" si="110"/>
        <v>-</v>
      </c>
      <c r="W178" s="366"/>
      <c r="X178" s="370" t="str">
        <f t="shared" si="102"/>
        <v>-</v>
      </c>
      <c r="Y178" s="368">
        <f t="shared" si="137"/>
        <v>0</v>
      </c>
      <c r="Z178" s="232"/>
      <c r="AA178" s="31"/>
      <c r="AB178" s="227" t="str">
        <f t="shared" si="111"/>
        <v>-</v>
      </c>
      <c r="AC178" s="366"/>
      <c r="AD178" s="370" t="str">
        <f t="shared" si="103"/>
        <v>-</v>
      </c>
      <c r="AE178" s="368">
        <f t="shared" si="138"/>
        <v>0</v>
      </c>
      <c r="AF178" s="232"/>
      <c r="AG178" s="31"/>
      <c r="AH178" s="227" t="str">
        <f t="shared" si="112"/>
        <v>-</v>
      </c>
      <c r="AI178" s="366"/>
      <c r="AJ178" s="370" t="str">
        <f t="shared" si="104"/>
        <v>-</v>
      </c>
      <c r="AK178" s="368">
        <f t="shared" si="139"/>
        <v>0</v>
      </c>
      <c r="AL178" s="232"/>
      <c r="AM178" s="31"/>
      <c r="AN178" s="227" t="str">
        <f t="shared" si="113"/>
        <v>-</v>
      </c>
      <c r="AO178" s="366"/>
      <c r="AP178" s="370" t="str">
        <f t="shared" si="105"/>
        <v>-</v>
      </c>
      <c r="AQ178" s="368">
        <f t="shared" si="140"/>
        <v>0</v>
      </c>
      <c r="AR178" s="232"/>
      <c r="AS178" s="31"/>
      <c r="AT178" s="227" t="str">
        <f t="shared" si="114"/>
        <v>-</v>
      </c>
      <c r="AU178" s="366"/>
      <c r="AV178" s="370" t="str">
        <f t="shared" si="106"/>
        <v>-</v>
      </c>
      <c r="AW178" s="368">
        <f t="shared" si="141"/>
        <v>0</v>
      </c>
      <c r="AX178" s="232"/>
      <c r="AY178" s="31"/>
      <c r="AZ178" s="227" t="str">
        <f t="shared" si="115"/>
        <v>-</v>
      </c>
      <c r="BA178" s="366"/>
      <c r="BB178" s="370" t="str">
        <f t="shared" si="107"/>
        <v>-</v>
      </c>
    </row>
    <row r="179" ht="14.25" customHeight="1" spans="1:54">
      <c r="A179" s="107"/>
      <c r="B179" s="134">
        <v>16</v>
      </c>
      <c r="C179" s="192">
        <f t="shared" si="143"/>
        <v>0</v>
      </c>
      <c r="D179" s="433">
        <f t="shared" si="130"/>
        <v>0</v>
      </c>
      <c r="E179" s="432"/>
      <c r="F179" s="435">
        <f t="shared" si="131"/>
        <v>0</v>
      </c>
      <c r="G179" s="303" t="str">
        <f t="shared" si="108"/>
        <v>-</v>
      </c>
      <c r="H179" s="436">
        <f t="shared" si="132"/>
        <v>0</v>
      </c>
      <c r="I179" s="461">
        <f t="shared" si="142"/>
        <v>0</v>
      </c>
      <c r="J179" s="462">
        <f t="shared" si="129"/>
        <v>0</v>
      </c>
      <c r="K179" s="462"/>
      <c r="L179" s="330" t="str">
        <f t="shared" si="133"/>
        <v>-</v>
      </c>
      <c r="M179" s="368">
        <f t="shared" si="134"/>
        <v>0</v>
      </c>
      <c r="N179" s="232"/>
      <c r="O179" s="31"/>
      <c r="P179" s="227" t="str">
        <f t="shared" si="109"/>
        <v>-</v>
      </c>
      <c r="Q179" s="366"/>
      <c r="R179" s="370" t="str">
        <f t="shared" si="135"/>
        <v>-</v>
      </c>
      <c r="S179" s="368">
        <f t="shared" si="136"/>
        <v>0</v>
      </c>
      <c r="T179" s="232"/>
      <c r="U179" s="31"/>
      <c r="V179" s="227" t="str">
        <f t="shared" si="110"/>
        <v>-</v>
      </c>
      <c r="W179" s="366"/>
      <c r="X179" s="370" t="str">
        <f t="shared" si="102"/>
        <v>-</v>
      </c>
      <c r="Y179" s="368">
        <f t="shared" si="137"/>
        <v>0</v>
      </c>
      <c r="Z179" s="232"/>
      <c r="AA179" s="31"/>
      <c r="AB179" s="227" t="str">
        <f t="shared" si="111"/>
        <v>-</v>
      </c>
      <c r="AC179" s="366"/>
      <c r="AD179" s="370" t="str">
        <f t="shared" si="103"/>
        <v>-</v>
      </c>
      <c r="AE179" s="368">
        <f t="shared" si="138"/>
        <v>0</v>
      </c>
      <c r="AF179" s="232"/>
      <c r="AG179" s="31"/>
      <c r="AH179" s="227" t="str">
        <f t="shared" si="112"/>
        <v>-</v>
      </c>
      <c r="AI179" s="366"/>
      <c r="AJ179" s="370" t="str">
        <f t="shared" si="104"/>
        <v>-</v>
      </c>
      <c r="AK179" s="368">
        <f t="shared" si="139"/>
        <v>0</v>
      </c>
      <c r="AL179" s="232"/>
      <c r="AM179" s="31"/>
      <c r="AN179" s="227" t="str">
        <f t="shared" si="113"/>
        <v>-</v>
      </c>
      <c r="AO179" s="366"/>
      <c r="AP179" s="370" t="str">
        <f t="shared" si="105"/>
        <v>-</v>
      </c>
      <c r="AQ179" s="368">
        <f t="shared" si="140"/>
        <v>0</v>
      </c>
      <c r="AR179" s="232"/>
      <c r="AS179" s="31"/>
      <c r="AT179" s="227" t="str">
        <f t="shared" si="114"/>
        <v>-</v>
      </c>
      <c r="AU179" s="366"/>
      <c r="AV179" s="370" t="str">
        <f t="shared" si="106"/>
        <v>-</v>
      </c>
      <c r="AW179" s="368">
        <f t="shared" si="141"/>
        <v>0</v>
      </c>
      <c r="AX179" s="232"/>
      <c r="AY179" s="31"/>
      <c r="AZ179" s="227" t="str">
        <f t="shared" si="115"/>
        <v>-</v>
      </c>
      <c r="BA179" s="366"/>
      <c r="BB179" s="370" t="str">
        <f t="shared" si="107"/>
        <v>-</v>
      </c>
    </row>
    <row r="180" ht="14.25" customHeight="1" spans="1:54">
      <c r="A180" s="107"/>
      <c r="B180" s="134">
        <v>17</v>
      </c>
      <c r="C180" s="192">
        <f t="shared" si="143"/>
        <v>0</v>
      </c>
      <c r="D180" s="433">
        <f t="shared" si="130"/>
        <v>0</v>
      </c>
      <c r="E180" s="432"/>
      <c r="F180" s="435">
        <f t="shared" si="131"/>
        <v>0</v>
      </c>
      <c r="G180" s="303" t="str">
        <f t="shared" si="108"/>
        <v>-</v>
      </c>
      <c r="H180" s="436">
        <f t="shared" si="132"/>
        <v>0</v>
      </c>
      <c r="I180" s="461">
        <f t="shared" si="142"/>
        <v>0</v>
      </c>
      <c r="J180" s="462">
        <f t="shared" si="129"/>
        <v>0</v>
      </c>
      <c r="K180" s="462"/>
      <c r="L180" s="330" t="str">
        <f t="shared" si="133"/>
        <v>-</v>
      </c>
      <c r="M180" s="368">
        <f t="shared" si="134"/>
        <v>0</v>
      </c>
      <c r="N180" s="232"/>
      <c r="O180" s="31"/>
      <c r="P180" s="227" t="str">
        <f t="shared" si="109"/>
        <v>-</v>
      </c>
      <c r="Q180" s="366"/>
      <c r="R180" s="370" t="str">
        <f t="shared" si="135"/>
        <v>-</v>
      </c>
      <c r="S180" s="368">
        <f t="shared" si="136"/>
        <v>0</v>
      </c>
      <c r="T180" s="232"/>
      <c r="U180" s="31"/>
      <c r="V180" s="227" t="str">
        <f t="shared" si="110"/>
        <v>-</v>
      </c>
      <c r="W180" s="366"/>
      <c r="X180" s="370" t="str">
        <f t="shared" si="102"/>
        <v>-</v>
      </c>
      <c r="Y180" s="368">
        <f t="shared" si="137"/>
        <v>0</v>
      </c>
      <c r="Z180" s="232"/>
      <c r="AA180" s="31"/>
      <c r="AB180" s="227" t="str">
        <f t="shared" si="111"/>
        <v>-</v>
      </c>
      <c r="AC180" s="366"/>
      <c r="AD180" s="370" t="str">
        <f t="shared" si="103"/>
        <v>-</v>
      </c>
      <c r="AE180" s="368">
        <f t="shared" si="138"/>
        <v>0</v>
      </c>
      <c r="AF180" s="232"/>
      <c r="AG180" s="31"/>
      <c r="AH180" s="227" t="str">
        <f t="shared" si="112"/>
        <v>-</v>
      </c>
      <c r="AI180" s="366"/>
      <c r="AJ180" s="370" t="str">
        <f t="shared" si="104"/>
        <v>-</v>
      </c>
      <c r="AK180" s="368">
        <f t="shared" si="139"/>
        <v>0</v>
      </c>
      <c r="AL180" s="232"/>
      <c r="AM180" s="31"/>
      <c r="AN180" s="227" t="str">
        <f t="shared" si="113"/>
        <v>-</v>
      </c>
      <c r="AO180" s="366"/>
      <c r="AP180" s="370" t="str">
        <f t="shared" si="105"/>
        <v>-</v>
      </c>
      <c r="AQ180" s="368">
        <f t="shared" si="140"/>
        <v>0</v>
      </c>
      <c r="AR180" s="232"/>
      <c r="AS180" s="31"/>
      <c r="AT180" s="227" t="str">
        <f t="shared" si="114"/>
        <v>-</v>
      </c>
      <c r="AU180" s="366"/>
      <c r="AV180" s="370" t="str">
        <f t="shared" si="106"/>
        <v>-</v>
      </c>
      <c r="AW180" s="368">
        <f t="shared" si="141"/>
        <v>0</v>
      </c>
      <c r="AX180" s="232"/>
      <c r="AY180" s="31"/>
      <c r="AZ180" s="227" t="str">
        <f t="shared" si="115"/>
        <v>-</v>
      </c>
      <c r="BA180" s="366"/>
      <c r="BB180" s="370" t="str">
        <f t="shared" si="107"/>
        <v>-</v>
      </c>
    </row>
    <row r="181" ht="14.25" customHeight="1" spans="1:54">
      <c r="A181" s="107"/>
      <c r="B181" s="134">
        <v>18</v>
      </c>
      <c r="C181" s="192">
        <f t="shared" si="143"/>
        <v>0</v>
      </c>
      <c r="D181" s="433">
        <f t="shared" si="130"/>
        <v>0</v>
      </c>
      <c r="E181" s="432"/>
      <c r="F181" s="435">
        <f t="shared" si="131"/>
        <v>0</v>
      </c>
      <c r="G181" s="303" t="str">
        <f t="shared" si="108"/>
        <v>-</v>
      </c>
      <c r="H181" s="436">
        <f t="shared" si="132"/>
        <v>0</v>
      </c>
      <c r="I181" s="461">
        <f t="shared" si="142"/>
        <v>0</v>
      </c>
      <c r="J181" s="462">
        <f t="shared" si="129"/>
        <v>0</v>
      </c>
      <c r="K181" s="462"/>
      <c r="L181" s="330" t="str">
        <f t="shared" si="133"/>
        <v>-</v>
      </c>
      <c r="M181" s="368">
        <f t="shared" si="134"/>
        <v>0</v>
      </c>
      <c r="N181" s="232"/>
      <c r="O181" s="31"/>
      <c r="P181" s="227" t="str">
        <f t="shared" si="109"/>
        <v>-</v>
      </c>
      <c r="Q181" s="366"/>
      <c r="R181" s="370" t="str">
        <f t="shared" si="135"/>
        <v>-</v>
      </c>
      <c r="S181" s="368">
        <f t="shared" si="136"/>
        <v>0</v>
      </c>
      <c r="T181" s="232"/>
      <c r="U181" s="31"/>
      <c r="V181" s="227" t="str">
        <f t="shared" si="110"/>
        <v>-</v>
      </c>
      <c r="W181" s="366"/>
      <c r="X181" s="370" t="str">
        <f t="shared" si="102"/>
        <v>-</v>
      </c>
      <c r="Y181" s="368">
        <f t="shared" si="137"/>
        <v>0</v>
      </c>
      <c r="Z181" s="232"/>
      <c r="AA181" s="31"/>
      <c r="AB181" s="227" t="str">
        <f t="shared" si="111"/>
        <v>-</v>
      </c>
      <c r="AC181" s="366"/>
      <c r="AD181" s="370" t="str">
        <f t="shared" si="103"/>
        <v>-</v>
      </c>
      <c r="AE181" s="368">
        <f t="shared" si="138"/>
        <v>0</v>
      </c>
      <c r="AF181" s="232"/>
      <c r="AG181" s="31"/>
      <c r="AH181" s="227" t="str">
        <f t="shared" si="112"/>
        <v>-</v>
      </c>
      <c r="AI181" s="366"/>
      <c r="AJ181" s="370" t="str">
        <f t="shared" si="104"/>
        <v>-</v>
      </c>
      <c r="AK181" s="368">
        <f t="shared" si="139"/>
        <v>0</v>
      </c>
      <c r="AL181" s="232"/>
      <c r="AM181" s="31"/>
      <c r="AN181" s="227" t="str">
        <f t="shared" si="113"/>
        <v>-</v>
      </c>
      <c r="AO181" s="366"/>
      <c r="AP181" s="370" t="str">
        <f t="shared" si="105"/>
        <v>-</v>
      </c>
      <c r="AQ181" s="368">
        <f t="shared" si="140"/>
        <v>0</v>
      </c>
      <c r="AR181" s="232"/>
      <c r="AS181" s="31"/>
      <c r="AT181" s="227" t="str">
        <f t="shared" si="114"/>
        <v>-</v>
      </c>
      <c r="AU181" s="366"/>
      <c r="AV181" s="370" t="str">
        <f t="shared" si="106"/>
        <v>-</v>
      </c>
      <c r="AW181" s="368">
        <f t="shared" si="141"/>
        <v>0</v>
      </c>
      <c r="AX181" s="232"/>
      <c r="AY181" s="31"/>
      <c r="AZ181" s="227" t="str">
        <f t="shared" si="115"/>
        <v>-</v>
      </c>
      <c r="BA181" s="366"/>
      <c r="BB181" s="370" t="str">
        <f t="shared" si="107"/>
        <v>-</v>
      </c>
    </row>
    <row r="182" ht="14.25" customHeight="1" spans="1:54">
      <c r="A182" s="107"/>
      <c r="B182" s="134">
        <v>19</v>
      </c>
      <c r="C182" s="192">
        <f t="shared" si="143"/>
        <v>0</v>
      </c>
      <c r="D182" s="433">
        <f t="shared" si="130"/>
        <v>0</v>
      </c>
      <c r="E182" s="432"/>
      <c r="F182" s="435">
        <f t="shared" si="131"/>
        <v>0</v>
      </c>
      <c r="G182" s="303" t="str">
        <f t="shared" si="108"/>
        <v>-</v>
      </c>
      <c r="H182" s="436">
        <f t="shared" si="132"/>
        <v>0</v>
      </c>
      <c r="I182" s="461">
        <f t="shared" si="142"/>
        <v>0</v>
      </c>
      <c r="J182" s="462">
        <f t="shared" si="129"/>
        <v>0</v>
      </c>
      <c r="K182" s="462"/>
      <c r="L182" s="330" t="str">
        <f t="shared" si="133"/>
        <v>-</v>
      </c>
      <c r="M182" s="368">
        <f t="shared" si="134"/>
        <v>0</v>
      </c>
      <c r="N182" s="232"/>
      <c r="O182" s="31"/>
      <c r="P182" s="227" t="str">
        <f t="shared" si="109"/>
        <v>-</v>
      </c>
      <c r="Q182" s="366"/>
      <c r="R182" s="370" t="str">
        <f t="shared" si="135"/>
        <v>-</v>
      </c>
      <c r="S182" s="368">
        <f t="shared" si="136"/>
        <v>0</v>
      </c>
      <c r="T182" s="232"/>
      <c r="U182" s="31"/>
      <c r="V182" s="227" t="str">
        <f t="shared" si="110"/>
        <v>-</v>
      </c>
      <c r="W182" s="366"/>
      <c r="X182" s="370" t="str">
        <f t="shared" si="102"/>
        <v>-</v>
      </c>
      <c r="Y182" s="368">
        <f t="shared" si="137"/>
        <v>0</v>
      </c>
      <c r="Z182" s="232"/>
      <c r="AA182" s="31"/>
      <c r="AB182" s="227" t="str">
        <f t="shared" si="111"/>
        <v>-</v>
      </c>
      <c r="AC182" s="366"/>
      <c r="AD182" s="370" t="str">
        <f t="shared" si="103"/>
        <v>-</v>
      </c>
      <c r="AE182" s="368">
        <f t="shared" si="138"/>
        <v>0</v>
      </c>
      <c r="AF182" s="232"/>
      <c r="AG182" s="31"/>
      <c r="AH182" s="227" t="str">
        <f t="shared" si="112"/>
        <v>-</v>
      </c>
      <c r="AI182" s="366"/>
      <c r="AJ182" s="370" t="str">
        <f t="shared" si="104"/>
        <v>-</v>
      </c>
      <c r="AK182" s="368">
        <f t="shared" si="139"/>
        <v>0</v>
      </c>
      <c r="AL182" s="232"/>
      <c r="AM182" s="31"/>
      <c r="AN182" s="227" t="str">
        <f t="shared" si="113"/>
        <v>-</v>
      </c>
      <c r="AO182" s="366"/>
      <c r="AP182" s="370" t="str">
        <f t="shared" si="105"/>
        <v>-</v>
      </c>
      <c r="AQ182" s="368">
        <f t="shared" si="140"/>
        <v>0</v>
      </c>
      <c r="AR182" s="232"/>
      <c r="AS182" s="31"/>
      <c r="AT182" s="227" t="str">
        <f t="shared" si="114"/>
        <v>-</v>
      </c>
      <c r="AU182" s="366"/>
      <c r="AV182" s="370" t="str">
        <f t="shared" si="106"/>
        <v>-</v>
      </c>
      <c r="AW182" s="368">
        <f t="shared" si="141"/>
        <v>0</v>
      </c>
      <c r="AX182" s="232"/>
      <c r="AY182" s="31"/>
      <c r="AZ182" s="227" t="str">
        <f t="shared" si="115"/>
        <v>-</v>
      </c>
      <c r="BA182" s="366"/>
      <c r="BB182" s="370" t="str">
        <f t="shared" si="107"/>
        <v>-</v>
      </c>
    </row>
    <row r="183" ht="14.25" customHeight="1" spans="1:54">
      <c r="A183" s="107"/>
      <c r="B183" s="134">
        <v>20</v>
      </c>
      <c r="C183" s="192">
        <f t="shared" si="143"/>
        <v>0</v>
      </c>
      <c r="D183" s="433">
        <f t="shared" si="130"/>
        <v>0</v>
      </c>
      <c r="E183" s="432"/>
      <c r="F183" s="435">
        <f t="shared" si="131"/>
        <v>0</v>
      </c>
      <c r="G183" s="303" t="str">
        <f t="shared" si="108"/>
        <v>-</v>
      </c>
      <c r="H183" s="436">
        <f t="shared" si="132"/>
        <v>0</v>
      </c>
      <c r="I183" s="461">
        <f t="shared" si="142"/>
        <v>0</v>
      </c>
      <c r="J183" s="462">
        <f t="shared" si="129"/>
        <v>0</v>
      </c>
      <c r="K183" s="462"/>
      <c r="L183" s="330" t="str">
        <f t="shared" si="133"/>
        <v>-</v>
      </c>
      <c r="M183" s="368">
        <f t="shared" si="134"/>
        <v>0</v>
      </c>
      <c r="N183" s="232"/>
      <c r="O183" s="31"/>
      <c r="P183" s="227" t="str">
        <f t="shared" si="109"/>
        <v>-</v>
      </c>
      <c r="Q183" s="366"/>
      <c r="R183" s="370" t="str">
        <f t="shared" si="135"/>
        <v>-</v>
      </c>
      <c r="S183" s="368">
        <f t="shared" si="136"/>
        <v>0</v>
      </c>
      <c r="T183" s="232"/>
      <c r="U183" s="31"/>
      <c r="V183" s="227" t="str">
        <f t="shared" si="110"/>
        <v>-</v>
      </c>
      <c r="W183" s="366"/>
      <c r="X183" s="370" t="str">
        <f t="shared" si="102"/>
        <v>-</v>
      </c>
      <c r="Y183" s="368">
        <f t="shared" si="137"/>
        <v>0</v>
      </c>
      <c r="Z183" s="232"/>
      <c r="AA183" s="31"/>
      <c r="AB183" s="227" t="str">
        <f t="shared" si="111"/>
        <v>-</v>
      </c>
      <c r="AC183" s="366"/>
      <c r="AD183" s="370" t="str">
        <f t="shared" si="103"/>
        <v>-</v>
      </c>
      <c r="AE183" s="368">
        <f t="shared" si="138"/>
        <v>0</v>
      </c>
      <c r="AF183" s="232"/>
      <c r="AG183" s="31"/>
      <c r="AH183" s="227" t="str">
        <f t="shared" si="112"/>
        <v>-</v>
      </c>
      <c r="AI183" s="366"/>
      <c r="AJ183" s="370" t="str">
        <f t="shared" si="104"/>
        <v>-</v>
      </c>
      <c r="AK183" s="368">
        <f t="shared" si="139"/>
        <v>0</v>
      </c>
      <c r="AL183" s="232"/>
      <c r="AM183" s="31"/>
      <c r="AN183" s="227" t="str">
        <f t="shared" si="113"/>
        <v>-</v>
      </c>
      <c r="AO183" s="366"/>
      <c r="AP183" s="370" t="str">
        <f t="shared" si="105"/>
        <v>-</v>
      </c>
      <c r="AQ183" s="368">
        <f t="shared" si="140"/>
        <v>0</v>
      </c>
      <c r="AR183" s="232"/>
      <c r="AS183" s="31"/>
      <c r="AT183" s="227" t="str">
        <f t="shared" si="114"/>
        <v>-</v>
      </c>
      <c r="AU183" s="366"/>
      <c r="AV183" s="370" t="str">
        <f t="shared" si="106"/>
        <v>-</v>
      </c>
      <c r="AW183" s="368">
        <f t="shared" si="141"/>
        <v>0</v>
      </c>
      <c r="AX183" s="232"/>
      <c r="AY183" s="31"/>
      <c r="AZ183" s="227" t="str">
        <f t="shared" si="115"/>
        <v>-</v>
      </c>
      <c r="BA183" s="366"/>
      <c r="BB183" s="370" t="str">
        <f t="shared" si="107"/>
        <v>-</v>
      </c>
    </row>
    <row r="184" ht="14.25" customHeight="1" spans="1:54">
      <c r="A184" s="107"/>
      <c r="B184" s="134">
        <v>21</v>
      </c>
      <c r="C184" s="192">
        <f t="shared" si="143"/>
        <v>0</v>
      </c>
      <c r="D184" s="433">
        <f t="shared" si="130"/>
        <v>0</v>
      </c>
      <c r="E184" s="432"/>
      <c r="F184" s="435">
        <f t="shared" si="131"/>
        <v>0</v>
      </c>
      <c r="G184" s="303" t="str">
        <f t="shared" si="108"/>
        <v>-</v>
      </c>
      <c r="H184" s="436">
        <f t="shared" si="132"/>
        <v>0</v>
      </c>
      <c r="I184" s="461">
        <f t="shared" si="142"/>
        <v>0</v>
      </c>
      <c r="J184" s="462">
        <f t="shared" si="129"/>
        <v>0</v>
      </c>
      <c r="K184" s="462"/>
      <c r="L184" s="330" t="str">
        <f t="shared" si="133"/>
        <v>-</v>
      </c>
      <c r="M184" s="368">
        <f t="shared" si="134"/>
        <v>0</v>
      </c>
      <c r="N184" s="232"/>
      <c r="O184" s="31"/>
      <c r="P184" s="227" t="str">
        <f t="shared" si="109"/>
        <v>-</v>
      </c>
      <c r="Q184" s="366"/>
      <c r="R184" s="370" t="str">
        <f t="shared" si="135"/>
        <v>-</v>
      </c>
      <c r="S184" s="368">
        <f t="shared" si="136"/>
        <v>0</v>
      </c>
      <c r="T184" s="232"/>
      <c r="U184" s="31"/>
      <c r="V184" s="227" t="str">
        <f t="shared" si="110"/>
        <v>-</v>
      </c>
      <c r="W184" s="366"/>
      <c r="X184" s="370" t="str">
        <f t="shared" si="102"/>
        <v>-</v>
      </c>
      <c r="Y184" s="368">
        <f t="shared" si="137"/>
        <v>0</v>
      </c>
      <c r="Z184" s="232"/>
      <c r="AA184" s="31"/>
      <c r="AB184" s="227" t="str">
        <f t="shared" si="111"/>
        <v>-</v>
      </c>
      <c r="AC184" s="366"/>
      <c r="AD184" s="370" t="str">
        <f t="shared" si="103"/>
        <v>-</v>
      </c>
      <c r="AE184" s="368">
        <f t="shared" si="138"/>
        <v>0</v>
      </c>
      <c r="AF184" s="232"/>
      <c r="AG184" s="31"/>
      <c r="AH184" s="227" t="str">
        <f t="shared" si="112"/>
        <v>-</v>
      </c>
      <c r="AI184" s="366"/>
      <c r="AJ184" s="370" t="str">
        <f t="shared" si="104"/>
        <v>-</v>
      </c>
      <c r="AK184" s="368">
        <f t="shared" si="139"/>
        <v>0</v>
      </c>
      <c r="AL184" s="232"/>
      <c r="AM184" s="31"/>
      <c r="AN184" s="227" t="str">
        <f t="shared" si="113"/>
        <v>-</v>
      </c>
      <c r="AO184" s="366"/>
      <c r="AP184" s="370" t="str">
        <f t="shared" si="105"/>
        <v>-</v>
      </c>
      <c r="AQ184" s="368">
        <f t="shared" si="140"/>
        <v>0</v>
      </c>
      <c r="AR184" s="232"/>
      <c r="AS184" s="31"/>
      <c r="AT184" s="227" t="str">
        <f t="shared" si="114"/>
        <v>-</v>
      </c>
      <c r="AU184" s="366"/>
      <c r="AV184" s="370" t="str">
        <f t="shared" si="106"/>
        <v>-</v>
      </c>
      <c r="AW184" s="368">
        <f t="shared" si="141"/>
        <v>0</v>
      </c>
      <c r="AX184" s="232"/>
      <c r="AY184" s="31"/>
      <c r="AZ184" s="227" t="str">
        <f t="shared" si="115"/>
        <v>-</v>
      </c>
      <c r="BA184" s="366"/>
      <c r="BB184" s="370" t="str">
        <f t="shared" si="107"/>
        <v>-</v>
      </c>
    </row>
    <row r="185" ht="14.25" customHeight="1" spans="1:54">
      <c r="A185" s="107"/>
      <c r="B185" s="134">
        <v>22</v>
      </c>
      <c r="C185" s="192">
        <f t="shared" si="143"/>
        <v>0</v>
      </c>
      <c r="D185" s="433">
        <f t="shared" si="130"/>
        <v>0</v>
      </c>
      <c r="E185" s="432"/>
      <c r="F185" s="435">
        <f t="shared" si="131"/>
        <v>0</v>
      </c>
      <c r="G185" s="303" t="str">
        <f t="shared" si="108"/>
        <v>-</v>
      </c>
      <c r="H185" s="436">
        <f t="shared" si="132"/>
        <v>0</v>
      </c>
      <c r="I185" s="461">
        <f t="shared" si="142"/>
        <v>0</v>
      </c>
      <c r="J185" s="462">
        <f t="shared" si="129"/>
        <v>0</v>
      </c>
      <c r="K185" s="462"/>
      <c r="L185" s="330" t="str">
        <f t="shared" si="133"/>
        <v>-</v>
      </c>
      <c r="M185" s="368">
        <f t="shared" si="134"/>
        <v>0</v>
      </c>
      <c r="N185" s="232"/>
      <c r="O185" s="31"/>
      <c r="P185" s="227" t="str">
        <f t="shared" si="109"/>
        <v>-</v>
      </c>
      <c r="Q185" s="366"/>
      <c r="R185" s="370" t="str">
        <f t="shared" si="135"/>
        <v>-</v>
      </c>
      <c r="S185" s="368">
        <f t="shared" si="136"/>
        <v>0</v>
      </c>
      <c r="T185" s="232"/>
      <c r="U185" s="31"/>
      <c r="V185" s="227" t="str">
        <f t="shared" si="110"/>
        <v>-</v>
      </c>
      <c r="W185" s="366"/>
      <c r="X185" s="370" t="str">
        <f t="shared" si="102"/>
        <v>-</v>
      </c>
      <c r="Y185" s="368">
        <f t="shared" si="137"/>
        <v>0</v>
      </c>
      <c r="Z185" s="232"/>
      <c r="AA185" s="31"/>
      <c r="AB185" s="227" t="str">
        <f t="shared" si="111"/>
        <v>-</v>
      </c>
      <c r="AC185" s="366"/>
      <c r="AD185" s="370" t="str">
        <f t="shared" si="103"/>
        <v>-</v>
      </c>
      <c r="AE185" s="368">
        <f t="shared" si="138"/>
        <v>0</v>
      </c>
      <c r="AF185" s="232"/>
      <c r="AG185" s="31"/>
      <c r="AH185" s="227" t="str">
        <f t="shared" si="112"/>
        <v>-</v>
      </c>
      <c r="AI185" s="366"/>
      <c r="AJ185" s="370" t="str">
        <f t="shared" si="104"/>
        <v>-</v>
      </c>
      <c r="AK185" s="368">
        <f t="shared" si="139"/>
        <v>0</v>
      </c>
      <c r="AL185" s="232"/>
      <c r="AM185" s="31"/>
      <c r="AN185" s="227" t="str">
        <f t="shared" si="113"/>
        <v>-</v>
      </c>
      <c r="AO185" s="366"/>
      <c r="AP185" s="370" t="str">
        <f t="shared" si="105"/>
        <v>-</v>
      </c>
      <c r="AQ185" s="368">
        <f t="shared" si="140"/>
        <v>0</v>
      </c>
      <c r="AR185" s="232"/>
      <c r="AS185" s="31"/>
      <c r="AT185" s="227" t="str">
        <f t="shared" si="114"/>
        <v>-</v>
      </c>
      <c r="AU185" s="366"/>
      <c r="AV185" s="370" t="str">
        <f t="shared" si="106"/>
        <v>-</v>
      </c>
      <c r="AW185" s="368">
        <f t="shared" si="141"/>
        <v>0</v>
      </c>
      <c r="AX185" s="232"/>
      <c r="AY185" s="31"/>
      <c r="AZ185" s="227" t="str">
        <f t="shared" si="115"/>
        <v>-</v>
      </c>
      <c r="BA185" s="366"/>
      <c r="BB185" s="370" t="str">
        <f t="shared" si="107"/>
        <v>-</v>
      </c>
    </row>
    <row r="186" ht="14.25" customHeight="1" spans="1:54">
      <c r="A186" s="107"/>
      <c r="B186" s="134">
        <v>23</v>
      </c>
      <c r="C186" s="192">
        <f t="shared" si="143"/>
        <v>0</v>
      </c>
      <c r="D186" s="433">
        <f t="shared" si="130"/>
        <v>0</v>
      </c>
      <c r="E186" s="432"/>
      <c r="F186" s="435">
        <f t="shared" si="131"/>
        <v>0</v>
      </c>
      <c r="G186" s="303" t="str">
        <f t="shared" si="108"/>
        <v>-</v>
      </c>
      <c r="H186" s="436">
        <f t="shared" si="132"/>
        <v>0</v>
      </c>
      <c r="I186" s="461">
        <f t="shared" si="142"/>
        <v>0</v>
      </c>
      <c r="J186" s="462">
        <f t="shared" si="129"/>
        <v>0</v>
      </c>
      <c r="K186" s="462"/>
      <c r="L186" s="330" t="str">
        <f t="shared" si="133"/>
        <v>-</v>
      </c>
      <c r="M186" s="368">
        <f t="shared" si="134"/>
        <v>0</v>
      </c>
      <c r="N186" s="232"/>
      <c r="O186" s="31"/>
      <c r="P186" s="227" t="str">
        <f t="shared" si="109"/>
        <v>-</v>
      </c>
      <c r="Q186" s="366"/>
      <c r="R186" s="370" t="str">
        <f t="shared" si="135"/>
        <v>-</v>
      </c>
      <c r="S186" s="368">
        <f t="shared" si="136"/>
        <v>0</v>
      </c>
      <c r="T186" s="232"/>
      <c r="U186" s="31"/>
      <c r="V186" s="227" t="str">
        <f t="shared" si="110"/>
        <v>-</v>
      </c>
      <c r="W186" s="366"/>
      <c r="X186" s="370" t="str">
        <f t="shared" si="102"/>
        <v>-</v>
      </c>
      <c r="Y186" s="368">
        <f t="shared" si="137"/>
        <v>0</v>
      </c>
      <c r="Z186" s="232"/>
      <c r="AA186" s="31"/>
      <c r="AB186" s="227" t="str">
        <f t="shared" si="111"/>
        <v>-</v>
      </c>
      <c r="AC186" s="366"/>
      <c r="AD186" s="370" t="str">
        <f t="shared" si="103"/>
        <v>-</v>
      </c>
      <c r="AE186" s="368">
        <f t="shared" si="138"/>
        <v>0</v>
      </c>
      <c r="AF186" s="232"/>
      <c r="AG186" s="31"/>
      <c r="AH186" s="227" t="str">
        <f t="shared" si="112"/>
        <v>-</v>
      </c>
      <c r="AI186" s="366"/>
      <c r="AJ186" s="370" t="str">
        <f t="shared" si="104"/>
        <v>-</v>
      </c>
      <c r="AK186" s="368">
        <f t="shared" si="139"/>
        <v>0</v>
      </c>
      <c r="AL186" s="232"/>
      <c r="AM186" s="31"/>
      <c r="AN186" s="227" t="str">
        <f t="shared" si="113"/>
        <v>-</v>
      </c>
      <c r="AO186" s="366"/>
      <c r="AP186" s="370" t="str">
        <f t="shared" si="105"/>
        <v>-</v>
      </c>
      <c r="AQ186" s="368">
        <f t="shared" si="140"/>
        <v>0</v>
      </c>
      <c r="AR186" s="232"/>
      <c r="AS186" s="31"/>
      <c r="AT186" s="227" t="str">
        <f t="shared" si="114"/>
        <v>-</v>
      </c>
      <c r="AU186" s="366"/>
      <c r="AV186" s="370" t="str">
        <f t="shared" si="106"/>
        <v>-</v>
      </c>
      <c r="AW186" s="368">
        <f t="shared" si="141"/>
        <v>0</v>
      </c>
      <c r="AX186" s="232"/>
      <c r="AY186" s="31"/>
      <c r="AZ186" s="227" t="str">
        <f t="shared" si="115"/>
        <v>-</v>
      </c>
      <c r="BA186" s="366"/>
      <c r="BB186" s="370" t="str">
        <f t="shared" si="107"/>
        <v>-</v>
      </c>
    </row>
    <row r="187" ht="14.25" customHeight="1" spans="1:54">
      <c r="A187" s="107"/>
      <c r="B187" s="134">
        <v>24</v>
      </c>
      <c r="C187" s="192">
        <f t="shared" si="143"/>
        <v>0</v>
      </c>
      <c r="D187" s="433">
        <f t="shared" si="130"/>
        <v>0</v>
      </c>
      <c r="E187" s="432"/>
      <c r="F187" s="435">
        <f t="shared" si="131"/>
        <v>0</v>
      </c>
      <c r="G187" s="303" t="str">
        <f t="shared" si="108"/>
        <v>-</v>
      </c>
      <c r="H187" s="436">
        <f t="shared" si="132"/>
        <v>0</v>
      </c>
      <c r="I187" s="461">
        <f t="shared" si="142"/>
        <v>0</v>
      </c>
      <c r="J187" s="462">
        <f t="shared" si="129"/>
        <v>0</v>
      </c>
      <c r="K187" s="462"/>
      <c r="L187" s="330" t="str">
        <f t="shared" si="133"/>
        <v>-</v>
      </c>
      <c r="M187" s="368">
        <f t="shared" si="134"/>
        <v>0</v>
      </c>
      <c r="N187" s="232"/>
      <c r="O187" s="31"/>
      <c r="P187" s="227" t="str">
        <f t="shared" si="109"/>
        <v>-</v>
      </c>
      <c r="Q187" s="366"/>
      <c r="R187" s="370" t="str">
        <f t="shared" si="135"/>
        <v>-</v>
      </c>
      <c r="S187" s="368">
        <f t="shared" si="136"/>
        <v>0</v>
      </c>
      <c r="T187" s="232"/>
      <c r="U187" s="31"/>
      <c r="V187" s="227" t="str">
        <f t="shared" si="110"/>
        <v>-</v>
      </c>
      <c r="W187" s="366"/>
      <c r="X187" s="370" t="str">
        <f t="shared" si="102"/>
        <v>-</v>
      </c>
      <c r="Y187" s="368">
        <f t="shared" si="137"/>
        <v>0</v>
      </c>
      <c r="Z187" s="232"/>
      <c r="AA187" s="31"/>
      <c r="AB187" s="227" t="str">
        <f t="shared" si="111"/>
        <v>-</v>
      </c>
      <c r="AC187" s="366"/>
      <c r="AD187" s="370" t="str">
        <f t="shared" si="103"/>
        <v>-</v>
      </c>
      <c r="AE187" s="368">
        <f t="shared" si="138"/>
        <v>0</v>
      </c>
      <c r="AF187" s="232"/>
      <c r="AG187" s="31"/>
      <c r="AH187" s="227" t="str">
        <f t="shared" si="112"/>
        <v>-</v>
      </c>
      <c r="AI187" s="366"/>
      <c r="AJ187" s="370" t="str">
        <f t="shared" si="104"/>
        <v>-</v>
      </c>
      <c r="AK187" s="368">
        <f t="shared" si="139"/>
        <v>0</v>
      </c>
      <c r="AL187" s="232"/>
      <c r="AM187" s="31"/>
      <c r="AN187" s="227" t="str">
        <f t="shared" si="113"/>
        <v>-</v>
      </c>
      <c r="AO187" s="366"/>
      <c r="AP187" s="370" t="str">
        <f t="shared" si="105"/>
        <v>-</v>
      </c>
      <c r="AQ187" s="368">
        <f t="shared" si="140"/>
        <v>0</v>
      </c>
      <c r="AR187" s="232"/>
      <c r="AS187" s="31"/>
      <c r="AT187" s="227" t="str">
        <f t="shared" si="114"/>
        <v>-</v>
      </c>
      <c r="AU187" s="366"/>
      <c r="AV187" s="370" t="str">
        <f t="shared" si="106"/>
        <v>-</v>
      </c>
      <c r="AW187" s="368">
        <f t="shared" si="141"/>
        <v>0</v>
      </c>
      <c r="AX187" s="232"/>
      <c r="AY187" s="31"/>
      <c r="AZ187" s="227" t="str">
        <f t="shared" si="115"/>
        <v>-</v>
      </c>
      <c r="BA187" s="366"/>
      <c r="BB187" s="370" t="str">
        <f t="shared" si="107"/>
        <v>-</v>
      </c>
    </row>
    <row r="188" ht="14.25" customHeight="1" spans="1:54">
      <c r="A188" s="107"/>
      <c r="B188" s="134">
        <v>25</v>
      </c>
      <c r="C188" s="192">
        <f t="shared" si="143"/>
        <v>0</v>
      </c>
      <c r="D188" s="433">
        <f t="shared" si="130"/>
        <v>0</v>
      </c>
      <c r="E188" s="432"/>
      <c r="F188" s="435">
        <f t="shared" si="131"/>
        <v>0</v>
      </c>
      <c r="G188" s="303" t="str">
        <f t="shared" si="108"/>
        <v>-</v>
      </c>
      <c r="H188" s="436">
        <f t="shared" si="132"/>
        <v>0</v>
      </c>
      <c r="I188" s="461">
        <f t="shared" si="142"/>
        <v>0</v>
      </c>
      <c r="J188" s="462">
        <f t="shared" si="129"/>
        <v>0</v>
      </c>
      <c r="K188" s="462"/>
      <c r="L188" s="330" t="str">
        <f t="shared" si="133"/>
        <v>-</v>
      </c>
      <c r="M188" s="368">
        <f t="shared" si="134"/>
        <v>0</v>
      </c>
      <c r="N188" s="232"/>
      <c r="O188" s="31"/>
      <c r="P188" s="227" t="str">
        <f t="shared" si="109"/>
        <v>-</v>
      </c>
      <c r="Q188" s="366"/>
      <c r="R188" s="370" t="str">
        <f t="shared" si="135"/>
        <v>-</v>
      </c>
      <c r="S188" s="368">
        <f t="shared" si="136"/>
        <v>0</v>
      </c>
      <c r="T188" s="232"/>
      <c r="U188" s="31"/>
      <c r="V188" s="227" t="str">
        <f t="shared" si="110"/>
        <v>-</v>
      </c>
      <c r="W188" s="366"/>
      <c r="X188" s="370" t="str">
        <f t="shared" si="102"/>
        <v>-</v>
      </c>
      <c r="Y188" s="368">
        <f t="shared" si="137"/>
        <v>0</v>
      </c>
      <c r="Z188" s="232"/>
      <c r="AA188" s="31"/>
      <c r="AB188" s="227" t="str">
        <f t="shared" si="111"/>
        <v>-</v>
      </c>
      <c r="AC188" s="366"/>
      <c r="AD188" s="370" t="str">
        <f t="shared" si="103"/>
        <v>-</v>
      </c>
      <c r="AE188" s="368">
        <f t="shared" si="138"/>
        <v>0</v>
      </c>
      <c r="AF188" s="232"/>
      <c r="AG188" s="31"/>
      <c r="AH188" s="227" t="str">
        <f t="shared" si="112"/>
        <v>-</v>
      </c>
      <c r="AI188" s="366"/>
      <c r="AJ188" s="370" t="str">
        <f t="shared" si="104"/>
        <v>-</v>
      </c>
      <c r="AK188" s="368">
        <f t="shared" si="139"/>
        <v>0</v>
      </c>
      <c r="AL188" s="232"/>
      <c r="AM188" s="31"/>
      <c r="AN188" s="227" t="str">
        <f t="shared" si="113"/>
        <v>-</v>
      </c>
      <c r="AO188" s="366"/>
      <c r="AP188" s="370" t="str">
        <f t="shared" si="105"/>
        <v>-</v>
      </c>
      <c r="AQ188" s="368">
        <f t="shared" si="140"/>
        <v>0</v>
      </c>
      <c r="AR188" s="232"/>
      <c r="AS188" s="31"/>
      <c r="AT188" s="227" t="str">
        <f t="shared" si="114"/>
        <v>-</v>
      </c>
      <c r="AU188" s="366"/>
      <c r="AV188" s="370" t="str">
        <f t="shared" si="106"/>
        <v>-</v>
      </c>
      <c r="AW188" s="368">
        <f t="shared" si="141"/>
        <v>0</v>
      </c>
      <c r="AX188" s="232"/>
      <c r="AY188" s="31"/>
      <c r="AZ188" s="227" t="str">
        <f t="shared" si="115"/>
        <v>-</v>
      </c>
      <c r="BA188" s="366"/>
      <c r="BB188" s="370" t="str">
        <f t="shared" si="107"/>
        <v>-</v>
      </c>
    </row>
    <row r="189" ht="14.25" customHeight="1" spans="1:54">
      <c r="A189" s="107"/>
      <c r="B189" s="134">
        <v>26</v>
      </c>
      <c r="C189" s="192">
        <f t="shared" si="143"/>
        <v>0</v>
      </c>
      <c r="D189" s="433">
        <f t="shared" si="130"/>
        <v>0</v>
      </c>
      <c r="E189" s="432"/>
      <c r="F189" s="435">
        <f t="shared" si="131"/>
        <v>0</v>
      </c>
      <c r="G189" s="303" t="str">
        <f t="shared" si="108"/>
        <v>-</v>
      </c>
      <c r="H189" s="436">
        <f t="shared" si="132"/>
        <v>0</v>
      </c>
      <c r="I189" s="461">
        <f t="shared" si="142"/>
        <v>0</v>
      </c>
      <c r="J189" s="462">
        <f t="shared" si="129"/>
        <v>0</v>
      </c>
      <c r="K189" s="462"/>
      <c r="L189" s="330" t="str">
        <f t="shared" si="133"/>
        <v>-</v>
      </c>
      <c r="M189" s="368">
        <f t="shared" si="134"/>
        <v>0</v>
      </c>
      <c r="N189" s="232"/>
      <c r="O189" s="31"/>
      <c r="P189" s="227" t="str">
        <f t="shared" si="109"/>
        <v>-</v>
      </c>
      <c r="Q189" s="366"/>
      <c r="R189" s="370" t="str">
        <f t="shared" si="135"/>
        <v>-</v>
      </c>
      <c r="S189" s="368">
        <f t="shared" si="136"/>
        <v>0</v>
      </c>
      <c r="T189" s="232"/>
      <c r="U189" s="31"/>
      <c r="V189" s="227" t="str">
        <f t="shared" si="110"/>
        <v>-</v>
      </c>
      <c r="W189" s="366"/>
      <c r="X189" s="370" t="str">
        <f t="shared" si="102"/>
        <v>-</v>
      </c>
      <c r="Y189" s="368">
        <f t="shared" si="137"/>
        <v>0</v>
      </c>
      <c r="Z189" s="232"/>
      <c r="AA189" s="31"/>
      <c r="AB189" s="227" t="str">
        <f t="shared" si="111"/>
        <v>-</v>
      </c>
      <c r="AC189" s="366"/>
      <c r="AD189" s="370" t="str">
        <f t="shared" si="103"/>
        <v>-</v>
      </c>
      <c r="AE189" s="368">
        <f t="shared" si="138"/>
        <v>0</v>
      </c>
      <c r="AF189" s="232"/>
      <c r="AG189" s="31"/>
      <c r="AH189" s="227" t="str">
        <f t="shared" si="112"/>
        <v>-</v>
      </c>
      <c r="AI189" s="366"/>
      <c r="AJ189" s="370" t="str">
        <f t="shared" si="104"/>
        <v>-</v>
      </c>
      <c r="AK189" s="368">
        <f t="shared" si="139"/>
        <v>0</v>
      </c>
      <c r="AL189" s="232"/>
      <c r="AM189" s="31"/>
      <c r="AN189" s="227" t="str">
        <f t="shared" si="113"/>
        <v>-</v>
      </c>
      <c r="AO189" s="366"/>
      <c r="AP189" s="370" t="str">
        <f t="shared" si="105"/>
        <v>-</v>
      </c>
      <c r="AQ189" s="368">
        <f t="shared" si="140"/>
        <v>0</v>
      </c>
      <c r="AR189" s="232"/>
      <c r="AS189" s="31"/>
      <c r="AT189" s="227" t="str">
        <f t="shared" si="114"/>
        <v>-</v>
      </c>
      <c r="AU189" s="366"/>
      <c r="AV189" s="370" t="str">
        <f t="shared" si="106"/>
        <v>-</v>
      </c>
      <c r="AW189" s="368">
        <f t="shared" si="141"/>
        <v>0</v>
      </c>
      <c r="AX189" s="232"/>
      <c r="AY189" s="31"/>
      <c r="AZ189" s="227" t="str">
        <f t="shared" si="115"/>
        <v>-</v>
      </c>
      <c r="BA189" s="366"/>
      <c r="BB189" s="370" t="str">
        <f t="shared" si="107"/>
        <v>-</v>
      </c>
    </row>
    <row r="190" ht="14.25" customHeight="1" spans="1:54">
      <c r="A190" s="107"/>
      <c r="B190" s="134">
        <v>27</v>
      </c>
      <c r="C190" s="192">
        <f t="shared" si="143"/>
        <v>0</v>
      </c>
      <c r="D190" s="433">
        <f t="shared" si="130"/>
        <v>0</v>
      </c>
      <c r="E190" s="432"/>
      <c r="F190" s="435">
        <f t="shared" si="131"/>
        <v>0</v>
      </c>
      <c r="G190" s="303" t="str">
        <f t="shared" si="108"/>
        <v>-</v>
      </c>
      <c r="H190" s="436">
        <f t="shared" si="132"/>
        <v>0</v>
      </c>
      <c r="I190" s="461">
        <f t="shared" si="142"/>
        <v>0</v>
      </c>
      <c r="J190" s="462">
        <f t="shared" si="129"/>
        <v>0</v>
      </c>
      <c r="K190" s="462"/>
      <c r="L190" s="330" t="str">
        <f t="shared" si="133"/>
        <v>-</v>
      </c>
      <c r="M190" s="368">
        <f t="shared" si="134"/>
        <v>0</v>
      </c>
      <c r="N190" s="232"/>
      <c r="O190" s="31"/>
      <c r="P190" s="227" t="str">
        <f t="shared" si="109"/>
        <v>-</v>
      </c>
      <c r="Q190" s="366"/>
      <c r="R190" s="370" t="str">
        <f t="shared" si="135"/>
        <v>-</v>
      </c>
      <c r="S190" s="368">
        <f t="shared" si="136"/>
        <v>0</v>
      </c>
      <c r="T190" s="232"/>
      <c r="U190" s="31"/>
      <c r="V190" s="227" t="str">
        <f t="shared" si="110"/>
        <v>-</v>
      </c>
      <c r="W190" s="366"/>
      <c r="X190" s="370" t="str">
        <f t="shared" si="102"/>
        <v>-</v>
      </c>
      <c r="Y190" s="368">
        <f t="shared" si="137"/>
        <v>0</v>
      </c>
      <c r="Z190" s="232"/>
      <c r="AA190" s="31"/>
      <c r="AB190" s="227" t="str">
        <f t="shared" si="111"/>
        <v>-</v>
      </c>
      <c r="AC190" s="366"/>
      <c r="AD190" s="370" t="str">
        <f t="shared" si="103"/>
        <v>-</v>
      </c>
      <c r="AE190" s="368">
        <f t="shared" si="138"/>
        <v>0</v>
      </c>
      <c r="AF190" s="232"/>
      <c r="AG190" s="31"/>
      <c r="AH190" s="227" t="str">
        <f t="shared" si="112"/>
        <v>-</v>
      </c>
      <c r="AI190" s="366"/>
      <c r="AJ190" s="370" t="str">
        <f t="shared" si="104"/>
        <v>-</v>
      </c>
      <c r="AK190" s="368">
        <f t="shared" si="139"/>
        <v>0</v>
      </c>
      <c r="AL190" s="232"/>
      <c r="AM190" s="31"/>
      <c r="AN190" s="227" t="str">
        <f t="shared" si="113"/>
        <v>-</v>
      </c>
      <c r="AO190" s="366"/>
      <c r="AP190" s="370" t="str">
        <f t="shared" si="105"/>
        <v>-</v>
      </c>
      <c r="AQ190" s="368">
        <f t="shared" si="140"/>
        <v>0</v>
      </c>
      <c r="AR190" s="232"/>
      <c r="AS190" s="31"/>
      <c r="AT190" s="227" t="str">
        <f t="shared" si="114"/>
        <v>-</v>
      </c>
      <c r="AU190" s="366"/>
      <c r="AV190" s="370" t="str">
        <f t="shared" si="106"/>
        <v>-</v>
      </c>
      <c r="AW190" s="368">
        <f t="shared" si="141"/>
        <v>0</v>
      </c>
      <c r="AX190" s="232"/>
      <c r="AY190" s="31"/>
      <c r="AZ190" s="227" t="str">
        <f t="shared" si="115"/>
        <v>-</v>
      </c>
      <c r="BA190" s="366"/>
      <c r="BB190" s="370" t="str">
        <f t="shared" si="107"/>
        <v>-</v>
      </c>
    </row>
    <row r="191" ht="14.25" customHeight="1" spans="1:54">
      <c r="A191" s="107"/>
      <c r="B191" s="134">
        <v>28</v>
      </c>
      <c r="C191" s="192">
        <f t="shared" si="143"/>
        <v>0</v>
      </c>
      <c r="D191" s="433">
        <f t="shared" si="130"/>
        <v>0</v>
      </c>
      <c r="E191" s="432"/>
      <c r="F191" s="435">
        <f t="shared" si="131"/>
        <v>0</v>
      </c>
      <c r="G191" s="303" t="str">
        <f t="shared" si="108"/>
        <v>-</v>
      </c>
      <c r="H191" s="436">
        <f t="shared" si="132"/>
        <v>0</v>
      </c>
      <c r="I191" s="461">
        <f t="shared" si="142"/>
        <v>0</v>
      </c>
      <c r="J191" s="462">
        <f t="shared" si="129"/>
        <v>0</v>
      </c>
      <c r="K191" s="462"/>
      <c r="L191" s="330" t="str">
        <f t="shared" si="133"/>
        <v>-</v>
      </c>
      <c r="M191" s="368">
        <f t="shared" si="134"/>
        <v>0</v>
      </c>
      <c r="N191" s="232"/>
      <c r="O191" s="31"/>
      <c r="P191" s="227" t="str">
        <f t="shared" si="109"/>
        <v>-</v>
      </c>
      <c r="Q191" s="366"/>
      <c r="R191" s="370" t="str">
        <f t="shared" si="135"/>
        <v>-</v>
      </c>
      <c r="S191" s="368">
        <f t="shared" si="136"/>
        <v>0</v>
      </c>
      <c r="T191" s="232"/>
      <c r="U191" s="31"/>
      <c r="V191" s="227" t="str">
        <f t="shared" si="110"/>
        <v>-</v>
      </c>
      <c r="W191" s="366"/>
      <c r="X191" s="370" t="str">
        <f t="shared" si="102"/>
        <v>-</v>
      </c>
      <c r="Y191" s="368">
        <f t="shared" si="137"/>
        <v>0</v>
      </c>
      <c r="Z191" s="232"/>
      <c r="AA191" s="31"/>
      <c r="AB191" s="227" t="str">
        <f t="shared" si="111"/>
        <v>-</v>
      </c>
      <c r="AC191" s="366"/>
      <c r="AD191" s="370" t="str">
        <f t="shared" si="103"/>
        <v>-</v>
      </c>
      <c r="AE191" s="368">
        <f t="shared" si="138"/>
        <v>0</v>
      </c>
      <c r="AF191" s="232"/>
      <c r="AG191" s="31"/>
      <c r="AH191" s="227" t="str">
        <f t="shared" si="112"/>
        <v>-</v>
      </c>
      <c r="AI191" s="366"/>
      <c r="AJ191" s="370" t="str">
        <f t="shared" si="104"/>
        <v>-</v>
      </c>
      <c r="AK191" s="368">
        <f t="shared" si="139"/>
        <v>0</v>
      </c>
      <c r="AL191" s="232"/>
      <c r="AM191" s="31"/>
      <c r="AN191" s="227" t="str">
        <f t="shared" si="113"/>
        <v>-</v>
      </c>
      <c r="AO191" s="366"/>
      <c r="AP191" s="370" t="str">
        <f t="shared" si="105"/>
        <v>-</v>
      </c>
      <c r="AQ191" s="368">
        <f t="shared" si="140"/>
        <v>0</v>
      </c>
      <c r="AR191" s="232"/>
      <c r="AS191" s="31"/>
      <c r="AT191" s="227" t="str">
        <f t="shared" si="114"/>
        <v>-</v>
      </c>
      <c r="AU191" s="366"/>
      <c r="AV191" s="370" t="str">
        <f t="shared" si="106"/>
        <v>-</v>
      </c>
      <c r="AW191" s="368">
        <f t="shared" si="141"/>
        <v>0</v>
      </c>
      <c r="AX191" s="232"/>
      <c r="AY191" s="31"/>
      <c r="AZ191" s="227" t="str">
        <f t="shared" si="115"/>
        <v>-</v>
      </c>
      <c r="BA191" s="366"/>
      <c r="BB191" s="370" t="str">
        <f t="shared" si="107"/>
        <v>-</v>
      </c>
    </row>
    <row r="192" ht="14.25" customHeight="1" spans="1:54">
      <c r="A192" s="107"/>
      <c r="B192" s="134">
        <v>29</v>
      </c>
      <c r="C192" s="192">
        <f t="shared" si="143"/>
        <v>0</v>
      </c>
      <c r="D192" s="433">
        <f t="shared" si="130"/>
        <v>0</v>
      </c>
      <c r="E192" s="432"/>
      <c r="F192" s="435">
        <f t="shared" si="131"/>
        <v>0</v>
      </c>
      <c r="G192" s="303" t="str">
        <f t="shared" si="108"/>
        <v>-</v>
      </c>
      <c r="H192" s="436">
        <f t="shared" si="132"/>
        <v>0</v>
      </c>
      <c r="I192" s="461">
        <f t="shared" si="142"/>
        <v>0</v>
      </c>
      <c r="J192" s="462">
        <f t="shared" si="129"/>
        <v>0</v>
      </c>
      <c r="K192" s="462"/>
      <c r="L192" s="330" t="str">
        <f t="shared" si="133"/>
        <v>-</v>
      </c>
      <c r="M192" s="368">
        <f t="shared" si="134"/>
        <v>0</v>
      </c>
      <c r="N192" s="232"/>
      <c r="O192" s="31"/>
      <c r="P192" s="227" t="str">
        <f t="shared" si="109"/>
        <v>-</v>
      </c>
      <c r="Q192" s="366"/>
      <c r="R192" s="370" t="str">
        <f t="shared" si="135"/>
        <v>-</v>
      </c>
      <c r="S192" s="368">
        <f t="shared" si="136"/>
        <v>0</v>
      </c>
      <c r="T192" s="232"/>
      <c r="U192" s="31"/>
      <c r="V192" s="227" t="str">
        <f t="shared" si="110"/>
        <v>-</v>
      </c>
      <c r="W192" s="366"/>
      <c r="X192" s="370" t="str">
        <f t="shared" si="102"/>
        <v>-</v>
      </c>
      <c r="Y192" s="368">
        <f t="shared" si="137"/>
        <v>0</v>
      </c>
      <c r="Z192" s="232"/>
      <c r="AA192" s="31"/>
      <c r="AB192" s="227" t="str">
        <f t="shared" si="111"/>
        <v>-</v>
      </c>
      <c r="AC192" s="366"/>
      <c r="AD192" s="370" t="str">
        <f t="shared" si="103"/>
        <v>-</v>
      </c>
      <c r="AE192" s="368">
        <f t="shared" si="138"/>
        <v>0</v>
      </c>
      <c r="AF192" s="232"/>
      <c r="AG192" s="31"/>
      <c r="AH192" s="227" t="str">
        <f t="shared" si="112"/>
        <v>-</v>
      </c>
      <c r="AI192" s="366"/>
      <c r="AJ192" s="370" t="str">
        <f t="shared" si="104"/>
        <v>-</v>
      </c>
      <c r="AK192" s="368">
        <f t="shared" si="139"/>
        <v>0</v>
      </c>
      <c r="AL192" s="232"/>
      <c r="AM192" s="31"/>
      <c r="AN192" s="227" t="str">
        <f t="shared" si="113"/>
        <v>-</v>
      </c>
      <c r="AO192" s="366"/>
      <c r="AP192" s="370" t="str">
        <f t="shared" si="105"/>
        <v>-</v>
      </c>
      <c r="AQ192" s="368">
        <f t="shared" si="140"/>
        <v>0</v>
      </c>
      <c r="AR192" s="232"/>
      <c r="AS192" s="31"/>
      <c r="AT192" s="227" t="str">
        <f t="shared" si="114"/>
        <v>-</v>
      </c>
      <c r="AU192" s="366"/>
      <c r="AV192" s="370" t="str">
        <f t="shared" si="106"/>
        <v>-</v>
      </c>
      <c r="AW192" s="368">
        <f t="shared" si="141"/>
        <v>0</v>
      </c>
      <c r="AX192" s="232"/>
      <c r="AY192" s="31"/>
      <c r="AZ192" s="227" t="str">
        <f t="shared" si="115"/>
        <v>-</v>
      </c>
      <c r="BA192" s="366"/>
      <c r="BB192" s="370" t="str">
        <f t="shared" si="107"/>
        <v>-</v>
      </c>
    </row>
    <row r="193" ht="15" customHeight="1" spans="1:54">
      <c r="A193" s="114"/>
      <c r="B193" s="134">
        <v>30</v>
      </c>
      <c r="C193" s="192">
        <f t="shared" si="143"/>
        <v>0</v>
      </c>
      <c r="D193" s="433">
        <f t="shared" si="130"/>
        <v>0</v>
      </c>
      <c r="E193" s="432"/>
      <c r="F193" s="435">
        <f t="shared" si="131"/>
        <v>0</v>
      </c>
      <c r="G193" s="303" t="str">
        <f t="shared" si="108"/>
        <v>-</v>
      </c>
      <c r="H193" s="436">
        <f t="shared" si="132"/>
        <v>0</v>
      </c>
      <c r="I193" s="461">
        <f t="shared" si="142"/>
        <v>0</v>
      </c>
      <c r="J193" s="462">
        <f t="shared" si="129"/>
        <v>0</v>
      </c>
      <c r="K193" s="462"/>
      <c r="L193" s="330" t="str">
        <f t="shared" si="133"/>
        <v>-</v>
      </c>
      <c r="M193" s="368">
        <f t="shared" si="134"/>
        <v>0</v>
      </c>
      <c r="N193" s="232"/>
      <c r="O193" s="31"/>
      <c r="P193" s="227" t="str">
        <f t="shared" si="109"/>
        <v>-</v>
      </c>
      <c r="Q193" s="366"/>
      <c r="R193" s="370" t="str">
        <f t="shared" si="135"/>
        <v>-</v>
      </c>
      <c r="S193" s="368">
        <f t="shared" si="136"/>
        <v>0</v>
      </c>
      <c r="T193" s="232"/>
      <c r="U193" s="31"/>
      <c r="V193" s="227" t="str">
        <f t="shared" si="110"/>
        <v>-</v>
      </c>
      <c r="W193" s="366"/>
      <c r="X193" s="370" t="str">
        <f t="shared" si="102"/>
        <v>-</v>
      </c>
      <c r="Y193" s="368">
        <f t="shared" si="137"/>
        <v>0</v>
      </c>
      <c r="Z193" s="232"/>
      <c r="AA193" s="31"/>
      <c r="AB193" s="227" t="str">
        <f t="shared" si="111"/>
        <v>-</v>
      </c>
      <c r="AC193" s="366"/>
      <c r="AD193" s="370" t="str">
        <f t="shared" si="103"/>
        <v>-</v>
      </c>
      <c r="AE193" s="368">
        <f t="shared" si="138"/>
        <v>0</v>
      </c>
      <c r="AF193" s="232"/>
      <c r="AG193" s="31"/>
      <c r="AH193" s="227" t="str">
        <f t="shared" si="112"/>
        <v>-</v>
      </c>
      <c r="AI193" s="366"/>
      <c r="AJ193" s="370" t="str">
        <f t="shared" si="104"/>
        <v>-</v>
      </c>
      <c r="AK193" s="368">
        <f t="shared" si="139"/>
        <v>0</v>
      </c>
      <c r="AL193" s="232"/>
      <c r="AM193" s="31"/>
      <c r="AN193" s="227" t="str">
        <f t="shared" si="113"/>
        <v>-</v>
      </c>
      <c r="AO193" s="366"/>
      <c r="AP193" s="370" t="str">
        <f t="shared" si="105"/>
        <v>-</v>
      </c>
      <c r="AQ193" s="368">
        <f t="shared" si="140"/>
        <v>0</v>
      </c>
      <c r="AR193" s="232"/>
      <c r="AS193" s="31"/>
      <c r="AT193" s="227" t="str">
        <f t="shared" si="114"/>
        <v>-</v>
      </c>
      <c r="AU193" s="366"/>
      <c r="AV193" s="370" t="str">
        <f t="shared" si="106"/>
        <v>-</v>
      </c>
      <c r="AW193" s="368">
        <f t="shared" si="141"/>
        <v>0</v>
      </c>
      <c r="AX193" s="232"/>
      <c r="AY193" s="31"/>
      <c r="AZ193" s="227" t="str">
        <f t="shared" si="115"/>
        <v>-</v>
      </c>
      <c r="BA193" s="366"/>
      <c r="BB193" s="370" t="str">
        <f t="shared" si="107"/>
        <v>-</v>
      </c>
    </row>
    <row r="194" ht="15" customHeight="1" spans="1:54">
      <c r="A194" s="141" t="s">
        <v>54</v>
      </c>
      <c r="B194" s="389"/>
      <c r="C194" s="143">
        <f>C195+C227+C259</f>
        <v>0</v>
      </c>
      <c r="D194" s="433">
        <f t="shared" si="130"/>
        <v>0</v>
      </c>
      <c r="E194" s="432"/>
      <c r="F194" s="435">
        <f t="shared" si="131"/>
        <v>0</v>
      </c>
      <c r="G194" s="303" t="str">
        <f t="shared" si="108"/>
        <v>-</v>
      </c>
      <c r="H194" s="436">
        <f t="shared" si="132"/>
        <v>0</v>
      </c>
      <c r="I194" s="461">
        <f t="shared" si="142"/>
        <v>0</v>
      </c>
      <c r="J194" s="462">
        <f t="shared" si="129"/>
        <v>0</v>
      </c>
      <c r="K194" s="462"/>
      <c r="L194" s="407" t="str">
        <f t="shared" si="100"/>
        <v>-</v>
      </c>
      <c r="M194" s="408">
        <f>M195+M227+M259</f>
        <v>0</v>
      </c>
      <c r="N194" s="273">
        <f t="shared" ref="N194:Q194" si="144">N195+N227+N259</f>
        <v>0</v>
      </c>
      <c r="O194" s="144">
        <f t="shared" si="144"/>
        <v>0</v>
      </c>
      <c r="P194" s="272" t="str">
        <f t="shared" si="109"/>
        <v>-</v>
      </c>
      <c r="Q194" s="159">
        <f t="shared" si="144"/>
        <v>0</v>
      </c>
      <c r="R194" s="407" t="str">
        <f t="shared" si="101"/>
        <v>-</v>
      </c>
      <c r="S194" s="408">
        <f>S195+S227+S259</f>
        <v>0</v>
      </c>
      <c r="T194" s="273">
        <f t="shared" ref="T194:U194" si="145">T195+T227+T259</f>
        <v>0</v>
      </c>
      <c r="U194" s="144">
        <f t="shared" si="145"/>
        <v>0</v>
      </c>
      <c r="V194" s="272" t="str">
        <f t="shared" si="110"/>
        <v>-</v>
      </c>
      <c r="W194" s="159">
        <f t="shared" ref="W194" si="146">W195+W227+W259</f>
        <v>0</v>
      </c>
      <c r="X194" s="407" t="str">
        <f t="shared" si="102"/>
        <v>-</v>
      </c>
      <c r="Y194" s="408">
        <f>Y195+Y227+Y259</f>
        <v>0</v>
      </c>
      <c r="Z194" s="273">
        <f t="shared" ref="Z194:AA194" si="147">Z195+Z227+Z259</f>
        <v>0</v>
      </c>
      <c r="AA194" s="144">
        <f t="shared" si="147"/>
        <v>0</v>
      </c>
      <c r="AB194" s="272" t="str">
        <f t="shared" si="111"/>
        <v>-</v>
      </c>
      <c r="AC194" s="159">
        <f t="shared" ref="AC194" si="148">AC195+AC227+AC259</f>
        <v>0</v>
      </c>
      <c r="AD194" s="407" t="str">
        <f t="shared" si="103"/>
        <v>-</v>
      </c>
      <c r="AE194" s="408">
        <f>AE195+AE227+AE259</f>
        <v>0</v>
      </c>
      <c r="AF194" s="273">
        <f t="shared" ref="AF194:AG194" si="149">AF195+AF227+AF259</f>
        <v>0</v>
      </c>
      <c r="AG194" s="144">
        <f t="shared" si="149"/>
        <v>0</v>
      </c>
      <c r="AH194" s="272" t="str">
        <f t="shared" si="112"/>
        <v>-</v>
      </c>
      <c r="AI194" s="159">
        <f t="shared" ref="AI194" si="150">AI195+AI227+AI259</f>
        <v>0</v>
      </c>
      <c r="AJ194" s="407" t="str">
        <f t="shared" si="104"/>
        <v>-</v>
      </c>
      <c r="AK194" s="408">
        <f>AK195+AK227+AK259</f>
        <v>0</v>
      </c>
      <c r="AL194" s="273">
        <f t="shared" ref="AL194:AM194" si="151">AL195+AL227+AL259</f>
        <v>0</v>
      </c>
      <c r="AM194" s="144">
        <f t="shared" si="151"/>
        <v>0</v>
      </c>
      <c r="AN194" s="272" t="str">
        <f t="shared" si="113"/>
        <v>-</v>
      </c>
      <c r="AO194" s="159">
        <f t="shared" ref="AO194" si="152">AO195+AO227+AO259</f>
        <v>0</v>
      </c>
      <c r="AP194" s="407" t="str">
        <f t="shared" si="105"/>
        <v>-</v>
      </c>
      <c r="AQ194" s="408">
        <f>AQ195+AQ227+AQ259</f>
        <v>0</v>
      </c>
      <c r="AR194" s="273">
        <f t="shared" ref="AR194:AS194" si="153">AR195+AR227+AR259</f>
        <v>0</v>
      </c>
      <c r="AS194" s="144">
        <f t="shared" si="153"/>
        <v>0</v>
      </c>
      <c r="AT194" s="272" t="str">
        <f t="shared" si="114"/>
        <v>-</v>
      </c>
      <c r="AU194" s="159">
        <f t="shared" ref="AU194" si="154">AU195+AU227+AU259</f>
        <v>0</v>
      </c>
      <c r="AV194" s="407" t="str">
        <f t="shared" si="106"/>
        <v>-</v>
      </c>
      <c r="AW194" s="408">
        <f>AW195+AW227+AW259</f>
        <v>0</v>
      </c>
      <c r="AX194" s="273">
        <f t="shared" ref="AX194:AY194" si="155">AX195+AX227+AX259</f>
        <v>0</v>
      </c>
      <c r="AY194" s="144">
        <f t="shared" si="155"/>
        <v>0</v>
      </c>
      <c r="AZ194" s="272" t="str">
        <f t="shared" si="115"/>
        <v>-</v>
      </c>
      <c r="BA194" s="159">
        <f t="shared" ref="BA194" si="156">BA195+BA227+BA259</f>
        <v>0</v>
      </c>
      <c r="BB194" s="407" t="str">
        <f t="shared" si="107"/>
        <v>-</v>
      </c>
    </row>
    <row r="195" ht="16.5" customHeight="1" spans="1:54">
      <c r="A195" s="466" t="s">
        <v>55</v>
      </c>
      <c r="B195" s="467"/>
      <c r="C195" s="468">
        <f>SUM(C196:C226)</f>
        <v>0</v>
      </c>
      <c r="D195" s="433">
        <f t="shared" si="130"/>
        <v>0</v>
      </c>
      <c r="E195" s="432"/>
      <c r="F195" s="435">
        <f t="shared" si="131"/>
        <v>0</v>
      </c>
      <c r="G195" s="303" t="str">
        <f t="shared" si="108"/>
        <v>-</v>
      </c>
      <c r="H195" s="436">
        <f t="shared" si="132"/>
        <v>0</v>
      </c>
      <c r="I195" s="461">
        <f t="shared" si="142"/>
        <v>0</v>
      </c>
      <c r="J195" s="462">
        <f t="shared" si="129"/>
        <v>0</v>
      </c>
      <c r="K195" s="462"/>
      <c r="L195" s="472" t="str">
        <f t="shared" si="100"/>
        <v>-</v>
      </c>
      <c r="M195" s="473">
        <f>SUM(M196:M226)</f>
        <v>0</v>
      </c>
      <c r="N195" s="474">
        <f t="shared" ref="N195:Q195" si="157">SUM(N196:N226)</f>
        <v>0</v>
      </c>
      <c r="O195" s="475">
        <f t="shared" si="157"/>
        <v>0</v>
      </c>
      <c r="P195" s="476" t="str">
        <f t="shared" si="109"/>
        <v>-</v>
      </c>
      <c r="Q195" s="482">
        <f t="shared" si="157"/>
        <v>0</v>
      </c>
      <c r="R195" s="472" t="str">
        <f t="shared" si="101"/>
        <v>-</v>
      </c>
      <c r="S195" s="473">
        <f>SUM(S196:S226)</f>
        <v>0</v>
      </c>
      <c r="T195" s="474">
        <f t="shared" ref="T195:U195" si="158">SUM(T196:T226)</f>
        <v>0</v>
      </c>
      <c r="U195" s="475">
        <f t="shared" si="158"/>
        <v>0</v>
      </c>
      <c r="V195" s="476" t="str">
        <f t="shared" si="110"/>
        <v>-</v>
      </c>
      <c r="W195" s="482">
        <f t="shared" ref="W195" si="159">SUM(W196:W226)</f>
        <v>0</v>
      </c>
      <c r="X195" s="472" t="str">
        <f t="shared" si="102"/>
        <v>-</v>
      </c>
      <c r="Y195" s="473">
        <f>SUM(Y196:Y226)</f>
        <v>0</v>
      </c>
      <c r="Z195" s="474">
        <f t="shared" ref="Z195:AA195" si="160">SUM(Z196:Z226)</f>
        <v>0</v>
      </c>
      <c r="AA195" s="475">
        <f t="shared" si="160"/>
        <v>0</v>
      </c>
      <c r="AB195" s="476" t="str">
        <f t="shared" si="111"/>
        <v>-</v>
      </c>
      <c r="AC195" s="482">
        <f t="shared" ref="AC195" si="161">SUM(AC196:AC226)</f>
        <v>0</v>
      </c>
      <c r="AD195" s="472" t="str">
        <f t="shared" si="103"/>
        <v>-</v>
      </c>
      <c r="AE195" s="473">
        <f>SUM(AE196:AE226)</f>
        <v>0</v>
      </c>
      <c r="AF195" s="474">
        <f t="shared" ref="AF195:AG195" si="162">SUM(AF196:AF226)</f>
        <v>0</v>
      </c>
      <c r="AG195" s="475">
        <f t="shared" si="162"/>
        <v>0</v>
      </c>
      <c r="AH195" s="476" t="str">
        <f t="shared" si="112"/>
        <v>-</v>
      </c>
      <c r="AI195" s="482">
        <f t="shared" ref="AI195" si="163">SUM(AI196:AI226)</f>
        <v>0</v>
      </c>
      <c r="AJ195" s="472" t="str">
        <f t="shared" si="104"/>
        <v>-</v>
      </c>
      <c r="AK195" s="473">
        <f>SUM(AK196:AK226)</f>
        <v>0</v>
      </c>
      <c r="AL195" s="474">
        <f t="shared" ref="AL195:AM195" si="164">SUM(AL196:AL226)</f>
        <v>0</v>
      </c>
      <c r="AM195" s="475">
        <f t="shared" si="164"/>
        <v>0</v>
      </c>
      <c r="AN195" s="476" t="str">
        <f t="shared" si="113"/>
        <v>-</v>
      </c>
      <c r="AO195" s="482">
        <f t="shared" ref="AO195" si="165">SUM(AO196:AO226)</f>
        <v>0</v>
      </c>
      <c r="AP195" s="472" t="str">
        <f t="shared" si="105"/>
        <v>-</v>
      </c>
      <c r="AQ195" s="473">
        <f>SUM(AQ196:AQ226)</f>
        <v>0</v>
      </c>
      <c r="AR195" s="474">
        <f t="shared" ref="AR195:AS195" si="166">SUM(AR196:AR226)</f>
        <v>0</v>
      </c>
      <c r="AS195" s="475">
        <f t="shared" si="166"/>
        <v>0</v>
      </c>
      <c r="AT195" s="476" t="str">
        <f t="shared" si="114"/>
        <v>-</v>
      </c>
      <c r="AU195" s="482">
        <f t="shared" ref="AU195" si="167">SUM(AU196:AU226)</f>
        <v>0</v>
      </c>
      <c r="AV195" s="472" t="str">
        <f t="shared" si="106"/>
        <v>-</v>
      </c>
      <c r="AW195" s="473">
        <f>SUM(AW196:AW226)</f>
        <v>0</v>
      </c>
      <c r="AX195" s="474">
        <f t="shared" ref="AX195:AY195" si="168">SUM(AX196:AX226)</f>
        <v>0</v>
      </c>
      <c r="AY195" s="475">
        <f t="shared" si="168"/>
        <v>0</v>
      </c>
      <c r="AZ195" s="476" t="str">
        <f t="shared" si="115"/>
        <v>-</v>
      </c>
      <c r="BA195" s="482">
        <f t="shared" ref="BA195" si="169">SUM(BA196:BA226)</f>
        <v>0</v>
      </c>
      <c r="BB195" s="472" t="str">
        <f t="shared" si="107"/>
        <v>-</v>
      </c>
    </row>
    <row r="196" ht="14.25" customHeight="1" spans="1:54">
      <c r="A196" s="131" t="s">
        <v>55</v>
      </c>
      <c r="B196" s="132">
        <v>1</v>
      </c>
      <c r="C196" s="192">
        <f>F196+H196</f>
        <v>0</v>
      </c>
      <c r="D196" s="433">
        <f t="shared" si="130"/>
        <v>0</v>
      </c>
      <c r="E196" s="432"/>
      <c r="F196" s="435">
        <f t="shared" si="131"/>
        <v>0</v>
      </c>
      <c r="G196" s="303" t="str">
        <f t="shared" si="108"/>
        <v>-</v>
      </c>
      <c r="H196" s="436">
        <f t="shared" si="132"/>
        <v>0</v>
      </c>
      <c r="I196" s="461">
        <f t="shared" si="142"/>
        <v>0</v>
      </c>
      <c r="J196" s="462">
        <f t="shared" si="129"/>
        <v>0</v>
      </c>
      <c r="K196" s="462"/>
      <c r="L196" s="330" t="str">
        <f t="shared" si="100"/>
        <v>-</v>
      </c>
      <c r="M196" s="368">
        <f>N196+O196</f>
        <v>0</v>
      </c>
      <c r="N196" s="232"/>
      <c r="O196" s="31"/>
      <c r="P196" s="227" t="str">
        <f t="shared" si="109"/>
        <v>-</v>
      </c>
      <c r="Q196" s="366"/>
      <c r="R196" s="370" t="str">
        <f t="shared" si="101"/>
        <v>-</v>
      </c>
      <c r="S196" s="368">
        <f>T196+U196</f>
        <v>0</v>
      </c>
      <c r="T196" s="232"/>
      <c r="U196" s="31"/>
      <c r="V196" s="227" t="str">
        <f t="shared" si="110"/>
        <v>-</v>
      </c>
      <c r="W196" s="366"/>
      <c r="X196" s="370" t="str">
        <f t="shared" si="102"/>
        <v>-</v>
      </c>
      <c r="Y196" s="368">
        <f>Z196+AA196</f>
        <v>0</v>
      </c>
      <c r="Z196" s="232"/>
      <c r="AA196" s="31"/>
      <c r="AB196" s="227" t="str">
        <f t="shared" si="111"/>
        <v>-</v>
      </c>
      <c r="AC196" s="366"/>
      <c r="AD196" s="370" t="str">
        <f t="shared" si="103"/>
        <v>-</v>
      </c>
      <c r="AE196" s="368">
        <f>AF196+AG196</f>
        <v>0</v>
      </c>
      <c r="AF196" s="232"/>
      <c r="AG196" s="31"/>
      <c r="AH196" s="227" t="str">
        <f t="shared" si="112"/>
        <v>-</v>
      </c>
      <c r="AI196" s="366"/>
      <c r="AJ196" s="370" t="str">
        <f t="shared" si="104"/>
        <v>-</v>
      </c>
      <c r="AK196" s="368">
        <f>AL196+AM196</f>
        <v>0</v>
      </c>
      <c r="AL196" s="232"/>
      <c r="AM196" s="31"/>
      <c r="AN196" s="227" t="str">
        <f t="shared" si="113"/>
        <v>-</v>
      </c>
      <c r="AO196" s="366"/>
      <c r="AP196" s="370" t="str">
        <f t="shared" si="105"/>
        <v>-</v>
      </c>
      <c r="AQ196" s="368">
        <f>AR196+AS196</f>
        <v>0</v>
      </c>
      <c r="AR196" s="232"/>
      <c r="AS196" s="31"/>
      <c r="AT196" s="227" t="str">
        <f t="shared" si="114"/>
        <v>-</v>
      </c>
      <c r="AU196" s="366"/>
      <c r="AV196" s="370" t="str">
        <f t="shared" si="106"/>
        <v>-</v>
      </c>
      <c r="AW196" s="368">
        <f>AX196+AY196</f>
        <v>0</v>
      </c>
      <c r="AX196" s="232"/>
      <c r="AY196" s="31"/>
      <c r="AZ196" s="227" t="str">
        <f t="shared" si="115"/>
        <v>-</v>
      </c>
      <c r="BA196" s="366"/>
      <c r="BB196" s="370" t="str">
        <f t="shared" si="107"/>
        <v>-</v>
      </c>
    </row>
    <row r="197" ht="14.25" customHeight="1" spans="1:54">
      <c r="A197" s="107"/>
      <c r="B197" s="134">
        <v>2</v>
      </c>
      <c r="C197" s="192">
        <f t="shared" ref="C197:C226" si="170">F197+H197</f>
        <v>0</v>
      </c>
      <c r="D197" s="433">
        <f t="shared" si="130"/>
        <v>0</v>
      </c>
      <c r="E197" s="432"/>
      <c r="F197" s="435">
        <f t="shared" si="131"/>
        <v>0</v>
      </c>
      <c r="G197" s="303" t="str">
        <f t="shared" si="108"/>
        <v>-</v>
      </c>
      <c r="H197" s="436">
        <f t="shared" si="132"/>
        <v>0</v>
      </c>
      <c r="I197" s="461">
        <f t="shared" si="142"/>
        <v>0</v>
      </c>
      <c r="J197" s="462">
        <f t="shared" si="129"/>
        <v>0</v>
      </c>
      <c r="K197" s="462"/>
      <c r="L197" s="330" t="str">
        <f t="shared" ref="L197:L260" si="171">IF(I197&lt;&gt;0,I197/F197,"-")</f>
        <v>-</v>
      </c>
      <c r="M197" s="368">
        <f t="shared" ref="M197:M226" si="172">N197+O197</f>
        <v>0</v>
      </c>
      <c r="N197" s="232"/>
      <c r="O197" s="31"/>
      <c r="P197" s="227" t="str">
        <f t="shared" si="109"/>
        <v>-</v>
      </c>
      <c r="Q197" s="366"/>
      <c r="R197" s="370" t="str">
        <f t="shared" ref="R197:R260" si="173">IF(Q197&lt;&gt;0,Q197/O197,"-")</f>
        <v>-</v>
      </c>
      <c r="S197" s="368">
        <f t="shared" ref="S197:S226" si="174">T197+U197</f>
        <v>0</v>
      </c>
      <c r="T197" s="232"/>
      <c r="U197" s="31"/>
      <c r="V197" s="227" t="str">
        <f t="shared" si="110"/>
        <v>-</v>
      </c>
      <c r="W197" s="366"/>
      <c r="X197" s="370" t="str">
        <f t="shared" ref="X197:X260" si="175">IF(W197&lt;&gt;0,W197/U197,"-")</f>
        <v>-</v>
      </c>
      <c r="Y197" s="368">
        <f t="shared" ref="Y197:Y226" si="176">Z197+AA197</f>
        <v>0</v>
      </c>
      <c r="Z197" s="232"/>
      <c r="AA197" s="31"/>
      <c r="AB197" s="227" t="str">
        <f t="shared" si="111"/>
        <v>-</v>
      </c>
      <c r="AC197" s="366"/>
      <c r="AD197" s="370" t="str">
        <f t="shared" ref="AD197:AD260" si="177">IF(AC197&lt;&gt;0,AC197/AA197,"-")</f>
        <v>-</v>
      </c>
      <c r="AE197" s="368">
        <f t="shared" ref="AE197:AE226" si="178">AF197+AG197</f>
        <v>0</v>
      </c>
      <c r="AF197" s="232"/>
      <c r="AG197" s="31"/>
      <c r="AH197" s="227" t="str">
        <f t="shared" si="112"/>
        <v>-</v>
      </c>
      <c r="AI197" s="366"/>
      <c r="AJ197" s="370" t="str">
        <f t="shared" ref="AJ197:AJ260" si="179">IF(AI197&lt;&gt;0,AI197/AG197,"-")</f>
        <v>-</v>
      </c>
      <c r="AK197" s="368">
        <f t="shared" ref="AK197:AK226" si="180">AL197+AM197</f>
        <v>0</v>
      </c>
      <c r="AL197" s="232"/>
      <c r="AM197" s="31"/>
      <c r="AN197" s="227" t="str">
        <f t="shared" si="113"/>
        <v>-</v>
      </c>
      <c r="AO197" s="366"/>
      <c r="AP197" s="370" t="str">
        <f t="shared" ref="AP197:AP260" si="181">IF(AO197&lt;&gt;0,AO197/AM197,"-")</f>
        <v>-</v>
      </c>
      <c r="AQ197" s="368">
        <f t="shared" ref="AQ197:AQ226" si="182">AR197+AS197</f>
        <v>0</v>
      </c>
      <c r="AR197" s="232"/>
      <c r="AS197" s="31"/>
      <c r="AT197" s="227" t="str">
        <f t="shared" si="114"/>
        <v>-</v>
      </c>
      <c r="AU197" s="366"/>
      <c r="AV197" s="370" t="str">
        <f t="shared" ref="AV197:AV260" si="183">IF(AU197&lt;&gt;0,AU197/AS197,"-")</f>
        <v>-</v>
      </c>
      <c r="AW197" s="368">
        <f t="shared" ref="AW197:AW226" si="184">AX197+AY197</f>
        <v>0</v>
      </c>
      <c r="AX197" s="232"/>
      <c r="AY197" s="31"/>
      <c r="AZ197" s="227" t="str">
        <f t="shared" si="115"/>
        <v>-</v>
      </c>
      <c r="BA197" s="366"/>
      <c r="BB197" s="370" t="str">
        <f t="shared" ref="BB197:BB260" si="185">IF(BA197&lt;&gt;0,BA197/AY197,"-")</f>
        <v>-</v>
      </c>
    </row>
    <row r="198" ht="14.25" customHeight="1" spans="1:54">
      <c r="A198" s="107"/>
      <c r="B198" s="134">
        <v>3</v>
      </c>
      <c r="C198" s="192">
        <f t="shared" si="170"/>
        <v>0</v>
      </c>
      <c r="D198" s="433">
        <f t="shared" si="130"/>
        <v>0</v>
      </c>
      <c r="E198" s="432"/>
      <c r="F198" s="435">
        <f t="shared" si="131"/>
        <v>0</v>
      </c>
      <c r="G198" s="303" t="str">
        <f t="shared" ref="G198:G261" si="186">IF(F198&lt;&gt;0,F198/C198,"-")</f>
        <v>-</v>
      </c>
      <c r="H198" s="436">
        <f t="shared" si="132"/>
        <v>0</v>
      </c>
      <c r="I198" s="461">
        <f t="shared" si="142"/>
        <v>0</v>
      </c>
      <c r="J198" s="462">
        <f t="shared" si="129"/>
        <v>0</v>
      </c>
      <c r="K198" s="462"/>
      <c r="L198" s="330" t="str">
        <f t="shared" si="171"/>
        <v>-</v>
      </c>
      <c r="M198" s="368">
        <f t="shared" si="172"/>
        <v>0</v>
      </c>
      <c r="N198" s="232"/>
      <c r="O198" s="31"/>
      <c r="P198" s="227" t="str">
        <f t="shared" ref="P198:P261" si="187">IF(O198&lt;&gt;0,O198/M198,"-")</f>
        <v>-</v>
      </c>
      <c r="Q198" s="366"/>
      <c r="R198" s="370" t="str">
        <f t="shared" si="173"/>
        <v>-</v>
      </c>
      <c r="S198" s="368">
        <f t="shared" si="174"/>
        <v>0</v>
      </c>
      <c r="T198" s="232"/>
      <c r="U198" s="31"/>
      <c r="V198" s="227" t="str">
        <f t="shared" ref="V198:V261" si="188">IF(U198&lt;&gt;0,U198/S198,"-")</f>
        <v>-</v>
      </c>
      <c r="W198" s="366"/>
      <c r="X198" s="370" t="str">
        <f t="shared" si="175"/>
        <v>-</v>
      </c>
      <c r="Y198" s="368">
        <f t="shared" si="176"/>
        <v>0</v>
      </c>
      <c r="Z198" s="232"/>
      <c r="AA198" s="31"/>
      <c r="AB198" s="227" t="str">
        <f t="shared" ref="AB198:AB261" si="189">IF(AA198&lt;&gt;0,AA198/Y198,"-")</f>
        <v>-</v>
      </c>
      <c r="AC198" s="366"/>
      <c r="AD198" s="370" t="str">
        <f t="shared" si="177"/>
        <v>-</v>
      </c>
      <c r="AE198" s="368">
        <f t="shared" si="178"/>
        <v>0</v>
      </c>
      <c r="AF198" s="232"/>
      <c r="AG198" s="31"/>
      <c r="AH198" s="227" t="str">
        <f t="shared" ref="AH198:AH261" si="190">IF(AG198&lt;&gt;0,AG198/AE198,"-")</f>
        <v>-</v>
      </c>
      <c r="AI198" s="366"/>
      <c r="AJ198" s="370" t="str">
        <f t="shared" si="179"/>
        <v>-</v>
      </c>
      <c r="AK198" s="368">
        <f t="shared" si="180"/>
        <v>0</v>
      </c>
      <c r="AL198" s="232"/>
      <c r="AM198" s="31"/>
      <c r="AN198" s="227" t="str">
        <f t="shared" ref="AN198:AN261" si="191">IF(AM198&lt;&gt;0,AM198/AK198,"-")</f>
        <v>-</v>
      </c>
      <c r="AO198" s="366"/>
      <c r="AP198" s="370" t="str">
        <f t="shared" si="181"/>
        <v>-</v>
      </c>
      <c r="AQ198" s="368">
        <f t="shared" si="182"/>
        <v>0</v>
      </c>
      <c r="AR198" s="232"/>
      <c r="AS198" s="31"/>
      <c r="AT198" s="227" t="str">
        <f t="shared" ref="AT198:AT261" si="192">IF(AS198&lt;&gt;0,AS198/AQ198,"-")</f>
        <v>-</v>
      </c>
      <c r="AU198" s="366"/>
      <c r="AV198" s="370" t="str">
        <f t="shared" si="183"/>
        <v>-</v>
      </c>
      <c r="AW198" s="368">
        <f t="shared" si="184"/>
        <v>0</v>
      </c>
      <c r="AX198" s="232"/>
      <c r="AY198" s="31"/>
      <c r="AZ198" s="227" t="str">
        <f t="shared" ref="AZ198:AZ261" si="193">IF(AY198&lt;&gt;0,AY198/AW198,"-")</f>
        <v>-</v>
      </c>
      <c r="BA198" s="366"/>
      <c r="BB198" s="370" t="str">
        <f t="shared" si="185"/>
        <v>-</v>
      </c>
    </row>
    <row r="199" ht="14.25" customHeight="1" spans="1:54">
      <c r="A199" s="107"/>
      <c r="B199" s="134">
        <v>4</v>
      </c>
      <c r="C199" s="192">
        <f t="shared" si="170"/>
        <v>0</v>
      </c>
      <c r="D199" s="433">
        <f t="shared" si="130"/>
        <v>0</v>
      </c>
      <c r="E199" s="432"/>
      <c r="F199" s="435">
        <f t="shared" si="131"/>
        <v>0</v>
      </c>
      <c r="G199" s="303" t="str">
        <f t="shared" si="186"/>
        <v>-</v>
      </c>
      <c r="H199" s="436">
        <f t="shared" si="132"/>
        <v>0</v>
      </c>
      <c r="I199" s="461">
        <f t="shared" si="142"/>
        <v>0</v>
      </c>
      <c r="J199" s="462">
        <f t="shared" si="129"/>
        <v>0</v>
      </c>
      <c r="K199" s="462"/>
      <c r="L199" s="330" t="str">
        <f t="shared" si="171"/>
        <v>-</v>
      </c>
      <c r="M199" s="368">
        <f t="shared" si="172"/>
        <v>0</v>
      </c>
      <c r="N199" s="232"/>
      <c r="O199" s="31"/>
      <c r="P199" s="227" t="str">
        <f t="shared" si="187"/>
        <v>-</v>
      </c>
      <c r="Q199" s="366"/>
      <c r="R199" s="370" t="str">
        <f t="shared" si="173"/>
        <v>-</v>
      </c>
      <c r="S199" s="368">
        <f t="shared" si="174"/>
        <v>0</v>
      </c>
      <c r="T199" s="232"/>
      <c r="U199" s="31"/>
      <c r="V199" s="227" t="str">
        <f t="shared" si="188"/>
        <v>-</v>
      </c>
      <c r="W199" s="366"/>
      <c r="X199" s="370" t="str">
        <f t="shared" si="175"/>
        <v>-</v>
      </c>
      <c r="Y199" s="368">
        <f t="shared" si="176"/>
        <v>0</v>
      </c>
      <c r="Z199" s="232"/>
      <c r="AA199" s="31"/>
      <c r="AB199" s="227" t="str">
        <f t="shared" si="189"/>
        <v>-</v>
      </c>
      <c r="AC199" s="366"/>
      <c r="AD199" s="370" t="str">
        <f t="shared" si="177"/>
        <v>-</v>
      </c>
      <c r="AE199" s="368">
        <f t="shared" si="178"/>
        <v>0</v>
      </c>
      <c r="AF199" s="232"/>
      <c r="AG199" s="31"/>
      <c r="AH199" s="227" t="str">
        <f t="shared" si="190"/>
        <v>-</v>
      </c>
      <c r="AI199" s="366"/>
      <c r="AJ199" s="370" t="str">
        <f t="shared" si="179"/>
        <v>-</v>
      </c>
      <c r="AK199" s="368">
        <f t="shared" si="180"/>
        <v>0</v>
      </c>
      <c r="AL199" s="232"/>
      <c r="AM199" s="31"/>
      <c r="AN199" s="227" t="str">
        <f t="shared" si="191"/>
        <v>-</v>
      </c>
      <c r="AO199" s="366"/>
      <c r="AP199" s="370" t="str">
        <f t="shared" si="181"/>
        <v>-</v>
      </c>
      <c r="AQ199" s="368">
        <f t="shared" si="182"/>
        <v>0</v>
      </c>
      <c r="AR199" s="232"/>
      <c r="AS199" s="31"/>
      <c r="AT199" s="227" t="str">
        <f t="shared" si="192"/>
        <v>-</v>
      </c>
      <c r="AU199" s="366"/>
      <c r="AV199" s="370" t="str">
        <f t="shared" si="183"/>
        <v>-</v>
      </c>
      <c r="AW199" s="368">
        <f t="shared" si="184"/>
        <v>0</v>
      </c>
      <c r="AX199" s="232"/>
      <c r="AY199" s="31"/>
      <c r="AZ199" s="227" t="str">
        <f t="shared" si="193"/>
        <v>-</v>
      </c>
      <c r="BA199" s="366"/>
      <c r="BB199" s="370" t="str">
        <f t="shared" si="185"/>
        <v>-</v>
      </c>
    </row>
    <row r="200" ht="14.25" customHeight="1" spans="1:54">
      <c r="A200" s="107"/>
      <c r="B200" s="134">
        <v>5</v>
      </c>
      <c r="C200" s="192">
        <f t="shared" si="170"/>
        <v>0</v>
      </c>
      <c r="D200" s="433">
        <f t="shared" si="130"/>
        <v>0</v>
      </c>
      <c r="E200" s="432"/>
      <c r="F200" s="435">
        <f t="shared" si="131"/>
        <v>0</v>
      </c>
      <c r="G200" s="303" t="str">
        <f t="shared" si="186"/>
        <v>-</v>
      </c>
      <c r="H200" s="436">
        <f t="shared" si="132"/>
        <v>0</v>
      </c>
      <c r="I200" s="461">
        <f t="shared" si="142"/>
        <v>0</v>
      </c>
      <c r="J200" s="462">
        <f t="shared" si="129"/>
        <v>0</v>
      </c>
      <c r="K200" s="462"/>
      <c r="L200" s="330" t="str">
        <f t="shared" si="171"/>
        <v>-</v>
      </c>
      <c r="M200" s="368">
        <f t="shared" si="172"/>
        <v>0</v>
      </c>
      <c r="N200" s="232"/>
      <c r="O200" s="31"/>
      <c r="P200" s="227" t="str">
        <f t="shared" si="187"/>
        <v>-</v>
      </c>
      <c r="Q200" s="366"/>
      <c r="R200" s="370" t="str">
        <f t="shared" si="173"/>
        <v>-</v>
      </c>
      <c r="S200" s="368">
        <f t="shared" si="174"/>
        <v>0</v>
      </c>
      <c r="T200" s="232"/>
      <c r="U200" s="31"/>
      <c r="V200" s="227" t="str">
        <f t="shared" si="188"/>
        <v>-</v>
      </c>
      <c r="W200" s="366"/>
      <c r="X200" s="370" t="str">
        <f t="shared" si="175"/>
        <v>-</v>
      </c>
      <c r="Y200" s="368">
        <f t="shared" si="176"/>
        <v>0</v>
      </c>
      <c r="Z200" s="232"/>
      <c r="AA200" s="31"/>
      <c r="AB200" s="227" t="str">
        <f t="shared" si="189"/>
        <v>-</v>
      </c>
      <c r="AC200" s="366"/>
      <c r="AD200" s="370" t="str">
        <f t="shared" si="177"/>
        <v>-</v>
      </c>
      <c r="AE200" s="368">
        <f t="shared" si="178"/>
        <v>0</v>
      </c>
      <c r="AF200" s="232"/>
      <c r="AG200" s="31"/>
      <c r="AH200" s="227" t="str">
        <f t="shared" si="190"/>
        <v>-</v>
      </c>
      <c r="AI200" s="366"/>
      <c r="AJ200" s="370" t="str">
        <f t="shared" si="179"/>
        <v>-</v>
      </c>
      <c r="AK200" s="368">
        <f t="shared" si="180"/>
        <v>0</v>
      </c>
      <c r="AL200" s="232"/>
      <c r="AM200" s="31"/>
      <c r="AN200" s="227" t="str">
        <f t="shared" si="191"/>
        <v>-</v>
      </c>
      <c r="AO200" s="366"/>
      <c r="AP200" s="370" t="str">
        <f t="shared" si="181"/>
        <v>-</v>
      </c>
      <c r="AQ200" s="368">
        <f t="shared" si="182"/>
        <v>0</v>
      </c>
      <c r="AR200" s="232"/>
      <c r="AS200" s="31"/>
      <c r="AT200" s="227" t="str">
        <f t="shared" si="192"/>
        <v>-</v>
      </c>
      <c r="AU200" s="366"/>
      <c r="AV200" s="370" t="str">
        <f t="shared" si="183"/>
        <v>-</v>
      </c>
      <c r="AW200" s="368">
        <f t="shared" si="184"/>
        <v>0</v>
      </c>
      <c r="AX200" s="232"/>
      <c r="AY200" s="31"/>
      <c r="AZ200" s="227" t="str">
        <f t="shared" si="193"/>
        <v>-</v>
      </c>
      <c r="BA200" s="366"/>
      <c r="BB200" s="370" t="str">
        <f t="shared" si="185"/>
        <v>-</v>
      </c>
    </row>
    <row r="201" ht="14.25" customHeight="1" spans="1:54">
      <c r="A201" s="107"/>
      <c r="B201" s="134">
        <v>6</v>
      </c>
      <c r="C201" s="192">
        <f t="shared" si="170"/>
        <v>0</v>
      </c>
      <c r="D201" s="433">
        <f t="shared" si="130"/>
        <v>0</v>
      </c>
      <c r="E201" s="432"/>
      <c r="F201" s="435">
        <f t="shared" si="131"/>
        <v>0</v>
      </c>
      <c r="G201" s="303" t="str">
        <f t="shared" si="186"/>
        <v>-</v>
      </c>
      <c r="H201" s="436">
        <f t="shared" si="132"/>
        <v>0</v>
      </c>
      <c r="I201" s="461">
        <f t="shared" si="142"/>
        <v>0</v>
      </c>
      <c r="J201" s="462">
        <f t="shared" si="129"/>
        <v>0</v>
      </c>
      <c r="K201" s="462"/>
      <c r="L201" s="330" t="str">
        <f t="shared" si="171"/>
        <v>-</v>
      </c>
      <c r="M201" s="368">
        <f t="shared" si="172"/>
        <v>0</v>
      </c>
      <c r="N201" s="232"/>
      <c r="O201" s="31"/>
      <c r="P201" s="227" t="str">
        <f t="shared" si="187"/>
        <v>-</v>
      </c>
      <c r="Q201" s="366"/>
      <c r="R201" s="370" t="str">
        <f t="shared" si="173"/>
        <v>-</v>
      </c>
      <c r="S201" s="368">
        <f t="shared" si="174"/>
        <v>0</v>
      </c>
      <c r="T201" s="232"/>
      <c r="U201" s="31"/>
      <c r="V201" s="227" t="str">
        <f t="shared" si="188"/>
        <v>-</v>
      </c>
      <c r="W201" s="366"/>
      <c r="X201" s="370" t="str">
        <f t="shared" si="175"/>
        <v>-</v>
      </c>
      <c r="Y201" s="368">
        <f t="shared" si="176"/>
        <v>0</v>
      </c>
      <c r="Z201" s="232"/>
      <c r="AA201" s="31"/>
      <c r="AB201" s="227" t="str">
        <f t="shared" si="189"/>
        <v>-</v>
      </c>
      <c r="AC201" s="366"/>
      <c r="AD201" s="370" t="str">
        <f t="shared" si="177"/>
        <v>-</v>
      </c>
      <c r="AE201" s="368">
        <f t="shared" si="178"/>
        <v>0</v>
      </c>
      <c r="AF201" s="232"/>
      <c r="AG201" s="31"/>
      <c r="AH201" s="227" t="str">
        <f t="shared" si="190"/>
        <v>-</v>
      </c>
      <c r="AI201" s="366"/>
      <c r="AJ201" s="370" t="str">
        <f t="shared" si="179"/>
        <v>-</v>
      </c>
      <c r="AK201" s="368">
        <f t="shared" si="180"/>
        <v>0</v>
      </c>
      <c r="AL201" s="232"/>
      <c r="AM201" s="31"/>
      <c r="AN201" s="227" t="str">
        <f t="shared" si="191"/>
        <v>-</v>
      </c>
      <c r="AO201" s="366"/>
      <c r="AP201" s="370" t="str">
        <f t="shared" si="181"/>
        <v>-</v>
      </c>
      <c r="AQ201" s="368">
        <f t="shared" si="182"/>
        <v>0</v>
      </c>
      <c r="AR201" s="232"/>
      <c r="AS201" s="31"/>
      <c r="AT201" s="227" t="str">
        <f t="shared" si="192"/>
        <v>-</v>
      </c>
      <c r="AU201" s="366"/>
      <c r="AV201" s="370" t="str">
        <f t="shared" si="183"/>
        <v>-</v>
      </c>
      <c r="AW201" s="368">
        <f t="shared" si="184"/>
        <v>0</v>
      </c>
      <c r="AX201" s="232"/>
      <c r="AY201" s="31"/>
      <c r="AZ201" s="227" t="str">
        <f t="shared" si="193"/>
        <v>-</v>
      </c>
      <c r="BA201" s="366"/>
      <c r="BB201" s="370" t="str">
        <f t="shared" si="185"/>
        <v>-</v>
      </c>
    </row>
    <row r="202" ht="14.25" customHeight="1" spans="1:54">
      <c r="A202" s="107"/>
      <c r="B202" s="134">
        <v>7</v>
      </c>
      <c r="C202" s="192">
        <f t="shared" si="170"/>
        <v>0</v>
      </c>
      <c r="D202" s="433">
        <f t="shared" si="130"/>
        <v>0</v>
      </c>
      <c r="E202" s="432"/>
      <c r="F202" s="435">
        <f t="shared" si="131"/>
        <v>0</v>
      </c>
      <c r="G202" s="303" t="str">
        <f t="shared" si="186"/>
        <v>-</v>
      </c>
      <c r="H202" s="436">
        <f t="shared" si="132"/>
        <v>0</v>
      </c>
      <c r="I202" s="461">
        <f t="shared" si="142"/>
        <v>0</v>
      </c>
      <c r="J202" s="462">
        <f t="shared" si="129"/>
        <v>0</v>
      </c>
      <c r="K202" s="462"/>
      <c r="L202" s="330" t="str">
        <f t="shared" si="171"/>
        <v>-</v>
      </c>
      <c r="M202" s="368">
        <f t="shared" si="172"/>
        <v>0</v>
      </c>
      <c r="N202" s="232"/>
      <c r="O202" s="31"/>
      <c r="P202" s="227" t="str">
        <f t="shared" si="187"/>
        <v>-</v>
      </c>
      <c r="Q202" s="366"/>
      <c r="R202" s="370" t="str">
        <f t="shared" si="173"/>
        <v>-</v>
      </c>
      <c r="S202" s="368">
        <f t="shared" si="174"/>
        <v>0</v>
      </c>
      <c r="T202" s="232"/>
      <c r="U202" s="31"/>
      <c r="V202" s="227" t="str">
        <f t="shared" si="188"/>
        <v>-</v>
      </c>
      <c r="W202" s="366"/>
      <c r="X202" s="370" t="str">
        <f t="shared" si="175"/>
        <v>-</v>
      </c>
      <c r="Y202" s="368">
        <f t="shared" si="176"/>
        <v>0</v>
      </c>
      <c r="Z202" s="232"/>
      <c r="AA202" s="31"/>
      <c r="AB202" s="227" t="str">
        <f t="shared" si="189"/>
        <v>-</v>
      </c>
      <c r="AC202" s="366"/>
      <c r="AD202" s="370" t="str">
        <f t="shared" si="177"/>
        <v>-</v>
      </c>
      <c r="AE202" s="368">
        <f t="shared" si="178"/>
        <v>0</v>
      </c>
      <c r="AF202" s="232"/>
      <c r="AG202" s="31"/>
      <c r="AH202" s="227" t="str">
        <f t="shared" si="190"/>
        <v>-</v>
      </c>
      <c r="AI202" s="366"/>
      <c r="AJ202" s="370" t="str">
        <f t="shared" si="179"/>
        <v>-</v>
      </c>
      <c r="AK202" s="368">
        <f t="shared" si="180"/>
        <v>0</v>
      </c>
      <c r="AL202" s="232"/>
      <c r="AM202" s="31"/>
      <c r="AN202" s="227" t="str">
        <f t="shared" si="191"/>
        <v>-</v>
      </c>
      <c r="AO202" s="366"/>
      <c r="AP202" s="370" t="str">
        <f t="shared" si="181"/>
        <v>-</v>
      </c>
      <c r="AQ202" s="368">
        <f t="shared" si="182"/>
        <v>0</v>
      </c>
      <c r="AR202" s="232"/>
      <c r="AS202" s="31"/>
      <c r="AT202" s="227" t="str">
        <f t="shared" si="192"/>
        <v>-</v>
      </c>
      <c r="AU202" s="366"/>
      <c r="AV202" s="370" t="str">
        <f t="shared" si="183"/>
        <v>-</v>
      </c>
      <c r="AW202" s="368">
        <f t="shared" si="184"/>
        <v>0</v>
      </c>
      <c r="AX202" s="232"/>
      <c r="AY202" s="31"/>
      <c r="AZ202" s="227" t="str">
        <f t="shared" si="193"/>
        <v>-</v>
      </c>
      <c r="BA202" s="366"/>
      <c r="BB202" s="370" t="str">
        <f t="shared" si="185"/>
        <v>-</v>
      </c>
    </row>
    <row r="203" ht="14.25" customHeight="1" spans="1:54">
      <c r="A203" s="107"/>
      <c r="B203" s="134">
        <v>8</v>
      </c>
      <c r="C203" s="192">
        <f t="shared" si="170"/>
        <v>0</v>
      </c>
      <c r="D203" s="433">
        <f t="shared" si="130"/>
        <v>0</v>
      </c>
      <c r="E203" s="432"/>
      <c r="F203" s="435">
        <f t="shared" si="131"/>
        <v>0</v>
      </c>
      <c r="G203" s="303" t="str">
        <f t="shared" si="186"/>
        <v>-</v>
      </c>
      <c r="H203" s="436">
        <f t="shared" si="132"/>
        <v>0</v>
      </c>
      <c r="I203" s="461">
        <f t="shared" si="142"/>
        <v>0</v>
      </c>
      <c r="J203" s="462">
        <f t="shared" si="129"/>
        <v>0</v>
      </c>
      <c r="K203" s="462"/>
      <c r="L203" s="330" t="str">
        <f t="shared" si="171"/>
        <v>-</v>
      </c>
      <c r="M203" s="368">
        <f t="shared" si="172"/>
        <v>0</v>
      </c>
      <c r="N203" s="232"/>
      <c r="O203" s="31"/>
      <c r="P203" s="227" t="str">
        <f t="shared" si="187"/>
        <v>-</v>
      </c>
      <c r="Q203" s="366"/>
      <c r="R203" s="370" t="str">
        <f t="shared" si="173"/>
        <v>-</v>
      </c>
      <c r="S203" s="368">
        <f t="shared" si="174"/>
        <v>0</v>
      </c>
      <c r="T203" s="232"/>
      <c r="U203" s="31"/>
      <c r="V203" s="227" t="str">
        <f t="shared" si="188"/>
        <v>-</v>
      </c>
      <c r="W203" s="366"/>
      <c r="X203" s="370" t="str">
        <f t="shared" si="175"/>
        <v>-</v>
      </c>
      <c r="Y203" s="368">
        <f t="shared" si="176"/>
        <v>0</v>
      </c>
      <c r="Z203" s="232"/>
      <c r="AA203" s="31"/>
      <c r="AB203" s="227" t="str">
        <f t="shared" si="189"/>
        <v>-</v>
      </c>
      <c r="AC203" s="366"/>
      <c r="AD203" s="370" t="str">
        <f t="shared" si="177"/>
        <v>-</v>
      </c>
      <c r="AE203" s="368">
        <f t="shared" si="178"/>
        <v>0</v>
      </c>
      <c r="AF203" s="232"/>
      <c r="AG203" s="31"/>
      <c r="AH203" s="227" t="str">
        <f t="shared" si="190"/>
        <v>-</v>
      </c>
      <c r="AI203" s="366"/>
      <c r="AJ203" s="370" t="str">
        <f t="shared" si="179"/>
        <v>-</v>
      </c>
      <c r="AK203" s="368">
        <f t="shared" si="180"/>
        <v>0</v>
      </c>
      <c r="AL203" s="232"/>
      <c r="AM203" s="31"/>
      <c r="AN203" s="227" t="str">
        <f t="shared" si="191"/>
        <v>-</v>
      </c>
      <c r="AO203" s="366"/>
      <c r="AP203" s="370" t="str">
        <f t="shared" si="181"/>
        <v>-</v>
      </c>
      <c r="AQ203" s="368">
        <f t="shared" si="182"/>
        <v>0</v>
      </c>
      <c r="AR203" s="232"/>
      <c r="AS203" s="31"/>
      <c r="AT203" s="227" t="str">
        <f t="shared" si="192"/>
        <v>-</v>
      </c>
      <c r="AU203" s="366"/>
      <c r="AV203" s="370" t="str">
        <f t="shared" si="183"/>
        <v>-</v>
      </c>
      <c r="AW203" s="368">
        <f t="shared" si="184"/>
        <v>0</v>
      </c>
      <c r="AX203" s="232"/>
      <c r="AY203" s="31"/>
      <c r="AZ203" s="227" t="str">
        <f t="shared" si="193"/>
        <v>-</v>
      </c>
      <c r="BA203" s="366"/>
      <c r="BB203" s="370" t="str">
        <f t="shared" si="185"/>
        <v>-</v>
      </c>
    </row>
    <row r="204" ht="14.25" customHeight="1" spans="1:54">
      <c r="A204" s="107"/>
      <c r="B204" s="134">
        <v>9</v>
      </c>
      <c r="C204" s="192">
        <f t="shared" si="170"/>
        <v>0</v>
      </c>
      <c r="D204" s="433">
        <f t="shared" si="130"/>
        <v>0</v>
      </c>
      <c r="E204" s="432"/>
      <c r="F204" s="435">
        <f t="shared" si="131"/>
        <v>0</v>
      </c>
      <c r="G204" s="303" t="str">
        <f t="shared" si="186"/>
        <v>-</v>
      </c>
      <c r="H204" s="436">
        <f t="shared" si="132"/>
        <v>0</v>
      </c>
      <c r="I204" s="461">
        <f t="shared" si="142"/>
        <v>0</v>
      </c>
      <c r="J204" s="462">
        <f t="shared" si="129"/>
        <v>0</v>
      </c>
      <c r="K204" s="462"/>
      <c r="L204" s="330" t="str">
        <f t="shared" si="171"/>
        <v>-</v>
      </c>
      <c r="M204" s="368">
        <f t="shared" si="172"/>
        <v>0</v>
      </c>
      <c r="N204" s="232"/>
      <c r="O204" s="31"/>
      <c r="P204" s="227" t="str">
        <f t="shared" si="187"/>
        <v>-</v>
      </c>
      <c r="Q204" s="366"/>
      <c r="R204" s="370" t="str">
        <f t="shared" si="173"/>
        <v>-</v>
      </c>
      <c r="S204" s="368">
        <f t="shared" si="174"/>
        <v>0</v>
      </c>
      <c r="T204" s="232"/>
      <c r="U204" s="31"/>
      <c r="V204" s="227" t="str">
        <f t="shared" si="188"/>
        <v>-</v>
      </c>
      <c r="W204" s="366"/>
      <c r="X204" s="370" t="str">
        <f t="shared" si="175"/>
        <v>-</v>
      </c>
      <c r="Y204" s="368">
        <f t="shared" si="176"/>
        <v>0</v>
      </c>
      <c r="Z204" s="232"/>
      <c r="AA204" s="31"/>
      <c r="AB204" s="227" t="str">
        <f t="shared" si="189"/>
        <v>-</v>
      </c>
      <c r="AC204" s="366"/>
      <c r="AD204" s="370" t="str">
        <f t="shared" si="177"/>
        <v>-</v>
      </c>
      <c r="AE204" s="368">
        <f t="shared" si="178"/>
        <v>0</v>
      </c>
      <c r="AF204" s="232"/>
      <c r="AG204" s="31"/>
      <c r="AH204" s="227" t="str">
        <f t="shared" si="190"/>
        <v>-</v>
      </c>
      <c r="AI204" s="366"/>
      <c r="AJ204" s="370" t="str">
        <f t="shared" si="179"/>
        <v>-</v>
      </c>
      <c r="AK204" s="368">
        <f t="shared" si="180"/>
        <v>0</v>
      </c>
      <c r="AL204" s="232"/>
      <c r="AM204" s="31"/>
      <c r="AN204" s="227" t="str">
        <f t="shared" si="191"/>
        <v>-</v>
      </c>
      <c r="AO204" s="366"/>
      <c r="AP204" s="370" t="str">
        <f t="shared" si="181"/>
        <v>-</v>
      </c>
      <c r="AQ204" s="368">
        <f t="shared" si="182"/>
        <v>0</v>
      </c>
      <c r="AR204" s="232"/>
      <c r="AS204" s="31"/>
      <c r="AT204" s="227" t="str">
        <f t="shared" si="192"/>
        <v>-</v>
      </c>
      <c r="AU204" s="366"/>
      <c r="AV204" s="370" t="str">
        <f t="shared" si="183"/>
        <v>-</v>
      </c>
      <c r="AW204" s="368">
        <f t="shared" si="184"/>
        <v>0</v>
      </c>
      <c r="AX204" s="232"/>
      <c r="AY204" s="31"/>
      <c r="AZ204" s="227" t="str">
        <f t="shared" si="193"/>
        <v>-</v>
      </c>
      <c r="BA204" s="366"/>
      <c r="BB204" s="370" t="str">
        <f t="shared" si="185"/>
        <v>-</v>
      </c>
    </row>
    <row r="205" ht="14.25" customHeight="1" spans="1:54">
      <c r="A205" s="107"/>
      <c r="B205" s="134">
        <v>10</v>
      </c>
      <c r="C205" s="192">
        <f t="shared" si="170"/>
        <v>0</v>
      </c>
      <c r="D205" s="433">
        <f t="shared" si="130"/>
        <v>0</v>
      </c>
      <c r="E205" s="432"/>
      <c r="F205" s="435">
        <f t="shared" si="131"/>
        <v>0</v>
      </c>
      <c r="G205" s="303" t="str">
        <f t="shared" si="186"/>
        <v>-</v>
      </c>
      <c r="H205" s="436">
        <f t="shared" si="132"/>
        <v>0</v>
      </c>
      <c r="I205" s="461">
        <f t="shared" si="142"/>
        <v>0</v>
      </c>
      <c r="J205" s="462">
        <f t="shared" si="129"/>
        <v>0</v>
      </c>
      <c r="K205" s="462"/>
      <c r="L205" s="330" t="str">
        <f t="shared" si="171"/>
        <v>-</v>
      </c>
      <c r="M205" s="368">
        <f t="shared" si="172"/>
        <v>0</v>
      </c>
      <c r="N205" s="232"/>
      <c r="O205" s="31"/>
      <c r="P205" s="227" t="str">
        <f t="shared" si="187"/>
        <v>-</v>
      </c>
      <c r="Q205" s="366"/>
      <c r="R205" s="370" t="str">
        <f t="shared" si="173"/>
        <v>-</v>
      </c>
      <c r="S205" s="368">
        <f t="shared" si="174"/>
        <v>0</v>
      </c>
      <c r="T205" s="232"/>
      <c r="U205" s="31"/>
      <c r="V205" s="227" t="str">
        <f t="shared" si="188"/>
        <v>-</v>
      </c>
      <c r="W205" s="366"/>
      <c r="X205" s="370" t="str">
        <f t="shared" si="175"/>
        <v>-</v>
      </c>
      <c r="Y205" s="368">
        <f t="shared" si="176"/>
        <v>0</v>
      </c>
      <c r="Z205" s="232"/>
      <c r="AA205" s="31"/>
      <c r="AB205" s="227" t="str">
        <f t="shared" si="189"/>
        <v>-</v>
      </c>
      <c r="AC205" s="366"/>
      <c r="AD205" s="370" t="str">
        <f t="shared" si="177"/>
        <v>-</v>
      </c>
      <c r="AE205" s="368">
        <f t="shared" si="178"/>
        <v>0</v>
      </c>
      <c r="AF205" s="232"/>
      <c r="AG205" s="31"/>
      <c r="AH205" s="227" t="str">
        <f t="shared" si="190"/>
        <v>-</v>
      </c>
      <c r="AI205" s="366"/>
      <c r="AJ205" s="370" t="str">
        <f t="shared" si="179"/>
        <v>-</v>
      </c>
      <c r="AK205" s="368">
        <f t="shared" si="180"/>
        <v>0</v>
      </c>
      <c r="AL205" s="232"/>
      <c r="AM205" s="31"/>
      <c r="AN205" s="227" t="str">
        <f t="shared" si="191"/>
        <v>-</v>
      </c>
      <c r="AO205" s="366"/>
      <c r="AP205" s="370" t="str">
        <f t="shared" si="181"/>
        <v>-</v>
      </c>
      <c r="AQ205" s="368">
        <f t="shared" si="182"/>
        <v>0</v>
      </c>
      <c r="AR205" s="232"/>
      <c r="AS205" s="31"/>
      <c r="AT205" s="227" t="str">
        <f t="shared" si="192"/>
        <v>-</v>
      </c>
      <c r="AU205" s="366"/>
      <c r="AV205" s="370" t="str">
        <f t="shared" si="183"/>
        <v>-</v>
      </c>
      <c r="AW205" s="368">
        <f t="shared" si="184"/>
        <v>0</v>
      </c>
      <c r="AX205" s="232"/>
      <c r="AY205" s="31"/>
      <c r="AZ205" s="227" t="str">
        <f t="shared" si="193"/>
        <v>-</v>
      </c>
      <c r="BA205" s="366"/>
      <c r="BB205" s="370" t="str">
        <f t="shared" si="185"/>
        <v>-</v>
      </c>
    </row>
    <row r="206" ht="14.25" customHeight="1" spans="1:54">
      <c r="A206" s="107"/>
      <c r="B206" s="134">
        <v>11</v>
      </c>
      <c r="C206" s="192">
        <f t="shared" si="170"/>
        <v>0</v>
      </c>
      <c r="D206" s="433">
        <f t="shared" si="130"/>
        <v>0</v>
      </c>
      <c r="E206" s="432"/>
      <c r="F206" s="435">
        <f t="shared" si="131"/>
        <v>0</v>
      </c>
      <c r="G206" s="303" t="str">
        <f t="shared" si="186"/>
        <v>-</v>
      </c>
      <c r="H206" s="436">
        <f t="shared" si="132"/>
        <v>0</v>
      </c>
      <c r="I206" s="461">
        <f t="shared" si="142"/>
        <v>0</v>
      </c>
      <c r="J206" s="462">
        <f t="shared" si="129"/>
        <v>0</v>
      </c>
      <c r="K206" s="462"/>
      <c r="L206" s="330" t="str">
        <f t="shared" si="171"/>
        <v>-</v>
      </c>
      <c r="M206" s="368">
        <f t="shared" si="172"/>
        <v>0</v>
      </c>
      <c r="N206" s="232"/>
      <c r="O206" s="31"/>
      <c r="P206" s="227" t="str">
        <f t="shared" si="187"/>
        <v>-</v>
      </c>
      <c r="Q206" s="366"/>
      <c r="R206" s="370" t="str">
        <f t="shared" si="173"/>
        <v>-</v>
      </c>
      <c r="S206" s="368">
        <f t="shared" si="174"/>
        <v>0</v>
      </c>
      <c r="T206" s="232"/>
      <c r="U206" s="31"/>
      <c r="V206" s="227" t="str">
        <f t="shared" si="188"/>
        <v>-</v>
      </c>
      <c r="W206" s="366"/>
      <c r="X206" s="370" t="str">
        <f t="shared" si="175"/>
        <v>-</v>
      </c>
      <c r="Y206" s="368">
        <f t="shared" si="176"/>
        <v>0</v>
      </c>
      <c r="Z206" s="232"/>
      <c r="AA206" s="31"/>
      <c r="AB206" s="227" t="str">
        <f t="shared" si="189"/>
        <v>-</v>
      </c>
      <c r="AC206" s="366"/>
      <c r="AD206" s="370" t="str">
        <f t="shared" si="177"/>
        <v>-</v>
      </c>
      <c r="AE206" s="368">
        <f t="shared" si="178"/>
        <v>0</v>
      </c>
      <c r="AF206" s="232"/>
      <c r="AG206" s="31"/>
      <c r="AH206" s="227" t="str">
        <f t="shared" si="190"/>
        <v>-</v>
      </c>
      <c r="AI206" s="366"/>
      <c r="AJ206" s="370" t="str">
        <f t="shared" si="179"/>
        <v>-</v>
      </c>
      <c r="AK206" s="368">
        <f t="shared" si="180"/>
        <v>0</v>
      </c>
      <c r="AL206" s="232"/>
      <c r="AM206" s="31"/>
      <c r="AN206" s="227" t="str">
        <f t="shared" si="191"/>
        <v>-</v>
      </c>
      <c r="AO206" s="366"/>
      <c r="AP206" s="370" t="str">
        <f t="shared" si="181"/>
        <v>-</v>
      </c>
      <c r="AQ206" s="368">
        <f t="shared" si="182"/>
        <v>0</v>
      </c>
      <c r="AR206" s="232"/>
      <c r="AS206" s="31"/>
      <c r="AT206" s="227" t="str">
        <f t="shared" si="192"/>
        <v>-</v>
      </c>
      <c r="AU206" s="366"/>
      <c r="AV206" s="370" t="str">
        <f t="shared" si="183"/>
        <v>-</v>
      </c>
      <c r="AW206" s="368">
        <f t="shared" si="184"/>
        <v>0</v>
      </c>
      <c r="AX206" s="232"/>
      <c r="AY206" s="31"/>
      <c r="AZ206" s="227" t="str">
        <f t="shared" si="193"/>
        <v>-</v>
      </c>
      <c r="BA206" s="366"/>
      <c r="BB206" s="370" t="str">
        <f t="shared" si="185"/>
        <v>-</v>
      </c>
    </row>
    <row r="207" ht="14.25" customHeight="1" spans="1:54">
      <c r="A207" s="107"/>
      <c r="B207" s="134">
        <v>12</v>
      </c>
      <c r="C207" s="192">
        <f t="shared" si="170"/>
        <v>0</v>
      </c>
      <c r="D207" s="433">
        <f t="shared" si="130"/>
        <v>0</v>
      </c>
      <c r="E207" s="432"/>
      <c r="F207" s="435">
        <f t="shared" si="131"/>
        <v>0</v>
      </c>
      <c r="G207" s="303" t="str">
        <f t="shared" si="186"/>
        <v>-</v>
      </c>
      <c r="H207" s="436">
        <f t="shared" si="132"/>
        <v>0</v>
      </c>
      <c r="I207" s="461">
        <f t="shared" si="142"/>
        <v>0</v>
      </c>
      <c r="J207" s="462">
        <f t="shared" si="129"/>
        <v>0</v>
      </c>
      <c r="K207" s="462"/>
      <c r="L207" s="330" t="str">
        <f t="shared" si="171"/>
        <v>-</v>
      </c>
      <c r="M207" s="368">
        <f t="shared" si="172"/>
        <v>0</v>
      </c>
      <c r="N207" s="232"/>
      <c r="O207" s="31"/>
      <c r="P207" s="227" t="str">
        <f t="shared" si="187"/>
        <v>-</v>
      </c>
      <c r="Q207" s="366"/>
      <c r="R207" s="370" t="str">
        <f t="shared" si="173"/>
        <v>-</v>
      </c>
      <c r="S207" s="368">
        <f t="shared" si="174"/>
        <v>0</v>
      </c>
      <c r="T207" s="232"/>
      <c r="U207" s="31"/>
      <c r="V207" s="227" t="str">
        <f t="shared" si="188"/>
        <v>-</v>
      </c>
      <c r="W207" s="366"/>
      <c r="X207" s="370" t="str">
        <f t="shared" si="175"/>
        <v>-</v>
      </c>
      <c r="Y207" s="368">
        <f t="shared" si="176"/>
        <v>0</v>
      </c>
      <c r="Z207" s="232"/>
      <c r="AA207" s="31"/>
      <c r="AB207" s="227" t="str">
        <f t="shared" si="189"/>
        <v>-</v>
      </c>
      <c r="AC207" s="366"/>
      <c r="AD207" s="370" t="str">
        <f t="shared" si="177"/>
        <v>-</v>
      </c>
      <c r="AE207" s="368">
        <f t="shared" si="178"/>
        <v>0</v>
      </c>
      <c r="AF207" s="232"/>
      <c r="AG207" s="31"/>
      <c r="AH207" s="227" t="str">
        <f t="shared" si="190"/>
        <v>-</v>
      </c>
      <c r="AI207" s="366"/>
      <c r="AJ207" s="370" t="str">
        <f t="shared" si="179"/>
        <v>-</v>
      </c>
      <c r="AK207" s="368">
        <f t="shared" si="180"/>
        <v>0</v>
      </c>
      <c r="AL207" s="232"/>
      <c r="AM207" s="31"/>
      <c r="AN207" s="227" t="str">
        <f t="shared" si="191"/>
        <v>-</v>
      </c>
      <c r="AO207" s="366"/>
      <c r="AP207" s="370" t="str">
        <f t="shared" si="181"/>
        <v>-</v>
      </c>
      <c r="AQ207" s="368">
        <f t="shared" si="182"/>
        <v>0</v>
      </c>
      <c r="AR207" s="232"/>
      <c r="AS207" s="31"/>
      <c r="AT207" s="227" t="str">
        <f t="shared" si="192"/>
        <v>-</v>
      </c>
      <c r="AU207" s="366"/>
      <c r="AV207" s="370" t="str">
        <f t="shared" si="183"/>
        <v>-</v>
      </c>
      <c r="AW207" s="368">
        <f t="shared" si="184"/>
        <v>0</v>
      </c>
      <c r="AX207" s="232"/>
      <c r="AY207" s="31"/>
      <c r="AZ207" s="227" t="str">
        <f t="shared" si="193"/>
        <v>-</v>
      </c>
      <c r="BA207" s="366"/>
      <c r="BB207" s="370" t="str">
        <f t="shared" si="185"/>
        <v>-</v>
      </c>
    </row>
    <row r="208" ht="14.25" customHeight="1" spans="1:54">
      <c r="A208" s="107"/>
      <c r="B208" s="134">
        <v>13</v>
      </c>
      <c r="C208" s="192">
        <f t="shared" si="170"/>
        <v>0</v>
      </c>
      <c r="D208" s="433">
        <f t="shared" si="130"/>
        <v>0</v>
      </c>
      <c r="E208" s="432"/>
      <c r="F208" s="435">
        <f t="shared" si="131"/>
        <v>0</v>
      </c>
      <c r="G208" s="303" t="str">
        <f t="shared" si="186"/>
        <v>-</v>
      </c>
      <c r="H208" s="436">
        <f t="shared" si="132"/>
        <v>0</v>
      </c>
      <c r="I208" s="461">
        <f t="shared" si="142"/>
        <v>0</v>
      </c>
      <c r="J208" s="462">
        <f t="shared" si="129"/>
        <v>0</v>
      </c>
      <c r="K208" s="462"/>
      <c r="L208" s="330" t="str">
        <f t="shared" si="171"/>
        <v>-</v>
      </c>
      <c r="M208" s="368">
        <f t="shared" si="172"/>
        <v>0</v>
      </c>
      <c r="N208" s="232"/>
      <c r="O208" s="31"/>
      <c r="P208" s="227" t="str">
        <f t="shared" si="187"/>
        <v>-</v>
      </c>
      <c r="Q208" s="366"/>
      <c r="R208" s="370" t="str">
        <f t="shared" si="173"/>
        <v>-</v>
      </c>
      <c r="S208" s="368">
        <f t="shared" si="174"/>
        <v>0</v>
      </c>
      <c r="T208" s="232"/>
      <c r="U208" s="31"/>
      <c r="V208" s="227" t="str">
        <f t="shared" si="188"/>
        <v>-</v>
      </c>
      <c r="W208" s="366"/>
      <c r="X208" s="370" t="str">
        <f t="shared" si="175"/>
        <v>-</v>
      </c>
      <c r="Y208" s="368">
        <f t="shared" si="176"/>
        <v>0</v>
      </c>
      <c r="Z208" s="232"/>
      <c r="AA208" s="31"/>
      <c r="AB208" s="227" t="str">
        <f t="shared" si="189"/>
        <v>-</v>
      </c>
      <c r="AC208" s="366"/>
      <c r="AD208" s="370" t="str">
        <f t="shared" si="177"/>
        <v>-</v>
      </c>
      <c r="AE208" s="368">
        <f t="shared" si="178"/>
        <v>0</v>
      </c>
      <c r="AF208" s="232"/>
      <c r="AG208" s="31"/>
      <c r="AH208" s="227" t="str">
        <f t="shared" si="190"/>
        <v>-</v>
      </c>
      <c r="AI208" s="366"/>
      <c r="AJ208" s="370" t="str">
        <f t="shared" si="179"/>
        <v>-</v>
      </c>
      <c r="AK208" s="368">
        <f t="shared" si="180"/>
        <v>0</v>
      </c>
      <c r="AL208" s="232"/>
      <c r="AM208" s="31"/>
      <c r="AN208" s="227" t="str">
        <f t="shared" si="191"/>
        <v>-</v>
      </c>
      <c r="AO208" s="366"/>
      <c r="AP208" s="370" t="str">
        <f t="shared" si="181"/>
        <v>-</v>
      </c>
      <c r="AQ208" s="368">
        <f t="shared" si="182"/>
        <v>0</v>
      </c>
      <c r="AR208" s="232"/>
      <c r="AS208" s="31"/>
      <c r="AT208" s="227" t="str">
        <f t="shared" si="192"/>
        <v>-</v>
      </c>
      <c r="AU208" s="366"/>
      <c r="AV208" s="370" t="str">
        <f t="shared" si="183"/>
        <v>-</v>
      </c>
      <c r="AW208" s="368">
        <f t="shared" si="184"/>
        <v>0</v>
      </c>
      <c r="AX208" s="232"/>
      <c r="AY208" s="31"/>
      <c r="AZ208" s="227" t="str">
        <f t="shared" si="193"/>
        <v>-</v>
      </c>
      <c r="BA208" s="366"/>
      <c r="BB208" s="370" t="str">
        <f t="shared" si="185"/>
        <v>-</v>
      </c>
    </row>
    <row r="209" ht="14.25" customHeight="1" spans="1:54">
      <c r="A209" s="107"/>
      <c r="B209" s="134">
        <v>14</v>
      </c>
      <c r="C209" s="192">
        <f t="shared" si="170"/>
        <v>0</v>
      </c>
      <c r="D209" s="433">
        <f t="shared" si="130"/>
        <v>0</v>
      </c>
      <c r="E209" s="432"/>
      <c r="F209" s="435">
        <f t="shared" si="131"/>
        <v>0</v>
      </c>
      <c r="G209" s="303" t="str">
        <f t="shared" si="186"/>
        <v>-</v>
      </c>
      <c r="H209" s="436">
        <f t="shared" si="132"/>
        <v>0</v>
      </c>
      <c r="I209" s="461">
        <f t="shared" si="142"/>
        <v>0</v>
      </c>
      <c r="J209" s="462">
        <f t="shared" si="129"/>
        <v>0</v>
      </c>
      <c r="K209" s="462"/>
      <c r="L209" s="330" t="str">
        <f t="shared" si="171"/>
        <v>-</v>
      </c>
      <c r="M209" s="368">
        <f t="shared" si="172"/>
        <v>0</v>
      </c>
      <c r="N209" s="232"/>
      <c r="O209" s="31"/>
      <c r="P209" s="227" t="str">
        <f t="shared" si="187"/>
        <v>-</v>
      </c>
      <c r="Q209" s="366"/>
      <c r="R209" s="370" t="str">
        <f t="shared" si="173"/>
        <v>-</v>
      </c>
      <c r="S209" s="368">
        <f t="shared" si="174"/>
        <v>0</v>
      </c>
      <c r="T209" s="232"/>
      <c r="U209" s="31"/>
      <c r="V209" s="227" t="str">
        <f t="shared" si="188"/>
        <v>-</v>
      </c>
      <c r="W209" s="366"/>
      <c r="X209" s="370" t="str">
        <f t="shared" si="175"/>
        <v>-</v>
      </c>
      <c r="Y209" s="368">
        <f t="shared" si="176"/>
        <v>0</v>
      </c>
      <c r="Z209" s="232"/>
      <c r="AA209" s="31"/>
      <c r="AB209" s="227" t="str">
        <f t="shared" si="189"/>
        <v>-</v>
      </c>
      <c r="AC209" s="366"/>
      <c r="AD209" s="370" t="str">
        <f t="shared" si="177"/>
        <v>-</v>
      </c>
      <c r="AE209" s="368">
        <f t="shared" si="178"/>
        <v>0</v>
      </c>
      <c r="AF209" s="232"/>
      <c r="AG209" s="31"/>
      <c r="AH209" s="227" t="str">
        <f t="shared" si="190"/>
        <v>-</v>
      </c>
      <c r="AI209" s="366"/>
      <c r="AJ209" s="370" t="str">
        <f t="shared" si="179"/>
        <v>-</v>
      </c>
      <c r="AK209" s="368">
        <f t="shared" si="180"/>
        <v>0</v>
      </c>
      <c r="AL209" s="232"/>
      <c r="AM209" s="31"/>
      <c r="AN209" s="227" t="str">
        <f t="shared" si="191"/>
        <v>-</v>
      </c>
      <c r="AO209" s="366"/>
      <c r="AP209" s="370" t="str">
        <f t="shared" si="181"/>
        <v>-</v>
      </c>
      <c r="AQ209" s="368">
        <f t="shared" si="182"/>
        <v>0</v>
      </c>
      <c r="AR209" s="232"/>
      <c r="AS209" s="31"/>
      <c r="AT209" s="227" t="str">
        <f t="shared" si="192"/>
        <v>-</v>
      </c>
      <c r="AU209" s="366"/>
      <c r="AV209" s="370" t="str">
        <f t="shared" si="183"/>
        <v>-</v>
      </c>
      <c r="AW209" s="368">
        <f t="shared" si="184"/>
        <v>0</v>
      </c>
      <c r="AX209" s="232"/>
      <c r="AY209" s="31"/>
      <c r="AZ209" s="227" t="str">
        <f t="shared" si="193"/>
        <v>-</v>
      </c>
      <c r="BA209" s="366"/>
      <c r="BB209" s="370" t="str">
        <f t="shared" si="185"/>
        <v>-</v>
      </c>
    </row>
    <row r="210" ht="14.25" customHeight="1" spans="1:54">
      <c r="A210" s="107"/>
      <c r="B210" s="134">
        <v>15</v>
      </c>
      <c r="C210" s="192">
        <f t="shared" si="170"/>
        <v>0</v>
      </c>
      <c r="D210" s="433">
        <f t="shared" si="130"/>
        <v>0</v>
      </c>
      <c r="E210" s="432"/>
      <c r="F210" s="435">
        <f t="shared" si="131"/>
        <v>0</v>
      </c>
      <c r="G210" s="303" t="str">
        <f t="shared" si="186"/>
        <v>-</v>
      </c>
      <c r="H210" s="436">
        <f t="shared" si="132"/>
        <v>0</v>
      </c>
      <c r="I210" s="461">
        <f t="shared" si="142"/>
        <v>0</v>
      </c>
      <c r="J210" s="462">
        <f t="shared" si="129"/>
        <v>0</v>
      </c>
      <c r="K210" s="462"/>
      <c r="L210" s="330" t="str">
        <f t="shared" si="171"/>
        <v>-</v>
      </c>
      <c r="M210" s="368">
        <f t="shared" si="172"/>
        <v>0</v>
      </c>
      <c r="N210" s="232"/>
      <c r="O210" s="31"/>
      <c r="P210" s="227" t="str">
        <f t="shared" si="187"/>
        <v>-</v>
      </c>
      <c r="Q210" s="366"/>
      <c r="R210" s="370" t="str">
        <f t="shared" si="173"/>
        <v>-</v>
      </c>
      <c r="S210" s="368">
        <f t="shared" si="174"/>
        <v>0</v>
      </c>
      <c r="T210" s="232"/>
      <c r="U210" s="31"/>
      <c r="V210" s="227" t="str">
        <f t="shared" si="188"/>
        <v>-</v>
      </c>
      <c r="W210" s="366"/>
      <c r="X210" s="370" t="str">
        <f t="shared" si="175"/>
        <v>-</v>
      </c>
      <c r="Y210" s="368">
        <f t="shared" si="176"/>
        <v>0</v>
      </c>
      <c r="Z210" s="232"/>
      <c r="AA210" s="31"/>
      <c r="AB210" s="227" t="str">
        <f t="shared" si="189"/>
        <v>-</v>
      </c>
      <c r="AC210" s="366"/>
      <c r="AD210" s="370" t="str">
        <f t="shared" si="177"/>
        <v>-</v>
      </c>
      <c r="AE210" s="368">
        <f t="shared" si="178"/>
        <v>0</v>
      </c>
      <c r="AF210" s="232"/>
      <c r="AG210" s="31"/>
      <c r="AH210" s="227" t="str">
        <f t="shared" si="190"/>
        <v>-</v>
      </c>
      <c r="AI210" s="366"/>
      <c r="AJ210" s="370" t="str">
        <f t="shared" si="179"/>
        <v>-</v>
      </c>
      <c r="AK210" s="368">
        <f t="shared" si="180"/>
        <v>0</v>
      </c>
      <c r="AL210" s="232"/>
      <c r="AM210" s="31"/>
      <c r="AN210" s="227" t="str">
        <f t="shared" si="191"/>
        <v>-</v>
      </c>
      <c r="AO210" s="366"/>
      <c r="AP210" s="370" t="str">
        <f t="shared" si="181"/>
        <v>-</v>
      </c>
      <c r="AQ210" s="368">
        <f t="shared" si="182"/>
        <v>0</v>
      </c>
      <c r="AR210" s="232"/>
      <c r="AS210" s="31"/>
      <c r="AT210" s="227" t="str">
        <f t="shared" si="192"/>
        <v>-</v>
      </c>
      <c r="AU210" s="366"/>
      <c r="AV210" s="370" t="str">
        <f t="shared" si="183"/>
        <v>-</v>
      </c>
      <c r="AW210" s="368">
        <f t="shared" si="184"/>
        <v>0</v>
      </c>
      <c r="AX210" s="232"/>
      <c r="AY210" s="31"/>
      <c r="AZ210" s="227" t="str">
        <f t="shared" si="193"/>
        <v>-</v>
      </c>
      <c r="BA210" s="366"/>
      <c r="BB210" s="370" t="str">
        <f t="shared" si="185"/>
        <v>-</v>
      </c>
    </row>
    <row r="211" ht="14.25" customHeight="1" spans="1:54">
      <c r="A211" s="107"/>
      <c r="B211" s="134">
        <v>16</v>
      </c>
      <c r="C211" s="192">
        <f t="shared" si="170"/>
        <v>0</v>
      </c>
      <c r="D211" s="433">
        <f t="shared" si="130"/>
        <v>0</v>
      </c>
      <c r="E211" s="432"/>
      <c r="F211" s="435">
        <f t="shared" si="131"/>
        <v>0</v>
      </c>
      <c r="G211" s="303" t="str">
        <f t="shared" si="186"/>
        <v>-</v>
      </c>
      <c r="H211" s="436">
        <f t="shared" si="132"/>
        <v>0</v>
      </c>
      <c r="I211" s="461">
        <f t="shared" si="142"/>
        <v>0</v>
      </c>
      <c r="J211" s="462">
        <f t="shared" si="129"/>
        <v>0</v>
      </c>
      <c r="K211" s="462"/>
      <c r="L211" s="330" t="str">
        <f t="shared" si="171"/>
        <v>-</v>
      </c>
      <c r="M211" s="368">
        <f t="shared" si="172"/>
        <v>0</v>
      </c>
      <c r="N211" s="232"/>
      <c r="O211" s="31"/>
      <c r="P211" s="227" t="str">
        <f t="shared" si="187"/>
        <v>-</v>
      </c>
      <c r="Q211" s="366"/>
      <c r="R211" s="370" t="str">
        <f t="shared" si="173"/>
        <v>-</v>
      </c>
      <c r="S211" s="368">
        <f t="shared" si="174"/>
        <v>0</v>
      </c>
      <c r="T211" s="232"/>
      <c r="U211" s="31"/>
      <c r="V211" s="227" t="str">
        <f t="shared" si="188"/>
        <v>-</v>
      </c>
      <c r="W211" s="366"/>
      <c r="X211" s="370" t="str">
        <f t="shared" si="175"/>
        <v>-</v>
      </c>
      <c r="Y211" s="368">
        <f t="shared" si="176"/>
        <v>0</v>
      </c>
      <c r="Z211" s="232"/>
      <c r="AA211" s="31"/>
      <c r="AB211" s="227" t="str">
        <f t="shared" si="189"/>
        <v>-</v>
      </c>
      <c r="AC211" s="366"/>
      <c r="AD211" s="370" t="str">
        <f t="shared" si="177"/>
        <v>-</v>
      </c>
      <c r="AE211" s="368">
        <f t="shared" si="178"/>
        <v>0</v>
      </c>
      <c r="AF211" s="232"/>
      <c r="AG211" s="31"/>
      <c r="AH211" s="227" t="str">
        <f t="shared" si="190"/>
        <v>-</v>
      </c>
      <c r="AI211" s="366"/>
      <c r="AJ211" s="370" t="str">
        <f t="shared" si="179"/>
        <v>-</v>
      </c>
      <c r="AK211" s="368">
        <f t="shared" si="180"/>
        <v>0</v>
      </c>
      <c r="AL211" s="232"/>
      <c r="AM211" s="31"/>
      <c r="AN211" s="227" t="str">
        <f t="shared" si="191"/>
        <v>-</v>
      </c>
      <c r="AO211" s="366"/>
      <c r="AP211" s="370" t="str">
        <f t="shared" si="181"/>
        <v>-</v>
      </c>
      <c r="AQ211" s="368">
        <f t="shared" si="182"/>
        <v>0</v>
      </c>
      <c r="AR211" s="232"/>
      <c r="AS211" s="31"/>
      <c r="AT211" s="227" t="str">
        <f t="shared" si="192"/>
        <v>-</v>
      </c>
      <c r="AU211" s="366"/>
      <c r="AV211" s="370" t="str">
        <f t="shared" si="183"/>
        <v>-</v>
      </c>
      <c r="AW211" s="368">
        <f t="shared" si="184"/>
        <v>0</v>
      </c>
      <c r="AX211" s="232"/>
      <c r="AY211" s="31"/>
      <c r="AZ211" s="227" t="str">
        <f t="shared" si="193"/>
        <v>-</v>
      </c>
      <c r="BA211" s="366"/>
      <c r="BB211" s="370" t="str">
        <f t="shared" si="185"/>
        <v>-</v>
      </c>
    </row>
    <row r="212" ht="14.25" customHeight="1" spans="1:54">
      <c r="A212" s="107"/>
      <c r="B212" s="134">
        <v>17</v>
      </c>
      <c r="C212" s="192">
        <f t="shared" si="170"/>
        <v>0</v>
      </c>
      <c r="D212" s="433">
        <f t="shared" si="130"/>
        <v>0</v>
      </c>
      <c r="E212" s="432"/>
      <c r="F212" s="435">
        <f t="shared" si="131"/>
        <v>0</v>
      </c>
      <c r="G212" s="303" t="str">
        <f t="shared" si="186"/>
        <v>-</v>
      </c>
      <c r="H212" s="436">
        <f t="shared" si="132"/>
        <v>0</v>
      </c>
      <c r="I212" s="461">
        <f t="shared" si="142"/>
        <v>0</v>
      </c>
      <c r="J212" s="462">
        <f t="shared" si="129"/>
        <v>0</v>
      </c>
      <c r="K212" s="462"/>
      <c r="L212" s="330" t="str">
        <f t="shared" si="171"/>
        <v>-</v>
      </c>
      <c r="M212" s="368">
        <f t="shared" si="172"/>
        <v>0</v>
      </c>
      <c r="N212" s="232"/>
      <c r="O212" s="31"/>
      <c r="P212" s="227" t="str">
        <f t="shared" si="187"/>
        <v>-</v>
      </c>
      <c r="Q212" s="366"/>
      <c r="R212" s="370" t="str">
        <f t="shared" si="173"/>
        <v>-</v>
      </c>
      <c r="S212" s="368">
        <f t="shared" si="174"/>
        <v>0</v>
      </c>
      <c r="T212" s="232"/>
      <c r="U212" s="31"/>
      <c r="V212" s="227" t="str">
        <f t="shared" si="188"/>
        <v>-</v>
      </c>
      <c r="W212" s="366"/>
      <c r="X212" s="370" t="str">
        <f t="shared" si="175"/>
        <v>-</v>
      </c>
      <c r="Y212" s="368">
        <f t="shared" si="176"/>
        <v>0</v>
      </c>
      <c r="Z212" s="232"/>
      <c r="AA212" s="31"/>
      <c r="AB212" s="227" t="str">
        <f t="shared" si="189"/>
        <v>-</v>
      </c>
      <c r="AC212" s="366"/>
      <c r="AD212" s="370" t="str">
        <f t="shared" si="177"/>
        <v>-</v>
      </c>
      <c r="AE212" s="368">
        <f t="shared" si="178"/>
        <v>0</v>
      </c>
      <c r="AF212" s="232"/>
      <c r="AG212" s="31"/>
      <c r="AH212" s="227" t="str">
        <f t="shared" si="190"/>
        <v>-</v>
      </c>
      <c r="AI212" s="366"/>
      <c r="AJ212" s="370" t="str">
        <f t="shared" si="179"/>
        <v>-</v>
      </c>
      <c r="AK212" s="368">
        <f t="shared" si="180"/>
        <v>0</v>
      </c>
      <c r="AL212" s="232"/>
      <c r="AM212" s="31"/>
      <c r="AN212" s="227" t="str">
        <f t="shared" si="191"/>
        <v>-</v>
      </c>
      <c r="AO212" s="366"/>
      <c r="AP212" s="370" t="str">
        <f t="shared" si="181"/>
        <v>-</v>
      </c>
      <c r="AQ212" s="368">
        <f t="shared" si="182"/>
        <v>0</v>
      </c>
      <c r="AR212" s="232"/>
      <c r="AS212" s="31"/>
      <c r="AT212" s="227" t="str">
        <f t="shared" si="192"/>
        <v>-</v>
      </c>
      <c r="AU212" s="366"/>
      <c r="AV212" s="370" t="str">
        <f t="shared" si="183"/>
        <v>-</v>
      </c>
      <c r="AW212" s="368">
        <f t="shared" si="184"/>
        <v>0</v>
      </c>
      <c r="AX212" s="232"/>
      <c r="AY212" s="31"/>
      <c r="AZ212" s="227" t="str">
        <f t="shared" si="193"/>
        <v>-</v>
      </c>
      <c r="BA212" s="366"/>
      <c r="BB212" s="370" t="str">
        <f t="shared" si="185"/>
        <v>-</v>
      </c>
    </row>
    <row r="213" ht="14.25" customHeight="1" spans="1:54">
      <c r="A213" s="107"/>
      <c r="B213" s="134">
        <v>18</v>
      </c>
      <c r="C213" s="192">
        <f t="shared" si="170"/>
        <v>0</v>
      </c>
      <c r="D213" s="433">
        <f t="shared" si="130"/>
        <v>0</v>
      </c>
      <c r="E213" s="432"/>
      <c r="F213" s="435">
        <f t="shared" si="131"/>
        <v>0</v>
      </c>
      <c r="G213" s="303" t="str">
        <f t="shared" si="186"/>
        <v>-</v>
      </c>
      <c r="H213" s="436">
        <f t="shared" si="132"/>
        <v>0</v>
      </c>
      <c r="I213" s="461">
        <f t="shared" si="142"/>
        <v>0</v>
      </c>
      <c r="J213" s="462">
        <f t="shared" si="129"/>
        <v>0</v>
      </c>
      <c r="K213" s="462"/>
      <c r="L213" s="330" t="str">
        <f t="shared" si="171"/>
        <v>-</v>
      </c>
      <c r="M213" s="368">
        <f t="shared" si="172"/>
        <v>0</v>
      </c>
      <c r="N213" s="232"/>
      <c r="O213" s="31"/>
      <c r="P213" s="227" t="str">
        <f t="shared" si="187"/>
        <v>-</v>
      </c>
      <c r="Q213" s="366"/>
      <c r="R213" s="370" t="str">
        <f t="shared" si="173"/>
        <v>-</v>
      </c>
      <c r="S213" s="368">
        <f t="shared" si="174"/>
        <v>0</v>
      </c>
      <c r="T213" s="232"/>
      <c r="U213" s="31"/>
      <c r="V213" s="227" t="str">
        <f t="shared" si="188"/>
        <v>-</v>
      </c>
      <c r="W213" s="366"/>
      <c r="X213" s="370" t="str">
        <f t="shared" si="175"/>
        <v>-</v>
      </c>
      <c r="Y213" s="368">
        <f t="shared" si="176"/>
        <v>0</v>
      </c>
      <c r="Z213" s="232"/>
      <c r="AA213" s="31"/>
      <c r="AB213" s="227" t="str">
        <f t="shared" si="189"/>
        <v>-</v>
      </c>
      <c r="AC213" s="366"/>
      <c r="AD213" s="370" t="str">
        <f t="shared" si="177"/>
        <v>-</v>
      </c>
      <c r="AE213" s="368">
        <f t="shared" si="178"/>
        <v>0</v>
      </c>
      <c r="AF213" s="232"/>
      <c r="AG213" s="31"/>
      <c r="AH213" s="227" t="str">
        <f t="shared" si="190"/>
        <v>-</v>
      </c>
      <c r="AI213" s="366"/>
      <c r="AJ213" s="370" t="str">
        <f t="shared" si="179"/>
        <v>-</v>
      </c>
      <c r="AK213" s="368">
        <f t="shared" si="180"/>
        <v>0</v>
      </c>
      <c r="AL213" s="232"/>
      <c r="AM213" s="31"/>
      <c r="AN213" s="227" t="str">
        <f t="shared" si="191"/>
        <v>-</v>
      </c>
      <c r="AO213" s="366"/>
      <c r="AP213" s="370" t="str">
        <f t="shared" si="181"/>
        <v>-</v>
      </c>
      <c r="AQ213" s="368">
        <f t="shared" si="182"/>
        <v>0</v>
      </c>
      <c r="AR213" s="232"/>
      <c r="AS213" s="31"/>
      <c r="AT213" s="227" t="str">
        <f t="shared" si="192"/>
        <v>-</v>
      </c>
      <c r="AU213" s="366"/>
      <c r="AV213" s="370" t="str">
        <f t="shared" si="183"/>
        <v>-</v>
      </c>
      <c r="AW213" s="368">
        <f t="shared" si="184"/>
        <v>0</v>
      </c>
      <c r="AX213" s="232"/>
      <c r="AY213" s="31"/>
      <c r="AZ213" s="227" t="str">
        <f t="shared" si="193"/>
        <v>-</v>
      </c>
      <c r="BA213" s="366"/>
      <c r="BB213" s="370" t="str">
        <f t="shared" si="185"/>
        <v>-</v>
      </c>
    </row>
    <row r="214" ht="14.25" customHeight="1" spans="1:54">
      <c r="A214" s="107"/>
      <c r="B214" s="134">
        <v>19</v>
      </c>
      <c r="C214" s="192">
        <f t="shared" si="170"/>
        <v>0</v>
      </c>
      <c r="D214" s="433">
        <f t="shared" si="130"/>
        <v>0</v>
      </c>
      <c r="E214" s="432"/>
      <c r="F214" s="435">
        <f t="shared" si="131"/>
        <v>0</v>
      </c>
      <c r="G214" s="303" t="str">
        <f t="shared" si="186"/>
        <v>-</v>
      </c>
      <c r="H214" s="436">
        <f t="shared" si="132"/>
        <v>0</v>
      </c>
      <c r="I214" s="461">
        <f t="shared" si="142"/>
        <v>0</v>
      </c>
      <c r="J214" s="462">
        <f t="shared" si="129"/>
        <v>0</v>
      </c>
      <c r="K214" s="462"/>
      <c r="L214" s="330" t="str">
        <f t="shared" si="171"/>
        <v>-</v>
      </c>
      <c r="M214" s="368">
        <f t="shared" si="172"/>
        <v>0</v>
      </c>
      <c r="N214" s="232"/>
      <c r="O214" s="31"/>
      <c r="P214" s="227" t="str">
        <f t="shared" si="187"/>
        <v>-</v>
      </c>
      <c r="Q214" s="366"/>
      <c r="R214" s="370" t="str">
        <f t="shared" si="173"/>
        <v>-</v>
      </c>
      <c r="S214" s="368">
        <f t="shared" si="174"/>
        <v>0</v>
      </c>
      <c r="T214" s="232"/>
      <c r="U214" s="31"/>
      <c r="V214" s="227" t="str">
        <f t="shared" si="188"/>
        <v>-</v>
      </c>
      <c r="W214" s="366"/>
      <c r="X214" s="370" t="str">
        <f t="shared" si="175"/>
        <v>-</v>
      </c>
      <c r="Y214" s="368">
        <f t="shared" si="176"/>
        <v>0</v>
      </c>
      <c r="Z214" s="232"/>
      <c r="AA214" s="31"/>
      <c r="AB214" s="227" t="str">
        <f t="shared" si="189"/>
        <v>-</v>
      </c>
      <c r="AC214" s="366"/>
      <c r="AD214" s="370" t="str">
        <f t="shared" si="177"/>
        <v>-</v>
      </c>
      <c r="AE214" s="368">
        <f t="shared" si="178"/>
        <v>0</v>
      </c>
      <c r="AF214" s="232"/>
      <c r="AG214" s="31"/>
      <c r="AH214" s="227" t="str">
        <f t="shared" si="190"/>
        <v>-</v>
      </c>
      <c r="AI214" s="366"/>
      <c r="AJ214" s="370" t="str">
        <f t="shared" si="179"/>
        <v>-</v>
      </c>
      <c r="AK214" s="368">
        <f t="shared" si="180"/>
        <v>0</v>
      </c>
      <c r="AL214" s="232"/>
      <c r="AM214" s="31"/>
      <c r="AN214" s="227" t="str">
        <f t="shared" si="191"/>
        <v>-</v>
      </c>
      <c r="AO214" s="366"/>
      <c r="AP214" s="370" t="str">
        <f t="shared" si="181"/>
        <v>-</v>
      </c>
      <c r="AQ214" s="368">
        <f t="shared" si="182"/>
        <v>0</v>
      </c>
      <c r="AR214" s="232"/>
      <c r="AS214" s="31"/>
      <c r="AT214" s="227" t="str">
        <f t="shared" si="192"/>
        <v>-</v>
      </c>
      <c r="AU214" s="366"/>
      <c r="AV214" s="370" t="str">
        <f t="shared" si="183"/>
        <v>-</v>
      </c>
      <c r="AW214" s="368">
        <f t="shared" si="184"/>
        <v>0</v>
      </c>
      <c r="AX214" s="232"/>
      <c r="AY214" s="31"/>
      <c r="AZ214" s="227" t="str">
        <f t="shared" si="193"/>
        <v>-</v>
      </c>
      <c r="BA214" s="366"/>
      <c r="BB214" s="370" t="str">
        <f t="shared" si="185"/>
        <v>-</v>
      </c>
    </row>
    <row r="215" ht="14.25" customHeight="1" spans="1:54">
      <c r="A215" s="107"/>
      <c r="B215" s="134">
        <v>20</v>
      </c>
      <c r="C215" s="192">
        <f t="shared" si="170"/>
        <v>0</v>
      </c>
      <c r="D215" s="433">
        <f t="shared" si="130"/>
        <v>0</v>
      </c>
      <c r="E215" s="432"/>
      <c r="F215" s="435">
        <f t="shared" si="131"/>
        <v>0</v>
      </c>
      <c r="G215" s="303" t="str">
        <f t="shared" si="186"/>
        <v>-</v>
      </c>
      <c r="H215" s="436">
        <f t="shared" si="132"/>
        <v>0</v>
      </c>
      <c r="I215" s="461">
        <f t="shared" si="142"/>
        <v>0</v>
      </c>
      <c r="J215" s="462">
        <f t="shared" si="129"/>
        <v>0</v>
      </c>
      <c r="K215" s="462"/>
      <c r="L215" s="330" t="str">
        <f t="shared" si="171"/>
        <v>-</v>
      </c>
      <c r="M215" s="368">
        <f t="shared" si="172"/>
        <v>0</v>
      </c>
      <c r="N215" s="232"/>
      <c r="O215" s="31"/>
      <c r="P215" s="227" t="str">
        <f t="shared" si="187"/>
        <v>-</v>
      </c>
      <c r="Q215" s="366"/>
      <c r="R215" s="370" t="str">
        <f t="shared" si="173"/>
        <v>-</v>
      </c>
      <c r="S215" s="368">
        <f t="shared" si="174"/>
        <v>0</v>
      </c>
      <c r="T215" s="232"/>
      <c r="U215" s="31"/>
      <c r="V215" s="227" t="str">
        <f t="shared" si="188"/>
        <v>-</v>
      </c>
      <c r="W215" s="366"/>
      <c r="X215" s="370" t="str">
        <f t="shared" si="175"/>
        <v>-</v>
      </c>
      <c r="Y215" s="368">
        <f t="shared" si="176"/>
        <v>0</v>
      </c>
      <c r="Z215" s="232"/>
      <c r="AA215" s="31"/>
      <c r="AB215" s="227" t="str">
        <f t="shared" si="189"/>
        <v>-</v>
      </c>
      <c r="AC215" s="366"/>
      <c r="AD215" s="370" t="str">
        <f t="shared" si="177"/>
        <v>-</v>
      </c>
      <c r="AE215" s="368">
        <f t="shared" si="178"/>
        <v>0</v>
      </c>
      <c r="AF215" s="232"/>
      <c r="AG215" s="31"/>
      <c r="AH215" s="227" t="str">
        <f t="shared" si="190"/>
        <v>-</v>
      </c>
      <c r="AI215" s="366"/>
      <c r="AJ215" s="370" t="str">
        <f t="shared" si="179"/>
        <v>-</v>
      </c>
      <c r="AK215" s="368">
        <f t="shared" si="180"/>
        <v>0</v>
      </c>
      <c r="AL215" s="232"/>
      <c r="AM215" s="31"/>
      <c r="AN215" s="227" t="str">
        <f t="shared" si="191"/>
        <v>-</v>
      </c>
      <c r="AO215" s="366"/>
      <c r="AP215" s="370" t="str">
        <f t="shared" si="181"/>
        <v>-</v>
      </c>
      <c r="AQ215" s="368">
        <f t="shared" si="182"/>
        <v>0</v>
      </c>
      <c r="AR215" s="232"/>
      <c r="AS215" s="31"/>
      <c r="AT215" s="227" t="str">
        <f t="shared" si="192"/>
        <v>-</v>
      </c>
      <c r="AU215" s="366"/>
      <c r="AV215" s="370" t="str">
        <f t="shared" si="183"/>
        <v>-</v>
      </c>
      <c r="AW215" s="368">
        <f t="shared" si="184"/>
        <v>0</v>
      </c>
      <c r="AX215" s="232"/>
      <c r="AY215" s="31"/>
      <c r="AZ215" s="227" t="str">
        <f t="shared" si="193"/>
        <v>-</v>
      </c>
      <c r="BA215" s="366"/>
      <c r="BB215" s="370" t="str">
        <f t="shared" si="185"/>
        <v>-</v>
      </c>
    </row>
    <row r="216" ht="14.25" customHeight="1" spans="1:54">
      <c r="A216" s="107"/>
      <c r="B216" s="134">
        <v>21</v>
      </c>
      <c r="C216" s="192">
        <f t="shared" si="170"/>
        <v>0</v>
      </c>
      <c r="D216" s="433">
        <f t="shared" si="130"/>
        <v>0</v>
      </c>
      <c r="E216" s="432"/>
      <c r="F216" s="435">
        <f t="shared" si="131"/>
        <v>0</v>
      </c>
      <c r="G216" s="303" t="str">
        <f t="shared" si="186"/>
        <v>-</v>
      </c>
      <c r="H216" s="436">
        <f t="shared" si="132"/>
        <v>0</v>
      </c>
      <c r="I216" s="461">
        <f t="shared" si="142"/>
        <v>0</v>
      </c>
      <c r="J216" s="462">
        <f t="shared" si="129"/>
        <v>0</v>
      </c>
      <c r="K216" s="462"/>
      <c r="L216" s="330" t="str">
        <f t="shared" si="171"/>
        <v>-</v>
      </c>
      <c r="M216" s="368">
        <f t="shared" si="172"/>
        <v>0</v>
      </c>
      <c r="N216" s="232"/>
      <c r="O216" s="31"/>
      <c r="P216" s="227" t="str">
        <f t="shared" si="187"/>
        <v>-</v>
      </c>
      <c r="Q216" s="366"/>
      <c r="R216" s="370" t="str">
        <f t="shared" si="173"/>
        <v>-</v>
      </c>
      <c r="S216" s="368">
        <f t="shared" si="174"/>
        <v>0</v>
      </c>
      <c r="T216" s="232"/>
      <c r="U216" s="31"/>
      <c r="V216" s="227" t="str">
        <f t="shared" si="188"/>
        <v>-</v>
      </c>
      <c r="W216" s="366"/>
      <c r="X216" s="370" t="str">
        <f t="shared" si="175"/>
        <v>-</v>
      </c>
      <c r="Y216" s="368">
        <f t="shared" si="176"/>
        <v>0</v>
      </c>
      <c r="Z216" s="232"/>
      <c r="AA216" s="31"/>
      <c r="AB216" s="227" t="str">
        <f t="shared" si="189"/>
        <v>-</v>
      </c>
      <c r="AC216" s="366"/>
      <c r="AD216" s="370" t="str">
        <f t="shared" si="177"/>
        <v>-</v>
      </c>
      <c r="AE216" s="368">
        <f t="shared" si="178"/>
        <v>0</v>
      </c>
      <c r="AF216" s="232"/>
      <c r="AG216" s="31"/>
      <c r="AH216" s="227" t="str">
        <f t="shared" si="190"/>
        <v>-</v>
      </c>
      <c r="AI216" s="366"/>
      <c r="AJ216" s="370" t="str">
        <f t="shared" si="179"/>
        <v>-</v>
      </c>
      <c r="AK216" s="368">
        <f t="shared" si="180"/>
        <v>0</v>
      </c>
      <c r="AL216" s="232"/>
      <c r="AM216" s="31"/>
      <c r="AN216" s="227" t="str">
        <f t="shared" si="191"/>
        <v>-</v>
      </c>
      <c r="AO216" s="366"/>
      <c r="AP216" s="370" t="str">
        <f t="shared" si="181"/>
        <v>-</v>
      </c>
      <c r="AQ216" s="368">
        <f t="shared" si="182"/>
        <v>0</v>
      </c>
      <c r="AR216" s="232"/>
      <c r="AS216" s="31"/>
      <c r="AT216" s="227" t="str">
        <f t="shared" si="192"/>
        <v>-</v>
      </c>
      <c r="AU216" s="366"/>
      <c r="AV216" s="370" t="str">
        <f t="shared" si="183"/>
        <v>-</v>
      </c>
      <c r="AW216" s="368">
        <f t="shared" si="184"/>
        <v>0</v>
      </c>
      <c r="AX216" s="232"/>
      <c r="AY216" s="31"/>
      <c r="AZ216" s="227" t="str">
        <f t="shared" si="193"/>
        <v>-</v>
      </c>
      <c r="BA216" s="366"/>
      <c r="BB216" s="370" t="str">
        <f t="shared" si="185"/>
        <v>-</v>
      </c>
    </row>
    <row r="217" ht="14.25" customHeight="1" spans="1:54">
      <c r="A217" s="107"/>
      <c r="B217" s="134">
        <v>22</v>
      </c>
      <c r="C217" s="192">
        <f t="shared" si="170"/>
        <v>0</v>
      </c>
      <c r="D217" s="433">
        <f t="shared" si="130"/>
        <v>0</v>
      </c>
      <c r="E217" s="432"/>
      <c r="F217" s="435">
        <f t="shared" si="131"/>
        <v>0</v>
      </c>
      <c r="G217" s="303" t="str">
        <f t="shared" si="186"/>
        <v>-</v>
      </c>
      <c r="H217" s="436">
        <f t="shared" si="132"/>
        <v>0</v>
      </c>
      <c r="I217" s="461">
        <f t="shared" si="142"/>
        <v>0</v>
      </c>
      <c r="J217" s="462">
        <f t="shared" si="129"/>
        <v>0</v>
      </c>
      <c r="K217" s="462"/>
      <c r="L217" s="330" t="str">
        <f t="shared" si="171"/>
        <v>-</v>
      </c>
      <c r="M217" s="368">
        <f t="shared" si="172"/>
        <v>0</v>
      </c>
      <c r="N217" s="232"/>
      <c r="O217" s="31"/>
      <c r="P217" s="227" t="str">
        <f t="shared" si="187"/>
        <v>-</v>
      </c>
      <c r="Q217" s="366"/>
      <c r="R217" s="370" t="str">
        <f t="shared" si="173"/>
        <v>-</v>
      </c>
      <c r="S217" s="368">
        <f t="shared" si="174"/>
        <v>0</v>
      </c>
      <c r="T217" s="232"/>
      <c r="U217" s="31"/>
      <c r="V217" s="227" t="str">
        <f t="shared" si="188"/>
        <v>-</v>
      </c>
      <c r="W217" s="366"/>
      <c r="X217" s="370" t="str">
        <f t="shared" si="175"/>
        <v>-</v>
      </c>
      <c r="Y217" s="368">
        <f t="shared" si="176"/>
        <v>0</v>
      </c>
      <c r="Z217" s="232"/>
      <c r="AA217" s="31"/>
      <c r="AB217" s="227" t="str">
        <f t="shared" si="189"/>
        <v>-</v>
      </c>
      <c r="AC217" s="366"/>
      <c r="AD217" s="370" t="str">
        <f t="shared" si="177"/>
        <v>-</v>
      </c>
      <c r="AE217" s="368">
        <f t="shared" si="178"/>
        <v>0</v>
      </c>
      <c r="AF217" s="232"/>
      <c r="AG217" s="31"/>
      <c r="AH217" s="227" t="str">
        <f t="shared" si="190"/>
        <v>-</v>
      </c>
      <c r="AI217" s="366"/>
      <c r="AJ217" s="370" t="str">
        <f t="shared" si="179"/>
        <v>-</v>
      </c>
      <c r="AK217" s="368">
        <f t="shared" si="180"/>
        <v>0</v>
      </c>
      <c r="AL217" s="232"/>
      <c r="AM217" s="31"/>
      <c r="AN217" s="227" t="str">
        <f t="shared" si="191"/>
        <v>-</v>
      </c>
      <c r="AO217" s="366"/>
      <c r="AP217" s="370" t="str">
        <f t="shared" si="181"/>
        <v>-</v>
      </c>
      <c r="AQ217" s="368">
        <f t="shared" si="182"/>
        <v>0</v>
      </c>
      <c r="AR217" s="232"/>
      <c r="AS217" s="31"/>
      <c r="AT217" s="227" t="str">
        <f t="shared" si="192"/>
        <v>-</v>
      </c>
      <c r="AU217" s="366"/>
      <c r="AV217" s="370" t="str">
        <f t="shared" si="183"/>
        <v>-</v>
      </c>
      <c r="AW217" s="368">
        <f t="shared" si="184"/>
        <v>0</v>
      </c>
      <c r="AX217" s="232"/>
      <c r="AY217" s="31"/>
      <c r="AZ217" s="227" t="str">
        <f t="shared" si="193"/>
        <v>-</v>
      </c>
      <c r="BA217" s="366"/>
      <c r="BB217" s="370" t="str">
        <f t="shared" si="185"/>
        <v>-</v>
      </c>
    </row>
    <row r="218" ht="14.25" customHeight="1" spans="1:54">
      <c r="A218" s="107"/>
      <c r="B218" s="134">
        <v>23</v>
      </c>
      <c r="C218" s="192">
        <f t="shared" si="170"/>
        <v>0</v>
      </c>
      <c r="D218" s="433">
        <f t="shared" si="130"/>
        <v>0</v>
      </c>
      <c r="E218" s="432"/>
      <c r="F218" s="435">
        <f t="shared" si="131"/>
        <v>0</v>
      </c>
      <c r="G218" s="303" t="str">
        <f t="shared" si="186"/>
        <v>-</v>
      </c>
      <c r="H218" s="436">
        <f t="shared" si="132"/>
        <v>0</v>
      </c>
      <c r="I218" s="461">
        <f t="shared" si="142"/>
        <v>0</v>
      </c>
      <c r="J218" s="462">
        <f t="shared" si="129"/>
        <v>0</v>
      </c>
      <c r="K218" s="462"/>
      <c r="L218" s="330" t="str">
        <f t="shared" si="171"/>
        <v>-</v>
      </c>
      <c r="M218" s="368">
        <f t="shared" si="172"/>
        <v>0</v>
      </c>
      <c r="N218" s="232"/>
      <c r="O218" s="31"/>
      <c r="P218" s="227" t="str">
        <f t="shared" si="187"/>
        <v>-</v>
      </c>
      <c r="Q218" s="366"/>
      <c r="R218" s="370" t="str">
        <f t="shared" si="173"/>
        <v>-</v>
      </c>
      <c r="S218" s="368">
        <f t="shared" si="174"/>
        <v>0</v>
      </c>
      <c r="T218" s="232"/>
      <c r="U218" s="31"/>
      <c r="V218" s="227" t="str">
        <f t="shared" si="188"/>
        <v>-</v>
      </c>
      <c r="W218" s="366"/>
      <c r="X218" s="370" t="str">
        <f t="shared" si="175"/>
        <v>-</v>
      </c>
      <c r="Y218" s="368">
        <f t="shared" si="176"/>
        <v>0</v>
      </c>
      <c r="Z218" s="232"/>
      <c r="AA218" s="31"/>
      <c r="AB218" s="227" t="str">
        <f t="shared" si="189"/>
        <v>-</v>
      </c>
      <c r="AC218" s="366"/>
      <c r="AD218" s="370" t="str">
        <f t="shared" si="177"/>
        <v>-</v>
      </c>
      <c r="AE218" s="368">
        <f t="shared" si="178"/>
        <v>0</v>
      </c>
      <c r="AF218" s="232"/>
      <c r="AG218" s="31"/>
      <c r="AH218" s="227" t="str">
        <f t="shared" si="190"/>
        <v>-</v>
      </c>
      <c r="AI218" s="366"/>
      <c r="AJ218" s="370" t="str">
        <f t="shared" si="179"/>
        <v>-</v>
      </c>
      <c r="AK218" s="368">
        <f t="shared" si="180"/>
        <v>0</v>
      </c>
      <c r="AL218" s="232"/>
      <c r="AM218" s="31"/>
      <c r="AN218" s="227" t="str">
        <f t="shared" si="191"/>
        <v>-</v>
      </c>
      <c r="AO218" s="366"/>
      <c r="AP218" s="370" t="str">
        <f t="shared" si="181"/>
        <v>-</v>
      </c>
      <c r="AQ218" s="368">
        <f t="shared" si="182"/>
        <v>0</v>
      </c>
      <c r="AR218" s="232"/>
      <c r="AS218" s="31"/>
      <c r="AT218" s="227" t="str">
        <f t="shared" si="192"/>
        <v>-</v>
      </c>
      <c r="AU218" s="366"/>
      <c r="AV218" s="370" t="str">
        <f t="shared" si="183"/>
        <v>-</v>
      </c>
      <c r="AW218" s="368">
        <f t="shared" si="184"/>
        <v>0</v>
      </c>
      <c r="AX218" s="232"/>
      <c r="AY218" s="31"/>
      <c r="AZ218" s="227" t="str">
        <f t="shared" si="193"/>
        <v>-</v>
      </c>
      <c r="BA218" s="366"/>
      <c r="BB218" s="370" t="str">
        <f t="shared" si="185"/>
        <v>-</v>
      </c>
    </row>
    <row r="219" ht="14.25" customHeight="1" spans="1:54">
      <c r="A219" s="107"/>
      <c r="B219" s="134">
        <v>24</v>
      </c>
      <c r="C219" s="192">
        <f t="shared" si="170"/>
        <v>0</v>
      </c>
      <c r="D219" s="433">
        <f t="shared" si="130"/>
        <v>0</v>
      </c>
      <c r="E219" s="432"/>
      <c r="F219" s="435">
        <f t="shared" si="131"/>
        <v>0</v>
      </c>
      <c r="G219" s="303" t="str">
        <f t="shared" si="186"/>
        <v>-</v>
      </c>
      <c r="H219" s="436">
        <f t="shared" si="132"/>
        <v>0</v>
      </c>
      <c r="I219" s="461">
        <f t="shared" si="142"/>
        <v>0</v>
      </c>
      <c r="J219" s="462">
        <f t="shared" si="129"/>
        <v>0</v>
      </c>
      <c r="K219" s="462"/>
      <c r="L219" s="330" t="str">
        <f t="shared" si="171"/>
        <v>-</v>
      </c>
      <c r="M219" s="368">
        <f t="shared" si="172"/>
        <v>0</v>
      </c>
      <c r="N219" s="232"/>
      <c r="O219" s="31"/>
      <c r="P219" s="227" t="str">
        <f t="shared" si="187"/>
        <v>-</v>
      </c>
      <c r="Q219" s="366"/>
      <c r="R219" s="370" t="str">
        <f t="shared" si="173"/>
        <v>-</v>
      </c>
      <c r="S219" s="368">
        <f t="shared" si="174"/>
        <v>0</v>
      </c>
      <c r="T219" s="232"/>
      <c r="U219" s="31"/>
      <c r="V219" s="227" t="str">
        <f t="shared" si="188"/>
        <v>-</v>
      </c>
      <c r="W219" s="366"/>
      <c r="X219" s="370" t="str">
        <f t="shared" si="175"/>
        <v>-</v>
      </c>
      <c r="Y219" s="368">
        <f t="shared" si="176"/>
        <v>0</v>
      </c>
      <c r="Z219" s="232"/>
      <c r="AA219" s="31"/>
      <c r="AB219" s="227" t="str">
        <f t="shared" si="189"/>
        <v>-</v>
      </c>
      <c r="AC219" s="366"/>
      <c r="AD219" s="370" t="str">
        <f t="shared" si="177"/>
        <v>-</v>
      </c>
      <c r="AE219" s="368">
        <f t="shared" si="178"/>
        <v>0</v>
      </c>
      <c r="AF219" s="232"/>
      <c r="AG219" s="31"/>
      <c r="AH219" s="227" t="str">
        <f t="shared" si="190"/>
        <v>-</v>
      </c>
      <c r="AI219" s="366"/>
      <c r="AJ219" s="370" t="str">
        <f t="shared" si="179"/>
        <v>-</v>
      </c>
      <c r="AK219" s="368">
        <f t="shared" si="180"/>
        <v>0</v>
      </c>
      <c r="AL219" s="232"/>
      <c r="AM219" s="31"/>
      <c r="AN219" s="227" t="str">
        <f t="shared" si="191"/>
        <v>-</v>
      </c>
      <c r="AO219" s="366"/>
      <c r="AP219" s="370" t="str">
        <f t="shared" si="181"/>
        <v>-</v>
      </c>
      <c r="AQ219" s="368">
        <f t="shared" si="182"/>
        <v>0</v>
      </c>
      <c r="AR219" s="232"/>
      <c r="AS219" s="31"/>
      <c r="AT219" s="227" t="str">
        <f t="shared" si="192"/>
        <v>-</v>
      </c>
      <c r="AU219" s="366"/>
      <c r="AV219" s="370" t="str">
        <f t="shared" si="183"/>
        <v>-</v>
      </c>
      <c r="AW219" s="368">
        <f t="shared" si="184"/>
        <v>0</v>
      </c>
      <c r="AX219" s="232"/>
      <c r="AY219" s="31"/>
      <c r="AZ219" s="227" t="str">
        <f t="shared" si="193"/>
        <v>-</v>
      </c>
      <c r="BA219" s="366"/>
      <c r="BB219" s="370" t="str">
        <f t="shared" si="185"/>
        <v>-</v>
      </c>
    </row>
    <row r="220" ht="14.25" customHeight="1" spans="1:54">
      <c r="A220" s="107"/>
      <c r="B220" s="134">
        <v>25</v>
      </c>
      <c r="C220" s="192">
        <f t="shared" si="170"/>
        <v>0</v>
      </c>
      <c r="D220" s="433">
        <f t="shared" si="130"/>
        <v>0</v>
      </c>
      <c r="E220" s="432"/>
      <c r="F220" s="435">
        <f t="shared" si="131"/>
        <v>0</v>
      </c>
      <c r="G220" s="303" t="str">
        <f t="shared" si="186"/>
        <v>-</v>
      </c>
      <c r="H220" s="436">
        <f t="shared" si="132"/>
        <v>0</v>
      </c>
      <c r="I220" s="461">
        <f t="shared" si="142"/>
        <v>0</v>
      </c>
      <c r="J220" s="462">
        <f t="shared" si="129"/>
        <v>0</v>
      </c>
      <c r="K220" s="462"/>
      <c r="L220" s="330" t="str">
        <f t="shared" si="171"/>
        <v>-</v>
      </c>
      <c r="M220" s="368">
        <f t="shared" si="172"/>
        <v>0</v>
      </c>
      <c r="N220" s="232"/>
      <c r="O220" s="31"/>
      <c r="P220" s="227" t="str">
        <f t="shared" si="187"/>
        <v>-</v>
      </c>
      <c r="Q220" s="366"/>
      <c r="R220" s="370" t="str">
        <f t="shared" si="173"/>
        <v>-</v>
      </c>
      <c r="S220" s="368">
        <f t="shared" si="174"/>
        <v>0</v>
      </c>
      <c r="T220" s="232"/>
      <c r="U220" s="31"/>
      <c r="V220" s="227" t="str">
        <f t="shared" si="188"/>
        <v>-</v>
      </c>
      <c r="W220" s="366"/>
      <c r="X220" s="370" t="str">
        <f t="shared" si="175"/>
        <v>-</v>
      </c>
      <c r="Y220" s="368">
        <f t="shared" si="176"/>
        <v>0</v>
      </c>
      <c r="Z220" s="232"/>
      <c r="AA220" s="31"/>
      <c r="AB220" s="227" t="str">
        <f t="shared" si="189"/>
        <v>-</v>
      </c>
      <c r="AC220" s="366"/>
      <c r="AD220" s="370" t="str">
        <f t="shared" si="177"/>
        <v>-</v>
      </c>
      <c r="AE220" s="368">
        <f t="shared" si="178"/>
        <v>0</v>
      </c>
      <c r="AF220" s="232"/>
      <c r="AG220" s="31"/>
      <c r="AH220" s="227" t="str">
        <f t="shared" si="190"/>
        <v>-</v>
      </c>
      <c r="AI220" s="366"/>
      <c r="AJ220" s="370" t="str">
        <f t="shared" si="179"/>
        <v>-</v>
      </c>
      <c r="AK220" s="368">
        <f t="shared" si="180"/>
        <v>0</v>
      </c>
      <c r="AL220" s="232"/>
      <c r="AM220" s="31"/>
      <c r="AN220" s="227" t="str">
        <f t="shared" si="191"/>
        <v>-</v>
      </c>
      <c r="AO220" s="366"/>
      <c r="AP220" s="370" t="str">
        <f t="shared" si="181"/>
        <v>-</v>
      </c>
      <c r="AQ220" s="368">
        <f t="shared" si="182"/>
        <v>0</v>
      </c>
      <c r="AR220" s="232"/>
      <c r="AS220" s="31"/>
      <c r="AT220" s="227" t="str">
        <f t="shared" si="192"/>
        <v>-</v>
      </c>
      <c r="AU220" s="366"/>
      <c r="AV220" s="370" t="str">
        <f t="shared" si="183"/>
        <v>-</v>
      </c>
      <c r="AW220" s="368">
        <f t="shared" si="184"/>
        <v>0</v>
      </c>
      <c r="AX220" s="232"/>
      <c r="AY220" s="31"/>
      <c r="AZ220" s="227" t="str">
        <f t="shared" si="193"/>
        <v>-</v>
      </c>
      <c r="BA220" s="366"/>
      <c r="BB220" s="370" t="str">
        <f t="shared" si="185"/>
        <v>-</v>
      </c>
    </row>
    <row r="221" ht="14.25" customHeight="1" spans="1:54">
      <c r="A221" s="107"/>
      <c r="B221" s="134">
        <v>26</v>
      </c>
      <c r="C221" s="192">
        <f t="shared" si="170"/>
        <v>0</v>
      </c>
      <c r="D221" s="433">
        <f t="shared" si="130"/>
        <v>0</v>
      </c>
      <c r="E221" s="432"/>
      <c r="F221" s="435">
        <f t="shared" si="131"/>
        <v>0</v>
      </c>
      <c r="G221" s="303" t="str">
        <f t="shared" si="186"/>
        <v>-</v>
      </c>
      <c r="H221" s="436">
        <f t="shared" si="132"/>
        <v>0</v>
      </c>
      <c r="I221" s="461">
        <f t="shared" si="142"/>
        <v>0</v>
      </c>
      <c r="J221" s="462">
        <f t="shared" si="129"/>
        <v>0</v>
      </c>
      <c r="K221" s="462"/>
      <c r="L221" s="330" t="str">
        <f t="shared" si="171"/>
        <v>-</v>
      </c>
      <c r="M221" s="368">
        <f t="shared" si="172"/>
        <v>0</v>
      </c>
      <c r="N221" s="232"/>
      <c r="O221" s="31"/>
      <c r="P221" s="227" t="str">
        <f t="shared" si="187"/>
        <v>-</v>
      </c>
      <c r="Q221" s="366"/>
      <c r="R221" s="370" t="str">
        <f t="shared" si="173"/>
        <v>-</v>
      </c>
      <c r="S221" s="368">
        <f t="shared" si="174"/>
        <v>0</v>
      </c>
      <c r="T221" s="232"/>
      <c r="U221" s="31"/>
      <c r="V221" s="227" t="str">
        <f t="shared" si="188"/>
        <v>-</v>
      </c>
      <c r="W221" s="366"/>
      <c r="X221" s="370" t="str">
        <f t="shared" si="175"/>
        <v>-</v>
      </c>
      <c r="Y221" s="368">
        <f t="shared" si="176"/>
        <v>0</v>
      </c>
      <c r="Z221" s="232"/>
      <c r="AA221" s="31"/>
      <c r="AB221" s="227" t="str">
        <f t="shared" si="189"/>
        <v>-</v>
      </c>
      <c r="AC221" s="366"/>
      <c r="AD221" s="370" t="str">
        <f t="shared" si="177"/>
        <v>-</v>
      </c>
      <c r="AE221" s="368">
        <f t="shared" si="178"/>
        <v>0</v>
      </c>
      <c r="AF221" s="232"/>
      <c r="AG221" s="31"/>
      <c r="AH221" s="227" t="str">
        <f t="shared" si="190"/>
        <v>-</v>
      </c>
      <c r="AI221" s="366"/>
      <c r="AJ221" s="370" t="str">
        <f t="shared" si="179"/>
        <v>-</v>
      </c>
      <c r="AK221" s="368">
        <f t="shared" si="180"/>
        <v>0</v>
      </c>
      <c r="AL221" s="232"/>
      <c r="AM221" s="31"/>
      <c r="AN221" s="227" t="str">
        <f t="shared" si="191"/>
        <v>-</v>
      </c>
      <c r="AO221" s="366"/>
      <c r="AP221" s="370" t="str">
        <f t="shared" si="181"/>
        <v>-</v>
      </c>
      <c r="AQ221" s="368">
        <f t="shared" si="182"/>
        <v>0</v>
      </c>
      <c r="AR221" s="232"/>
      <c r="AS221" s="31"/>
      <c r="AT221" s="227" t="str">
        <f t="shared" si="192"/>
        <v>-</v>
      </c>
      <c r="AU221" s="366"/>
      <c r="AV221" s="370" t="str">
        <f t="shared" si="183"/>
        <v>-</v>
      </c>
      <c r="AW221" s="368">
        <f t="shared" si="184"/>
        <v>0</v>
      </c>
      <c r="AX221" s="232"/>
      <c r="AY221" s="31"/>
      <c r="AZ221" s="227" t="str">
        <f t="shared" si="193"/>
        <v>-</v>
      </c>
      <c r="BA221" s="366"/>
      <c r="BB221" s="370" t="str">
        <f t="shared" si="185"/>
        <v>-</v>
      </c>
    </row>
    <row r="222" ht="14.25" customHeight="1" spans="1:54">
      <c r="A222" s="107"/>
      <c r="B222" s="134">
        <v>27</v>
      </c>
      <c r="C222" s="192">
        <f t="shared" si="170"/>
        <v>0</v>
      </c>
      <c r="D222" s="433">
        <f t="shared" si="130"/>
        <v>0</v>
      </c>
      <c r="E222" s="432"/>
      <c r="F222" s="435">
        <f t="shared" si="131"/>
        <v>0</v>
      </c>
      <c r="G222" s="303" t="str">
        <f t="shared" si="186"/>
        <v>-</v>
      </c>
      <c r="H222" s="436">
        <f t="shared" si="132"/>
        <v>0</v>
      </c>
      <c r="I222" s="461">
        <f t="shared" si="142"/>
        <v>0</v>
      </c>
      <c r="J222" s="462">
        <f t="shared" si="129"/>
        <v>0</v>
      </c>
      <c r="K222" s="462"/>
      <c r="L222" s="330" t="str">
        <f t="shared" si="171"/>
        <v>-</v>
      </c>
      <c r="M222" s="368">
        <f t="shared" si="172"/>
        <v>0</v>
      </c>
      <c r="N222" s="232"/>
      <c r="O222" s="31"/>
      <c r="P222" s="227" t="str">
        <f t="shared" si="187"/>
        <v>-</v>
      </c>
      <c r="Q222" s="366"/>
      <c r="R222" s="370" t="str">
        <f t="shared" si="173"/>
        <v>-</v>
      </c>
      <c r="S222" s="368">
        <f t="shared" si="174"/>
        <v>0</v>
      </c>
      <c r="T222" s="232"/>
      <c r="U222" s="31"/>
      <c r="V222" s="227" t="str">
        <f t="shared" si="188"/>
        <v>-</v>
      </c>
      <c r="W222" s="366"/>
      <c r="X222" s="370" t="str">
        <f t="shared" si="175"/>
        <v>-</v>
      </c>
      <c r="Y222" s="368">
        <f t="shared" si="176"/>
        <v>0</v>
      </c>
      <c r="Z222" s="232"/>
      <c r="AA222" s="31"/>
      <c r="AB222" s="227" t="str">
        <f t="shared" si="189"/>
        <v>-</v>
      </c>
      <c r="AC222" s="366"/>
      <c r="AD222" s="370" t="str">
        <f t="shared" si="177"/>
        <v>-</v>
      </c>
      <c r="AE222" s="368">
        <f t="shared" si="178"/>
        <v>0</v>
      </c>
      <c r="AF222" s="232"/>
      <c r="AG222" s="31"/>
      <c r="AH222" s="227" t="str">
        <f t="shared" si="190"/>
        <v>-</v>
      </c>
      <c r="AI222" s="366"/>
      <c r="AJ222" s="370" t="str">
        <f t="shared" si="179"/>
        <v>-</v>
      </c>
      <c r="AK222" s="368">
        <f t="shared" si="180"/>
        <v>0</v>
      </c>
      <c r="AL222" s="232"/>
      <c r="AM222" s="31"/>
      <c r="AN222" s="227" t="str">
        <f t="shared" si="191"/>
        <v>-</v>
      </c>
      <c r="AO222" s="366"/>
      <c r="AP222" s="370" t="str">
        <f t="shared" si="181"/>
        <v>-</v>
      </c>
      <c r="AQ222" s="368">
        <f t="shared" si="182"/>
        <v>0</v>
      </c>
      <c r="AR222" s="232"/>
      <c r="AS222" s="31"/>
      <c r="AT222" s="227" t="str">
        <f t="shared" si="192"/>
        <v>-</v>
      </c>
      <c r="AU222" s="366"/>
      <c r="AV222" s="370" t="str">
        <f t="shared" si="183"/>
        <v>-</v>
      </c>
      <c r="AW222" s="368">
        <f t="shared" si="184"/>
        <v>0</v>
      </c>
      <c r="AX222" s="232"/>
      <c r="AY222" s="31"/>
      <c r="AZ222" s="227" t="str">
        <f t="shared" si="193"/>
        <v>-</v>
      </c>
      <c r="BA222" s="366"/>
      <c r="BB222" s="370" t="str">
        <f t="shared" si="185"/>
        <v>-</v>
      </c>
    </row>
    <row r="223" ht="14.25" customHeight="1" spans="1:54">
      <c r="A223" s="107"/>
      <c r="B223" s="134">
        <v>28</v>
      </c>
      <c r="C223" s="192">
        <f t="shared" si="170"/>
        <v>0</v>
      </c>
      <c r="D223" s="433">
        <f t="shared" si="130"/>
        <v>0</v>
      </c>
      <c r="E223" s="432"/>
      <c r="F223" s="435">
        <f t="shared" si="131"/>
        <v>0</v>
      </c>
      <c r="G223" s="303" t="str">
        <f t="shared" si="186"/>
        <v>-</v>
      </c>
      <c r="H223" s="436">
        <f t="shared" si="132"/>
        <v>0</v>
      </c>
      <c r="I223" s="461">
        <f t="shared" si="142"/>
        <v>0</v>
      </c>
      <c r="J223" s="462">
        <f t="shared" si="129"/>
        <v>0</v>
      </c>
      <c r="K223" s="462"/>
      <c r="L223" s="330" t="str">
        <f t="shared" si="171"/>
        <v>-</v>
      </c>
      <c r="M223" s="368">
        <f t="shared" si="172"/>
        <v>0</v>
      </c>
      <c r="N223" s="232"/>
      <c r="O223" s="31"/>
      <c r="P223" s="227" t="str">
        <f t="shared" si="187"/>
        <v>-</v>
      </c>
      <c r="Q223" s="366"/>
      <c r="R223" s="370" t="str">
        <f t="shared" si="173"/>
        <v>-</v>
      </c>
      <c r="S223" s="368">
        <f t="shared" si="174"/>
        <v>0</v>
      </c>
      <c r="T223" s="232"/>
      <c r="U223" s="31"/>
      <c r="V223" s="227" t="str">
        <f t="shared" si="188"/>
        <v>-</v>
      </c>
      <c r="W223" s="366"/>
      <c r="X223" s="370" t="str">
        <f t="shared" si="175"/>
        <v>-</v>
      </c>
      <c r="Y223" s="368">
        <f t="shared" si="176"/>
        <v>0</v>
      </c>
      <c r="Z223" s="232"/>
      <c r="AA223" s="31"/>
      <c r="AB223" s="227" t="str">
        <f t="shared" si="189"/>
        <v>-</v>
      </c>
      <c r="AC223" s="366"/>
      <c r="AD223" s="370" t="str">
        <f t="shared" si="177"/>
        <v>-</v>
      </c>
      <c r="AE223" s="368">
        <f t="shared" si="178"/>
        <v>0</v>
      </c>
      <c r="AF223" s="232"/>
      <c r="AG223" s="31"/>
      <c r="AH223" s="227" t="str">
        <f t="shared" si="190"/>
        <v>-</v>
      </c>
      <c r="AI223" s="366"/>
      <c r="AJ223" s="370" t="str">
        <f t="shared" si="179"/>
        <v>-</v>
      </c>
      <c r="AK223" s="368">
        <f t="shared" si="180"/>
        <v>0</v>
      </c>
      <c r="AL223" s="232"/>
      <c r="AM223" s="31"/>
      <c r="AN223" s="227" t="str">
        <f t="shared" si="191"/>
        <v>-</v>
      </c>
      <c r="AO223" s="366"/>
      <c r="AP223" s="370" t="str">
        <f t="shared" si="181"/>
        <v>-</v>
      </c>
      <c r="AQ223" s="368">
        <f t="shared" si="182"/>
        <v>0</v>
      </c>
      <c r="AR223" s="232"/>
      <c r="AS223" s="31"/>
      <c r="AT223" s="227" t="str">
        <f t="shared" si="192"/>
        <v>-</v>
      </c>
      <c r="AU223" s="366"/>
      <c r="AV223" s="370" t="str">
        <f t="shared" si="183"/>
        <v>-</v>
      </c>
      <c r="AW223" s="368">
        <f t="shared" si="184"/>
        <v>0</v>
      </c>
      <c r="AX223" s="232"/>
      <c r="AY223" s="31"/>
      <c r="AZ223" s="227" t="str">
        <f t="shared" si="193"/>
        <v>-</v>
      </c>
      <c r="BA223" s="366"/>
      <c r="BB223" s="370" t="str">
        <f t="shared" si="185"/>
        <v>-</v>
      </c>
    </row>
    <row r="224" ht="14.25" customHeight="1" spans="1:54">
      <c r="A224" s="107"/>
      <c r="B224" s="134">
        <v>29</v>
      </c>
      <c r="C224" s="192">
        <f t="shared" si="170"/>
        <v>0</v>
      </c>
      <c r="D224" s="433">
        <f t="shared" si="130"/>
        <v>0</v>
      </c>
      <c r="E224" s="432"/>
      <c r="F224" s="435">
        <f t="shared" si="131"/>
        <v>0</v>
      </c>
      <c r="G224" s="303" t="str">
        <f t="shared" si="186"/>
        <v>-</v>
      </c>
      <c r="H224" s="436">
        <f t="shared" si="132"/>
        <v>0</v>
      </c>
      <c r="I224" s="461">
        <f t="shared" si="142"/>
        <v>0</v>
      </c>
      <c r="J224" s="462">
        <f t="shared" si="129"/>
        <v>0</v>
      </c>
      <c r="K224" s="462"/>
      <c r="L224" s="330" t="str">
        <f t="shared" si="171"/>
        <v>-</v>
      </c>
      <c r="M224" s="368">
        <f t="shared" si="172"/>
        <v>0</v>
      </c>
      <c r="N224" s="232"/>
      <c r="O224" s="31"/>
      <c r="P224" s="227" t="str">
        <f t="shared" si="187"/>
        <v>-</v>
      </c>
      <c r="Q224" s="366"/>
      <c r="R224" s="370" t="str">
        <f t="shared" si="173"/>
        <v>-</v>
      </c>
      <c r="S224" s="368">
        <f t="shared" si="174"/>
        <v>0</v>
      </c>
      <c r="T224" s="232"/>
      <c r="U224" s="31"/>
      <c r="V224" s="227" t="str">
        <f t="shared" si="188"/>
        <v>-</v>
      </c>
      <c r="W224" s="366"/>
      <c r="X224" s="370" t="str">
        <f t="shared" si="175"/>
        <v>-</v>
      </c>
      <c r="Y224" s="368">
        <f t="shared" si="176"/>
        <v>0</v>
      </c>
      <c r="Z224" s="232"/>
      <c r="AA224" s="31"/>
      <c r="AB224" s="227" t="str">
        <f t="shared" si="189"/>
        <v>-</v>
      </c>
      <c r="AC224" s="366"/>
      <c r="AD224" s="370" t="str">
        <f t="shared" si="177"/>
        <v>-</v>
      </c>
      <c r="AE224" s="368">
        <f t="shared" si="178"/>
        <v>0</v>
      </c>
      <c r="AF224" s="232"/>
      <c r="AG224" s="31"/>
      <c r="AH224" s="227" t="str">
        <f t="shared" si="190"/>
        <v>-</v>
      </c>
      <c r="AI224" s="366"/>
      <c r="AJ224" s="370" t="str">
        <f t="shared" si="179"/>
        <v>-</v>
      </c>
      <c r="AK224" s="368">
        <f t="shared" si="180"/>
        <v>0</v>
      </c>
      <c r="AL224" s="232"/>
      <c r="AM224" s="31"/>
      <c r="AN224" s="227" t="str">
        <f t="shared" si="191"/>
        <v>-</v>
      </c>
      <c r="AO224" s="366"/>
      <c r="AP224" s="370" t="str">
        <f t="shared" si="181"/>
        <v>-</v>
      </c>
      <c r="AQ224" s="368">
        <f t="shared" si="182"/>
        <v>0</v>
      </c>
      <c r="AR224" s="232"/>
      <c r="AS224" s="31"/>
      <c r="AT224" s="227" t="str">
        <f t="shared" si="192"/>
        <v>-</v>
      </c>
      <c r="AU224" s="366"/>
      <c r="AV224" s="370" t="str">
        <f t="shared" si="183"/>
        <v>-</v>
      </c>
      <c r="AW224" s="368">
        <f t="shared" si="184"/>
        <v>0</v>
      </c>
      <c r="AX224" s="232"/>
      <c r="AY224" s="31"/>
      <c r="AZ224" s="227" t="str">
        <f t="shared" si="193"/>
        <v>-</v>
      </c>
      <c r="BA224" s="366"/>
      <c r="BB224" s="370" t="str">
        <f t="shared" si="185"/>
        <v>-</v>
      </c>
    </row>
    <row r="225" ht="14.25" customHeight="1" spans="1:54">
      <c r="A225" s="107"/>
      <c r="B225" s="134">
        <v>30</v>
      </c>
      <c r="C225" s="192">
        <f t="shared" si="170"/>
        <v>0</v>
      </c>
      <c r="D225" s="433">
        <f t="shared" si="130"/>
        <v>0</v>
      </c>
      <c r="E225" s="432"/>
      <c r="F225" s="435">
        <f t="shared" si="131"/>
        <v>0</v>
      </c>
      <c r="G225" s="303" t="str">
        <f t="shared" si="186"/>
        <v>-</v>
      </c>
      <c r="H225" s="436">
        <f t="shared" si="132"/>
        <v>0</v>
      </c>
      <c r="I225" s="461">
        <f t="shared" si="142"/>
        <v>0</v>
      </c>
      <c r="J225" s="462">
        <f t="shared" si="129"/>
        <v>0</v>
      </c>
      <c r="K225" s="462"/>
      <c r="L225" s="330" t="str">
        <f t="shared" si="171"/>
        <v>-</v>
      </c>
      <c r="M225" s="368">
        <f t="shared" si="172"/>
        <v>0</v>
      </c>
      <c r="N225" s="232"/>
      <c r="O225" s="31"/>
      <c r="P225" s="227" t="str">
        <f t="shared" si="187"/>
        <v>-</v>
      </c>
      <c r="Q225" s="366"/>
      <c r="R225" s="370" t="str">
        <f t="shared" si="173"/>
        <v>-</v>
      </c>
      <c r="S225" s="368">
        <f t="shared" si="174"/>
        <v>0</v>
      </c>
      <c r="T225" s="232"/>
      <c r="U225" s="31"/>
      <c r="V225" s="227" t="str">
        <f t="shared" si="188"/>
        <v>-</v>
      </c>
      <c r="W225" s="366"/>
      <c r="X225" s="370" t="str">
        <f t="shared" si="175"/>
        <v>-</v>
      </c>
      <c r="Y225" s="368">
        <f t="shared" si="176"/>
        <v>0</v>
      </c>
      <c r="Z225" s="232"/>
      <c r="AA225" s="31"/>
      <c r="AB225" s="227" t="str">
        <f t="shared" si="189"/>
        <v>-</v>
      </c>
      <c r="AC225" s="366"/>
      <c r="AD225" s="370" t="str">
        <f t="shared" si="177"/>
        <v>-</v>
      </c>
      <c r="AE225" s="368">
        <f t="shared" si="178"/>
        <v>0</v>
      </c>
      <c r="AF225" s="232"/>
      <c r="AG225" s="31"/>
      <c r="AH225" s="227" t="str">
        <f t="shared" si="190"/>
        <v>-</v>
      </c>
      <c r="AI225" s="366"/>
      <c r="AJ225" s="370" t="str">
        <f t="shared" si="179"/>
        <v>-</v>
      </c>
      <c r="AK225" s="368">
        <f t="shared" si="180"/>
        <v>0</v>
      </c>
      <c r="AL225" s="232"/>
      <c r="AM225" s="31"/>
      <c r="AN225" s="227" t="str">
        <f t="shared" si="191"/>
        <v>-</v>
      </c>
      <c r="AO225" s="366"/>
      <c r="AP225" s="370" t="str">
        <f t="shared" si="181"/>
        <v>-</v>
      </c>
      <c r="AQ225" s="368">
        <f t="shared" si="182"/>
        <v>0</v>
      </c>
      <c r="AR225" s="232"/>
      <c r="AS225" s="31"/>
      <c r="AT225" s="227" t="str">
        <f t="shared" si="192"/>
        <v>-</v>
      </c>
      <c r="AU225" s="366"/>
      <c r="AV225" s="370" t="str">
        <f t="shared" si="183"/>
        <v>-</v>
      </c>
      <c r="AW225" s="368">
        <f t="shared" si="184"/>
        <v>0</v>
      </c>
      <c r="AX225" s="232"/>
      <c r="AY225" s="31"/>
      <c r="AZ225" s="227" t="str">
        <f t="shared" si="193"/>
        <v>-</v>
      </c>
      <c r="BA225" s="366"/>
      <c r="BB225" s="370" t="str">
        <f t="shared" si="185"/>
        <v>-</v>
      </c>
    </row>
    <row r="226" ht="15" customHeight="1" spans="1:54">
      <c r="A226" s="114"/>
      <c r="B226" s="138">
        <v>31</v>
      </c>
      <c r="C226" s="192">
        <f t="shared" si="170"/>
        <v>0</v>
      </c>
      <c r="D226" s="433">
        <f t="shared" si="130"/>
        <v>0</v>
      </c>
      <c r="E226" s="432"/>
      <c r="F226" s="435">
        <f t="shared" si="131"/>
        <v>0</v>
      </c>
      <c r="G226" s="303" t="str">
        <f t="shared" si="186"/>
        <v>-</v>
      </c>
      <c r="H226" s="436">
        <f t="shared" si="132"/>
        <v>0</v>
      </c>
      <c r="I226" s="461">
        <f t="shared" si="142"/>
        <v>0</v>
      </c>
      <c r="J226" s="462">
        <f t="shared" si="129"/>
        <v>0</v>
      </c>
      <c r="K226" s="462"/>
      <c r="L226" s="330" t="str">
        <f t="shared" si="171"/>
        <v>-</v>
      </c>
      <c r="M226" s="368">
        <f t="shared" si="172"/>
        <v>0</v>
      </c>
      <c r="N226" s="232"/>
      <c r="O226" s="31"/>
      <c r="P226" s="227" t="str">
        <f t="shared" si="187"/>
        <v>-</v>
      </c>
      <c r="Q226" s="366"/>
      <c r="R226" s="370" t="str">
        <f t="shared" si="173"/>
        <v>-</v>
      </c>
      <c r="S226" s="368">
        <f t="shared" si="174"/>
        <v>0</v>
      </c>
      <c r="T226" s="232"/>
      <c r="U226" s="31"/>
      <c r="V226" s="227" t="str">
        <f t="shared" si="188"/>
        <v>-</v>
      </c>
      <c r="W226" s="366"/>
      <c r="X226" s="370" t="str">
        <f t="shared" si="175"/>
        <v>-</v>
      </c>
      <c r="Y226" s="368">
        <f t="shared" si="176"/>
        <v>0</v>
      </c>
      <c r="Z226" s="232"/>
      <c r="AA226" s="31"/>
      <c r="AB226" s="227" t="str">
        <f t="shared" si="189"/>
        <v>-</v>
      </c>
      <c r="AC226" s="366"/>
      <c r="AD226" s="370" t="str">
        <f t="shared" si="177"/>
        <v>-</v>
      </c>
      <c r="AE226" s="368">
        <f t="shared" si="178"/>
        <v>0</v>
      </c>
      <c r="AF226" s="232"/>
      <c r="AG226" s="31"/>
      <c r="AH226" s="227" t="str">
        <f t="shared" si="190"/>
        <v>-</v>
      </c>
      <c r="AI226" s="366"/>
      <c r="AJ226" s="370" t="str">
        <f t="shared" si="179"/>
        <v>-</v>
      </c>
      <c r="AK226" s="368">
        <f t="shared" si="180"/>
        <v>0</v>
      </c>
      <c r="AL226" s="232"/>
      <c r="AM226" s="31"/>
      <c r="AN226" s="227" t="str">
        <f t="shared" si="191"/>
        <v>-</v>
      </c>
      <c r="AO226" s="366"/>
      <c r="AP226" s="370" t="str">
        <f t="shared" si="181"/>
        <v>-</v>
      </c>
      <c r="AQ226" s="368">
        <f t="shared" si="182"/>
        <v>0</v>
      </c>
      <c r="AR226" s="232"/>
      <c r="AS226" s="31"/>
      <c r="AT226" s="227" t="str">
        <f t="shared" si="192"/>
        <v>-</v>
      </c>
      <c r="AU226" s="366"/>
      <c r="AV226" s="370" t="str">
        <f t="shared" si="183"/>
        <v>-</v>
      </c>
      <c r="AW226" s="368">
        <f t="shared" si="184"/>
        <v>0</v>
      </c>
      <c r="AX226" s="232"/>
      <c r="AY226" s="31"/>
      <c r="AZ226" s="227" t="str">
        <f t="shared" si="193"/>
        <v>-</v>
      </c>
      <c r="BA226" s="366"/>
      <c r="BB226" s="370" t="str">
        <f t="shared" si="185"/>
        <v>-</v>
      </c>
    </row>
    <row r="227" s="431" customFormat="1" ht="16.5" customHeight="1" spans="1:54">
      <c r="A227" s="469" t="s">
        <v>56</v>
      </c>
      <c r="B227" s="470"/>
      <c r="C227" s="471">
        <f>SUM(C228:C258)</f>
        <v>0</v>
      </c>
      <c r="D227" s="433">
        <f t="shared" si="130"/>
        <v>0</v>
      </c>
      <c r="E227" s="432"/>
      <c r="F227" s="435">
        <f t="shared" si="131"/>
        <v>0</v>
      </c>
      <c r="G227" s="303" t="str">
        <f t="shared" si="186"/>
        <v>-</v>
      </c>
      <c r="H227" s="436">
        <f t="shared" si="132"/>
        <v>0</v>
      </c>
      <c r="I227" s="461">
        <f t="shared" si="142"/>
        <v>0</v>
      </c>
      <c r="J227" s="462">
        <f t="shared" si="129"/>
        <v>0</v>
      </c>
      <c r="K227" s="462"/>
      <c r="L227" s="477" t="str">
        <f t="shared" si="171"/>
        <v>-</v>
      </c>
      <c r="M227" s="478">
        <f>SUM(M228:M258)</f>
        <v>0</v>
      </c>
      <c r="N227" s="479">
        <f>SUM(N228:N258)</f>
        <v>0</v>
      </c>
      <c r="O227" s="480">
        <f>SUM(O228:O258)</f>
        <v>0</v>
      </c>
      <c r="P227" s="481" t="str">
        <f t="shared" si="187"/>
        <v>-</v>
      </c>
      <c r="Q227" s="483">
        <f>SUM(Q228:Q258)</f>
        <v>0</v>
      </c>
      <c r="R227" s="477" t="str">
        <f t="shared" si="173"/>
        <v>-</v>
      </c>
      <c r="S227" s="478">
        <f>SUM(S228:S258)</f>
        <v>0</v>
      </c>
      <c r="T227" s="479">
        <f>SUM(T228:T258)</f>
        <v>0</v>
      </c>
      <c r="U227" s="480">
        <f>SUM(U228:U258)</f>
        <v>0</v>
      </c>
      <c r="V227" s="481" t="str">
        <f t="shared" si="188"/>
        <v>-</v>
      </c>
      <c r="W227" s="483">
        <f>SUM(W228:W258)</f>
        <v>0</v>
      </c>
      <c r="X227" s="477" t="str">
        <f t="shared" si="175"/>
        <v>-</v>
      </c>
      <c r="Y227" s="478">
        <f>SUM(Y228:Y258)</f>
        <v>0</v>
      </c>
      <c r="Z227" s="479">
        <f>SUM(Z228:Z258)</f>
        <v>0</v>
      </c>
      <c r="AA227" s="480">
        <f>SUM(AA228:AA258)</f>
        <v>0</v>
      </c>
      <c r="AB227" s="481" t="str">
        <f t="shared" si="189"/>
        <v>-</v>
      </c>
      <c r="AC227" s="483">
        <f>SUM(AC228:AC258)</f>
        <v>0</v>
      </c>
      <c r="AD227" s="477" t="str">
        <f t="shared" si="177"/>
        <v>-</v>
      </c>
      <c r="AE227" s="478">
        <f>SUM(AE228:AE258)</f>
        <v>0</v>
      </c>
      <c r="AF227" s="479">
        <f>SUM(AF228:AF258)</f>
        <v>0</v>
      </c>
      <c r="AG227" s="480">
        <f>SUM(AG228:AG258)</f>
        <v>0</v>
      </c>
      <c r="AH227" s="481" t="str">
        <f t="shared" si="190"/>
        <v>-</v>
      </c>
      <c r="AI227" s="483">
        <f>SUM(AI228:AI258)</f>
        <v>0</v>
      </c>
      <c r="AJ227" s="477" t="str">
        <f t="shared" si="179"/>
        <v>-</v>
      </c>
      <c r="AK227" s="478">
        <f>SUM(AK228:AK258)</f>
        <v>0</v>
      </c>
      <c r="AL227" s="479">
        <f>SUM(AL228:AL258)</f>
        <v>0</v>
      </c>
      <c r="AM227" s="480">
        <f>SUM(AM228:AM258)</f>
        <v>0</v>
      </c>
      <c r="AN227" s="481" t="str">
        <f t="shared" si="191"/>
        <v>-</v>
      </c>
      <c r="AO227" s="483">
        <f>SUM(AO228:AO258)</f>
        <v>0</v>
      </c>
      <c r="AP227" s="477" t="str">
        <f t="shared" si="181"/>
        <v>-</v>
      </c>
      <c r="AQ227" s="478">
        <f>SUM(AQ228:AQ258)</f>
        <v>0</v>
      </c>
      <c r="AR227" s="479">
        <f>SUM(AR228:AR258)</f>
        <v>0</v>
      </c>
      <c r="AS227" s="480">
        <f>SUM(AS228:AS258)</f>
        <v>0</v>
      </c>
      <c r="AT227" s="481" t="str">
        <f t="shared" si="192"/>
        <v>-</v>
      </c>
      <c r="AU227" s="483">
        <f>SUM(AU228:AU258)</f>
        <v>0</v>
      </c>
      <c r="AV227" s="477" t="str">
        <f t="shared" si="183"/>
        <v>-</v>
      </c>
      <c r="AW227" s="478">
        <f>SUM(AW228:AW258)</f>
        <v>0</v>
      </c>
      <c r="AX227" s="479">
        <f>SUM(AX228:AX258)</f>
        <v>0</v>
      </c>
      <c r="AY227" s="480">
        <f>SUM(AY228:AY258)</f>
        <v>0</v>
      </c>
      <c r="AZ227" s="481" t="str">
        <f t="shared" si="193"/>
        <v>-</v>
      </c>
      <c r="BA227" s="483">
        <f>SUM(BA228:BA258)</f>
        <v>0</v>
      </c>
      <c r="BB227" s="477" t="str">
        <f t="shared" si="185"/>
        <v>-</v>
      </c>
    </row>
    <row r="228" ht="15" customHeight="1" spans="1:54">
      <c r="A228" s="114"/>
      <c r="B228" s="138">
        <v>1</v>
      </c>
      <c r="C228" s="192">
        <f t="shared" ref="C228:C258" si="194">F228+H228</f>
        <v>0</v>
      </c>
      <c r="D228" s="433">
        <f t="shared" si="130"/>
        <v>0</v>
      </c>
      <c r="E228" s="432"/>
      <c r="F228" s="435">
        <f t="shared" si="131"/>
        <v>0</v>
      </c>
      <c r="G228" s="303" t="str">
        <f t="shared" si="186"/>
        <v>-</v>
      </c>
      <c r="H228" s="436">
        <f t="shared" si="132"/>
        <v>0</v>
      </c>
      <c r="I228" s="461">
        <f t="shared" si="142"/>
        <v>0</v>
      </c>
      <c r="J228" s="462">
        <f t="shared" ref="J228:J291" si="195">Q228+W228+AC228+AO228+AI228+AU228+BA228</f>
        <v>0</v>
      </c>
      <c r="K228" s="462"/>
      <c r="L228" s="330" t="str">
        <f t="shared" si="171"/>
        <v>-</v>
      </c>
      <c r="M228" s="368">
        <f t="shared" ref="M228:M258" si="196">N228+O228</f>
        <v>0</v>
      </c>
      <c r="N228" s="232"/>
      <c r="O228" s="31"/>
      <c r="P228" s="227" t="str">
        <f t="shared" si="187"/>
        <v>-</v>
      </c>
      <c r="Q228" s="366"/>
      <c r="R228" s="370" t="str">
        <f t="shared" si="173"/>
        <v>-</v>
      </c>
      <c r="S228" s="368">
        <f t="shared" ref="S228:S258" si="197">T228+U228</f>
        <v>0</v>
      </c>
      <c r="T228" s="232"/>
      <c r="U228" s="31"/>
      <c r="V228" s="227" t="str">
        <f t="shared" si="188"/>
        <v>-</v>
      </c>
      <c r="W228" s="366"/>
      <c r="X228" s="370" t="str">
        <f t="shared" si="175"/>
        <v>-</v>
      </c>
      <c r="Y228" s="368">
        <f t="shared" ref="Y228:Y258" si="198">Z228+AA228</f>
        <v>0</v>
      </c>
      <c r="Z228" s="232"/>
      <c r="AA228" s="31"/>
      <c r="AB228" s="227" t="str">
        <f t="shared" si="189"/>
        <v>-</v>
      </c>
      <c r="AC228" s="366"/>
      <c r="AD228" s="370" t="str">
        <f t="shared" si="177"/>
        <v>-</v>
      </c>
      <c r="AE228" s="368">
        <f t="shared" ref="AE228:AE258" si="199">AF228+AG228</f>
        <v>0</v>
      </c>
      <c r="AF228" s="232"/>
      <c r="AG228" s="31"/>
      <c r="AH228" s="227" t="str">
        <f t="shared" si="190"/>
        <v>-</v>
      </c>
      <c r="AI228" s="366"/>
      <c r="AJ228" s="370" t="str">
        <f t="shared" si="179"/>
        <v>-</v>
      </c>
      <c r="AK228" s="368">
        <f t="shared" ref="AK228:AK258" si="200">AL228+AM228</f>
        <v>0</v>
      </c>
      <c r="AL228" s="232"/>
      <c r="AM228" s="31"/>
      <c r="AN228" s="227" t="str">
        <f t="shared" si="191"/>
        <v>-</v>
      </c>
      <c r="AO228" s="366"/>
      <c r="AP228" s="370" t="str">
        <f t="shared" si="181"/>
        <v>-</v>
      </c>
      <c r="AQ228" s="368">
        <f t="shared" ref="AQ228:AQ258" si="201">AR228+AS228</f>
        <v>0</v>
      </c>
      <c r="AR228" s="232"/>
      <c r="AS228" s="31"/>
      <c r="AT228" s="227" t="str">
        <f t="shared" si="192"/>
        <v>-</v>
      </c>
      <c r="AU228" s="366"/>
      <c r="AV228" s="370" t="str">
        <f t="shared" si="183"/>
        <v>-</v>
      </c>
      <c r="AW228" s="368">
        <f t="shared" ref="AW228:AW258" si="202">AX228+AY228</f>
        <v>0</v>
      </c>
      <c r="AX228" s="232"/>
      <c r="AY228" s="31"/>
      <c r="AZ228" s="227" t="str">
        <f t="shared" si="193"/>
        <v>-</v>
      </c>
      <c r="BA228" s="366"/>
      <c r="BB228" s="370" t="str">
        <f t="shared" si="185"/>
        <v>-</v>
      </c>
    </row>
    <row r="229" ht="15" customHeight="1" spans="1:54">
      <c r="A229" s="114"/>
      <c r="B229" s="138">
        <v>2</v>
      </c>
      <c r="C229" s="192">
        <f t="shared" si="194"/>
        <v>0</v>
      </c>
      <c r="D229" s="433">
        <f t="shared" ref="D229:D292" si="203">M229+S229+Y229+AK229+AE229+AQ229+AW229</f>
        <v>0</v>
      </c>
      <c r="E229" s="432"/>
      <c r="F229" s="435">
        <f t="shared" ref="F229:F292" si="204">O229+U229+AA229+AM229+AG229+AS229+AY229</f>
        <v>0</v>
      </c>
      <c r="G229" s="303" t="str">
        <f t="shared" si="186"/>
        <v>-</v>
      </c>
      <c r="H229" s="436">
        <f t="shared" ref="H229:H292" si="205">N229+T229+Z229+AL229+AF229+AR229+AX229</f>
        <v>0</v>
      </c>
      <c r="I229" s="461">
        <f t="shared" si="142"/>
        <v>0</v>
      </c>
      <c r="J229" s="462">
        <f t="shared" si="195"/>
        <v>0</v>
      </c>
      <c r="K229" s="462"/>
      <c r="L229" s="330" t="str">
        <f t="shared" si="171"/>
        <v>-</v>
      </c>
      <c r="M229" s="368">
        <f t="shared" si="196"/>
        <v>0</v>
      </c>
      <c r="N229" s="232"/>
      <c r="O229" s="31"/>
      <c r="P229" s="227" t="str">
        <f t="shared" si="187"/>
        <v>-</v>
      </c>
      <c r="Q229" s="366"/>
      <c r="R229" s="370" t="str">
        <f t="shared" si="173"/>
        <v>-</v>
      </c>
      <c r="S229" s="368">
        <f t="shared" si="197"/>
        <v>0</v>
      </c>
      <c r="T229" s="232"/>
      <c r="U229" s="31"/>
      <c r="V229" s="227" t="str">
        <f t="shared" si="188"/>
        <v>-</v>
      </c>
      <c r="W229" s="366"/>
      <c r="X229" s="370" t="str">
        <f t="shared" si="175"/>
        <v>-</v>
      </c>
      <c r="Y229" s="368">
        <f t="shared" si="198"/>
        <v>0</v>
      </c>
      <c r="Z229" s="232"/>
      <c r="AA229" s="31"/>
      <c r="AB229" s="227" t="str">
        <f t="shared" si="189"/>
        <v>-</v>
      </c>
      <c r="AC229" s="366"/>
      <c r="AD229" s="370" t="str">
        <f t="shared" si="177"/>
        <v>-</v>
      </c>
      <c r="AE229" s="368">
        <f t="shared" si="199"/>
        <v>0</v>
      </c>
      <c r="AF229" s="232"/>
      <c r="AG229" s="31"/>
      <c r="AH229" s="227" t="str">
        <f t="shared" si="190"/>
        <v>-</v>
      </c>
      <c r="AI229" s="366"/>
      <c r="AJ229" s="370" t="str">
        <f t="shared" si="179"/>
        <v>-</v>
      </c>
      <c r="AK229" s="368">
        <f t="shared" si="200"/>
        <v>0</v>
      </c>
      <c r="AL229" s="232"/>
      <c r="AM229" s="31"/>
      <c r="AN229" s="227" t="str">
        <f t="shared" si="191"/>
        <v>-</v>
      </c>
      <c r="AO229" s="366"/>
      <c r="AP229" s="370" t="str">
        <f t="shared" si="181"/>
        <v>-</v>
      </c>
      <c r="AQ229" s="368">
        <f t="shared" si="201"/>
        <v>0</v>
      </c>
      <c r="AR229" s="232"/>
      <c r="AS229" s="31"/>
      <c r="AT229" s="227" t="str">
        <f t="shared" si="192"/>
        <v>-</v>
      </c>
      <c r="AU229" s="366"/>
      <c r="AV229" s="370" t="str">
        <f t="shared" si="183"/>
        <v>-</v>
      </c>
      <c r="AW229" s="368">
        <f t="shared" si="202"/>
        <v>0</v>
      </c>
      <c r="AX229" s="232"/>
      <c r="AY229" s="31"/>
      <c r="AZ229" s="227" t="str">
        <f t="shared" si="193"/>
        <v>-</v>
      </c>
      <c r="BA229" s="366"/>
      <c r="BB229" s="370" t="str">
        <f t="shared" si="185"/>
        <v>-</v>
      </c>
    </row>
    <row r="230" ht="15" customHeight="1" spans="1:54">
      <c r="A230" s="114"/>
      <c r="B230" s="138">
        <v>3</v>
      </c>
      <c r="C230" s="192">
        <f t="shared" si="194"/>
        <v>0</v>
      </c>
      <c r="D230" s="433">
        <f t="shared" si="203"/>
        <v>0</v>
      </c>
      <c r="E230" s="432"/>
      <c r="F230" s="435">
        <f t="shared" si="204"/>
        <v>0</v>
      </c>
      <c r="G230" s="303" t="str">
        <f t="shared" si="186"/>
        <v>-</v>
      </c>
      <c r="H230" s="436">
        <f t="shared" si="205"/>
        <v>0</v>
      </c>
      <c r="I230" s="461">
        <f t="shared" ref="I230:I293" si="206">Q230+W230+AC230+AO230+AI230+AU230+BA230</f>
        <v>0</v>
      </c>
      <c r="J230" s="462">
        <f t="shared" si="195"/>
        <v>0</v>
      </c>
      <c r="K230" s="462"/>
      <c r="L230" s="330" t="str">
        <f t="shared" si="171"/>
        <v>-</v>
      </c>
      <c r="M230" s="368">
        <f t="shared" si="196"/>
        <v>0</v>
      </c>
      <c r="N230" s="232"/>
      <c r="O230" s="31"/>
      <c r="P230" s="227" t="str">
        <f t="shared" si="187"/>
        <v>-</v>
      </c>
      <c r="Q230" s="366"/>
      <c r="R230" s="370" t="str">
        <f t="shared" si="173"/>
        <v>-</v>
      </c>
      <c r="S230" s="368">
        <f t="shared" si="197"/>
        <v>0</v>
      </c>
      <c r="T230" s="232"/>
      <c r="U230" s="31"/>
      <c r="V230" s="227" t="str">
        <f t="shared" si="188"/>
        <v>-</v>
      </c>
      <c r="W230" s="366"/>
      <c r="X230" s="370" t="str">
        <f t="shared" si="175"/>
        <v>-</v>
      </c>
      <c r="Y230" s="368">
        <f t="shared" si="198"/>
        <v>0</v>
      </c>
      <c r="Z230" s="232"/>
      <c r="AA230" s="31"/>
      <c r="AB230" s="227" t="str">
        <f t="shared" si="189"/>
        <v>-</v>
      </c>
      <c r="AC230" s="366"/>
      <c r="AD230" s="370" t="str">
        <f t="shared" si="177"/>
        <v>-</v>
      </c>
      <c r="AE230" s="368">
        <f t="shared" si="199"/>
        <v>0</v>
      </c>
      <c r="AF230" s="232"/>
      <c r="AG230" s="31"/>
      <c r="AH230" s="227" t="str">
        <f t="shared" si="190"/>
        <v>-</v>
      </c>
      <c r="AI230" s="366"/>
      <c r="AJ230" s="370" t="str">
        <f t="shared" si="179"/>
        <v>-</v>
      </c>
      <c r="AK230" s="368">
        <f t="shared" si="200"/>
        <v>0</v>
      </c>
      <c r="AL230" s="232"/>
      <c r="AM230" s="31"/>
      <c r="AN230" s="227" t="str">
        <f t="shared" si="191"/>
        <v>-</v>
      </c>
      <c r="AO230" s="366"/>
      <c r="AP230" s="370" t="str">
        <f t="shared" si="181"/>
        <v>-</v>
      </c>
      <c r="AQ230" s="368">
        <f t="shared" si="201"/>
        <v>0</v>
      </c>
      <c r="AR230" s="232"/>
      <c r="AS230" s="31"/>
      <c r="AT230" s="227" t="str">
        <f t="shared" si="192"/>
        <v>-</v>
      </c>
      <c r="AU230" s="366"/>
      <c r="AV230" s="370" t="str">
        <f t="shared" si="183"/>
        <v>-</v>
      </c>
      <c r="AW230" s="368">
        <f t="shared" si="202"/>
        <v>0</v>
      </c>
      <c r="AX230" s="232"/>
      <c r="AY230" s="31"/>
      <c r="AZ230" s="227" t="str">
        <f t="shared" si="193"/>
        <v>-</v>
      </c>
      <c r="BA230" s="366"/>
      <c r="BB230" s="370" t="str">
        <f t="shared" si="185"/>
        <v>-</v>
      </c>
    </row>
    <row r="231" ht="15" customHeight="1" spans="1:54">
      <c r="A231" s="114"/>
      <c r="B231" s="138">
        <v>4</v>
      </c>
      <c r="C231" s="192">
        <f t="shared" si="194"/>
        <v>0</v>
      </c>
      <c r="D231" s="433">
        <f t="shared" si="203"/>
        <v>0</v>
      </c>
      <c r="E231" s="432"/>
      <c r="F231" s="435">
        <f t="shared" si="204"/>
        <v>0</v>
      </c>
      <c r="G231" s="303" t="str">
        <f t="shared" si="186"/>
        <v>-</v>
      </c>
      <c r="H231" s="436">
        <f t="shared" si="205"/>
        <v>0</v>
      </c>
      <c r="I231" s="461">
        <f t="shared" si="206"/>
        <v>0</v>
      </c>
      <c r="J231" s="462">
        <f t="shared" si="195"/>
        <v>0</v>
      </c>
      <c r="K231" s="462"/>
      <c r="L231" s="330" t="str">
        <f t="shared" si="171"/>
        <v>-</v>
      </c>
      <c r="M231" s="368">
        <f t="shared" si="196"/>
        <v>0</v>
      </c>
      <c r="N231" s="232"/>
      <c r="O231" s="31"/>
      <c r="P231" s="227" t="str">
        <f t="shared" si="187"/>
        <v>-</v>
      </c>
      <c r="Q231" s="366"/>
      <c r="R231" s="370" t="str">
        <f t="shared" si="173"/>
        <v>-</v>
      </c>
      <c r="S231" s="368">
        <f t="shared" si="197"/>
        <v>0</v>
      </c>
      <c r="T231" s="232"/>
      <c r="U231" s="31"/>
      <c r="V231" s="227" t="str">
        <f t="shared" si="188"/>
        <v>-</v>
      </c>
      <c r="W231" s="366"/>
      <c r="X231" s="370" t="str">
        <f t="shared" si="175"/>
        <v>-</v>
      </c>
      <c r="Y231" s="368">
        <f t="shared" si="198"/>
        <v>0</v>
      </c>
      <c r="Z231" s="232"/>
      <c r="AA231" s="31"/>
      <c r="AB231" s="227" t="str">
        <f t="shared" si="189"/>
        <v>-</v>
      </c>
      <c r="AC231" s="366"/>
      <c r="AD231" s="370" t="str">
        <f t="shared" si="177"/>
        <v>-</v>
      </c>
      <c r="AE231" s="368">
        <f t="shared" si="199"/>
        <v>0</v>
      </c>
      <c r="AF231" s="232"/>
      <c r="AG231" s="31"/>
      <c r="AH231" s="227" t="str">
        <f t="shared" si="190"/>
        <v>-</v>
      </c>
      <c r="AI231" s="366"/>
      <c r="AJ231" s="370" t="str">
        <f t="shared" si="179"/>
        <v>-</v>
      </c>
      <c r="AK231" s="368">
        <f t="shared" si="200"/>
        <v>0</v>
      </c>
      <c r="AL231" s="232"/>
      <c r="AM231" s="31"/>
      <c r="AN231" s="227" t="str">
        <f t="shared" si="191"/>
        <v>-</v>
      </c>
      <c r="AO231" s="366"/>
      <c r="AP231" s="370" t="str">
        <f t="shared" si="181"/>
        <v>-</v>
      </c>
      <c r="AQ231" s="368">
        <f t="shared" si="201"/>
        <v>0</v>
      </c>
      <c r="AR231" s="232"/>
      <c r="AS231" s="31"/>
      <c r="AT231" s="227" t="str">
        <f t="shared" si="192"/>
        <v>-</v>
      </c>
      <c r="AU231" s="366"/>
      <c r="AV231" s="370" t="str">
        <f t="shared" si="183"/>
        <v>-</v>
      </c>
      <c r="AW231" s="368">
        <f t="shared" si="202"/>
        <v>0</v>
      </c>
      <c r="AX231" s="232"/>
      <c r="AY231" s="31"/>
      <c r="AZ231" s="227" t="str">
        <f t="shared" si="193"/>
        <v>-</v>
      </c>
      <c r="BA231" s="366"/>
      <c r="BB231" s="370" t="str">
        <f t="shared" si="185"/>
        <v>-</v>
      </c>
    </row>
    <row r="232" ht="15" customHeight="1" spans="1:54">
      <c r="A232" s="114"/>
      <c r="B232" s="138">
        <v>5</v>
      </c>
      <c r="C232" s="192">
        <f t="shared" si="194"/>
        <v>0</v>
      </c>
      <c r="D232" s="433">
        <f t="shared" si="203"/>
        <v>0</v>
      </c>
      <c r="E232" s="432"/>
      <c r="F232" s="435">
        <f t="shared" si="204"/>
        <v>0</v>
      </c>
      <c r="G232" s="303" t="str">
        <f t="shared" si="186"/>
        <v>-</v>
      </c>
      <c r="H232" s="436">
        <f t="shared" si="205"/>
        <v>0</v>
      </c>
      <c r="I232" s="461">
        <f t="shared" si="206"/>
        <v>0</v>
      </c>
      <c r="J232" s="462">
        <f t="shared" si="195"/>
        <v>0</v>
      </c>
      <c r="K232" s="462"/>
      <c r="L232" s="330" t="str">
        <f t="shared" si="171"/>
        <v>-</v>
      </c>
      <c r="M232" s="368">
        <f t="shared" si="196"/>
        <v>0</v>
      </c>
      <c r="N232" s="232"/>
      <c r="O232" s="31"/>
      <c r="P232" s="227" t="str">
        <f t="shared" si="187"/>
        <v>-</v>
      </c>
      <c r="Q232" s="366"/>
      <c r="R232" s="370" t="str">
        <f t="shared" si="173"/>
        <v>-</v>
      </c>
      <c r="S232" s="368">
        <f t="shared" si="197"/>
        <v>0</v>
      </c>
      <c r="T232" s="232"/>
      <c r="U232" s="31"/>
      <c r="V232" s="227" t="str">
        <f t="shared" si="188"/>
        <v>-</v>
      </c>
      <c r="W232" s="366"/>
      <c r="X232" s="370" t="str">
        <f t="shared" si="175"/>
        <v>-</v>
      </c>
      <c r="Y232" s="368">
        <f t="shared" si="198"/>
        <v>0</v>
      </c>
      <c r="Z232" s="232"/>
      <c r="AA232" s="31"/>
      <c r="AB232" s="227" t="str">
        <f t="shared" si="189"/>
        <v>-</v>
      </c>
      <c r="AC232" s="366"/>
      <c r="AD232" s="370" t="str">
        <f t="shared" si="177"/>
        <v>-</v>
      </c>
      <c r="AE232" s="368">
        <f t="shared" si="199"/>
        <v>0</v>
      </c>
      <c r="AF232" s="232"/>
      <c r="AG232" s="31"/>
      <c r="AH232" s="227" t="str">
        <f t="shared" si="190"/>
        <v>-</v>
      </c>
      <c r="AI232" s="366"/>
      <c r="AJ232" s="370" t="str">
        <f t="shared" si="179"/>
        <v>-</v>
      </c>
      <c r="AK232" s="368">
        <f t="shared" si="200"/>
        <v>0</v>
      </c>
      <c r="AL232" s="232"/>
      <c r="AM232" s="31"/>
      <c r="AN232" s="227" t="str">
        <f t="shared" si="191"/>
        <v>-</v>
      </c>
      <c r="AO232" s="366"/>
      <c r="AP232" s="370" t="str">
        <f t="shared" si="181"/>
        <v>-</v>
      </c>
      <c r="AQ232" s="368">
        <f t="shared" si="201"/>
        <v>0</v>
      </c>
      <c r="AR232" s="232"/>
      <c r="AS232" s="31"/>
      <c r="AT232" s="227" t="str">
        <f t="shared" si="192"/>
        <v>-</v>
      </c>
      <c r="AU232" s="366"/>
      <c r="AV232" s="370" t="str">
        <f t="shared" si="183"/>
        <v>-</v>
      </c>
      <c r="AW232" s="368">
        <f t="shared" si="202"/>
        <v>0</v>
      </c>
      <c r="AX232" s="232"/>
      <c r="AY232" s="31"/>
      <c r="AZ232" s="227" t="str">
        <f t="shared" si="193"/>
        <v>-</v>
      </c>
      <c r="BA232" s="366"/>
      <c r="BB232" s="370" t="str">
        <f t="shared" si="185"/>
        <v>-</v>
      </c>
    </row>
    <row r="233" ht="15" customHeight="1" spans="1:54">
      <c r="A233" s="114"/>
      <c r="B233" s="138">
        <v>6</v>
      </c>
      <c r="C233" s="192">
        <f t="shared" si="194"/>
        <v>0</v>
      </c>
      <c r="D233" s="433">
        <f t="shared" si="203"/>
        <v>0</v>
      </c>
      <c r="E233" s="432"/>
      <c r="F233" s="435">
        <f t="shared" si="204"/>
        <v>0</v>
      </c>
      <c r="G233" s="303" t="str">
        <f t="shared" si="186"/>
        <v>-</v>
      </c>
      <c r="H233" s="436">
        <f t="shared" si="205"/>
        <v>0</v>
      </c>
      <c r="I233" s="461">
        <f t="shared" si="206"/>
        <v>0</v>
      </c>
      <c r="J233" s="462">
        <f t="shared" si="195"/>
        <v>0</v>
      </c>
      <c r="K233" s="462"/>
      <c r="L233" s="330" t="str">
        <f t="shared" si="171"/>
        <v>-</v>
      </c>
      <c r="M233" s="368">
        <f t="shared" si="196"/>
        <v>0</v>
      </c>
      <c r="N233" s="232"/>
      <c r="O233" s="31"/>
      <c r="P233" s="227" t="str">
        <f t="shared" si="187"/>
        <v>-</v>
      </c>
      <c r="Q233" s="366"/>
      <c r="R233" s="370" t="str">
        <f t="shared" si="173"/>
        <v>-</v>
      </c>
      <c r="S233" s="368">
        <f t="shared" si="197"/>
        <v>0</v>
      </c>
      <c r="T233" s="232"/>
      <c r="U233" s="31"/>
      <c r="V233" s="227" t="str">
        <f t="shared" si="188"/>
        <v>-</v>
      </c>
      <c r="W233" s="366"/>
      <c r="X233" s="370" t="str">
        <f t="shared" si="175"/>
        <v>-</v>
      </c>
      <c r="Y233" s="368">
        <f t="shared" si="198"/>
        <v>0</v>
      </c>
      <c r="Z233" s="232"/>
      <c r="AA233" s="31"/>
      <c r="AB233" s="227" t="str">
        <f t="shared" si="189"/>
        <v>-</v>
      </c>
      <c r="AC233" s="366"/>
      <c r="AD233" s="370" t="str">
        <f t="shared" si="177"/>
        <v>-</v>
      </c>
      <c r="AE233" s="368">
        <f t="shared" si="199"/>
        <v>0</v>
      </c>
      <c r="AF233" s="232"/>
      <c r="AG233" s="31"/>
      <c r="AH233" s="227" t="str">
        <f t="shared" si="190"/>
        <v>-</v>
      </c>
      <c r="AI233" s="366"/>
      <c r="AJ233" s="370" t="str">
        <f t="shared" si="179"/>
        <v>-</v>
      </c>
      <c r="AK233" s="368">
        <f t="shared" si="200"/>
        <v>0</v>
      </c>
      <c r="AL233" s="232"/>
      <c r="AM233" s="31"/>
      <c r="AN233" s="227" t="str">
        <f t="shared" si="191"/>
        <v>-</v>
      </c>
      <c r="AO233" s="366"/>
      <c r="AP233" s="370" t="str">
        <f t="shared" si="181"/>
        <v>-</v>
      </c>
      <c r="AQ233" s="368">
        <f t="shared" si="201"/>
        <v>0</v>
      </c>
      <c r="AR233" s="232"/>
      <c r="AS233" s="31"/>
      <c r="AT233" s="227" t="str">
        <f t="shared" si="192"/>
        <v>-</v>
      </c>
      <c r="AU233" s="366"/>
      <c r="AV233" s="370" t="str">
        <f t="shared" si="183"/>
        <v>-</v>
      </c>
      <c r="AW233" s="368">
        <f t="shared" si="202"/>
        <v>0</v>
      </c>
      <c r="AX233" s="232"/>
      <c r="AY233" s="31"/>
      <c r="AZ233" s="227" t="str">
        <f t="shared" si="193"/>
        <v>-</v>
      </c>
      <c r="BA233" s="366"/>
      <c r="BB233" s="370" t="str">
        <f t="shared" si="185"/>
        <v>-</v>
      </c>
    </row>
    <row r="234" ht="15" customHeight="1" spans="1:54">
      <c r="A234" s="114"/>
      <c r="B234" s="138">
        <v>7</v>
      </c>
      <c r="C234" s="192">
        <f t="shared" si="194"/>
        <v>0</v>
      </c>
      <c r="D234" s="433">
        <f t="shared" si="203"/>
        <v>0</v>
      </c>
      <c r="E234" s="432"/>
      <c r="F234" s="435">
        <f t="shared" si="204"/>
        <v>0</v>
      </c>
      <c r="G234" s="303" t="str">
        <f t="shared" si="186"/>
        <v>-</v>
      </c>
      <c r="H234" s="436">
        <f t="shared" si="205"/>
        <v>0</v>
      </c>
      <c r="I234" s="461">
        <f t="shared" si="206"/>
        <v>0</v>
      </c>
      <c r="J234" s="462">
        <f t="shared" si="195"/>
        <v>0</v>
      </c>
      <c r="K234" s="462"/>
      <c r="L234" s="330" t="str">
        <f t="shared" si="171"/>
        <v>-</v>
      </c>
      <c r="M234" s="368">
        <f t="shared" si="196"/>
        <v>0</v>
      </c>
      <c r="N234" s="232"/>
      <c r="O234" s="31"/>
      <c r="P234" s="227" t="str">
        <f t="shared" si="187"/>
        <v>-</v>
      </c>
      <c r="Q234" s="366"/>
      <c r="R234" s="370" t="str">
        <f t="shared" si="173"/>
        <v>-</v>
      </c>
      <c r="S234" s="368">
        <f t="shared" si="197"/>
        <v>0</v>
      </c>
      <c r="T234" s="232"/>
      <c r="U234" s="31"/>
      <c r="V234" s="227" t="str">
        <f t="shared" si="188"/>
        <v>-</v>
      </c>
      <c r="W234" s="366"/>
      <c r="X234" s="370" t="str">
        <f t="shared" si="175"/>
        <v>-</v>
      </c>
      <c r="Y234" s="368">
        <f t="shared" si="198"/>
        <v>0</v>
      </c>
      <c r="Z234" s="232"/>
      <c r="AA234" s="31"/>
      <c r="AB234" s="227" t="str">
        <f t="shared" si="189"/>
        <v>-</v>
      </c>
      <c r="AC234" s="366"/>
      <c r="AD234" s="370" t="str">
        <f t="shared" si="177"/>
        <v>-</v>
      </c>
      <c r="AE234" s="368">
        <f t="shared" si="199"/>
        <v>0</v>
      </c>
      <c r="AF234" s="232"/>
      <c r="AG234" s="31"/>
      <c r="AH234" s="227" t="str">
        <f t="shared" si="190"/>
        <v>-</v>
      </c>
      <c r="AI234" s="366"/>
      <c r="AJ234" s="370" t="str">
        <f t="shared" si="179"/>
        <v>-</v>
      </c>
      <c r="AK234" s="368">
        <f t="shared" si="200"/>
        <v>0</v>
      </c>
      <c r="AL234" s="232"/>
      <c r="AM234" s="31"/>
      <c r="AN234" s="227" t="str">
        <f t="shared" si="191"/>
        <v>-</v>
      </c>
      <c r="AO234" s="366"/>
      <c r="AP234" s="370" t="str">
        <f t="shared" si="181"/>
        <v>-</v>
      </c>
      <c r="AQ234" s="368">
        <f t="shared" si="201"/>
        <v>0</v>
      </c>
      <c r="AR234" s="232"/>
      <c r="AS234" s="31"/>
      <c r="AT234" s="227" t="str">
        <f t="shared" si="192"/>
        <v>-</v>
      </c>
      <c r="AU234" s="366"/>
      <c r="AV234" s="370" t="str">
        <f t="shared" si="183"/>
        <v>-</v>
      </c>
      <c r="AW234" s="368">
        <f t="shared" si="202"/>
        <v>0</v>
      </c>
      <c r="AX234" s="232"/>
      <c r="AY234" s="31"/>
      <c r="AZ234" s="227" t="str">
        <f t="shared" si="193"/>
        <v>-</v>
      </c>
      <c r="BA234" s="366"/>
      <c r="BB234" s="370" t="str">
        <f t="shared" si="185"/>
        <v>-</v>
      </c>
    </row>
    <row r="235" ht="15" customHeight="1" spans="1:54">
      <c r="A235" s="114"/>
      <c r="B235" s="138">
        <v>8</v>
      </c>
      <c r="C235" s="192">
        <f t="shared" si="194"/>
        <v>0</v>
      </c>
      <c r="D235" s="433">
        <f t="shared" si="203"/>
        <v>0</v>
      </c>
      <c r="E235" s="432"/>
      <c r="F235" s="435">
        <f t="shared" si="204"/>
        <v>0</v>
      </c>
      <c r="G235" s="303" t="str">
        <f t="shared" si="186"/>
        <v>-</v>
      </c>
      <c r="H235" s="436">
        <f t="shared" si="205"/>
        <v>0</v>
      </c>
      <c r="I235" s="461">
        <f t="shared" si="206"/>
        <v>0</v>
      </c>
      <c r="J235" s="462">
        <f t="shared" si="195"/>
        <v>0</v>
      </c>
      <c r="K235" s="462"/>
      <c r="L235" s="330" t="str">
        <f t="shared" si="171"/>
        <v>-</v>
      </c>
      <c r="M235" s="368">
        <f t="shared" si="196"/>
        <v>0</v>
      </c>
      <c r="N235" s="232"/>
      <c r="O235" s="31"/>
      <c r="P235" s="227" t="str">
        <f t="shared" si="187"/>
        <v>-</v>
      </c>
      <c r="Q235" s="366"/>
      <c r="R235" s="370" t="str">
        <f t="shared" si="173"/>
        <v>-</v>
      </c>
      <c r="S235" s="368">
        <f t="shared" si="197"/>
        <v>0</v>
      </c>
      <c r="T235" s="232"/>
      <c r="U235" s="31"/>
      <c r="V235" s="227" t="str">
        <f t="shared" si="188"/>
        <v>-</v>
      </c>
      <c r="W235" s="366"/>
      <c r="X235" s="370" t="str">
        <f t="shared" si="175"/>
        <v>-</v>
      </c>
      <c r="Y235" s="368">
        <f t="shared" si="198"/>
        <v>0</v>
      </c>
      <c r="Z235" s="232"/>
      <c r="AA235" s="31"/>
      <c r="AB235" s="227" t="str">
        <f t="shared" si="189"/>
        <v>-</v>
      </c>
      <c r="AC235" s="366"/>
      <c r="AD235" s="370" t="str">
        <f t="shared" si="177"/>
        <v>-</v>
      </c>
      <c r="AE235" s="368">
        <f t="shared" si="199"/>
        <v>0</v>
      </c>
      <c r="AF235" s="232"/>
      <c r="AG235" s="31"/>
      <c r="AH235" s="227" t="str">
        <f t="shared" si="190"/>
        <v>-</v>
      </c>
      <c r="AI235" s="366"/>
      <c r="AJ235" s="370" t="str">
        <f t="shared" si="179"/>
        <v>-</v>
      </c>
      <c r="AK235" s="368">
        <f t="shared" si="200"/>
        <v>0</v>
      </c>
      <c r="AL235" s="232"/>
      <c r="AM235" s="31"/>
      <c r="AN235" s="227" t="str">
        <f t="shared" si="191"/>
        <v>-</v>
      </c>
      <c r="AO235" s="366"/>
      <c r="AP235" s="370" t="str">
        <f t="shared" si="181"/>
        <v>-</v>
      </c>
      <c r="AQ235" s="368">
        <f t="shared" si="201"/>
        <v>0</v>
      </c>
      <c r="AR235" s="232"/>
      <c r="AS235" s="31"/>
      <c r="AT235" s="227" t="str">
        <f t="shared" si="192"/>
        <v>-</v>
      </c>
      <c r="AU235" s="366"/>
      <c r="AV235" s="370" t="str">
        <f t="shared" si="183"/>
        <v>-</v>
      </c>
      <c r="AW235" s="368">
        <f t="shared" si="202"/>
        <v>0</v>
      </c>
      <c r="AX235" s="232"/>
      <c r="AY235" s="31"/>
      <c r="AZ235" s="227" t="str">
        <f t="shared" si="193"/>
        <v>-</v>
      </c>
      <c r="BA235" s="366"/>
      <c r="BB235" s="370" t="str">
        <f t="shared" si="185"/>
        <v>-</v>
      </c>
    </row>
    <row r="236" ht="15" customHeight="1" spans="1:54">
      <c r="A236" s="114"/>
      <c r="B236" s="138">
        <v>9</v>
      </c>
      <c r="C236" s="192">
        <f t="shared" si="194"/>
        <v>0</v>
      </c>
      <c r="D236" s="433">
        <f t="shared" si="203"/>
        <v>0</v>
      </c>
      <c r="E236" s="432"/>
      <c r="F236" s="435">
        <f t="shared" si="204"/>
        <v>0</v>
      </c>
      <c r="G236" s="303" t="str">
        <f t="shared" si="186"/>
        <v>-</v>
      </c>
      <c r="H236" s="436">
        <f t="shared" si="205"/>
        <v>0</v>
      </c>
      <c r="I236" s="461">
        <f t="shared" si="206"/>
        <v>0</v>
      </c>
      <c r="J236" s="462">
        <f t="shared" si="195"/>
        <v>0</v>
      </c>
      <c r="K236" s="462"/>
      <c r="L236" s="330" t="str">
        <f t="shared" si="171"/>
        <v>-</v>
      </c>
      <c r="M236" s="368">
        <f t="shared" si="196"/>
        <v>0</v>
      </c>
      <c r="N236" s="232"/>
      <c r="O236" s="31"/>
      <c r="P236" s="227" t="str">
        <f t="shared" si="187"/>
        <v>-</v>
      </c>
      <c r="Q236" s="366"/>
      <c r="R236" s="370" t="str">
        <f t="shared" si="173"/>
        <v>-</v>
      </c>
      <c r="S236" s="368">
        <f t="shared" si="197"/>
        <v>0</v>
      </c>
      <c r="T236" s="232"/>
      <c r="U236" s="31"/>
      <c r="V236" s="227" t="str">
        <f t="shared" si="188"/>
        <v>-</v>
      </c>
      <c r="W236" s="366"/>
      <c r="X236" s="370" t="str">
        <f t="shared" si="175"/>
        <v>-</v>
      </c>
      <c r="Y236" s="368">
        <f t="shared" si="198"/>
        <v>0</v>
      </c>
      <c r="Z236" s="232"/>
      <c r="AA236" s="31"/>
      <c r="AB236" s="227" t="str">
        <f t="shared" si="189"/>
        <v>-</v>
      </c>
      <c r="AC236" s="366"/>
      <c r="AD236" s="370" t="str">
        <f t="shared" si="177"/>
        <v>-</v>
      </c>
      <c r="AE236" s="368">
        <f t="shared" si="199"/>
        <v>0</v>
      </c>
      <c r="AF236" s="232"/>
      <c r="AG236" s="31"/>
      <c r="AH236" s="227" t="str">
        <f t="shared" si="190"/>
        <v>-</v>
      </c>
      <c r="AI236" s="366"/>
      <c r="AJ236" s="370" t="str">
        <f t="shared" si="179"/>
        <v>-</v>
      </c>
      <c r="AK236" s="368">
        <f t="shared" si="200"/>
        <v>0</v>
      </c>
      <c r="AL236" s="232"/>
      <c r="AM236" s="31"/>
      <c r="AN236" s="227" t="str">
        <f t="shared" si="191"/>
        <v>-</v>
      </c>
      <c r="AO236" s="366"/>
      <c r="AP236" s="370" t="str">
        <f t="shared" si="181"/>
        <v>-</v>
      </c>
      <c r="AQ236" s="368">
        <f t="shared" si="201"/>
        <v>0</v>
      </c>
      <c r="AR236" s="232"/>
      <c r="AS236" s="31"/>
      <c r="AT236" s="227" t="str">
        <f t="shared" si="192"/>
        <v>-</v>
      </c>
      <c r="AU236" s="366"/>
      <c r="AV236" s="370" t="str">
        <f t="shared" si="183"/>
        <v>-</v>
      </c>
      <c r="AW236" s="368">
        <f t="shared" si="202"/>
        <v>0</v>
      </c>
      <c r="AX236" s="232"/>
      <c r="AY236" s="31"/>
      <c r="AZ236" s="227" t="str">
        <f t="shared" si="193"/>
        <v>-</v>
      </c>
      <c r="BA236" s="366"/>
      <c r="BB236" s="370" t="str">
        <f t="shared" si="185"/>
        <v>-</v>
      </c>
    </row>
    <row r="237" ht="15" customHeight="1" spans="1:54">
      <c r="A237" s="114"/>
      <c r="B237" s="138">
        <v>10</v>
      </c>
      <c r="C237" s="192">
        <f t="shared" si="194"/>
        <v>0</v>
      </c>
      <c r="D237" s="433">
        <f t="shared" si="203"/>
        <v>0</v>
      </c>
      <c r="E237" s="432"/>
      <c r="F237" s="435">
        <f t="shared" si="204"/>
        <v>0</v>
      </c>
      <c r="G237" s="303" t="str">
        <f t="shared" si="186"/>
        <v>-</v>
      </c>
      <c r="H237" s="436">
        <f t="shared" si="205"/>
        <v>0</v>
      </c>
      <c r="I237" s="461">
        <f t="shared" si="206"/>
        <v>0</v>
      </c>
      <c r="J237" s="462">
        <f t="shared" si="195"/>
        <v>0</v>
      </c>
      <c r="K237" s="462"/>
      <c r="L237" s="330" t="str">
        <f t="shared" si="171"/>
        <v>-</v>
      </c>
      <c r="M237" s="368">
        <f t="shared" si="196"/>
        <v>0</v>
      </c>
      <c r="N237" s="232"/>
      <c r="O237" s="31"/>
      <c r="P237" s="227" t="str">
        <f t="shared" si="187"/>
        <v>-</v>
      </c>
      <c r="Q237" s="366"/>
      <c r="R237" s="370" t="str">
        <f t="shared" si="173"/>
        <v>-</v>
      </c>
      <c r="S237" s="368">
        <f t="shared" si="197"/>
        <v>0</v>
      </c>
      <c r="T237" s="232"/>
      <c r="U237" s="31"/>
      <c r="V237" s="227" t="str">
        <f t="shared" si="188"/>
        <v>-</v>
      </c>
      <c r="W237" s="366"/>
      <c r="X237" s="370" t="str">
        <f t="shared" si="175"/>
        <v>-</v>
      </c>
      <c r="Y237" s="368">
        <f t="shared" si="198"/>
        <v>0</v>
      </c>
      <c r="Z237" s="232"/>
      <c r="AA237" s="31"/>
      <c r="AB237" s="227" t="str">
        <f t="shared" si="189"/>
        <v>-</v>
      </c>
      <c r="AC237" s="366"/>
      <c r="AD237" s="370" t="str">
        <f t="shared" si="177"/>
        <v>-</v>
      </c>
      <c r="AE237" s="368">
        <f t="shared" si="199"/>
        <v>0</v>
      </c>
      <c r="AF237" s="232"/>
      <c r="AG237" s="31"/>
      <c r="AH237" s="227" t="str">
        <f t="shared" si="190"/>
        <v>-</v>
      </c>
      <c r="AI237" s="366"/>
      <c r="AJ237" s="370" t="str">
        <f t="shared" si="179"/>
        <v>-</v>
      </c>
      <c r="AK237" s="368">
        <f t="shared" si="200"/>
        <v>0</v>
      </c>
      <c r="AL237" s="232"/>
      <c r="AM237" s="31"/>
      <c r="AN237" s="227" t="str">
        <f t="shared" si="191"/>
        <v>-</v>
      </c>
      <c r="AO237" s="366"/>
      <c r="AP237" s="370" t="str">
        <f t="shared" si="181"/>
        <v>-</v>
      </c>
      <c r="AQ237" s="368">
        <f t="shared" si="201"/>
        <v>0</v>
      </c>
      <c r="AR237" s="232"/>
      <c r="AS237" s="31"/>
      <c r="AT237" s="227" t="str">
        <f t="shared" si="192"/>
        <v>-</v>
      </c>
      <c r="AU237" s="366"/>
      <c r="AV237" s="370" t="str">
        <f t="shared" si="183"/>
        <v>-</v>
      </c>
      <c r="AW237" s="368">
        <f t="shared" si="202"/>
        <v>0</v>
      </c>
      <c r="AX237" s="232"/>
      <c r="AY237" s="31"/>
      <c r="AZ237" s="227" t="str">
        <f t="shared" si="193"/>
        <v>-</v>
      </c>
      <c r="BA237" s="366"/>
      <c r="BB237" s="370" t="str">
        <f t="shared" si="185"/>
        <v>-</v>
      </c>
    </row>
    <row r="238" ht="15" customHeight="1" spans="1:54">
      <c r="A238" s="114"/>
      <c r="B238" s="138">
        <v>11</v>
      </c>
      <c r="C238" s="192">
        <f t="shared" si="194"/>
        <v>0</v>
      </c>
      <c r="D238" s="433">
        <f t="shared" si="203"/>
        <v>0</v>
      </c>
      <c r="E238" s="432"/>
      <c r="F238" s="435">
        <f t="shared" si="204"/>
        <v>0</v>
      </c>
      <c r="G238" s="303" t="str">
        <f t="shared" si="186"/>
        <v>-</v>
      </c>
      <c r="H238" s="436">
        <f t="shared" si="205"/>
        <v>0</v>
      </c>
      <c r="I238" s="461">
        <f t="shared" si="206"/>
        <v>0</v>
      </c>
      <c r="J238" s="462">
        <f t="shared" si="195"/>
        <v>0</v>
      </c>
      <c r="K238" s="462"/>
      <c r="L238" s="330" t="str">
        <f t="shared" si="171"/>
        <v>-</v>
      </c>
      <c r="M238" s="368">
        <f t="shared" si="196"/>
        <v>0</v>
      </c>
      <c r="N238" s="232"/>
      <c r="O238" s="31"/>
      <c r="P238" s="227" t="str">
        <f t="shared" si="187"/>
        <v>-</v>
      </c>
      <c r="Q238" s="366"/>
      <c r="R238" s="370" t="str">
        <f t="shared" si="173"/>
        <v>-</v>
      </c>
      <c r="S238" s="368">
        <f t="shared" si="197"/>
        <v>0</v>
      </c>
      <c r="T238" s="232"/>
      <c r="U238" s="31"/>
      <c r="V238" s="227" t="str">
        <f t="shared" si="188"/>
        <v>-</v>
      </c>
      <c r="W238" s="366"/>
      <c r="X238" s="370" t="str">
        <f t="shared" si="175"/>
        <v>-</v>
      </c>
      <c r="Y238" s="368">
        <f t="shared" si="198"/>
        <v>0</v>
      </c>
      <c r="Z238" s="232"/>
      <c r="AA238" s="31"/>
      <c r="AB238" s="227" t="str">
        <f t="shared" si="189"/>
        <v>-</v>
      </c>
      <c r="AC238" s="366"/>
      <c r="AD238" s="370" t="str">
        <f t="shared" si="177"/>
        <v>-</v>
      </c>
      <c r="AE238" s="368">
        <f t="shared" si="199"/>
        <v>0</v>
      </c>
      <c r="AF238" s="232"/>
      <c r="AG238" s="31"/>
      <c r="AH238" s="227" t="str">
        <f t="shared" si="190"/>
        <v>-</v>
      </c>
      <c r="AI238" s="366"/>
      <c r="AJ238" s="370" t="str">
        <f t="shared" si="179"/>
        <v>-</v>
      </c>
      <c r="AK238" s="368">
        <f t="shared" si="200"/>
        <v>0</v>
      </c>
      <c r="AL238" s="232"/>
      <c r="AM238" s="31"/>
      <c r="AN238" s="227" t="str">
        <f t="shared" si="191"/>
        <v>-</v>
      </c>
      <c r="AO238" s="366"/>
      <c r="AP238" s="370" t="str">
        <f t="shared" si="181"/>
        <v>-</v>
      </c>
      <c r="AQ238" s="368">
        <f t="shared" si="201"/>
        <v>0</v>
      </c>
      <c r="AR238" s="232"/>
      <c r="AS238" s="31"/>
      <c r="AT238" s="227" t="str">
        <f t="shared" si="192"/>
        <v>-</v>
      </c>
      <c r="AU238" s="366"/>
      <c r="AV238" s="370" t="str">
        <f t="shared" si="183"/>
        <v>-</v>
      </c>
      <c r="AW238" s="368">
        <f t="shared" si="202"/>
        <v>0</v>
      </c>
      <c r="AX238" s="232"/>
      <c r="AY238" s="31"/>
      <c r="AZ238" s="227" t="str">
        <f t="shared" si="193"/>
        <v>-</v>
      </c>
      <c r="BA238" s="366"/>
      <c r="BB238" s="370" t="str">
        <f t="shared" si="185"/>
        <v>-</v>
      </c>
    </row>
    <row r="239" ht="15" customHeight="1" spans="1:54">
      <c r="A239" s="114"/>
      <c r="B239" s="138">
        <v>12</v>
      </c>
      <c r="C239" s="192">
        <f t="shared" si="194"/>
        <v>0</v>
      </c>
      <c r="D239" s="433">
        <f t="shared" si="203"/>
        <v>0</v>
      </c>
      <c r="E239" s="432"/>
      <c r="F239" s="435">
        <f t="shared" si="204"/>
        <v>0</v>
      </c>
      <c r="G239" s="303" t="str">
        <f t="shared" si="186"/>
        <v>-</v>
      </c>
      <c r="H239" s="436">
        <f t="shared" si="205"/>
        <v>0</v>
      </c>
      <c r="I239" s="461">
        <f t="shared" si="206"/>
        <v>0</v>
      </c>
      <c r="J239" s="462">
        <f t="shared" si="195"/>
        <v>0</v>
      </c>
      <c r="K239" s="462"/>
      <c r="L239" s="330" t="str">
        <f t="shared" si="171"/>
        <v>-</v>
      </c>
      <c r="M239" s="368">
        <f t="shared" si="196"/>
        <v>0</v>
      </c>
      <c r="N239" s="232"/>
      <c r="O239" s="31"/>
      <c r="P239" s="227" t="str">
        <f t="shared" si="187"/>
        <v>-</v>
      </c>
      <c r="Q239" s="366"/>
      <c r="R239" s="370" t="str">
        <f t="shared" si="173"/>
        <v>-</v>
      </c>
      <c r="S239" s="368">
        <f t="shared" si="197"/>
        <v>0</v>
      </c>
      <c r="T239" s="232"/>
      <c r="U239" s="31"/>
      <c r="V239" s="227" t="str">
        <f t="shared" si="188"/>
        <v>-</v>
      </c>
      <c r="W239" s="366"/>
      <c r="X239" s="370" t="str">
        <f t="shared" si="175"/>
        <v>-</v>
      </c>
      <c r="Y239" s="368">
        <f t="shared" si="198"/>
        <v>0</v>
      </c>
      <c r="Z239" s="232"/>
      <c r="AA239" s="31"/>
      <c r="AB239" s="227" t="str">
        <f t="shared" si="189"/>
        <v>-</v>
      </c>
      <c r="AC239" s="366"/>
      <c r="AD239" s="370" t="str">
        <f t="shared" si="177"/>
        <v>-</v>
      </c>
      <c r="AE239" s="368">
        <f t="shared" si="199"/>
        <v>0</v>
      </c>
      <c r="AF239" s="232"/>
      <c r="AG239" s="31"/>
      <c r="AH239" s="227" t="str">
        <f t="shared" si="190"/>
        <v>-</v>
      </c>
      <c r="AI239" s="366"/>
      <c r="AJ239" s="370" t="str">
        <f t="shared" si="179"/>
        <v>-</v>
      </c>
      <c r="AK239" s="368">
        <f t="shared" si="200"/>
        <v>0</v>
      </c>
      <c r="AL239" s="232"/>
      <c r="AM239" s="31"/>
      <c r="AN239" s="227" t="str">
        <f t="shared" si="191"/>
        <v>-</v>
      </c>
      <c r="AO239" s="366"/>
      <c r="AP239" s="370" t="str">
        <f t="shared" si="181"/>
        <v>-</v>
      </c>
      <c r="AQ239" s="368">
        <f t="shared" si="201"/>
        <v>0</v>
      </c>
      <c r="AR239" s="232"/>
      <c r="AS239" s="31"/>
      <c r="AT239" s="227" t="str">
        <f t="shared" si="192"/>
        <v>-</v>
      </c>
      <c r="AU239" s="366"/>
      <c r="AV239" s="370" t="str">
        <f t="shared" si="183"/>
        <v>-</v>
      </c>
      <c r="AW239" s="368">
        <f t="shared" si="202"/>
        <v>0</v>
      </c>
      <c r="AX239" s="232"/>
      <c r="AY239" s="31"/>
      <c r="AZ239" s="227" t="str">
        <f t="shared" si="193"/>
        <v>-</v>
      </c>
      <c r="BA239" s="366"/>
      <c r="BB239" s="370" t="str">
        <f t="shared" si="185"/>
        <v>-</v>
      </c>
    </row>
    <row r="240" ht="15" customHeight="1" spans="1:54">
      <c r="A240" s="114"/>
      <c r="B240" s="138">
        <v>13</v>
      </c>
      <c r="C240" s="192">
        <f t="shared" si="194"/>
        <v>0</v>
      </c>
      <c r="D240" s="433">
        <f t="shared" si="203"/>
        <v>0</v>
      </c>
      <c r="E240" s="432"/>
      <c r="F240" s="435">
        <f t="shared" si="204"/>
        <v>0</v>
      </c>
      <c r="G240" s="303" t="str">
        <f t="shared" si="186"/>
        <v>-</v>
      </c>
      <c r="H240" s="436">
        <f t="shared" si="205"/>
        <v>0</v>
      </c>
      <c r="I240" s="461">
        <f t="shared" si="206"/>
        <v>0</v>
      </c>
      <c r="J240" s="462">
        <f t="shared" si="195"/>
        <v>0</v>
      </c>
      <c r="K240" s="462"/>
      <c r="L240" s="330" t="str">
        <f t="shared" si="171"/>
        <v>-</v>
      </c>
      <c r="M240" s="368">
        <f t="shared" si="196"/>
        <v>0</v>
      </c>
      <c r="N240" s="232"/>
      <c r="O240" s="31"/>
      <c r="P240" s="227" t="str">
        <f t="shared" si="187"/>
        <v>-</v>
      </c>
      <c r="Q240" s="366"/>
      <c r="R240" s="370" t="str">
        <f t="shared" si="173"/>
        <v>-</v>
      </c>
      <c r="S240" s="368">
        <f t="shared" si="197"/>
        <v>0</v>
      </c>
      <c r="T240" s="232"/>
      <c r="U240" s="31"/>
      <c r="V240" s="227" t="str">
        <f t="shared" si="188"/>
        <v>-</v>
      </c>
      <c r="W240" s="366"/>
      <c r="X240" s="370" t="str">
        <f t="shared" si="175"/>
        <v>-</v>
      </c>
      <c r="Y240" s="368">
        <f t="shared" si="198"/>
        <v>0</v>
      </c>
      <c r="Z240" s="232"/>
      <c r="AA240" s="31"/>
      <c r="AB240" s="227" t="str">
        <f t="shared" si="189"/>
        <v>-</v>
      </c>
      <c r="AC240" s="366"/>
      <c r="AD240" s="370" t="str">
        <f t="shared" si="177"/>
        <v>-</v>
      </c>
      <c r="AE240" s="368">
        <f t="shared" si="199"/>
        <v>0</v>
      </c>
      <c r="AF240" s="232"/>
      <c r="AG240" s="31"/>
      <c r="AH240" s="227" t="str">
        <f t="shared" si="190"/>
        <v>-</v>
      </c>
      <c r="AI240" s="366"/>
      <c r="AJ240" s="370" t="str">
        <f t="shared" si="179"/>
        <v>-</v>
      </c>
      <c r="AK240" s="368">
        <f t="shared" si="200"/>
        <v>0</v>
      </c>
      <c r="AL240" s="232"/>
      <c r="AM240" s="31"/>
      <c r="AN240" s="227" t="str">
        <f t="shared" si="191"/>
        <v>-</v>
      </c>
      <c r="AO240" s="366"/>
      <c r="AP240" s="370" t="str">
        <f t="shared" si="181"/>
        <v>-</v>
      </c>
      <c r="AQ240" s="368">
        <f t="shared" si="201"/>
        <v>0</v>
      </c>
      <c r="AR240" s="232"/>
      <c r="AS240" s="31"/>
      <c r="AT240" s="227" t="str">
        <f t="shared" si="192"/>
        <v>-</v>
      </c>
      <c r="AU240" s="366"/>
      <c r="AV240" s="370" t="str">
        <f t="shared" si="183"/>
        <v>-</v>
      </c>
      <c r="AW240" s="368">
        <f t="shared" si="202"/>
        <v>0</v>
      </c>
      <c r="AX240" s="232"/>
      <c r="AY240" s="31"/>
      <c r="AZ240" s="227" t="str">
        <f t="shared" si="193"/>
        <v>-</v>
      </c>
      <c r="BA240" s="366"/>
      <c r="BB240" s="370" t="str">
        <f t="shared" si="185"/>
        <v>-</v>
      </c>
    </row>
    <row r="241" ht="15" customHeight="1" spans="1:54">
      <c r="A241" s="114"/>
      <c r="B241" s="138">
        <v>14</v>
      </c>
      <c r="C241" s="192">
        <f t="shared" si="194"/>
        <v>0</v>
      </c>
      <c r="D241" s="433">
        <f t="shared" si="203"/>
        <v>0</v>
      </c>
      <c r="E241" s="432"/>
      <c r="F241" s="435">
        <f t="shared" si="204"/>
        <v>0</v>
      </c>
      <c r="G241" s="303" t="str">
        <f t="shared" si="186"/>
        <v>-</v>
      </c>
      <c r="H241" s="436">
        <f t="shared" si="205"/>
        <v>0</v>
      </c>
      <c r="I241" s="461">
        <f t="shared" si="206"/>
        <v>0</v>
      </c>
      <c r="J241" s="462">
        <f t="shared" si="195"/>
        <v>0</v>
      </c>
      <c r="K241" s="462"/>
      <c r="L241" s="330" t="str">
        <f t="shared" si="171"/>
        <v>-</v>
      </c>
      <c r="M241" s="368">
        <f t="shared" si="196"/>
        <v>0</v>
      </c>
      <c r="N241" s="232"/>
      <c r="O241" s="31"/>
      <c r="P241" s="227" t="str">
        <f t="shared" si="187"/>
        <v>-</v>
      </c>
      <c r="Q241" s="366"/>
      <c r="R241" s="370" t="str">
        <f t="shared" si="173"/>
        <v>-</v>
      </c>
      <c r="S241" s="368">
        <f t="shared" si="197"/>
        <v>0</v>
      </c>
      <c r="T241" s="232"/>
      <c r="U241" s="31"/>
      <c r="V241" s="227" t="str">
        <f t="shared" si="188"/>
        <v>-</v>
      </c>
      <c r="W241" s="366"/>
      <c r="X241" s="370" t="str">
        <f t="shared" si="175"/>
        <v>-</v>
      </c>
      <c r="Y241" s="368">
        <f t="shared" si="198"/>
        <v>0</v>
      </c>
      <c r="Z241" s="232"/>
      <c r="AA241" s="31"/>
      <c r="AB241" s="227" t="str">
        <f t="shared" si="189"/>
        <v>-</v>
      </c>
      <c r="AC241" s="366"/>
      <c r="AD241" s="370" t="str">
        <f t="shared" si="177"/>
        <v>-</v>
      </c>
      <c r="AE241" s="368">
        <f t="shared" si="199"/>
        <v>0</v>
      </c>
      <c r="AF241" s="232"/>
      <c r="AG241" s="31"/>
      <c r="AH241" s="227" t="str">
        <f t="shared" si="190"/>
        <v>-</v>
      </c>
      <c r="AI241" s="366"/>
      <c r="AJ241" s="370" t="str">
        <f t="shared" si="179"/>
        <v>-</v>
      </c>
      <c r="AK241" s="368">
        <f t="shared" si="200"/>
        <v>0</v>
      </c>
      <c r="AL241" s="232"/>
      <c r="AM241" s="31"/>
      <c r="AN241" s="227" t="str">
        <f t="shared" si="191"/>
        <v>-</v>
      </c>
      <c r="AO241" s="366"/>
      <c r="AP241" s="370" t="str">
        <f t="shared" si="181"/>
        <v>-</v>
      </c>
      <c r="AQ241" s="368">
        <f t="shared" si="201"/>
        <v>0</v>
      </c>
      <c r="AR241" s="232"/>
      <c r="AS241" s="31"/>
      <c r="AT241" s="227" t="str">
        <f t="shared" si="192"/>
        <v>-</v>
      </c>
      <c r="AU241" s="366"/>
      <c r="AV241" s="370" t="str">
        <f t="shared" si="183"/>
        <v>-</v>
      </c>
      <c r="AW241" s="368">
        <f t="shared" si="202"/>
        <v>0</v>
      </c>
      <c r="AX241" s="232"/>
      <c r="AY241" s="31"/>
      <c r="AZ241" s="227" t="str">
        <f t="shared" si="193"/>
        <v>-</v>
      </c>
      <c r="BA241" s="366"/>
      <c r="BB241" s="370" t="str">
        <f t="shared" si="185"/>
        <v>-</v>
      </c>
    </row>
    <row r="242" ht="15" customHeight="1" spans="1:54">
      <c r="A242" s="114"/>
      <c r="B242" s="138">
        <v>15</v>
      </c>
      <c r="C242" s="192">
        <f t="shared" si="194"/>
        <v>0</v>
      </c>
      <c r="D242" s="433">
        <f t="shared" si="203"/>
        <v>0</v>
      </c>
      <c r="E242" s="432"/>
      <c r="F242" s="435">
        <f t="shared" si="204"/>
        <v>0</v>
      </c>
      <c r="G242" s="303" t="str">
        <f t="shared" si="186"/>
        <v>-</v>
      </c>
      <c r="H242" s="436">
        <f t="shared" si="205"/>
        <v>0</v>
      </c>
      <c r="I242" s="461">
        <f t="shared" si="206"/>
        <v>0</v>
      </c>
      <c r="J242" s="462">
        <f t="shared" si="195"/>
        <v>0</v>
      </c>
      <c r="K242" s="462"/>
      <c r="L242" s="330" t="str">
        <f t="shared" si="171"/>
        <v>-</v>
      </c>
      <c r="M242" s="368">
        <f t="shared" si="196"/>
        <v>0</v>
      </c>
      <c r="N242" s="232"/>
      <c r="O242" s="31"/>
      <c r="P242" s="227" t="str">
        <f t="shared" si="187"/>
        <v>-</v>
      </c>
      <c r="Q242" s="366"/>
      <c r="R242" s="370" t="str">
        <f t="shared" si="173"/>
        <v>-</v>
      </c>
      <c r="S242" s="368">
        <f t="shared" si="197"/>
        <v>0</v>
      </c>
      <c r="T242" s="232"/>
      <c r="U242" s="31"/>
      <c r="V242" s="227" t="str">
        <f t="shared" si="188"/>
        <v>-</v>
      </c>
      <c r="W242" s="366"/>
      <c r="X242" s="370" t="str">
        <f t="shared" si="175"/>
        <v>-</v>
      </c>
      <c r="Y242" s="368">
        <f t="shared" si="198"/>
        <v>0</v>
      </c>
      <c r="Z242" s="232"/>
      <c r="AA242" s="31"/>
      <c r="AB242" s="227" t="str">
        <f t="shared" si="189"/>
        <v>-</v>
      </c>
      <c r="AC242" s="366"/>
      <c r="AD242" s="370" t="str">
        <f t="shared" si="177"/>
        <v>-</v>
      </c>
      <c r="AE242" s="368">
        <f t="shared" si="199"/>
        <v>0</v>
      </c>
      <c r="AF242" s="232"/>
      <c r="AG242" s="31"/>
      <c r="AH242" s="227" t="str">
        <f t="shared" si="190"/>
        <v>-</v>
      </c>
      <c r="AI242" s="366"/>
      <c r="AJ242" s="370" t="str">
        <f t="shared" si="179"/>
        <v>-</v>
      </c>
      <c r="AK242" s="368">
        <f t="shared" si="200"/>
        <v>0</v>
      </c>
      <c r="AL242" s="232"/>
      <c r="AM242" s="31"/>
      <c r="AN242" s="227" t="str">
        <f t="shared" si="191"/>
        <v>-</v>
      </c>
      <c r="AO242" s="366"/>
      <c r="AP242" s="370" t="str">
        <f t="shared" si="181"/>
        <v>-</v>
      </c>
      <c r="AQ242" s="368">
        <f t="shared" si="201"/>
        <v>0</v>
      </c>
      <c r="AR242" s="232"/>
      <c r="AS242" s="31"/>
      <c r="AT242" s="227" t="str">
        <f t="shared" si="192"/>
        <v>-</v>
      </c>
      <c r="AU242" s="366"/>
      <c r="AV242" s="370" t="str">
        <f t="shared" si="183"/>
        <v>-</v>
      </c>
      <c r="AW242" s="368">
        <f t="shared" si="202"/>
        <v>0</v>
      </c>
      <c r="AX242" s="232"/>
      <c r="AY242" s="31"/>
      <c r="AZ242" s="227" t="str">
        <f t="shared" si="193"/>
        <v>-</v>
      </c>
      <c r="BA242" s="366"/>
      <c r="BB242" s="370" t="str">
        <f t="shared" si="185"/>
        <v>-</v>
      </c>
    </row>
    <row r="243" ht="15" customHeight="1" spans="1:54">
      <c r="A243" s="114"/>
      <c r="B243" s="138">
        <v>16</v>
      </c>
      <c r="C243" s="192">
        <f t="shared" si="194"/>
        <v>0</v>
      </c>
      <c r="D243" s="433">
        <f t="shared" si="203"/>
        <v>0</v>
      </c>
      <c r="E243" s="432"/>
      <c r="F243" s="435">
        <f t="shared" si="204"/>
        <v>0</v>
      </c>
      <c r="G243" s="303" t="str">
        <f t="shared" si="186"/>
        <v>-</v>
      </c>
      <c r="H243" s="436">
        <f t="shared" si="205"/>
        <v>0</v>
      </c>
      <c r="I243" s="461">
        <f t="shared" si="206"/>
        <v>0</v>
      </c>
      <c r="J243" s="462">
        <f t="shared" si="195"/>
        <v>0</v>
      </c>
      <c r="K243" s="462"/>
      <c r="L243" s="330" t="str">
        <f t="shared" si="171"/>
        <v>-</v>
      </c>
      <c r="M243" s="368">
        <f t="shared" si="196"/>
        <v>0</v>
      </c>
      <c r="N243" s="232"/>
      <c r="O243" s="31"/>
      <c r="P243" s="227" t="str">
        <f t="shared" si="187"/>
        <v>-</v>
      </c>
      <c r="Q243" s="366"/>
      <c r="R243" s="370" t="str">
        <f t="shared" si="173"/>
        <v>-</v>
      </c>
      <c r="S243" s="368">
        <f t="shared" si="197"/>
        <v>0</v>
      </c>
      <c r="T243" s="232"/>
      <c r="U243" s="31"/>
      <c r="V243" s="227" t="str">
        <f t="shared" si="188"/>
        <v>-</v>
      </c>
      <c r="W243" s="366"/>
      <c r="X243" s="370" t="str">
        <f t="shared" si="175"/>
        <v>-</v>
      </c>
      <c r="Y243" s="368">
        <f t="shared" si="198"/>
        <v>0</v>
      </c>
      <c r="Z243" s="232"/>
      <c r="AA243" s="31"/>
      <c r="AB243" s="227" t="str">
        <f t="shared" si="189"/>
        <v>-</v>
      </c>
      <c r="AC243" s="366"/>
      <c r="AD243" s="370" t="str">
        <f t="shared" si="177"/>
        <v>-</v>
      </c>
      <c r="AE243" s="368">
        <f t="shared" si="199"/>
        <v>0</v>
      </c>
      <c r="AF243" s="232"/>
      <c r="AG243" s="31"/>
      <c r="AH243" s="227" t="str">
        <f t="shared" si="190"/>
        <v>-</v>
      </c>
      <c r="AI243" s="366"/>
      <c r="AJ243" s="370" t="str">
        <f t="shared" si="179"/>
        <v>-</v>
      </c>
      <c r="AK243" s="368">
        <f t="shared" si="200"/>
        <v>0</v>
      </c>
      <c r="AL243" s="232"/>
      <c r="AM243" s="31"/>
      <c r="AN243" s="227" t="str">
        <f t="shared" si="191"/>
        <v>-</v>
      </c>
      <c r="AO243" s="366"/>
      <c r="AP243" s="370" t="str">
        <f t="shared" si="181"/>
        <v>-</v>
      </c>
      <c r="AQ243" s="368">
        <f t="shared" si="201"/>
        <v>0</v>
      </c>
      <c r="AR243" s="232"/>
      <c r="AS243" s="31"/>
      <c r="AT243" s="227" t="str">
        <f t="shared" si="192"/>
        <v>-</v>
      </c>
      <c r="AU243" s="366"/>
      <c r="AV243" s="370" t="str">
        <f t="shared" si="183"/>
        <v>-</v>
      </c>
      <c r="AW243" s="368">
        <f t="shared" si="202"/>
        <v>0</v>
      </c>
      <c r="AX243" s="232"/>
      <c r="AY243" s="31"/>
      <c r="AZ243" s="227" t="str">
        <f t="shared" si="193"/>
        <v>-</v>
      </c>
      <c r="BA243" s="366"/>
      <c r="BB243" s="370" t="str">
        <f t="shared" si="185"/>
        <v>-</v>
      </c>
    </row>
    <row r="244" ht="15" customHeight="1" spans="1:54">
      <c r="A244" s="114"/>
      <c r="B244" s="138">
        <v>17</v>
      </c>
      <c r="C244" s="192">
        <f t="shared" si="194"/>
        <v>0</v>
      </c>
      <c r="D244" s="433">
        <f t="shared" si="203"/>
        <v>0</v>
      </c>
      <c r="E244" s="432"/>
      <c r="F244" s="435">
        <f t="shared" si="204"/>
        <v>0</v>
      </c>
      <c r="G244" s="303" t="str">
        <f t="shared" si="186"/>
        <v>-</v>
      </c>
      <c r="H244" s="436">
        <f t="shared" si="205"/>
        <v>0</v>
      </c>
      <c r="I244" s="461">
        <f t="shared" si="206"/>
        <v>0</v>
      </c>
      <c r="J244" s="462">
        <f t="shared" si="195"/>
        <v>0</v>
      </c>
      <c r="K244" s="462"/>
      <c r="L244" s="330" t="str">
        <f t="shared" si="171"/>
        <v>-</v>
      </c>
      <c r="M244" s="368">
        <f t="shared" si="196"/>
        <v>0</v>
      </c>
      <c r="N244" s="232"/>
      <c r="O244" s="31"/>
      <c r="P244" s="227" t="str">
        <f t="shared" si="187"/>
        <v>-</v>
      </c>
      <c r="Q244" s="366"/>
      <c r="R244" s="370" t="str">
        <f t="shared" si="173"/>
        <v>-</v>
      </c>
      <c r="S244" s="368">
        <f t="shared" si="197"/>
        <v>0</v>
      </c>
      <c r="T244" s="232"/>
      <c r="U244" s="31"/>
      <c r="V244" s="227" t="str">
        <f t="shared" si="188"/>
        <v>-</v>
      </c>
      <c r="W244" s="366"/>
      <c r="X244" s="370" t="str">
        <f t="shared" si="175"/>
        <v>-</v>
      </c>
      <c r="Y244" s="368">
        <f t="shared" si="198"/>
        <v>0</v>
      </c>
      <c r="Z244" s="232"/>
      <c r="AA244" s="31"/>
      <c r="AB244" s="227" t="str">
        <f t="shared" si="189"/>
        <v>-</v>
      </c>
      <c r="AC244" s="366"/>
      <c r="AD244" s="370" t="str">
        <f t="shared" si="177"/>
        <v>-</v>
      </c>
      <c r="AE244" s="368">
        <f t="shared" si="199"/>
        <v>0</v>
      </c>
      <c r="AF244" s="232"/>
      <c r="AG244" s="31"/>
      <c r="AH244" s="227" t="str">
        <f t="shared" si="190"/>
        <v>-</v>
      </c>
      <c r="AI244" s="366"/>
      <c r="AJ244" s="370" t="str">
        <f t="shared" si="179"/>
        <v>-</v>
      </c>
      <c r="AK244" s="368">
        <f t="shared" si="200"/>
        <v>0</v>
      </c>
      <c r="AL244" s="232"/>
      <c r="AM244" s="31"/>
      <c r="AN244" s="227" t="str">
        <f t="shared" si="191"/>
        <v>-</v>
      </c>
      <c r="AO244" s="366"/>
      <c r="AP244" s="370" t="str">
        <f t="shared" si="181"/>
        <v>-</v>
      </c>
      <c r="AQ244" s="368">
        <f t="shared" si="201"/>
        <v>0</v>
      </c>
      <c r="AR244" s="232"/>
      <c r="AS244" s="31"/>
      <c r="AT244" s="227" t="str">
        <f t="shared" si="192"/>
        <v>-</v>
      </c>
      <c r="AU244" s="366"/>
      <c r="AV244" s="370" t="str">
        <f t="shared" si="183"/>
        <v>-</v>
      </c>
      <c r="AW244" s="368">
        <f t="shared" si="202"/>
        <v>0</v>
      </c>
      <c r="AX244" s="232"/>
      <c r="AY244" s="31"/>
      <c r="AZ244" s="227" t="str">
        <f t="shared" si="193"/>
        <v>-</v>
      </c>
      <c r="BA244" s="366"/>
      <c r="BB244" s="370" t="str">
        <f t="shared" si="185"/>
        <v>-</v>
      </c>
    </row>
    <row r="245" ht="15" customHeight="1" spans="1:54">
      <c r="A245" s="114"/>
      <c r="B245" s="138">
        <v>18</v>
      </c>
      <c r="C245" s="192">
        <f t="shared" si="194"/>
        <v>0</v>
      </c>
      <c r="D245" s="433">
        <f t="shared" si="203"/>
        <v>0</v>
      </c>
      <c r="E245" s="432"/>
      <c r="F245" s="435">
        <f t="shared" si="204"/>
        <v>0</v>
      </c>
      <c r="G245" s="303" t="str">
        <f t="shared" si="186"/>
        <v>-</v>
      </c>
      <c r="H245" s="436">
        <f t="shared" si="205"/>
        <v>0</v>
      </c>
      <c r="I245" s="461">
        <f t="shared" si="206"/>
        <v>0</v>
      </c>
      <c r="J245" s="462">
        <f t="shared" si="195"/>
        <v>0</v>
      </c>
      <c r="K245" s="462"/>
      <c r="L245" s="330" t="str">
        <f t="shared" si="171"/>
        <v>-</v>
      </c>
      <c r="M245" s="368">
        <f t="shared" si="196"/>
        <v>0</v>
      </c>
      <c r="N245" s="232"/>
      <c r="O245" s="31"/>
      <c r="P245" s="227" t="str">
        <f t="shared" si="187"/>
        <v>-</v>
      </c>
      <c r="Q245" s="366"/>
      <c r="R245" s="370" t="str">
        <f t="shared" si="173"/>
        <v>-</v>
      </c>
      <c r="S245" s="368">
        <f t="shared" si="197"/>
        <v>0</v>
      </c>
      <c r="T245" s="232"/>
      <c r="U245" s="31"/>
      <c r="V245" s="227" t="str">
        <f t="shared" si="188"/>
        <v>-</v>
      </c>
      <c r="W245" s="366"/>
      <c r="X245" s="370" t="str">
        <f t="shared" si="175"/>
        <v>-</v>
      </c>
      <c r="Y245" s="368">
        <f t="shared" si="198"/>
        <v>0</v>
      </c>
      <c r="Z245" s="232"/>
      <c r="AA245" s="31"/>
      <c r="AB245" s="227" t="str">
        <f t="shared" si="189"/>
        <v>-</v>
      </c>
      <c r="AC245" s="366"/>
      <c r="AD245" s="370" t="str">
        <f t="shared" si="177"/>
        <v>-</v>
      </c>
      <c r="AE245" s="368">
        <f t="shared" si="199"/>
        <v>0</v>
      </c>
      <c r="AF245" s="232"/>
      <c r="AG245" s="31"/>
      <c r="AH245" s="227" t="str">
        <f t="shared" si="190"/>
        <v>-</v>
      </c>
      <c r="AI245" s="366"/>
      <c r="AJ245" s="370" t="str">
        <f t="shared" si="179"/>
        <v>-</v>
      </c>
      <c r="AK245" s="368">
        <f t="shared" si="200"/>
        <v>0</v>
      </c>
      <c r="AL245" s="232"/>
      <c r="AM245" s="31"/>
      <c r="AN245" s="227" t="str">
        <f t="shared" si="191"/>
        <v>-</v>
      </c>
      <c r="AO245" s="366"/>
      <c r="AP245" s="370" t="str">
        <f t="shared" si="181"/>
        <v>-</v>
      </c>
      <c r="AQ245" s="368">
        <f t="shared" si="201"/>
        <v>0</v>
      </c>
      <c r="AR245" s="232"/>
      <c r="AS245" s="31"/>
      <c r="AT245" s="227" t="str">
        <f t="shared" si="192"/>
        <v>-</v>
      </c>
      <c r="AU245" s="366"/>
      <c r="AV245" s="370" t="str">
        <f t="shared" si="183"/>
        <v>-</v>
      </c>
      <c r="AW245" s="368">
        <f t="shared" si="202"/>
        <v>0</v>
      </c>
      <c r="AX245" s="232"/>
      <c r="AY245" s="31"/>
      <c r="AZ245" s="227" t="str">
        <f t="shared" si="193"/>
        <v>-</v>
      </c>
      <c r="BA245" s="366"/>
      <c r="BB245" s="370" t="str">
        <f t="shared" si="185"/>
        <v>-</v>
      </c>
    </row>
    <row r="246" ht="15" customHeight="1" spans="1:54">
      <c r="A246" s="114"/>
      <c r="B246" s="138">
        <v>19</v>
      </c>
      <c r="C246" s="192">
        <f t="shared" si="194"/>
        <v>0</v>
      </c>
      <c r="D246" s="433">
        <f t="shared" si="203"/>
        <v>0</v>
      </c>
      <c r="E246" s="432"/>
      <c r="F246" s="435">
        <f t="shared" si="204"/>
        <v>0</v>
      </c>
      <c r="G246" s="303" t="str">
        <f t="shared" si="186"/>
        <v>-</v>
      </c>
      <c r="H246" s="436">
        <f t="shared" si="205"/>
        <v>0</v>
      </c>
      <c r="I246" s="461">
        <f t="shared" si="206"/>
        <v>0</v>
      </c>
      <c r="J246" s="462">
        <f t="shared" si="195"/>
        <v>0</v>
      </c>
      <c r="K246" s="462"/>
      <c r="L246" s="330" t="str">
        <f t="shared" si="171"/>
        <v>-</v>
      </c>
      <c r="M246" s="368">
        <f t="shared" si="196"/>
        <v>0</v>
      </c>
      <c r="N246" s="232"/>
      <c r="O246" s="31"/>
      <c r="P246" s="227" t="str">
        <f t="shared" si="187"/>
        <v>-</v>
      </c>
      <c r="Q246" s="366"/>
      <c r="R246" s="370" t="str">
        <f t="shared" si="173"/>
        <v>-</v>
      </c>
      <c r="S246" s="368">
        <f t="shared" si="197"/>
        <v>0</v>
      </c>
      <c r="T246" s="232"/>
      <c r="U246" s="31"/>
      <c r="V246" s="227" t="str">
        <f t="shared" si="188"/>
        <v>-</v>
      </c>
      <c r="W246" s="366"/>
      <c r="X246" s="370" t="str">
        <f t="shared" si="175"/>
        <v>-</v>
      </c>
      <c r="Y246" s="368">
        <f t="shared" si="198"/>
        <v>0</v>
      </c>
      <c r="Z246" s="232"/>
      <c r="AA246" s="31"/>
      <c r="AB246" s="227" t="str">
        <f t="shared" si="189"/>
        <v>-</v>
      </c>
      <c r="AC246" s="366"/>
      <c r="AD246" s="370" t="str">
        <f t="shared" si="177"/>
        <v>-</v>
      </c>
      <c r="AE246" s="368">
        <f t="shared" si="199"/>
        <v>0</v>
      </c>
      <c r="AF246" s="232"/>
      <c r="AG246" s="31"/>
      <c r="AH246" s="227" t="str">
        <f t="shared" si="190"/>
        <v>-</v>
      </c>
      <c r="AI246" s="366"/>
      <c r="AJ246" s="370" t="str">
        <f t="shared" si="179"/>
        <v>-</v>
      </c>
      <c r="AK246" s="368">
        <f t="shared" si="200"/>
        <v>0</v>
      </c>
      <c r="AL246" s="232"/>
      <c r="AM246" s="31"/>
      <c r="AN246" s="227" t="str">
        <f t="shared" si="191"/>
        <v>-</v>
      </c>
      <c r="AO246" s="366"/>
      <c r="AP246" s="370" t="str">
        <f t="shared" si="181"/>
        <v>-</v>
      </c>
      <c r="AQ246" s="368">
        <f t="shared" si="201"/>
        <v>0</v>
      </c>
      <c r="AR246" s="232"/>
      <c r="AS246" s="31"/>
      <c r="AT246" s="227" t="str">
        <f t="shared" si="192"/>
        <v>-</v>
      </c>
      <c r="AU246" s="366"/>
      <c r="AV246" s="370" t="str">
        <f t="shared" si="183"/>
        <v>-</v>
      </c>
      <c r="AW246" s="368">
        <f t="shared" si="202"/>
        <v>0</v>
      </c>
      <c r="AX246" s="232"/>
      <c r="AY246" s="31"/>
      <c r="AZ246" s="227" t="str">
        <f t="shared" si="193"/>
        <v>-</v>
      </c>
      <c r="BA246" s="366"/>
      <c r="BB246" s="370" t="str">
        <f t="shared" si="185"/>
        <v>-</v>
      </c>
    </row>
    <row r="247" ht="15" customHeight="1" spans="1:54">
      <c r="A247" s="114"/>
      <c r="B247" s="138">
        <v>20</v>
      </c>
      <c r="C247" s="192">
        <f t="shared" si="194"/>
        <v>0</v>
      </c>
      <c r="D247" s="433">
        <f t="shared" si="203"/>
        <v>0</v>
      </c>
      <c r="E247" s="432"/>
      <c r="F247" s="435">
        <f t="shared" si="204"/>
        <v>0</v>
      </c>
      <c r="G247" s="303" t="str">
        <f t="shared" si="186"/>
        <v>-</v>
      </c>
      <c r="H247" s="436">
        <f t="shared" si="205"/>
        <v>0</v>
      </c>
      <c r="I247" s="461">
        <f t="shared" si="206"/>
        <v>0</v>
      </c>
      <c r="J247" s="462">
        <f t="shared" si="195"/>
        <v>0</v>
      </c>
      <c r="K247" s="462"/>
      <c r="L247" s="330" t="str">
        <f t="shared" si="171"/>
        <v>-</v>
      </c>
      <c r="M247" s="368">
        <f t="shared" si="196"/>
        <v>0</v>
      </c>
      <c r="N247" s="232"/>
      <c r="O247" s="31"/>
      <c r="P247" s="227" t="str">
        <f t="shared" si="187"/>
        <v>-</v>
      </c>
      <c r="Q247" s="366"/>
      <c r="R247" s="370" t="str">
        <f t="shared" si="173"/>
        <v>-</v>
      </c>
      <c r="S247" s="368">
        <f t="shared" si="197"/>
        <v>0</v>
      </c>
      <c r="T247" s="232"/>
      <c r="U247" s="31"/>
      <c r="V247" s="227" t="str">
        <f t="shared" si="188"/>
        <v>-</v>
      </c>
      <c r="W247" s="366"/>
      <c r="X247" s="370" t="str">
        <f t="shared" si="175"/>
        <v>-</v>
      </c>
      <c r="Y247" s="368">
        <f t="shared" si="198"/>
        <v>0</v>
      </c>
      <c r="Z247" s="232"/>
      <c r="AA247" s="31"/>
      <c r="AB247" s="227" t="str">
        <f t="shared" si="189"/>
        <v>-</v>
      </c>
      <c r="AC247" s="366"/>
      <c r="AD247" s="370" t="str">
        <f t="shared" si="177"/>
        <v>-</v>
      </c>
      <c r="AE247" s="368">
        <f t="shared" si="199"/>
        <v>0</v>
      </c>
      <c r="AF247" s="232"/>
      <c r="AG247" s="31"/>
      <c r="AH247" s="227" t="str">
        <f t="shared" si="190"/>
        <v>-</v>
      </c>
      <c r="AI247" s="366"/>
      <c r="AJ247" s="370" t="str">
        <f t="shared" si="179"/>
        <v>-</v>
      </c>
      <c r="AK247" s="368">
        <f t="shared" si="200"/>
        <v>0</v>
      </c>
      <c r="AL247" s="232"/>
      <c r="AM247" s="31"/>
      <c r="AN247" s="227" t="str">
        <f t="shared" si="191"/>
        <v>-</v>
      </c>
      <c r="AO247" s="366"/>
      <c r="AP247" s="370" t="str">
        <f t="shared" si="181"/>
        <v>-</v>
      </c>
      <c r="AQ247" s="368">
        <f t="shared" si="201"/>
        <v>0</v>
      </c>
      <c r="AR247" s="232"/>
      <c r="AS247" s="31"/>
      <c r="AT247" s="227" t="str">
        <f t="shared" si="192"/>
        <v>-</v>
      </c>
      <c r="AU247" s="366"/>
      <c r="AV247" s="370" t="str">
        <f t="shared" si="183"/>
        <v>-</v>
      </c>
      <c r="AW247" s="368">
        <f t="shared" si="202"/>
        <v>0</v>
      </c>
      <c r="AX247" s="232"/>
      <c r="AY247" s="31"/>
      <c r="AZ247" s="227" t="str">
        <f t="shared" si="193"/>
        <v>-</v>
      </c>
      <c r="BA247" s="366"/>
      <c r="BB247" s="370" t="str">
        <f t="shared" si="185"/>
        <v>-</v>
      </c>
    </row>
    <row r="248" ht="15" customHeight="1" spans="1:54">
      <c r="A248" s="114"/>
      <c r="B248" s="138">
        <v>21</v>
      </c>
      <c r="C248" s="192">
        <f t="shared" si="194"/>
        <v>0</v>
      </c>
      <c r="D248" s="433">
        <f t="shared" si="203"/>
        <v>0</v>
      </c>
      <c r="E248" s="432"/>
      <c r="F248" s="435">
        <f t="shared" si="204"/>
        <v>0</v>
      </c>
      <c r="G248" s="303" t="str">
        <f t="shared" si="186"/>
        <v>-</v>
      </c>
      <c r="H248" s="436">
        <f t="shared" si="205"/>
        <v>0</v>
      </c>
      <c r="I248" s="461">
        <f t="shared" si="206"/>
        <v>0</v>
      </c>
      <c r="J248" s="462">
        <f t="shared" si="195"/>
        <v>0</v>
      </c>
      <c r="K248" s="462"/>
      <c r="L248" s="330" t="str">
        <f t="shared" si="171"/>
        <v>-</v>
      </c>
      <c r="M248" s="368">
        <f t="shared" si="196"/>
        <v>0</v>
      </c>
      <c r="N248" s="232"/>
      <c r="O248" s="31"/>
      <c r="P248" s="227" t="str">
        <f t="shared" si="187"/>
        <v>-</v>
      </c>
      <c r="Q248" s="366"/>
      <c r="R248" s="370" t="str">
        <f t="shared" si="173"/>
        <v>-</v>
      </c>
      <c r="S248" s="368">
        <f t="shared" si="197"/>
        <v>0</v>
      </c>
      <c r="T248" s="232"/>
      <c r="U248" s="31"/>
      <c r="V248" s="227" t="str">
        <f t="shared" si="188"/>
        <v>-</v>
      </c>
      <c r="W248" s="366"/>
      <c r="X248" s="370" t="str">
        <f t="shared" si="175"/>
        <v>-</v>
      </c>
      <c r="Y248" s="368">
        <f t="shared" si="198"/>
        <v>0</v>
      </c>
      <c r="Z248" s="232"/>
      <c r="AA248" s="31"/>
      <c r="AB248" s="227" t="str">
        <f t="shared" si="189"/>
        <v>-</v>
      </c>
      <c r="AC248" s="366"/>
      <c r="AD248" s="370" t="str">
        <f t="shared" si="177"/>
        <v>-</v>
      </c>
      <c r="AE248" s="368">
        <f t="shared" si="199"/>
        <v>0</v>
      </c>
      <c r="AF248" s="232"/>
      <c r="AG248" s="31"/>
      <c r="AH248" s="227" t="str">
        <f t="shared" si="190"/>
        <v>-</v>
      </c>
      <c r="AI248" s="366"/>
      <c r="AJ248" s="370" t="str">
        <f t="shared" si="179"/>
        <v>-</v>
      </c>
      <c r="AK248" s="368">
        <f t="shared" si="200"/>
        <v>0</v>
      </c>
      <c r="AL248" s="232"/>
      <c r="AM248" s="31"/>
      <c r="AN248" s="227" t="str">
        <f t="shared" si="191"/>
        <v>-</v>
      </c>
      <c r="AO248" s="366"/>
      <c r="AP248" s="370" t="str">
        <f t="shared" si="181"/>
        <v>-</v>
      </c>
      <c r="AQ248" s="368">
        <f t="shared" si="201"/>
        <v>0</v>
      </c>
      <c r="AR248" s="232"/>
      <c r="AS248" s="31"/>
      <c r="AT248" s="227" t="str">
        <f t="shared" si="192"/>
        <v>-</v>
      </c>
      <c r="AU248" s="366"/>
      <c r="AV248" s="370" t="str">
        <f t="shared" si="183"/>
        <v>-</v>
      </c>
      <c r="AW248" s="368">
        <f t="shared" si="202"/>
        <v>0</v>
      </c>
      <c r="AX248" s="232"/>
      <c r="AY248" s="31"/>
      <c r="AZ248" s="227" t="str">
        <f t="shared" si="193"/>
        <v>-</v>
      </c>
      <c r="BA248" s="366"/>
      <c r="BB248" s="370" t="str">
        <f t="shared" si="185"/>
        <v>-</v>
      </c>
    </row>
    <row r="249" ht="15" customHeight="1" spans="1:54">
      <c r="A249" s="114"/>
      <c r="B249" s="138">
        <v>22</v>
      </c>
      <c r="C249" s="192">
        <f t="shared" si="194"/>
        <v>0</v>
      </c>
      <c r="D249" s="433">
        <f t="shared" si="203"/>
        <v>0</v>
      </c>
      <c r="E249" s="432"/>
      <c r="F249" s="435">
        <f t="shared" si="204"/>
        <v>0</v>
      </c>
      <c r="G249" s="303" t="str">
        <f t="shared" si="186"/>
        <v>-</v>
      </c>
      <c r="H249" s="436">
        <f t="shared" si="205"/>
        <v>0</v>
      </c>
      <c r="I249" s="461">
        <f t="shared" si="206"/>
        <v>0</v>
      </c>
      <c r="J249" s="462">
        <f t="shared" si="195"/>
        <v>0</v>
      </c>
      <c r="K249" s="462"/>
      <c r="L249" s="330" t="str">
        <f t="shared" si="171"/>
        <v>-</v>
      </c>
      <c r="M249" s="368">
        <f t="shared" si="196"/>
        <v>0</v>
      </c>
      <c r="N249" s="232"/>
      <c r="O249" s="31"/>
      <c r="P249" s="227" t="str">
        <f t="shared" si="187"/>
        <v>-</v>
      </c>
      <c r="Q249" s="366"/>
      <c r="R249" s="370" t="str">
        <f t="shared" si="173"/>
        <v>-</v>
      </c>
      <c r="S249" s="368">
        <f t="shared" si="197"/>
        <v>0</v>
      </c>
      <c r="T249" s="232"/>
      <c r="U249" s="31"/>
      <c r="V249" s="227" t="str">
        <f t="shared" si="188"/>
        <v>-</v>
      </c>
      <c r="W249" s="366"/>
      <c r="X249" s="370" t="str">
        <f t="shared" si="175"/>
        <v>-</v>
      </c>
      <c r="Y249" s="368">
        <f t="shared" si="198"/>
        <v>0</v>
      </c>
      <c r="Z249" s="232"/>
      <c r="AA249" s="31"/>
      <c r="AB249" s="227" t="str">
        <f t="shared" si="189"/>
        <v>-</v>
      </c>
      <c r="AC249" s="366"/>
      <c r="AD249" s="370" t="str">
        <f t="shared" si="177"/>
        <v>-</v>
      </c>
      <c r="AE249" s="368">
        <f t="shared" si="199"/>
        <v>0</v>
      </c>
      <c r="AF249" s="232"/>
      <c r="AG249" s="31"/>
      <c r="AH249" s="227" t="str">
        <f t="shared" si="190"/>
        <v>-</v>
      </c>
      <c r="AI249" s="366"/>
      <c r="AJ249" s="370" t="str">
        <f t="shared" si="179"/>
        <v>-</v>
      </c>
      <c r="AK249" s="368">
        <f t="shared" si="200"/>
        <v>0</v>
      </c>
      <c r="AL249" s="232"/>
      <c r="AM249" s="31"/>
      <c r="AN249" s="227" t="str">
        <f t="shared" si="191"/>
        <v>-</v>
      </c>
      <c r="AO249" s="366"/>
      <c r="AP249" s="370" t="str">
        <f t="shared" si="181"/>
        <v>-</v>
      </c>
      <c r="AQ249" s="368">
        <f t="shared" si="201"/>
        <v>0</v>
      </c>
      <c r="AR249" s="232"/>
      <c r="AS249" s="31"/>
      <c r="AT249" s="227" t="str">
        <f t="shared" si="192"/>
        <v>-</v>
      </c>
      <c r="AU249" s="366"/>
      <c r="AV249" s="370" t="str">
        <f t="shared" si="183"/>
        <v>-</v>
      </c>
      <c r="AW249" s="368">
        <f t="shared" si="202"/>
        <v>0</v>
      </c>
      <c r="AX249" s="232"/>
      <c r="AY249" s="31"/>
      <c r="AZ249" s="227" t="str">
        <f t="shared" si="193"/>
        <v>-</v>
      </c>
      <c r="BA249" s="366"/>
      <c r="BB249" s="370" t="str">
        <f t="shared" si="185"/>
        <v>-</v>
      </c>
    </row>
    <row r="250" ht="15" customHeight="1" spans="1:54">
      <c r="A250" s="114"/>
      <c r="B250" s="138">
        <v>23</v>
      </c>
      <c r="C250" s="192">
        <f t="shared" si="194"/>
        <v>0</v>
      </c>
      <c r="D250" s="433">
        <f t="shared" si="203"/>
        <v>0</v>
      </c>
      <c r="E250" s="432"/>
      <c r="F250" s="435">
        <f t="shared" si="204"/>
        <v>0</v>
      </c>
      <c r="G250" s="303" t="str">
        <f t="shared" si="186"/>
        <v>-</v>
      </c>
      <c r="H250" s="436">
        <f t="shared" si="205"/>
        <v>0</v>
      </c>
      <c r="I250" s="461">
        <f t="shared" si="206"/>
        <v>0</v>
      </c>
      <c r="J250" s="462">
        <f t="shared" si="195"/>
        <v>0</v>
      </c>
      <c r="K250" s="462"/>
      <c r="L250" s="330" t="str">
        <f t="shared" si="171"/>
        <v>-</v>
      </c>
      <c r="M250" s="368">
        <f t="shared" si="196"/>
        <v>0</v>
      </c>
      <c r="N250" s="232"/>
      <c r="O250" s="31"/>
      <c r="P250" s="227" t="str">
        <f t="shared" si="187"/>
        <v>-</v>
      </c>
      <c r="Q250" s="366"/>
      <c r="R250" s="370" t="str">
        <f t="shared" si="173"/>
        <v>-</v>
      </c>
      <c r="S250" s="368">
        <f t="shared" si="197"/>
        <v>0</v>
      </c>
      <c r="T250" s="232"/>
      <c r="U250" s="31"/>
      <c r="V250" s="227" t="str">
        <f t="shared" si="188"/>
        <v>-</v>
      </c>
      <c r="W250" s="366"/>
      <c r="X250" s="370" t="str">
        <f t="shared" si="175"/>
        <v>-</v>
      </c>
      <c r="Y250" s="368">
        <f t="shared" si="198"/>
        <v>0</v>
      </c>
      <c r="Z250" s="232"/>
      <c r="AA250" s="31"/>
      <c r="AB250" s="227" t="str">
        <f t="shared" si="189"/>
        <v>-</v>
      </c>
      <c r="AC250" s="366"/>
      <c r="AD250" s="370" t="str">
        <f t="shared" si="177"/>
        <v>-</v>
      </c>
      <c r="AE250" s="368">
        <f t="shared" si="199"/>
        <v>0</v>
      </c>
      <c r="AF250" s="232"/>
      <c r="AG250" s="31"/>
      <c r="AH250" s="227" t="str">
        <f t="shared" si="190"/>
        <v>-</v>
      </c>
      <c r="AI250" s="366"/>
      <c r="AJ250" s="370" t="str">
        <f t="shared" si="179"/>
        <v>-</v>
      </c>
      <c r="AK250" s="368">
        <f t="shared" si="200"/>
        <v>0</v>
      </c>
      <c r="AL250" s="232"/>
      <c r="AM250" s="31"/>
      <c r="AN250" s="227" t="str">
        <f t="shared" si="191"/>
        <v>-</v>
      </c>
      <c r="AO250" s="366"/>
      <c r="AP250" s="370" t="str">
        <f t="shared" si="181"/>
        <v>-</v>
      </c>
      <c r="AQ250" s="368">
        <f t="shared" si="201"/>
        <v>0</v>
      </c>
      <c r="AR250" s="232"/>
      <c r="AS250" s="31"/>
      <c r="AT250" s="227" t="str">
        <f t="shared" si="192"/>
        <v>-</v>
      </c>
      <c r="AU250" s="366"/>
      <c r="AV250" s="370" t="str">
        <f t="shared" si="183"/>
        <v>-</v>
      </c>
      <c r="AW250" s="368">
        <f t="shared" si="202"/>
        <v>0</v>
      </c>
      <c r="AX250" s="232"/>
      <c r="AY250" s="31"/>
      <c r="AZ250" s="227" t="str">
        <f t="shared" si="193"/>
        <v>-</v>
      </c>
      <c r="BA250" s="366"/>
      <c r="BB250" s="370" t="str">
        <f t="shared" si="185"/>
        <v>-</v>
      </c>
    </row>
    <row r="251" ht="15" customHeight="1" spans="1:54">
      <c r="A251" s="114"/>
      <c r="B251" s="138">
        <v>24</v>
      </c>
      <c r="C251" s="192">
        <f t="shared" si="194"/>
        <v>0</v>
      </c>
      <c r="D251" s="433">
        <f t="shared" si="203"/>
        <v>0</v>
      </c>
      <c r="E251" s="432"/>
      <c r="F251" s="435">
        <f t="shared" si="204"/>
        <v>0</v>
      </c>
      <c r="G251" s="303" t="str">
        <f t="shared" si="186"/>
        <v>-</v>
      </c>
      <c r="H251" s="436">
        <f t="shared" si="205"/>
        <v>0</v>
      </c>
      <c r="I251" s="461">
        <f t="shared" si="206"/>
        <v>0</v>
      </c>
      <c r="J251" s="462">
        <f t="shared" si="195"/>
        <v>0</v>
      </c>
      <c r="K251" s="462"/>
      <c r="L251" s="330" t="str">
        <f t="shared" si="171"/>
        <v>-</v>
      </c>
      <c r="M251" s="368">
        <f t="shared" si="196"/>
        <v>0</v>
      </c>
      <c r="N251" s="232"/>
      <c r="O251" s="31"/>
      <c r="P251" s="227" t="str">
        <f t="shared" si="187"/>
        <v>-</v>
      </c>
      <c r="Q251" s="366"/>
      <c r="R251" s="370" t="str">
        <f t="shared" si="173"/>
        <v>-</v>
      </c>
      <c r="S251" s="368">
        <f t="shared" si="197"/>
        <v>0</v>
      </c>
      <c r="T251" s="232"/>
      <c r="U251" s="31"/>
      <c r="V251" s="227" t="str">
        <f t="shared" si="188"/>
        <v>-</v>
      </c>
      <c r="W251" s="366"/>
      <c r="X251" s="370" t="str">
        <f t="shared" si="175"/>
        <v>-</v>
      </c>
      <c r="Y251" s="368">
        <f t="shared" si="198"/>
        <v>0</v>
      </c>
      <c r="Z251" s="232"/>
      <c r="AA251" s="31"/>
      <c r="AB251" s="227" t="str">
        <f t="shared" si="189"/>
        <v>-</v>
      </c>
      <c r="AC251" s="366"/>
      <c r="AD251" s="370" t="str">
        <f t="shared" si="177"/>
        <v>-</v>
      </c>
      <c r="AE251" s="368">
        <f t="shared" si="199"/>
        <v>0</v>
      </c>
      <c r="AF251" s="232"/>
      <c r="AG251" s="31"/>
      <c r="AH251" s="227" t="str">
        <f t="shared" si="190"/>
        <v>-</v>
      </c>
      <c r="AI251" s="366"/>
      <c r="AJ251" s="370" t="str">
        <f t="shared" si="179"/>
        <v>-</v>
      </c>
      <c r="AK251" s="368">
        <f t="shared" si="200"/>
        <v>0</v>
      </c>
      <c r="AL251" s="232"/>
      <c r="AM251" s="31"/>
      <c r="AN251" s="227" t="str">
        <f t="shared" si="191"/>
        <v>-</v>
      </c>
      <c r="AO251" s="366"/>
      <c r="AP251" s="370" t="str">
        <f t="shared" si="181"/>
        <v>-</v>
      </c>
      <c r="AQ251" s="368">
        <f t="shared" si="201"/>
        <v>0</v>
      </c>
      <c r="AR251" s="232"/>
      <c r="AS251" s="31"/>
      <c r="AT251" s="227" t="str">
        <f t="shared" si="192"/>
        <v>-</v>
      </c>
      <c r="AU251" s="366"/>
      <c r="AV251" s="370" t="str">
        <f t="shared" si="183"/>
        <v>-</v>
      </c>
      <c r="AW251" s="368">
        <f t="shared" si="202"/>
        <v>0</v>
      </c>
      <c r="AX251" s="232"/>
      <c r="AY251" s="31"/>
      <c r="AZ251" s="227" t="str">
        <f t="shared" si="193"/>
        <v>-</v>
      </c>
      <c r="BA251" s="366"/>
      <c r="BB251" s="370" t="str">
        <f t="shared" si="185"/>
        <v>-</v>
      </c>
    </row>
    <row r="252" ht="15" customHeight="1" spans="1:54">
      <c r="A252" s="114"/>
      <c r="B252" s="138">
        <v>25</v>
      </c>
      <c r="C252" s="192">
        <f t="shared" si="194"/>
        <v>0</v>
      </c>
      <c r="D252" s="433">
        <f t="shared" si="203"/>
        <v>0</v>
      </c>
      <c r="E252" s="432"/>
      <c r="F252" s="435">
        <f t="shared" si="204"/>
        <v>0</v>
      </c>
      <c r="G252" s="303" t="str">
        <f t="shared" si="186"/>
        <v>-</v>
      </c>
      <c r="H252" s="436">
        <f t="shared" si="205"/>
        <v>0</v>
      </c>
      <c r="I252" s="461">
        <f t="shared" si="206"/>
        <v>0</v>
      </c>
      <c r="J252" s="462">
        <f t="shared" si="195"/>
        <v>0</v>
      </c>
      <c r="K252" s="462"/>
      <c r="L252" s="330" t="str">
        <f t="shared" si="171"/>
        <v>-</v>
      </c>
      <c r="M252" s="368">
        <f t="shared" si="196"/>
        <v>0</v>
      </c>
      <c r="N252" s="232"/>
      <c r="O252" s="31"/>
      <c r="P252" s="227" t="str">
        <f t="shared" si="187"/>
        <v>-</v>
      </c>
      <c r="Q252" s="366"/>
      <c r="R252" s="370" t="str">
        <f t="shared" si="173"/>
        <v>-</v>
      </c>
      <c r="S252" s="368">
        <f t="shared" si="197"/>
        <v>0</v>
      </c>
      <c r="T252" s="232"/>
      <c r="U252" s="31"/>
      <c r="V252" s="227" t="str">
        <f t="shared" si="188"/>
        <v>-</v>
      </c>
      <c r="W252" s="366"/>
      <c r="X252" s="370" t="str">
        <f t="shared" si="175"/>
        <v>-</v>
      </c>
      <c r="Y252" s="368">
        <f t="shared" si="198"/>
        <v>0</v>
      </c>
      <c r="Z252" s="232"/>
      <c r="AA252" s="31"/>
      <c r="AB252" s="227" t="str">
        <f t="shared" si="189"/>
        <v>-</v>
      </c>
      <c r="AC252" s="366"/>
      <c r="AD252" s="370" t="str">
        <f t="shared" si="177"/>
        <v>-</v>
      </c>
      <c r="AE252" s="368">
        <f t="shared" si="199"/>
        <v>0</v>
      </c>
      <c r="AF252" s="232"/>
      <c r="AG252" s="31"/>
      <c r="AH252" s="227" t="str">
        <f t="shared" si="190"/>
        <v>-</v>
      </c>
      <c r="AI252" s="366"/>
      <c r="AJ252" s="370" t="str">
        <f t="shared" si="179"/>
        <v>-</v>
      </c>
      <c r="AK252" s="368">
        <f t="shared" si="200"/>
        <v>0</v>
      </c>
      <c r="AL252" s="232"/>
      <c r="AM252" s="31"/>
      <c r="AN252" s="227" t="str">
        <f t="shared" si="191"/>
        <v>-</v>
      </c>
      <c r="AO252" s="366"/>
      <c r="AP252" s="370" t="str">
        <f t="shared" si="181"/>
        <v>-</v>
      </c>
      <c r="AQ252" s="368">
        <f t="shared" si="201"/>
        <v>0</v>
      </c>
      <c r="AR252" s="232"/>
      <c r="AS252" s="31"/>
      <c r="AT252" s="227" t="str">
        <f t="shared" si="192"/>
        <v>-</v>
      </c>
      <c r="AU252" s="366"/>
      <c r="AV252" s="370" t="str">
        <f t="shared" si="183"/>
        <v>-</v>
      </c>
      <c r="AW252" s="368">
        <f t="shared" si="202"/>
        <v>0</v>
      </c>
      <c r="AX252" s="232"/>
      <c r="AY252" s="31"/>
      <c r="AZ252" s="227" t="str">
        <f t="shared" si="193"/>
        <v>-</v>
      </c>
      <c r="BA252" s="366"/>
      <c r="BB252" s="370" t="str">
        <f t="shared" si="185"/>
        <v>-</v>
      </c>
    </row>
    <row r="253" ht="15" customHeight="1" spans="1:54">
      <c r="A253" s="114"/>
      <c r="B253" s="138">
        <v>26</v>
      </c>
      <c r="C253" s="192">
        <f t="shared" si="194"/>
        <v>0</v>
      </c>
      <c r="D253" s="433">
        <f t="shared" si="203"/>
        <v>0</v>
      </c>
      <c r="E253" s="432"/>
      <c r="F253" s="435">
        <f t="shared" si="204"/>
        <v>0</v>
      </c>
      <c r="G253" s="303" t="str">
        <f t="shared" si="186"/>
        <v>-</v>
      </c>
      <c r="H253" s="436">
        <f t="shared" si="205"/>
        <v>0</v>
      </c>
      <c r="I253" s="461">
        <f t="shared" si="206"/>
        <v>0</v>
      </c>
      <c r="J253" s="462">
        <f t="shared" si="195"/>
        <v>0</v>
      </c>
      <c r="K253" s="462"/>
      <c r="L253" s="330" t="str">
        <f t="shared" si="171"/>
        <v>-</v>
      </c>
      <c r="M253" s="368">
        <f t="shared" si="196"/>
        <v>0</v>
      </c>
      <c r="N253" s="232"/>
      <c r="O253" s="31"/>
      <c r="P253" s="227" t="str">
        <f t="shared" si="187"/>
        <v>-</v>
      </c>
      <c r="Q253" s="366"/>
      <c r="R253" s="370" t="str">
        <f t="shared" si="173"/>
        <v>-</v>
      </c>
      <c r="S253" s="368">
        <f t="shared" si="197"/>
        <v>0</v>
      </c>
      <c r="T253" s="232"/>
      <c r="U253" s="31"/>
      <c r="V253" s="227" t="str">
        <f t="shared" si="188"/>
        <v>-</v>
      </c>
      <c r="W253" s="366"/>
      <c r="X253" s="370" t="str">
        <f t="shared" si="175"/>
        <v>-</v>
      </c>
      <c r="Y253" s="368">
        <f t="shared" si="198"/>
        <v>0</v>
      </c>
      <c r="Z253" s="232"/>
      <c r="AA253" s="31"/>
      <c r="AB253" s="227" t="str">
        <f t="shared" si="189"/>
        <v>-</v>
      </c>
      <c r="AC253" s="366"/>
      <c r="AD253" s="370" t="str">
        <f t="shared" si="177"/>
        <v>-</v>
      </c>
      <c r="AE253" s="368">
        <f t="shared" si="199"/>
        <v>0</v>
      </c>
      <c r="AF253" s="232"/>
      <c r="AG253" s="31"/>
      <c r="AH253" s="227" t="str">
        <f t="shared" si="190"/>
        <v>-</v>
      </c>
      <c r="AI253" s="366"/>
      <c r="AJ253" s="370" t="str">
        <f t="shared" si="179"/>
        <v>-</v>
      </c>
      <c r="AK253" s="368">
        <f t="shared" si="200"/>
        <v>0</v>
      </c>
      <c r="AL253" s="232"/>
      <c r="AM253" s="31"/>
      <c r="AN253" s="227" t="str">
        <f t="shared" si="191"/>
        <v>-</v>
      </c>
      <c r="AO253" s="366"/>
      <c r="AP253" s="370" t="str">
        <f t="shared" si="181"/>
        <v>-</v>
      </c>
      <c r="AQ253" s="368">
        <f t="shared" si="201"/>
        <v>0</v>
      </c>
      <c r="AR253" s="232"/>
      <c r="AS253" s="31"/>
      <c r="AT253" s="227" t="str">
        <f t="shared" si="192"/>
        <v>-</v>
      </c>
      <c r="AU253" s="366"/>
      <c r="AV253" s="370" t="str">
        <f t="shared" si="183"/>
        <v>-</v>
      </c>
      <c r="AW253" s="368">
        <f t="shared" si="202"/>
        <v>0</v>
      </c>
      <c r="AX253" s="232"/>
      <c r="AY253" s="31"/>
      <c r="AZ253" s="227" t="str">
        <f t="shared" si="193"/>
        <v>-</v>
      </c>
      <c r="BA253" s="366"/>
      <c r="BB253" s="370" t="str">
        <f t="shared" si="185"/>
        <v>-</v>
      </c>
    </row>
    <row r="254" ht="15" customHeight="1" spans="1:54">
      <c r="A254" s="114"/>
      <c r="B254" s="138">
        <v>27</v>
      </c>
      <c r="C254" s="192">
        <f t="shared" si="194"/>
        <v>0</v>
      </c>
      <c r="D254" s="433">
        <f t="shared" si="203"/>
        <v>0</v>
      </c>
      <c r="E254" s="432"/>
      <c r="F254" s="435">
        <f t="shared" si="204"/>
        <v>0</v>
      </c>
      <c r="G254" s="303" t="str">
        <f t="shared" si="186"/>
        <v>-</v>
      </c>
      <c r="H254" s="436">
        <f t="shared" si="205"/>
        <v>0</v>
      </c>
      <c r="I254" s="461">
        <f t="shared" si="206"/>
        <v>0</v>
      </c>
      <c r="J254" s="462">
        <f t="shared" si="195"/>
        <v>0</v>
      </c>
      <c r="K254" s="462"/>
      <c r="L254" s="330" t="str">
        <f t="shared" si="171"/>
        <v>-</v>
      </c>
      <c r="M254" s="368">
        <f t="shared" si="196"/>
        <v>0</v>
      </c>
      <c r="N254" s="232"/>
      <c r="O254" s="31"/>
      <c r="P254" s="227" t="str">
        <f t="shared" si="187"/>
        <v>-</v>
      </c>
      <c r="Q254" s="366"/>
      <c r="R254" s="370" t="str">
        <f t="shared" si="173"/>
        <v>-</v>
      </c>
      <c r="S254" s="368">
        <f t="shared" si="197"/>
        <v>0</v>
      </c>
      <c r="T254" s="232"/>
      <c r="U254" s="31"/>
      <c r="V254" s="227" t="str">
        <f t="shared" si="188"/>
        <v>-</v>
      </c>
      <c r="W254" s="366"/>
      <c r="X254" s="370" t="str">
        <f t="shared" si="175"/>
        <v>-</v>
      </c>
      <c r="Y254" s="368">
        <f t="shared" si="198"/>
        <v>0</v>
      </c>
      <c r="Z254" s="232"/>
      <c r="AA254" s="31"/>
      <c r="AB254" s="227" t="str">
        <f t="shared" si="189"/>
        <v>-</v>
      </c>
      <c r="AC254" s="366"/>
      <c r="AD254" s="370" t="str">
        <f t="shared" si="177"/>
        <v>-</v>
      </c>
      <c r="AE254" s="368">
        <f t="shared" si="199"/>
        <v>0</v>
      </c>
      <c r="AF254" s="232"/>
      <c r="AG254" s="31"/>
      <c r="AH254" s="227" t="str">
        <f t="shared" si="190"/>
        <v>-</v>
      </c>
      <c r="AI254" s="366"/>
      <c r="AJ254" s="370" t="str">
        <f t="shared" si="179"/>
        <v>-</v>
      </c>
      <c r="AK254" s="368">
        <f t="shared" si="200"/>
        <v>0</v>
      </c>
      <c r="AL254" s="232"/>
      <c r="AM254" s="31"/>
      <c r="AN254" s="227" t="str">
        <f t="shared" si="191"/>
        <v>-</v>
      </c>
      <c r="AO254" s="366"/>
      <c r="AP254" s="370" t="str">
        <f t="shared" si="181"/>
        <v>-</v>
      </c>
      <c r="AQ254" s="368">
        <f t="shared" si="201"/>
        <v>0</v>
      </c>
      <c r="AR254" s="232"/>
      <c r="AS254" s="31"/>
      <c r="AT254" s="227" t="str">
        <f t="shared" si="192"/>
        <v>-</v>
      </c>
      <c r="AU254" s="366"/>
      <c r="AV254" s="370" t="str">
        <f t="shared" si="183"/>
        <v>-</v>
      </c>
      <c r="AW254" s="368">
        <f t="shared" si="202"/>
        <v>0</v>
      </c>
      <c r="AX254" s="232"/>
      <c r="AY254" s="31"/>
      <c r="AZ254" s="227" t="str">
        <f t="shared" si="193"/>
        <v>-</v>
      </c>
      <c r="BA254" s="366"/>
      <c r="BB254" s="370" t="str">
        <f t="shared" si="185"/>
        <v>-</v>
      </c>
    </row>
    <row r="255" ht="15" customHeight="1" spans="1:54">
      <c r="A255" s="114"/>
      <c r="B255" s="138">
        <v>28</v>
      </c>
      <c r="C255" s="192">
        <f t="shared" si="194"/>
        <v>0</v>
      </c>
      <c r="D255" s="433">
        <f t="shared" si="203"/>
        <v>0</v>
      </c>
      <c r="E255" s="432"/>
      <c r="F255" s="435">
        <f t="shared" si="204"/>
        <v>0</v>
      </c>
      <c r="G255" s="303" t="str">
        <f t="shared" si="186"/>
        <v>-</v>
      </c>
      <c r="H255" s="436">
        <f t="shared" si="205"/>
        <v>0</v>
      </c>
      <c r="I255" s="461">
        <f t="shared" si="206"/>
        <v>0</v>
      </c>
      <c r="J255" s="462">
        <f t="shared" si="195"/>
        <v>0</v>
      </c>
      <c r="K255" s="462"/>
      <c r="L255" s="330" t="str">
        <f t="shared" si="171"/>
        <v>-</v>
      </c>
      <c r="M255" s="368">
        <f t="shared" si="196"/>
        <v>0</v>
      </c>
      <c r="N255" s="232"/>
      <c r="O255" s="31"/>
      <c r="P255" s="227" t="str">
        <f t="shared" si="187"/>
        <v>-</v>
      </c>
      <c r="Q255" s="366"/>
      <c r="R255" s="370" t="str">
        <f t="shared" si="173"/>
        <v>-</v>
      </c>
      <c r="S255" s="368">
        <f t="shared" si="197"/>
        <v>0</v>
      </c>
      <c r="T255" s="232"/>
      <c r="U255" s="31"/>
      <c r="V255" s="227" t="str">
        <f t="shared" si="188"/>
        <v>-</v>
      </c>
      <c r="W255" s="366"/>
      <c r="X255" s="370" t="str">
        <f t="shared" si="175"/>
        <v>-</v>
      </c>
      <c r="Y255" s="368">
        <f t="shared" si="198"/>
        <v>0</v>
      </c>
      <c r="Z255" s="232"/>
      <c r="AA255" s="31"/>
      <c r="AB255" s="227" t="str">
        <f t="shared" si="189"/>
        <v>-</v>
      </c>
      <c r="AC255" s="366"/>
      <c r="AD255" s="370" t="str">
        <f t="shared" si="177"/>
        <v>-</v>
      </c>
      <c r="AE255" s="368">
        <f t="shared" si="199"/>
        <v>0</v>
      </c>
      <c r="AF255" s="232"/>
      <c r="AG255" s="31"/>
      <c r="AH255" s="227" t="str">
        <f t="shared" si="190"/>
        <v>-</v>
      </c>
      <c r="AI255" s="366"/>
      <c r="AJ255" s="370" t="str">
        <f t="shared" si="179"/>
        <v>-</v>
      </c>
      <c r="AK255" s="368">
        <f t="shared" si="200"/>
        <v>0</v>
      </c>
      <c r="AL255" s="232"/>
      <c r="AM255" s="31"/>
      <c r="AN255" s="227" t="str">
        <f t="shared" si="191"/>
        <v>-</v>
      </c>
      <c r="AO255" s="366"/>
      <c r="AP255" s="370" t="str">
        <f t="shared" si="181"/>
        <v>-</v>
      </c>
      <c r="AQ255" s="368">
        <f t="shared" si="201"/>
        <v>0</v>
      </c>
      <c r="AR255" s="232"/>
      <c r="AS255" s="31"/>
      <c r="AT255" s="227" t="str">
        <f t="shared" si="192"/>
        <v>-</v>
      </c>
      <c r="AU255" s="366"/>
      <c r="AV255" s="370" t="str">
        <f t="shared" si="183"/>
        <v>-</v>
      </c>
      <c r="AW255" s="368">
        <f t="shared" si="202"/>
        <v>0</v>
      </c>
      <c r="AX255" s="232"/>
      <c r="AY255" s="31"/>
      <c r="AZ255" s="227" t="str">
        <f t="shared" si="193"/>
        <v>-</v>
      </c>
      <c r="BA255" s="366"/>
      <c r="BB255" s="370" t="str">
        <f t="shared" si="185"/>
        <v>-</v>
      </c>
    </row>
    <row r="256" ht="15" customHeight="1" spans="1:54">
      <c r="A256" s="114"/>
      <c r="B256" s="138">
        <v>29</v>
      </c>
      <c r="C256" s="192">
        <f t="shared" si="194"/>
        <v>0</v>
      </c>
      <c r="D256" s="433">
        <f t="shared" si="203"/>
        <v>0</v>
      </c>
      <c r="E256" s="432"/>
      <c r="F256" s="435">
        <f t="shared" si="204"/>
        <v>0</v>
      </c>
      <c r="G256" s="303" t="str">
        <f t="shared" si="186"/>
        <v>-</v>
      </c>
      <c r="H256" s="436">
        <f t="shared" si="205"/>
        <v>0</v>
      </c>
      <c r="I256" s="461">
        <f t="shared" si="206"/>
        <v>0</v>
      </c>
      <c r="J256" s="462">
        <f t="shared" si="195"/>
        <v>0</v>
      </c>
      <c r="K256" s="462"/>
      <c r="L256" s="330" t="str">
        <f t="shared" si="171"/>
        <v>-</v>
      </c>
      <c r="M256" s="368">
        <f t="shared" si="196"/>
        <v>0</v>
      </c>
      <c r="N256" s="232"/>
      <c r="O256" s="31"/>
      <c r="P256" s="227" t="str">
        <f t="shared" si="187"/>
        <v>-</v>
      </c>
      <c r="Q256" s="366"/>
      <c r="R256" s="370" t="str">
        <f t="shared" si="173"/>
        <v>-</v>
      </c>
      <c r="S256" s="368">
        <f t="shared" si="197"/>
        <v>0</v>
      </c>
      <c r="T256" s="232"/>
      <c r="U256" s="31"/>
      <c r="V256" s="227" t="str">
        <f t="shared" si="188"/>
        <v>-</v>
      </c>
      <c r="W256" s="366"/>
      <c r="X256" s="370" t="str">
        <f t="shared" si="175"/>
        <v>-</v>
      </c>
      <c r="Y256" s="368">
        <f t="shared" si="198"/>
        <v>0</v>
      </c>
      <c r="Z256" s="232"/>
      <c r="AA256" s="31"/>
      <c r="AB256" s="227" t="str">
        <f t="shared" si="189"/>
        <v>-</v>
      </c>
      <c r="AC256" s="366"/>
      <c r="AD256" s="370" t="str">
        <f t="shared" si="177"/>
        <v>-</v>
      </c>
      <c r="AE256" s="368">
        <f t="shared" si="199"/>
        <v>0</v>
      </c>
      <c r="AF256" s="232"/>
      <c r="AG256" s="31"/>
      <c r="AH256" s="227" t="str">
        <f t="shared" si="190"/>
        <v>-</v>
      </c>
      <c r="AI256" s="366"/>
      <c r="AJ256" s="370" t="str">
        <f t="shared" si="179"/>
        <v>-</v>
      </c>
      <c r="AK256" s="368">
        <f t="shared" si="200"/>
        <v>0</v>
      </c>
      <c r="AL256" s="232"/>
      <c r="AM256" s="31"/>
      <c r="AN256" s="227" t="str">
        <f t="shared" si="191"/>
        <v>-</v>
      </c>
      <c r="AO256" s="366"/>
      <c r="AP256" s="370" t="str">
        <f t="shared" si="181"/>
        <v>-</v>
      </c>
      <c r="AQ256" s="368">
        <f t="shared" si="201"/>
        <v>0</v>
      </c>
      <c r="AR256" s="232"/>
      <c r="AS256" s="31"/>
      <c r="AT256" s="227" t="str">
        <f t="shared" si="192"/>
        <v>-</v>
      </c>
      <c r="AU256" s="366"/>
      <c r="AV256" s="370" t="str">
        <f t="shared" si="183"/>
        <v>-</v>
      </c>
      <c r="AW256" s="368">
        <f t="shared" si="202"/>
        <v>0</v>
      </c>
      <c r="AX256" s="232"/>
      <c r="AY256" s="31"/>
      <c r="AZ256" s="227" t="str">
        <f t="shared" si="193"/>
        <v>-</v>
      </c>
      <c r="BA256" s="366"/>
      <c r="BB256" s="370" t="str">
        <f t="shared" si="185"/>
        <v>-</v>
      </c>
    </row>
    <row r="257" ht="15" customHeight="1" spans="1:54">
      <c r="A257" s="114"/>
      <c r="B257" s="138">
        <v>30</v>
      </c>
      <c r="C257" s="192">
        <f t="shared" si="194"/>
        <v>0</v>
      </c>
      <c r="D257" s="433">
        <f t="shared" si="203"/>
        <v>0</v>
      </c>
      <c r="E257" s="432"/>
      <c r="F257" s="435">
        <f t="shared" si="204"/>
        <v>0</v>
      </c>
      <c r="G257" s="303" t="str">
        <f t="shared" si="186"/>
        <v>-</v>
      </c>
      <c r="H257" s="436">
        <f t="shared" si="205"/>
        <v>0</v>
      </c>
      <c r="I257" s="461">
        <f t="shared" si="206"/>
        <v>0</v>
      </c>
      <c r="J257" s="462">
        <f t="shared" si="195"/>
        <v>0</v>
      </c>
      <c r="K257" s="462"/>
      <c r="L257" s="330" t="str">
        <f t="shared" si="171"/>
        <v>-</v>
      </c>
      <c r="M257" s="368">
        <f t="shared" si="196"/>
        <v>0</v>
      </c>
      <c r="N257" s="232"/>
      <c r="O257" s="31"/>
      <c r="P257" s="227" t="str">
        <f t="shared" si="187"/>
        <v>-</v>
      </c>
      <c r="Q257" s="366"/>
      <c r="R257" s="370" t="str">
        <f t="shared" si="173"/>
        <v>-</v>
      </c>
      <c r="S257" s="368">
        <f t="shared" si="197"/>
        <v>0</v>
      </c>
      <c r="T257" s="232"/>
      <c r="U257" s="31"/>
      <c r="V257" s="227" t="str">
        <f t="shared" si="188"/>
        <v>-</v>
      </c>
      <c r="W257" s="366"/>
      <c r="X257" s="370" t="str">
        <f t="shared" si="175"/>
        <v>-</v>
      </c>
      <c r="Y257" s="368">
        <f t="shared" si="198"/>
        <v>0</v>
      </c>
      <c r="Z257" s="232"/>
      <c r="AA257" s="31"/>
      <c r="AB257" s="227" t="str">
        <f t="shared" si="189"/>
        <v>-</v>
      </c>
      <c r="AC257" s="366"/>
      <c r="AD257" s="370" t="str">
        <f t="shared" si="177"/>
        <v>-</v>
      </c>
      <c r="AE257" s="368">
        <f t="shared" si="199"/>
        <v>0</v>
      </c>
      <c r="AF257" s="232"/>
      <c r="AG257" s="31"/>
      <c r="AH257" s="227" t="str">
        <f t="shared" si="190"/>
        <v>-</v>
      </c>
      <c r="AI257" s="366"/>
      <c r="AJ257" s="370" t="str">
        <f t="shared" si="179"/>
        <v>-</v>
      </c>
      <c r="AK257" s="368">
        <f t="shared" si="200"/>
        <v>0</v>
      </c>
      <c r="AL257" s="232"/>
      <c r="AM257" s="31"/>
      <c r="AN257" s="227" t="str">
        <f t="shared" si="191"/>
        <v>-</v>
      </c>
      <c r="AO257" s="366"/>
      <c r="AP257" s="370" t="str">
        <f t="shared" si="181"/>
        <v>-</v>
      </c>
      <c r="AQ257" s="368">
        <f t="shared" si="201"/>
        <v>0</v>
      </c>
      <c r="AR257" s="232"/>
      <c r="AS257" s="31"/>
      <c r="AT257" s="227" t="str">
        <f t="shared" si="192"/>
        <v>-</v>
      </c>
      <c r="AU257" s="366"/>
      <c r="AV257" s="370" t="str">
        <f t="shared" si="183"/>
        <v>-</v>
      </c>
      <c r="AW257" s="368">
        <f t="shared" si="202"/>
        <v>0</v>
      </c>
      <c r="AX257" s="232"/>
      <c r="AY257" s="31"/>
      <c r="AZ257" s="227" t="str">
        <f t="shared" si="193"/>
        <v>-</v>
      </c>
      <c r="BA257" s="366"/>
      <c r="BB257" s="370" t="str">
        <f t="shared" si="185"/>
        <v>-</v>
      </c>
    </row>
    <row r="258" ht="15" customHeight="1" spans="1:54">
      <c r="A258" s="114"/>
      <c r="B258" s="138">
        <v>31</v>
      </c>
      <c r="C258" s="192">
        <f t="shared" si="194"/>
        <v>0</v>
      </c>
      <c r="D258" s="433">
        <f t="shared" si="203"/>
        <v>0</v>
      </c>
      <c r="E258" s="432"/>
      <c r="F258" s="435">
        <f t="shared" si="204"/>
        <v>0</v>
      </c>
      <c r="G258" s="303" t="str">
        <f t="shared" si="186"/>
        <v>-</v>
      </c>
      <c r="H258" s="436">
        <f t="shared" si="205"/>
        <v>0</v>
      </c>
      <c r="I258" s="461">
        <f t="shared" si="206"/>
        <v>0</v>
      </c>
      <c r="J258" s="462">
        <f t="shared" si="195"/>
        <v>0</v>
      </c>
      <c r="K258" s="462"/>
      <c r="L258" s="330" t="str">
        <f t="shared" si="171"/>
        <v>-</v>
      </c>
      <c r="M258" s="368">
        <f t="shared" si="196"/>
        <v>0</v>
      </c>
      <c r="N258" s="232"/>
      <c r="O258" s="31"/>
      <c r="P258" s="227" t="str">
        <f t="shared" si="187"/>
        <v>-</v>
      </c>
      <c r="Q258" s="366"/>
      <c r="R258" s="370" t="str">
        <f t="shared" si="173"/>
        <v>-</v>
      </c>
      <c r="S258" s="368">
        <f t="shared" si="197"/>
        <v>0</v>
      </c>
      <c r="T258" s="232"/>
      <c r="U258" s="31"/>
      <c r="V258" s="227" t="str">
        <f t="shared" si="188"/>
        <v>-</v>
      </c>
      <c r="W258" s="366"/>
      <c r="X258" s="370" t="str">
        <f t="shared" si="175"/>
        <v>-</v>
      </c>
      <c r="Y258" s="368">
        <f t="shared" si="198"/>
        <v>0</v>
      </c>
      <c r="Z258" s="232"/>
      <c r="AA258" s="31"/>
      <c r="AB258" s="227" t="str">
        <f t="shared" si="189"/>
        <v>-</v>
      </c>
      <c r="AC258" s="366"/>
      <c r="AD258" s="370" t="str">
        <f t="shared" si="177"/>
        <v>-</v>
      </c>
      <c r="AE258" s="368">
        <f t="shared" si="199"/>
        <v>0</v>
      </c>
      <c r="AF258" s="232"/>
      <c r="AG258" s="31"/>
      <c r="AH258" s="227" t="str">
        <f t="shared" si="190"/>
        <v>-</v>
      </c>
      <c r="AI258" s="366"/>
      <c r="AJ258" s="370" t="str">
        <f t="shared" si="179"/>
        <v>-</v>
      </c>
      <c r="AK258" s="368">
        <f t="shared" si="200"/>
        <v>0</v>
      </c>
      <c r="AL258" s="232"/>
      <c r="AM258" s="31"/>
      <c r="AN258" s="227" t="str">
        <f t="shared" si="191"/>
        <v>-</v>
      </c>
      <c r="AO258" s="366"/>
      <c r="AP258" s="370" t="str">
        <f t="shared" si="181"/>
        <v>-</v>
      </c>
      <c r="AQ258" s="368">
        <f t="shared" si="201"/>
        <v>0</v>
      </c>
      <c r="AR258" s="232"/>
      <c r="AS258" s="31"/>
      <c r="AT258" s="227" t="str">
        <f t="shared" si="192"/>
        <v>-</v>
      </c>
      <c r="AU258" s="366"/>
      <c r="AV258" s="370" t="str">
        <f t="shared" si="183"/>
        <v>-</v>
      </c>
      <c r="AW258" s="368">
        <f t="shared" si="202"/>
        <v>0</v>
      </c>
      <c r="AX258" s="232"/>
      <c r="AY258" s="31"/>
      <c r="AZ258" s="227" t="str">
        <f t="shared" si="193"/>
        <v>-</v>
      </c>
      <c r="BA258" s="366"/>
      <c r="BB258" s="370" t="str">
        <f t="shared" si="185"/>
        <v>-</v>
      </c>
    </row>
    <row r="259" s="431" customFormat="1" ht="16.5" customHeight="1" spans="1:54">
      <c r="A259" s="469" t="s">
        <v>57</v>
      </c>
      <c r="B259" s="470"/>
      <c r="C259" s="471">
        <f>SUM(C260:C289)</f>
        <v>0</v>
      </c>
      <c r="D259" s="433">
        <f t="shared" si="203"/>
        <v>0</v>
      </c>
      <c r="E259" s="432"/>
      <c r="F259" s="435">
        <f t="shared" si="204"/>
        <v>0</v>
      </c>
      <c r="G259" s="303" t="str">
        <f t="shared" si="186"/>
        <v>-</v>
      </c>
      <c r="H259" s="436">
        <f t="shared" si="205"/>
        <v>0</v>
      </c>
      <c r="I259" s="461">
        <f t="shared" si="206"/>
        <v>0</v>
      </c>
      <c r="J259" s="462">
        <f t="shared" si="195"/>
        <v>0</v>
      </c>
      <c r="K259" s="462"/>
      <c r="L259" s="477" t="str">
        <f t="shared" si="171"/>
        <v>-</v>
      </c>
      <c r="M259" s="471">
        <f>SUM(M260:M289)</f>
        <v>0</v>
      </c>
      <c r="N259" s="471">
        <f>SUM(N260:N289)</f>
        <v>0</v>
      </c>
      <c r="O259" s="471">
        <f>SUM(O260:O289)</f>
        <v>0</v>
      </c>
      <c r="P259" s="481" t="str">
        <f t="shared" si="187"/>
        <v>-</v>
      </c>
      <c r="Q259" s="483">
        <f>SUM(Q260:Q289)</f>
        <v>0</v>
      </c>
      <c r="R259" s="477" t="str">
        <f t="shared" si="173"/>
        <v>-</v>
      </c>
      <c r="S259" s="471">
        <f>SUM(S260:S289)</f>
        <v>0</v>
      </c>
      <c r="T259" s="471">
        <f>SUM(T260:T289)</f>
        <v>0</v>
      </c>
      <c r="U259" s="471">
        <f>SUM(U260:U289)</f>
        <v>0</v>
      </c>
      <c r="V259" s="481" t="str">
        <f t="shared" si="188"/>
        <v>-</v>
      </c>
      <c r="W259" s="483">
        <f>SUM(W260:W289)</f>
        <v>0</v>
      </c>
      <c r="X259" s="477" t="str">
        <f t="shared" si="175"/>
        <v>-</v>
      </c>
      <c r="Y259" s="471">
        <f>SUM(Y260:Y289)</f>
        <v>0</v>
      </c>
      <c r="Z259" s="471">
        <f>SUM(Z260:Z289)</f>
        <v>0</v>
      </c>
      <c r="AA259" s="471">
        <f>SUM(AA260:AA289)</f>
        <v>0</v>
      </c>
      <c r="AB259" s="481" t="str">
        <f t="shared" si="189"/>
        <v>-</v>
      </c>
      <c r="AC259" s="483">
        <f>SUM(AC260:AC289)</f>
        <v>0</v>
      </c>
      <c r="AD259" s="477" t="str">
        <f t="shared" si="177"/>
        <v>-</v>
      </c>
      <c r="AE259" s="471">
        <f>SUM(AE260:AE289)</f>
        <v>0</v>
      </c>
      <c r="AF259" s="471">
        <f>SUM(AF260:AF289)</f>
        <v>0</v>
      </c>
      <c r="AG259" s="471">
        <f>SUM(AG260:AG289)</f>
        <v>0</v>
      </c>
      <c r="AH259" s="481" t="str">
        <f t="shared" si="190"/>
        <v>-</v>
      </c>
      <c r="AI259" s="483">
        <f>SUM(AI260:AI289)</f>
        <v>0</v>
      </c>
      <c r="AJ259" s="477" t="str">
        <f t="shared" si="179"/>
        <v>-</v>
      </c>
      <c r="AK259" s="471">
        <f>SUM(AK260:AK289)</f>
        <v>0</v>
      </c>
      <c r="AL259" s="471">
        <f>SUM(AL260:AL289)</f>
        <v>0</v>
      </c>
      <c r="AM259" s="471">
        <f>SUM(AM260:AM289)</f>
        <v>0</v>
      </c>
      <c r="AN259" s="481" t="str">
        <f t="shared" si="191"/>
        <v>-</v>
      </c>
      <c r="AO259" s="483">
        <f>SUM(AO260:AO289)</f>
        <v>0</v>
      </c>
      <c r="AP259" s="477" t="str">
        <f t="shared" si="181"/>
        <v>-</v>
      </c>
      <c r="AQ259" s="471">
        <f>SUM(AQ260:AQ289)</f>
        <v>0</v>
      </c>
      <c r="AR259" s="471">
        <f>SUM(AR260:AR289)</f>
        <v>0</v>
      </c>
      <c r="AS259" s="471">
        <f>SUM(AS260:AS289)</f>
        <v>0</v>
      </c>
      <c r="AT259" s="481" t="str">
        <f t="shared" si="192"/>
        <v>-</v>
      </c>
      <c r="AU259" s="483">
        <f>SUM(AU260:AU289)</f>
        <v>0</v>
      </c>
      <c r="AV259" s="477" t="str">
        <f t="shared" si="183"/>
        <v>-</v>
      </c>
      <c r="AW259" s="471">
        <f>SUM(AW260:AW289)</f>
        <v>0</v>
      </c>
      <c r="AX259" s="471">
        <f>SUM(AX260:AX289)</f>
        <v>0</v>
      </c>
      <c r="AY259" s="471">
        <f>SUM(AY260:AY289)</f>
        <v>0</v>
      </c>
      <c r="AZ259" s="481" t="str">
        <f t="shared" si="193"/>
        <v>-</v>
      </c>
      <c r="BA259" s="483">
        <f>SUM(BA260:BA289)</f>
        <v>0</v>
      </c>
      <c r="BB259" s="477" t="str">
        <f t="shared" si="185"/>
        <v>-</v>
      </c>
    </row>
    <row r="260" ht="15" customHeight="1" spans="1:54">
      <c r="A260" s="114"/>
      <c r="B260" s="138">
        <v>1</v>
      </c>
      <c r="C260" s="192">
        <f>F260+H260</f>
        <v>0</v>
      </c>
      <c r="D260" s="433">
        <f t="shared" si="203"/>
        <v>0</v>
      </c>
      <c r="E260" s="432"/>
      <c r="F260" s="435">
        <f t="shared" si="204"/>
        <v>0</v>
      </c>
      <c r="G260" s="303" t="str">
        <f t="shared" si="186"/>
        <v>-</v>
      </c>
      <c r="H260" s="436">
        <f t="shared" si="205"/>
        <v>0</v>
      </c>
      <c r="I260" s="461">
        <f t="shared" si="206"/>
        <v>0</v>
      </c>
      <c r="J260" s="462">
        <f t="shared" si="195"/>
        <v>0</v>
      </c>
      <c r="K260" s="462"/>
      <c r="L260" s="330" t="str">
        <f t="shared" si="171"/>
        <v>-</v>
      </c>
      <c r="M260" s="368">
        <f>N260+O260</f>
        <v>0</v>
      </c>
      <c r="N260" s="232">
        <v>0</v>
      </c>
      <c r="O260" s="31"/>
      <c r="P260" s="227" t="str">
        <f t="shared" si="187"/>
        <v>-</v>
      </c>
      <c r="Q260" s="366"/>
      <c r="R260" s="370" t="str">
        <f t="shared" si="173"/>
        <v>-</v>
      </c>
      <c r="S260" s="368">
        <f>T260+U260</f>
        <v>0</v>
      </c>
      <c r="T260" s="232">
        <v>0</v>
      </c>
      <c r="U260" s="31"/>
      <c r="V260" s="227" t="str">
        <f t="shared" si="188"/>
        <v>-</v>
      </c>
      <c r="W260" s="366"/>
      <c r="X260" s="370" t="str">
        <f t="shared" si="175"/>
        <v>-</v>
      </c>
      <c r="Y260" s="368">
        <f>Z260+AA260</f>
        <v>0</v>
      </c>
      <c r="Z260" s="232">
        <v>0</v>
      </c>
      <c r="AA260" s="31"/>
      <c r="AB260" s="227" t="str">
        <f t="shared" si="189"/>
        <v>-</v>
      </c>
      <c r="AC260" s="366"/>
      <c r="AD260" s="370" t="str">
        <f t="shared" si="177"/>
        <v>-</v>
      </c>
      <c r="AE260" s="368">
        <f>AF260+AG260</f>
        <v>0</v>
      </c>
      <c r="AF260" s="232">
        <v>0</v>
      </c>
      <c r="AG260" s="31"/>
      <c r="AH260" s="227" t="str">
        <f t="shared" si="190"/>
        <v>-</v>
      </c>
      <c r="AI260" s="366"/>
      <c r="AJ260" s="370" t="str">
        <f t="shared" si="179"/>
        <v>-</v>
      </c>
      <c r="AK260" s="368">
        <f>AL260+AM260</f>
        <v>0</v>
      </c>
      <c r="AL260" s="232">
        <v>0</v>
      </c>
      <c r="AM260" s="31"/>
      <c r="AN260" s="227" t="str">
        <f t="shared" si="191"/>
        <v>-</v>
      </c>
      <c r="AO260" s="366"/>
      <c r="AP260" s="370" t="str">
        <f t="shared" si="181"/>
        <v>-</v>
      </c>
      <c r="AQ260" s="368">
        <f>AR260+AS260</f>
        <v>0</v>
      </c>
      <c r="AR260" s="232">
        <v>0</v>
      </c>
      <c r="AS260" s="31"/>
      <c r="AT260" s="227" t="str">
        <f t="shared" si="192"/>
        <v>-</v>
      </c>
      <c r="AU260" s="366"/>
      <c r="AV260" s="370" t="str">
        <f t="shared" si="183"/>
        <v>-</v>
      </c>
      <c r="AW260" s="368">
        <f>AX260+AY260</f>
        <v>0</v>
      </c>
      <c r="AX260" s="232">
        <v>0</v>
      </c>
      <c r="AY260" s="31"/>
      <c r="AZ260" s="227" t="str">
        <f t="shared" si="193"/>
        <v>-</v>
      </c>
      <c r="BA260" s="366"/>
      <c r="BB260" s="370" t="str">
        <f t="shared" si="185"/>
        <v>-</v>
      </c>
    </row>
    <row r="261" ht="15" customHeight="1" spans="1:54">
      <c r="A261" s="114"/>
      <c r="B261" s="138">
        <v>2</v>
      </c>
      <c r="C261" s="192">
        <f t="shared" ref="C261:C289" si="207">F261+H261</f>
        <v>0</v>
      </c>
      <c r="D261" s="433">
        <f t="shared" si="203"/>
        <v>0</v>
      </c>
      <c r="E261" s="432"/>
      <c r="F261" s="435">
        <f t="shared" si="204"/>
        <v>0</v>
      </c>
      <c r="G261" s="303" t="str">
        <f t="shared" si="186"/>
        <v>-</v>
      </c>
      <c r="H261" s="436">
        <f t="shared" si="205"/>
        <v>0</v>
      </c>
      <c r="I261" s="461">
        <f t="shared" si="206"/>
        <v>0</v>
      </c>
      <c r="J261" s="462">
        <f t="shared" si="195"/>
        <v>0</v>
      </c>
      <c r="K261" s="462"/>
      <c r="L261" s="330" t="str">
        <f t="shared" ref="L261:L292" si="208">IF(I261&lt;&gt;0,I261/F261,"-")</f>
        <v>-</v>
      </c>
      <c r="M261" s="368">
        <f t="shared" ref="M261:M289" si="209">N261+O261</f>
        <v>0</v>
      </c>
      <c r="N261" s="232">
        <v>0</v>
      </c>
      <c r="O261" s="31"/>
      <c r="P261" s="227" t="str">
        <f t="shared" si="187"/>
        <v>-</v>
      </c>
      <c r="Q261" s="366"/>
      <c r="R261" s="370" t="str">
        <f t="shared" ref="R261:R292" si="210">IF(Q261&lt;&gt;0,Q261/O261,"-")</f>
        <v>-</v>
      </c>
      <c r="S261" s="368">
        <f t="shared" ref="S261:S289" si="211">T261+U261</f>
        <v>0</v>
      </c>
      <c r="T261" s="232">
        <v>0</v>
      </c>
      <c r="U261" s="31"/>
      <c r="V261" s="227" t="str">
        <f t="shared" si="188"/>
        <v>-</v>
      </c>
      <c r="W261" s="366"/>
      <c r="X261" s="370" t="str">
        <f t="shared" ref="X261:X324" si="212">IF(W261&lt;&gt;0,W261/U261,"-")</f>
        <v>-</v>
      </c>
      <c r="Y261" s="368">
        <f t="shared" ref="Y261:Y289" si="213">Z261+AA261</f>
        <v>0</v>
      </c>
      <c r="Z261" s="232">
        <v>0</v>
      </c>
      <c r="AA261" s="31"/>
      <c r="AB261" s="227" t="str">
        <f t="shared" si="189"/>
        <v>-</v>
      </c>
      <c r="AC261" s="366"/>
      <c r="AD261" s="370" t="str">
        <f t="shared" ref="AD261:AD324" si="214">IF(AC261&lt;&gt;0,AC261/AA261,"-")</f>
        <v>-</v>
      </c>
      <c r="AE261" s="368">
        <f t="shared" ref="AE261:AE289" si="215">AF261+AG261</f>
        <v>0</v>
      </c>
      <c r="AF261" s="232">
        <v>0</v>
      </c>
      <c r="AG261" s="31"/>
      <c r="AH261" s="227" t="str">
        <f t="shared" si="190"/>
        <v>-</v>
      </c>
      <c r="AI261" s="366"/>
      <c r="AJ261" s="370" t="str">
        <f t="shared" ref="AJ261:AJ324" si="216">IF(AI261&lt;&gt;0,AI261/AG261,"-")</f>
        <v>-</v>
      </c>
      <c r="AK261" s="368">
        <f t="shared" ref="AK261:AK289" si="217">AL261+AM261</f>
        <v>0</v>
      </c>
      <c r="AL261" s="232">
        <v>0</v>
      </c>
      <c r="AM261" s="31"/>
      <c r="AN261" s="227" t="str">
        <f t="shared" si="191"/>
        <v>-</v>
      </c>
      <c r="AO261" s="366"/>
      <c r="AP261" s="370" t="str">
        <f t="shared" ref="AP261:AP324" si="218">IF(AO261&lt;&gt;0,AO261/AM261,"-")</f>
        <v>-</v>
      </c>
      <c r="AQ261" s="368">
        <f t="shared" ref="AQ261:AQ289" si="219">AR261+AS261</f>
        <v>0</v>
      </c>
      <c r="AR261" s="232">
        <v>0</v>
      </c>
      <c r="AS261" s="31"/>
      <c r="AT261" s="227" t="str">
        <f t="shared" si="192"/>
        <v>-</v>
      </c>
      <c r="AU261" s="366"/>
      <c r="AV261" s="370" t="str">
        <f t="shared" ref="AV261:AV324" si="220">IF(AU261&lt;&gt;0,AU261/AS261,"-")</f>
        <v>-</v>
      </c>
      <c r="AW261" s="368">
        <f t="shared" ref="AW261:AW289" si="221">AX261+AY261</f>
        <v>0</v>
      </c>
      <c r="AX261" s="232">
        <v>0</v>
      </c>
      <c r="AY261" s="31"/>
      <c r="AZ261" s="227" t="str">
        <f t="shared" si="193"/>
        <v>-</v>
      </c>
      <c r="BA261" s="366"/>
      <c r="BB261" s="370" t="str">
        <f t="shared" ref="BB261:BB324" si="222">IF(BA261&lt;&gt;0,BA261/AY261,"-")</f>
        <v>-</v>
      </c>
    </row>
    <row r="262" ht="15" customHeight="1" spans="1:54">
      <c r="A262" s="114"/>
      <c r="B262" s="138">
        <v>3</v>
      </c>
      <c r="C262" s="192">
        <f t="shared" si="207"/>
        <v>0</v>
      </c>
      <c r="D262" s="433">
        <f t="shared" si="203"/>
        <v>0</v>
      </c>
      <c r="E262" s="432"/>
      <c r="F262" s="435">
        <f t="shared" si="204"/>
        <v>0</v>
      </c>
      <c r="G262" s="303" t="str">
        <f t="shared" ref="G262:G325" si="223">IF(F262&lt;&gt;0,F262/C262,"-")</f>
        <v>-</v>
      </c>
      <c r="H262" s="436">
        <f t="shared" si="205"/>
        <v>0</v>
      </c>
      <c r="I262" s="461">
        <f t="shared" si="206"/>
        <v>0</v>
      </c>
      <c r="J262" s="462">
        <f t="shared" si="195"/>
        <v>0</v>
      </c>
      <c r="K262" s="462"/>
      <c r="L262" s="330" t="str">
        <f t="shared" si="208"/>
        <v>-</v>
      </c>
      <c r="M262" s="368">
        <f t="shared" si="209"/>
        <v>0</v>
      </c>
      <c r="N262" s="232">
        <v>0</v>
      </c>
      <c r="O262" s="31"/>
      <c r="P262" s="227" t="str">
        <f t="shared" ref="P262:P325" si="224">IF(O262&lt;&gt;0,O262/M262,"-")</f>
        <v>-</v>
      </c>
      <c r="Q262" s="366"/>
      <c r="R262" s="370" t="str">
        <f t="shared" si="210"/>
        <v>-</v>
      </c>
      <c r="S262" s="368">
        <f t="shared" si="211"/>
        <v>0</v>
      </c>
      <c r="T262" s="232">
        <v>0</v>
      </c>
      <c r="U262" s="31"/>
      <c r="V262" s="227" t="str">
        <f t="shared" ref="V262:V325" si="225">IF(U262&lt;&gt;0,U262/S262,"-")</f>
        <v>-</v>
      </c>
      <c r="W262" s="366"/>
      <c r="X262" s="370" t="str">
        <f t="shared" si="212"/>
        <v>-</v>
      </c>
      <c r="Y262" s="368">
        <f t="shared" si="213"/>
        <v>0</v>
      </c>
      <c r="Z262" s="232">
        <v>0</v>
      </c>
      <c r="AA262" s="31"/>
      <c r="AB262" s="227" t="str">
        <f t="shared" ref="AB262:AB325" si="226">IF(AA262&lt;&gt;0,AA262/Y262,"-")</f>
        <v>-</v>
      </c>
      <c r="AC262" s="366"/>
      <c r="AD262" s="370" t="str">
        <f t="shared" si="214"/>
        <v>-</v>
      </c>
      <c r="AE262" s="368">
        <f t="shared" si="215"/>
        <v>0</v>
      </c>
      <c r="AF262" s="232">
        <v>0</v>
      </c>
      <c r="AG262" s="31"/>
      <c r="AH262" s="227" t="str">
        <f t="shared" ref="AH262:AH325" si="227">IF(AG262&lt;&gt;0,AG262/AE262,"-")</f>
        <v>-</v>
      </c>
      <c r="AI262" s="366"/>
      <c r="AJ262" s="370" t="str">
        <f t="shared" si="216"/>
        <v>-</v>
      </c>
      <c r="AK262" s="368">
        <f t="shared" si="217"/>
        <v>0</v>
      </c>
      <c r="AL262" s="232">
        <v>0</v>
      </c>
      <c r="AM262" s="31"/>
      <c r="AN262" s="227" t="str">
        <f t="shared" ref="AN262:AN325" si="228">IF(AM262&lt;&gt;0,AM262/AK262,"-")</f>
        <v>-</v>
      </c>
      <c r="AO262" s="366"/>
      <c r="AP262" s="370" t="str">
        <f t="shared" si="218"/>
        <v>-</v>
      </c>
      <c r="AQ262" s="368">
        <f t="shared" si="219"/>
        <v>0</v>
      </c>
      <c r="AR262" s="232">
        <v>0</v>
      </c>
      <c r="AS262" s="31"/>
      <c r="AT262" s="227" t="str">
        <f t="shared" ref="AT262:AT325" si="229">IF(AS262&lt;&gt;0,AS262/AQ262,"-")</f>
        <v>-</v>
      </c>
      <c r="AU262" s="366"/>
      <c r="AV262" s="370" t="str">
        <f t="shared" si="220"/>
        <v>-</v>
      </c>
      <c r="AW262" s="368">
        <f t="shared" si="221"/>
        <v>0</v>
      </c>
      <c r="AX262" s="232">
        <v>0</v>
      </c>
      <c r="AY262" s="31"/>
      <c r="AZ262" s="227" t="str">
        <f t="shared" ref="AZ262:AZ325" si="230">IF(AY262&lt;&gt;0,AY262/AW262,"-")</f>
        <v>-</v>
      </c>
      <c r="BA262" s="366"/>
      <c r="BB262" s="370" t="str">
        <f t="shared" si="222"/>
        <v>-</v>
      </c>
    </row>
    <row r="263" ht="15" customHeight="1" spans="1:54">
      <c r="A263" s="114"/>
      <c r="B263" s="138">
        <v>4</v>
      </c>
      <c r="C263" s="192">
        <f t="shared" si="207"/>
        <v>0</v>
      </c>
      <c r="D263" s="433">
        <f t="shared" si="203"/>
        <v>0</v>
      </c>
      <c r="E263" s="432"/>
      <c r="F263" s="435">
        <f t="shared" si="204"/>
        <v>0</v>
      </c>
      <c r="G263" s="303" t="str">
        <f t="shared" si="223"/>
        <v>-</v>
      </c>
      <c r="H263" s="436">
        <f t="shared" si="205"/>
        <v>0</v>
      </c>
      <c r="I263" s="461">
        <f t="shared" si="206"/>
        <v>0</v>
      </c>
      <c r="J263" s="462">
        <f t="shared" si="195"/>
        <v>0</v>
      </c>
      <c r="K263" s="462"/>
      <c r="L263" s="330" t="str">
        <f t="shared" si="208"/>
        <v>-</v>
      </c>
      <c r="M263" s="368">
        <f t="shared" si="209"/>
        <v>0</v>
      </c>
      <c r="N263" s="232">
        <v>0</v>
      </c>
      <c r="O263" s="31"/>
      <c r="P263" s="227" t="str">
        <f t="shared" si="224"/>
        <v>-</v>
      </c>
      <c r="Q263" s="366"/>
      <c r="R263" s="370" t="str">
        <f t="shared" si="210"/>
        <v>-</v>
      </c>
      <c r="S263" s="368">
        <f t="shared" si="211"/>
        <v>0</v>
      </c>
      <c r="T263" s="232">
        <v>0</v>
      </c>
      <c r="U263" s="31"/>
      <c r="V263" s="227" t="str">
        <f t="shared" si="225"/>
        <v>-</v>
      </c>
      <c r="W263" s="366"/>
      <c r="X263" s="370" t="str">
        <f t="shared" si="212"/>
        <v>-</v>
      </c>
      <c r="Y263" s="368">
        <f t="shared" si="213"/>
        <v>0</v>
      </c>
      <c r="Z263" s="232">
        <v>0</v>
      </c>
      <c r="AA263" s="31"/>
      <c r="AB263" s="227" t="str">
        <f t="shared" si="226"/>
        <v>-</v>
      </c>
      <c r="AC263" s="366"/>
      <c r="AD263" s="370" t="str">
        <f t="shared" si="214"/>
        <v>-</v>
      </c>
      <c r="AE263" s="368">
        <f t="shared" si="215"/>
        <v>0</v>
      </c>
      <c r="AF263" s="232">
        <v>0</v>
      </c>
      <c r="AG263" s="31"/>
      <c r="AH263" s="227" t="str">
        <f t="shared" si="227"/>
        <v>-</v>
      </c>
      <c r="AI263" s="366"/>
      <c r="AJ263" s="370" t="str">
        <f t="shared" si="216"/>
        <v>-</v>
      </c>
      <c r="AK263" s="368">
        <f t="shared" si="217"/>
        <v>0</v>
      </c>
      <c r="AL263" s="232">
        <v>0</v>
      </c>
      <c r="AM263" s="31"/>
      <c r="AN263" s="227" t="str">
        <f t="shared" si="228"/>
        <v>-</v>
      </c>
      <c r="AO263" s="366"/>
      <c r="AP263" s="370" t="str">
        <f t="shared" si="218"/>
        <v>-</v>
      </c>
      <c r="AQ263" s="368">
        <f t="shared" si="219"/>
        <v>0</v>
      </c>
      <c r="AR263" s="232">
        <v>0</v>
      </c>
      <c r="AS263" s="31"/>
      <c r="AT263" s="227" t="str">
        <f t="shared" si="229"/>
        <v>-</v>
      </c>
      <c r="AU263" s="366"/>
      <c r="AV263" s="370" t="str">
        <f t="shared" si="220"/>
        <v>-</v>
      </c>
      <c r="AW263" s="368">
        <f t="shared" si="221"/>
        <v>0</v>
      </c>
      <c r="AX263" s="232">
        <v>0</v>
      </c>
      <c r="AY263" s="31"/>
      <c r="AZ263" s="227" t="str">
        <f t="shared" si="230"/>
        <v>-</v>
      </c>
      <c r="BA263" s="366"/>
      <c r="BB263" s="370" t="str">
        <f t="shared" si="222"/>
        <v>-</v>
      </c>
    </row>
    <row r="264" ht="15" customHeight="1" spans="1:54">
      <c r="A264" s="114"/>
      <c r="B264" s="138">
        <v>5</v>
      </c>
      <c r="C264" s="192">
        <f t="shared" si="207"/>
        <v>0</v>
      </c>
      <c r="D264" s="433">
        <f t="shared" si="203"/>
        <v>0</v>
      </c>
      <c r="E264" s="432"/>
      <c r="F264" s="435">
        <f t="shared" si="204"/>
        <v>0</v>
      </c>
      <c r="G264" s="303" t="str">
        <f t="shared" si="223"/>
        <v>-</v>
      </c>
      <c r="H264" s="436">
        <f t="shared" si="205"/>
        <v>0</v>
      </c>
      <c r="I264" s="461">
        <f t="shared" si="206"/>
        <v>0</v>
      </c>
      <c r="J264" s="462">
        <f t="shared" si="195"/>
        <v>0</v>
      </c>
      <c r="K264" s="462"/>
      <c r="L264" s="330" t="str">
        <f t="shared" si="208"/>
        <v>-</v>
      </c>
      <c r="M264" s="368">
        <f t="shared" si="209"/>
        <v>0</v>
      </c>
      <c r="N264" s="232">
        <v>0</v>
      </c>
      <c r="O264" s="31"/>
      <c r="P264" s="227" t="str">
        <f t="shared" si="224"/>
        <v>-</v>
      </c>
      <c r="Q264" s="366"/>
      <c r="R264" s="370" t="str">
        <f t="shared" si="210"/>
        <v>-</v>
      </c>
      <c r="S264" s="368">
        <f t="shared" si="211"/>
        <v>0</v>
      </c>
      <c r="T264" s="232">
        <v>0</v>
      </c>
      <c r="U264" s="31"/>
      <c r="V264" s="227" t="str">
        <f t="shared" si="225"/>
        <v>-</v>
      </c>
      <c r="W264" s="366"/>
      <c r="X264" s="370" t="str">
        <f t="shared" si="212"/>
        <v>-</v>
      </c>
      <c r="Y264" s="368">
        <f t="shared" si="213"/>
        <v>0</v>
      </c>
      <c r="Z264" s="232">
        <v>0</v>
      </c>
      <c r="AA264" s="31"/>
      <c r="AB264" s="227" t="str">
        <f t="shared" si="226"/>
        <v>-</v>
      </c>
      <c r="AC264" s="366"/>
      <c r="AD264" s="370" t="str">
        <f t="shared" si="214"/>
        <v>-</v>
      </c>
      <c r="AE264" s="368">
        <f t="shared" si="215"/>
        <v>0</v>
      </c>
      <c r="AF264" s="232">
        <v>0</v>
      </c>
      <c r="AG264" s="31"/>
      <c r="AH264" s="227" t="str">
        <f t="shared" si="227"/>
        <v>-</v>
      </c>
      <c r="AI264" s="366"/>
      <c r="AJ264" s="370" t="str">
        <f t="shared" si="216"/>
        <v>-</v>
      </c>
      <c r="AK264" s="368">
        <f t="shared" si="217"/>
        <v>0</v>
      </c>
      <c r="AL264" s="232">
        <v>0</v>
      </c>
      <c r="AM264" s="31"/>
      <c r="AN264" s="227" t="str">
        <f t="shared" si="228"/>
        <v>-</v>
      </c>
      <c r="AO264" s="366"/>
      <c r="AP264" s="370" t="str">
        <f t="shared" si="218"/>
        <v>-</v>
      </c>
      <c r="AQ264" s="368">
        <f t="shared" si="219"/>
        <v>0</v>
      </c>
      <c r="AR264" s="232">
        <v>0</v>
      </c>
      <c r="AS264" s="31"/>
      <c r="AT264" s="227" t="str">
        <f t="shared" si="229"/>
        <v>-</v>
      </c>
      <c r="AU264" s="366"/>
      <c r="AV264" s="370" t="str">
        <f t="shared" si="220"/>
        <v>-</v>
      </c>
      <c r="AW264" s="368">
        <f t="shared" si="221"/>
        <v>0</v>
      </c>
      <c r="AX264" s="232">
        <v>0</v>
      </c>
      <c r="AY264" s="31"/>
      <c r="AZ264" s="227" t="str">
        <f t="shared" si="230"/>
        <v>-</v>
      </c>
      <c r="BA264" s="366"/>
      <c r="BB264" s="370" t="str">
        <f t="shared" si="222"/>
        <v>-</v>
      </c>
    </row>
    <row r="265" ht="15" customHeight="1" spans="1:54">
      <c r="A265" s="114"/>
      <c r="B265" s="138">
        <v>6</v>
      </c>
      <c r="C265" s="192">
        <f t="shared" si="207"/>
        <v>0</v>
      </c>
      <c r="D265" s="433">
        <f t="shared" si="203"/>
        <v>0</v>
      </c>
      <c r="E265" s="432"/>
      <c r="F265" s="435">
        <f t="shared" si="204"/>
        <v>0</v>
      </c>
      <c r="G265" s="303" t="str">
        <f t="shared" si="223"/>
        <v>-</v>
      </c>
      <c r="H265" s="436">
        <f t="shared" si="205"/>
        <v>0</v>
      </c>
      <c r="I265" s="461">
        <f t="shared" si="206"/>
        <v>0</v>
      </c>
      <c r="J265" s="462">
        <f t="shared" si="195"/>
        <v>0</v>
      </c>
      <c r="K265" s="462"/>
      <c r="L265" s="330" t="str">
        <f t="shared" si="208"/>
        <v>-</v>
      </c>
      <c r="M265" s="368">
        <f t="shared" si="209"/>
        <v>0</v>
      </c>
      <c r="N265" s="232">
        <v>0</v>
      </c>
      <c r="O265" s="31"/>
      <c r="P265" s="227" t="str">
        <f t="shared" si="224"/>
        <v>-</v>
      </c>
      <c r="Q265" s="366"/>
      <c r="R265" s="370" t="str">
        <f t="shared" si="210"/>
        <v>-</v>
      </c>
      <c r="S265" s="368">
        <f t="shared" si="211"/>
        <v>0</v>
      </c>
      <c r="T265" s="232">
        <v>0</v>
      </c>
      <c r="U265" s="31"/>
      <c r="V265" s="227" t="str">
        <f t="shared" si="225"/>
        <v>-</v>
      </c>
      <c r="W265" s="366"/>
      <c r="X265" s="370" t="str">
        <f t="shared" si="212"/>
        <v>-</v>
      </c>
      <c r="Y265" s="368">
        <f t="shared" si="213"/>
        <v>0</v>
      </c>
      <c r="Z265" s="232">
        <v>0</v>
      </c>
      <c r="AA265" s="31"/>
      <c r="AB265" s="227" t="str">
        <f t="shared" si="226"/>
        <v>-</v>
      </c>
      <c r="AC265" s="366"/>
      <c r="AD265" s="370" t="str">
        <f t="shared" si="214"/>
        <v>-</v>
      </c>
      <c r="AE265" s="368">
        <f t="shared" si="215"/>
        <v>0</v>
      </c>
      <c r="AF265" s="232">
        <v>0</v>
      </c>
      <c r="AG265" s="31"/>
      <c r="AH265" s="227" t="str">
        <f t="shared" si="227"/>
        <v>-</v>
      </c>
      <c r="AI265" s="366"/>
      <c r="AJ265" s="370" t="str">
        <f t="shared" si="216"/>
        <v>-</v>
      </c>
      <c r="AK265" s="368">
        <f t="shared" si="217"/>
        <v>0</v>
      </c>
      <c r="AL265" s="232">
        <v>0</v>
      </c>
      <c r="AM265" s="31"/>
      <c r="AN265" s="227" t="str">
        <f t="shared" si="228"/>
        <v>-</v>
      </c>
      <c r="AO265" s="366"/>
      <c r="AP265" s="370" t="str">
        <f t="shared" si="218"/>
        <v>-</v>
      </c>
      <c r="AQ265" s="368">
        <f t="shared" si="219"/>
        <v>0</v>
      </c>
      <c r="AR265" s="232">
        <v>0</v>
      </c>
      <c r="AS265" s="31"/>
      <c r="AT265" s="227" t="str">
        <f t="shared" si="229"/>
        <v>-</v>
      </c>
      <c r="AU265" s="366"/>
      <c r="AV265" s="370" t="str">
        <f t="shared" si="220"/>
        <v>-</v>
      </c>
      <c r="AW265" s="368">
        <f t="shared" si="221"/>
        <v>0</v>
      </c>
      <c r="AX265" s="232">
        <v>0</v>
      </c>
      <c r="AY265" s="31"/>
      <c r="AZ265" s="227" t="str">
        <f t="shared" si="230"/>
        <v>-</v>
      </c>
      <c r="BA265" s="366"/>
      <c r="BB265" s="370" t="str">
        <f t="shared" si="222"/>
        <v>-</v>
      </c>
    </row>
    <row r="266" ht="15" customHeight="1" spans="1:54">
      <c r="A266" s="114"/>
      <c r="B266" s="138">
        <v>7</v>
      </c>
      <c r="C266" s="192">
        <f t="shared" si="207"/>
        <v>0</v>
      </c>
      <c r="D266" s="433">
        <f t="shared" si="203"/>
        <v>0</v>
      </c>
      <c r="E266" s="432"/>
      <c r="F266" s="435">
        <f t="shared" si="204"/>
        <v>0</v>
      </c>
      <c r="G266" s="303" t="str">
        <f t="shared" si="223"/>
        <v>-</v>
      </c>
      <c r="H266" s="436">
        <f t="shared" si="205"/>
        <v>0</v>
      </c>
      <c r="I266" s="461">
        <f t="shared" si="206"/>
        <v>0</v>
      </c>
      <c r="J266" s="462">
        <f t="shared" si="195"/>
        <v>0</v>
      </c>
      <c r="K266" s="462"/>
      <c r="L266" s="330" t="str">
        <f t="shared" si="208"/>
        <v>-</v>
      </c>
      <c r="M266" s="368">
        <f t="shared" si="209"/>
        <v>0</v>
      </c>
      <c r="N266" s="232">
        <v>0</v>
      </c>
      <c r="O266" s="31"/>
      <c r="P266" s="227" t="str">
        <f t="shared" si="224"/>
        <v>-</v>
      </c>
      <c r="Q266" s="366"/>
      <c r="R266" s="370" t="str">
        <f t="shared" si="210"/>
        <v>-</v>
      </c>
      <c r="S266" s="368">
        <f t="shared" si="211"/>
        <v>0</v>
      </c>
      <c r="T266" s="232">
        <v>0</v>
      </c>
      <c r="U266" s="31"/>
      <c r="V266" s="227" t="str">
        <f t="shared" si="225"/>
        <v>-</v>
      </c>
      <c r="W266" s="366"/>
      <c r="X266" s="370" t="str">
        <f t="shared" si="212"/>
        <v>-</v>
      </c>
      <c r="Y266" s="368">
        <f t="shared" si="213"/>
        <v>0</v>
      </c>
      <c r="Z266" s="232">
        <v>0</v>
      </c>
      <c r="AA266" s="31"/>
      <c r="AB266" s="227" t="str">
        <f t="shared" si="226"/>
        <v>-</v>
      </c>
      <c r="AC266" s="366"/>
      <c r="AD266" s="370" t="str">
        <f t="shared" si="214"/>
        <v>-</v>
      </c>
      <c r="AE266" s="368">
        <f t="shared" si="215"/>
        <v>0</v>
      </c>
      <c r="AF266" s="232">
        <v>0</v>
      </c>
      <c r="AG266" s="31"/>
      <c r="AH266" s="227" t="str">
        <f t="shared" si="227"/>
        <v>-</v>
      </c>
      <c r="AI266" s="366"/>
      <c r="AJ266" s="370" t="str">
        <f t="shared" si="216"/>
        <v>-</v>
      </c>
      <c r="AK266" s="368">
        <f t="shared" si="217"/>
        <v>0</v>
      </c>
      <c r="AL266" s="232">
        <v>0</v>
      </c>
      <c r="AM266" s="31"/>
      <c r="AN266" s="227" t="str">
        <f t="shared" si="228"/>
        <v>-</v>
      </c>
      <c r="AO266" s="366"/>
      <c r="AP266" s="370" t="str">
        <f t="shared" si="218"/>
        <v>-</v>
      </c>
      <c r="AQ266" s="368">
        <f t="shared" si="219"/>
        <v>0</v>
      </c>
      <c r="AR266" s="232">
        <v>0</v>
      </c>
      <c r="AS266" s="31"/>
      <c r="AT266" s="227" t="str">
        <f t="shared" si="229"/>
        <v>-</v>
      </c>
      <c r="AU266" s="366"/>
      <c r="AV266" s="370" t="str">
        <f t="shared" si="220"/>
        <v>-</v>
      </c>
      <c r="AW266" s="368">
        <f t="shared" si="221"/>
        <v>0</v>
      </c>
      <c r="AX266" s="232">
        <v>0</v>
      </c>
      <c r="AY266" s="31"/>
      <c r="AZ266" s="227" t="str">
        <f t="shared" si="230"/>
        <v>-</v>
      </c>
      <c r="BA266" s="366"/>
      <c r="BB266" s="370" t="str">
        <f t="shared" si="222"/>
        <v>-</v>
      </c>
    </row>
    <row r="267" ht="15" customHeight="1" spans="1:54">
      <c r="A267" s="114"/>
      <c r="B267" s="138">
        <v>8</v>
      </c>
      <c r="C267" s="192">
        <f t="shared" si="207"/>
        <v>0</v>
      </c>
      <c r="D267" s="433">
        <f t="shared" si="203"/>
        <v>0</v>
      </c>
      <c r="E267" s="432"/>
      <c r="F267" s="435">
        <f t="shared" si="204"/>
        <v>0</v>
      </c>
      <c r="G267" s="303" t="str">
        <f t="shared" si="223"/>
        <v>-</v>
      </c>
      <c r="H267" s="436">
        <f t="shared" si="205"/>
        <v>0</v>
      </c>
      <c r="I267" s="461">
        <f t="shared" si="206"/>
        <v>0</v>
      </c>
      <c r="J267" s="462">
        <f t="shared" si="195"/>
        <v>0</v>
      </c>
      <c r="K267" s="462"/>
      <c r="L267" s="330" t="str">
        <f t="shared" si="208"/>
        <v>-</v>
      </c>
      <c r="M267" s="368">
        <f t="shared" si="209"/>
        <v>0</v>
      </c>
      <c r="N267" s="232">
        <v>0</v>
      </c>
      <c r="O267" s="31"/>
      <c r="P267" s="227" t="str">
        <f t="shared" si="224"/>
        <v>-</v>
      </c>
      <c r="Q267" s="366"/>
      <c r="R267" s="370" t="str">
        <f t="shared" si="210"/>
        <v>-</v>
      </c>
      <c r="S267" s="368">
        <f t="shared" si="211"/>
        <v>0</v>
      </c>
      <c r="T267" s="232">
        <v>0</v>
      </c>
      <c r="U267" s="31"/>
      <c r="V267" s="227" t="str">
        <f t="shared" si="225"/>
        <v>-</v>
      </c>
      <c r="W267" s="366"/>
      <c r="X267" s="370" t="str">
        <f t="shared" si="212"/>
        <v>-</v>
      </c>
      <c r="Y267" s="368">
        <f t="shared" si="213"/>
        <v>0</v>
      </c>
      <c r="Z267" s="232">
        <v>0</v>
      </c>
      <c r="AA267" s="31"/>
      <c r="AB267" s="227" t="str">
        <f t="shared" si="226"/>
        <v>-</v>
      </c>
      <c r="AC267" s="366"/>
      <c r="AD267" s="370" t="str">
        <f t="shared" si="214"/>
        <v>-</v>
      </c>
      <c r="AE267" s="368">
        <f t="shared" si="215"/>
        <v>0</v>
      </c>
      <c r="AF267" s="232">
        <v>0</v>
      </c>
      <c r="AG267" s="31"/>
      <c r="AH267" s="227" t="str">
        <f t="shared" si="227"/>
        <v>-</v>
      </c>
      <c r="AI267" s="366"/>
      <c r="AJ267" s="370" t="str">
        <f t="shared" si="216"/>
        <v>-</v>
      </c>
      <c r="AK267" s="368">
        <f t="shared" si="217"/>
        <v>0</v>
      </c>
      <c r="AL267" s="232">
        <v>0</v>
      </c>
      <c r="AM267" s="31"/>
      <c r="AN267" s="227" t="str">
        <f t="shared" si="228"/>
        <v>-</v>
      </c>
      <c r="AO267" s="366"/>
      <c r="AP267" s="370" t="str">
        <f t="shared" si="218"/>
        <v>-</v>
      </c>
      <c r="AQ267" s="368">
        <f t="shared" si="219"/>
        <v>0</v>
      </c>
      <c r="AR267" s="232">
        <v>0</v>
      </c>
      <c r="AS267" s="31"/>
      <c r="AT267" s="227" t="str">
        <f t="shared" si="229"/>
        <v>-</v>
      </c>
      <c r="AU267" s="366"/>
      <c r="AV267" s="370" t="str">
        <f t="shared" si="220"/>
        <v>-</v>
      </c>
      <c r="AW267" s="368">
        <f t="shared" si="221"/>
        <v>0</v>
      </c>
      <c r="AX267" s="232">
        <v>0</v>
      </c>
      <c r="AY267" s="31"/>
      <c r="AZ267" s="227" t="str">
        <f t="shared" si="230"/>
        <v>-</v>
      </c>
      <c r="BA267" s="366"/>
      <c r="BB267" s="370" t="str">
        <f t="shared" si="222"/>
        <v>-</v>
      </c>
    </row>
    <row r="268" ht="15" customHeight="1" spans="1:54">
      <c r="A268" s="114"/>
      <c r="B268" s="138">
        <v>9</v>
      </c>
      <c r="C268" s="192">
        <f t="shared" si="207"/>
        <v>0</v>
      </c>
      <c r="D268" s="433">
        <f t="shared" si="203"/>
        <v>0</v>
      </c>
      <c r="E268" s="432"/>
      <c r="F268" s="435">
        <f t="shared" si="204"/>
        <v>0</v>
      </c>
      <c r="G268" s="303" t="str">
        <f t="shared" si="223"/>
        <v>-</v>
      </c>
      <c r="H268" s="436">
        <f t="shared" si="205"/>
        <v>0</v>
      </c>
      <c r="I268" s="461">
        <f t="shared" si="206"/>
        <v>0</v>
      </c>
      <c r="J268" s="462">
        <f t="shared" si="195"/>
        <v>0</v>
      </c>
      <c r="K268" s="462"/>
      <c r="L268" s="330" t="str">
        <f t="shared" si="208"/>
        <v>-</v>
      </c>
      <c r="M268" s="368">
        <f t="shared" si="209"/>
        <v>0</v>
      </c>
      <c r="N268" s="232">
        <v>0</v>
      </c>
      <c r="O268" s="31"/>
      <c r="P268" s="227" t="str">
        <f t="shared" si="224"/>
        <v>-</v>
      </c>
      <c r="Q268" s="366"/>
      <c r="R268" s="370" t="str">
        <f t="shared" si="210"/>
        <v>-</v>
      </c>
      <c r="S268" s="368">
        <f t="shared" si="211"/>
        <v>0</v>
      </c>
      <c r="T268" s="232">
        <v>0</v>
      </c>
      <c r="U268" s="31"/>
      <c r="V268" s="227" t="str">
        <f t="shared" si="225"/>
        <v>-</v>
      </c>
      <c r="W268" s="366"/>
      <c r="X268" s="370" t="str">
        <f t="shared" si="212"/>
        <v>-</v>
      </c>
      <c r="Y268" s="368">
        <f t="shared" si="213"/>
        <v>0</v>
      </c>
      <c r="Z268" s="232">
        <v>0</v>
      </c>
      <c r="AA268" s="31"/>
      <c r="AB268" s="227" t="str">
        <f t="shared" si="226"/>
        <v>-</v>
      </c>
      <c r="AC268" s="366"/>
      <c r="AD268" s="370" t="str">
        <f t="shared" si="214"/>
        <v>-</v>
      </c>
      <c r="AE268" s="368">
        <f t="shared" si="215"/>
        <v>0</v>
      </c>
      <c r="AF268" s="232">
        <v>0</v>
      </c>
      <c r="AG268" s="31"/>
      <c r="AH268" s="227" t="str">
        <f t="shared" si="227"/>
        <v>-</v>
      </c>
      <c r="AI268" s="366"/>
      <c r="AJ268" s="370" t="str">
        <f t="shared" si="216"/>
        <v>-</v>
      </c>
      <c r="AK268" s="368">
        <f t="shared" si="217"/>
        <v>0</v>
      </c>
      <c r="AL268" s="232">
        <v>0</v>
      </c>
      <c r="AM268" s="31"/>
      <c r="AN268" s="227" t="str">
        <f t="shared" si="228"/>
        <v>-</v>
      </c>
      <c r="AO268" s="366"/>
      <c r="AP268" s="370" t="str">
        <f t="shared" si="218"/>
        <v>-</v>
      </c>
      <c r="AQ268" s="368">
        <f t="shared" si="219"/>
        <v>0</v>
      </c>
      <c r="AR268" s="232">
        <v>0</v>
      </c>
      <c r="AS268" s="31"/>
      <c r="AT268" s="227" t="str">
        <f t="shared" si="229"/>
        <v>-</v>
      </c>
      <c r="AU268" s="366"/>
      <c r="AV268" s="370" t="str">
        <f t="shared" si="220"/>
        <v>-</v>
      </c>
      <c r="AW268" s="368">
        <f t="shared" si="221"/>
        <v>0</v>
      </c>
      <c r="AX268" s="232">
        <v>0</v>
      </c>
      <c r="AY268" s="31"/>
      <c r="AZ268" s="227" t="str">
        <f t="shared" si="230"/>
        <v>-</v>
      </c>
      <c r="BA268" s="366"/>
      <c r="BB268" s="370" t="str">
        <f t="shared" si="222"/>
        <v>-</v>
      </c>
    </row>
    <row r="269" ht="15" customHeight="1" spans="1:54">
      <c r="A269" s="114"/>
      <c r="B269" s="138">
        <v>10</v>
      </c>
      <c r="C269" s="192">
        <f t="shared" si="207"/>
        <v>0</v>
      </c>
      <c r="D269" s="433">
        <f t="shared" si="203"/>
        <v>0</v>
      </c>
      <c r="E269" s="432"/>
      <c r="F269" s="435">
        <f t="shared" si="204"/>
        <v>0</v>
      </c>
      <c r="G269" s="303" t="str">
        <f t="shared" si="223"/>
        <v>-</v>
      </c>
      <c r="H269" s="436">
        <f t="shared" si="205"/>
        <v>0</v>
      </c>
      <c r="I269" s="461">
        <f t="shared" si="206"/>
        <v>0</v>
      </c>
      <c r="J269" s="462">
        <f t="shared" si="195"/>
        <v>0</v>
      </c>
      <c r="K269" s="462"/>
      <c r="L269" s="330" t="str">
        <f t="shared" si="208"/>
        <v>-</v>
      </c>
      <c r="M269" s="368">
        <f t="shared" si="209"/>
        <v>0</v>
      </c>
      <c r="N269" s="232">
        <v>0</v>
      </c>
      <c r="O269" s="31"/>
      <c r="P269" s="227" t="str">
        <f t="shared" si="224"/>
        <v>-</v>
      </c>
      <c r="Q269" s="366"/>
      <c r="R269" s="370" t="str">
        <f t="shared" si="210"/>
        <v>-</v>
      </c>
      <c r="S269" s="368">
        <f t="shared" si="211"/>
        <v>0</v>
      </c>
      <c r="T269" s="232">
        <v>0</v>
      </c>
      <c r="U269" s="31"/>
      <c r="V269" s="227" t="str">
        <f t="shared" si="225"/>
        <v>-</v>
      </c>
      <c r="W269" s="366"/>
      <c r="X269" s="370" t="str">
        <f t="shared" si="212"/>
        <v>-</v>
      </c>
      <c r="Y269" s="368">
        <f t="shared" si="213"/>
        <v>0</v>
      </c>
      <c r="Z269" s="232">
        <v>0</v>
      </c>
      <c r="AA269" s="31"/>
      <c r="AB269" s="227" t="str">
        <f t="shared" si="226"/>
        <v>-</v>
      </c>
      <c r="AC269" s="366"/>
      <c r="AD269" s="370" t="str">
        <f t="shared" si="214"/>
        <v>-</v>
      </c>
      <c r="AE269" s="368">
        <f t="shared" si="215"/>
        <v>0</v>
      </c>
      <c r="AF269" s="232">
        <v>0</v>
      </c>
      <c r="AG269" s="31"/>
      <c r="AH269" s="227" t="str">
        <f t="shared" si="227"/>
        <v>-</v>
      </c>
      <c r="AI269" s="366"/>
      <c r="AJ269" s="370" t="str">
        <f t="shared" si="216"/>
        <v>-</v>
      </c>
      <c r="AK269" s="368">
        <f t="shared" si="217"/>
        <v>0</v>
      </c>
      <c r="AL269" s="232">
        <v>0</v>
      </c>
      <c r="AM269" s="31"/>
      <c r="AN269" s="227" t="str">
        <f t="shared" si="228"/>
        <v>-</v>
      </c>
      <c r="AO269" s="366"/>
      <c r="AP269" s="370" t="str">
        <f t="shared" si="218"/>
        <v>-</v>
      </c>
      <c r="AQ269" s="368">
        <f t="shared" si="219"/>
        <v>0</v>
      </c>
      <c r="AR269" s="232">
        <v>0</v>
      </c>
      <c r="AS269" s="31"/>
      <c r="AT269" s="227" t="str">
        <f t="shared" si="229"/>
        <v>-</v>
      </c>
      <c r="AU269" s="366"/>
      <c r="AV269" s="370" t="str">
        <f t="shared" si="220"/>
        <v>-</v>
      </c>
      <c r="AW269" s="368">
        <f t="shared" si="221"/>
        <v>0</v>
      </c>
      <c r="AX269" s="232">
        <v>0</v>
      </c>
      <c r="AY269" s="31"/>
      <c r="AZ269" s="227" t="str">
        <f t="shared" si="230"/>
        <v>-</v>
      </c>
      <c r="BA269" s="366"/>
      <c r="BB269" s="370" t="str">
        <f t="shared" si="222"/>
        <v>-</v>
      </c>
    </row>
    <row r="270" ht="15" customHeight="1" spans="1:54">
      <c r="A270" s="114"/>
      <c r="B270" s="138">
        <v>11</v>
      </c>
      <c r="C270" s="192">
        <f t="shared" si="207"/>
        <v>0</v>
      </c>
      <c r="D270" s="433">
        <f t="shared" si="203"/>
        <v>0</v>
      </c>
      <c r="E270" s="432"/>
      <c r="F270" s="435">
        <f t="shared" si="204"/>
        <v>0</v>
      </c>
      <c r="G270" s="303" t="str">
        <f t="shared" si="223"/>
        <v>-</v>
      </c>
      <c r="H270" s="436">
        <f t="shared" si="205"/>
        <v>0</v>
      </c>
      <c r="I270" s="461">
        <f t="shared" si="206"/>
        <v>0</v>
      </c>
      <c r="J270" s="462">
        <f t="shared" si="195"/>
        <v>0</v>
      </c>
      <c r="K270" s="462"/>
      <c r="L270" s="330" t="str">
        <f t="shared" si="208"/>
        <v>-</v>
      </c>
      <c r="M270" s="368">
        <f t="shared" si="209"/>
        <v>0</v>
      </c>
      <c r="N270" s="232">
        <v>0</v>
      </c>
      <c r="O270" s="31"/>
      <c r="P270" s="227" t="str">
        <f t="shared" si="224"/>
        <v>-</v>
      </c>
      <c r="Q270" s="366"/>
      <c r="R270" s="370" t="str">
        <f t="shared" si="210"/>
        <v>-</v>
      </c>
      <c r="S270" s="368">
        <f t="shared" si="211"/>
        <v>0</v>
      </c>
      <c r="T270" s="232">
        <v>0</v>
      </c>
      <c r="U270" s="31"/>
      <c r="V270" s="227" t="str">
        <f t="shared" si="225"/>
        <v>-</v>
      </c>
      <c r="W270" s="366"/>
      <c r="X270" s="370" t="str">
        <f t="shared" si="212"/>
        <v>-</v>
      </c>
      <c r="Y270" s="368">
        <f t="shared" si="213"/>
        <v>0</v>
      </c>
      <c r="Z270" s="232">
        <v>0</v>
      </c>
      <c r="AA270" s="31"/>
      <c r="AB270" s="227" t="str">
        <f t="shared" si="226"/>
        <v>-</v>
      </c>
      <c r="AC270" s="366"/>
      <c r="AD270" s="370" t="str">
        <f t="shared" si="214"/>
        <v>-</v>
      </c>
      <c r="AE270" s="368">
        <f t="shared" si="215"/>
        <v>0</v>
      </c>
      <c r="AF270" s="232">
        <v>0</v>
      </c>
      <c r="AG270" s="31"/>
      <c r="AH270" s="227" t="str">
        <f t="shared" si="227"/>
        <v>-</v>
      </c>
      <c r="AI270" s="366"/>
      <c r="AJ270" s="370" t="str">
        <f t="shared" si="216"/>
        <v>-</v>
      </c>
      <c r="AK270" s="368">
        <f t="shared" si="217"/>
        <v>0</v>
      </c>
      <c r="AL270" s="232">
        <v>0</v>
      </c>
      <c r="AM270" s="31"/>
      <c r="AN270" s="227" t="str">
        <f t="shared" si="228"/>
        <v>-</v>
      </c>
      <c r="AO270" s="366"/>
      <c r="AP270" s="370" t="str">
        <f t="shared" si="218"/>
        <v>-</v>
      </c>
      <c r="AQ270" s="368">
        <f t="shared" si="219"/>
        <v>0</v>
      </c>
      <c r="AR270" s="232">
        <v>0</v>
      </c>
      <c r="AS270" s="31"/>
      <c r="AT270" s="227" t="str">
        <f t="shared" si="229"/>
        <v>-</v>
      </c>
      <c r="AU270" s="366"/>
      <c r="AV270" s="370" t="str">
        <f t="shared" si="220"/>
        <v>-</v>
      </c>
      <c r="AW270" s="368">
        <f t="shared" si="221"/>
        <v>0</v>
      </c>
      <c r="AX270" s="232">
        <v>0</v>
      </c>
      <c r="AY270" s="31"/>
      <c r="AZ270" s="227" t="str">
        <f t="shared" si="230"/>
        <v>-</v>
      </c>
      <c r="BA270" s="366"/>
      <c r="BB270" s="370" t="str">
        <f t="shared" si="222"/>
        <v>-</v>
      </c>
    </row>
    <row r="271" ht="15" customHeight="1" spans="1:54">
      <c r="A271" s="114"/>
      <c r="B271" s="138">
        <v>12</v>
      </c>
      <c r="C271" s="192">
        <f t="shared" si="207"/>
        <v>0</v>
      </c>
      <c r="D271" s="433">
        <f t="shared" si="203"/>
        <v>0</v>
      </c>
      <c r="E271" s="432"/>
      <c r="F271" s="435">
        <f t="shared" si="204"/>
        <v>0</v>
      </c>
      <c r="G271" s="303" t="str">
        <f t="shared" si="223"/>
        <v>-</v>
      </c>
      <c r="H271" s="436">
        <f t="shared" si="205"/>
        <v>0</v>
      </c>
      <c r="I271" s="461">
        <f t="shared" si="206"/>
        <v>0</v>
      </c>
      <c r="J271" s="462">
        <f t="shared" si="195"/>
        <v>0</v>
      </c>
      <c r="K271" s="462"/>
      <c r="L271" s="330" t="str">
        <f t="shared" si="208"/>
        <v>-</v>
      </c>
      <c r="M271" s="368">
        <f t="shared" si="209"/>
        <v>0</v>
      </c>
      <c r="N271" s="232">
        <v>0</v>
      </c>
      <c r="O271" s="31"/>
      <c r="P271" s="227" t="str">
        <f t="shared" si="224"/>
        <v>-</v>
      </c>
      <c r="Q271" s="366"/>
      <c r="R271" s="370" t="str">
        <f t="shared" si="210"/>
        <v>-</v>
      </c>
      <c r="S271" s="368">
        <f t="shared" si="211"/>
        <v>0</v>
      </c>
      <c r="T271" s="232">
        <v>0</v>
      </c>
      <c r="U271" s="31"/>
      <c r="V271" s="227" t="str">
        <f t="shared" si="225"/>
        <v>-</v>
      </c>
      <c r="W271" s="366"/>
      <c r="X271" s="370" t="str">
        <f t="shared" si="212"/>
        <v>-</v>
      </c>
      <c r="Y271" s="368">
        <f t="shared" si="213"/>
        <v>0</v>
      </c>
      <c r="Z271" s="232">
        <v>0</v>
      </c>
      <c r="AA271" s="31"/>
      <c r="AB271" s="227" t="str">
        <f t="shared" si="226"/>
        <v>-</v>
      </c>
      <c r="AC271" s="366"/>
      <c r="AD271" s="370" t="str">
        <f t="shared" si="214"/>
        <v>-</v>
      </c>
      <c r="AE271" s="368">
        <f t="shared" si="215"/>
        <v>0</v>
      </c>
      <c r="AF271" s="232">
        <v>0</v>
      </c>
      <c r="AG271" s="31"/>
      <c r="AH271" s="227" t="str">
        <f t="shared" si="227"/>
        <v>-</v>
      </c>
      <c r="AI271" s="366"/>
      <c r="AJ271" s="370" t="str">
        <f t="shared" si="216"/>
        <v>-</v>
      </c>
      <c r="AK271" s="368">
        <f t="shared" si="217"/>
        <v>0</v>
      </c>
      <c r="AL271" s="232">
        <v>0</v>
      </c>
      <c r="AM271" s="31"/>
      <c r="AN271" s="227" t="str">
        <f t="shared" si="228"/>
        <v>-</v>
      </c>
      <c r="AO271" s="366"/>
      <c r="AP271" s="370" t="str">
        <f t="shared" si="218"/>
        <v>-</v>
      </c>
      <c r="AQ271" s="368">
        <f t="shared" si="219"/>
        <v>0</v>
      </c>
      <c r="AR271" s="232">
        <v>0</v>
      </c>
      <c r="AS271" s="31"/>
      <c r="AT271" s="227" t="str">
        <f t="shared" si="229"/>
        <v>-</v>
      </c>
      <c r="AU271" s="366"/>
      <c r="AV271" s="370" t="str">
        <f t="shared" si="220"/>
        <v>-</v>
      </c>
      <c r="AW271" s="368">
        <f t="shared" si="221"/>
        <v>0</v>
      </c>
      <c r="AX271" s="232">
        <v>0</v>
      </c>
      <c r="AY271" s="31"/>
      <c r="AZ271" s="227" t="str">
        <f t="shared" si="230"/>
        <v>-</v>
      </c>
      <c r="BA271" s="366"/>
      <c r="BB271" s="370" t="str">
        <f t="shared" si="222"/>
        <v>-</v>
      </c>
    </row>
    <row r="272" ht="15" customHeight="1" spans="1:54">
      <c r="A272" s="114"/>
      <c r="B272" s="138">
        <v>13</v>
      </c>
      <c r="C272" s="192">
        <f t="shared" si="207"/>
        <v>0</v>
      </c>
      <c r="D272" s="433">
        <f t="shared" si="203"/>
        <v>0</v>
      </c>
      <c r="E272" s="432"/>
      <c r="F272" s="435">
        <f t="shared" si="204"/>
        <v>0</v>
      </c>
      <c r="G272" s="303" t="str">
        <f t="shared" si="223"/>
        <v>-</v>
      </c>
      <c r="H272" s="436">
        <f t="shared" si="205"/>
        <v>0</v>
      </c>
      <c r="I272" s="461">
        <f t="shared" si="206"/>
        <v>0</v>
      </c>
      <c r="J272" s="462">
        <f t="shared" si="195"/>
        <v>0</v>
      </c>
      <c r="K272" s="462"/>
      <c r="L272" s="330" t="str">
        <f t="shared" si="208"/>
        <v>-</v>
      </c>
      <c r="M272" s="368">
        <f t="shared" si="209"/>
        <v>0</v>
      </c>
      <c r="N272" s="232">
        <v>0</v>
      </c>
      <c r="O272" s="31"/>
      <c r="P272" s="227" t="str">
        <f t="shared" si="224"/>
        <v>-</v>
      </c>
      <c r="Q272" s="366"/>
      <c r="R272" s="370" t="str">
        <f t="shared" si="210"/>
        <v>-</v>
      </c>
      <c r="S272" s="368">
        <f t="shared" si="211"/>
        <v>0</v>
      </c>
      <c r="T272" s="232">
        <v>0</v>
      </c>
      <c r="U272" s="31"/>
      <c r="V272" s="227" t="str">
        <f t="shared" si="225"/>
        <v>-</v>
      </c>
      <c r="W272" s="366"/>
      <c r="X272" s="370" t="str">
        <f t="shared" si="212"/>
        <v>-</v>
      </c>
      <c r="Y272" s="368">
        <f t="shared" si="213"/>
        <v>0</v>
      </c>
      <c r="Z272" s="232">
        <v>0</v>
      </c>
      <c r="AA272" s="31"/>
      <c r="AB272" s="227" t="str">
        <f t="shared" si="226"/>
        <v>-</v>
      </c>
      <c r="AC272" s="366"/>
      <c r="AD272" s="370" t="str">
        <f t="shared" si="214"/>
        <v>-</v>
      </c>
      <c r="AE272" s="368">
        <f t="shared" si="215"/>
        <v>0</v>
      </c>
      <c r="AF272" s="232">
        <v>0</v>
      </c>
      <c r="AG272" s="31"/>
      <c r="AH272" s="227" t="str">
        <f t="shared" si="227"/>
        <v>-</v>
      </c>
      <c r="AI272" s="366"/>
      <c r="AJ272" s="370" t="str">
        <f t="shared" si="216"/>
        <v>-</v>
      </c>
      <c r="AK272" s="368">
        <f t="shared" si="217"/>
        <v>0</v>
      </c>
      <c r="AL272" s="232">
        <v>0</v>
      </c>
      <c r="AM272" s="31"/>
      <c r="AN272" s="227" t="str">
        <f t="shared" si="228"/>
        <v>-</v>
      </c>
      <c r="AO272" s="366"/>
      <c r="AP272" s="370" t="str">
        <f t="shared" si="218"/>
        <v>-</v>
      </c>
      <c r="AQ272" s="368">
        <f t="shared" si="219"/>
        <v>0</v>
      </c>
      <c r="AR272" s="232">
        <v>0</v>
      </c>
      <c r="AS272" s="31"/>
      <c r="AT272" s="227" t="str">
        <f t="shared" si="229"/>
        <v>-</v>
      </c>
      <c r="AU272" s="366"/>
      <c r="AV272" s="370" t="str">
        <f t="shared" si="220"/>
        <v>-</v>
      </c>
      <c r="AW272" s="368">
        <f t="shared" si="221"/>
        <v>0</v>
      </c>
      <c r="AX272" s="232">
        <v>0</v>
      </c>
      <c r="AY272" s="31"/>
      <c r="AZ272" s="227" t="str">
        <f t="shared" si="230"/>
        <v>-</v>
      </c>
      <c r="BA272" s="366"/>
      <c r="BB272" s="370" t="str">
        <f t="shared" si="222"/>
        <v>-</v>
      </c>
    </row>
    <row r="273" ht="15" customHeight="1" spans="1:54">
      <c r="A273" s="114"/>
      <c r="B273" s="138">
        <v>14</v>
      </c>
      <c r="C273" s="192">
        <f t="shared" si="207"/>
        <v>0</v>
      </c>
      <c r="D273" s="433">
        <f t="shared" si="203"/>
        <v>0</v>
      </c>
      <c r="E273" s="432"/>
      <c r="F273" s="435">
        <f t="shared" si="204"/>
        <v>0</v>
      </c>
      <c r="G273" s="303" t="str">
        <f t="shared" si="223"/>
        <v>-</v>
      </c>
      <c r="H273" s="436">
        <f t="shared" si="205"/>
        <v>0</v>
      </c>
      <c r="I273" s="461">
        <f t="shared" si="206"/>
        <v>0</v>
      </c>
      <c r="J273" s="462">
        <f t="shared" si="195"/>
        <v>0</v>
      </c>
      <c r="K273" s="462"/>
      <c r="L273" s="330" t="str">
        <f t="shared" si="208"/>
        <v>-</v>
      </c>
      <c r="M273" s="368">
        <f t="shared" si="209"/>
        <v>0</v>
      </c>
      <c r="N273" s="232">
        <v>0</v>
      </c>
      <c r="O273" s="31"/>
      <c r="P273" s="227" t="str">
        <f t="shared" si="224"/>
        <v>-</v>
      </c>
      <c r="Q273" s="366"/>
      <c r="R273" s="370" t="str">
        <f t="shared" si="210"/>
        <v>-</v>
      </c>
      <c r="S273" s="368">
        <f t="shared" si="211"/>
        <v>0</v>
      </c>
      <c r="T273" s="232">
        <v>0</v>
      </c>
      <c r="U273" s="31"/>
      <c r="V273" s="227" t="str">
        <f t="shared" si="225"/>
        <v>-</v>
      </c>
      <c r="W273" s="366"/>
      <c r="X273" s="370" t="str">
        <f t="shared" si="212"/>
        <v>-</v>
      </c>
      <c r="Y273" s="368">
        <f t="shared" si="213"/>
        <v>0</v>
      </c>
      <c r="Z273" s="232">
        <v>0</v>
      </c>
      <c r="AA273" s="31"/>
      <c r="AB273" s="227" t="str">
        <f t="shared" si="226"/>
        <v>-</v>
      </c>
      <c r="AC273" s="366"/>
      <c r="AD273" s="370" t="str">
        <f t="shared" si="214"/>
        <v>-</v>
      </c>
      <c r="AE273" s="368">
        <f t="shared" si="215"/>
        <v>0</v>
      </c>
      <c r="AF273" s="232">
        <v>0</v>
      </c>
      <c r="AG273" s="31"/>
      <c r="AH273" s="227" t="str">
        <f t="shared" si="227"/>
        <v>-</v>
      </c>
      <c r="AI273" s="366"/>
      <c r="AJ273" s="370" t="str">
        <f t="shared" si="216"/>
        <v>-</v>
      </c>
      <c r="AK273" s="368">
        <f t="shared" si="217"/>
        <v>0</v>
      </c>
      <c r="AL273" s="232">
        <v>0</v>
      </c>
      <c r="AM273" s="31"/>
      <c r="AN273" s="227" t="str">
        <f t="shared" si="228"/>
        <v>-</v>
      </c>
      <c r="AO273" s="366"/>
      <c r="AP273" s="370" t="str">
        <f t="shared" si="218"/>
        <v>-</v>
      </c>
      <c r="AQ273" s="368">
        <f t="shared" si="219"/>
        <v>0</v>
      </c>
      <c r="AR273" s="232">
        <v>0</v>
      </c>
      <c r="AS273" s="31"/>
      <c r="AT273" s="227" t="str">
        <f t="shared" si="229"/>
        <v>-</v>
      </c>
      <c r="AU273" s="366"/>
      <c r="AV273" s="370" t="str">
        <f t="shared" si="220"/>
        <v>-</v>
      </c>
      <c r="AW273" s="368">
        <f t="shared" si="221"/>
        <v>0</v>
      </c>
      <c r="AX273" s="232">
        <v>0</v>
      </c>
      <c r="AY273" s="31"/>
      <c r="AZ273" s="227" t="str">
        <f t="shared" si="230"/>
        <v>-</v>
      </c>
      <c r="BA273" s="366"/>
      <c r="BB273" s="370" t="str">
        <f t="shared" si="222"/>
        <v>-</v>
      </c>
    </row>
    <row r="274" ht="15" customHeight="1" spans="1:54">
      <c r="A274" s="114"/>
      <c r="B274" s="138">
        <v>15</v>
      </c>
      <c r="C274" s="192">
        <f t="shared" si="207"/>
        <v>0</v>
      </c>
      <c r="D274" s="433">
        <f t="shared" si="203"/>
        <v>0</v>
      </c>
      <c r="E274" s="432"/>
      <c r="F274" s="435">
        <f t="shared" si="204"/>
        <v>0</v>
      </c>
      <c r="G274" s="303" t="str">
        <f t="shared" si="223"/>
        <v>-</v>
      </c>
      <c r="H274" s="436">
        <f t="shared" si="205"/>
        <v>0</v>
      </c>
      <c r="I274" s="461">
        <f t="shared" si="206"/>
        <v>0</v>
      </c>
      <c r="J274" s="462">
        <f t="shared" si="195"/>
        <v>0</v>
      </c>
      <c r="K274" s="462"/>
      <c r="L274" s="330" t="str">
        <f t="shared" si="208"/>
        <v>-</v>
      </c>
      <c r="M274" s="368">
        <f t="shared" si="209"/>
        <v>0</v>
      </c>
      <c r="N274" s="232">
        <v>0</v>
      </c>
      <c r="O274" s="31"/>
      <c r="P274" s="227" t="str">
        <f t="shared" si="224"/>
        <v>-</v>
      </c>
      <c r="Q274" s="366"/>
      <c r="R274" s="370" t="str">
        <f t="shared" si="210"/>
        <v>-</v>
      </c>
      <c r="S274" s="368">
        <f t="shared" si="211"/>
        <v>0</v>
      </c>
      <c r="T274" s="232">
        <v>0</v>
      </c>
      <c r="U274" s="31"/>
      <c r="V274" s="227" t="str">
        <f t="shared" si="225"/>
        <v>-</v>
      </c>
      <c r="W274" s="366"/>
      <c r="X274" s="370" t="str">
        <f t="shared" si="212"/>
        <v>-</v>
      </c>
      <c r="Y274" s="368">
        <f t="shared" si="213"/>
        <v>0</v>
      </c>
      <c r="Z274" s="232">
        <v>0</v>
      </c>
      <c r="AA274" s="31"/>
      <c r="AB274" s="227" t="str">
        <f t="shared" si="226"/>
        <v>-</v>
      </c>
      <c r="AC274" s="366"/>
      <c r="AD274" s="370" t="str">
        <f t="shared" si="214"/>
        <v>-</v>
      </c>
      <c r="AE274" s="368">
        <f t="shared" si="215"/>
        <v>0</v>
      </c>
      <c r="AF274" s="232">
        <v>0</v>
      </c>
      <c r="AG274" s="31"/>
      <c r="AH274" s="227" t="str">
        <f t="shared" si="227"/>
        <v>-</v>
      </c>
      <c r="AI274" s="366"/>
      <c r="AJ274" s="370" t="str">
        <f t="shared" si="216"/>
        <v>-</v>
      </c>
      <c r="AK274" s="368">
        <f t="shared" si="217"/>
        <v>0</v>
      </c>
      <c r="AL274" s="232">
        <v>0</v>
      </c>
      <c r="AM274" s="31"/>
      <c r="AN274" s="227" t="str">
        <f t="shared" si="228"/>
        <v>-</v>
      </c>
      <c r="AO274" s="366"/>
      <c r="AP274" s="370" t="str">
        <f t="shared" si="218"/>
        <v>-</v>
      </c>
      <c r="AQ274" s="368">
        <f t="shared" si="219"/>
        <v>0</v>
      </c>
      <c r="AR274" s="232">
        <v>0</v>
      </c>
      <c r="AS274" s="31"/>
      <c r="AT274" s="227" t="str">
        <f t="shared" si="229"/>
        <v>-</v>
      </c>
      <c r="AU274" s="366"/>
      <c r="AV274" s="370" t="str">
        <f t="shared" si="220"/>
        <v>-</v>
      </c>
      <c r="AW274" s="368">
        <f t="shared" si="221"/>
        <v>0</v>
      </c>
      <c r="AX274" s="232">
        <v>0</v>
      </c>
      <c r="AY274" s="31"/>
      <c r="AZ274" s="227" t="str">
        <f t="shared" si="230"/>
        <v>-</v>
      </c>
      <c r="BA274" s="366"/>
      <c r="BB274" s="370" t="str">
        <f t="shared" si="222"/>
        <v>-</v>
      </c>
    </row>
    <row r="275" ht="15" customHeight="1" spans="1:54">
      <c r="A275" s="114"/>
      <c r="B275" s="138">
        <v>16</v>
      </c>
      <c r="C275" s="192">
        <f t="shared" si="207"/>
        <v>0</v>
      </c>
      <c r="D275" s="433">
        <f t="shared" si="203"/>
        <v>0</v>
      </c>
      <c r="E275" s="432"/>
      <c r="F275" s="435">
        <f t="shared" si="204"/>
        <v>0</v>
      </c>
      <c r="G275" s="303" t="str">
        <f t="shared" si="223"/>
        <v>-</v>
      </c>
      <c r="H275" s="436">
        <f t="shared" si="205"/>
        <v>0</v>
      </c>
      <c r="I275" s="461">
        <f t="shared" si="206"/>
        <v>0</v>
      </c>
      <c r="J275" s="462">
        <f t="shared" si="195"/>
        <v>0</v>
      </c>
      <c r="K275" s="462"/>
      <c r="L275" s="330" t="str">
        <f t="shared" si="208"/>
        <v>-</v>
      </c>
      <c r="M275" s="368">
        <f t="shared" si="209"/>
        <v>0</v>
      </c>
      <c r="N275" s="232">
        <v>0</v>
      </c>
      <c r="O275" s="31"/>
      <c r="P275" s="227" t="str">
        <f t="shared" si="224"/>
        <v>-</v>
      </c>
      <c r="Q275" s="366"/>
      <c r="R275" s="370" t="str">
        <f t="shared" si="210"/>
        <v>-</v>
      </c>
      <c r="S275" s="368">
        <f t="shared" si="211"/>
        <v>0</v>
      </c>
      <c r="T275" s="232">
        <v>0</v>
      </c>
      <c r="U275" s="31"/>
      <c r="V275" s="227" t="str">
        <f t="shared" si="225"/>
        <v>-</v>
      </c>
      <c r="W275" s="366"/>
      <c r="X275" s="370" t="str">
        <f t="shared" si="212"/>
        <v>-</v>
      </c>
      <c r="Y275" s="368">
        <f t="shared" si="213"/>
        <v>0</v>
      </c>
      <c r="Z275" s="232">
        <v>0</v>
      </c>
      <c r="AA275" s="31"/>
      <c r="AB275" s="227" t="str">
        <f t="shared" si="226"/>
        <v>-</v>
      </c>
      <c r="AC275" s="366"/>
      <c r="AD275" s="370" t="str">
        <f t="shared" si="214"/>
        <v>-</v>
      </c>
      <c r="AE275" s="368">
        <f t="shared" si="215"/>
        <v>0</v>
      </c>
      <c r="AF275" s="232">
        <v>0</v>
      </c>
      <c r="AG275" s="31"/>
      <c r="AH275" s="227" t="str">
        <f t="shared" si="227"/>
        <v>-</v>
      </c>
      <c r="AI275" s="366"/>
      <c r="AJ275" s="370" t="str">
        <f t="shared" si="216"/>
        <v>-</v>
      </c>
      <c r="AK275" s="368">
        <f t="shared" si="217"/>
        <v>0</v>
      </c>
      <c r="AL275" s="232">
        <v>0</v>
      </c>
      <c r="AM275" s="31"/>
      <c r="AN275" s="227" t="str">
        <f t="shared" si="228"/>
        <v>-</v>
      </c>
      <c r="AO275" s="366"/>
      <c r="AP275" s="370" t="str">
        <f t="shared" si="218"/>
        <v>-</v>
      </c>
      <c r="AQ275" s="368">
        <f t="shared" si="219"/>
        <v>0</v>
      </c>
      <c r="AR275" s="232">
        <v>0</v>
      </c>
      <c r="AS275" s="31"/>
      <c r="AT275" s="227" t="str">
        <f t="shared" si="229"/>
        <v>-</v>
      </c>
      <c r="AU275" s="366"/>
      <c r="AV275" s="370" t="str">
        <f t="shared" si="220"/>
        <v>-</v>
      </c>
      <c r="AW275" s="368">
        <f t="shared" si="221"/>
        <v>0</v>
      </c>
      <c r="AX275" s="232">
        <v>0</v>
      </c>
      <c r="AY275" s="31"/>
      <c r="AZ275" s="227" t="str">
        <f t="shared" si="230"/>
        <v>-</v>
      </c>
      <c r="BA275" s="366"/>
      <c r="BB275" s="370" t="str">
        <f t="shared" si="222"/>
        <v>-</v>
      </c>
    </row>
    <row r="276" ht="15" customHeight="1" spans="1:54">
      <c r="A276" s="114"/>
      <c r="B276" s="138">
        <v>17</v>
      </c>
      <c r="C276" s="192">
        <f t="shared" si="207"/>
        <v>0</v>
      </c>
      <c r="D276" s="433">
        <f t="shared" si="203"/>
        <v>0</v>
      </c>
      <c r="E276" s="432"/>
      <c r="F276" s="435">
        <f t="shared" si="204"/>
        <v>0</v>
      </c>
      <c r="G276" s="303" t="str">
        <f t="shared" si="223"/>
        <v>-</v>
      </c>
      <c r="H276" s="436">
        <f t="shared" si="205"/>
        <v>0</v>
      </c>
      <c r="I276" s="461">
        <f t="shared" si="206"/>
        <v>0</v>
      </c>
      <c r="J276" s="462">
        <f t="shared" si="195"/>
        <v>0</v>
      </c>
      <c r="K276" s="462"/>
      <c r="L276" s="330" t="str">
        <f t="shared" si="208"/>
        <v>-</v>
      </c>
      <c r="M276" s="368">
        <f t="shared" si="209"/>
        <v>0</v>
      </c>
      <c r="N276" s="232">
        <v>0</v>
      </c>
      <c r="O276" s="31"/>
      <c r="P276" s="227" t="str">
        <f t="shared" si="224"/>
        <v>-</v>
      </c>
      <c r="Q276" s="366"/>
      <c r="R276" s="370" t="str">
        <f t="shared" si="210"/>
        <v>-</v>
      </c>
      <c r="S276" s="368">
        <f t="shared" si="211"/>
        <v>0</v>
      </c>
      <c r="T276" s="232">
        <v>0</v>
      </c>
      <c r="U276" s="31"/>
      <c r="V276" s="227" t="str">
        <f t="shared" si="225"/>
        <v>-</v>
      </c>
      <c r="W276" s="366"/>
      <c r="X276" s="370" t="str">
        <f t="shared" si="212"/>
        <v>-</v>
      </c>
      <c r="Y276" s="368">
        <f t="shared" si="213"/>
        <v>0</v>
      </c>
      <c r="Z276" s="232">
        <v>0</v>
      </c>
      <c r="AA276" s="31"/>
      <c r="AB276" s="227" t="str">
        <f t="shared" si="226"/>
        <v>-</v>
      </c>
      <c r="AC276" s="366"/>
      <c r="AD276" s="370" t="str">
        <f t="shared" si="214"/>
        <v>-</v>
      </c>
      <c r="AE276" s="368">
        <f t="shared" si="215"/>
        <v>0</v>
      </c>
      <c r="AF276" s="232">
        <v>0</v>
      </c>
      <c r="AG276" s="31"/>
      <c r="AH276" s="227" t="str">
        <f t="shared" si="227"/>
        <v>-</v>
      </c>
      <c r="AI276" s="366"/>
      <c r="AJ276" s="370" t="str">
        <f t="shared" si="216"/>
        <v>-</v>
      </c>
      <c r="AK276" s="368">
        <f t="shared" si="217"/>
        <v>0</v>
      </c>
      <c r="AL276" s="232">
        <v>0</v>
      </c>
      <c r="AM276" s="31"/>
      <c r="AN276" s="227" t="str">
        <f t="shared" si="228"/>
        <v>-</v>
      </c>
      <c r="AO276" s="366"/>
      <c r="AP276" s="370" t="str">
        <f t="shared" si="218"/>
        <v>-</v>
      </c>
      <c r="AQ276" s="368">
        <f t="shared" si="219"/>
        <v>0</v>
      </c>
      <c r="AR276" s="232">
        <v>0</v>
      </c>
      <c r="AS276" s="31"/>
      <c r="AT276" s="227" t="str">
        <f t="shared" si="229"/>
        <v>-</v>
      </c>
      <c r="AU276" s="366"/>
      <c r="AV276" s="370" t="str">
        <f t="shared" si="220"/>
        <v>-</v>
      </c>
      <c r="AW276" s="368">
        <f t="shared" si="221"/>
        <v>0</v>
      </c>
      <c r="AX276" s="232">
        <v>0</v>
      </c>
      <c r="AY276" s="31"/>
      <c r="AZ276" s="227" t="str">
        <f t="shared" si="230"/>
        <v>-</v>
      </c>
      <c r="BA276" s="366"/>
      <c r="BB276" s="370" t="str">
        <f t="shared" si="222"/>
        <v>-</v>
      </c>
    </row>
    <row r="277" ht="15" customHeight="1" spans="1:54">
      <c r="A277" s="114"/>
      <c r="B277" s="138">
        <v>18</v>
      </c>
      <c r="C277" s="192">
        <f t="shared" si="207"/>
        <v>0</v>
      </c>
      <c r="D277" s="433">
        <f t="shared" si="203"/>
        <v>0</v>
      </c>
      <c r="E277" s="432"/>
      <c r="F277" s="435">
        <f t="shared" si="204"/>
        <v>0</v>
      </c>
      <c r="G277" s="303" t="str">
        <f t="shared" si="223"/>
        <v>-</v>
      </c>
      <c r="H277" s="436">
        <f t="shared" si="205"/>
        <v>0</v>
      </c>
      <c r="I277" s="461">
        <f t="shared" si="206"/>
        <v>0</v>
      </c>
      <c r="J277" s="462">
        <f t="shared" si="195"/>
        <v>0</v>
      </c>
      <c r="K277" s="462"/>
      <c r="L277" s="330" t="str">
        <f t="shared" si="208"/>
        <v>-</v>
      </c>
      <c r="M277" s="368">
        <f t="shared" si="209"/>
        <v>0</v>
      </c>
      <c r="N277" s="232">
        <v>0</v>
      </c>
      <c r="O277" s="31"/>
      <c r="P277" s="227" t="str">
        <f t="shared" si="224"/>
        <v>-</v>
      </c>
      <c r="Q277" s="366"/>
      <c r="R277" s="370" t="str">
        <f t="shared" si="210"/>
        <v>-</v>
      </c>
      <c r="S277" s="368">
        <f t="shared" si="211"/>
        <v>0</v>
      </c>
      <c r="T277" s="232">
        <v>0</v>
      </c>
      <c r="U277" s="31"/>
      <c r="V277" s="227" t="str">
        <f t="shared" si="225"/>
        <v>-</v>
      </c>
      <c r="W277" s="366"/>
      <c r="X277" s="370" t="str">
        <f t="shared" si="212"/>
        <v>-</v>
      </c>
      <c r="Y277" s="368">
        <f t="shared" si="213"/>
        <v>0</v>
      </c>
      <c r="Z277" s="232">
        <v>0</v>
      </c>
      <c r="AA277" s="31"/>
      <c r="AB277" s="227" t="str">
        <f t="shared" si="226"/>
        <v>-</v>
      </c>
      <c r="AC277" s="366"/>
      <c r="AD277" s="370" t="str">
        <f t="shared" si="214"/>
        <v>-</v>
      </c>
      <c r="AE277" s="368">
        <f t="shared" si="215"/>
        <v>0</v>
      </c>
      <c r="AF277" s="232">
        <v>0</v>
      </c>
      <c r="AG277" s="31"/>
      <c r="AH277" s="227" t="str">
        <f t="shared" si="227"/>
        <v>-</v>
      </c>
      <c r="AI277" s="366"/>
      <c r="AJ277" s="370" t="str">
        <f t="shared" si="216"/>
        <v>-</v>
      </c>
      <c r="AK277" s="368">
        <f t="shared" si="217"/>
        <v>0</v>
      </c>
      <c r="AL277" s="232">
        <v>0</v>
      </c>
      <c r="AM277" s="31"/>
      <c r="AN277" s="227" t="str">
        <f t="shared" si="228"/>
        <v>-</v>
      </c>
      <c r="AO277" s="366"/>
      <c r="AP277" s="370" t="str">
        <f t="shared" si="218"/>
        <v>-</v>
      </c>
      <c r="AQ277" s="368">
        <f t="shared" si="219"/>
        <v>0</v>
      </c>
      <c r="AR277" s="232">
        <v>0</v>
      </c>
      <c r="AS277" s="31"/>
      <c r="AT277" s="227" t="str">
        <f t="shared" si="229"/>
        <v>-</v>
      </c>
      <c r="AU277" s="366"/>
      <c r="AV277" s="370" t="str">
        <f t="shared" si="220"/>
        <v>-</v>
      </c>
      <c r="AW277" s="368">
        <f t="shared" si="221"/>
        <v>0</v>
      </c>
      <c r="AX277" s="232">
        <v>0</v>
      </c>
      <c r="AY277" s="31"/>
      <c r="AZ277" s="227" t="str">
        <f t="shared" si="230"/>
        <v>-</v>
      </c>
      <c r="BA277" s="366"/>
      <c r="BB277" s="370" t="str">
        <f t="shared" si="222"/>
        <v>-</v>
      </c>
    </row>
    <row r="278" ht="15" customHeight="1" spans="1:54">
      <c r="A278" s="114"/>
      <c r="B278" s="138">
        <v>19</v>
      </c>
      <c r="C278" s="192">
        <f t="shared" si="207"/>
        <v>0</v>
      </c>
      <c r="D278" s="433">
        <f t="shared" si="203"/>
        <v>0</v>
      </c>
      <c r="E278" s="432"/>
      <c r="F278" s="435">
        <f t="shared" si="204"/>
        <v>0</v>
      </c>
      <c r="G278" s="303" t="str">
        <f t="shared" si="223"/>
        <v>-</v>
      </c>
      <c r="H278" s="436">
        <f t="shared" si="205"/>
        <v>0</v>
      </c>
      <c r="I278" s="461">
        <f t="shared" si="206"/>
        <v>0</v>
      </c>
      <c r="J278" s="462">
        <f t="shared" si="195"/>
        <v>0</v>
      </c>
      <c r="K278" s="462"/>
      <c r="L278" s="330" t="str">
        <f t="shared" si="208"/>
        <v>-</v>
      </c>
      <c r="M278" s="368">
        <f t="shared" si="209"/>
        <v>0</v>
      </c>
      <c r="N278" s="232">
        <v>0</v>
      </c>
      <c r="O278" s="31"/>
      <c r="P278" s="227" t="str">
        <f t="shared" si="224"/>
        <v>-</v>
      </c>
      <c r="Q278" s="366"/>
      <c r="R278" s="370" t="str">
        <f t="shared" si="210"/>
        <v>-</v>
      </c>
      <c r="S278" s="368">
        <f t="shared" si="211"/>
        <v>0</v>
      </c>
      <c r="T278" s="232">
        <v>0</v>
      </c>
      <c r="U278" s="31"/>
      <c r="V278" s="227" t="str">
        <f t="shared" si="225"/>
        <v>-</v>
      </c>
      <c r="W278" s="366"/>
      <c r="X278" s="370" t="str">
        <f t="shared" si="212"/>
        <v>-</v>
      </c>
      <c r="Y278" s="368">
        <f t="shared" si="213"/>
        <v>0</v>
      </c>
      <c r="Z278" s="232">
        <v>0</v>
      </c>
      <c r="AA278" s="31"/>
      <c r="AB278" s="227" t="str">
        <f t="shared" si="226"/>
        <v>-</v>
      </c>
      <c r="AC278" s="366"/>
      <c r="AD278" s="370" t="str">
        <f t="shared" si="214"/>
        <v>-</v>
      </c>
      <c r="AE278" s="368">
        <f t="shared" si="215"/>
        <v>0</v>
      </c>
      <c r="AF278" s="232">
        <v>0</v>
      </c>
      <c r="AG278" s="31"/>
      <c r="AH278" s="227" t="str">
        <f t="shared" si="227"/>
        <v>-</v>
      </c>
      <c r="AI278" s="366"/>
      <c r="AJ278" s="370" t="str">
        <f t="shared" si="216"/>
        <v>-</v>
      </c>
      <c r="AK278" s="368">
        <f t="shared" si="217"/>
        <v>0</v>
      </c>
      <c r="AL278" s="232">
        <v>0</v>
      </c>
      <c r="AM278" s="31"/>
      <c r="AN278" s="227" t="str">
        <f t="shared" si="228"/>
        <v>-</v>
      </c>
      <c r="AO278" s="366"/>
      <c r="AP278" s="370" t="str">
        <f t="shared" si="218"/>
        <v>-</v>
      </c>
      <c r="AQ278" s="368">
        <f t="shared" si="219"/>
        <v>0</v>
      </c>
      <c r="AR278" s="232">
        <v>0</v>
      </c>
      <c r="AS278" s="31"/>
      <c r="AT278" s="227" t="str">
        <f t="shared" si="229"/>
        <v>-</v>
      </c>
      <c r="AU278" s="366"/>
      <c r="AV278" s="370" t="str">
        <f t="shared" si="220"/>
        <v>-</v>
      </c>
      <c r="AW278" s="368">
        <f t="shared" si="221"/>
        <v>0</v>
      </c>
      <c r="AX278" s="232">
        <v>0</v>
      </c>
      <c r="AY278" s="31"/>
      <c r="AZ278" s="227" t="str">
        <f t="shared" si="230"/>
        <v>-</v>
      </c>
      <c r="BA278" s="366"/>
      <c r="BB278" s="370" t="str">
        <f t="shared" si="222"/>
        <v>-</v>
      </c>
    </row>
    <row r="279" ht="15" customHeight="1" spans="1:54">
      <c r="A279" s="114"/>
      <c r="B279" s="138">
        <v>20</v>
      </c>
      <c r="C279" s="192">
        <f t="shared" si="207"/>
        <v>0</v>
      </c>
      <c r="D279" s="433">
        <f t="shared" si="203"/>
        <v>0</v>
      </c>
      <c r="E279" s="432"/>
      <c r="F279" s="435">
        <f t="shared" si="204"/>
        <v>0</v>
      </c>
      <c r="G279" s="303" t="str">
        <f t="shared" si="223"/>
        <v>-</v>
      </c>
      <c r="H279" s="436">
        <f t="shared" si="205"/>
        <v>0</v>
      </c>
      <c r="I279" s="461">
        <f t="shared" si="206"/>
        <v>0</v>
      </c>
      <c r="J279" s="462">
        <f t="shared" si="195"/>
        <v>0</v>
      </c>
      <c r="K279" s="462"/>
      <c r="L279" s="330" t="str">
        <f t="shared" si="208"/>
        <v>-</v>
      </c>
      <c r="M279" s="368">
        <f t="shared" si="209"/>
        <v>0</v>
      </c>
      <c r="N279" s="232">
        <v>0</v>
      </c>
      <c r="O279" s="31"/>
      <c r="P279" s="227" t="str">
        <f t="shared" si="224"/>
        <v>-</v>
      </c>
      <c r="Q279" s="366"/>
      <c r="R279" s="370" t="str">
        <f t="shared" si="210"/>
        <v>-</v>
      </c>
      <c r="S279" s="368">
        <f t="shared" si="211"/>
        <v>0</v>
      </c>
      <c r="T279" s="232">
        <v>0</v>
      </c>
      <c r="U279" s="31"/>
      <c r="V279" s="227" t="str">
        <f t="shared" si="225"/>
        <v>-</v>
      </c>
      <c r="W279" s="366"/>
      <c r="X279" s="370" t="str">
        <f t="shared" si="212"/>
        <v>-</v>
      </c>
      <c r="Y279" s="368">
        <f t="shared" si="213"/>
        <v>0</v>
      </c>
      <c r="Z279" s="232">
        <v>0</v>
      </c>
      <c r="AA279" s="31"/>
      <c r="AB279" s="227" t="str">
        <f t="shared" si="226"/>
        <v>-</v>
      </c>
      <c r="AC279" s="366"/>
      <c r="AD279" s="370" t="str">
        <f t="shared" si="214"/>
        <v>-</v>
      </c>
      <c r="AE279" s="368">
        <f t="shared" si="215"/>
        <v>0</v>
      </c>
      <c r="AF279" s="232">
        <v>0</v>
      </c>
      <c r="AG279" s="31"/>
      <c r="AH279" s="227" t="str">
        <f t="shared" si="227"/>
        <v>-</v>
      </c>
      <c r="AI279" s="366"/>
      <c r="AJ279" s="370" t="str">
        <f t="shared" si="216"/>
        <v>-</v>
      </c>
      <c r="AK279" s="368">
        <f t="shared" si="217"/>
        <v>0</v>
      </c>
      <c r="AL279" s="232">
        <v>0</v>
      </c>
      <c r="AM279" s="31"/>
      <c r="AN279" s="227" t="str">
        <f t="shared" si="228"/>
        <v>-</v>
      </c>
      <c r="AO279" s="366"/>
      <c r="AP279" s="370" t="str">
        <f t="shared" si="218"/>
        <v>-</v>
      </c>
      <c r="AQ279" s="368">
        <f t="shared" si="219"/>
        <v>0</v>
      </c>
      <c r="AR279" s="232">
        <v>0</v>
      </c>
      <c r="AS279" s="31"/>
      <c r="AT279" s="227" t="str">
        <f t="shared" si="229"/>
        <v>-</v>
      </c>
      <c r="AU279" s="366"/>
      <c r="AV279" s="370" t="str">
        <f t="shared" si="220"/>
        <v>-</v>
      </c>
      <c r="AW279" s="368">
        <f t="shared" si="221"/>
        <v>0</v>
      </c>
      <c r="AX279" s="232">
        <v>0</v>
      </c>
      <c r="AY279" s="31"/>
      <c r="AZ279" s="227" t="str">
        <f t="shared" si="230"/>
        <v>-</v>
      </c>
      <c r="BA279" s="366"/>
      <c r="BB279" s="370" t="str">
        <f t="shared" si="222"/>
        <v>-</v>
      </c>
    </row>
    <row r="280" ht="15" customHeight="1" spans="1:54">
      <c r="A280" s="114"/>
      <c r="B280" s="138">
        <v>21</v>
      </c>
      <c r="C280" s="192">
        <f t="shared" si="207"/>
        <v>0</v>
      </c>
      <c r="D280" s="433">
        <f t="shared" si="203"/>
        <v>0</v>
      </c>
      <c r="E280" s="432"/>
      <c r="F280" s="435">
        <f t="shared" si="204"/>
        <v>0</v>
      </c>
      <c r="G280" s="303" t="str">
        <f t="shared" si="223"/>
        <v>-</v>
      </c>
      <c r="H280" s="436">
        <f t="shared" si="205"/>
        <v>0</v>
      </c>
      <c r="I280" s="461">
        <f t="shared" si="206"/>
        <v>0</v>
      </c>
      <c r="J280" s="462">
        <f t="shared" si="195"/>
        <v>0</v>
      </c>
      <c r="K280" s="462"/>
      <c r="L280" s="330" t="str">
        <f t="shared" si="208"/>
        <v>-</v>
      </c>
      <c r="M280" s="368">
        <f t="shared" si="209"/>
        <v>0</v>
      </c>
      <c r="N280" s="232">
        <v>0</v>
      </c>
      <c r="O280" s="31"/>
      <c r="P280" s="227" t="str">
        <f t="shared" si="224"/>
        <v>-</v>
      </c>
      <c r="Q280" s="366"/>
      <c r="R280" s="370" t="str">
        <f t="shared" si="210"/>
        <v>-</v>
      </c>
      <c r="S280" s="368">
        <f t="shared" si="211"/>
        <v>0</v>
      </c>
      <c r="T280" s="232">
        <v>0</v>
      </c>
      <c r="U280" s="31"/>
      <c r="V280" s="227" t="str">
        <f t="shared" si="225"/>
        <v>-</v>
      </c>
      <c r="W280" s="366"/>
      <c r="X280" s="370" t="str">
        <f t="shared" si="212"/>
        <v>-</v>
      </c>
      <c r="Y280" s="368">
        <f t="shared" si="213"/>
        <v>0</v>
      </c>
      <c r="Z280" s="232">
        <v>0</v>
      </c>
      <c r="AA280" s="31"/>
      <c r="AB280" s="227" t="str">
        <f t="shared" si="226"/>
        <v>-</v>
      </c>
      <c r="AC280" s="366"/>
      <c r="AD280" s="370" t="str">
        <f t="shared" si="214"/>
        <v>-</v>
      </c>
      <c r="AE280" s="368">
        <f t="shared" si="215"/>
        <v>0</v>
      </c>
      <c r="AF280" s="232">
        <v>0</v>
      </c>
      <c r="AG280" s="31"/>
      <c r="AH280" s="227" t="str">
        <f t="shared" si="227"/>
        <v>-</v>
      </c>
      <c r="AI280" s="366"/>
      <c r="AJ280" s="370" t="str">
        <f t="shared" si="216"/>
        <v>-</v>
      </c>
      <c r="AK280" s="368">
        <f t="shared" si="217"/>
        <v>0</v>
      </c>
      <c r="AL280" s="232">
        <v>0</v>
      </c>
      <c r="AM280" s="31"/>
      <c r="AN280" s="227" t="str">
        <f t="shared" si="228"/>
        <v>-</v>
      </c>
      <c r="AO280" s="366"/>
      <c r="AP280" s="370" t="str">
        <f t="shared" si="218"/>
        <v>-</v>
      </c>
      <c r="AQ280" s="368">
        <f t="shared" si="219"/>
        <v>0</v>
      </c>
      <c r="AR280" s="232">
        <v>0</v>
      </c>
      <c r="AS280" s="31"/>
      <c r="AT280" s="227" t="str">
        <f t="shared" si="229"/>
        <v>-</v>
      </c>
      <c r="AU280" s="366"/>
      <c r="AV280" s="370" t="str">
        <f t="shared" si="220"/>
        <v>-</v>
      </c>
      <c r="AW280" s="368">
        <f t="shared" si="221"/>
        <v>0</v>
      </c>
      <c r="AX280" s="232">
        <v>0</v>
      </c>
      <c r="AY280" s="31"/>
      <c r="AZ280" s="227" t="str">
        <f t="shared" si="230"/>
        <v>-</v>
      </c>
      <c r="BA280" s="366"/>
      <c r="BB280" s="370" t="str">
        <f t="shared" si="222"/>
        <v>-</v>
      </c>
    </row>
    <row r="281" ht="15" customHeight="1" spans="1:54">
      <c r="A281" s="114"/>
      <c r="B281" s="138">
        <v>22</v>
      </c>
      <c r="C281" s="192">
        <f t="shared" si="207"/>
        <v>0</v>
      </c>
      <c r="D281" s="433">
        <f t="shared" si="203"/>
        <v>0</v>
      </c>
      <c r="E281" s="432"/>
      <c r="F281" s="435">
        <f t="shared" si="204"/>
        <v>0</v>
      </c>
      <c r="G281" s="303" t="str">
        <f t="shared" si="223"/>
        <v>-</v>
      </c>
      <c r="H281" s="436">
        <f t="shared" si="205"/>
        <v>0</v>
      </c>
      <c r="I281" s="461">
        <f t="shared" si="206"/>
        <v>0</v>
      </c>
      <c r="J281" s="462">
        <f t="shared" si="195"/>
        <v>0</v>
      </c>
      <c r="K281" s="462"/>
      <c r="L281" s="330" t="str">
        <f t="shared" si="208"/>
        <v>-</v>
      </c>
      <c r="M281" s="368">
        <f t="shared" si="209"/>
        <v>0</v>
      </c>
      <c r="N281" s="232">
        <v>0</v>
      </c>
      <c r="O281" s="31"/>
      <c r="P281" s="227" t="str">
        <f t="shared" si="224"/>
        <v>-</v>
      </c>
      <c r="Q281" s="366"/>
      <c r="R281" s="370" t="str">
        <f t="shared" si="210"/>
        <v>-</v>
      </c>
      <c r="S281" s="368">
        <f t="shared" si="211"/>
        <v>0</v>
      </c>
      <c r="T281" s="232">
        <v>0</v>
      </c>
      <c r="U281" s="31"/>
      <c r="V281" s="227" t="str">
        <f t="shared" si="225"/>
        <v>-</v>
      </c>
      <c r="W281" s="366"/>
      <c r="X281" s="370" t="str">
        <f t="shared" si="212"/>
        <v>-</v>
      </c>
      <c r="Y281" s="368">
        <f t="shared" si="213"/>
        <v>0</v>
      </c>
      <c r="Z281" s="232">
        <v>0</v>
      </c>
      <c r="AA281" s="31"/>
      <c r="AB281" s="227" t="str">
        <f t="shared" si="226"/>
        <v>-</v>
      </c>
      <c r="AC281" s="366"/>
      <c r="AD281" s="370" t="str">
        <f t="shared" si="214"/>
        <v>-</v>
      </c>
      <c r="AE281" s="368">
        <f t="shared" si="215"/>
        <v>0</v>
      </c>
      <c r="AF281" s="232">
        <v>0</v>
      </c>
      <c r="AG281" s="31"/>
      <c r="AH281" s="227" t="str">
        <f t="shared" si="227"/>
        <v>-</v>
      </c>
      <c r="AI281" s="366"/>
      <c r="AJ281" s="370" t="str">
        <f t="shared" si="216"/>
        <v>-</v>
      </c>
      <c r="AK281" s="368">
        <f t="shared" si="217"/>
        <v>0</v>
      </c>
      <c r="AL281" s="232">
        <v>0</v>
      </c>
      <c r="AM281" s="31"/>
      <c r="AN281" s="227" t="str">
        <f t="shared" si="228"/>
        <v>-</v>
      </c>
      <c r="AO281" s="366"/>
      <c r="AP281" s="370" t="str">
        <f t="shared" si="218"/>
        <v>-</v>
      </c>
      <c r="AQ281" s="368">
        <f t="shared" si="219"/>
        <v>0</v>
      </c>
      <c r="AR281" s="232">
        <v>0</v>
      </c>
      <c r="AS281" s="31"/>
      <c r="AT281" s="227" t="str">
        <f t="shared" si="229"/>
        <v>-</v>
      </c>
      <c r="AU281" s="366"/>
      <c r="AV281" s="370" t="str">
        <f t="shared" si="220"/>
        <v>-</v>
      </c>
      <c r="AW281" s="368">
        <f t="shared" si="221"/>
        <v>0</v>
      </c>
      <c r="AX281" s="232">
        <v>0</v>
      </c>
      <c r="AY281" s="31"/>
      <c r="AZ281" s="227" t="str">
        <f t="shared" si="230"/>
        <v>-</v>
      </c>
      <c r="BA281" s="366"/>
      <c r="BB281" s="370" t="str">
        <f t="shared" si="222"/>
        <v>-</v>
      </c>
    </row>
    <row r="282" ht="15" customHeight="1" spans="1:54">
      <c r="A282" s="114"/>
      <c r="B282" s="138">
        <v>23</v>
      </c>
      <c r="C282" s="192">
        <f t="shared" si="207"/>
        <v>0</v>
      </c>
      <c r="D282" s="433">
        <f t="shared" si="203"/>
        <v>0</v>
      </c>
      <c r="E282" s="432"/>
      <c r="F282" s="435">
        <f t="shared" si="204"/>
        <v>0</v>
      </c>
      <c r="G282" s="303" t="str">
        <f t="shared" si="223"/>
        <v>-</v>
      </c>
      <c r="H282" s="436">
        <f t="shared" si="205"/>
        <v>0</v>
      </c>
      <c r="I282" s="461">
        <f t="shared" si="206"/>
        <v>0</v>
      </c>
      <c r="J282" s="462">
        <f t="shared" si="195"/>
        <v>0</v>
      </c>
      <c r="K282" s="462"/>
      <c r="L282" s="330" t="str">
        <f t="shared" si="208"/>
        <v>-</v>
      </c>
      <c r="M282" s="368">
        <f t="shared" si="209"/>
        <v>0</v>
      </c>
      <c r="N282" s="232">
        <v>0</v>
      </c>
      <c r="O282" s="31"/>
      <c r="P282" s="227" t="str">
        <f t="shared" si="224"/>
        <v>-</v>
      </c>
      <c r="Q282" s="366"/>
      <c r="R282" s="370" t="str">
        <f t="shared" si="210"/>
        <v>-</v>
      </c>
      <c r="S282" s="368">
        <f t="shared" si="211"/>
        <v>0</v>
      </c>
      <c r="T282" s="232">
        <v>0</v>
      </c>
      <c r="U282" s="31"/>
      <c r="V282" s="227" t="str">
        <f t="shared" si="225"/>
        <v>-</v>
      </c>
      <c r="W282" s="366"/>
      <c r="X282" s="370" t="str">
        <f t="shared" si="212"/>
        <v>-</v>
      </c>
      <c r="Y282" s="368">
        <f t="shared" si="213"/>
        <v>0</v>
      </c>
      <c r="Z282" s="232">
        <v>0</v>
      </c>
      <c r="AA282" s="31"/>
      <c r="AB282" s="227" t="str">
        <f t="shared" si="226"/>
        <v>-</v>
      </c>
      <c r="AC282" s="366"/>
      <c r="AD282" s="370" t="str">
        <f t="shared" si="214"/>
        <v>-</v>
      </c>
      <c r="AE282" s="368">
        <f t="shared" si="215"/>
        <v>0</v>
      </c>
      <c r="AF282" s="232">
        <v>0</v>
      </c>
      <c r="AG282" s="31"/>
      <c r="AH282" s="227" t="str">
        <f t="shared" si="227"/>
        <v>-</v>
      </c>
      <c r="AI282" s="366"/>
      <c r="AJ282" s="370" t="str">
        <f t="shared" si="216"/>
        <v>-</v>
      </c>
      <c r="AK282" s="368">
        <f t="shared" si="217"/>
        <v>0</v>
      </c>
      <c r="AL282" s="232">
        <v>0</v>
      </c>
      <c r="AM282" s="31"/>
      <c r="AN282" s="227" t="str">
        <f t="shared" si="228"/>
        <v>-</v>
      </c>
      <c r="AO282" s="366"/>
      <c r="AP282" s="370" t="str">
        <f t="shared" si="218"/>
        <v>-</v>
      </c>
      <c r="AQ282" s="368">
        <f t="shared" si="219"/>
        <v>0</v>
      </c>
      <c r="AR282" s="232">
        <v>0</v>
      </c>
      <c r="AS282" s="31"/>
      <c r="AT282" s="227" t="str">
        <f t="shared" si="229"/>
        <v>-</v>
      </c>
      <c r="AU282" s="366"/>
      <c r="AV282" s="370" t="str">
        <f t="shared" si="220"/>
        <v>-</v>
      </c>
      <c r="AW282" s="368">
        <f t="shared" si="221"/>
        <v>0</v>
      </c>
      <c r="AX282" s="232">
        <v>0</v>
      </c>
      <c r="AY282" s="31"/>
      <c r="AZ282" s="227" t="str">
        <f t="shared" si="230"/>
        <v>-</v>
      </c>
      <c r="BA282" s="366"/>
      <c r="BB282" s="370" t="str">
        <f t="shared" si="222"/>
        <v>-</v>
      </c>
    </row>
    <row r="283" ht="15" customHeight="1" spans="1:54">
      <c r="A283" s="114"/>
      <c r="B283" s="138">
        <v>24</v>
      </c>
      <c r="C283" s="192">
        <f t="shared" si="207"/>
        <v>0</v>
      </c>
      <c r="D283" s="433">
        <f t="shared" si="203"/>
        <v>0</v>
      </c>
      <c r="E283" s="432"/>
      <c r="F283" s="435">
        <f t="shared" si="204"/>
        <v>0</v>
      </c>
      <c r="G283" s="303" t="str">
        <f t="shared" si="223"/>
        <v>-</v>
      </c>
      <c r="H283" s="436">
        <f t="shared" si="205"/>
        <v>0</v>
      </c>
      <c r="I283" s="461">
        <f t="shared" si="206"/>
        <v>0</v>
      </c>
      <c r="J283" s="462">
        <f t="shared" si="195"/>
        <v>0</v>
      </c>
      <c r="K283" s="462"/>
      <c r="L283" s="330" t="str">
        <f t="shared" si="208"/>
        <v>-</v>
      </c>
      <c r="M283" s="368">
        <f t="shared" si="209"/>
        <v>0</v>
      </c>
      <c r="N283" s="232">
        <v>0</v>
      </c>
      <c r="O283" s="31"/>
      <c r="P283" s="227" t="str">
        <f t="shared" si="224"/>
        <v>-</v>
      </c>
      <c r="Q283" s="366"/>
      <c r="R283" s="370" t="str">
        <f t="shared" si="210"/>
        <v>-</v>
      </c>
      <c r="S283" s="368">
        <f t="shared" si="211"/>
        <v>0</v>
      </c>
      <c r="T283" s="232">
        <v>0</v>
      </c>
      <c r="U283" s="31"/>
      <c r="V283" s="227" t="str">
        <f t="shared" si="225"/>
        <v>-</v>
      </c>
      <c r="W283" s="366"/>
      <c r="X283" s="370" t="str">
        <f t="shared" si="212"/>
        <v>-</v>
      </c>
      <c r="Y283" s="368">
        <f t="shared" si="213"/>
        <v>0</v>
      </c>
      <c r="Z283" s="232">
        <v>0</v>
      </c>
      <c r="AA283" s="31"/>
      <c r="AB283" s="227" t="str">
        <f t="shared" si="226"/>
        <v>-</v>
      </c>
      <c r="AC283" s="366"/>
      <c r="AD283" s="370" t="str">
        <f t="shared" si="214"/>
        <v>-</v>
      </c>
      <c r="AE283" s="368">
        <f t="shared" si="215"/>
        <v>0</v>
      </c>
      <c r="AF283" s="232">
        <v>0</v>
      </c>
      <c r="AG283" s="31"/>
      <c r="AH283" s="227" t="str">
        <f t="shared" si="227"/>
        <v>-</v>
      </c>
      <c r="AI283" s="366"/>
      <c r="AJ283" s="370" t="str">
        <f t="shared" si="216"/>
        <v>-</v>
      </c>
      <c r="AK283" s="368">
        <f t="shared" si="217"/>
        <v>0</v>
      </c>
      <c r="AL283" s="232">
        <v>0</v>
      </c>
      <c r="AM283" s="31"/>
      <c r="AN283" s="227" t="str">
        <f t="shared" si="228"/>
        <v>-</v>
      </c>
      <c r="AO283" s="366"/>
      <c r="AP283" s="370" t="str">
        <f t="shared" si="218"/>
        <v>-</v>
      </c>
      <c r="AQ283" s="368">
        <f t="shared" si="219"/>
        <v>0</v>
      </c>
      <c r="AR283" s="232">
        <v>0</v>
      </c>
      <c r="AS283" s="31"/>
      <c r="AT283" s="227" t="str">
        <f t="shared" si="229"/>
        <v>-</v>
      </c>
      <c r="AU283" s="366"/>
      <c r="AV283" s="370" t="str">
        <f t="shared" si="220"/>
        <v>-</v>
      </c>
      <c r="AW283" s="368">
        <f t="shared" si="221"/>
        <v>0</v>
      </c>
      <c r="AX283" s="232">
        <v>0</v>
      </c>
      <c r="AY283" s="31"/>
      <c r="AZ283" s="227" t="str">
        <f t="shared" si="230"/>
        <v>-</v>
      </c>
      <c r="BA283" s="366"/>
      <c r="BB283" s="370" t="str">
        <f t="shared" si="222"/>
        <v>-</v>
      </c>
    </row>
    <row r="284" ht="15" customHeight="1" spans="1:54">
      <c r="A284" s="114"/>
      <c r="B284" s="138">
        <v>25</v>
      </c>
      <c r="C284" s="192">
        <f t="shared" si="207"/>
        <v>0</v>
      </c>
      <c r="D284" s="433">
        <f t="shared" si="203"/>
        <v>0</v>
      </c>
      <c r="E284" s="432"/>
      <c r="F284" s="435">
        <f t="shared" si="204"/>
        <v>0</v>
      </c>
      <c r="G284" s="303" t="str">
        <f t="shared" si="223"/>
        <v>-</v>
      </c>
      <c r="H284" s="436">
        <f t="shared" si="205"/>
        <v>0</v>
      </c>
      <c r="I284" s="461">
        <f t="shared" si="206"/>
        <v>0</v>
      </c>
      <c r="J284" s="462">
        <f t="shared" si="195"/>
        <v>0</v>
      </c>
      <c r="K284" s="462"/>
      <c r="L284" s="330" t="str">
        <f t="shared" si="208"/>
        <v>-</v>
      </c>
      <c r="M284" s="368">
        <f t="shared" si="209"/>
        <v>0</v>
      </c>
      <c r="N284" s="232">
        <v>0</v>
      </c>
      <c r="O284" s="31"/>
      <c r="P284" s="227" t="str">
        <f t="shared" si="224"/>
        <v>-</v>
      </c>
      <c r="Q284" s="366"/>
      <c r="R284" s="370" t="str">
        <f t="shared" si="210"/>
        <v>-</v>
      </c>
      <c r="S284" s="368">
        <f t="shared" si="211"/>
        <v>0</v>
      </c>
      <c r="T284" s="232">
        <v>0</v>
      </c>
      <c r="U284" s="31"/>
      <c r="V284" s="227" t="str">
        <f t="shared" si="225"/>
        <v>-</v>
      </c>
      <c r="W284" s="366"/>
      <c r="X284" s="370" t="str">
        <f t="shared" si="212"/>
        <v>-</v>
      </c>
      <c r="Y284" s="368">
        <f t="shared" si="213"/>
        <v>0</v>
      </c>
      <c r="Z284" s="232">
        <v>0</v>
      </c>
      <c r="AA284" s="31"/>
      <c r="AB284" s="227" t="str">
        <f t="shared" si="226"/>
        <v>-</v>
      </c>
      <c r="AC284" s="366"/>
      <c r="AD284" s="370" t="str">
        <f t="shared" si="214"/>
        <v>-</v>
      </c>
      <c r="AE284" s="368">
        <f t="shared" si="215"/>
        <v>0</v>
      </c>
      <c r="AF284" s="232">
        <v>0</v>
      </c>
      <c r="AG284" s="31"/>
      <c r="AH284" s="227" t="str">
        <f t="shared" si="227"/>
        <v>-</v>
      </c>
      <c r="AI284" s="366"/>
      <c r="AJ284" s="370" t="str">
        <f t="shared" si="216"/>
        <v>-</v>
      </c>
      <c r="AK284" s="368">
        <f t="shared" si="217"/>
        <v>0</v>
      </c>
      <c r="AL284" s="232">
        <v>0</v>
      </c>
      <c r="AM284" s="31"/>
      <c r="AN284" s="227" t="str">
        <f t="shared" si="228"/>
        <v>-</v>
      </c>
      <c r="AO284" s="366"/>
      <c r="AP284" s="370" t="str">
        <f t="shared" si="218"/>
        <v>-</v>
      </c>
      <c r="AQ284" s="368">
        <f t="shared" si="219"/>
        <v>0</v>
      </c>
      <c r="AR284" s="232">
        <v>0</v>
      </c>
      <c r="AS284" s="31"/>
      <c r="AT284" s="227" t="str">
        <f t="shared" si="229"/>
        <v>-</v>
      </c>
      <c r="AU284" s="366"/>
      <c r="AV284" s="370" t="str">
        <f t="shared" si="220"/>
        <v>-</v>
      </c>
      <c r="AW284" s="368">
        <f t="shared" si="221"/>
        <v>0</v>
      </c>
      <c r="AX284" s="232">
        <v>0</v>
      </c>
      <c r="AY284" s="31"/>
      <c r="AZ284" s="227" t="str">
        <f t="shared" si="230"/>
        <v>-</v>
      </c>
      <c r="BA284" s="366"/>
      <c r="BB284" s="370" t="str">
        <f t="shared" si="222"/>
        <v>-</v>
      </c>
    </row>
    <row r="285" ht="15" customHeight="1" spans="1:54">
      <c r="A285" s="114"/>
      <c r="B285" s="138">
        <v>26</v>
      </c>
      <c r="C285" s="192">
        <f t="shared" si="207"/>
        <v>0</v>
      </c>
      <c r="D285" s="433">
        <f t="shared" si="203"/>
        <v>0</v>
      </c>
      <c r="E285" s="432"/>
      <c r="F285" s="435">
        <f t="shared" si="204"/>
        <v>0</v>
      </c>
      <c r="G285" s="303" t="str">
        <f t="shared" si="223"/>
        <v>-</v>
      </c>
      <c r="H285" s="436">
        <f t="shared" si="205"/>
        <v>0</v>
      </c>
      <c r="I285" s="461">
        <f t="shared" si="206"/>
        <v>0</v>
      </c>
      <c r="J285" s="462">
        <f t="shared" si="195"/>
        <v>0</v>
      </c>
      <c r="K285" s="462"/>
      <c r="L285" s="330" t="str">
        <f t="shared" si="208"/>
        <v>-</v>
      </c>
      <c r="M285" s="368">
        <f t="shared" si="209"/>
        <v>0</v>
      </c>
      <c r="N285" s="232">
        <v>0</v>
      </c>
      <c r="O285" s="31"/>
      <c r="P285" s="227" t="str">
        <f t="shared" si="224"/>
        <v>-</v>
      </c>
      <c r="Q285" s="366"/>
      <c r="R285" s="370" t="str">
        <f t="shared" si="210"/>
        <v>-</v>
      </c>
      <c r="S285" s="368">
        <f t="shared" si="211"/>
        <v>0</v>
      </c>
      <c r="T285" s="232">
        <v>0</v>
      </c>
      <c r="U285" s="31"/>
      <c r="V285" s="227" t="str">
        <f t="shared" si="225"/>
        <v>-</v>
      </c>
      <c r="W285" s="366"/>
      <c r="X285" s="370" t="str">
        <f t="shared" si="212"/>
        <v>-</v>
      </c>
      <c r="Y285" s="368">
        <f t="shared" si="213"/>
        <v>0</v>
      </c>
      <c r="Z285" s="232">
        <v>0</v>
      </c>
      <c r="AA285" s="31"/>
      <c r="AB285" s="227" t="str">
        <f t="shared" si="226"/>
        <v>-</v>
      </c>
      <c r="AC285" s="366"/>
      <c r="AD285" s="370" t="str">
        <f t="shared" si="214"/>
        <v>-</v>
      </c>
      <c r="AE285" s="368">
        <f t="shared" si="215"/>
        <v>0</v>
      </c>
      <c r="AF285" s="232">
        <v>0</v>
      </c>
      <c r="AG285" s="31"/>
      <c r="AH285" s="227" t="str">
        <f t="shared" si="227"/>
        <v>-</v>
      </c>
      <c r="AI285" s="366"/>
      <c r="AJ285" s="370" t="str">
        <f t="shared" si="216"/>
        <v>-</v>
      </c>
      <c r="AK285" s="368">
        <f t="shared" si="217"/>
        <v>0</v>
      </c>
      <c r="AL285" s="232">
        <v>0</v>
      </c>
      <c r="AM285" s="31"/>
      <c r="AN285" s="227" t="str">
        <f t="shared" si="228"/>
        <v>-</v>
      </c>
      <c r="AO285" s="366"/>
      <c r="AP285" s="370" t="str">
        <f t="shared" si="218"/>
        <v>-</v>
      </c>
      <c r="AQ285" s="368">
        <f t="shared" si="219"/>
        <v>0</v>
      </c>
      <c r="AR285" s="232">
        <v>0</v>
      </c>
      <c r="AS285" s="31"/>
      <c r="AT285" s="227" t="str">
        <f t="shared" si="229"/>
        <v>-</v>
      </c>
      <c r="AU285" s="366"/>
      <c r="AV285" s="370" t="str">
        <f t="shared" si="220"/>
        <v>-</v>
      </c>
      <c r="AW285" s="368">
        <f t="shared" si="221"/>
        <v>0</v>
      </c>
      <c r="AX285" s="232">
        <v>0</v>
      </c>
      <c r="AY285" s="31"/>
      <c r="AZ285" s="227" t="str">
        <f t="shared" si="230"/>
        <v>-</v>
      </c>
      <c r="BA285" s="366"/>
      <c r="BB285" s="370" t="str">
        <f t="shared" si="222"/>
        <v>-</v>
      </c>
    </row>
    <row r="286" ht="15" customHeight="1" spans="1:54">
      <c r="A286" s="114"/>
      <c r="B286" s="138">
        <v>27</v>
      </c>
      <c r="C286" s="192">
        <f t="shared" si="207"/>
        <v>0</v>
      </c>
      <c r="D286" s="433">
        <f t="shared" si="203"/>
        <v>0</v>
      </c>
      <c r="E286" s="432"/>
      <c r="F286" s="435">
        <f t="shared" si="204"/>
        <v>0</v>
      </c>
      <c r="G286" s="303" t="str">
        <f t="shared" si="223"/>
        <v>-</v>
      </c>
      <c r="H286" s="436">
        <f t="shared" si="205"/>
        <v>0</v>
      </c>
      <c r="I286" s="461">
        <f t="shared" si="206"/>
        <v>0</v>
      </c>
      <c r="J286" s="462">
        <f t="shared" si="195"/>
        <v>0</v>
      </c>
      <c r="K286" s="462"/>
      <c r="L286" s="330" t="str">
        <f t="shared" si="208"/>
        <v>-</v>
      </c>
      <c r="M286" s="368">
        <f t="shared" si="209"/>
        <v>0</v>
      </c>
      <c r="N286" s="232">
        <v>0</v>
      </c>
      <c r="O286" s="31"/>
      <c r="P286" s="227" t="str">
        <f t="shared" si="224"/>
        <v>-</v>
      </c>
      <c r="Q286" s="366"/>
      <c r="R286" s="370" t="str">
        <f t="shared" si="210"/>
        <v>-</v>
      </c>
      <c r="S286" s="368">
        <f t="shared" si="211"/>
        <v>0</v>
      </c>
      <c r="T286" s="232">
        <v>0</v>
      </c>
      <c r="U286" s="31"/>
      <c r="V286" s="227" t="str">
        <f t="shared" si="225"/>
        <v>-</v>
      </c>
      <c r="W286" s="366"/>
      <c r="X286" s="370" t="str">
        <f t="shared" si="212"/>
        <v>-</v>
      </c>
      <c r="Y286" s="368">
        <f t="shared" si="213"/>
        <v>0</v>
      </c>
      <c r="Z286" s="232">
        <v>0</v>
      </c>
      <c r="AA286" s="31"/>
      <c r="AB286" s="227" t="str">
        <f t="shared" si="226"/>
        <v>-</v>
      </c>
      <c r="AC286" s="366"/>
      <c r="AD286" s="370" t="str">
        <f t="shared" si="214"/>
        <v>-</v>
      </c>
      <c r="AE286" s="368">
        <f t="shared" si="215"/>
        <v>0</v>
      </c>
      <c r="AF286" s="232">
        <v>0</v>
      </c>
      <c r="AG286" s="31"/>
      <c r="AH286" s="227" t="str">
        <f t="shared" si="227"/>
        <v>-</v>
      </c>
      <c r="AI286" s="366"/>
      <c r="AJ286" s="370" t="str">
        <f t="shared" si="216"/>
        <v>-</v>
      </c>
      <c r="AK286" s="368">
        <f t="shared" si="217"/>
        <v>0</v>
      </c>
      <c r="AL286" s="232">
        <v>0</v>
      </c>
      <c r="AM286" s="31"/>
      <c r="AN286" s="227" t="str">
        <f t="shared" si="228"/>
        <v>-</v>
      </c>
      <c r="AO286" s="366"/>
      <c r="AP286" s="370" t="str">
        <f t="shared" si="218"/>
        <v>-</v>
      </c>
      <c r="AQ286" s="368">
        <f t="shared" si="219"/>
        <v>0</v>
      </c>
      <c r="AR286" s="232">
        <v>0</v>
      </c>
      <c r="AS286" s="31"/>
      <c r="AT286" s="227" t="str">
        <f t="shared" si="229"/>
        <v>-</v>
      </c>
      <c r="AU286" s="366"/>
      <c r="AV286" s="370" t="str">
        <f t="shared" si="220"/>
        <v>-</v>
      </c>
      <c r="AW286" s="368">
        <f t="shared" si="221"/>
        <v>0</v>
      </c>
      <c r="AX286" s="232">
        <v>0</v>
      </c>
      <c r="AY286" s="31"/>
      <c r="AZ286" s="227" t="str">
        <f t="shared" si="230"/>
        <v>-</v>
      </c>
      <c r="BA286" s="366"/>
      <c r="BB286" s="370" t="str">
        <f t="shared" si="222"/>
        <v>-</v>
      </c>
    </row>
    <row r="287" ht="15" customHeight="1" spans="1:54">
      <c r="A287" s="114"/>
      <c r="B287" s="138">
        <v>28</v>
      </c>
      <c r="C287" s="192">
        <f t="shared" si="207"/>
        <v>0</v>
      </c>
      <c r="D287" s="433">
        <f t="shared" si="203"/>
        <v>0</v>
      </c>
      <c r="E287" s="432"/>
      <c r="F287" s="435">
        <f t="shared" si="204"/>
        <v>0</v>
      </c>
      <c r="G287" s="303" t="str">
        <f t="shared" si="223"/>
        <v>-</v>
      </c>
      <c r="H287" s="436">
        <f t="shared" si="205"/>
        <v>0</v>
      </c>
      <c r="I287" s="461">
        <f t="shared" si="206"/>
        <v>0</v>
      </c>
      <c r="J287" s="462">
        <f t="shared" si="195"/>
        <v>0</v>
      </c>
      <c r="K287" s="462"/>
      <c r="L287" s="330" t="str">
        <f t="shared" si="208"/>
        <v>-</v>
      </c>
      <c r="M287" s="368">
        <f t="shared" si="209"/>
        <v>0</v>
      </c>
      <c r="N287" s="232">
        <v>0</v>
      </c>
      <c r="O287" s="31"/>
      <c r="P287" s="227" t="str">
        <f t="shared" si="224"/>
        <v>-</v>
      </c>
      <c r="Q287" s="366"/>
      <c r="R287" s="370" t="str">
        <f t="shared" si="210"/>
        <v>-</v>
      </c>
      <c r="S287" s="368">
        <f t="shared" si="211"/>
        <v>0</v>
      </c>
      <c r="T287" s="232">
        <v>0</v>
      </c>
      <c r="U287" s="31"/>
      <c r="V287" s="227" t="str">
        <f t="shared" si="225"/>
        <v>-</v>
      </c>
      <c r="W287" s="366"/>
      <c r="X287" s="370" t="str">
        <f t="shared" si="212"/>
        <v>-</v>
      </c>
      <c r="Y287" s="368">
        <f t="shared" si="213"/>
        <v>0</v>
      </c>
      <c r="Z287" s="232">
        <v>0</v>
      </c>
      <c r="AA287" s="31"/>
      <c r="AB287" s="227" t="str">
        <f t="shared" si="226"/>
        <v>-</v>
      </c>
      <c r="AC287" s="366"/>
      <c r="AD287" s="370" t="str">
        <f t="shared" si="214"/>
        <v>-</v>
      </c>
      <c r="AE287" s="368">
        <f t="shared" si="215"/>
        <v>0</v>
      </c>
      <c r="AF287" s="232">
        <v>0</v>
      </c>
      <c r="AG287" s="31"/>
      <c r="AH287" s="227" t="str">
        <f t="shared" si="227"/>
        <v>-</v>
      </c>
      <c r="AI287" s="366"/>
      <c r="AJ287" s="370" t="str">
        <f t="shared" si="216"/>
        <v>-</v>
      </c>
      <c r="AK287" s="368">
        <f t="shared" si="217"/>
        <v>0</v>
      </c>
      <c r="AL287" s="232">
        <v>0</v>
      </c>
      <c r="AM287" s="31"/>
      <c r="AN287" s="227" t="str">
        <f t="shared" si="228"/>
        <v>-</v>
      </c>
      <c r="AO287" s="366"/>
      <c r="AP287" s="370" t="str">
        <f t="shared" si="218"/>
        <v>-</v>
      </c>
      <c r="AQ287" s="368">
        <f t="shared" si="219"/>
        <v>0</v>
      </c>
      <c r="AR287" s="232">
        <v>0</v>
      </c>
      <c r="AS287" s="31"/>
      <c r="AT287" s="227" t="str">
        <f t="shared" si="229"/>
        <v>-</v>
      </c>
      <c r="AU287" s="366"/>
      <c r="AV287" s="370" t="str">
        <f t="shared" si="220"/>
        <v>-</v>
      </c>
      <c r="AW287" s="368">
        <f t="shared" si="221"/>
        <v>0</v>
      </c>
      <c r="AX287" s="232">
        <v>0</v>
      </c>
      <c r="AY287" s="31"/>
      <c r="AZ287" s="227" t="str">
        <f t="shared" si="230"/>
        <v>-</v>
      </c>
      <c r="BA287" s="366"/>
      <c r="BB287" s="370" t="str">
        <f t="shared" si="222"/>
        <v>-</v>
      </c>
    </row>
    <row r="288" ht="15" customHeight="1" spans="1:54">
      <c r="A288" s="114"/>
      <c r="B288" s="138">
        <v>29</v>
      </c>
      <c r="C288" s="192">
        <f t="shared" si="207"/>
        <v>0</v>
      </c>
      <c r="D288" s="433">
        <f t="shared" si="203"/>
        <v>0</v>
      </c>
      <c r="E288" s="432"/>
      <c r="F288" s="435">
        <f t="shared" si="204"/>
        <v>0</v>
      </c>
      <c r="G288" s="303" t="str">
        <f t="shared" si="223"/>
        <v>-</v>
      </c>
      <c r="H288" s="436">
        <f t="shared" si="205"/>
        <v>0</v>
      </c>
      <c r="I288" s="461">
        <f t="shared" si="206"/>
        <v>0</v>
      </c>
      <c r="J288" s="462">
        <f t="shared" si="195"/>
        <v>0</v>
      </c>
      <c r="K288" s="462"/>
      <c r="L288" s="330" t="str">
        <f t="shared" si="208"/>
        <v>-</v>
      </c>
      <c r="M288" s="368">
        <f t="shared" si="209"/>
        <v>0</v>
      </c>
      <c r="N288" s="232">
        <v>0</v>
      </c>
      <c r="O288" s="31"/>
      <c r="P288" s="227" t="str">
        <f t="shared" si="224"/>
        <v>-</v>
      </c>
      <c r="Q288" s="366"/>
      <c r="R288" s="370" t="str">
        <f t="shared" si="210"/>
        <v>-</v>
      </c>
      <c r="S288" s="368">
        <f t="shared" si="211"/>
        <v>0</v>
      </c>
      <c r="T288" s="232">
        <v>0</v>
      </c>
      <c r="U288" s="31"/>
      <c r="V288" s="227" t="str">
        <f t="shared" si="225"/>
        <v>-</v>
      </c>
      <c r="W288" s="366"/>
      <c r="X288" s="370" t="str">
        <f t="shared" si="212"/>
        <v>-</v>
      </c>
      <c r="Y288" s="368">
        <f t="shared" si="213"/>
        <v>0</v>
      </c>
      <c r="Z288" s="232">
        <v>0</v>
      </c>
      <c r="AA288" s="31"/>
      <c r="AB288" s="227" t="str">
        <f t="shared" si="226"/>
        <v>-</v>
      </c>
      <c r="AC288" s="366"/>
      <c r="AD288" s="370" t="str">
        <f t="shared" si="214"/>
        <v>-</v>
      </c>
      <c r="AE288" s="368">
        <f t="shared" si="215"/>
        <v>0</v>
      </c>
      <c r="AF288" s="232">
        <v>0</v>
      </c>
      <c r="AG288" s="31"/>
      <c r="AH288" s="227" t="str">
        <f t="shared" si="227"/>
        <v>-</v>
      </c>
      <c r="AI288" s="366"/>
      <c r="AJ288" s="370" t="str">
        <f t="shared" si="216"/>
        <v>-</v>
      </c>
      <c r="AK288" s="368">
        <f t="shared" si="217"/>
        <v>0</v>
      </c>
      <c r="AL288" s="232">
        <v>0</v>
      </c>
      <c r="AM288" s="31"/>
      <c r="AN288" s="227" t="str">
        <f t="shared" si="228"/>
        <v>-</v>
      </c>
      <c r="AO288" s="366"/>
      <c r="AP288" s="370" t="str">
        <f t="shared" si="218"/>
        <v>-</v>
      </c>
      <c r="AQ288" s="368">
        <f t="shared" si="219"/>
        <v>0</v>
      </c>
      <c r="AR288" s="232">
        <v>0</v>
      </c>
      <c r="AS288" s="31"/>
      <c r="AT288" s="227" t="str">
        <f t="shared" si="229"/>
        <v>-</v>
      </c>
      <c r="AU288" s="366"/>
      <c r="AV288" s="370" t="str">
        <f t="shared" si="220"/>
        <v>-</v>
      </c>
      <c r="AW288" s="368">
        <f t="shared" si="221"/>
        <v>0</v>
      </c>
      <c r="AX288" s="232">
        <v>0</v>
      </c>
      <c r="AY288" s="31"/>
      <c r="AZ288" s="227" t="str">
        <f t="shared" si="230"/>
        <v>-</v>
      </c>
      <c r="BA288" s="366"/>
      <c r="BB288" s="370" t="str">
        <f t="shared" si="222"/>
        <v>-</v>
      </c>
    </row>
    <row r="289" ht="15" customHeight="1" spans="1:54">
      <c r="A289" s="114"/>
      <c r="B289" s="138">
        <v>30</v>
      </c>
      <c r="C289" s="192">
        <f t="shared" si="207"/>
        <v>0</v>
      </c>
      <c r="D289" s="433">
        <f t="shared" si="203"/>
        <v>0</v>
      </c>
      <c r="E289" s="432"/>
      <c r="F289" s="435">
        <f t="shared" si="204"/>
        <v>0</v>
      </c>
      <c r="G289" s="303" t="str">
        <f t="shared" si="223"/>
        <v>-</v>
      </c>
      <c r="H289" s="436">
        <f t="shared" si="205"/>
        <v>0</v>
      </c>
      <c r="I289" s="461">
        <f t="shared" si="206"/>
        <v>0</v>
      </c>
      <c r="J289" s="462">
        <f t="shared" si="195"/>
        <v>0</v>
      </c>
      <c r="K289" s="462"/>
      <c r="L289" s="330" t="str">
        <f t="shared" si="208"/>
        <v>-</v>
      </c>
      <c r="M289" s="368">
        <f t="shared" si="209"/>
        <v>0</v>
      </c>
      <c r="N289" s="232">
        <v>0</v>
      </c>
      <c r="O289" s="31"/>
      <c r="P289" s="227" t="str">
        <f t="shared" si="224"/>
        <v>-</v>
      </c>
      <c r="Q289" s="366"/>
      <c r="R289" s="370" t="str">
        <f t="shared" si="210"/>
        <v>-</v>
      </c>
      <c r="S289" s="368">
        <f t="shared" si="211"/>
        <v>0</v>
      </c>
      <c r="T289" s="232">
        <v>0</v>
      </c>
      <c r="U289" s="31"/>
      <c r="V289" s="227" t="str">
        <f t="shared" si="225"/>
        <v>-</v>
      </c>
      <c r="W289" s="366"/>
      <c r="X289" s="370" t="str">
        <f t="shared" si="212"/>
        <v>-</v>
      </c>
      <c r="Y289" s="368">
        <f t="shared" si="213"/>
        <v>0</v>
      </c>
      <c r="Z289" s="232">
        <v>0</v>
      </c>
      <c r="AA289" s="31"/>
      <c r="AB289" s="227" t="str">
        <f t="shared" si="226"/>
        <v>-</v>
      </c>
      <c r="AC289" s="366"/>
      <c r="AD289" s="370" t="str">
        <f t="shared" si="214"/>
        <v>-</v>
      </c>
      <c r="AE289" s="368">
        <f t="shared" si="215"/>
        <v>0</v>
      </c>
      <c r="AF289" s="232">
        <v>0</v>
      </c>
      <c r="AG289" s="31"/>
      <c r="AH289" s="227" t="str">
        <f t="shared" si="227"/>
        <v>-</v>
      </c>
      <c r="AI289" s="366"/>
      <c r="AJ289" s="370" t="str">
        <f t="shared" si="216"/>
        <v>-</v>
      </c>
      <c r="AK289" s="368">
        <f t="shared" si="217"/>
        <v>0</v>
      </c>
      <c r="AL289" s="232">
        <v>0</v>
      </c>
      <c r="AM289" s="31"/>
      <c r="AN289" s="227" t="str">
        <f t="shared" si="228"/>
        <v>-</v>
      </c>
      <c r="AO289" s="366"/>
      <c r="AP289" s="370" t="str">
        <f t="shared" si="218"/>
        <v>-</v>
      </c>
      <c r="AQ289" s="368">
        <f t="shared" si="219"/>
        <v>0</v>
      </c>
      <c r="AR289" s="232">
        <v>0</v>
      </c>
      <c r="AS289" s="31"/>
      <c r="AT289" s="227" t="str">
        <f t="shared" si="229"/>
        <v>-</v>
      </c>
      <c r="AU289" s="366"/>
      <c r="AV289" s="370" t="str">
        <f t="shared" si="220"/>
        <v>-</v>
      </c>
      <c r="AW289" s="368">
        <f t="shared" si="221"/>
        <v>0</v>
      </c>
      <c r="AX289" s="232">
        <v>0</v>
      </c>
      <c r="AY289" s="31"/>
      <c r="AZ289" s="227" t="str">
        <f t="shared" si="230"/>
        <v>-</v>
      </c>
      <c r="BA289" s="366"/>
      <c r="BB289" s="370" t="str">
        <f t="shared" si="222"/>
        <v>-</v>
      </c>
    </row>
    <row r="290" ht="15" customHeight="1" spans="1:54">
      <c r="A290" s="141" t="s">
        <v>58</v>
      </c>
      <c r="B290" s="389"/>
      <c r="C290" s="143">
        <f>C291+C323+C354</f>
        <v>0</v>
      </c>
      <c r="D290" s="433">
        <f t="shared" si="203"/>
        <v>0</v>
      </c>
      <c r="E290" s="432"/>
      <c r="F290" s="435">
        <f t="shared" si="204"/>
        <v>0</v>
      </c>
      <c r="G290" s="303" t="str">
        <f t="shared" si="223"/>
        <v>-</v>
      </c>
      <c r="H290" s="436">
        <f t="shared" si="205"/>
        <v>0</v>
      </c>
      <c r="I290" s="461">
        <f t="shared" si="206"/>
        <v>0</v>
      </c>
      <c r="J290" s="462">
        <f t="shared" si="195"/>
        <v>0</v>
      </c>
      <c r="K290" s="462"/>
      <c r="L290" s="407" t="str">
        <f t="shared" si="208"/>
        <v>-</v>
      </c>
      <c r="M290" s="408">
        <f>M291+M323+M354</f>
        <v>0</v>
      </c>
      <c r="N290" s="408">
        <f>N291+N323+N354</f>
        <v>0</v>
      </c>
      <c r="O290" s="408">
        <f>O291+O323+O354</f>
        <v>0</v>
      </c>
      <c r="P290" s="272" t="str">
        <f t="shared" si="224"/>
        <v>-</v>
      </c>
      <c r="Q290" s="159">
        <f>Q291+Q323+Q354</f>
        <v>0</v>
      </c>
      <c r="R290" s="407" t="str">
        <f t="shared" si="210"/>
        <v>-</v>
      </c>
      <c r="S290" s="408">
        <f>S291+S323+S354</f>
        <v>0</v>
      </c>
      <c r="T290" s="408">
        <f>T291+T323+T354</f>
        <v>0</v>
      </c>
      <c r="U290" s="408">
        <f>U291+U323+U354</f>
        <v>0</v>
      </c>
      <c r="V290" s="272" t="str">
        <f t="shared" si="225"/>
        <v>-</v>
      </c>
      <c r="W290" s="159">
        <f>W291+W323+W354</f>
        <v>0</v>
      </c>
      <c r="X290" s="407" t="str">
        <f t="shared" si="212"/>
        <v>-</v>
      </c>
      <c r="Y290" s="408">
        <f>Y291+Y323+Y354</f>
        <v>0</v>
      </c>
      <c r="Z290" s="408">
        <f>Z291+Z323+Z354</f>
        <v>0</v>
      </c>
      <c r="AA290" s="408">
        <f>AA291+AA323+AA354</f>
        <v>0</v>
      </c>
      <c r="AB290" s="272" t="str">
        <f t="shared" si="226"/>
        <v>-</v>
      </c>
      <c r="AC290" s="159">
        <f>AC291+AC323+AC354</f>
        <v>0</v>
      </c>
      <c r="AD290" s="407" t="str">
        <f t="shared" si="214"/>
        <v>-</v>
      </c>
      <c r="AE290" s="408">
        <f>AE291+AE323+AE354</f>
        <v>0</v>
      </c>
      <c r="AF290" s="408">
        <f>AF291+AF323+AF354</f>
        <v>0</v>
      </c>
      <c r="AG290" s="408">
        <f>AG291+AG323+AG354</f>
        <v>0</v>
      </c>
      <c r="AH290" s="272" t="str">
        <f t="shared" si="227"/>
        <v>-</v>
      </c>
      <c r="AI290" s="159">
        <f>AI291+AI323+AI354</f>
        <v>0</v>
      </c>
      <c r="AJ290" s="407" t="str">
        <f t="shared" si="216"/>
        <v>-</v>
      </c>
      <c r="AK290" s="408">
        <f>AK291+AK323+AK354</f>
        <v>0</v>
      </c>
      <c r="AL290" s="408">
        <f>AL291+AL323+AL354</f>
        <v>0</v>
      </c>
      <c r="AM290" s="408">
        <f>AM291+AM323+AM354</f>
        <v>0</v>
      </c>
      <c r="AN290" s="272" t="str">
        <f t="shared" si="228"/>
        <v>-</v>
      </c>
      <c r="AO290" s="159">
        <f>AO291+AO323+AO354</f>
        <v>0</v>
      </c>
      <c r="AP290" s="407" t="str">
        <f t="shared" si="218"/>
        <v>-</v>
      </c>
      <c r="AQ290" s="408">
        <f>AQ291+AQ323+AQ354</f>
        <v>0</v>
      </c>
      <c r="AR290" s="408">
        <f>AR291+AR323+AR354</f>
        <v>0</v>
      </c>
      <c r="AS290" s="408">
        <f>AS291+AS323+AS354</f>
        <v>0</v>
      </c>
      <c r="AT290" s="272" t="str">
        <f t="shared" si="229"/>
        <v>-</v>
      </c>
      <c r="AU290" s="159">
        <f>AU291+AU323+AU354</f>
        <v>0</v>
      </c>
      <c r="AV290" s="407" t="str">
        <f t="shared" si="220"/>
        <v>-</v>
      </c>
      <c r="AW290" s="408">
        <f>AW291+AW323+AW354</f>
        <v>0</v>
      </c>
      <c r="AX290" s="408">
        <f>AX291+AX323+AX354</f>
        <v>0</v>
      </c>
      <c r="AY290" s="408">
        <f>AY291+AY323+AY354</f>
        <v>0</v>
      </c>
      <c r="AZ290" s="272" t="str">
        <f t="shared" si="230"/>
        <v>-</v>
      </c>
      <c r="BA290" s="159">
        <f>BA291+BA323+BA354</f>
        <v>0</v>
      </c>
      <c r="BB290" s="407" t="str">
        <f t="shared" si="222"/>
        <v>-</v>
      </c>
    </row>
    <row r="291" ht="16.5" customHeight="1" spans="1:54">
      <c r="A291" s="466" t="s">
        <v>59</v>
      </c>
      <c r="B291" s="467"/>
      <c r="C291" s="468">
        <f>SUM(C292:C322)</f>
        <v>0</v>
      </c>
      <c r="D291" s="433">
        <f t="shared" si="203"/>
        <v>0</v>
      </c>
      <c r="E291" s="432"/>
      <c r="F291" s="435">
        <f t="shared" si="204"/>
        <v>0</v>
      </c>
      <c r="G291" s="303" t="str">
        <f t="shared" si="223"/>
        <v>-</v>
      </c>
      <c r="H291" s="436">
        <f t="shared" si="205"/>
        <v>0</v>
      </c>
      <c r="I291" s="461">
        <f t="shared" si="206"/>
        <v>0</v>
      </c>
      <c r="J291" s="462">
        <f t="shared" si="195"/>
        <v>0</v>
      </c>
      <c r="K291" s="462"/>
      <c r="L291" s="472" t="str">
        <f t="shared" si="208"/>
        <v>-</v>
      </c>
      <c r="M291" s="473">
        <f>SUM(M292:M322)</f>
        <v>0</v>
      </c>
      <c r="N291" s="474">
        <f>SUM(N292:N322)</f>
        <v>0</v>
      </c>
      <c r="O291" s="475">
        <f>SUM(O292:O322)</f>
        <v>0</v>
      </c>
      <c r="P291" s="476" t="str">
        <f t="shared" si="224"/>
        <v>-</v>
      </c>
      <c r="Q291" s="482">
        <f>SUM(Q292:Q322)</f>
        <v>0</v>
      </c>
      <c r="R291" s="472" t="str">
        <f t="shared" si="210"/>
        <v>-</v>
      </c>
      <c r="S291" s="473">
        <f>SUM(S292:S322)</f>
        <v>0</v>
      </c>
      <c r="T291" s="474">
        <f>SUM(T292:T322)</f>
        <v>0</v>
      </c>
      <c r="U291" s="475">
        <f>SUM(U292:U322)</f>
        <v>0</v>
      </c>
      <c r="V291" s="476" t="str">
        <f t="shared" si="225"/>
        <v>-</v>
      </c>
      <c r="W291" s="482">
        <f>SUM(W292:W322)</f>
        <v>0</v>
      </c>
      <c r="X291" s="472" t="str">
        <f t="shared" si="212"/>
        <v>-</v>
      </c>
      <c r="Y291" s="473">
        <f>SUM(Y292:Y322)</f>
        <v>0</v>
      </c>
      <c r="Z291" s="474">
        <f>SUM(Z292:Z322)</f>
        <v>0</v>
      </c>
      <c r="AA291" s="475">
        <f>SUM(AA292:AA322)</f>
        <v>0</v>
      </c>
      <c r="AB291" s="476" t="str">
        <f t="shared" si="226"/>
        <v>-</v>
      </c>
      <c r="AC291" s="482">
        <f>SUM(AC292:AC322)</f>
        <v>0</v>
      </c>
      <c r="AD291" s="472" t="str">
        <f t="shared" si="214"/>
        <v>-</v>
      </c>
      <c r="AE291" s="473">
        <f>SUM(AE292:AE322)</f>
        <v>0</v>
      </c>
      <c r="AF291" s="474">
        <f>SUM(AF292:AF322)</f>
        <v>0</v>
      </c>
      <c r="AG291" s="475">
        <f>SUM(AG292:AG322)</f>
        <v>0</v>
      </c>
      <c r="AH291" s="476" t="str">
        <f t="shared" si="227"/>
        <v>-</v>
      </c>
      <c r="AI291" s="482">
        <f>SUM(AI292:AI322)</f>
        <v>0</v>
      </c>
      <c r="AJ291" s="472" t="str">
        <f t="shared" si="216"/>
        <v>-</v>
      </c>
      <c r="AK291" s="473">
        <f>SUM(AK292:AK322)</f>
        <v>0</v>
      </c>
      <c r="AL291" s="474">
        <f>SUM(AL292:AL322)</f>
        <v>0</v>
      </c>
      <c r="AM291" s="475">
        <f>SUM(AM292:AM322)</f>
        <v>0</v>
      </c>
      <c r="AN291" s="476" t="str">
        <f t="shared" si="228"/>
        <v>-</v>
      </c>
      <c r="AO291" s="482">
        <f>SUM(AO292:AO322)</f>
        <v>0</v>
      </c>
      <c r="AP291" s="472" t="str">
        <f t="shared" si="218"/>
        <v>-</v>
      </c>
      <c r="AQ291" s="473">
        <f>SUM(AQ292:AQ322)</f>
        <v>0</v>
      </c>
      <c r="AR291" s="474">
        <f>SUM(AR292:AR322)</f>
        <v>0</v>
      </c>
      <c r="AS291" s="475">
        <f>SUM(AS292:AS322)</f>
        <v>0</v>
      </c>
      <c r="AT291" s="476" t="str">
        <f t="shared" si="229"/>
        <v>-</v>
      </c>
      <c r="AU291" s="482">
        <f>SUM(AU292:AU322)</f>
        <v>0</v>
      </c>
      <c r="AV291" s="472" t="str">
        <f t="shared" si="220"/>
        <v>-</v>
      </c>
      <c r="AW291" s="473">
        <f>SUM(AW292:AW322)</f>
        <v>0</v>
      </c>
      <c r="AX291" s="474">
        <f>SUM(AX292:AX322)</f>
        <v>0</v>
      </c>
      <c r="AY291" s="475">
        <f>SUM(AY292:AY322)</f>
        <v>0</v>
      </c>
      <c r="AZ291" s="476" t="str">
        <f t="shared" si="230"/>
        <v>-</v>
      </c>
      <c r="BA291" s="482">
        <f>SUM(BA292:BA322)</f>
        <v>0</v>
      </c>
      <c r="BB291" s="472" t="str">
        <f t="shared" si="222"/>
        <v>-</v>
      </c>
    </row>
    <row r="292" ht="15" customHeight="1" spans="1:54">
      <c r="A292" s="114"/>
      <c r="B292" s="138">
        <v>1</v>
      </c>
      <c r="C292" s="192">
        <f>F292+H292</f>
        <v>0</v>
      </c>
      <c r="D292" s="433">
        <f t="shared" si="203"/>
        <v>0</v>
      </c>
      <c r="E292" s="432"/>
      <c r="F292" s="435">
        <f t="shared" si="204"/>
        <v>0</v>
      </c>
      <c r="G292" s="303" t="str">
        <f t="shared" si="223"/>
        <v>-</v>
      </c>
      <c r="H292" s="436">
        <f t="shared" si="205"/>
        <v>0</v>
      </c>
      <c r="I292" s="461">
        <f t="shared" si="206"/>
        <v>0</v>
      </c>
      <c r="J292" s="462">
        <f t="shared" ref="J292:J355" si="231">Q292+W292+AC292+AO292+AI292+AU292+BA292</f>
        <v>0</v>
      </c>
      <c r="K292" s="462"/>
      <c r="L292" s="330" t="str">
        <f t="shared" si="208"/>
        <v>-</v>
      </c>
      <c r="M292" s="368">
        <f>N292+O292</f>
        <v>0</v>
      </c>
      <c r="N292" s="232">
        <v>0</v>
      </c>
      <c r="O292" s="31"/>
      <c r="P292" s="227" t="str">
        <f t="shared" si="224"/>
        <v>-</v>
      </c>
      <c r="Q292" s="366"/>
      <c r="R292" s="370" t="str">
        <f t="shared" si="210"/>
        <v>-</v>
      </c>
      <c r="S292" s="368">
        <f>T292+U292</f>
        <v>0</v>
      </c>
      <c r="T292" s="232">
        <v>0</v>
      </c>
      <c r="U292" s="31"/>
      <c r="V292" s="227" t="str">
        <f t="shared" si="225"/>
        <v>-</v>
      </c>
      <c r="W292" s="366"/>
      <c r="X292" s="370" t="str">
        <f t="shared" si="212"/>
        <v>-</v>
      </c>
      <c r="Y292" s="368">
        <f>Z292+AA292</f>
        <v>0</v>
      </c>
      <c r="Z292" s="232">
        <v>0</v>
      </c>
      <c r="AA292" s="31"/>
      <c r="AB292" s="227" t="str">
        <f t="shared" si="226"/>
        <v>-</v>
      </c>
      <c r="AC292" s="366"/>
      <c r="AD292" s="370" t="str">
        <f t="shared" si="214"/>
        <v>-</v>
      </c>
      <c r="AE292" s="368">
        <f>AF292+AG292</f>
        <v>0</v>
      </c>
      <c r="AF292" s="232">
        <v>0</v>
      </c>
      <c r="AG292" s="31"/>
      <c r="AH292" s="227" t="str">
        <f t="shared" si="227"/>
        <v>-</v>
      </c>
      <c r="AI292" s="366"/>
      <c r="AJ292" s="370" t="str">
        <f t="shared" si="216"/>
        <v>-</v>
      </c>
      <c r="AK292" s="368">
        <f>AL292+AM292</f>
        <v>0</v>
      </c>
      <c r="AL292" s="232">
        <v>0</v>
      </c>
      <c r="AM292" s="31"/>
      <c r="AN292" s="227" t="str">
        <f t="shared" si="228"/>
        <v>-</v>
      </c>
      <c r="AO292" s="366"/>
      <c r="AP292" s="370" t="str">
        <f t="shared" si="218"/>
        <v>-</v>
      </c>
      <c r="AQ292" s="368">
        <f>AR292+AS292</f>
        <v>0</v>
      </c>
      <c r="AR292" s="232">
        <v>0</v>
      </c>
      <c r="AS292" s="31"/>
      <c r="AT292" s="227" t="str">
        <f t="shared" si="229"/>
        <v>-</v>
      </c>
      <c r="AU292" s="366"/>
      <c r="AV292" s="370" t="str">
        <f t="shared" si="220"/>
        <v>-</v>
      </c>
      <c r="AW292" s="368">
        <f>AX292+AY292</f>
        <v>0</v>
      </c>
      <c r="AX292" s="232">
        <v>0</v>
      </c>
      <c r="AY292" s="31"/>
      <c r="AZ292" s="227" t="str">
        <f t="shared" si="230"/>
        <v>-</v>
      </c>
      <c r="BA292" s="366"/>
      <c r="BB292" s="370" t="str">
        <f t="shared" si="222"/>
        <v>-</v>
      </c>
    </row>
    <row r="293" ht="15" customHeight="1" spans="1:54">
      <c r="A293" s="114"/>
      <c r="B293" s="138">
        <v>2</v>
      </c>
      <c r="C293" s="192">
        <f t="shared" ref="C293:C322" si="232">F293+H293</f>
        <v>0</v>
      </c>
      <c r="D293" s="433">
        <f t="shared" ref="D293:D356" si="233">M293+S293+Y293+AK293+AE293+AQ293+AW293</f>
        <v>0</v>
      </c>
      <c r="E293" s="432"/>
      <c r="F293" s="435">
        <f t="shared" ref="F293:F356" si="234">O293+U293+AA293+AM293+AG293+AS293+AY293</f>
        <v>0</v>
      </c>
      <c r="G293" s="303" t="str">
        <f t="shared" si="223"/>
        <v>-</v>
      </c>
      <c r="H293" s="436">
        <f t="shared" ref="H293:H356" si="235">N293+T293+Z293+AL293+AF293+AR293+AX293</f>
        <v>0</v>
      </c>
      <c r="I293" s="461">
        <f t="shared" si="206"/>
        <v>0</v>
      </c>
      <c r="J293" s="462">
        <f t="shared" si="231"/>
        <v>0</v>
      </c>
      <c r="K293" s="462"/>
      <c r="L293" s="330" t="str">
        <f t="shared" ref="L293:L324" si="236">IF(I293&lt;&gt;0,I293/F293,"-")</f>
        <v>-</v>
      </c>
      <c r="M293" s="368">
        <f t="shared" ref="M293:M322" si="237">N293+O293</f>
        <v>0</v>
      </c>
      <c r="N293" s="232">
        <v>0</v>
      </c>
      <c r="O293" s="31"/>
      <c r="P293" s="227" t="str">
        <f t="shared" si="224"/>
        <v>-</v>
      </c>
      <c r="Q293" s="366"/>
      <c r="R293" s="370" t="str">
        <f t="shared" ref="R293:R324" si="238">IF(Q293&lt;&gt;0,Q293/O293,"-")</f>
        <v>-</v>
      </c>
      <c r="S293" s="368">
        <f t="shared" ref="S293:S322" si="239">T293+U293</f>
        <v>0</v>
      </c>
      <c r="T293" s="232">
        <v>0</v>
      </c>
      <c r="U293" s="31"/>
      <c r="V293" s="227" t="str">
        <f t="shared" si="225"/>
        <v>-</v>
      </c>
      <c r="W293" s="366"/>
      <c r="X293" s="370" t="str">
        <f t="shared" si="212"/>
        <v>-</v>
      </c>
      <c r="Y293" s="368">
        <f t="shared" ref="Y293:Y322" si="240">Z293+AA293</f>
        <v>0</v>
      </c>
      <c r="Z293" s="232">
        <v>0</v>
      </c>
      <c r="AA293" s="31"/>
      <c r="AB293" s="227" t="str">
        <f t="shared" si="226"/>
        <v>-</v>
      </c>
      <c r="AC293" s="366"/>
      <c r="AD293" s="370" t="str">
        <f t="shared" si="214"/>
        <v>-</v>
      </c>
      <c r="AE293" s="368">
        <f t="shared" ref="AE293:AE322" si="241">AF293+AG293</f>
        <v>0</v>
      </c>
      <c r="AF293" s="232">
        <v>0</v>
      </c>
      <c r="AG293" s="31"/>
      <c r="AH293" s="227" t="str">
        <f t="shared" si="227"/>
        <v>-</v>
      </c>
      <c r="AI293" s="366"/>
      <c r="AJ293" s="370" t="str">
        <f t="shared" si="216"/>
        <v>-</v>
      </c>
      <c r="AK293" s="368">
        <f t="shared" ref="AK293:AK322" si="242">AL293+AM293</f>
        <v>0</v>
      </c>
      <c r="AL293" s="232">
        <v>0</v>
      </c>
      <c r="AM293" s="31"/>
      <c r="AN293" s="227" t="str">
        <f t="shared" si="228"/>
        <v>-</v>
      </c>
      <c r="AO293" s="366"/>
      <c r="AP293" s="370" t="str">
        <f t="shared" si="218"/>
        <v>-</v>
      </c>
      <c r="AQ293" s="368">
        <f t="shared" ref="AQ293:AQ322" si="243">AR293+AS293</f>
        <v>0</v>
      </c>
      <c r="AR293" s="232">
        <v>0</v>
      </c>
      <c r="AS293" s="31"/>
      <c r="AT293" s="227" t="str">
        <f t="shared" si="229"/>
        <v>-</v>
      </c>
      <c r="AU293" s="366"/>
      <c r="AV293" s="370" t="str">
        <f t="shared" si="220"/>
        <v>-</v>
      </c>
      <c r="AW293" s="368">
        <f t="shared" ref="AW293:AW322" si="244">AX293+AY293</f>
        <v>0</v>
      </c>
      <c r="AX293" s="232">
        <v>0</v>
      </c>
      <c r="AY293" s="31"/>
      <c r="AZ293" s="227" t="str">
        <f t="shared" si="230"/>
        <v>-</v>
      </c>
      <c r="BA293" s="366"/>
      <c r="BB293" s="370" t="str">
        <f t="shared" si="222"/>
        <v>-</v>
      </c>
    </row>
    <row r="294" ht="15" customHeight="1" spans="1:54">
      <c r="A294" s="114"/>
      <c r="B294" s="138">
        <v>3</v>
      </c>
      <c r="C294" s="192">
        <f t="shared" si="232"/>
        <v>0</v>
      </c>
      <c r="D294" s="433">
        <f t="shared" si="233"/>
        <v>0</v>
      </c>
      <c r="E294" s="432"/>
      <c r="F294" s="435">
        <f t="shared" si="234"/>
        <v>0</v>
      </c>
      <c r="G294" s="303" t="str">
        <f t="shared" si="223"/>
        <v>-</v>
      </c>
      <c r="H294" s="436">
        <f t="shared" si="235"/>
        <v>0</v>
      </c>
      <c r="I294" s="461">
        <f t="shared" ref="I294:I357" si="245">Q294+W294+AC294+AO294+AI294+AU294+BA294</f>
        <v>0</v>
      </c>
      <c r="J294" s="462">
        <f t="shared" si="231"/>
        <v>0</v>
      </c>
      <c r="K294" s="462"/>
      <c r="L294" s="330" t="str">
        <f t="shared" si="236"/>
        <v>-</v>
      </c>
      <c r="M294" s="368">
        <f t="shared" si="237"/>
        <v>0</v>
      </c>
      <c r="N294" s="232">
        <v>0</v>
      </c>
      <c r="O294" s="31"/>
      <c r="P294" s="227" t="str">
        <f t="shared" si="224"/>
        <v>-</v>
      </c>
      <c r="Q294" s="366"/>
      <c r="R294" s="370" t="str">
        <f t="shared" si="238"/>
        <v>-</v>
      </c>
      <c r="S294" s="368">
        <f t="shared" si="239"/>
        <v>0</v>
      </c>
      <c r="T294" s="232">
        <v>0</v>
      </c>
      <c r="U294" s="31"/>
      <c r="V294" s="227" t="str">
        <f t="shared" si="225"/>
        <v>-</v>
      </c>
      <c r="W294" s="366"/>
      <c r="X294" s="370" t="str">
        <f t="shared" si="212"/>
        <v>-</v>
      </c>
      <c r="Y294" s="368">
        <f t="shared" si="240"/>
        <v>0</v>
      </c>
      <c r="Z294" s="232">
        <v>0</v>
      </c>
      <c r="AA294" s="31"/>
      <c r="AB294" s="227" t="str">
        <f t="shared" si="226"/>
        <v>-</v>
      </c>
      <c r="AC294" s="366"/>
      <c r="AD294" s="370" t="str">
        <f t="shared" si="214"/>
        <v>-</v>
      </c>
      <c r="AE294" s="368">
        <f t="shared" si="241"/>
        <v>0</v>
      </c>
      <c r="AF294" s="232">
        <v>0</v>
      </c>
      <c r="AG294" s="31"/>
      <c r="AH294" s="227" t="str">
        <f t="shared" si="227"/>
        <v>-</v>
      </c>
      <c r="AI294" s="366"/>
      <c r="AJ294" s="370" t="str">
        <f t="shared" si="216"/>
        <v>-</v>
      </c>
      <c r="AK294" s="368">
        <f t="shared" si="242"/>
        <v>0</v>
      </c>
      <c r="AL294" s="232">
        <v>0</v>
      </c>
      <c r="AM294" s="31"/>
      <c r="AN294" s="227" t="str">
        <f t="shared" si="228"/>
        <v>-</v>
      </c>
      <c r="AO294" s="366"/>
      <c r="AP294" s="370" t="str">
        <f t="shared" si="218"/>
        <v>-</v>
      </c>
      <c r="AQ294" s="368">
        <f t="shared" si="243"/>
        <v>0</v>
      </c>
      <c r="AR294" s="232">
        <v>0</v>
      </c>
      <c r="AS294" s="31"/>
      <c r="AT294" s="227" t="str">
        <f t="shared" si="229"/>
        <v>-</v>
      </c>
      <c r="AU294" s="366"/>
      <c r="AV294" s="370" t="str">
        <f t="shared" si="220"/>
        <v>-</v>
      </c>
      <c r="AW294" s="368">
        <f t="shared" si="244"/>
        <v>0</v>
      </c>
      <c r="AX294" s="232">
        <v>0</v>
      </c>
      <c r="AY294" s="31"/>
      <c r="AZ294" s="227" t="str">
        <f t="shared" si="230"/>
        <v>-</v>
      </c>
      <c r="BA294" s="366"/>
      <c r="BB294" s="370" t="str">
        <f t="shared" si="222"/>
        <v>-</v>
      </c>
    </row>
    <row r="295" ht="15" customHeight="1" spans="1:54">
      <c r="A295" s="114"/>
      <c r="B295" s="138">
        <v>4</v>
      </c>
      <c r="C295" s="192">
        <f t="shared" si="232"/>
        <v>0</v>
      </c>
      <c r="D295" s="433">
        <f t="shared" si="233"/>
        <v>0</v>
      </c>
      <c r="E295" s="432"/>
      <c r="F295" s="435">
        <f t="shared" si="234"/>
        <v>0</v>
      </c>
      <c r="G295" s="303" t="str">
        <f t="shared" si="223"/>
        <v>-</v>
      </c>
      <c r="H295" s="436">
        <f t="shared" si="235"/>
        <v>0</v>
      </c>
      <c r="I295" s="461">
        <f t="shared" si="245"/>
        <v>0</v>
      </c>
      <c r="J295" s="462">
        <f t="shared" si="231"/>
        <v>0</v>
      </c>
      <c r="K295" s="462"/>
      <c r="L295" s="330" t="str">
        <f t="shared" si="236"/>
        <v>-</v>
      </c>
      <c r="M295" s="368">
        <f t="shared" si="237"/>
        <v>0</v>
      </c>
      <c r="N295" s="232">
        <v>0</v>
      </c>
      <c r="O295" s="31"/>
      <c r="P295" s="227" t="str">
        <f t="shared" si="224"/>
        <v>-</v>
      </c>
      <c r="Q295" s="366"/>
      <c r="R295" s="370" t="str">
        <f t="shared" si="238"/>
        <v>-</v>
      </c>
      <c r="S295" s="368">
        <f t="shared" si="239"/>
        <v>0</v>
      </c>
      <c r="T295" s="232">
        <v>0</v>
      </c>
      <c r="U295" s="31"/>
      <c r="V295" s="227" t="str">
        <f t="shared" si="225"/>
        <v>-</v>
      </c>
      <c r="W295" s="366"/>
      <c r="X295" s="370" t="str">
        <f t="shared" si="212"/>
        <v>-</v>
      </c>
      <c r="Y295" s="368">
        <f t="shared" si="240"/>
        <v>0</v>
      </c>
      <c r="Z295" s="232">
        <v>0</v>
      </c>
      <c r="AA295" s="31"/>
      <c r="AB295" s="227" t="str">
        <f t="shared" si="226"/>
        <v>-</v>
      </c>
      <c r="AC295" s="366"/>
      <c r="AD295" s="370" t="str">
        <f t="shared" si="214"/>
        <v>-</v>
      </c>
      <c r="AE295" s="368">
        <f t="shared" si="241"/>
        <v>0</v>
      </c>
      <c r="AF295" s="232">
        <v>0</v>
      </c>
      <c r="AG295" s="31"/>
      <c r="AH295" s="227" t="str">
        <f t="shared" si="227"/>
        <v>-</v>
      </c>
      <c r="AI295" s="366"/>
      <c r="AJ295" s="370" t="str">
        <f t="shared" si="216"/>
        <v>-</v>
      </c>
      <c r="AK295" s="368">
        <f t="shared" si="242"/>
        <v>0</v>
      </c>
      <c r="AL295" s="232">
        <v>0</v>
      </c>
      <c r="AM295" s="31"/>
      <c r="AN295" s="227" t="str">
        <f t="shared" si="228"/>
        <v>-</v>
      </c>
      <c r="AO295" s="366"/>
      <c r="AP295" s="370" t="str">
        <f t="shared" si="218"/>
        <v>-</v>
      </c>
      <c r="AQ295" s="368">
        <f t="shared" si="243"/>
        <v>0</v>
      </c>
      <c r="AR295" s="232">
        <v>0</v>
      </c>
      <c r="AS295" s="31"/>
      <c r="AT295" s="227" t="str">
        <f t="shared" si="229"/>
        <v>-</v>
      </c>
      <c r="AU295" s="366"/>
      <c r="AV295" s="370" t="str">
        <f t="shared" si="220"/>
        <v>-</v>
      </c>
      <c r="AW295" s="368">
        <f t="shared" si="244"/>
        <v>0</v>
      </c>
      <c r="AX295" s="232">
        <v>0</v>
      </c>
      <c r="AY295" s="31"/>
      <c r="AZ295" s="227" t="str">
        <f t="shared" si="230"/>
        <v>-</v>
      </c>
      <c r="BA295" s="366"/>
      <c r="BB295" s="370" t="str">
        <f t="shared" si="222"/>
        <v>-</v>
      </c>
    </row>
    <row r="296" ht="15" customHeight="1" spans="1:54">
      <c r="A296" s="114"/>
      <c r="B296" s="138">
        <v>5</v>
      </c>
      <c r="C296" s="192">
        <f t="shared" si="232"/>
        <v>0</v>
      </c>
      <c r="D296" s="433">
        <f t="shared" si="233"/>
        <v>0</v>
      </c>
      <c r="E296" s="432"/>
      <c r="F296" s="435">
        <f t="shared" si="234"/>
        <v>0</v>
      </c>
      <c r="G296" s="303" t="str">
        <f t="shared" si="223"/>
        <v>-</v>
      </c>
      <c r="H296" s="436">
        <f t="shared" si="235"/>
        <v>0</v>
      </c>
      <c r="I296" s="461">
        <f t="shared" si="245"/>
        <v>0</v>
      </c>
      <c r="J296" s="462">
        <f t="shared" si="231"/>
        <v>0</v>
      </c>
      <c r="K296" s="462"/>
      <c r="L296" s="330" t="str">
        <f t="shared" si="236"/>
        <v>-</v>
      </c>
      <c r="M296" s="368">
        <f t="shared" si="237"/>
        <v>0</v>
      </c>
      <c r="N296" s="232">
        <v>0</v>
      </c>
      <c r="O296" s="31"/>
      <c r="P296" s="227" t="str">
        <f t="shared" si="224"/>
        <v>-</v>
      </c>
      <c r="Q296" s="366"/>
      <c r="R296" s="370" t="str">
        <f t="shared" si="238"/>
        <v>-</v>
      </c>
      <c r="S296" s="368">
        <f t="shared" si="239"/>
        <v>0</v>
      </c>
      <c r="T296" s="232">
        <v>0</v>
      </c>
      <c r="U296" s="31"/>
      <c r="V296" s="227" t="str">
        <f t="shared" si="225"/>
        <v>-</v>
      </c>
      <c r="W296" s="366"/>
      <c r="X296" s="370" t="str">
        <f t="shared" si="212"/>
        <v>-</v>
      </c>
      <c r="Y296" s="368">
        <f t="shared" si="240"/>
        <v>0</v>
      </c>
      <c r="Z296" s="232">
        <v>0</v>
      </c>
      <c r="AA296" s="31"/>
      <c r="AB296" s="227" t="str">
        <f t="shared" si="226"/>
        <v>-</v>
      </c>
      <c r="AC296" s="366"/>
      <c r="AD296" s="370" t="str">
        <f t="shared" si="214"/>
        <v>-</v>
      </c>
      <c r="AE296" s="368">
        <f t="shared" si="241"/>
        <v>0</v>
      </c>
      <c r="AF296" s="232">
        <v>0</v>
      </c>
      <c r="AG296" s="31"/>
      <c r="AH296" s="227" t="str">
        <f t="shared" si="227"/>
        <v>-</v>
      </c>
      <c r="AI296" s="366"/>
      <c r="AJ296" s="370" t="str">
        <f t="shared" si="216"/>
        <v>-</v>
      </c>
      <c r="AK296" s="368">
        <f t="shared" si="242"/>
        <v>0</v>
      </c>
      <c r="AL296" s="232">
        <v>0</v>
      </c>
      <c r="AM296" s="31"/>
      <c r="AN296" s="227" t="str">
        <f t="shared" si="228"/>
        <v>-</v>
      </c>
      <c r="AO296" s="366"/>
      <c r="AP296" s="370" t="str">
        <f t="shared" si="218"/>
        <v>-</v>
      </c>
      <c r="AQ296" s="368">
        <f t="shared" si="243"/>
        <v>0</v>
      </c>
      <c r="AR296" s="232">
        <v>0</v>
      </c>
      <c r="AS296" s="31"/>
      <c r="AT296" s="227" t="str">
        <f t="shared" si="229"/>
        <v>-</v>
      </c>
      <c r="AU296" s="366"/>
      <c r="AV296" s="370" t="str">
        <f t="shared" si="220"/>
        <v>-</v>
      </c>
      <c r="AW296" s="368">
        <f t="shared" si="244"/>
        <v>0</v>
      </c>
      <c r="AX296" s="232">
        <v>0</v>
      </c>
      <c r="AY296" s="31"/>
      <c r="AZ296" s="227" t="str">
        <f t="shared" si="230"/>
        <v>-</v>
      </c>
      <c r="BA296" s="366"/>
      <c r="BB296" s="370" t="str">
        <f t="shared" si="222"/>
        <v>-</v>
      </c>
    </row>
    <row r="297" ht="15" customHeight="1" spans="1:54">
      <c r="A297" s="114"/>
      <c r="B297" s="138">
        <v>6</v>
      </c>
      <c r="C297" s="192">
        <f t="shared" si="232"/>
        <v>0</v>
      </c>
      <c r="D297" s="433">
        <f t="shared" si="233"/>
        <v>0</v>
      </c>
      <c r="E297" s="432"/>
      <c r="F297" s="435">
        <f t="shared" si="234"/>
        <v>0</v>
      </c>
      <c r="G297" s="303" t="str">
        <f t="shared" si="223"/>
        <v>-</v>
      </c>
      <c r="H297" s="436">
        <f t="shared" si="235"/>
        <v>0</v>
      </c>
      <c r="I297" s="461">
        <f t="shared" si="245"/>
        <v>0</v>
      </c>
      <c r="J297" s="462">
        <f t="shared" si="231"/>
        <v>0</v>
      </c>
      <c r="K297" s="462"/>
      <c r="L297" s="330" t="str">
        <f t="shared" si="236"/>
        <v>-</v>
      </c>
      <c r="M297" s="368">
        <f t="shared" si="237"/>
        <v>0</v>
      </c>
      <c r="N297" s="232">
        <v>0</v>
      </c>
      <c r="O297" s="31"/>
      <c r="P297" s="227" t="str">
        <f t="shared" si="224"/>
        <v>-</v>
      </c>
      <c r="Q297" s="366"/>
      <c r="R297" s="370" t="str">
        <f t="shared" si="238"/>
        <v>-</v>
      </c>
      <c r="S297" s="368">
        <f t="shared" si="239"/>
        <v>0</v>
      </c>
      <c r="T297" s="232">
        <v>0</v>
      </c>
      <c r="U297" s="31"/>
      <c r="V297" s="227" t="str">
        <f t="shared" si="225"/>
        <v>-</v>
      </c>
      <c r="W297" s="366"/>
      <c r="X297" s="370" t="str">
        <f t="shared" si="212"/>
        <v>-</v>
      </c>
      <c r="Y297" s="368">
        <f t="shared" si="240"/>
        <v>0</v>
      </c>
      <c r="Z297" s="232">
        <v>0</v>
      </c>
      <c r="AA297" s="31"/>
      <c r="AB297" s="227" t="str">
        <f t="shared" si="226"/>
        <v>-</v>
      </c>
      <c r="AC297" s="366"/>
      <c r="AD297" s="370" t="str">
        <f t="shared" si="214"/>
        <v>-</v>
      </c>
      <c r="AE297" s="368">
        <f t="shared" si="241"/>
        <v>0</v>
      </c>
      <c r="AF297" s="232">
        <v>0</v>
      </c>
      <c r="AG297" s="31"/>
      <c r="AH297" s="227" t="str">
        <f t="shared" si="227"/>
        <v>-</v>
      </c>
      <c r="AI297" s="366"/>
      <c r="AJ297" s="370" t="str">
        <f t="shared" si="216"/>
        <v>-</v>
      </c>
      <c r="AK297" s="368">
        <f t="shared" si="242"/>
        <v>0</v>
      </c>
      <c r="AL297" s="232">
        <v>0</v>
      </c>
      <c r="AM297" s="31"/>
      <c r="AN297" s="227" t="str">
        <f t="shared" si="228"/>
        <v>-</v>
      </c>
      <c r="AO297" s="366"/>
      <c r="AP297" s="370" t="str">
        <f t="shared" si="218"/>
        <v>-</v>
      </c>
      <c r="AQ297" s="368">
        <f t="shared" si="243"/>
        <v>0</v>
      </c>
      <c r="AR297" s="232">
        <v>0</v>
      </c>
      <c r="AS297" s="31"/>
      <c r="AT297" s="227" t="str">
        <f t="shared" si="229"/>
        <v>-</v>
      </c>
      <c r="AU297" s="366"/>
      <c r="AV297" s="370" t="str">
        <f t="shared" si="220"/>
        <v>-</v>
      </c>
      <c r="AW297" s="368">
        <f t="shared" si="244"/>
        <v>0</v>
      </c>
      <c r="AX297" s="232">
        <v>0</v>
      </c>
      <c r="AY297" s="31"/>
      <c r="AZ297" s="227" t="str">
        <f t="shared" si="230"/>
        <v>-</v>
      </c>
      <c r="BA297" s="366"/>
      <c r="BB297" s="370" t="str">
        <f t="shared" si="222"/>
        <v>-</v>
      </c>
    </row>
    <row r="298" ht="15" customHeight="1" spans="1:54">
      <c r="A298" s="114"/>
      <c r="B298" s="138">
        <v>7</v>
      </c>
      <c r="C298" s="192">
        <f t="shared" si="232"/>
        <v>0</v>
      </c>
      <c r="D298" s="433">
        <f t="shared" si="233"/>
        <v>0</v>
      </c>
      <c r="E298" s="432"/>
      <c r="F298" s="435">
        <f t="shared" si="234"/>
        <v>0</v>
      </c>
      <c r="G298" s="303" t="str">
        <f t="shared" si="223"/>
        <v>-</v>
      </c>
      <c r="H298" s="436">
        <f t="shared" si="235"/>
        <v>0</v>
      </c>
      <c r="I298" s="461">
        <f t="shared" si="245"/>
        <v>0</v>
      </c>
      <c r="J298" s="462">
        <f t="shared" si="231"/>
        <v>0</v>
      </c>
      <c r="K298" s="462"/>
      <c r="L298" s="330" t="str">
        <f t="shared" si="236"/>
        <v>-</v>
      </c>
      <c r="M298" s="368">
        <f t="shared" si="237"/>
        <v>0</v>
      </c>
      <c r="N298" s="232">
        <v>0</v>
      </c>
      <c r="O298" s="31"/>
      <c r="P298" s="227" t="str">
        <f t="shared" si="224"/>
        <v>-</v>
      </c>
      <c r="Q298" s="366"/>
      <c r="R298" s="370" t="str">
        <f t="shared" si="238"/>
        <v>-</v>
      </c>
      <c r="S298" s="368">
        <f t="shared" si="239"/>
        <v>0</v>
      </c>
      <c r="T298" s="232">
        <v>0</v>
      </c>
      <c r="U298" s="31"/>
      <c r="V298" s="227" t="str">
        <f t="shared" si="225"/>
        <v>-</v>
      </c>
      <c r="W298" s="366"/>
      <c r="X298" s="370" t="str">
        <f t="shared" si="212"/>
        <v>-</v>
      </c>
      <c r="Y298" s="368">
        <f t="shared" si="240"/>
        <v>0</v>
      </c>
      <c r="Z298" s="232">
        <v>0</v>
      </c>
      <c r="AA298" s="31"/>
      <c r="AB298" s="227" t="str">
        <f t="shared" si="226"/>
        <v>-</v>
      </c>
      <c r="AC298" s="366"/>
      <c r="AD298" s="370" t="str">
        <f t="shared" si="214"/>
        <v>-</v>
      </c>
      <c r="AE298" s="368">
        <f t="shared" si="241"/>
        <v>0</v>
      </c>
      <c r="AF298" s="232">
        <v>0</v>
      </c>
      <c r="AG298" s="31"/>
      <c r="AH298" s="227" t="str">
        <f t="shared" si="227"/>
        <v>-</v>
      </c>
      <c r="AI298" s="366"/>
      <c r="AJ298" s="370" t="str">
        <f t="shared" si="216"/>
        <v>-</v>
      </c>
      <c r="AK298" s="368">
        <f t="shared" si="242"/>
        <v>0</v>
      </c>
      <c r="AL298" s="232">
        <v>0</v>
      </c>
      <c r="AM298" s="31"/>
      <c r="AN298" s="227" t="str">
        <f t="shared" si="228"/>
        <v>-</v>
      </c>
      <c r="AO298" s="366"/>
      <c r="AP298" s="370" t="str">
        <f t="shared" si="218"/>
        <v>-</v>
      </c>
      <c r="AQ298" s="368">
        <f t="shared" si="243"/>
        <v>0</v>
      </c>
      <c r="AR298" s="232">
        <v>0</v>
      </c>
      <c r="AS298" s="31"/>
      <c r="AT298" s="227" t="str">
        <f t="shared" si="229"/>
        <v>-</v>
      </c>
      <c r="AU298" s="366"/>
      <c r="AV298" s="370" t="str">
        <f t="shared" si="220"/>
        <v>-</v>
      </c>
      <c r="AW298" s="368">
        <f t="shared" si="244"/>
        <v>0</v>
      </c>
      <c r="AX298" s="232">
        <v>0</v>
      </c>
      <c r="AY298" s="31"/>
      <c r="AZ298" s="227" t="str">
        <f t="shared" si="230"/>
        <v>-</v>
      </c>
      <c r="BA298" s="366"/>
      <c r="BB298" s="370" t="str">
        <f t="shared" si="222"/>
        <v>-</v>
      </c>
    </row>
    <row r="299" ht="15" customHeight="1" spans="1:54">
      <c r="A299" s="114"/>
      <c r="B299" s="138">
        <v>8</v>
      </c>
      <c r="C299" s="192">
        <f t="shared" si="232"/>
        <v>0</v>
      </c>
      <c r="D299" s="433">
        <f t="shared" si="233"/>
        <v>0</v>
      </c>
      <c r="E299" s="432"/>
      <c r="F299" s="435">
        <f t="shared" si="234"/>
        <v>0</v>
      </c>
      <c r="G299" s="303" t="str">
        <f t="shared" si="223"/>
        <v>-</v>
      </c>
      <c r="H299" s="436">
        <f t="shared" si="235"/>
        <v>0</v>
      </c>
      <c r="I299" s="461">
        <f t="shared" si="245"/>
        <v>0</v>
      </c>
      <c r="J299" s="462">
        <f t="shared" si="231"/>
        <v>0</v>
      </c>
      <c r="K299" s="462"/>
      <c r="L299" s="330" t="str">
        <f t="shared" si="236"/>
        <v>-</v>
      </c>
      <c r="M299" s="368">
        <f t="shared" si="237"/>
        <v>0</v>
      </c>
      <c r="N299" s="232">
        <v>0</v>
      </c>
      <c r="O299" s="31"/>
      <c r="P299" s="227" t="str">
        <f t="shared" si="224"/>
        <v>-</v>
      </c>
      <c r="Q299" s="366"/>
      <c r="R299" s="370" t="str">
        <f t="shared" si="238"/>
        <v>-</v>
      </c>
      <c r="S299" s="368">
        <f t="shared" si="239"/>
        <v>0</v>
      </c>
      <c r="T299" s="232">
        <v>0</v>
      </c>
      <c r="U299" s="31"/>
      <c r="V299" s="227" t="str">
        <f t="shared" si="225"/>
        <v>-</v>
      </c>
      <c r="W299" s="366"/>
      <c r="X299" s="370" t="str">
        <f t="shared" si="212"/>
        <v>-</v>
      </c>
      <c r="Y299" s="368">
        <f t="shared" si="240"/>
        <v>0</v>
      </c>
      <c r="Z299" s="232">
        <v>0</v>
      </c>
      <c r="AA299" s="31"/>
      <c r="AB299" s="227" t="str">
        <f t="shared" si="226"/>
        <v>-</v>
      </c>
      <c r="AC299" s="366"/>
      <c r="AD299" s="370" t="str">
        <f t="shared" si="214"/>
        <v>-</v>
      </c>
      <c r="AE299" s="368">
        <f t="shared" si="241"/>
        <v>0</v>
      </c>
      <c r="AF299" s="232">
        <v>0</v>
      </c>
      <c r="AG299" s="31"/>
      <c r="AH299" s="227" t="str">
        <f t="shared" si="227"/>
        <v>-</v>
      </c>
      <c r="AI299" s="366"/>
      <c r="AJ299" s="370" t="str">
        <f t="shared" si="216"/>
        <v>-</v>
      </c>
      <c r="AK299" s="368">
        <f t="shared" si="242"/>
        <v>0</v>
      </c>
      <c r="AL299" s="232">
        <v>0</v>
      </c>
      <c r="AM299" s="31"/>
      <c r="AN299" s="227" t="str">
        <f t="shared" si="228"/>
        <v>-</v>
      </c>
      <c r="AO299" s="366"/>
      <c r="AP299" s="370" t="str">
        <f t="shared" si="218"/>
        <v>-</v>
      </c>
      <c r="AQ299" s="368">
        <f t="shared" si="243"/>
        <v>0</v>
      </c>
      <c r="AR299" s="232">
        <v>0</v>
      </c>
      <c r="AS299" s="31"/>
      <c r="AT299" s="227" t="str">
        <f t="shared" si="229"/>
        <v>-</v>
      </c>
      <c r="AU299" s="366"/>
      <c r="AV299" s="370" t="str">
        <f t="shared" si="220"/>
        <v>-</v>
      </c>
      <c r="AW299" s="368">
        <f t="shared" si="244"/>
        <v>0</v>
      </c>
      <c r="AX299" s="232">
        <v>0</v>
      </c>
      <c r="AY299" s="31"/>
      <c r="AZ299" s="227" t="str">
        <f t="shared" si="230"/>
        <v>-</v>
      </c>
      <c r="BA299" s="366"/>
      <c r="BB299" s="370" t="str">
        <f t="shared" si="222"/>
        <v>-</v>
      </c>
    </row>
    <row r="300" ht="15" customHeight="1" spans="1:54">
      <c r="A300" s="114"/>
      <c r="B300" s="138">
        <v>9</v>
      </c>
      <c r="C300" s="192">
        <f t="shared" si="232"/>
        <v>0</v>
      </c>
      <c r="D300" s="433">
        <f t="shared" si="233"/>
        <v>0</v>
      </c>
      <c r="E300" s="432"/>
      <c r="F300" s="435">
        <f t="shared" si="234"/>
        <v>0</v>
      </c>
      <c r="G300" s="303" t="str">
        <f t="shared" si="223"/>
        <v>-</v>
      </c>
      <c r="H300" s="436">
        <f t="shared" si="235"/>
        <v>0</v>
      </c>
      <c r="I300" s="461">
        <f t="shared" si="245"/>
        <v>0</v>
      </c>
      <c r="J300" s="462">
        <f t="shared" si="231"/>
        <v>0</v>
      </c>
      <c r="K300" s="462"/>
      <c r="L300" s="330" t="str">
        <f t="shared" si="236"/>
        <v>-</v>
      </c>
      <c r="M300" s="368">
        <f t="shared" si="237"/>
        <v>0</v>
      </c>
      <c r="N300" s="232">
        <v>0</v>
      </c>
      <c r="O300" s="31"/>
      <c r="P300" s="227" t="str">
        <f t="shared" si="224"/>
        <v>-</v>
      </c>
      <c r="Q300" s="366"/>
      <c r="R300" s="370" t="str">
        <f t="shared" si="238"/>
        <v>-</v>
      </c>
      <c r="S300" s="368">
        <f t="shared" si="239"/>
        <v>0</v>
      </c>
      <c r="T300" s="232">
        <v>0</v>
      </c>
      <c r="U300" s="31"/>
      <c r="V300" s="227" t="str">
        <f t="shared" si="225"/>
        <v>-</v>
      </c>
      <c r="W300" s="366"/>
      <c r="X300" s="370" t="str">
        <f t="shared" si="212"/>
        <v>-</v>
      </c>
      <c r="Y300" s="368">
        <f t="shared" si="240"/>
        <v>0</v>
      </c>
      <c r="Z300" s="232">
        <v>0</v>
      </c>
      <c r="AA300" s="31"/>
      <c r="AB300" s="227" t="str">
        <f t="shared" si="226"/>
        <v>-</v>
      </c>
      <c r="AC300" s="366"/>
      <c r="AD300" s="370" t="str">
        <f t="shared" si="214"/>
        <v>-</v>
      </c>
      <c r="AE300" s="368">
        <f t="shared" si="241"/>
        <v>0</v>
      </c>
      <c r="AF300" s="232">
        <v>0</v>
      </c>
      <c r="AG300" s="31"/>
      <c r="AH300" s="227" t="str">
        <f t="shared" si="227"/>
        <v>-</v>
      </c>
      <c r="AI300" s="366"/>
      <c r="AJ300" s="370" t="str">
        <f t="shared" si="216"/>
        <v>-</v>
      </c>
      <c r="AK300" s="368">
        <f t="shared" si="242"/>
        <v>0</v>
      </c>
      <c r="AL300" s="232">
        <v>0</v>
      </c>
      <c r="AM300" s="31"/>
      <c r="AN300" s="227" t="str">
        <f t="shared" si="228"/>
        <v>-</v>
      </c>
      <c r="AO300" s="366"/>
      <c r="AP300" s="370" t="str">
        <f t="shared" si="218"/>
        <v>-</v>
      </c>
      <c r="AQ300" s="368">
        <f t="shared" si="243"/>
        <v>0</v>
      </c>
      <c r="AR300" s="232">
        <v>0</v>
      </c>
      <c r="AS300" s="31"/>
      <c r="AT300" s="227" t="str">
        <f t="shared" si="229"/>
        <v>-</v>
      </c>
      <c r="AU300" s="366"/>
      <c r="AV300" s="370" t="str">
        <f t="shared" si="220"/>
        <v>-</v>
      </c>
      <c r="AW300" s="368">
        <f t="shared" si="244"/>
        <v>0</v>
      </c>
      <c r="AX300" s="232">
        <v>0</v>
      </c>
      <c r="AY300" s="31"/>
      <c r="AZ300" s="227" t="str">
        <f t="shared" si="230"/>
        <v>-</v>
      </c>
      <c r="BA300" s="366"/>
      <c r="BB300" s="370" t="str">
        <f t="shared" si="222"/>
        <v>-</v>
      </c>
    </row>
    <row r="301" ht="15" customHeight="1" spans="1:54">
      <c r="A301" s="114"/>
      <c r="B301" s="138">
        <v>10</v>
      </c>
      <c r="C301" s="192">
        <f t="shared" si="232"/>
        <v>0</v>
      </c>
      <c r="D301" s="433">
        <f t="shared" si="233"/>
        <v>0</v>
      </c>
      <c r="E301" s="432"/>
      <c r="F301" s="435">
        <f t="shared" si="234"/>
        <v>0</v>
      </c>
      <c r="G301" s="303" t="str">
        <f t="shared" si="223"/>
        <v>-</v>
      </c>
      <c r="H301" s="436">
        <f t="shared" si="235"/>
        <v>0</v>
      </c>
      <c r="I301" s="461">
        <f t="shared" si="245"/>
        <v>0</v>
      </c>
      <c r="J301" s="462">
        <f t="shared" si="231"/>
        <v>0</v>
      </c>
      <c r="K301" s="462"/>
      <c r="L301" s="330" t="str">
        <f t="shared" si="236"/>
        <v>-</v>
      </c>
      <c r="M301" s="368">
        <f t="shared" si="237"/>
        <v>0</v>
      </c>
      <c r="N301" s="232">
        <v>0</v>
      </c>
      <c r="O301" s="31"/>
      <c r="P301" s="227" t="str">
        <f t="shared" si="224"/>
        <v>-</v>
      </c>
      <c r="Q301" s="366"/>
      <c r="R301" s="370" t="str">
        <f t="shared" si="238"/>
        <v>-</v>
      </c>
      <c r="S301" s="368">
        <f t="shared" si="239"/>
        <v>0</v>
      </c>
      <c r="T301" s="232">
        <v>0</v>
      </c>
      <c r="U301" s="31"/>
      <c r="V301" s="227" t="str">
        <f t="shared" si="225"/>
        <v>-</v>
      </c>
      <c r="W301" s="366"/>
      <c r="X301" s="370" t="str">
        <f t="shared" si="212"/>
        <v>-</v>
      </c>
      <c r="Y301" s="368">
        <f t="shared" si="240"/>
        <v>0</v>
      </c>
      <c r="Z301" s="232">
        <v>0</v>
      </c>
      <c r="AA301" s="31"/>
      <c r="AB301" s="227" t="str">
        <f t="shared" si="226"/>
        <v>-</v>
      </c>
      <c r="AC301" s="366"/>
      <c r="AD301" s="370" t="str">
        <f t="shared" si="214"/>
        <v>-</v>
      </c>
      <c r="AE301" s="368">
        <f t="shared" si="241"/>
        <v>0</v>
      </c>
      <c r="AF301" s="232">
        <v>0</v>
      </c>
      <c r="AG301" s="31"/>
      <c r="AH301" s="227" t="str">
        <f t="shared" si="227"/>
        <v>-</v>
      </c>
      <c r="AI301" s="366"/>
      <c r="AJ301" s="370" t="str">
        <f t="shared" si="216"/>
        <v>-</v>
      </c>
      <c r="AK301" s="368">
        <f t="shared" si="242"/>
        <v>0</v>
      </c>
      <c r="AL301" s="232">
        <v>0</v>
      </c>
      <c r="AM301" s="31"/>
      <c r="AN301" s="227" t="str">
        <f t="shared" si="228"/>
        <v>-</v>
      </c>
      <c r="AO301" s="366"/>
      <c r="AP301" s="370" t="str">
        <f t="shared" si="218"/>
        <v>-</v>
      </c>
      <c r="AQ301" s="368">
        <f t="shared" si="243"/>
        <v>0</v>
      </c>
      <c r="AR301" s="232">
        <v>0</v>
      </c>
      <c r="AS301" s="31"/>
      <c r="AT301" s="227" t="str">
        <f t="shared" si="229"/>
        <v>-</v>
      </c>
      <c r="AU301" s="366"/>
      <c r="AV301" s="370" t="str">
        <f t="shared" si="220"/>
        <v>-</v>
      </c>
      <c r="AW301" s="368">
        <f t="shared" si="244"/>
        <v>0</v>
      </c>
      <c r="AX301" s="232">
        <v>0</v>
      </c>
      <c r="AY301" s="31"/>
      <c r="AZ301" s="227" t="str">
        <f t="shared" si="230"/>
        <v>-</v>
      </c>
      <c r="BA301" s="366"/>
      <c r="BB301" s="370" t="str">
        <f t="shared" si="222"/>
        <v>-</v>
      </c>
    </row>
    <row r="302" ht="15" customHeight="1" spans="1:54">
      <c r="A302" s="114"/>
      <c r="B302" s="138">
        <v>11</v>
      </c>
      <c r="C302" s="192">
        <f t="shared" si="232"/>
        <v>0</v>
      </c>
      <c r="D302" s="433">
        <f t="shared" si="233"/>
        <v>0</v>
      </c>
      <c r="E302" s="432"/>
      <c r="F302" s="435">
        <f t="shared" si="234"/>
        <v>0</v>
      </c>
      <c r="G302" s="303" t="str">
        <f t="shared" si="223"/>
        <v>-</v>
      </c>
      <c r="H302" s="436">
        <f t="shared" si="235"/>
        <v>0</v>
      </c>
      <c r="I302" s="461">
        <f t="shared" si="245"/>
        <v>0</v>
      </c>
      <c r="J302" s="462">
        <f t="shared" si="231"/>
        <v>0</v>
      </c>
      <c r="K302" s="462"/>
      <c r="L302" s="330" t="str">
        <f t="shared" si="236"/>
        <v>-</v>
      </c>
      <c r="M302" s="368">
        <f t="shared" si="237"/>
        <v>0</v>
      </c>
      <c r="N302" s="232">
        <v>0</v>
      </c>
      <c r="O302" s="31"/>
      <c r="P302" s="227" t="str">
        <f t="shared" si="224"/>
        <v>-</v>
      </c>
      <c r="Q302" s="366"/>
      <c r="R302" s="370" t="str">
        <f t="shared" si="238"/>
        <v>-</v>
      </c>
      <c r="S302" s="368">
        <f t="shared" si="239"/>
        <v>0</v>
      </c>
      <c r="T302" s="232">
        <v>0</v>
      </c>
      <c r="U302" s="31"/>
      <c r="V302" s="227" t="str">
        <f t="shared" si="225"/>
        <v>-</v>
      </c>
      <c r="W302" s="366"/>
      <c r="X302" s="370" t="str">
        <f t="shared" si="212"/>
        <v>-</v>
      </c>
      <c r="Y302" s="368">
        <f t="shared" si="240"/>
        <v>0</v>
      </c>
      <c r="Z302" s="232">
        <v>0</v>
      </c>
      <c r="AA302" s="31"/>
      <c r="AB302" s="227" t="str">
        <f t="shared" si="226"/>
        <v>-</v>
      </c>
      <c r="AC302" s="366"/>
      <c r="AD302" s="370" t="str">
        <f t="shared" si="214"/>
        <v>-</v>
      </c>
      <c r="AE302" s="368">
        <f t="shared" si="241"/>
        <v>0</v>
      </c>
      <c r="AF302" s="232">
        <v>0</v>
      </c>
      <c r="AG302" s="31"/>
      <c r="AH302" s="227" t="str">
        <f t="shared" si="227"/>
        <v>-</v>
      </c>
      <c r="AI302" s="366"/>
      <c r="AJ302" s="370" t="str">
        <f t="shared" si="216"/>
        <v>-</v>
      </c>
      <c r="AK302" s="368">
        <f t="shared" si="242"/>
        <v>0</v>
      </c>
      <c r="AL302" s="232">
        <v>0</v>
      </c>
      <c r="AM302" s="31"/>
      <c r="AN302" s="227" t="str">
        <f t="shared" si="228"/>
        <v>-</v>
      </c>
      <c r="AO302" s="366"/>
      <c r="AP302" s="370" t="str">
        <f t="shared" si="218"/>
        <v>-</v>
      </c>
      <c r="AQ302" s="368">
        <f t="shared" si="243"/>
        <v>0</v>
      </c>
      <c r="AR302" s="232">
        <v>0</v>
      </c>
      <c r="AS302" s="31"/>
      <c r="AT302" s="227" t="str">
        <f t="shared" si="229"/>
        <v>-</v>
      </c>
      <c r="AU302" s="366"/>
      <c r="AV302" s="370" t="str">
        <f t="shared" si="220"/>
        <v>-</v>
      </c>
      <c r="AW302" s="368">
        <f t="shared" si="244"/>
        <v>0</v>
      </c>
      <c r="AX302" s="232">
        <v>0</v>
      </c>
      <c r="AY302" s="31"/>
      <c r="AZ302" s="227" t="str">
        <f t="shared" si="230"/>
        <v>-</v>
      </c>
      <c r="BA302" s="366"/>
      <c r="BB302" s="370" t="str">
        <f t="shared" si="222"/>
        <v>-</v>
      </c>
    </row>
    <row r="303" ht="15" customHeight="1" spans="1:54">
      <c r="A303" s="114"/>
      <c r="B303" s="138">
        <v>12</v>
      </c>
      <c r="C303" s="192">
        <f t="shared" si="232"/>
        <v>0</v>
      </c>
      <c r="D303" s="433">
        <f t="shared" si="233"/>
        <v>0</v>
      </c>
      <c r="E303" s="432"/>
      <c r="F303" s="435">
        <f t="shared" si="234"/>
        <v>0</v>
      </c>
      <c r="G303" s="303" t="str">
        <f t="shared" si="223"/>
        <v>-</v>
      </c>
      <c r="H303" s="436">
        <f t="shared" si="235"/>
        <v>0</v>
      </c>
      <c r="I303" s="461">
        <f t="shared" si="245"/>
        <v>0</v>
      </c>
      <c r="J303" s="462">
        <f t="shared" si="231"/>
        <v>0</v>
      </c>
      <c r="K303" s="462"/>
      <c r="L303" s="330" t="str">
        <f t="shared" si="236"/>
        <v>-</v>
      </c>
      <c r="M303" s="368">
        <f t="shared" si="237"/>
        <v>0</v>
      </c>
      <c r="N303" s="232">
        <v>0</v>
      </c>
      <c r="O303" s="31"/>
      <c r="P303" s="227" t="str">
        <f t="shared" si="224"/>
        <v>-</v>
      </c>
      <c r="Q303" s="366"/>
      <c r="R303" s="370" t="str">
        <f t="shared" si="238"/>
        <v>-</v>
      </c>
      <c r="S303" s="368">
        <f t="shared" si="239"/>
        <v>0</v>
      </c>
      <c r="T303" s="232">
        <v>0</v>
      </c>
      <c r="U303" s="31"/>
      <c r="V303" s="227" t="str">
        <f t="shared" si="225"/>
        <v>-</v>
      </c>
      <c r="W303" s="366"/>
      <c r="X303" s="370" t="str">
        <f t="shared" si="212"/>
        <v>-</v>
      </c>
      <c r="Y303" s="368">
        <f t="shared" si="240"/>
        <v>0</v>
      </c>
      <c r="Z303" s="232">
        <v>0</v>
      </c>
      <c r="AA303" s="31"/>
      <c r="AB303" s="227" t="str">
        <f t="shared" si="226"/>
        <v>-</v>
      </c>
      <c r="AC303" s="366"/>
      <c r="AD303" s="370" t="str">
        <f t="shared" si="214"/>
        <v>-</v>
      </c>
      <c r="AE303" s="368">
        <f t="shared" si="241"/>
        <v>0</v>
      </c>
      <c r="AF303" s="232">
        <v>0</v>
      </c>
      <c r="AG303" s="31"/>
      <c r="AH303" s="227" t="str">
        <f t="shared" si="227"/>
        <v>-</v>
      </c>
      <c r="AI303" s="366"/>
      <c r="AJ303" s="370" t="str">
        <f t="shared" si="216"/>
        <v>-</v>
      </c>
      <c r="AK303" s="368">
        <f t="shared" si="242"/>
        <v>0</v>
      </c>
      <c r="AL303" s="232">
        <v>0</v>
      </c>
      <c r="AM303" s="31"/>
      <c r="AN303" s="227" t="str">
        <f t="shared" si="228"/>
        <v>-</v>
      </c>
      <c r="AO303" s="366"/>
      <c r="AP303" s="370" t="str">
        <f t="shared" si="218"/>
        <v>-</v>
      </c>
      <c r="AQ303" s="368">
        <f t="shared" si="243"/>
        <v>0</v>
      </c>
      <c r="AR303" s="232">
        <v>0</v>
      </c>
      <c r="AS303" s="31"/>
      <c r="AT303" s="227" t="str">
        <f t="shared" si="229"/>
        <v>-</v>
      </c>
      <c r="AU303" s="366"/>
      <c r="AV303" s="370" t="str">
        <f t="shared" si="220"/>
        <v>-</v>
      </c>
      <c r="AW303" s="368">
        <f t="shared" si="244"/>
        <v>0</v>
      </c>
      <c r="AX303" s="232">
        <v>0</v>
      </c>
      <c r="AY303" s="31"/>
      <c r="AZ303" s="227" t="str">
        <f t="shared" si="230"/>
        <v>-</v>
      </c>
      <c r="BA303" s="366"/>
      <c r="BB303" s="370" t="str">
        <f t="shared" si="222"/>
        <v>-</v>
      </c>
    </row>
    <row r="304" ht="15" customHeight="1" spans="1:54">
      <c r="A304" s="114"/>
      <c r="B304" s="138">
        <v>13</v>
      </c>
      <c r="C304" s="192">
        <f t="shared" si="232"/>
        <v>0</v>
      </c>
      <c r="D304" s="433">
        <f t="shared" si="233"/>
        <v>0</v>
      </c>
      <c r="E304" s="432"/>
      <c r="F304" s="435">
        <f t="shared" si="234"/>
        <v>0</v>
      </c>
      <c r="G304" s="303" t="str">
        <f t="shared" si="223"/>
        <v>-</v>
      </c>
      <c r="H304" s="436">
        <f t="shared" si="235"/>
        <v>0</v>
      </c>
      <c r="I304" s="461">
        <f t="shared" si="245"/>
        <v>0</v>
      </c>
      <c r="J304" s="462">
        <f t="shared" si="231"/>
        <v>0</v>
      </c>
      <c r="K304" s="462"/>
      <c r="L304" s="330" t="str">
        <f t="shared" si="236"/>
        <v>-</v>
      </c>
      <c r="M304" s="368">
        <f t="shared" si="237"/>
        <v>0</v>
      </c>
      <c r="N304" s="232">
        <v>0</v>
      </c>
      <c r="O304" s="31"/>
      <c r="P304" s="227" t="str">
        <f t="shared" si="224"/>
        <v>-</v>
      </c>
      <c r="Q304" s="366"/>
      <c r="R304" s="370" t="str">
        <f t="shared" si="238"/>
        <v>-</v>
      </c>
      <c r="S304" s="368">
        <f t="shared" si="239"/>
        <v>0</v>
      </c>
      <c r="T304" s="232">
        <v>0</v>
      </c>
      <c r="U304" s="31"/>
      <c r="V304" s="227" t="str">
        <f t="shared" si="225"/>
        <v>-</v>
      </c>
      <c r="W304" s="366"/>
      <c r="X304" s="370" t="str">
        <f t="shared" si="212"/>
        <v>-</v>
      </c>
      <c r="Y304" s="368">
        <f t="shared" si="240"/>
        <v>0</v>
      </c>
      <c r="Z304" s="232">
        <v>0</v>
      </c>
      <c r="AA304" s="31"/>
      <c r="AB304" s="227" t="str">
        <f t="shared" si="226"/>
        <v>-</v>
      </c>
      <c r="AC304" s="366"/>
      <c r="AD304" s="370" t="str">
        <f t="shared" si="214"/>
        <v>-</v>
      </c>
      <c r="AE304" s="368">
        <f t="shared" si="241"/>
        <v>0</v>
      </c>
      <c r="AF304" s="232">
        <v>0</v>
      </c>
      <c r="AG304" s="31"/>
      <c r="AH304" s="227" t="str">
        <f t="shared" si="227"/>
        <v>-</v>
      </c>
      <c r="AI304" s="366"/>
      <c r="AJ304" s="370" t="str">
        <f t="shared" si="216"/>
        <v>-</v>
      </c>
      <c r="AK304" s="368">
        <f t="shared" si="242"/>
        <v>0</v>
      </c>
      <c r="AL304" s="232">
        <v>0</v>
      </c>
      <c r="AM304" s="31"/>
      <c r="AN304" s="227" t="str">
        <f t="shared" si="228"/>
        <v>-</v>
      </c>
      <c r="AO304" s="366"/>
      <c r="AP304" s="370" t="str">
        <f t="shared" si="218"/>
        <v>-</v>
      </c>
      <c r="AQ304" s="368">
        <f t="shared" si="243"/>
        <v>0</v>
      </c>
      <c r="AR304" s="232">
        <v>0</v>
      </c>
      <c r="AS304" s="31"/>
      <c r="AT304" s="227" t="str">
        <f t="shared" si="229"/>
        <v>-</v>
      </c>
      <c r="AU304" s="366"/>
      <c r="AV304" s="370" t="str">
        <f t="shared" si="220"/>
        <v>-</v>
      </c>
      <c r="AW304" s="368">
        <f t="shared" si="244"/>
        <v>0</v>
      </c>
      <c r="AX304" s="232">
        <v>0</v>
      </c>
      <c r="AY304" s="31"/>
      <c r="AZ304" s="227" t="str">
        <f t="shared" si="230"/>
        <v>-</v>
      </c>
      <c r="BA304" s="366"/>
      <c r="BB304" s="370" t="str">
        <f t="shared" si="222"/>
        <v>-</v>
      </c>
    </row>
    <row r="305" ht="15" customHeight="1" spans="1:54">
      <c r="A305" s="114"/>
      <c r="B305" s="138">
        <v>14</v>
      </c>
      <c r="C305" s="192">
        <f t="shared" si="232"/>
        <v>0</v>
      </c>
      <c r="D305" s="433">
        <f t="shared" si="233"/>
        <v>0</v>
      </c>
      <c r="E305" s="432"/>
      <c r="F305" s="435">
        <f t="shared" si="234"/>
        <v>0</v>
      </c>
      <c r="G305" s="303" t="str">
        <f t="shared" si="223"/>
        <v>-</v>
      </c>
      <c r="H305" s="436">
        <f t="shared" si="235"/>
        <v>0</v>
      </c>
      <c r="I305" s="461">
        <f t="shared" si="245"/>
        <v>0</v>
      </c>
      <c r="J305" s="462">
        <f t="shared" si="231"/>
        <v>0</v>
      </c>
      <c r="K305" s="462"/>
      <c r="L305" s="330" t="str">
        <f t="shared" si="236"/>
        <v>-</v>
      </c>
      <c r="M305" s="368">
        <f t="shared" si="237"/>
        <v>0</v>
      </c>
      <c r="N305" s="232">
        <v>0</v>
      </c>
      <c r="O305" s="31"/>
      <c r="P305" s="227" t="str">
        <f t="shared" si="224"/>
        <v>-</v>
      </c>
      <c r="Q305" s="366"/>
      <c r="R305" s="370" t="str">
        <f t="shared" si="238"/>
        <v>-</v>
      </c>
      <c r="S305" s="368">
        <f t="shared" si="239"/>
        <v>0</v>
      </c>
      <c r="T305" s="232">
        <v>0</v>
      </c>
      <c r="U305" s="31"/>
      <c r="V305" s="227" t="str">
        <f t="shared" si="225"/>
        <v>-</v>
      </c>
      <c r="W305" s="366"/>
      <c r="X305" s="370" t="str">
        <f t="shared" si="212"/>
        <v>-</v>
      </c>
      <c r="Y305" s="368">
        <f t="shared" si="240"/>
        <v>0</v>
      </c>
      <c r="Z305" s="232">
        <v>0</v>
      </c>
      <c r="AA305" s="31"/>
      <c r="AB305" s="227" t="str">
        <f t="shared" si="226"/>
        <v>-</v>
      </c>
      <c r="AC305" s="366"/>
      <c r="AD305" s="370" t="str">
        <f t="shared" si="214"/>
        <v>-</v>
      </c>
      <c r="AE305" s="368">
        <f t="shared" si="241"/>
        <v>0</v>
      </c>
      <c r="AF305" s="232">
        <v>0</v>
      </c>
      <c r="AG305" s="31"/>
      <c r="AH305" s="227" t="str">
        <f t="shared" si="227"/>
        <v>-</v>
      </c>
      <c r="AI305" s="366"/>
      <c r="AJ305" s="370" t="str">
        <f t="shared" si="216"/>
        <v>-</v>
      </c>
      <c r="AK305" s="368">
        <f t="shared" si="242"/>
        <v>0</v>
      </c>
      <c r="AL305" s="232">
        <v>0</v>
      </c>
      <c r="AM305" s="31"/>
      <c r="AN305" s="227" t="str">
        <f t="shared" si="228"/>
        <v>-</v>
      </c>
      <c r="AO305" s="366"/>
      <c r="AP305" s="370" t="str">
        <f t="shared" si="218"/>
        <v>-</v>
      </c>
      <c r="AQ305" s="368">
        <f t="shared" si="243"/>
        <v>0</v>
      </c>
      <c r="AR305" s="232">
        <v>0</v>
      </c>
      <c r="AS305" s="31"/>
      <c r="AT305" s="227" t="str">
        <f t="shared" si="229"/>
        <v>-</v>
      </c>
      <c r="AU305" s="366"/>
      <c r="AV305" s="370" t="str">
        <f t="shared" si="220"/>
        <v>-</v>
      </c>
      <c r="AW305" s="368">
        <f t="shared" si="244"/>
        <v>0</v>
      </c>
      <c r="AX305" s="232">
        <v>0</v>
      </c>
      <c r="AY305" s="31"/>
      <c r="AZ305" s="227" t="str">
        <f t="shared" si="230"/>
        <v>-</v>
      </c>
      <c r="BA305" s="366"/>
      <c r="BB305" s="370" t="str">
        <f t="shared" si="222"/>
        <v>-</v>
      </c>
    </row>
    <row r="306" ht="15" customHeight="1" spans="1:54">
      <c r="A306" s="114"/>
      <c r="B306" s="138">
        <v>15</v>
      </c>
      <c r="C306" s="192">
        <f t="shared" si="232"/>
        <v>0</v>
      </c>
      <c r="D306" s="433">
        <f t="shared" si="233"/>
        <v>0</v>
      </c>
      <c r="E306" s="432"/>
      <c r="F306" s="435">
        <f t="shared" si="234"/>
        <v>0</v>
      </c>
      <c r="G306" s="303" t="str">
        <f t="shared" si="223"/>
        <v>-</v>
      </c>
      <c r="H306" s="436">
        <f t="shared" si="235"/>
        <v>0</v>
      </c>
      <c r="I306" s="461">
        <f t="shared" si="245"/>
        <v>0</v>
      </c>
      <c r="J306" s="462">
        <f t="shared" si="231"/>
        <v>0</v>
      </c>
      <c r="K306" s="462"/>
      <c r="L306" s="330" t="str">
        <f t="shared" si="236"/>
        <v>-</v>
      </c>
      <c r="M306" s="368">
        <f t="shared" si="237"/>
        <v>0</v>
      </c>
      <c r="N306" s="232">
        <v>0</v>
      </c>
      <c r="O306" s="31"/>
      <c r="P306" s="227" t="str">
        <f t="shared" si="224"/>
        <v>-</v>
      </c>
      <c r="Q306" s="366"/>
      <c r="R306" s="370" t="str">
        <f t="shared" si="238"/>
        <v>-</v>
      </c>
      <c r="S306" s="368">
        <f t="shared" si="239"/>
        <v>0</v>
      </c>
      <c r="T306" s="232">
        <v>0</v>
      </c>
      <c r="U306" s="31"/>
      <c r="V306" s="227" t="str">
        <f t="shared" si="225"/>
        <v>-</v>
      </c>
      <c r="W306" s="366"/>
      <c r="X306" s="370" t="str">
        <f t="shared" si="212"/>
        <v>-</v>
      </c>
      <c r="Y306" s="368">
        <f t="shared" si="240"/>
        <v>0</v>
      </c>
      <c r="Z306" s="232">
        <v>0</v>
      </c>
      <c r="AA306" s="31"/>
      <c r="AB306" s="227" t="str">
        <f t="shared" si="226"/>
        <v>-</v>
      </c>
      <c r="AC306" s="366"/>
      <c r="AD306" s="370" t="str">
        <f t="shared" si="214"/>
        <v>-</v>
      </c>
      <c r="AE306" s="368">
        <f t="shared" si="241"/>
        <v>0</v>
      </c>
      <c r="AF306" s="232">
        <v>0</v>
      </c>
      <c r="AG306" s="31"/>
      <c r="AH306" s="227" t="str">
        <f t="shared" si="227"/>
        <v>-</v>
      </c>
      <c r="AI306" s="366"/>
      <c r="AJ306" s="370" t="str">
        <f t="shared" si="216"/>
        <v>-</v>
      </c>
      <c r="AK306" s="368">
        <f t="shared" si="242"/>
        <v>0</v>
      </c>
      <c r="AL306" s="232">
        <v>0</v>
      </c>
      <c r="AM306" s="31"/>
      <c r="AN306" s="227" t="str">
        <f t="shared" si="228"/>
        <v>-</v>
      </c>
      <c r="AO306" s="366"/>
      <c r="AP306" s="370" t="str">
        <f t="shared" si="218"/>
        <v>-</v>
      </c>
      <c r="AQ306" s="368">
        <f t="shared" si="243"/>
        <v>0</v>
      </c>
      <c r="AR306" s="232">
        <v>0</v>
      </c>
      <c r="AS306" s="31"/>
      <c r="AT306" s="227" t="str">
        <f t="shared" si="229"/>
        <v>-</v>
      </c>
      <c r="AU306" s="366"/>
      <c r="AV306" s="370" t="str">
        <f t="shared" si="220"/>
        <v>-</v>
      </c>
      <c r="AW306" s="368">
        <f t="shared" si="244"/>
        <v>0</v>
      </c>
      <c r="AX306" s="232">
        <v>0</v>
      </c>
      <c r="AY306" s="31"/>
      <c r="AZ306" s="227" t="str">
        <f t="shared" si="230"/>
        <v>-</v>
      </c>
      <c r="BA306" s="366"/>
      <c r="BB306" s="370" t="str">
        <f t="shared" si="222"/>
        <v>-</v>
      </c>
    </row>
    <row r="307" ht="15" customHeight="1" spans="1:54">
      <c r="A307" s="114"/>
      <c r="B307" s="138">
        <v>16</v>
      </c>
      <c r="C307" s="192">
        <f t="shared" si="232"/>
        <v>0</v>
      </c>
      <c r="D307" s="433">
        <f t="shared" si="233"/>
        <v>0</v>
      </c>
      <c r="E307" s="432"/>
      <c r="F307" s="435">
        <f t="shared" si="234"/>
        <v>0</v>
      </c>
      <c r="G307" s="303" t="str">
        <f t="shared" si="223"/>
        <v>-</v>
      </c>
      <c r="H307" s="436">
        <f t="shared" si="235"/>
        <v>0</v>
      </c>
      <c r="I307" s="461">
        <f t="shared" si="245"/>
        <v>0</v>
      </c>
      <c r="J307" s="462">
        <f t="shared" si="231"/>
        <v>0</v>
      </c>
      <c r="K307" s="462"/>
      <c r="L307" s="330" t="str">
        <f t="shared" si="236"/>
        <v>-</v>
      </c>
      <c r="M307" s="368">
        <f t="shared" si="237"/>
        <v>0</v>
      </c>
      <c r="N307" s="232">
        <v>0</v>
      </c>
      <c r="O307" s="31"/>
      <c r="P307" s="227" t="str">
        <f t="shared" si="224"/>
        <v>-</v>
      </c>
      <c r="Q307" s="366"/>
      <c r="R307" s="370" t="str">
        <f t="shared" si="238"/>
        <v>-</v>
      </c>
      <c r="S307" s="368">
        <f t="shared" si="239"/>
        <v>0</v>
      </c>
      <c r="T307" s="232">
        <v>0</v>
      </c>
      <c r="U307" s="31"/>
      <c r="V307" s="227" t="str">
        <f t="shared" si="225"/>
        <v>-</v>
      </c>
      <c r="W307" s="366"/>
      <c r="X307" s="370" t="str">
        <f t="shared" si="212"/>
        <v>-</v>
      </c>
      <c r="Y307" s="368">
        <f t="shared" si="240"/>
        <v>0</v>
      </c>
      <c r="Z307" s="232">
        <v>0</v>
      </c>
      <c r="AA307" s="31"/>
      <c r="AB307" s="227" t="str">
        <f t="shared" si="226"/>
        <v>-</v>
      </c>
      <c r="AC307" s="366"/>
      <c r="AD307" s="370" t="str">
        <f t="shared" si="214"/>
        <v>-</v>
      </c>
      <c r="AE307" s="368">
        <f t="shared" si="241"/>
        <v>0</v>
      </c>
      <c r="AF307" s="232">
        <v>0</v>
      </c>
      <c r="AG307" s="31"/>
      <c r="AH307" s="227" t="str">
        <f t="shared" si="227"/>
        <v>-</v>
      </c>
      <c r="AI307" s="366"/>
      <c r="AJ307" s="370" t="str">
        <f t="shared" si="216"/>
        <v>-</v>
      </c>
      <c r="AK307" s="368">
        <f t="shared" si="242"/>
        <v>0</v>
      </c>
      <c r="AL307" s="232">
        <v>0</v>
      </c>
      <c r="AM307" s="31"/>
      <c r="AN307" s="227" t="str">
        <f t="shared" si="228"/>
        <v>-</v>
      </c>
      <c r="AO307" s="366"/>
      <c r="AP307" s="370" t="str">
        <f t="shared" si="218"/>
        <v>-</v>
      </c>
      <c r="AQ307" s="368">
        <f t="shared" si="243"/>
        <v>0</v>
      </c>
      <c r="AR307" s="232">
        <v>0</v>
      </c>
      <c r="AS307" s="31"/>
      <c r="AT307" s="227" t="str">
        <f t="shared" si="229"/>
        <v>-</v>
      </c>
      <c r="AU307" s="366"/>
      <c r="AV307" s="370" t="str">
        <f t="shared" si="220"/>
        <v>-</v>
      </c>
      <c r="AW307" s="368">
        <f t="shared" si="244"/>
        <v>0</v>
      </c>
      <c r="AX307" s="232">
        <v>0</v>
      </c>
      <c r="AY307" s="31"/>
      <c r="AZ307" s="227" t="str">
        <f t="shared" si="230"/>
        <v>-</v>
      </c>
      <c r="BA307" s="366"/>
      <c r="BB307" s="370" t="str">
        <f t="shared" si="222"/>
        <v>-</v>
      </c>
    </row>
    <row r="308" ht="15" customHeight="1" spans="1:54">
      <c r="A308" s="114"/>
      <c r="B308" s="138">
        <v>17</v>
      </c>
      <c r="C308" s="192">
        <f t="shared" si="232"/>
        <v>0</v>
      </c>
      <c r="D308" s="433">
        <f t="shared" si="233"/>
        <v>0</v>
      </c>
      <c r="E308" s="432"/>
      <c r="F308" s="435">
        <f t="shared" si="234"/>
        <v>0</v>
      </c>
      <c r="G308" s="303" t="str">
        <f t="shared" si="223"/>
        <v>-</v>
      </c>
      <c r="H308" s="436">
        <f t="shared" si="235"/>
        <v>0</v>
      </c>
      <c r="I308" s="461">
        <f t="shared" si="245"/>
        <v>0</v>
      </c>
      <c r="J308" s="462">
        <f t="shared" si="231"/>
        <v>0</v>
      </c>
      <c r="K308" s="462"/>
      <c r="L308" s="330" t="str">
        <f t="shared" si="236"/>
        <v>-</v>
      </c>
      <c r="M308" s="368">
        <f t="shared" si="237"/>
        <v>0</v>
      </c>
      <c r="N308" s="232">
        <v>0</v>
      </c>
      <c r="O308" s="31"/>
      <c r="P308" s="227" t="str">
        <f t="shared" si="224"/>
        <v>-</v>
      </c>
      <c r="Q308" s="366"/>
      <c r="R308" s="370" t="str">
        <f t="shared" si="238"/>
        <v>-</v>
      </c>
      <c r="S308" s="368">
        <f t="shared" si="239"/>
        <v>0</v>
      </c>
      <c r="T308" s="232">
        <v>0</v>
      </c>
      <c r="U308" s="31"/>
      <c r="V308" s="227" t="str">
        <f t="shared" si="225"/>
        <v>-</v>
      </c>
      <c r="W308" s="366"/>
      <c r="X308" s="370" t="str">
        <f t="shared" si="212"/>
        <v>-</v>
      </c>
      <c r="Y308" s="368">
        <f t="shared" si="240"/>
        <v>0</v>
      </c>
      <c r="Z308" s="232">
        <v>0</v>
      </c>
      <c r="AA308" s="31"/>
      <c r="AB308" s="227" t="str">
        <f t="shared" si="226"/>
        <v>-</v>
      </c>
      <c r="AC308" s="366"/>
      <c r="AD308" s="370" t="str">
        <f t="shared" si="214"/>
        <v>-</v>
      </c>
      <c r="AE308" s="368">
        <f t="shared" si="241"/>
        <v>0</v>
      </c>
      <c r="AF308" s="232">
        <v>0</v>
      </c>
      <c r="AG308" s="31"/>
      <c r="AH308" s="227" t="str">
        <f t="shared" si="227"/>
        <v>-</v>
      </c>
      <c r="AI308" s="366"/>
      <c r="AJ308" s="370" t="str">
        <f t="shared" si="216"/>
        <v>-</v>
      </c>
      <c r="AK308" s="368">
        <f t="shared" si="242"/>
        <v>0</v>
      </c>
      <c r="AL308" s="232">
        <v>0</v>
      </c>
      <c r="AM308" s="31"/>
      <c r="AN308" s="227" t="str">
        <f t="shared" si="228"/>
        <v>-</v>
      </c>
      <c r="AO308" s="366"/>
      <c r="AP308" s="370" t="str">
        <f t="shared" si="218"/>
        <v>-</v>
      </c>
      <c r="AQ308" s="368">
        <f t="shared" si="243"/>
        <v>0</v>
      </c>
      <c r="AR308" s="232">
        <v>0</v>
      </c>
      <c r="AS308" s="31"/>
      <c r="AT308" s="227" t="str">
        <f t="shared" si="229"/>
        <v>-</v>
      </c>
      <c r="AU308" s="366"/>
      <c r="AV308" s="370" t="str">
        <f t="shared" si="220"/>
        <v>-</v>
      </c>
      <c r="AW308" s="368">
        <f t="shared" si="244"/>
        <v>0</v>
      </c>
      <c r="AX308" s="232">
        <v>0</v>
      </c>
      <c r="AY308" s="31"/>
      <c r="AZ308" s="227" t="str">
        <f t="shared" si="230"/>
        <v>-</v>
      </c>
      <c r="BA308" s="366"/>
      <c r="BB308" s="370" t="str">
        <f t="shared" si="222"/>
        <v>-</v>
      </c>
    </row>
    <row r="309" ht="15" customHeight="1" spans="1:54">
      <c r="A309" s="114"/>
      <c r="B309" s="138">
        <v>18</v>
      </c>
      <c r="C309" s="192">
        <f t="shared" si="232"/>
        <v>0</v>
      </c>
      <c r="D309" s="433">
        <f t="shared" si="233"/>
        <v>0</v>
      </c>
      <c r="E309" s="432"/>
      <c r="F309" s="435">
        <f t="shared" si="234"/>
        <v>0</v>
      </c>
      <c r="G309" s="303" t="str">
        <f t="shared" si="223"/>
        <v>-</v>
      </c>
      <c r="H309" s="436">
        <f t="shared" si="235"/>
        <v>0</v>
      </c>
      <c r="I309" s="461">
        <f t="shared" si="245"/>
        <v>0</v>
      </c>
      <c r="J309" s="462">
        <f t="shared" si="231"/>
        <v>0</v>
      </c>
      <c r="K309" s="462"/>
      <c r="L309" s="330" t="str">
        <f t="shared" si="236"/>
        <v>-</v>
      </c>
      <c r="M309" s="368">
        <f t="shared" si="237"/>
        <v>0</v>
      </c>
      <c r="N309" s="232">
        <v>0</v>
      </c>
      <c r="O309" s="31"/>
      <c r="P309" s="227" t="str">
        <f t="shared" si="224"/>
        <v>-</v>
      </c>
      <c r="Q309" s="366"/>
      <c r="R309" s="370" t="str">
        <f t="shared" si="238"/>
        <v>-</v>
      </c>
      <c r="S309" s="368">
        <f t="shared" si="239"/>
        <v>0</v>
      </c>
      <c r="T309" s="232">
        <v>0</v>
      </c>
      <c r="U309" s="31"/>
      <c r="V309" s="227" t="str">
        <f t="shared" si="225"/>
        <v>-</v>
      </c>
      <c r="W309" s="366"/>
      <c r="X309" s="370" t="str">
        <f t="shared" si="212"/>
        <v>-</v>
      </c>
      <c r="Y309" s="368">
        <f t="shared" si="240"/>
        <v>0</v>
      </c>
      <c r="Z309" s="232">
        <v>0</v>
      </c>
      <c r="AA309" s="31"/>
      <c r="AB309" s="227" t="str">
        <f t="shared" si="226"/>
        <v>-</v>
      </c>
      <c r="AC309" s="366"/>
      <c r="AD309" s="370" t="str">
        <f t="shared" si="214"/>
        <v>-</v>
      </c>
      <c r="AE309" s="368">
        <f t="shared" si="241"/>
        <v>0</v>
      </c>
      <c r="AF309" s="232">
        <v>0</v>
      </c>
      <c r="AG309" s="31"/>
      <c r="AH309" s="227" t="str">
        <f t="shared" si="227"/>
        <v>-</v>
      </c>
      <c r="AI309" s="366"/>
      <c r="AJ309" s="370" t="str">
        <f t="shared" si="216"/>
        <v>-</v>
      </c>
      <c r="AK309" s="368">
        <f t="shared" si="242"/>
        <v>0</v>
      </c>
      <c r="AL309" s="232">
        <v>0</v>
      </c>
      <c r="AM309" s="31"/>
      <c r="AN309" s="227" t="str">
        <f t="shared" si="228"/>
        <v>-</v>
      </c>
      <c r="AO309" s="366"/>
      <c r="AP309" s="370" t="str">
        <f t="shared" si="218"/>
        <v>-</v>
      </c>
      <c r="AQ309" s="368">
        <f t="shared" si="243"/>
        <v>0</v>
      </c>
      <c r="AR309" s="232">
        <v>0</v>
      </c>
      <c r="AS309" s="31"/>
      <c r="AT309" s="227" t="str">
        <f t="shared" si="229"/>
        <v>-</v>
      </c>
      <c r="AU309" s="366"/>
      <c r="AV309" s="370" t="str">
        <f t="shared" si="220"/>
        <v>-</v>
      </c>
      <c r="AW309" s="368">
        <f t="shared" si="244"/>
        <v>0</v>
      </c>
      <c r="AX309" s="232">
        <v>0</v>
      </c>
      <c r="AY309" s="31"/>
      <c r="AZ309" s="227" t="str">
        <f t="shared" si="230"/>
        <v>-</v>
      </c>
      <c r="BA309" s="366"/>
      <c r="BB309" s="370" t="str">
        <f t="shared" si="222"/>
        <v>-</v>
      </c>
    </row>
    <row r="310" ht="15" customHeight="1" spans="1:54">
      <c r="A310" s="114"/>
      <c r="B310" s="138">
        <v>19</v>
      </c>
      <c r="C310" s="192">
        <f t="shared" si="232"/>
        <v>0</v>
      </c>
      <c r="D310" s="433">
        <f t="shared" si="233"/>
        <v>0</v>
      </c>
      <c r="E310" s="432"/>
      <c r="F310" s="435">
        <f t="shared" si="234"/>
        <v>0</v>
      </c>
      <c r="G310" s="303" t="str">
        <f t="shared" si="223"/>
        <v>-</v>
      </c>
      <c r="H310" s="436">
        <f t="shared" si="235"/>
        <v>0</v>
      </c>
      <c r="I310" s="461">
        <f t="shared" si="245"/>
        <v>0</v>
      </c>
      <c r="J310" s="462">
        <f t="shared" si="231"/>
        <v>0</v>
      </c>
      <c r="K310" s="462"/>
      <c r="L310" s="330" t="str">
        <f t="shared" si="236"/>
        <v>-</v>
      </c>
      <c r="M310" s="368">
        <f t="shared" si="237"/>
        <v>0</v>
      </c>
      <c r="N310" s="232">
        <v>0</v>
      </c>
      <c r="O310" s="31"/>
      <c r="P310" s="227" t="str">
        <f t="shared" si="224"/>
        <v>-</v>
      </c>
      <c r="Q310" s="366"/>
      <c r="R310" s="370" t="str">
        <f t="shared" si="238"/>
        <v>-</v>
      </c>
      <c r="S310" s="368">
        <f t="shared" si="239"/>
        <v>0</v>
      </c>
      <c r="T310" s="232">
        <v>0</v>
      </c>
      <c r="U310" s="31"/>
      <c r="V310" s="227" t="str">
        <f t="shared" si="225"/>
        <v>-</v>
      </c>
      <c r="W310" s="366"/>
      <c r="X310" s="370" t="str">
        <f t="shared" si="212"/>
        <v>-</v>
      </c>
      <c r="Y310" s="368">
        <f t="shared" si="240"/>
        <v>0</v>
      </c>
      <c r="Z310" s="232">
        <v>0</v>
      </c>
      <c r="AA310" s="31"/>
      <c r="AB310" s="227" t="str">
        <f t="shared" si="226"/>
        <v>-</v>
      </c>
      <c r="AC310" s="366"/>
      <c r="AD310" s="370" t="str">
        <f t="shared" si="214"/>
        <v>-</v>
      </c>
      <c r="AE310" s="368">
        <f t="shared" si="241"/>
        <v>0</v>
      </c>
      <c r="AF310" s="232">
        <v>0</v>
      </c>
      <c r="AG310" s="31"/>
      <c r="AH310" s="227" t="str">
        <f t="shared" si="227"/>
        <v>-</v>
      </c>
      <c r="AI310" s="366"/>
      <c r="AJ310" s="370" t="str">
        <f t="shared" si="216"/>
        <v>-</v>
      </c>
      <c r="AK310" s="368">
        <f t="shared" si="242"/>
        <v>0</v>
      </c>
      <c r="AL310" s="232">
        <v>0</v>
      </c>
      <c r="AM310" s="31"/>
      <c r="AN310" s="227" t="str">
        <f t="shared" si="228"/>
        <v>-</v>
      </c>
      <c r="AO310" s="366"/>
      <c r="AP310" s="370" t="str">
        <f t="shared" si="218"/>
        <v>-</v>
      </c>
      <c r="AQ310" s="368">
        <f t="shared" si="243"/>
        <v>0</v>
      </c>
      <c r="AR310" s="232">
        <v>0</v>
      </c>
      <c r="AS310" s="31"/>
      <c r="AT310" s="227" t="str">
        <f t="shared" si="229"/>
        <v>-</v>
      </c>
      <c r="AU310" s="366"/>
      <c r="AV310" s="370" t="str">
        <f t="shared" si="220"/>
        <v>-</v>
      </c>
      <c r="AW310" s="368">
        <f t="shared" si="244"/>
        <v>0</v>
      </c>
      <c r="AX310" s="232">
        <v>0</v>
      </c>
      <c r="AY310" s="31"/>
      <c r="AZ310" s="227" t="str">
        <f t="shared" si="230"/>
        <v>-</v>
      </c>
      <c r="BA310" s="366"/>
      <c r="BB310" s="370" t="str">
        <f t="shared" si="222"/>
        <v>-</v>
      </c>
    </row>
    <row r="311" ht="15" customHeight="1" spans="1:54">
      <c r="A311" s="114"/>
      <c r="B311" s="138">
        <v>20</v>
      </c>
      <c r="C311" s="192">
        <f t="shared" si="232"/>
        <v>0</v>
      </c>
      <c r="D311" s="433">
        <f t="shared" si="233"/>
        <v>0</v>
      </c>
      <c r="E311" s="432"/>
      <c r="F311" s="435">
        <f t="shared" si="234"/>
        <v>0</v>
      </c>
      <c r="G311" s="303" t="str">
        <f t="shared" si="223"/>
        <v>-</v>
      </c>
      <c r="H311" s="436">
        <f t="shared" si="235"/>
        <v>0</v>
      </c>
      <c r="I311" s="461">
        <f t="shared" si="245"/>
        <v>0</v>
      </c>
      <c r="J311" s="462">
        <f t="shared" si="231"/>
        <v>0</v>
      </c>
      <c r="K311" s="462"/>
      <c r="L311" s="330" t="str">
        <f t="shared" si="236"/>
        <v>-</v>
      </c>
      <c r="M311" s="368">
        <f t="shared" si="237"/>
        <v>0</v>
      </c>
      <c r="N311" s="232">
        <v>0</v>
      </c>
      <c r="O311" s="31"/>
      <c r="P311" s="227" t="str">
        <f t="shared" si="224"/>
        <v>-</v>
      </c>
      <c r="Q311" s="366"/>
      <c r="R311" s="370" t="str">
        <f t="shared" si="238"/>
        <v>-</v>
      </c>
      <c r="S311" s="368">
        <f t="shared" si="239"/>
        <v>0</v>
      </c>
      <c r="T311" s="232">
        <v>0</v>
      </c>
      <c r="U311" s="31"/>
      <c r="V311" s="227" t="str">
        <f t="shared" si="225"/>
        <v>-</v>
      </c>
      <c r="W311" s="366"/>
      <c r="X311" s="370" t="str">
        <f t="shared" si="212"/>
        <v>-</v>
      </c>
      <c r="Y311" s="368">
        <f t="shared" si="240"/>
        <v>0</v>
      </c>
      <c r="Z311" s="232">
        <v>0</v>
      </c>
      <c r="AA311" s="31"/>
      <c r="AB311" s="227" t="str">
        <f t="shared" si="226"/>
        <v>-</v>
      </c>
      <c r="AC311" s="366"/>
      <c r="AD311" s="370" t="str">
        <f t="shared" si="214"/>
        <v>-</v>
      </c>
      <c r="AE311" s="368">
        <f t="shared" si="241"/>
        <v>0</v>
      </c>
      <c r="AF311" s="232">
        <v>0</v>
      </c>
      <c r="AG311" s="31"/>
      <c r="AH311" s="227" t="str">
        <f t="shared" si="227"/>
        <v>-</v>
      </c>
      <c r="AI311" s="366"/>
      <c r="AJ311" s="370" t="str">
        <f t="shared" si="216"/>
        <v>-</v>
      </c>
      <c r="AK311" s="368">
        <f t="shared" si="242"/>
        <v>0</v>
      </c>
      <c r="AL311" s="232">
        <v>0</v>
      </c>
      <c r="AM311" s="31"/>
      <c r="AN311" s="227" t="str">
        <f t="shared" si="228"/>
        <v>-</v>
      </c>
      <c r="AO311" s="366"/>
      <c r="AP311" s="370" t="str">
        <f t="shared" si="218"/>
        <v>-</v>
      </c>
      <c r="AQ311" s="368">
        <f t="shared" si="243"/>
        <v>0</v>
      </c>
      <c r="AR311" s="232">
        <v>0</v>
      </c>
      <c r="AS311" s="31"/>
      <c r="AT311" s="227" t="str">
        <f t="shared" si="229"/>
        <v>-</v>
      </c>
      <c r="AU311" s="366"/>
      <c r="AV311" s="370" t="str">
        <f t="shared" si="220"/>
        <v>-</v>
      </c>
      <c r="AW311" s="368">
        <f t="shared" si="244"/>
        <v>0</v>
      </c>
      <c r="AX311" s="232">
        <v>0</v>
      </c>
      <c r="AY311" s="31"/>
      <c r="AZ311" s="227" t="str">
        <f t="shared" si="230"/>
        <v>-</v>
      </c>
      <c r="BA311" s="366"/>
      <c r="BB311" s="370" t="str">
        <f t="shared" si="222"/>
        <v>-</v>
      </c>
    </row>
    <row r="312" ht="15" customHeight="1" spans="1:54">
      <c r="A312" s="114"/>
      <c r="B312" s="138">
        <v>21</v>
      </c>
      <c r="C312" s="192">
        <f t="shared" si="232"/>
        <v>0</v>
      </c>
      <c r="D312" s="433">
        <f t="shared" si="233"/>
        <v>0</v>
      </c>
      <c r="E312" s="432"/>
      <c r="F312" s="435">
        <f t="shared" si="234"/>
        <v>0</v>
      </c>
      <c r="G312" s="303" t="str">
        <f t="shared" si="223"/>
        <v>-</v>
      </c>
      <c r="H312" s="436">
        <f t="shared" si="235"/>
        <v>0</v>
      </c>
      <c r="I312" s="461">
        <f t="shared" si="245"/>
        <v>0</v>
      </c>
      <c r="J312" s="462">
        <f t="shared" si="231"/>
        <v>0</v>
      </c>
      <c r="K312" s="462"/>
      <c r="L312" s="330" t="str">
        <f t="shared" si="236"/>
        <v>-</v>
      </c>
      <c r="M312" s="368">
        <f t="shared" si="237"/>
        <v>0</v>
      </c>
      <c r="N312" s="232">
        <v>0</v>
      </c>
      <c r="O312" s="31"/>
      <c r="P312" s="227" t="str">
        <f t="shared" si="224"/>
        <v>-</v>
      </c>
      <c r="Q312" s="366"/>
      <c r="R312" s="370" t="str">
        <f t="shared" si="238"/>
        <v>-</v>
      </c>
      <c r="S312" s="368">
        <f t="shared" si="239"/>
        <v>0</v>
      </c>
      <c r="T312" s="232">
        <v>0</v>
      </c>
      <c r="U312" s="31"/>
      <c r="V312" s="227" t="str">
        <f t="shared" si="225"/>
        <v>-</v>
      </c>
      <c r="W312" s="366"/>
      <c r="X312" s="370" t="str">
        <f t="shared" si="212"/>
        <v>-</v>
      </c>
      <c r="Y312" s="368">
        <f t="shared" si="240"/>
        <v>0</v>
      </c>
      <c r="Z312" s="232">
        <v>0</v>
      </c>
      <c r="AA312" s="31"/>
      <c r="AB312" s="227" t="str">
        <f t="shared" si="226"/>
        <v>-</v>
      </c>
      <c r="AC312" s="366"/>
      <c r="AD312" s="370" t="str">
        <f t="shared" si="214"/>
        <v>-</v>
      </c>
      <c r="AE312" s="368">
        <f t="shared" si="241"/>
        <v>0</v>
      </c>
      <c r="AF312" s="232">
        <v>0</v>
      </c>
      <c r="AG312" s="31"/>
      <c r="AH312" s="227" t="str">
        <f t="shared" si="227"/>
        <v>-</v>
      </c>
      <c r="AI312" s="366"/>
      <c r="AJ312" s="370" t="str">
        <f t="shared" si="216"/>
        <v>-</v>
      </c>
      <c r="AK312" s="368">
        <f t="shared" si="242"/>
        <v>0</v>
      </c>
      <c r="AL312" s="232">
        <v>0</v>
      </c>
      <c r="AM312" s="31"/>
      <c r="AN312" s="227" t="str">
        <f t="shared" si="228"/>
        <v>-</v>
      </c>
      <c r="AO312" s="366"/>
      <c r="AP312" s="370" t="str">
        <f t="shared" si="218"/>
        <v>-</v>
      </c>
      <c r="AQ312" s="368">
        <f t="shared" si="243"/>
        <v>0</v>
      </c>
      <c r="AR312" s="232">
        <v>0</v>
      </c>
      <c r="AS312" s="31"/>
      <c r="AT312" s="227" t="str">
        <f t="shared" si="229"/>
        <v>-</v>
      </c>
      <c r="AU312" s="366"/>
      <c r="AV312" s="370" t="str">
        <f t="shared" si="220"/>
        <v>-</v>
      </c>
      <c r="AW312" s="368">
        <f t="shared" si="244"/>
        <v>0</v>
      </c>
      <c r="AX312" s="232">
        <v>0</v>
      </c>
      <c r="AY312" s="31"/>
      <c r="AZ312" s="227" t="str">
        <f t="shared" si="230"/>
        <v>-</v>
      </c>
      <c r="BA312" s="366"/>
      <c r="BB312" s="370" t="str">
        <f t="shared" si="222"/>
        <v>-</v>
      </c>
    </row>
    <row r="313" ht="15" customHeight="1" spans="1:54">
      <c r="A313" s="114"/>
      <c r="B313" s="138">
        <v>22</v>
      </c>
      <c r="C313" s="192">
        <f t="shared" si="232"/>
        <v>0</v>
      </c>
      <c r="D313" s="433">
        <f t="shared" si="233"/>
        <v>0</v>
      </c>
      <c r="E313" s="432"/>
      <c r="F313" s="435">
        <f t="shared" si="234"/>
        <v>0</v>
      </c>
      <c r="G313" s="303" t="str">
        <f t="shared" si="223"/>
        <v>-</v>
      </c>
      <c r="H313" s="436">
        <f t="shared" si="235"/>
        <v>0</v>
      </c>
      <c r="I313" s="461">
        <f t="shared" si="245"/>
        <v>0</v>
      </c>
      <c r="J313" s="462">
        <f t="shared" si="231"/>
        <v>0</v>
      </c>
      <c r="K313" s="462"/>
      <c r="L313" s="330" t="str">
        <f t="shared" si="236"/>
        <v>-</v>
      </c>
      <c r="M313" s="368">
        <f t="shared" si="237"/>
        <v>0</v>
      </c>
      <c r="N313" s="232">
        <v>0</v>
      </c>
      <c r="O313" s="31"/>
      <c r="P313" s="227" t="str">
        <f t="shared" si="224"/>
        <v>-</v>
      </c>
      <c r="Q313" s="366"/>
      <c r="R313" s="370" t="str">
        <f t="shared" si="238"/>
        <v>-</v>
      </c>
      <c r="S313" s="368">
        <f t="shared" si="239"/>
        <v>0</v>
      </c>
      <c r="T313" s="232">
        <v>0</v>
      </c>
      <c r="U313" s="31"/>
      <c r="V313" s="227" t="str">
        <f t="shared" si="225"/>
        <v>-</v>
      </c>
      <c r="W313" s="366"/>
      <c r="X313" s="370" t="str">
        <f t="shared" si="212"/>
        <v>-</v>
      </c>
      <c r="Y313" s="368">
        <f t="shared" si="240"/>
        <v>0</v>
      </c>
      <c r="Z313" s="232">
        <v>0</v>
      </c>
      <c r="AA313" s="31"/>
      <c r="AB313" s="227" t="str">
        <f t="shared" si="226"/>
        <v>-</v>
      </c>
      <c r="AC313" s="366"/>
      <c r="AD313" s="370" t="str">
        <f t="shared" si="214"/>
        <v>-</v>
      </c>
      <c r="AE313" s="368">
        <f t="shared" si="241"/>
        <v>0</v>
      </c>
      <c r="AF313" s="232">
        <v>0</v>
      </c>
      <c r="AG313" s="31"/>
      <c r="AH313" s="227" t="str">
        <f t="shared" si="227"/>
        <v>-</v>
      </c>
      <c r="AI313" s="366"/>
      <c r="AJ313" s="370" t="str">
        <f t="shared" si="216"/>
        <v>-</v>
      </c>
      <c r="AK313" s="368">
        <f t="shared" si="242"/>
        <v>0</v>
      </c>
      <c r="AL313" s="232">
        <v>0</v>
      </c>
      <c r="AM313" s="31"/>
      <c r="AN313" s="227" t="str">
        <f t="shared" si="228"/>
        <v>-</v>
      </c>
      <c r="AO313" s="366"/>
      <c r="AP313" s="370" t="str">
        <f t="shared" si="218"/>
        <v>-</v>
      </c>
      <c r="AQ313" s="368">
        <f t="shared" si="243"/>
        <v>0</v>
      </c>
      <c r="AR313" s="232">
        <v>0</v>
      </c>
      <c r="AS313" s="31"/>
      <c r="AT313" s="227" t="str">
        <f t="shared" si="229"/>
        <v>-</v>
      </c>
      <c r="AU313" s="366"/>
      <c r="AV313" s="370" t="str">
        <f t="shared" si="220"/>
        <v>-</v>
      </c>
      <c r="AW313" s="368">
        <f t="shared" si="244"/>
        <v>0</v>
      </c>
      <c r="AX313" s="232">
        <v>0</v>
      </c>
      <c r="AY313" s="31"/>
      <c r="AZ313" s="227" t="str">
        <f t="shared" si="230"/>
        <v>-</v>
      </c>
      <c r="BA313" s="366"/>
      <c r="BB313" s="370" t="str">
        <f t="shared" si="222"/>
        <v>-</v>
      </c>
    </row>
    <row r="314" ht="15" customHeight="1" spans="1:54">
      <c r="A314" s="114"/>
      <c r="B314" s="138">
        <v>23</v>
      </c>
      <c r="C314" s="192">
        <f t="shared" si="232"/>
        <v>0</v>
      </c>
      <c r="D314" s="433">
        <f t="shared" si="233"/>
        <v>0</v>
      </c>
      <c r="E314" s="432"/>
      <c r="F314" s="435">
        <f t="shared" si="234"/>
        <v>0</v>
      </c>
      <c r="G314" s="303" t="str">
        <f t="shared" si="223"/>
        <v>-</v>
      </c>
      <c r="H314" s="436">
        <f t="shared" si="235"/>
        <v>0</v>
      </c>
      <c r="I314" s="461">
        <f t="shared" si="245"/>
        <v>0</v>
      </c>
      <c r="J314" s="462">
        <f t="shared" si="231"/>
        <v>0</v>
      </c>
      <c r="K314" s="462"/>
      <c r="L314" s="330" t="str">
        <f t="shared" si="236"/>
        <v>-</v>
      </c>
      <c r="M314" s="368">
        <f t="shared" si="237"/>
        <v>0</v>
      </c>
      <c r="N314" s="232">
        <v>0</v>
      </c>
      <c r="O314" s="31"/>
      <c r="P314" s="227" t="str">
        <f t="shared" si="224"/>
        <v>-</v>
      </c>
      <c r="Q314" s="366"/>
      <c r="R314" s="370" t="str">
        <f t="shared" si="238"/>
        <v>-</v>
      </c>
      <c r="S314" s="368">
        <f t="shared" si="239"/>
        <v>0</v>
      </c>
      <c r="T314" s="232">
        <v>0</v>
      </c>
      <c r="U314" s="31"/>
      <c r="V314" s="227" t="str">
        <f t="shared" si="225"/>
        <v>-</v>
      </c>
      <c r="W314" s="366"/>
      <c r="X314" s="370" t="str">
        <f t="shared" si="212"/>
        <v>-</v>
      </c>
      <c r="Y314" s="368">
        <f t="shared" si="240"/>
        <v>0</v>
      </c>
      <c r="Z314" s="232">
        <v>0</v>
      </c>
      <c r="AA314" s="31"/>
      <c r="AB314" s="227" t="str">
        <f t="shared" si="226"/>
        <v>-</v>
      </c>
      <c r="AC314" s="366"/>
      <c r="AD314" s="370" t="str">
        <f t="shared" si="214"/>
        <v>-</v>
      </c>
      <c r="AE314" s="368">
        <f t="shared" si="241"/>
        <v>0</v>
      </c>
      <c r="AF314" s="232">
        <v>0</v>
      </c>
      <c r="AG314" s="31"/>
      <c r="AH314" s="227" t="str">
        <f t="shared" si="227"/>
        <v>-</v>
      </c>
      <c r="AI314" s="366"/>
      <c r="AJ314" s="370" t="str">
        <f t="shared" si="216"/>
        <v>-</v>
      </c>
      <c r="AK314" s="368">
        <f t="shared" si="242"/>
        <v>0</v>
      </c>
      <c r="AL314" s="232">
        <v>0</v>
      </c>
      <c r="AM314" s="31"/>
      <c r="AN314" s="227" t="str">
        <f t="shared" si="228"/>
        <v>-</v>
      </c>
      <c r="AO314" s="366"/>
      <c r="AP314" s="370" t="str">
        <f t="shared" si="218"/>
        <v>-</v>
      </c>
      <c r="AQ314" s="368">
        <f t="shared" si="243"/>
        <v>0</v>
      </c>
      <c r="AR314" s="232">
        <v>0</v>
      </c>
      <c r="AS314" s="31"/>
      <c r="AT314" s="227" t="str">
        <f t="shared" si="229"/>
        <v>-</v>
      </c>
      <c r="AU314" s="366"/>
      <c r="AV314" s="370" t="str">
        <f t="shared" si="220"/>
        <v>-</v>
      </c>
      <c r="AW314" s="368">
        <f t="shared" si="244"/>
        <v>0</v>
      </c>
      <c r="AX314" s="232">
        <v>0</v>
      </c>
      <c r="AY314" s="31"/>
      <c r="AZ314" s="227" t="str">
        <f t="shared" si="230"/>
        <v>-</v>
      </c>
      <c r="BA314" s="366"/>
      <c r="BB314" s="370" t="str">
        <f t="shared" si="222"/>
        <v>-</v>
      </c>
    </row>
    <row r="315" ht="15" customHeight="1" spans="1:54">
      <c r="A315" s="114"/>
      <c r="B315" s="138">
        <v>24</v>
      </c>
      <c r="C315" s="192">
        <f t="shared" si="232"/>
        <v>0</v>
      </c>
      <c r="D315" s="433">
        <f t="shared" si="233"/>
        <v>0</v>
      </c>
      <c r="E315" s="432"/>
      <c r="F315" s="435">
        <f t="shared" si="234"/>
        <v>0</v>
      </c>
      <c r="G315" s="303" t="str">
        <f t="shared" si="223"/>
        <v>-</v>
      </c>
      <c r="H315" s="436">
        <f t="shared" si="235"/>
        <v>0</v>
      </c>
      <c r="I315" s="461">
        <f t="shared" si="245"/>
        <v>0</v>
      </c>
      <c r="J315" s="462">
        <f t="shared" si="231"/>
        <v>0</v>
      </c>
      <c r="K315" s="462"/>
      <c r="L315" s="330" t="str">
        <f t="shared" si="236"/>
        <v>-</v>
      </c>
      <c r="M315" s="368">
        <f t="shared" si="237"/>
        <v>0</v>
      </c>
      <c r="N315" s="232">
        <v>0</v>
      </c>
      <c r="O315" s="31"/>
      <c r="P315" s="227" t="str">
        <f t="shared" si="224"/>
        <v>-</v>
      </c>
      <c r="Q315" s="366"/>
      <c r="R315" s="370" t="str">
        <f t="shared" si="238"/>
        <v>-</v>
      </c>
      <c r="S315" s="368">
        <f t="shared" si="239"/>
        <v>0</v>
      </c>
      <c r="T315" s="232">
        <v>0</v>
      </c>
      <c r="U315" s="31"/>
      <c r="V315" s="227" t="str">
        <f t="shared" si="225"/>
        <v>-</v>
      </c>
      <c r="W315" s="366"/>
      <c r="X315" s="370" t="str">
        <f t="shared" si="212"/>
        <v>-</v>
      </c>
      <c r="Y315" s="368">
        <f t="shared" si="240"/>
        <v>0</v>
      </c>
      <c r="Z315" s="232">
        <v>0</v>
      </c>
      <c r="AA315" s="31"/>
      <c r="AB315" s="227" t="str">
        <f t="shared" si="226"/>
        <v>-</v>
      </c>
      <c r="AC315" s="366"/>
      <c r="AD315" s="370" t="str">
        <f t="shared" si="214"/>
        <v>-</v>
      </c>
      <c r="AE315" s="368">
        <f t="shared" si="241"/>
        <v>0</v>
      </c>
      <c r="AF315" s="232">
        <v>0</v>
      </c>
      <c r="AG315" s="31"/>
      <c r="AH315" s="227" t="str">
        <f t="shared" si="227"/>
        <v>-</v>
      </c>
      <c r="AI315" s="366"/>
      <c r="AJ315" s="370" t="str">
        <f t="shared" si="216"/>
        <v>-</v>
      </c>
      <c r="AK315" s="368">
        <f t="shared" si="242"/>
        <v>0</v>
      </c>
      <c r="AL315" s="232">
        <v>0</v>
      </c>
      <c r="AM315" s="31"/>
      <c r="AN315" s="227" t="str">
        <f t="shared" si="228"/>
        <v>-</v>
      </c>
      <c r="AO315" s="366"/>
      <c r="AP315" s="370" t="str">
        <f t="shared" si="218"/>
        <v>-</v>
      </c>
      <c r="AQ315" s="368">
        <f t="shared" si="243"/>
        <v>0</v>
      </c>
      <c r="AR315" s="232">
        <v>0</v>
      </c>
      <c r="AS315" s="31"/>
      <c r="AT315" s="227" t="str">
        <f t="shared" si="229"/>
        <v>-</v>
      </c>
      <c r="AU315" s="366"/>
      <c r="AV315" s="370" t="str">
        <f t="shared" si="220"/>
        <v>-</v>
      </c>
      <c r="AW315" s="368">
        <f t="shared" si="244"/>
        <v>0</v>
      </c>
      <c r="AX315" s="232">
        <v>0</v>
      </c>
      <c r="AY315" s="31"/>
      <c r="AZ315" s="227" t="str">
        <f t="shared" si="230"/>
        <v>-</v>
      </c>
      <c r="BA315" s="366"/>
      <c r="BB315" s="370" t="str">
        <f t="shared" si="222"/>
        <v>-</v>
      </c>
    </row>
    <row r="316" ht="15" customHeight="1" spans="1:54">
      <c r="A316" s="114"/>
      <c r="B316" s="138">
        <v>25</v>
      </c>
      <c r="C316" s="192">
        <f t="shared" si="232"/>
        <v>0</v>
      </c>
      <c r="D316" s="433">
        <f t="shared" si="233"/>
        <v>0</v>
      </c>
      <c r="E316" s="432"/>
      <c r="F316" s="435">
        <f t="shared" si="234"/>
        <v>0</v>
      </c>
      <c r="G316" s="303" t="str">
        <f t="shared" si="223"/>
        <v>-</v>
      </c>
      <c r="H316" s="436">
        <f t="shared" si="235"/>
        <v>0</v>
      </c>
      <c r="I316" s="461">
        <f t="shared" si="245"/>
        <v>0</v>
      </c>
      <c r="J316" s="462">
        <f t="shared" si="231"/>
        <v>0</v>
      </c>
      <c r="K316" s="462"/>
      <c r="L316" s="330" t="str">
        <f t="shared" si="236"/>
        <v>-</v>
      </c>
      <c r="M316" s="368">
        <f t="shared" si="237"/>
        <v>0</v>
      </c>
      <c r="N316" s="232">
        <v>0</v>
      </c>
      <c r="O316" s="31"/>
      <c r="P316" s="227" t="str">
        <f t="shared" si="224"/>
        <v>-</v>
      </c>
      <c r="Q316" s="366"/>
      <c r="R316" s="370" t="str">
        <f t="shared" si="238"/>
        <v>-</v>
      </c>
      <c r="S316" s="368">
        <f t="shared" si="239"/>
        <v>0</v>
      </c>
      <c r="T316" s="232">
        <v>0</v>
      </c>
      <c r="U316" s="31"/>
      <c r="V316" s="227" t="str">
        <f t="shared" si="225"/>
        <v>-</v>
      </c>
      <c r="W316" s="366"/>
      <c r="X316" s="370" t="str">
        <f t="shared" si="212"/>
        <v>-</v>
      </c>
      <c r="Y316" s="368">
        <f t="shared" si="240"/>
        <v>0</v>
      </c>
      <c r="Z316" s="232">
        <v>0</v>
      </c>
      <c r="AA316" s="31"/>
      <c r="AB316" s="227" t="str">
        <f t="shared" si="226"/>
        <v>-</v>
      </c>
      <c r="AC316" s="366"/>
      <c r="AD316" s="370" t="str">
        <f t="shared" si="214"/>
        <v>-</v>
      </c>
      <c r="AE316" s="368">
        <f t="shared" si="241"/>
        <v>0</v>
      </c>
      <c r="AF316" s="232">
        <v>0</v>
      </c>
      <c r="AG316" s="31"/>
      <c r="AH316" s="227" t="str">
        <f t="shared" si="227"/>
        <v>-</v>
      </c>
      <c r="AI316" s="366"/>
      <c r="AJ316" s="370" t="str">
        <f t="shared" si="216"/>
        <v>-</v>
      </c>
      <c r="AK316" s="368">
        <f t="shared" si="242"/>
        <v>0</v>
      </c>
      <c r="AL316" s="232">
        <v>0</v>
      </c>
      <c r="AM316" s="31"/>
      <c r="AN316" s="227" t="str">
        <f t="shared" si="228"/>
        <v>-</v>
      </c>
      <c r="AO316" s="366"/>
      <c r="AP316" s="370" t="str">
        <f t="shared" si="218"/>
        <v>-</v>
      </c>
      <c r="AQ316" s="368">
        <f t="shared" si="243"/>
        <v>0</v>
      </c>
      <c r="AR316" s="232">
        <v>0</v>
      </c>
      <c r="AS316" s="31"/>
      <c r="AT316" s="227" t="str">
        <f t="shared" si="229"/>
        <v>-</v>
      </c>
      <c r="AU316" s="366"/>
      <c r="AV316" s="370" t="str">
        <f t="shared" si="220"/>
        <v>-</v>
      </c>
      <c r="AW316" s="368">
        <f t="shared" si="244"/>
        <v>0</v>
      </c>
      <c r="AX316" s="232">
        <v>0</v>
      </c>
      <c r="AY316" s="31"/>
      <c r="AZ316" s="227" t="str">
        <f t="shared" si="230"/>
        <v>-</v>
      </c>
      <c r="BA316" s="366"/>
      <c r="BB316" s="370" t="str">
        <f t="shared" si="222"/>
        <v>-</v>
      </c>
    </row>
    <row r="317" ht="15" customHeight="1" spans="1:54">
      <c r="A317" s="114"/>
      <c r="B317" s="138">
        <v>26</v>
      </c>
      <c r="C317" s="192">
        <f t="shared" si="232"/>
        <v>0</v>
      </c>
      <c r="D317" s="433">
        <f t="shared" si="233"/>
        <v>0</v>
      </c>
      <c r="E317" s="432"/>
      <c r="F317" s="435">
        <f t="shared" si="234"/>
        <v>0</v>
      </c>
      <c r="G317" s="303" t="str">
        <f t="shared" si="223"/>
        <v>-</v>
      </c>
      <c r="H317" s="436">
        <f t="shared" si="235"/>
        <v>0</v>
      </c>
      <c r="I317" s="461">
        <f t="shared" si="245"/>
        <v>0</v>
      </c>
      <c r="J317" s="462">
        <f t="shared" si="231"/>
        <v>0</v>
      </c>
      <c r="K317" s="462"/>
      <c r="L317" s="330" t="str">
        <f t="shared" si="236"/>
        <v>-</v>
      </c>
      <c r="M317" s="368">
        <f t="shared" si="237"/>
        <v>0</v>
      </c>
      <c r="N317" s="232">
        <v>0</v>
      </c>
      <c r="O317" s="31"/>
      <c r="P317" s="227" t="str">
        <f t="shared" si="224"/>
        <v>-</v>
      </c>
      <c r="Q317" s="366"/>
      <c r="R317" s="370" t="str">
        <f t="shared" si="238"/>
        <v>-</v>
      </c>
      <c r="S317" s="368">
        <f t="shared" si="239"/>
        <v>0</v>
      </c>
      <c r="T317" s="232">
        <v>0</v>
      </c>
      <c r="U317" s="31"/>
      <c r="V317" s="227" t="str">
        <f t="shared" si="225"/>
        <v>-</v>
      </c>
      <c r="W317" s="366"/>
      <c r="X317" s="370" t="str">
        <f t="shared" si="212"/>
        <v>-</v>
      </c>
      <c r="Y317" s="368">
        <f t="shared" si="240"/>
        <v>0</v>
      </c>
      <c r="Z317" s="232">
        <v>0</v>
      </c>
      <c r="AA317" s="31"/>
      <c r="AB317" s="227" t="str">
        <f t="shared" si="226"/>
        <v>-</v>
      </c>
      <c r="AC317" s="366"/>
      <c r="AD317" s="370" t="str">
        <f t="shared" si="214"/>
        <v>-</v>
      </c>
      <c r="AE317" s="368">
        <f t="shared" si="241"/>
        <v>0</v>
      </c>
      <c r="AF317" s="232">
        <v>0</v>
      </c>
      <c r="AG317" s="31"/>
      <c r="AH317" s="227" t="str">
        <f t="shared" si="227"/>
        <v>-</v>
      </c>
      <c r="AI317" s="366"/>
      <c r="AJ317" s="370" t="str">
        <f t="shared" si="216"/>
        <v>-</v>
      </c>
      <c r="AK317" s="368">
        <f t="shared" si="242"/>
        <v>0</v>
      </c>
      <c r="AL317" s="232">
        <v>0</v>
      </c>
      <c r="AM317" s="31"/>
      <c r="AN317" s="227" t="str">
        <f t="shared" si="228"/>
        <v>-</v>
      </c>
      <c r="AO317" s="366"/>
      <c r="AP317" s="370" t="str">
        <f t="shared" si="218"/>
        <v>-</v>
      </c>
      <c r="AQ317" s="368">
        <f t="shared" si="243"/>
        <v>0</v>
      </c>
      <c r="AR317" s="232">
        <v>0</v>
      </c>
      <c r="AS317" s="31"/>
      <c r="AT317" s="227" t="str">
        <f t="shared" si="229"/>
        <v>-</v>
      </c>
      <c r="AU317" s="366"/>
      <c r="AV317" s="370" t="str">
        <f t="shared" si="220"/>
        <v>-</v>
      </c>
      <c r="AW317" s="368">
        <f t="shared" si="244"/>
        <v>0</v>
      </c>
      <c r="AX317" s="232">
        <v>0</v>
      </c>
      <c r="AY317" s="31"/>
      <c r="AZ317" s="227" t="str">
        <f t="shared" si="230"/>
        <v>-</v>
      </c>
      <c r="BA317" s="366"/>
      <c r="BB317" s="370" t="str">
        <f t="shared" si="222"/>
        <v>-</v>
      </c>
    </row>
    <row r="318" ht="15" customHeight="1" spans="1:54">
      <c r="A318" s="114"/>
      <c r="B318" s="138">
        <v>27</v>
      </c>
      <c r="C318" s="192">
        <f t="shared" si="232"/>
        <v>0</v>
      </c>
      <c r="D318" s="433">
        <f t="shared" si="233"/>
        <v>0</v>
      </c>
      <c r="E318" s="432"/>
      <c r="F318" s="435">
        <f t="shared" si="234"/>
        <v>0</v>
      </c>
      <c r="G318" s="303" t="str">
        <f t="shared" si="223"/>
        <v>-</v>
      </c>
      <c r="H318" s="436">
        <f t="shared" si="235"/>
        <v>0</v>
      </c>
      <c r="I318" s="461">
        <f t="shared" si="245"/>
        <v>0</v>
      </c>
      <c r="J318" s="462">
        <f t="shared" si="231"/>
        <v>0</v>
      </c>
      <c r="K318" s="462"/>
      <c r="L318" s="330" t="str">
        <f t="shared" si="236"/>
        <v>-</v>
      </c>
      <c r="M318" s="368">
        <f t="shared" si="237"/>
        <v>0</v>
      </c>
      <c r="N318" s="232">
        <v>0</v>
      </c>
      <c r="O318" s="31"/>
      <c r="P318" s="227" t="str">
        <f t="shared" si="224"/>
        <v>-</v>
      </c>
      <c r="Q318" s="366"/>
      <c r="R318" s="370" t="str">
        <f t="shared" si="238"/>
        <v>-</v>
      </c>
      <c r="S318" s="368">
        <f t="shared" si="239"/>
        <v>0</v>
      </c>
      <c r="T318" s="232">
        <v>0</v>
      </c>
      <c r="U318" s="31"/>
      <c r="V318" s="227" t="str">
        <f t="shared" si="225"/>
        <v>-</v>
      </c>
      <c r="W318" s="366"/>
      <c r="X318" s="370" t="str">
        <f t="shared" si="212"/>
        <v>-</v>
      </c>
      <c r="Y318" s="368">
        <f t="shared" si="240"/>
        <v>0</v>
      </c>
      <c r="Z318" s="232">
        <v>0</v>
      </c>
      <c r="AA318" s="31"/>
      <c r="AB318" s="227" t="str">
        <f t="shared" si="226"/>
        <v>-</v>
      </c>
      <c r="AC318" s="366"/>
      <c r="AD318" s="370" t="str">
        <f t="shared" si="214"/>
        <v>-</v>
      </c>
      <c r="AE318" s="368">
        <f t="shared" si="241"/>
        <v>0</v>
      </c>
      <c r="AF318" s="232">
        <v>0</v>
      </c>
      <c r="AG318" s="31"/>
      <c r="AH318" s="227" t="str">
        <f t="shared" si="227"/>
        <v>-</v>
      </c>
      <c r="AI318" s="366"/>
      <c r="AJ318" s="370" t="str">
        <f t="shared" si="216"/>
        <v>-</v>
      </c>
      <c r="AK318" s="368">
        <f t="shared" si="242"/>
        <v>0</v>
      </c>
      <c r="AL318" s="232">
        <v>0</v>
      </c>
      <c r="AM318" s="31"/>
      <c r="AN318" s="227" t="str">
        <f t="shared" si="228"/>
        <v>-</v>
      </c>
      <c r="AO318" s="366"/>
      <c r="AP318" s="370" t="str">
        <f t="shared" si="218"/>
        <v>-</v>
      </c>
      <c r="AQ318" s="368">
        <f t="shared" si="243"/>
        <v>0</v>
      </c>
      <c r="AR318" s="232">
        <v>0</v>
      </c>
      <c r="AS318" s="31"/>
      <c r="AT318" s="227" t="str">
        <f t="shared" si="229"/>
        <v>-</v>
      </c>
      <c r="AU318" s="366"/>
      <c r="AV318" s="370" t="str">
        <f t="shared" si="220"/>
        <v>-</v>
      </c>
      <c r="AW318" s="368">
        <f t="shared" si="244"/>
        <v>0</v>
      </c>
      <c r="AX318" s="232">
        <v>0</v>
      </c>
      <c r="AY318" s="31"/>
      <c r="AZ318" s="227" t="str">
        <f t="shared" si="230"/>
        <v>-</v>
      </c>
      <c r="BA318" s="366"/>
      <c r="BB318" s="370" t="str">
        <f t="shared" si="222"/>
        <v>-</v>
      </c>
    </row>
    <row r="319" ht="15" customHeight="1" spans="1:54">
      <c r="A319" s="114"/>
      <c r="B319" s="138">
        <v>28</v>
      </c>
      <c r="C319" s="192">
        <f t="shared" si="232"/>
        <v>0</v>
      </c>
      <c r="D319" s="433">
        <f t="shared" si="233"/>
        <v>0</v>
      </c>
      <c r="E319" s="432"/>
      <c r="F319" s="435">
        <f t="shared" si="234"/>
        <v>0</v>
      </c>
      <c r="G319" s="303" t="str">
        <f t="shared" si="223"/>
        <v>-</v>
      </c>
      <c r="H319" s="436">
        <f t="shared" si="235"/>
        <v>0</v>
      </c>
      <c r="I319" s="461">
        <f t="shared" si="245"/>
        <v>0</v>
      </c>
      <c r="J319" s="462">
        <f t="shared" si="231"/>
        <v>0</v>
      </c>
      <c r="K319" s="462"/>
      <c r="L319" s="330" t="str">
        <f t="shared" si="236"/>
        <v>-</v>
      </c>
      <c r="M319" s="368">
        <f t="shared" si="237"/>
        <v>0</v>
      </c>
      <c r="N319" s="232">
        <v>0</v>
      </c>
      <c r="O319" s="31"/>
      <c r="P319" s="227" t="str">
        <f t="shared" si="224"/>
        <v>-</v>
      </c>
      <c r="Q319" s="366"/>
      <c r="R319" s="370" t="str">
        <f t="shared" si="238"/>
        <v>-</v>
      </c>
      <c r="S319" s="368">
        <f t="shared" si="239"/>
        <v>0</v>
      </c>
      <c r="T319" s="232">
        <v>0</v>
      </c>
      <c r="U319" s="31"/>
      <c r="V319" s="227" t="str">
        <f t="shared" si="225"/>
        <v>-</v>
      </c>
      <c r="W319" s="366"/>
      <c r="X319" s="370" t="str">
        <f t="shared" si="212"/>
        <v>-</v>
      </c>
      <c r="Y319" s="368">
        <f t="shared" si="240"/>
        <v>0</v>
      </c>
      <c r="Z319" s="232">
        <v>0</v>
      </c>
      <c r="AA319" s="31"/>
      <c r="AB319" s="227" t="str">
        <f t="shared" si="226"/>
        <v>-</v>
      </c>
      <c r="AC319" s="366"/>
      <c r="AD319" s="370" t="str">
        <f t="shared" si="214"/>
        <v>-</v>
      </c>
      <c r="AE319" s="368">
        <f t="shared" si="241"/>
        <v>0</v>
      </c>
      <c r="AF319" s="232">
        <v>0</v>
      </c>
      <c r="AG319" s="31"/>
      <c r="AH319" s="227" t="str">
        <f t="shared" si="227"/>
        <v>-</v>
      </c>
      <c r="AI319" s="366"/>
      <c r="AJ319" s="370" t="str">
        <f t="shared" si="216"/>
        <v>-</v>
      </c>
      <c r="AK319" s="368">
        <f t="shared" si="242"/>
        <v>0</v>
      </c>
      <c r="AL319" s="232">
        <v>0</v>
      </c>
      <c r="AM319" s="31"/>
      <c r="AN319" s="227" t="str">
        <f t="shared" si="228"/>
        <v>-</v>
      </c>
      <c r="AO319" s="366"/>
      <c r="AP319" s="370" t="str">
        <f t="shared" si="218"/>
        <v>-</v>
      </c>
      <c r="AQ319" s="368">
        <f t="shared" si="243"/>
        <v>0</v>
      </c>
      <c r="AR319" s="232">
        <v>0</v>
      </c>
      <c r="AS319" s="31"/>
      <c r="AT319" s="227" t="str">
        <f t="shared" si="229"/>
        <v>-</v>
      </c>
      <c r="AU319" s="366"/>
      <c r="AV319" s="370" t="str">
        <f t="shared" si="220"/>
        <v>-</v>
      </c>
      <c r="AW319" s="368">
        <f t="shared" si="244"/>
        <v>0</v>
      </c>
      <c r="AX319" s="232">
        <v>0</v>
      </c>
      <c r="AY319" s="31"/>
      <c r="AZ319" s="227" t="str">
        <f t="shared" si="230"/>
        <v>-</v>
      </c>
      <c r="BA319" s="366"/>
      <c r="BB319" s="370" t="str">
        <f t="shared" si="222"/>
        <v>-</v>
      </c>
    </row>
    <row r="320" ht="15" customHeight="1" spans="1:54">
      <c r="A320" s="114"/>
      <c r="B320" s="138">
        <v>29</v>
      </c>
      <c r="C320" s="192">
        <f t="shared" si="232"/>
        <v>0</v>
      </c>
      <c r="D320" s="433">
        <f t="shared" si="233"/>
        <v>0</v>
      </c>
      <c r="E320" s="432"/>
      <c r="F320" s="435">
        <f t="shared" si="234"/>
        <v>0</v>
      </c>
      <c r="G320" s="303" t="str">
        <f t="shared" si="223"/>
        <v>-</v>
      </c>
      <c r="H320" s="436">
        <f t="shared" si="235"/>
        <v>0</v>
      </c>
      <c r="I320" s="461">
        <f t="shared" si="245"/>
        <v>0</v>
      </c>
      <c r="J320" s="462">
        <f t="shared" si="231"/>
        <v>0</v>
      </c>
      <c r="K320" s="462"/>
      <c r="L320" s="330" t="str">
        <f t="shared" si="236"/>
        <v>-</v>
      </c>
      <c r="M320" s="368">
        <f t="shared" si="237"/>
        <v>0</v>
      </c>
      <c r="N320" s="232">
        <v>0</v>
      </c>
      <c r="O320" s="31"/>
      <c r="P320" s="227" t="str">
        <f t="shared" si="224"/>
        <v>-</v>
      </c>
      <c r="Q320" s="366"/>
      <c r="R320" s="370" t="str">
        <f t="shared" si="238"/>
        <v>-</v>
      </c>
      <c r="S320" s="368">
        <f t="shared" si="239"/>
        <v>0</v>
      </c>
      <c r="T320" s="232">
        <v>0</v>
      </c>
      <c r="U320" s="31"/>
      <c r="V320" s="227" t="str">
        <f t="shared" si="225"/>
        <v>-</v>
      </c>
      <c r="W320" s="366"/>
      <c r="X320" s="370" t="str">
        <f t="shared" si="212"/>
        <v>-</v>
      </c>
      <c r="Y320" s="368">
        <f t="shared" si="240"/>
        <v>0</v>
      </c>
      <c r="Z320" s="232">
        <v>0</v>
      </c>
      <c r="AA320" s="31"/>
      <c r="AB320" s="227" t="str">
        <f t="shared" si="226"/>
        <v>-</v>
      </c>
      <c r="AC320" s="366"/>
      <c r="AD320" s="370" t="str">
        <f t="shared" si="214"/>
        <v>-</v>
      </c>
      <c r="AE320" s="368">
        <f t="shared" si="241"/>
        <v>0</v>
      </c>
      <c r="AF320" s="232">
        <v>0</v>
      </c>
      <c r="AG320" s="31"/>
      <c r="AH320" s="227" t="str">
        <f t="shared" si="227"/>
        <v>-</v>
      </c>
      <c r="AI320" s="366"/>
      <c r="AJ320" s="370" t="str">
        <f t="shared" si="216"/>
        <v>-</v>
      </c>
      <c r="AK320" s="368">
        <f t="shared" si="242"/>
        <v>0</v>
      </c>
      <c r="AL320" s="232">
        <v>0</v>
      </c>
      <c r="AM320" s="31"/>
      <c r="AN320" s="227" t="str">
        <f t="shared" si="228"/>
        <v>-</v>
      </c>
      <c r="AO320" s="366"/>
      <c r="AP320" s="370" t="str">
        <f t="shared" si="218"/>
        <v>-</v>
      </c>
      <c r="AQ320" s="368">
        <f t="shared" si="243"/>
        <v>0</v>
      </c>
      <c r="AR320" s="232">
        <v>0</v>
      </c>
      <c r="AS320" s="31"/>
      <c r="AT320" s="227" t="str">
        <f t="shared" si="229"/>
        <v>-</v>
      </c>
      <c r="AU320" s="366"/>
      <c r="AV320" s="370" t="str">
        <f t="shared" si="220"/>
        <v>-</v>
      </c>
      <c r="AW320" s="368">
        <f t="shared" si="244"/>
        <v>0</v>
      </c>
      <c r="AX320" s="232">
        <v>0</v>
      </c>
      <c r="AY320" s="31"/>
      <c r="AZ320" s="227" t="str">
        <f t="shared" si="230"/>
        <v>-</v>
      </c>
      <c r="BA320" s="366"/>
      <c r="BB320" s="370" t="str">
        <f t="shared" si="222"/>
        <v>-</v>
      </c>
    </row>
    <row r="321" ht="15" customHeight="1" spans="1:54">
      <c r="A321" s="114"/>
      <c r="B321" s="138">
        <v>30</v>
      </c>
      <c r="C321" s="192">
        <f t="shared" si="232"/>
        <v>0</v>
      </c>
      <c r="D321" s="433">
        <f t="shared" si="233"/>
        <v>0</v>
      </c>
      <c r="E321" s="432"/>
      <c r="F321" s="435">
        <f t="shared" si="234"/>
        <v>0</v>
      </c>
      <c r="G321" s="303" t="str">
        <f t="shared" si="223"/>
        <v>-</v>
      </c>
      <c r="H321" s="436">
        <f t="shared" si="235"/>
        <v>0</v>
      </c>
      <c r="I321" s="461">
        <f t="shared" si="245"/>
        <v>0</v>
      </c>
      <c r="J321" s="462">
        <f t="shared" si="231"/>
        <v>0</v>
      </c>
      <c r="K321" s="462"/>
      <c r="L321" s="330" t="str">
        <f t="shared" si="236"/>
        <v>-</v>
      </c>
      <c r="M321" s="368">
        <f t="shared" si="237"/>
        <v>0</v>
      </c>
      <c r="N321" s="232">
        <v>0</v>
      </c>
      <c r="O321" s="31"/>
      <c r="P321" s="227" t="str">
        <f t="shared" si="224"/>
        <v>-</v>
      </c>
      <c r="Q321" s="366"/>
      <c r="R321" s="370" t="str">
        <f t="shared" si="238"/>
        <v>-</v>
      </c>
      <c r="S321" s="368">
        <f t="shared" si="239"/>
        <v>0</v>
      </c>
      <c r="T321" s="232">
        <v>0</v>
      </c>
      <c r="U321" s="31"/>
      <c r="V321" s="227" t="str">
        <f t="shared" si="225"/>
        <v>-</v>
      </c>
      <c r="W321" s="366"/>
      <c r="X321" s="370" t="str">
        <f t="shared" si="212"/>
        <v>-</v>
      </c>
      <c r="Y321" s="368">
        <f t="shared" si="240"/>
        <v>0</v>
      </c>
      <c r="Z321" s="232">
        <v>0</v>
      </c>
      <c r="AA321" s="31"/>
      <c r="AB321" s="227" t="str">
        <f t="shared" si="226"/>
        <v>-</v>
      </c>
      <c r="AC321" s="366"/>
      <c r="AD321" s="370" t="str">
        <f t="shared" si="214"/>
        <v>-</v>
      </c>
      <c r="AE321" s="368">
        <f t="shared" si="241"/>
        <v>0</v>
      </c>
      <c r="AF321" s="232">
        <v>0</v>
      </c>
      <c r="AG321" s="31"/>
      <c r="AH321" s="227" t="str">
        <f t="shared" si="227"/>
        <v>-</v>
      </c>
      <c r="AI321" s="366"/>
      <c r="AJ321" s="370" t="str">
        <f t="shared" si="216"/>
        <v>-</v>
      </c>
      <c r="AK321" s="368">
        <f t="shared" si="242"/>
        <v>0</v>
      </c>
      <c r="AL321" s="232">
        <v>0</v>
      </c>
      <c r="AM321" s="31"/>
      <c r="AN321" s="227" t="str">
        <f t="shared" si="228"/>
        <v>-</v>
      </c>
      <c r="AO321" s="366"/>
      <c r="AP321" s="370" t="str">
        <f t="shared" si="218"/>
        <v>-</v>
      </c>
      <c r="AQ321" s="368">
        <f t="shared" si="243"/>
        <v>0</v>
      </c>
      <c r="AR321" s="232">
        <v>0</v>
      </c>
      <c r="AS321" s="31"/>
      <c r="AT321" s="227" t="str">
        <f t="shared" si="229"/>
        <v>-</v>
      </c>
      <c r="AU321" s="366"/>
      <c r="AV321" s="370" t="str">
        <f t="shared" si="220"/>
        <v>-</v>
      </c>
      <c r="AW321" s="368">
        <f t="shared" si="244"/>
        <v>0</v>
      </c>
      <c r="AX321" s="232">
        <v>0</v>
      </c>
      <c r="AY321" s="31"/>
      <c r="AZ321" s="227" t="str">
        <f t="shared" si="230"/>
        <v>-</v>
      </c>
      <c r="BA321" s="366"/>
      <c r="BB321" s="370" t="str">
        <f t="shared" si="222"/>
        <v>-</v>
      </c>
    </row>
    <row r="322" ht="15" customHeight="1" spans="1:54">
      <c r="A322" s="114"/>
      <c r="B322" s="138">
        <v>31</v>
      </c>
      <c r="C322" s="192">
        <f t="shared" si="232"/>
        <v>0</v>
      </c>
      <c r="D322" s="433">
        <f t="shared" si="233"/>
        <v>0</v>
      </c>
      <c r="E322" s="432"/>
      <c r="F322" s="435">
        <f t="shared" si="234"/>
        <v>0</v>
      </c>
      <c r="G322" s="303" t="str">
        <f t="shared" si="223"/>
        <v>-</v>
      </c>
      <c r="H322" s="436">
        <f t="shared" si="235"/>
        <v>0</v>
      </c>
      <c r="I322" s="461">
        <f t="shared" si="245"/>
        <v>0</v>
      </c>
      <c r="J322" s="462">
        <f t="shared" si="231"/>
        <v>0</v>
      </c>
      <c r="K322" s="462"/>
      <c r="L322" s="330" t="str">
        <f t="shared" si="236"/>
        <v>-</v>
      </c>
      <c r="M322" s="368">
        <f t="shared" si="237"/>
        <v>0</v>
      </c>
      <c r="N322" s="232">
        <v>0</v>
      </c>
      <c r="O322" s="31"/>
      <c r="P322" s="227" t="str">
        <f t="shared" si="224"/>
        <v>-</v>
      </c>
      <c r="Q322" s="366"/>
      <c r="R322" s="370" t="str">
        <f t="shared" si="238"/>
        <v>-</v>
      </c>
      <c r="S322" s="368">
        <f t="shared" si="239"/>
        <v>0</v>
      </c>
      <c r="T322" s="232">
        <v>0</v>
      </c>
      <c r="U322" s="31"/>
      <c r="V322" s="227" t="str">
        <f t="shared" si="225"/>
        <v>-</v>
      </c>
      <c r="W322" s="366"/>
      <c r="X322" s="370" t="str">
        <f t="shared" si="212"/>
        <v>-</v>
      </c>
      <c r="Y322" s="368">
        <f t="shared" si="240"/>
        <v>0</v>
      </c>
      <c r="Z322" s="232">
        <v>0</v>
      </c>
      <c r="AA322" s="31"/>
      <c r="AB322" s="227" t="str">
        <f t="shared" si="226"/>
        <v>-</v>
      </c>
      <c r="AC322" s="366"/>
      <c r="AD322" s="370" t="str">
        <f t="shared" si="214"/>
        <v>-</v>
      </c>
      <c r="AE322" s="368">
        <f t="shared" si="241"/>
        <v>0</v>
      </c>
      <c r="AF322" s="232">
        <v>0</v>
      </c>
      <c r="AG322" s="31"/>
      <c r="AH322" s="227" t="str">
        <f t="shared" si="227"/>
        <v>-</v>
      </c>
      <c r="AI322" s="366"/>
      <c r="AJ322" s="370" t="str">
        <f t="shared" si="216"/>
        <v>-</v>
      </c>
      <c r="AK322" s="368">
        <f t="shared" si="242"/>
        <v>0</v>
      </c>
      <c r="AL322" s="232">
        <v>0</v>
      </c>
      <c r="AM322" s="31"/>
      <c r="AN322" s="227" t="str">
        <f t="shared" si="228"/>
        <v>-</v>
      </c>
      <c r="AO322" s="366"/>
      <c r="AP322" s="370" t="str">
        <f t="shared" si="218"/>
        <v>-</v>
      </c>
      <c r="AQ322" s="368">
        <f t="shared" si="243"/>
        <v>0</v>
      </c>
      <c r="AR322" s="232">
        <v>0</v>
      </c>
      <c r="AS322" s="31"/>
      <c r="AT322" s="227" t="str">
        <f t="shared" si="229"/>
        <v>-</v>
      </c>
      <c r="AU322" s="366"/>
      <c r="AV322" s="370" t="str">
        <f t="shared" si="220"/>
        <v>-</v>
      </c>
      <c r="AW322" s="368">
        <f t="shared" si="244"/>
        <v>0</v>
      </c>
      <c r="AX322" s="232">
        <v>0</v>
      </c>
      <c r="AY322" s="31"/>
      <c r="AZ322" s="227" t="str">
        <f t="shared" si="230"/>
        <v>-</v>
      </c>
      <c r="BA322" s="366"/>
      <c r="BB322" s="370" t="str">
        <f t="shared" si="222"/>
        <v>-</v>
      </c>
    </row>
    <row r="323" s="431" customFormat="1" ht="16.5" customHeight="1" spans="1:54">
      <c r="A323" s="469" t="s">
        <v>60</v>
      </c>
      <c r="B323" s="470"/>
      <c r="C323" s="471">
        <f>SUM(C324:C353)</f>
        <v>0</v>
      </c>
      <c r="D323" s="433">
        <f t="shared" si="233"/>
        <v>0</v>
      </c>
      <c r="E323" s="432"/>
      <c r="F323" s="435">
        <f t="shared" si="234"/>
        <v>0</v>
      </c>
      <c r="G323" s="303" t="str">
        <f t="shared" si="223"/>
        <v>-</v>
      </c>
      <c r="H323" s="436">
        <f t="shared" si="235"/>
        <v>0</v>
      </c>
      <c r="I323" s="461">
        <f t="shared" si="245"/>
        <v>0</v>
      </c>
      <c r="J323" s="462">
        <f t="shared" si="231"/>
        <v>0</v>
      </c>
      <c r="K323" s="462"/>
      <c r="L323" s="477" t="str">
        <f t="shared" si="236"/>
        <v>-</v>
      </c>
      <c r="M323" s="471">
        <f>SUM(M324:M353)</f>
        <v>0</v>
      </c>
      <c r="N323" s="471">
        <f>SUM(N324:N353)</f>
        <v>0</v>
      </c>
      <c r="O323" s="471">
        <f>SUM(O324:O353)</f>
        <v>0</v>
      </c>
      <c r="P323" s="481" t="str">
        <f t="shared" si="224"/>
        <v>-</v>
      </c>
      <c r="Q323" s="483">
        <f>SUM(Q324:Q353)</f>
        <v>0</v>
      </c>
      <c r="R323" s="477" t="str">
        <f t="shared" si="238"/>
        <v>-</v>
      </c>
      <c r="S323" s="471">
        <f>SUM(S324:S353)</f>
        <v>0</v>
      </c>
      <c r="T323" s="471">
        <f>SUM(T324:T353)</f>
        <v>0</v>
      </c>
      <c r="U323" s="471">
        <f>SUM(U324:U353)</f>
        <v>0</v>
      </c>
      <c r="V323" s="481" t="str">
        <f t="shared" si="225"/>
        <v>-</v>
      </c>
      <c r="W323" s="483">
        <f>SUM(W324:W353)</f>
        <v>0</v>
      </c>
      <c r="X323" s="477" t="str">
        <f t="shared" si="212"/>
        <v>-</v>
      </c>
      <c r="Y323" s="471">
        <f>SUM(Y324:Y353)</f>
        <v>0</v>
      </c>
      <c r="Z323" s="471">
        <f>SUM(Z324:Z353)</f>
        <v>0</v>
      </c>
      <c r="AA323" s="471">
        <f>SUM(AA324:AA353)</f>
        <v>0</v>
      </c>
      <c r="AB323" s="481" t="str">
        <f t="shared" si="226"/>
        <v>-</v>
      </c>
      <c r="AC323" s="483">
        <f>SUM(AC324:AC353)</f>
        <v>0</v>
      </c>
      <c r="AD323" s="477" t="str">
        <f t="shared" si="214"/>
        <v>-</v>
      </c>
      <c r="AE323" s="471">
        <f>SUM(AE324:AE353)</f>
        <v>0</v>
      </c>
      <c r="AF323" s="471">
        <f>SUM(AF324:AF353)</f>
        <v>0</v>
      </c>
      <c r="AG323" s="471">
        <f>SUM(AG324:AG353)</f>
        <v>0</v>
      </c>
      <c r="AH323" s="481" t="str">
        <f t="shared" si="227"/>
        <v>-</v>
      </c>
      <c r="AI323" s="483">
        <f>SUM(AI324:AI353)</f>
        <v>0</v>
      </c>
      <c r="AJ323" s="477" t="str">
        <f t="shared" si="216"/>
        <v>-</v>
      </c>
      <c r="AK323" s="471">
        <f>SUM(AK324:AK353)</f>
        <v>0</v>
      </c>
      <c r="AL323" s="471">
        <f>SUM(AL324:AL353)</f>
        <v>0</v>
      </c>
      <c r="AM323" s="471">
        <f>SUM(AM324:AM353)</f>
        <v>0</v>
      </c>
      <c r="AN323" s="481" t="str">
        <f t="shared" si="228"/>
        <v>-</v>
      </c>
      <c r="AO323" s="483">
        <f>SUM(AO324:AO353)</f>
        <v>0</v>
      </c>
      <c r="AP323" s="477" t="str">
        <f t="shared" si="218"/>
        <v>-</v>
      </c>
      <c r="AQ323" s="471">
        <f>SUM(AQ324:AQ353)</f>
        <v>0</v>
      </c>
      <c r="AR323" s="471">
        <f>SUM(AR324:AR353)</f>
        <v>0</v>
      </c>
      <c r="AS323" s="471">
        <f>SUM(AS324:AS353)</f>
        <v>0</v>
      </c>
      <c r="AT323" s="481" t="str">
        <f t="shared" si="229"/>
        <v>-</v>
      </c>
      <c r="AU323" s="483">
        <f>SUM(AU324:AU353)</f>
        <v>0</v>
      </c>
      <c r="AV323" s="477" t="str">
        <f t="shared" si="220"/>
        <v>-</v>
      </c>
      <c r="AW323" s="471">
        <f>SUM(AW324:AW353)</f>
        <v>0</v>
      </c>
      <c r="AX323" s="471">
        <f>SUM(AX324:AX353)</f>
        <v>0</v>
      </c>
      <c r="AY323" s="471">
        <f>SUM(AY324:AY353)</f>
        <v>0</v>
      </c>
      <c r="AZ323" s="481" t="str">
        <f t="shared" si="230"/>
        <v>-</v>
      </c>
      <c r="BA323" s="483">
        <f>SUM(BA324:BA353)</f>
        <v>0</v>
      </c>
      <c r="BB323" s="477" t="str">
        <f t="shared" si="222"/>
        <v>-</v>
      </c>
    </row>
    <row r="324" ht="15" customHeight="1" spans="1:54">
      <c r="A324" s="114"/>
      <c r="B324" s="138">
        <v>1</v>
      </c>
      <c r="C324" s="192">
        <f>F324+H324</f>
        <v>0</v>
      </c>
      <c r="D324" s="433">
        <f t="shared" si="233"/>
        <v>0</v>
      </c>
      <c r="E324" s="432"/>
      <c r="F324" s="435">
        <f t="shared" si="234"/>
        <v>0</v>
      </c>
      <c r="G324" s="303" t="str">
        <f t="shared" si="223"/>
        <v>-</v>
      </c>
      <c r="H324" s="436">
        <f t="shared" si="235"/>
        <v>0</v>
      </c>
      <c r="I324" s="461">
        <f t="shared" si="245"/>
        <v>0</v>
      </c>
      <c r="J324" s="462">
        <f t="shared" si="231"/>
        <v>0</v>
      </c>
      <c r="K324" s="462"/>
      <c r="L324" s="330" t="str">
        <f t="shared" si="236"/>
        <v>-</v>
      </c>
      <c r="M324" s="368">
        <f>N324+O324</f>
        <v>0</v>
      </c>
      <c r="N324" s="232"/>
      <c r="O324" s="31"/>
      <c r="P324" s="227" t="str">
        <f t="shared" si="224"/>
        <v>-</v>
      </c>
      <c r="Q324" s="366"/>
      <c r="R324" s="370" t="str">
        <f t="shared" si="238"/>
        <v>-</v>
      </c>
      <c r="S324" s="368">
        <f>T324+U324</f>
        <v>0</v>
      </c>
      <c r="T324" s="232"/>
      <c r="U324" s="31"/>
      <c r="V324" s="227" t="str">
        <f t="shared" si="225"/>
        <v>-</v>
      </c>
      <c r="W324" s="366"/>
      <c r="X324" s="370" t="str">
        <f t="shared" si="212"/>
        <v>-</v>
      </c>
      <c r="Y324" s="368">
        <f>Z324+AA324</f>
        <v>0</v>
      </c>
      <c r="Z324" s="232"/>
      <c r="AA324" s="31"/>
      <c r="AB324" s="227" t="str">
        <f t="shared" si="226"/>
        <v>-</v>
      </c>
      <c r="AC324" s="366"/>
      <c r="AD324" s="370" t="str">
        <f t="shared" si="214"/>
        <v>-</v>
      </c>
      <c r="AE324" s="368">
        <f>AF324+AG324</f>
        <v>0</v>
      </c>
      <c r="AF324" s="232"/>
      <c r="AG324" s="31"/>
      <c r="AH324" s="227" t="str">
        <f t="shared" si="227"/>
        <v>-</v>
      </c>
      <c r="AI324" s="366"/>
      <c r="AJ324" s="370" t="str">
        <f t="shared" si="216"/>
        <v>-</v>
      </c>
      <c r="AK324" s="368">
        <f>AL324+AM324</f>
        <v>0</v>
      </c>
      <c r="AL324" s="232"/>
      <c r="AM324" s="31"/>
      <c r="AN324" s="227" t="str">
        <f t="shared" si="228"/>
        <v>-</v>
      </c>
      <c r="AO324" s="366"/>
      <c r="AP324" s="370" t="str">
        <f t="shared" si="218"/>
        <v>-</v>
      </c>
      <c r="AQ324" s="368">
        <f>AR324+AS324</f>
        <v>0</v>
      </c>
      <c r="AR324" s="232"/>
      <c r="AS324" s="31"/>
      <c r="AT324" s="227" t="str">
        <f t="shared" si="229"/>
        <v>-</v>
      </c>
      <c r="AU324" s="366"/>
      <c r="AV324" s="370" t="str">
        <f t="shared" si="220"/>
        <v>-</v>
      </c>
      <c r="AW324" s="368">
        <f>AX324+AY324</f>
        <v>0</v>
      </c>
      <c r="AX324" s="232"/>
      <c r="AY324" s="31"/>
      <c r="AZ324" s="227" t="str">
        <f t="shared" si="230"/>
        <v>-</v>
      </c>
      <c r="BA324" s="366"/>
      <c r="BB324" s="370" t="str">
        <f t="shared" si="222"/>
        <v>-</v>
      </c>
    </row>
    <row r="325" ht="15" customHeight="1" spans="1:54">
      <c r="A325" s="114"/>
      <c r="B325" s="138">
        <v>2</v>
      </c>
      <c r="C325" s="192">
        <f t="shared" ref="C325:C353" si="246">F325+H325</f>
        <v>0</v>
      </c>
      <c r="D325" s="433">
        <f t="shared" si="233"/>
        <v>0</v>
      </c>
      <c r="E325" s="432"/>
      <c r="F325" s="435">
        <f t="shared" si="234"/>
        <v>0</v>
      </c>
      <c r="G325" s="303" t="str">
        <f t="shared" si="223"/>
        <v>-</v>
      </c>
      <c r="H325" s="436">
        <f t="shared" si="235"/>
        <v>0</v>
      </c>
      <c r="I325" s="461">
        <f t="shared" si="245"/>
        <v>0</v>
      </c>
      <c r="J325" s="462">
        <f t="shared" si="231"/>
        <v>0</v>
      </c>
      <c r="K325" s="462"/>
      <c r="L325" s="330" t="str">
        <f t="shared" ref="L325:L353" si="247">IF(I325&lt;&gt;0,I325/F325,"-")</f>
        <v>-</v>
      </c>
      <c r="M325" s="368">
        <f t="shared" ref="M325:M353" si="248">N325+O325</f>
        <v>0</v>
      </c>
      <c r="N325" s="232"/>
      <c r="O325" s="31"/>
      <c r="P325" s="227" t="str">
        <f t="shared" si="224"/>
        <v>-</v>
      </c>
      <c r="Q325" s="366"/>
      <c r="R325" s="370" t="str">
        <f t="shared" ref="R325:R353" si="249">IF(Q325&lt;&gt;0,Q325/O325,"-")</f>
        <v>-</v>
      </c>
      <c r="S325" s="368">
        <f t="shared" ref="S325:S353" si="250">T325+U325</f>
        <v>0</v>
      </c>
      <c r="T325" s="232"/>
      <c r="U325" s="31"/>
      <c r="V325" s="227" t="str">
        <f t="shared" si="225"/>
        <v>-</v>
      </c>
      <c r="W325" s="366"/>
      <c r="X325" s="370" t="str">
        <f t="shared" ref="X325:X385" si="251">IF(W325&lt;&gt;0,W325/U325,"-")</f>
        <v>-</v>
      </c>
      <c r="Y325" s="368">
        <f t="shared" ref="Y325:Y353" si="252">Z325+AA325</f>
        <v>0</v>
      </c>
      <c r="Z325" s="232"/>
      <c r="AA325" s="31"/>
      <c r="AB325" s="227" t="str">
        <f t="shared" si="226"/>
        <v>-</v>
      </c>
      <c r="AC325" s="366"/>
      <c r="AD325" s="370" t="str">
        <f t="shared" ref="AD325:AD385" si="253">IF(AC325&lt;&gt;0,AC325/AA325,"-")</f>
        <v>-</v>
      </c>
      <c r="AE325" s="368">
        <f t="shared" ref="AE325:AE353" si="254">AF325+AG325</f>
        <v>0</v>
      </c>
      <c r="AF325" s="232"/>
      <c r="AG325" s="31"/>
      <c r="AH325" s="227" t="str">
        <f t="shared" si="227"/>
        <v>-</v>
      </c>
      <c r="AI325" s="366"/>
      <c r="AJ325" s="370" t="str">
        <f t="shared" ref="AJ325:AJ385" si="255">IF(AI325&lt;&gt;0,AI325/AG325,"-")</f>
        <v>-</v>
      </c>
      <c r="AK325" s="368">
        <f t="shared" ref="AK325:AK353" si="256">AL325+AM325</f>
        <v>0</v>
      </c>
      <c r="AL325" s="232"/>
      <c r="AM325" s="31"/>
      <c r="AN325" s="227" t="str">
        <f t="shared" si="228"/>
        <v>-</v>
      </c>
      <c r="AO325" s="366"/>
      <c r="AP325" s="370" t="str">
        <f t="shared" ref="AP325:AP385" si="257">IF(AO325&lt;&gt;0,AO325/AM325,"-")</f>
        <v>-</v>
      </c>
      <c r="AQ325" s="368">
        <f t="shared" ref="AQ325:AQ353" si="258">AR325+AS325</f>
        <v>0</v>
      </c>
      <c r="AR325" s="232"/>
      <c r="AS325" s="31"/>
      <c r="AT325" s="227" t="str">
        <f t="shared" si="229"/>
        <v>-</v>
      </c>
      <c r="AU325" s="366"/>
      <c r="AV325" s="370" t="str">
        <f t="shared" ref="AV325:AV385" si="259">IF(AU325&lt;&gt;0,AU325/AS325,"-")</f>
        <v>-</v>
      </c>
      <c r="AW325" s="368">
        <f t="shared" ref="AW325:AW353" si="260">AX325+AY325</f>
        <v>0</v>
      </c>
      <c r="AX325" s="232"/>
      <c r="AY325" s="31"/>
      <c r="AZ325" s="227" t="str">
        <f t="shared" si="230"/>
        <v>-</v>
      </c>
      <c r="BA325" s="366"/>
      <c r="BB325" s="370" t="str">
        <f t="shared" ref="BB325:BB385" si="261">IF(BA325&lt;&gt;0,BA325/AY325,"-")</f>
        <v>-</v>
      </c>
    </row>
    <row r="326" ht="15" customHeight="1" spans="1:54">
      <c r="A326" s="114"/>
      <c r="B326" s="138">
        <v>3</v>
      </c>
      <c r="C326" s="192">
        <f t="shared" si="246"/>
        <v>0</v>
      </c>
      <c r="D326" s="433">
        <f t="shared" si="233"/>
        <v>0</v>
      </c>
      <c r="E326" s="432"/>
      <c r="F326" s="435">
        <f t="shared" si="234"/>
        <v>0</v>
      </c>
      <c r="G326" s="303" t="str">
        <f t="shared" ref="G326:G385" si="262">IF(F326&lt;&gt;0,F326/C326,"-")</f>
        <v>-</v>
      </c>
      <c r="H326" s="436">
        <f t="shared" si="235"/>
        <v>0</v>
      </c>
      <c r="I326" s="461">
        <f t="shared" si="245"/>
        <v>0</v>
      </c>
      <c r="J326" s="462">
        <f t="shared" si="231"/>
        <v>0</v>
      </c>
      <c r="K326" s="462"/>
      <c r="L326" s="330" t="str">
        <f t="shared" si="247"/>
        <v>-</v>
      </c>
      <c r="M326" s="368">
        <f t="shared" si="248"/>
        <v>0</v>
      </c>
      <c r="N326" s="232"/>
      <c r="O326" s="31"/>
      <c r="P326" s="227" t="str">
        <f t="shared" ref="P326:P385" si="263">IF(O326&lt;&gt;0,O326/M326,"-")</f>
        <v>-</v>
      </c>
      <c r="Q326" s="366"/>
      <c r="R326" s="370" t="str">
        <f t="shared" si="249"/>
        <v>-</v>
      </c>
      <c r="S326" s="368">
        <f t="shared" si="250"/>
        <v>0</v>
      </c>
      <c r="T326" s="232"/>
      <c r="U326" s="31"/>
      <c r="V326" s="227" t="str">
        <f t="shared" ref="V326:V385" si="264">IF(U326&lt;&gt;0,U326/S326,"-")</f>
        <v>-</v>
      </c>
      <c r="W326" s="366"/>
      <c r="X326" s="370" t="str">
        <f t="shared" si="251"/>
        <v>-</v>
      </c>
      <c r="Y326" s="368">
        <f t="shared" si="252"/>
        <v>0</v>
      </c>
      <c r="Z326" s="232"/>
      <c r="AA326" s="31"/>
      <c r="AB326" s="227" t="str">
        <f t="shared" ref="AB326:AB385" si="265">IF(AA326&lt;&gt;0,AA326/Y326,"-")</f>
        <v>-</v>
      </c>
      <c r="AC326" s="366"/>
      <c r="AD326" s="370" t="str">
        <f t="shared" si="253"/>
        <v>-</v>
      </c>
      <c r="AE326" s="368">
        <f t="shared" si="254"/>
        <v>0</v>
      </c>
      <c r="AF326" s="232"/>
      <c r="AG326" s="31"/>
      <c r="AH326" s="227" t="str">
        <f t="shared" ref="AH326:AH385" si="266">IF(AG326&lt;&gt;0,AG326/AE326,"-")</f>
        <v>-</v>
      </c>
      <c r="AI326" s="366"/>
      <c r="AJ326" s="370" t="str">
        <f t="shared" si="255"/>
        <v>-</v>
      </c>
      <c r="AK326" s="368">
        <f t="shared" si="256"/>
        <v>0</v>
      </c>
      <c r="AL326" s="232"/>
      <c r="AM326" s="31"/>
      <c r="AN326" s="227" t="str">
        <f t="shared" ref="AN326:AN385" si="267">IF(AM326&lt;&gt;0,AM326/AK326,"-")</f>
        <v>-</v>
      </c>
      <c r="AO326" s="366"/>
      <c r="AP326" s="370" t="str">
        <f t="shared" si="257"/>
        <v>-</v>
      </c>
      <c r="AQ326" s="368">
        <f t="shared" si="258"/>
        <v>0</v>
      </c>
      <c r="AR326" s="232"/>
      <c r="AS326" s="31"/>
      <c r="AT326" s="227" t="str">
        <f t="shared" ref="AT326:AT385" si="268">IF(AS326&lt;&gt;0,AS326/AQ326,"-")</f>
        <v>-</v>
      </c>
      <c r="AU326" s="366"/>
      <c r="AV326" s="370" t="str">
        <f t="shared" si="259"/>
        <v>-</v>
      </c>
      <c r="AW326" s="368">
        <f t="shared" si="260"/>
        <v>0</v>
      </c>
      <c r="AX326" s="232"/>
      <c r="AY326" s="31"/>
      <c r="AZ326" s="227" t="str">
        <f t="shared" ref="AZ326:AZ385" si="269">IF(AY326&lt;&gt;0,AY326/AW326,"-")</f>
        <v>-</v>
      </c>
      <c r="BA326" s="366"/>
      <c r="BB326" s="370" t="str">
        <f t="shared" si="261"/>
        <v>-</v>
      </c>
    </row>
    <row r="327" ht="15" customHeight="1" spans="1:54">
      <c r="A327" s="114"/>
      <c r="B327" s="138">
        <v>4</v>
      </c>
      <c r="C327" s="192">
        <f t="shared" si="246"/>
        <v>0</v>
      </c>
      <c r="D327" s="433">
        <f t="shared" si="233"/>
        <v>0</v>
      </c>
      <c r="E327" s="432"/>
      <c r="F327" s="435">
        <f t="shared" si="234"/>
        <v>0</v>
      </c>
      <c r="G327" s="303" t="str">
        <f t="shared" si="262"/>
        <v>-</v>
      </c>
      <c r="H327" s="436">
        <f t="shared" si="235"/>
        <v>0</v>
      </c>
      <c r="I327" s="461">
        <f t="shared" si="245"/>
        <v>0</v>
      </c>
      <c r="J327" s="462">
        <f t="shared" si="231"/>
        <v>0</v>
      </c>
      <c r="K327" s="462"/>
      <c r="L327" s="330" t="str">
        <f t="shared" si="247"/>
        <v>-</v>
      </c>
      <c r="M327" s="368">
        <f t="shared" si="248"/>
        <v>0</v>
      </c>
      <c r="N327" s="232"/>
      <c r="O327" s="31"/>
      <c r="P327" s="227" t="str">
        <f t="shared" si="263"/>
        <v>-</v>
      </c>
      <c r="Q327" s="366"/>
      <c r="R327" s="370" t="str">
        <f t="shared" si="249"/>
        <v>-</v>
      </c>
      <c r="S327" s="368">
        <f t="shared" si="250"/>
        <v>0</v>
      </c>
      <c r="T327" s="232"/>
      <c r="U327" s="31"/>
      <c r="V327" s="227" t="str">
        <f t="shared" si="264"/>
        <v>-</v>
      </c>
      <c r="W327" s="366"/>
      <c r="X327" s="370" t="str">
        <f t="shared" si="251"/>
        <v>-</v>
      </c>
      <c r="Y327" s="368">
        <f t="shared" si="252"/>
        <v>0</v>
      </c>
      <c r="Z327" s="232"/>
      <c r="AA327" s="31"/>
      <c r="AB327" s="227" t="str">
        <f t="shared" si="265"/>
        <v>-</v>
      </c>
      <c r="AC327" s="366"/>
      <c r="AD327" s="370" t="str">
        <f t="shared" si="253"/>
        <v>-</v>
      </c>
      <c r="AE327" s="368">
        <f t="shared" si="254"/>
        <v>0</v>
      </c>
      <c r="AF327" s="232"/>
      <c r="AG327" s="31"/>
      <c r="AH327" s="227" t="str">
        <f t="shared" si="266"/>
        <v>-</v>
      </c>
      <c r="AI327" s="366"/>
      <c r="AJ327" s="370" t="str">
        <f t="shared" si="255"/>
        <v>-</v>
      </c>
      <c r="AK327" s="368">
        <f t="shared" si="256"/>
        <v>0</v>
      </c>
      <c r="AL327" s="232"/>
      <c r="AM327" s="31"/>
      <c r="AN327" s="227" t="str">
        <f t="shared" si="267"/>
        <v>-</v>
      </c>
      <c r="AO327" s="366"/>
      <c r="AP327" s="370" t="str">
        <f t="shared" si="257"/>
        <v>-</v>
      </c>
      <c r="AQ327" s="368">
        <f t="shared" si="258"/>
        <v>0</v>
      </c>
      <c r="AR327" s="232"/>
      <c r="AS327" s="31"/>
      <c r="AT327" s="227" t="str">
        <f t="shared" si="268"/>
        <v>-</v>
      </c>
      <c r="AU327" s="366"/>
      <c r="AV327" s="370" t="str">
        <f t="shared" si="259"/>
        <v>-</v>
      </c>
      <c r="AW327" s="368">
        <f t="shared" si="260"/>
        <v>0</v>
      </c>
      <c r="AX327" s="232"/>
      <c r="AY327" s="31"/>
      <c r="AZ327" s="227" t="str">
        <f t="shared" si="269"/>
        <v>-</v>
      </c>
      <c r="BA327" s="366"/>
      <c r="BB327" s="370" t="str">
        <f t="shared" si="261"/>
        <v>-</v>
      </c>
    </row>
    <row r="328" ht="15" customHeight="1" spans="1:54">
      <c r="A328" s="114"/>
      <c r="B328" s="138">
        <v>5</v>
      </c>
      <c r="C328" s="192">
        <f t="shared" si="246"/>
        <v>0</v>
      </c>
      <c r="D328" s="433">
        <f t="shared" si="233"/>
        <v>0</v>
      </c>
      <c r="E328" s="432"/>
      <c r="F328" s="435">
        <f t="shared" si="234"/>
        <v>0</v>
      </c>
      <c r="G328" s="303" t="str">
        <f t="shared" si="262"/>
        <v>-</v>
      </c>
      <c r="H328" s="436">
        <f t="shared" si="235"/>
        <v>0</v>
      </c>
      <c r="I328" s="461">
        <f t="shared" si="245"/>
        <v>0</v>
      </c>
      <c r="J328" s="462">
        <f t="shared" si="231"/>
        <v>0</v>
      </c>
      <c r="K328" s="462"/>
      <c r="L328" s="330" t="str">
        <f t="shared" si="247"/>
        <v>-</v>
      </c>
      <c r="M328" s="368">
        <f t="shared" si="248"/>
        <v>0</v>
      </c>
      <c r="N328" s="232"/>
      <c r="O328" s="31"/>
      <c r="P328" s="227" t="str">
        <f t="shared" si="263"/>
        <v>-</v>
      </c>
      <c r="Q328" s="366"/>
      <c r="R328" s="370" t="str">
        <f t="shared" si="249"/>
        <v>-</v>
      </c>
      <c r="S328" s="368">
        <f t="shared" si="250"/>
        <v>0</v>
      </c>
      <c r="T328" s="232"/>
      <c r="U328" s="31"/>
      <c r="V328" s="227" t="str">
        <f t="shared" si="264"/>
        <v>-</v>
      </c>
      <c r="W328" s="366"/>
      <c r="X328" s="370" t="str">
        <f t="shared" si="251"/>
        <v>-</v>
      </c>
      <c r="Y328" s="368">
        <f t="shared" si="252"/>
        <v>0</v>
      </c>
      <c r="Z328" s="232"/>
      <c r="AA328" s="31"/>
      <c r="AB328" s="227" t="str">
        <f t="shared" si="265"/>
        <v>-</v>
      </c>
      <c r="AC328" s="366"/>
      <c r="AD328" s="370" t="str">
        <f t="shared" si="253"/>
        <v>-</v>
      </c>
      <c r="AE328" s="368">
        <f t="shared" si="254"/>
        <v>0</v>
      </c>
      <c r="AF328" s="232"/>
      <c r="AG328" s="31"/>
      <c r="AH328" s="227" t="str">
        <f t="shared" si="266"/>
        <v>-</v>
      </c>
      <c r="AI328" s="366"/>
      <c r="AJ328" s="370" t="str">
        <f t="shared" si="255"/>
        <v>-</v>
      </c>
      <c r="AK328" s="368">
        <f t="shared" si="256"/>
        <v>0</v>
      </c>
      <c r="AL328" s="232"/>
      <c r="AM328" s="31"/>
      <c r="AN328" s="227" t="str">
        <f t="shared" si="267"/>
        <v>-</v>
      </c>
      <c r="AO328" s="366"/>
      <c r="AP328" s="370" t="str">
        <f t="shared" si="257"/>
        <v>-</v>
      </c>
      <c r="AQ328" s="368">
        <f t="shared" si="258"/>
        <v>0</v>
      </c>
      <c r="AR328" s="232"/>
      <c r="AS328" s="31"/>
      <c r="AT328" s="227" t="str">
        <f t="shared" si="268"/>
        <v>-</v>
      </c>
      <c r="AU328" s="366"/>
      <c r="AV328" s="370" t="str">
        <f t="shared" si="259"/>
        <v>-</v>
      </c>
      <c r="AW328" s="368">
        <f t="shared" si="260"/>
        <v>0</v>
      </c>
      <c r="AX328" s="232"/>
      <c r="AY328" s="31"/>
      <c r="AZ328" s="227" t="str">
        <f t="shared" si="269"/>
        <v>-</v>
      </c>
      <c r="BA328" s="366"/>
      <c r="BB328" s="370" t="str">
        <f t="shared" si="261"/>
        <v>-</v>
      </c>
    </row>
    <row r="329" ht="15" customHeight="1" spans="1:54">
      <c r="A329" s="114"/>
      <c r="B329" s="138">
        <v>6</v>
      </c>
      <c r="C329" s="192">
        <f t="shared" si="246"/>
        <v>0</v>
      </c>
      <c r="D329" s="433">
        <f t="shared" si="233"/>
        <v>0</v>
      </c>
      <c r="E329" s="432"/>
      <c r="F329" s="435">
        <f t="shared" si="234"/>
        <v>0</v>
      </c>
      <c r="G329" s="303" t="str">
        <f t="shared" si="262"/>
        <v>-</v>
      </c>
      <c r="H329" s="436">
        <f t="shared" si="235"/>
        <v>0</v>
      </c>
      <c r="I329" s="461">
        <f t="shared" si="245"/>
        <v>0</v>
      </c>
      <c r="J329" s="462">
        <f t="shared" si="231"/>
        <v>0</v>
      </c>
      <c r="K329" s="462"/>
      <c r="L329" s="330" t="str">
        <f t="shared" si="247"/>
        <v>-</v>
      </c>
      <c r="M329" s="368">
        <f t="shared" si="248"/>
        <v>0</v>
      </c>
      <c r="N329" s="232"/>
      <c r="O329" s="31"/>
      <c r="P329" s="227" t="str">
        <f t="shared" si="263"/>
        <v>-</v>
      </c>
      <c r="Q329" s="366"/>
      <c r="R329" s="370" t="str">
        <f t="shared" si="249"/>
        <v>-</v>
      </c>
      <c r="S329" s="368">
        <f t="shared" si="250"/>
        <v>0</v>
      </c>
      <c r="T329" s="232"/>
      <c r="U329" s="31"/>
      <c r="V329" s="227" t="str">
        <f t="shared" si="264"/>
        <v>-</v>
      </c>
      <c r="W329" s="366"/>
      <c r="X329" s="370" t="str">
        <f t="shared" si="251"/>
        <v>-</v>
      </c>
      <c r="Y329" s="368">
        <f t="shared" si="252"/>
        <v>0</v>
      </c>
      <c r="Z329" s="232"/>
      <c r="AA329" s="31"/>
      <c r="AB329" s="227" t="str">
        <f t="shared" si="265"/>
        <v>-</v>
      </c>
      <c r="AC329" s="366"/>
      <c r="AD329" s="370" t="str">
        <f t="shared" si="253"/>
        <v>-</v>
      </c>
      <c r="AE329" s="368">
        <f t="shared" si="254"/>
        <v>0</v>
      </c>
      <c r="AF329" s="232"/>
      <c r="AG329" s="31"/>
      <c r="AH329" s="227" t="str">
        <f t="shared" si="266"/>
        <v>-</v>
      </c>
      <c r="AI329" s="366"/>
      <c r="AJ329" s="370" t="str">
        <f t="shared" si="255"/>
        <v>-</v>
      </c>
      <c r="AK329" s="368">
        <f t="shared" si="256"/>
        <v>0</v>
      </c>
      <c r="AL329" s="232"/>
      <c r="AM329" s="31"/>
      <c r="AN329" s="227" t="str">
        <f t="shared" si="267"/>
        <v>-</v>
      </c>
      <c r="AO329" s="366"/>
      <c r="AP329" s="370" t="str">
        <f t="shared" si="257"/>
        <v>-</v>
      </c>
      <c r="AQ329" s="368">
        <f t="shared" si="258"/>
        <v>0</v>
      </c>
      <c r="AR329" s="232"/>
      <c r="AS329" s="31"/>
      <c r="AT329" s="227" t="str">
        <f t="shared" si="268"/>
        <v>-</v>
      </c>
      <c r="AU329" s="366"/>
      <c r="AV329" s="370" t="str">
        <f t="shared" si="259"/>
        <v>-</v>
      </c>
      <c r="AW329" s="368">
        <f t="shared" si="260"/>
        <v>0</v>
      </c>
      <c r="AX329" s="232"/>
      <c r="AY329" s="31"/>
      <c r="AZ329" s="227" t="str">
        <f t="shared" si="269"/>
        <v>-</v>
      </c>
      <c r="BA329" s="366"/>
      <c r="BB329" s="370" t="str">
        <f t="shared" si="261"/>
        <v>-</v>
      </c>
    </row>
    <row r="330" ht="15" customHeight="1" spans="1:54">
      <c r="A330" s="114"/>
      <c r="B330" s="138">
        <v>7</v>
      </c>
      <c r="C330" s="192">
        <f t="shared" si="246"/>
        <v>0</v>
      </c>
      <c r="D330" s="433">
        <f t="shared" si="233"/>
        <v>0</v>
      </c>
      <c r="E330" s="432"/>
      <c r="F330" s="435">
        <f t="shared" si="234"/>
        <v>0</v>
      </c>
      <c r="G330" s="303" t="str">
        <f t="shared" si="262"/>
        <v>-</v>
      </c>
      <c r="H330" s="436">
        <f t="shared" si="235"/>
        <v>0</v>
      </c>
      <c r="I330" s="461">
        <f t="shared" si="245"/>
        <v>0</v>
      </c>
      <c r="J330" s="462">
        <f t="shared" si="231"/>
        <v>0</v>
      </c>
      <c r="K330" s="462"/>
      <c r="L330" s="330" t="str">
        <f t="shared" si="247"/>
        <v>-</v>
      </c>
      <c r="M330" s="368">
        <f t="shared" si="248"/>
        <v>0</v>
      </c>
      <c r="N330" s="232"/>
      <c r="O330" s="31"/>
      <c r="P330" s="227" t="str">
        <f t="shared" si="263"/>
        <v>-</v>
      </c>
      <c r="Q330" s="366"/>
      <c r="R330" s="370" t="str">
        <f t="shared" si="249"/>
        <v>-</v>
      </c>
      <c r="S330" s="368">
        <f t="shared" si="250"/>
        <v>0</v>
      </c>
      <c r="T330" s="232"/>
      <c r="U330" s="31"/>
      <c r="V330" s="227" t="str">
        <f t="shared" si="264"/>
        <v>-</v>
      </c>
      <c r="W330" s="366"/>
      <c r="X330" s="370" t="str">
        <f t="shared" si="251"/>
        <v>-</v>
      </c>
      <c r="Y330" s="368">
        <f t="shared" si="252"/>
        <v>0</v>
      </c>
      <c r="Z330" s="232"/>
      <c r="AA330" s="31"/>
      <c r="AB330" s="227" t="str">
        <f t="shared" si="265"/>
        <v>-</v>
      </c>
      <c r="AC330" s="366"/>
      <c r="AD330" s="370" t="str">
        <f t="shared" si="253"/>
        <v>-</v>
      </c>
      <c r="AE330" s="368">
        <f t="shared" si="254"/>
        <v>0</v>
      </c>
      <c r="AF330" s="232"/>
      <c r="AG330" s="31"/>
      <c r="AH330" s="227" t="str">
        <f t="shared" si="266"/>
        <v>-</v>
      </c>
      <c r="AI330" s="366"/>
      <c r="AJ330" s="370" t="str">
        <f t="shared" si="255"/>
        <v>-</v>
      </c>
      <c r="AK330" s="368">
        <f t="shared" si="256"/>
        <v>0</v>
      </c>
      <c r="AL330" s="232"/>
      <c r="AM330" s="31"/>
      <c r="AN330" s="227" t="str">
        <f t="shared" si="267"/>
        <v>-</v>
      </c>
      <c r="AO330" s="366"/>
      <c r="AP330" s="370" t="str">
        <f t="shared" si="257"/>
        <v>-</v>
      </c>
      <c r="AQ330" s="368">
        <f t="shared" si="258"/>
        <v>0</v>
      </c>
      <c r="AR330" s="232"/>
      <c r="AS330" s="31"/>
      <c r="AT330" s="227" t="str">
        <f t="shared" si="268"/>
        <v>-</v>
      </c>
      <c r="AU330" s="366"/>
      <c r="AV330" s="370" t="str">
        <f t="shared" si="259"/>
        <v>-</v>
      </c>
      <c r="AW330" s="368">
        <f t="shared" si="260"/>
        <v>0</v>
      </c>
      <c r="AX330" s="232"/>
      <c r="AY330" s="31"/>
      <c r="AZ330" s="227" t="str">
        <f t="shared" si="269"/>
        <v>-</v>
      </c>
      <c r="BA330" s="366"/>
      <c r="BB330" s="370" t="str">
        <f t="shared" si="261"/>
        <v>-</v>
      </c>
    </row>
    <row r="331" ht="15" customHeight="1" spans="1:54">
      <c r="A331" s="114"/>
      <c r="B331" s="138">
        <v>8</v>
      </c>
      <c r="C331" s="192">
        <f t="shared" si="246"/>
        <v>0</v>
      </c>
      <c r="D331" s="433">
        <f t="shared" si="233"/>
        <v>0</v>
      </c>
      <c r="E331" s="432"/>
      <c r="F331" s="435">
        <f t="shared" si="234"/>
        <v>0</v>
      </c>
      <c r="G331" s="303" t="str">
        <f t="shared" si="262"/>
        <v>-</v>
      </c>
      <c r="H331" s="436">
        <f t="shared" si="235"/>
        <v>0</v>
      </c>
      <c r="I331" s="461">
        <f t="shared" si="245"/>
        <v>0</v>
      </c>
      <c r="J331" s="462">
        <f t="shared" si="231"/>
        <v>0</v>
      </c>
      <c r="K331" s="462"/>
      <c r="L331" s="330" t="str">
        <f t="shared" si="247"/>
        <v>-</v>
      </c>
      <c r="M331" s="368">
        <f t="shared" si="248"/>
        <v>0</v>
      </c>
      <c r="N331" s="232"/>
      <c r="O331" s="31"/>
      <c r="P331" s="227" t="str">
        <f t="shared" si="263"/>
        <v>-</v>
      </c>
      <c r="Q331" s="366"/>
      <c r="R331" s="370" t="str">
        <f t="shared" si="249"/>
        <v>-</v>
      </c>
      <c r="S331" s="368">
        <f t="shared" si="250"/>
        <v>0</v>
      </c>
      <c r="T331" s="232"/>
      <c r="U331" s="31"/>
      <c r="V331" s="227" t="str">
        <f t="shared" si="264"/>
        <v>-</v>
      </c>
      <c r="W331" s="366"/>
      <c r="X331" s="370" t="str">
        <f t="shared" si="251"/>
        <v>-</v>
      </c>
      <c r="Y331" s="368">
        <f t="shared" si="252"/>
        <v>0</v>
      </c>
      <c r="Z331" s="232"/>
      <c r="AA331" s="31"/>
      <c r="AB331" s="227" t="str">
        <f t="shared" si="265"/>
        <v>-</v>
      </c>
      <c r="AC331" s="366"/>
      <c r="AD331" s="370" t="str">
        <f t="shared" si="253"/>
        <v>-</v>
      </c>
      <c r="AE331" s="368">
        <f t="shared" si="254"/>
        <v>0</v>
      </c>
      <c r="AF331" s="232"/>
      <c r="AG331" s="31"/>
      <c r="AH331" s="227" t="str">
        <f t="shared" si="266"/>
        <v>-</v>
      </c>
      <c r="AI331" s="366"/>
      <c r="AJ331" s="370" t="str">
        <f t="shared" si="255"/>
        <v>-</v>
      </c>
      <c r="AK331" s="368">
        <f t="shared" si="256"/>
        <v>0</v>
      </c>
      <c r="AL331" s="232"/>
      <c r="AM331" s="31"/>
      <c r="AN331" s="227" t="str">
        <f t="shared" si="267"/>
        <v>-</v>
      </c>
      <c r="AO331" s="366"/>
      <c r="AP331" s="370" t="str">
        <f t="shared" si="257"/>
        <v>-</v>
      </c>
      <c r="AQ331" s="368">
        <f t="shared" si="258"/>
        <v>0</v>
      </c>
      <c r="AR331" s="232"/>
      <c r="AS331" s="31"/>
      <c r="AT331" s="227" t="str">
        <f t="shared" si="268"/>
        <v>-</v>
      </c>
      <c r="AU331" s="366"/>
      <c r="AV331" s="370" t="str">
        <f t="shared" si="259"/>
        <v>-</v>
      </c>
      <c r="AW331" s="368">
        <f t="shared" si="260"/>
        <v>0</v>
      </c>
      <c r="AX331" s="232"/>
      <c r="AY331" s="31"/>
      <c r="AZ331" s="227" t="str">
        <f t="shared" si="269"/>
        <v>-</v>
      </c>
      <c r="BA331" s="366"/>
      <c r="BB331" s="370" t="str">
        <f t="shared" si="261"/>
        <v>-</v>
      </c>
    </row>
    <row r="332" ht="15" customHeight="1" spans="1:54">
      <c r="A332" s="114"/>
      <c r="B332" s="138">
        <v>9</v>
      </c>
      <c r="C332" s="192">
        <f t="shared" si="246"/>
        <v>0</v>
      </c>
      <c r="D332" s="433">
        <f t="shared" si="233"/>
        <v>0</v>
      </c>
      <c r="E332" s="432"/>
      <c r="F332" s="435">
        <f t="shared" si="234"/>
        <v>0</v>
      </c>
      <c r="G332" s="303" t="str">
        <f t="shared" si="262"/>
        <v>-</v>
      </c>
      <c r="H332" s="436">
        <f t="shared" si="235"/>
        <v>0</v>
      </c>
      <c r="I332" s="461">
        <f t="shared" si="245"/>
        <v>0</v>
      </c>
      <c r="J332" s="462">
        <f t="shared" si="231"/>
        <v>0</v>
      </c>
      <c r="K332" s="462"/>
      <c r="L332" s="330" t="str">
        <f t="shared" si="247"/>
        <v>-</v>
      </c>
      <c r="M332" s="368">
        <f t="shared" si="248"/>
        <v>0</v>
      </c>
      <c r="N332" s="232"/>
      <c r="O332" s="31"/>
      <c r="P332" s="227" t="str">
        <f t="shared" si="263"/>
        <v>-</v>
      </c>
      <c r="Q332" s="366"/>
      <c r="R332" s="370" t="str">
        <f t="shared" si="249"/>
        <v>-</v>
      </c>
      <c r="S332" s="368">
        <f t="shared" si="250"/>
        <v>0</v>
      </c>
      <c r="T332" s="232"/>
      <c r="U332" s="31"/>
      <c r="V332" s="227" t="str">
        <f t="shared" si="264"/>
        <v>-</v>
      </c>
      <c r="W332" s="366"/>
      <c r="X332" s="370" t="str">
        <f t="shared" si="251"/>
        <v>-</v>
      </c>
      <c r="Y332" s="368">
        <f t="shared" si="252"/>
        <v>0</v>
      </c>
      <c r="Z332" s="232"/>
      <c r="AA332" s="31"/>
      <c r="AB332" s="227" t="str">
        <f t="shared" si="265"/>
        <v>-</v>
      </c>
      <c r="AC332" s="366"/>
      <c r="AD332" s="370" t="str">
        <f t="shared" si="253"/>
        <v>-</v>
      </c>
      <c r="AE332" s="368">
        <f t="shared" si="254"/>
        <v>0</v>
      </c>
      <c r="AF332" s="232"/>
      <c r="AG332" s="31"/>
      <c r="AH332" s="227" t="str">
        <f t="shared" si="266"/>
        <v>-</v>
      </c>
      <c r="AI332" s="366"/>
      <c r="AJ332" s="370" t="str">
        <f t="shared" si="255"/>
        <v>-</v>
      </c>
      <c r="AK332" s="368">
        <f t="shared" si="256"/>
        <v>0</v>
      </c>
      <c r="AL332" s="232"/>
      <c r="AM332" s="31"/>
      <c r="AN332" s="227" t="str">
        <f t="shared" si="267"/>
        <v>-</v>
      </c>
      <c r="AO332" s="366"/>
      <c r="AP332" s="370" t="str">
        <f t="shared" si="257"/>
        <v>-</v>
      </c>
      <c r="AQ332" s="368">
        <f t="shared" si="258"/>
        <v>0</v>
      </c>
      <c r="AR332" s="232"/>
      <c r="AS332" s="31"/>
      <c r="AT332" s="227" t="str">
        <f t="shared" si="268"/>
        <v>-</v>
      </c>
      <c r="AU332" s="366"/>
      <c r="AV332" s="370" t="str">
        <f t="shared" si="259"/>
        <v>-</v>
      </c>
      <c r="AW332" s="368">
        <f t="shared" si="260"/>
        <v>0</v>
      </c>
      <c r="AX332" s="232"/>
      <c r="AY332" s="31"/>
      <c r="AZ332" s="227" t="str">
        <f t="shared" si="269"/>
        <v>-</v>
      </c>
      <c r="BA332" s="366"/>
      <c r="BB332" s="370" t="str">
        <f t="shared" si="261"/>
        <v>-</v>
      </c>
    </row>
    <row r="333" ht="15" customHeight="1" spans="1:54">
      <c r="A333" s="114"/>
      <c r="B333" s="138">
        <v>10</v>
      </c>
      <c r="C333" s="192">
        <f t="shared" si="246"/>
        <v>0</v>
      </c>
      <c r="D333" s="433">
        <f t="shared" si="233"/>
        <v>0</v>
      </c>
      <c r="E333" s="432"/>
      <c r="F333" s="435">
        <f t="shared" si="234"/>
        <v>0</v>
      </c>
      <c r="G333" s="303" t="str">
        <f t="shared" si="262"/>
        <v>-</v>
      </c>
      <c r="H333" s="436">
        <f t="shared" si="235"/>
        <v>0</v>
      </c>
      <c r="I333" s="461">
        <f t="shared" si="245"/>
        <v>0</v>
      </c>
      <c r="J333" s="462">
        <f t="shared" si="231"/>
        <v>0</v>
      </c>
      <c r="K333" s="462"/>
      <c r="L333" s="330" t="str">
        <f t="shared" si="247"/>
        <v>-</v>
      </c>
      <c r="M333" s="368">
        <f t="shared" si="248"/>
        <v>0</v>
      </c>
      <c r="N333" s="232"/>
      <c r="O333" s="31"/>
      <c r="P333" s="227" t="str">
        <f t="shared" si="263"/>
        <v>-</v>
      </c>
      <c r="Q333" s="366"/>
      <c r="R333" s="370" t="str">
        <f t="shared" si="249"/>
        <v>-</v>
      </c>
      <c r="S333" s="368">
        <f t="shared" si="250"/>
        <v>0</v>
      </c>
      <c r="T333" s="232"/>
      <c r="U333" s="31"/>
      <c r="V333" s="227" t="str">
        <f t="shared" si="264"/>
        <v>-</v>
      </c>
      <c r="W333" s="366"/>
      <c r="X333" s="370" t="str">
        <f t="shared" si="251"/>
        <v>-</v>
      </c>
      <c r="Y333" s="368">
        <f t="shared" si="252"/>
        <v>0</v>
      </c>
      <c r="Z333" s="232"/>
      <c r="AA333" s="31"/>
      <c r="AB333" s="227" t="str">
        <f t="shared" si="265"/>
        <v>-</v>
      </c>
      <c r="AC333" s="366"/>
      <c r="AD333" s="370" t="str">
        <f t="shared" si="253"/>
        <v>-</v>
      </c>
      <c r="AE333" s="368">
        <f t="shared" si="254"/>
        <v>0</v>
      </c>
      <c r="AF333" s="232"/>
      <c r="AG333" s="31"/>
      <c r="AH333" s="227" t="str">
        <f t="shared" si="266"/>
        <v>-</v>
      </c>
      <c r="AI333" s="366"/>
      <c r="AJ333" s="370" t="str">
        <f t="shared" si="255"/>
        <v>-</v>
      </c>
      <c r="AK333" s="368">
        <f t="shared" si="256"/>
        <v>0</v>
      </c>
      <c r="AL333" s="232"/>
      <c r="AM333" s="31"/>
      <c r="AN333" s="227" t="str">
        <f t="shared" si="267"/>
        <v>-</v>
      </c>
      <c r="AO333" s="366"/>
      <c r="AP333" s="370" t="str">
        <f t="shared" si="257"/>
        <v>-</v>
      </c>
      <c r="AQ333" s="368">
        <f t="shared" si="258"/>
        <v>0</v>
      </c>
      <c r="AR333" s="232"/>
      <c r="AS333" s="31"/>
      <c r="AT333" s="227" t="str">
        <f t="shared" si="268"/>
        <v>-</v>
      </c>
      <c r="AU333" s="366"/>
      <c r="AV333" s="370" t="str">
        <f t="shared" si="259"/>
        <v>-</v>
      </c>
      <c r="AW333" s="368">
        <f t="shared" si="260"/>
        <v>0</v>
      </c>
      <c r="AX333" s="232"/>
      <c r="AY333" s="31"/>
      <c r="AZ333" s="227" t="str">
        <f t="shared" si="269"/>
        <v>-</v>
      </c>
      <c r="BA333" s="366"/>
      <c r="BB333" s="370" t="str">
        <f t="shared" si="261"/>
        <v>-</v>
      </c>
    </row>
    <row r="334" ht="15" customHeight="1" spans="1:54">
      <c r="A334" s="114"/>
      <c r="B334" s="138">
        <v>11</v>
      </c>
      <c r="C334" s="192">
        <f t="shared" si="246"/>
        <v>0</v>
      </c>
      <c r="D334" s="433">
        <f t="shared" si="233"/>
        <v>0</v>
      </c>
      <c r="E334" s="432"/>
      <c r="F334" s="435">
        <f t="shared" si="234"/>
        <v>0</v>
      </c>
      <c r="G334" s="303" t="str">
        <f t="shared" si="262"/>
        <v>-</v>
      </c>
      <c r="H334" s="436">
        <f t="shared" si="235"/>
        <v>0</v>
      </c>
      <c r="I334" s="461">
        <f t="shared" si="245"/>
        <v>0</v>
      </c>
      <c r="J334" s="462">
        <f t="shared" si="231"/>
        <v>0</v>
      </c>
      <c r="K334" s="462"/>
      <c r="L334" s="330" t="str">
        <f t="shared" si="247"/>
        <v>-</v>
      </c>
      <c r="M334" s="368">
        <f t="shared" si="248"/>
        <v>0</v>
      </c>
      <c r="N334" s="232"/>
      <c r="O334" s="31"/>
      <c r="P334" s="227" t="str">
        <f t="shared" si="263"/>
        <v>-</v>
      </c>
      <c r="Q334" s="366"/>
      <c r="R334" s="370" t="str">
        <f t="shared" si="249"/>
        <v>-</v>
      </c>
      <c r="S334" s="368">
        <f t="shared" si="250"/>
        <v>0</v>
      </c>
      <c r="T334" s="232"/>
      <c r="U334" s="31"/>
      <c r="V334" s="227" t="str">
        <f t="shared" si="264"/>
        <v>-</v>
      </c>
      <c r="W334" s="366"/>
      <c r="X334" s="370" t="str">
        <f t="shared" si="251"/>
        <v>-</v>
      </c>
      <c r="Y334" s="368">
        <f t="shared" si="252"/>
        <v>0</v>
      </c>
      <c r="Z334" s="232"/>
      <c r="AA334" s="31"/>
      <c r="AB334" s="227" t="str">
        <f t="shared" si="265"/>
        <v>-</v>
      </c>
      <c r="AC334" s="366"/>
      <c r="AD334" s="370" t="str">
        <f t="shared" si="253"/>
        <v>-</v>
      </c>
      <c r="AE334" s="368">
        <f t="shared" si="254"/>
        <v>0</v>
      </c>
      <c r="AF334" s="232"/>
      <c r="AG334" s="31"/>
      <c r="AH334" s="227" t="str">
        <f t="shared" si="266"/>
        <v>-</v>
      </c>
      <c r="AI334" s="366"/>
      <c r="AJ334" s="370" t="str">
        <f t="shared" si="255"/>
        <v>-</v>
      </c>
      <c r="AK334" s="368">
        <f t="shared" si="256"/>
        <v>0</v>
      </c>
      <c r="AL334" s="232"/>
      <c r="AM334" s="31"/>
      <c r="AN334" s="227" t="str">
        <f t="shared" si="267"/>
        <v>-</v>
      </c>
      <c r="AO334" s="366"/>
      <c r="AP334" s="370" t="str">
        <f t="shared" si="257"/>
        <v>-</v>
      </c>
      <c r="AQ334" s="368">
        <f t="shared" si="258"/>
        <v>0</v>
      </c>
      <c r="AR334" s="232"/>
      <c r="AS334" s="31"/>
      <c r="AT334" s="227" t="str">
        <f t="shared" si="268"/>
        <v>-</v>
      </c>
      <c r="AU334" s="366"/>
      <c r="AV334" s="370" t="str">
        <f t="shared" si="259"/>
        <v>-</v>
      </c>
      <c r="AW334" s="368">
        <f t="shared" si="260"/>
        <v>0</v>
      </c>
      <c r="AX334" s="232"/>
      <c r="AY334" s="31"/>
      <c r="AZ334" s="227" t="str">
        <f t="shared" si="269"/>
        <v>-</v>
      </c>
      <c r="BA334" s="366"/>
      <c r="BB334" s="370" t="str">
        <f t="shared" si="261"/>
        <v>-</v>
      </c>
    </row>
    <row r="335" ht="15" customHeight="1" spans="1:54">
      <c r="A335" s="114"/>
      <c r="B335" s="138">
        <v>12</v>
      </c>
      <c r="C335" s="192">
        <f t="shared" si="246"/>
        <v>0</v>
      </c>
      <c r="D335" s="433">
        <f t="shared" si="233"/>
        <v>0</v>
      </c>
      <c r="E335" s="432"/>
      <c r="F335" s="435">
        <f t="shared" si="234"/>
        <v>0</v>
      </c>
      <c r="G335" s="303" t="str">
        <f t="shared" si="262"/>
        <v>-</v>
      </c>
      <c r="H335" s="436">
        <f t="shared" si="235"/>
        <v>0</v>
      </c>
      <c r="I335" s="461">
        <f t="shared" si="245"/>
        <v>0</v>
      </c>
      <c r="J335" s="462">
        <f t="shared" si="231"/>
        <v>0</v>
      </c>
      <c r="K335" s="462"/>
      <c r="L335" s="330" t="str">
        <f t="shared" si="247"/>
        <v>-</v>
      </c>
      <c r="M335" s="368">
        <f t="shared" si="248"/>
        <v>0</v>
      </c>
      <c r="N335" s="232"/>
      <c r="O335" s="31"/>
      <c r="P335" s="227" t="str">
        <f t="shared" si="263"/>
        <v>-</v>
      </c>
      <c r="Q335" s="366"/>
      <c r="R335" s="370" t="str">
        <f t="shared" si="249"/>
        <v>-</v>
      </c>
      <c r="S335" s="368">
        <f t="shared" si="250"/>
        <v>0</v>
      </c>
      <c r="T335" s="232"/>
      <c r="U335" s="31"/>
      <c r="V335" s="227" t="str">
        <f t="shared" si="264"/>
        <v>-</v>
      </c>
      <c r="W335" s="366"/>
      <c r="X335" s="370" t="str">
        <f t="shared" si="251"/>
        <v>-</v>
      </c>
      <c r="Y335" s="368">
        <f t="shared" si="252"/>
        <v>0</v>
      </c>
      <c r="Z335" s="232"/>
      <c r="AA335" s="31"/>
      <c r="AB335" s="227" t="str">
        <f t="shared" si="265"/>
        <v>-</v>
      </c>
      <c r="AC335" s="366"/>
      <c r="AD335" s="370" t="str">
        <f t="shared" si="253"/>
        <v>-</v>
      </c>
      <c r="AE335" s="368">
        <f t="shared" si="254"/>
        <v>0</v>
      </c>
      <c r="AF335" s="232"/>
      <c r="AG335" s="31"/>
      <c r="AH335" s="227" t="str">
        <f t="shared" si="266"/>
        <v>-</v>
      </c>
      <c r="AI335" s="366"/>
      <c r="AJ335" s="370" t="str">
        <f t="shared" si="255"/>
        <v>-</v>
      </c>
      <c r="AK335" s="368">
        <f t="shared" si="256"/>
        <v>0</v>
      </c>
      <c r="AL335" s="232"/>
      <c r="AM335" s="31"/>
      <c r="AN335" s="227" t="str">
        <f t="shared" si="267"/>
        <v>-</v>
      </c>
      <c r="AO335" s="366"/>
      <c r="AP335" s="370" t="str">
        <f t="shared" si="257"/>
        <v>-</v>
      </c>
      <c r="AQ335" s="368">
        <f t="shared" si="258"/>
        <v>0</v>
      </c>
      <c r="AR335" s="232"/>
      <c r="AS335" s="31"/>
      <c r="AT335" s="227" t="str">
        <f t="shared" si="268"/>
        <v>-</v>
      </c>
      <c r="AU335" s="366"/>
      <c r="AV335" s="370" t="str">
        <f t="shared" si="259"/>
        <v>-</v>
      </c>
      <c r="AW335" s="368">
        <f t="shared" si="260"/>
        <v>0</v>
      </c>
      <c r="AX335" s="232"/>
      <c r="AY335" s="31"/>
      <c r="AZ335" s="227" t="str">
        <f t="shared" si="269"/>
        <v>-</v>
      </c>
      <c r="BA335" s="366"/>
      <c r="BB335" s="370" t="str">
        <f t="shared" si="261"/>
        <v>-</v>
      </c>
    </row>
    <row r="336" ht="15" customHeight="1" spans="1:54">
      <c r="A336" s="114"/>
      <c r="B336" s="138">
        <v>13</v>
      </c>
      <c r="C336" s="192">
        <f t="shared" si="246"/>
        <v>0</v>
      </c>
      <c r="D336" s="433">
        <f t="shared" si="233"/>
        <v>0</v>
      </c>
      <c r="E336" s="432"/>
      <c r="F336" s="435">
        <f t="shared" si="234"/>
        <v>0</v>
      </c>
      <c r="G336" s="303" t="str">
        <f t="shared" si="262"/>
        <v>-</v>
      </c>
      <c r="H336" s="436">
        <f t="shared" si="235"/>
        <v>0</v>
      </c>
      <c r="I336" s="461">
        <f t="shared" si="245"/>
        <v>0</v>
      </c>
      <c r="J336" s="462">
        <f t="shared" si="231"/>
        <v>0</v>
      </c>
      <c r="K336" s="462"/>
      <c r="L336" s="330" t="str">
        <f t="shared" si="247"/>
        <v>-</v>
      </c>
      <c r="M336" s="368">
        <f t="shared" si="248"/>
        <v>0</v>
      </c>
      <c r="N336" s="232"/>
      <c r="O336" s="31"/>
      <c r="P336" s="227" t="str">
        <f t="shared" si="263"/>
        <v>-</v>
      </c>
      <c r="Q336" s="366"/>
      <c r="R336" s="370" t="str">
        <f t="shared" si="249"/>
        <v>-</v>
      </c>
      <c r="S336" s="368">
        <f t="shared" si="250"/>
        <v>0</v>
      </c>
      <c r="T336" s="232"/>
      <c r="U336" s="31"/>
      <c r="V336" s="227" t="str">
        <f t="shared" si="264"/>
        <v>-</v>
      </c>
      <c r="W336" s="366"/>
      <c r="X336" s="370" t="str">
        <f t="shared" si="251"/>
        <v>-</v>
      </c>
      <c r="Y336" s="368">
        <f t="shared" si="252"/>
        <v>0</v>
      </c>
      <c r="Z336" s="232"/>
      <c r="AA336" s="31"/>
      <c r="AB336" s="227" t="str">
        <f t="shared" si="265"/>
        <v>-</v>
      </c>
      <c r="AC336" s="366"/>
      <c r="AD336" s="370" t="str">
        <f t="shared" si="253"/>
        <v>-</v>
      </c>
      <c r="AE336" s="368">
        <f t="shared" si="254"/>
        <v>0</v>
      </c>
      <c r="AF336" s="232"/>
      <c r="AG336" s="31"/>
      <c r="AH336" s="227" t="str">
        <f t="shared" si="266"/>
        <v>-</v>
      </c>
      <c r="AI336" s="366"/>
      <c r="AJ336" s="370" t="str">
        <f t="shared" si="255"/>
        <v>-</v>
      </c>
      <c r="AK336" s="368">
        <f t="shared" si="256"/>
        <v>0</v>
      </c>
      <c r="AL336" s="232"/>
      <c r="AM336" s="31"/>
      <c r="AN336" s="227" t="str">
        <f t="shared" si="267"/>
        <v>-</v>
      </c>
      <c r="AO336" s="366"/>
      <c r="AP336" s="370" t="str">
        <f t="shared" si="257"/>
        <v>-</v>
      </c>
      <c r="AQ336" s="368">
        <f t="shared" si="258"/>
        <v>0</v>
      </c>
      <c r="AR336" s="232"/>
      <c r="AS336" s="31"/>
      <c r="AT336" s="227" t="str">
        <f t="shared" si="268"/>
        <v>-</v>
      </c>
      <c r="AU336" s="366"/>
      <c r="AV336" s="370" t="str">
        <f t="shared" si="259"/>
        <v>-</v>
      </c>
      <c r="AW336" s="368">
        <f t="shared" si="260"/>
        <v>0</v>
      </c>
      <c r="AX336" s="232"/>
      <c r="AY336" s="31"/>
      <c r="AZ336" s="227" t="str">
        <f t="shared" si="269"/>
        <v>-</v>
      </c>
      <c r="BA336" s="366"/>
      <c r="BB336" s="370" t="str">
        <f t="shared" si="261"/>
        <v>-</v>
      </c>
    </row>
    <row r="337" ht="15" customHeight="1" spans="1:54">
      <c r="A337" s="114"/>
      <c r="B337" s="138">
        <v>14</v>
      </c>
      <c r="C337" s="192">
        <f t="shared" si="246"/>
        <v>0</v>
      </c>
      <c r="D337" s="433">
        <f t="shared" si="233"/>
        <v>0</v>
      </c>
      <c r="E337" s="432"/>
      <c r="F337" s="435">
        <f t="shared" si="234"/>
        <v>0</v>
      </c>
      <c r="G337" s="303" t="str">
        <f t="shared" si="262"/>
        <v>-</v>
      </c>
      <c r="H337" s="436">
        <f t="shared" si="235"/>
        <v>0</v>
      </c>
      <c r="I337" s="461">
        <f t="shared" si="245"/>
        <v>0</v>
      </c>
      <c r="J337" s="462">
        <f t="shared" si="231"/>
        <v>0</v>
      </c>
      <c r="K337" s="462"/>
      <c r="L337" s="330" t="str">
        <f t="shared" si="247"/>
        <v>-</v>
      </c>
      <c r="M337" s="368">
        <f t="shared" si="248"/>
        <v>0</v>
      </c>
      <c r="N337" s="232"/>
      <c r="O337" s="31"/>
      <c r="P337" s="227" t="str">
        <f t="shared" si="263"/>
        <v>-</v>
      </c>
      <c r="Q337" s="366"/>
      <c r="R337" s="370" t="str">
        <f t="shared" si="249"/>
        <v>-</v>
      </c>
      <c r="S337" s="368">
        <f t="shared" si="250"/>
        <v>0</v>
      </c>
      <c r="T337" s="232"/>
      <c r="U337" s="31"/>
      <c r="V337" s="227" t="str">
        <f t="shared" si="264"/>
        <v>-</v>
      </c>
      <c r="W337" s="366"/>
      <c r="X337" s="370" t="str">
        <f t="shared" si="251"/>
        <v>-</v>
      </c>
      <c r="Y337" s="368">
        <f t="shared" si="252"/>
        <v>0</v>
      </c>
      <c r="Z337" s="232"/>
      <c r="AA337" s="31"/>
      <c r="AB337" s="227" t="str">
        <f t="shared" si="265"/>
        <v>-</v>
      </c>
      <c r="AC337" s="366"/>
      <c r="AD337" s="370" t="str">
        <f t="shared" si="253"/>
        <v>-</v>
      </c>
      <c r="AE337" s="368">
        <f t="shared" si="254"/>
        <v>0</v>
      </c>
      <c r="AF337" s="232"/>
      <c r="AG337" s="31"/>
      <c r="AH337" s="227" t="str">
        <f t="shared" si="266"/>
        <v>-</v>
      </c>
      <c r="AI337" s="366"/>
      <c r="AJ337" s="370" t="str">
        <f t="shared" si="255"/>
        <v>-</v>
      </c>
      <c r="AK337" s="368">
        <f t="shared" si="256"/>
        <v>0</v>
      </c>
      <c r="AL337" s="232"/>
      <c r="AM337" s="31"/>
      <c r="AN337" s="227" t="str">
        <f t="shared" si="267"/>
        <v>-</v>
      </c>
      <c r="AO337" s="366"/>
      <c r="AP337" s="370" t="str">
        <f t="shared" si="257"/>
        <v>-</v>
      </c>
      <c r="AQ337" s="368">
        <f t="shared" si="258"/>
        <v>0</v>
      </c>
      <c r="AR337" s="232"/>
      <c r="AS337" s="31"/>
      <c r="AT337" s="227" t="str">
        <f t="shared" si="268"/>
        <v>-</v>
      </c>
      <c r="AU337" s="366"/>
      <c r="AV337" s="370" t="str">
        <f t="shared" si="259"/>
        <v>-</v>
      </c>
      <c r="AW337" s="368">
        <f t="shared" si="260"/>
        <v>0</v>
      </c>
      <c r="AX337" s="232"/>
      <c r="AY337" s="31"/>
      <c r="AZ337" s="227" t="str">
        <f t="shared" si="269"/>
        <v>-</v>
      </c>
      <c r="BA337" s="366"/>
      <c r="BB337" s="370" t="str">
        <f t="shared" si="261"/>
        <v>-</v>
      </c>
    </row>
    <row r="338" ht="15" customHeight="1" spans="1:54">
      <c r="A338" s="114"/>
      <c r="B338" s="138">
        <v>15</v>
      </c>
      <c r="C338" s="192">
        <f t="shared" si="246"/>
        <v>0</v>
      </c>
      <c r="D338" s="433">
        <f t="shared" si="233"/>
        <v>0</v>
      </c>
      <c r="E338" s="432"/>
      <c r="F338" s="435">
        <f t="shared" si="234"/>
        <v>0</v>
      </c>
      <c r="G338" s="303" t="str">
        <f t="shared" si="262"/>
        <v>-</v>
      </c>
      <c r="H338" s="436">
        <f t="shared" si="235"/>
        <v>0</v>
      </c>
      <c r="I338" s="461">
        <f t="shared" si="245"/>
        <v>0</v>
      </c>
      <c r="J338" s="462">
        <f t="shared" si="231"/>
        <v>0</v>
      </c>
      <c r="K338" s="462"/>
      <c r="L338" s="330" t="str">
        <f t="shared" si="247"/>
        <v>-</v>
      </c>
      <c r="M338" s="368">
        <f t="shared" si="248"/>
        <v>0</v>
      </c>
      <c r="N338" s="232"/>
      <c r="O338" s="31"/>
      <c r="P338" s="227" t="str">
        <f t="shared" si="263"/>
        <v>-</v>
      </c>
      <c r="Q338" s="366"/>
      <c r="R338" s="370" t="str">
        <f t="shared" si="249"/>
        <v>-</v>
      </c>
      <c r="S338" s="368">
        <f t="shared" si="250"/>
        <v>0</v>
      </c>
      <c r="T338" s="232"/>
      <c r="U338" s="31"/>
      <c r="V338" s="227" t="str">
        <f t="shared" si="264"/>
        <v>-</v>
      </c>
      <c r="W338" s="366"/>
      <c r="X338" s="370" t="str">
        <f t="shared" si="251"/>
        <v>-</v>
      </c>
      <c r="Y338" s="368">
        <f t="shared" si="252"/>
        <v>0</v>
      </c>
      <c r="Z338" s="232"/>
      <c r="AA338" s="31"/>
      <c r="AB338" s="227" t="str">
        <f t="shared" si="265"/>
        <v>-</v>
      </c>
      <c r="AC338" s="366"/>
      <c r="AD338" s="370" t="str">
        <f t="shared" si="253"/>
        <v>-</v>
      </c>
      <c r="AE338" s="368">
        <f t="shared" si="254"/>
        <v>0</v>
      </c>
      <c r="AF338" s="232"/>
      <c r="AG338" s="31"/>
      <c r="AH338" s="227" t="str">
        <f t="shared" si="266"/>
        <v>-</v>
      </c>
      <c r="AI338" s="366"/>
      <c r="AJ338" s="370" t="str">
        <f t="shared" si="255"/>
        <v>-</v>
      </c>
      <c r="AK338" s="368">
        <f t="shared" si="256"/>
        <v>0</v>
      </c>
      <c r="AL338" s="232"/>
      <c r="AM338" s="31"/>
      <c r="AN338" s="227" t="str">
        <f t="shared" si="267"/>
        <v>-</v>
      </c>
      <c r="AO338" s="366"/>
      <c r="AP338" s="370" t="str">
        <f t="shared" si="257"/>
        <v>-</v>
      </c>
      <c r="AQ338" s="368">
        <f t="shared" si="258"/>
        <v>0</v>
      </c>
      <c r="AR338" s="232"/>
      <c r="AS338" s="31"/>
      <c r="AT338" s="227" t="str">
        <f t="shared" si="268"/>
        <v>-</v>
      </c>
      <c r="AU338" s="366"/>
      <c r="AV338" s="370" t="str">
        <f t="shared" si="259"/>
        <v>-</v>
      </c>
      <c r="AW338" s="368">
        <f t="shared" si="260"/>
        <v>0</v>
      </c>
      <c r="AX338" s="232"/>
      <c r="AY338" s="31"/>
      <c r="AZ338" s="227" t="str">
        <f t="shared" si="269"/>
        <v>-</v>
      </c>
      <c r="BA338" s="366"/>
      <c r="BB338" s="370" t="str">
        <f t="shared" si="261"/>
        <v>-</v>
      </c>
    </row>
    <row r="339" ht="15" customHeight="1" spans="1:54">
      <c r="A339" s="114"/>
      <c r="B339" s="138">
        <v>16</v>
      </c>
      <c r="C339" s="192">
        <f t="shared" si="246"/>
        <v>0</v>
      </c>
      <c r="D339" s="433">
        <f t="shared" si="233"/>
        <v>0</v>
      </c>
      <c r="E339" s="432"/>
      <c r="F339" s="435">
        <f t="shared" si="234"/>
        <v>0</v>
      </c>
      <c r="G339" s="303" t="str">
        <f t="shared" si="262"/>
        <v>-</v>
      </c>
      <c r="H339" s="436">
        <f t="shared" si="235"/>
        <v>0</v>
      </c>
      <c r="I339" s="461">
        <f t="shared" si="245"/>
        <v>0</v>
      </c>
      <c r="J339" s="462">
        <f t="shared" si="231"/>
        <v>0</v>
      </c>
      <c r="K339" s="462"/>
      <c r="L339" s="330" t="str">
        <f t="shared" si="247"/>
        <v>-</v>
      </c>
      <c r="M339" s="368">
        <f t="shared" si="248"/>
        <v>0</v>
      </c>
      <c r="N339" s="232"/>
      <c r="O339" s="31"/>
      <c r="P339" s="227" t="str">
        <f t="shared" si="263"/>
        <v>-</v>
      </c>
      <c r="Q339" s="366"/>
      <c r="R339" s="370" t="str">
        <f t="shared" si="249"/>
        <v>-</v>
      </c>
      <c r="S339" s="368">
        <f t="shared" si="250"/>
        <v>0</v>
      </c>
      <c r="T339" s="232"/>
      <c r="U339" s="31"/>
      <c r="V339" s="227" t="str">
        <f t="shared" si="264"/>
        <v>-</v>
      </c>
      <c r="W339" s="366"/>
      <c r="X339" s="370" t="str">
        <f t="shared" si="251"/>
        <v>-</v>
      </c>
      <c r="Y339" s="368">
        <f t="shared" si="252"/>
        <v>0</v>
      </c>
      <c r="Z339" s="232"/>
      <c r="AA339" s="31"/>
      <c r="AB339" s="227" t="str">
        <f t="shared" si="265"/>
        <v>-</v>
      </c>
      <c r="AC339" s="366"/>
      <c r="AD339" s="370" t="str">
        <f t="shared" si="253"/>
        <v>-</v>
      </c>
      <c r="AE339" s="368">
        <f t="shared" si="254"/>
        <v>0</v>
      </c>
      <c r="AF339" s="232"/>
      <c r="AG339" s="31"/>
      <c r="AH339" s="227" t="str">
        <f t="shared" si="266"/>
        <v>-</v>
      </c>
      <c r="AI339" s="366"/>
      <c r="AJ339" s="370" t="str">
        <f t="shared" si="255"/>
        <v>-</v>
      </c>
      <c r="AK339" s="368">
        <f t="shared" si="256"/>
        <v>0</v>
      </c>
      <c r="AL339" s="232"/>
      <c r="AM339" s="31"/>
      <c r="AN339" s="227" t="str">
        <f t="shared" si="267"/>
        <v>-</v>
      </c>
      <c r="AO339" s="366"/>
      <c r="AP339" s="370" t="str">
        <f t="shared" si="257"/>
        <v>-</v>
      </c>
      <c r="AQ339" s="368">
        <f t="shared" si="258"/>
        <v>0</v>
      </c>
      <c r="AR339" s="232"/>
      <c r="AS339" s="31"/>
      <c r="AT339" s="227" t="str">
        <f t="shared" si="268"/>
        <v>-</v>
      </c>
      <c r="AU339" s="366"/>
      <c r="AV339" s="370" t="str">
        <f t="shared" si="259"/>
        <v>-</v>
      </c>
      <c r="AW339" s="368">
        <f t="shared" si="260"/>
        <v>0</v>
      </c>
      <c r="AX339" s="232"/>
      <c r="AY339" s="31"/>
      <c r="AZ339" s="227" t="str">
        <f t="shared" si="269"/>
        <v>-</v>
      </c>
      <c r="BA339" s="366"/>
      <c r="BB339" s="370" t="str">
        <f t="shared" si="261"/>
        <v>-</v>
      </c>
    </row>
    <row r="340" ht="15" customHeight="1" spans="1:54">
      <c r="A340" s="114"/>
      <c r="B340" s="138">
        <v>17</v>
      </c>
      <c r="C340" s="192">
        <f t="shared" si="246"/>
        <v>0</v>
      </c>
      <c r="D340" s="433">
        <f t="shared" si="233"/>
        <v>0</v>
      </c>
      <c r="E340" s="432"/>
      <c r="F340" s="435">
        <f t="shared" si="234"/>
        <v>0</v>
      </c>
      <c r="G340" s="303" t="str">
        <f t="shared" si="262"/>
        <v>-</v>
      </c>
      <c r="H340" s="436">
        <f t="shared" si="235"/>
        <v>0</v>
      </c>
      <c r="I340" s="461">
        <f t="shared" si="245"/>
        <v>0</v>
      </c>
      <c r="J340" s="462">
        <f t="shared" si="231"/>
        <v>0</v>
      </c>
      <c r="K340" s="462"/>
      <c r="L340" s="330" t="str">
        <f t="shared" si="247"/>
        <v>-</v>
      </c>
      <c r="M340" s="368">
        <f t="shared" si="248"/>
        <v>0</v>
      </c>
      <c r="N340" s="232"/>
      <c r="O340" s="31"/>
      <c r="P340" s="227" t="str">
        <f t="shared" si="263"/>
        <v>-</v>
      </c>
      <c r="Q340" s="366"/>
      <c r="R340" s="370" t="str">
        <f t="shared" si="249"/>
        <v>-</v>
      </c>
      <c r="S340" s="368">
        <f t="shared" si="250"/>
        <v>0</v>
      </c>
      <c r="T340" s="232"/>
      <c r="U340" s="31"/>
      <c r="V340" s="227" t="str">
        <f t="shared" si="264"/>
        <v>-</v>
      </c>
      <c r="W340" s="366"/>
      <c r="X340" s="370" t="str">
        <f t="shared" si="251"/>
        <v>-</v>
      </c>
      <c r="Y340" s="368">
        <f t="shared" si="252"/>
        <v>0</v>
      </c>
      <c r="Z340" s="232"/>
      <c r="AA340" s="31"/>
      <c r="AB340" s="227" t="str">
        <f t="shared" si="265"/>
        <v>-</v>
      </c>
      <c r="AC340" s="366"/>
      <c r="AD340" s="370" t="str">
        <f t="shared" si="253"/>
        <v>-</v>
      </c>
      <c r="AE340" s="368">
        <f t="shared" si="254"/>
        <v>0</v>
      </c>
      <c r="AF340" s="232"/>
      <c r="AG340" s="31"/>
      <c r="AH340" s="227" t="str">
        <f t="shared" si="266"/>
        <v>-</v>
      </c>
      <c r="AI340" s="366"/>
      <c r="AJ340" s="370" t="str">
        <f t="shared" si="255"/>
        <v>-</v>
      </c>
      <c r="AK340" s="368">
        <f t="shared" si="256"/>
        <v>0</v>
      </c>
      <c r="AL340" s="232"/>
      <c r="AM340" s="31"/>
      <c r="AN340" s="227" t="str">
        <f t="shared" si="267"/>
        <v>-</v>
      </c>
      <c r="AO340" s="366"/>
      <c r="AP340" s="370" t="str">
        <f t="shared" si="257"/>
        <v>-</v>
      </c>
      <c r="AQ340" s="368">
        <f t="shared" si="258"/>
        <v>0</v>
      </c>
      <c r="AR340" s="232"/>
      <c r="AS340" s="31"/>
      <c r="AT340" s="227" t="str">
        <f t="shared" si="268"/>
        <v>-</v>
      </c>
      <c r="AU340" s="366"/>
      <c r="AV340" s="370" t="str">
        <f t="shared" si="259"/>
        <v>-</v>
      </c>
      <c r="AW340" s="368">
        <f t="shared" si="260"/>
        <v>0</v>
      </c>
      <c r="AX340" s="232"/>
      <c r="AY340" s="31"/>
      <c r="AZ340" s="227" t="str">
        <f t="shared" si="269"/>
        <v>-</v>
      </c>
      <c r="BA340" s="366"/>
      <c r="BB340" s="370" t="str">
        <f t="shared" si="261"/>
        <v>-</v>
      </c>
    </row>
    <row r="341" ht="15" customHeight="1" spans="1:54">
      <c r="A341" s="114"/>
      <c r="B341" s="138">
        <v>18</v>
      </c>
      <c r="C341" s="192">
        <f t="shared" si="246"/>
        <v>0</v>
      </c>
      <c r="D341" s="433">
        <f t="shared" si="233"/>
        <v>0</v>
      </c>
      <c r="E341" s="432"/>
      <c r="F341" s="435">
        <f t="shared" si="234"/>
        <v>0</v>
      </c>
      <c r="G341" s="303" t="str">
        <f t="shared" si="262"/>
        <v>-</v>
      </c>
      <c r="H341" s="436">
        <f t="shared" si="235"/>
        <v>0</v>
      </c>
      <c r="I341" s="461">
        <f t="shared" si="245"/>
        <v>0</v>
      </c>
      <c r="J341" s="462">
        <f t="shared" si="231"/>
        <v>0</v>
      </c>
      <c r="K341" s="462"/>
      <c r="L341" s="330" t="str">
        <f t="shared" si="247"/>
        <v>-</v>
      </c>
      <c r="M341" s="368">
        <f t="shared" si="248"/>
        <v>0</v>
      </c>
      <c r="N341" s="232"/>
      <c r="O341" s="31"/>
      <c r="P341" s="227" t="str">
        <f t="shared" si="263"/>
        <v>-</v>
      </c>
      <c r="Q341" s="366"/>
      <c r="R341" s="370" t="str">
        <f t="shared" si="249"/>
        <v>-</v>
      </c>
      <c r="S341" s="368">
        <f t="shared" si="250"/>
        <v>0</v>
      </c>
      <c r="T341" s="232"/>
      <c r="U341" s="31"/>
      <c r="V341" s="227" t="str">
        <f t="shared" si="264"/>
        <v>-</v>
      </c>
      <c r="W341" s="366"/>
      <c r="X341" s="370" t="str">
        <f t="shared" si="251"/>
        <v>-</v>
      </c>
      <c r="Y341" s="368">
        <f t="shared" si="252"/>
        <v>0</v>
      </c>
      <c r="Z341" s="232"/>
      <c r="AA341" s="31"/>
      <c r="AB341" s="227" t="str">
        <f t="shared" si="265"/>
        <v>-</v>
      </c>
      <c r="AC341" s="366"/>
      <c r="AD341" s="370" t="str">
        <f t="shared" si="253"/>
        <v>-</v>
      </c>
      <c r="AE341" s="368">
        <f t="shared" si="254"/>
        <v>0</v>
      </c>
      <c r="AF341" s="232"/>
      <c r="AG341" s="31"/>
      <c r="AH341" s="227" t="str">
        <f t="shared" si="266"/>
        <v>-</v>
      </c>
      <c r="AI341" s="366"/>
      <c r="AJ341" s="370" t="str">
        <f t="shared" si="255"/>
        <v>-</v>
      </c>
      <c r="AK341" s="368">
        <f t="shared" si="256"/>
        <v>0</v>
      </c>
      <c r="AL341" s="232"/>
      <c r="AM341" s="31"/>
      <c r="AN341" s="227" t="str">
        <f t="shared" si="267"/>
        <v>-</v>
      </c>
      <c r="AO341" s="366"/>
      <c r="AP341" s="370" t="str">
        <f t="shared" si="257"/>
        <v>-</v>
      </c>
      <c r="AQ341" s="368">
        <f t="shared" si="258"/>
        <v>0</v>
      </c>
      <c r="AR341" s="232"/>
      <c r="AS341" s="31"/>
      <c r="AT341" s="227" t="str">
        <f t="shared" si="268"/>
        <v>-</v>
      </c>
      <c r="AU341" s="366"/>
      <c r="AV341" s="370" t="str">
        <f t="shared" si="259"/>
        <v>-</v>
      </c>
      <c r="AW341" s="368">
        <f t="shared" si="260"/>
        <v>0</v>
      </c>
      <c r="AX341" s="232"/>
      <c r="AY341" s="31"/>
      <c r="AZ341" s="227" t="str">
        <f t="shared" si="269"/>
        <v>-</v>
      </c>
      <c r="BA341" s="366"/>
      <c r="BB341" s="370" t="str">
        <f t="shared" si="261"/>
        <v>-</v>
      </c>
    </row>
    <row r="342" ht="15" customHeight="1" spans="1:54">
      <c r="A342" s="114"/>
      <c r="B342" s="138">
        <v>19</v>
      </c>
      <c r="C342" s="192">
        <f t="shared" si="246"/>
        <v>0</v>
      </c>
      <c r="D342" s="433">
        <f t="shared" si="233"/>
        <v>0</v>
      </c>
      <c r="E342" s="432"/>
      <c r="F342" s="435">
        <f t="shared" si="234"/>
        <v>0</v>
      </c>
      <c r="G342" s="303" t="str">
        <f t="shared" si="262"/>
        <v>-</v>
      </c>
      <c r="H342" s="436">
        <f t="shared" si="235"/>
        <v>0</v>
      </c>
      <c r="I342" s="461">
        <f t="shared" si="245"/>
        <v>0</v>
      </c>
      <c r="J342" s="462">
        <f t="shared" si="231"/>
        <v>0</v>
      </c>
      <c r="K342" s="462"/>
      <c r="L342" s="330" t="str">
        <f t="shared" si="247"/>
        <v>-</v>
      </c>
      <c r="M342" s="368">
        <f t="shared" si="248"/>
        <v>0</v>
      </c>
      <c r="N342" s="232"/>
      <c r="O342" s="31"/>
      <c r="P342" s="227" t="str">
        <f t="shared" si="263"/>
        <v>-</v>
      </c>
      <c r="Q342" s="366"/>
      <c r="R342" s="370" t="str">
        <f t="shared" si="249"/>
        <v>-</v>
      </c>
      <c r="S342" s="368">
        <f t="shared" si="250"/>
        <v>0</v>
      </c>
      <c r="T342" s="232"/>
      <c r="U342" s="31"/>
      <c r="V342" s="227" t="str">
        <f t="shared" si="264"/>
        <v>-</v>
      </c>
      <c r="W342" s="366"/>
      <c r="X342" s="370" t="str">
        <f t="shared" si="251"/>
        <v>-</v>
      </c>
      <c r="Y342" s="368">
        <f t="shared" si="252"/>
        <v>0</v>
      </c>
      <c r="Z342" s="232"/>
      <c r="AA342" s="31"/>
      <c r="AB342" s="227" t="str">
        <f t="shared" si="265"/>
        <v>-</v>
      </c>
      <c r="AC342" s="366"/>
      <c r="AD342" s="370" t="str">
        <f t="shared" si="253"/>
        <v>-</v>
      </c>
      <c r="AE342" s="368">
        <f t="shared" si="254"/>
        <v>0</v>
      </c>
      <c r="AF342" s="232"/>
      <c r="AG342" s="31"/>
      <c r="AH342" s="227" t="str">
        <f t="shared" si="266"/>
        <v>-</v>
      </c>
      <c r="AI342" s="366"/>
      <c r="AJ342" s="370" t="str">
        <f t="shared" si="255"/>
        <v>-</v>
      </c>
      <c r="AK342" s="368">
        <f t="shared" si="256"/>
        <v>0</v>
      </c>
      <c r="AL342" s="232"/>
      <c r="AM342" s="31"/>
      <c r="AN342" s="227" t="str">
        <f t="shared" si="267"/>
        <v>-</v>
      </c>
      <c r="AO342" s="366"/>
      <c r="AP342" s="370" t="str">
        <f t="shared" si="257"/>
        <v>-</v>
      </c>
      <c r="AQ342" s="368">
        <f t="shared" si="258"/>
        <v>0</v>
      </c>
      <c r="AR342" s="232"/>
      <c r="AS342" s="31"/>
      <c r="AT342" s="227" t="str">
        <f t="shared" si="268"/>
        <v>-</v>
      </c>
      <c r="AU342" s="366"/>
      <c r="AV342" s="370" t="str">
        <f t="shared" si="259"/>
        <v>-</v>
      </c>
      <c r="AW342" s="368">
        <f t="shared" si="260"/>
        <v>0</v>
      </c>
      <c r="AX342" s="232"/>
      <c r="AY342" s="31"/>
      <c r="AZ342" s="227" t="str">
        <f t="shared" si="269"/>
        <v>-</v>
      </c>
      <c r="BA342" s="366"/>
      <c r="BB342" s="370" t="str">
        <f t="shared" si="261"/>
        <v>-</v>
      </c>
    </row>
    <row r="343" ht="15" customHeight="1" spans="1:54">
      <c r="A343" s="114"/>
      <c r="B343" s="138">
        <v>20</v>
      </c>
      <c r="C343" s="192">
        <f t="shared" si="246"/>
        <v>0</v>
      </c>
      <c r="D343" s="433">
        <f t="shared" si="233"/>
        <v>0</v>
      </c>
      <c r="E343" s="432"/>
      <c r="F343" s="435">
        <f t="shared" si="234"/>
        <v>0</v>
      </c>
      <c r="G343" s="303" t="str">
        <f t="shared" si="262"/>
        <v>-</v>
      </c>
      <c r="H343" s="436">
        <f t="shared" si="235"/>
        <v>0</v>
      </c>
      <c r="I343" s="461">
        <f t="shared" si="245"/>
        <v>0</v>
      </c>
      <c r="J343" s="462">
        <f t="shared" si="231"/>
        <v>0</v>
      </c>
      <c r="K343" s="462"/>
      <c r="L343" s="330" t="str">
        <f t="shared" si="247"/>
        <v>-</v>
      </c>
      <c r="M343" s="368">
        <f t="shared" si="248"/>
        <v>0</v>
      </c>
      <c r="N343" s="232"/>
      <c r="O343" s="31"/>
      <c r="P343" s="227" t="str">
        <f t="shared" si="263"/>
        <v>-</v>
      </c>
      <c r="Q343" s="366"/>
      <c r="R343" s="370" t="str">
        <f t="shared" si="249"/>
        <v>-</v>
      </c>
      <c r="S343" s="368">
        <f t="shared" si="250"/>
        <v>0</v>
      </c>
      <c r="T343" s="232"/>
      <c r="U343" s="31"/>
      <c r="V343" s="227" t="str">
        <f t="shared" si="264"/>
        <v>-</v>
      </c>
      <c r="W343" s="366"/>
      <c r="X343" s="370" t="str">
        <f t="shared" si="251"/>
        <v>-</v>
      </c>
      <c r="Y343" s="368">
        <f t="shared" si="252"/>
        <v>0</v>
      </c>
      <c r="Z343" s="232"/>
      <c r="AA343" s="31"/>
      <c r="AB343" s="227" t="str">
        <f t="shared" si="265"/>
        <v>-</v>
      </c>
      <c r="AC343" s="366"/>
      <c r="AD343" s="370" t="str">
        <f t="shared" si="253"/>
        <v>-</v>
      </c>
      <c r="AE343" s="368">
        <f t="shared" si="254"/>
        <v>0</v>
      </c>
      <c r="AF343" s="232"/>
      <c r="AG343" s="31"/>
      <c r="AH343" s="227" t="str">
        <f t="shared" si="266"/>
        <v>-</v>
      </c>
      <c r="AI343" s="366"/>
      <c r="AJ343" s="370" t="str">
        <f t="shared" si="255"/>
        <v>-</v>
      </c>
      <c r="AK343" s="368">
        <f t="shared" si="256"/>
        <v>0</v>
      </c>
      <c r="AL343" s="232"/>
      <c r="AM343" s="31"/>
      <c r="AN343" s="227" t="str">
        <f t="shared" si="267"/>
        <v>-</v>
      </c>
      <c r="AO343" s="366"/>
      <c r="AP343" s="370" t="str">
        <f t="shared" si="257"/>
        <v>-</v>
      </c>
      <c r="AQ343" s="368">
        <f t="shared" si="258"/>
        <v>0</v>
      </c>
      <c r="AR343" s="232"/>
      <c r="AS343" s="31"/>
      <c r="AT343" s="227" t="str">
        <f t="shared" si="268"/>
        <v>-</v>
      </c>
      <c r="AU343" s="366"/>
      <c r="AV343" s="370" t="str">
        <f t="shared" si="259"/>
        <v>-</v>
      </c>
      <c r="AW343" s="368">
        <f t="shared" si="260"/>
        <v>0</v>
      </c>
      <c r="AX343" s="232"/>
      <c r="AY343" s="31"/>
      <c r="AZ343" s="227" t="str">
        <f t="shared" si="269"/>
        <v>-</v>
      </c>
      <c r="BA343" s="366"/>
      <c r="BB343" s="370" t="str">
        <f t="shared" si="261"/>
        <v>-</v>
      </c>
    </row>
    <row r="344" ht="15" customHeight="1" spans="1:54">
      <c r="A344" s="114"/>
      <c r="B344" s="138">
        <v>21</v>
      </c>
      <c r="C344" s="192">
        <f t="shared" si="246"/>
        <v>0</v>
      </c>
      <c r="D344" s="433">
        <f t="shared" si="233"/>
        <v>0</v>
      </c>
      <c r="E344" s="432"/>
      <c r="F344" s="435">
        <f t="shared" si="234"/>
        <v>0</v>
      </c>
      <c r="G344" s="303" t="str">
        <f t="shared" si="262"/>
        <v>-</v>
      </c>
      <c r="H344" s="436">
        <f t="shared" si="235"/>
        <v>0</v>
      </c>
      <c r="I344" s="461">
        <f t="shared" si="245"/>
        <v>0</v>
      </c>
      <c r="J344" s="462">
        <f t="shared" si="231"/>
        <v>0</v>
      </c>
      <c r="K344" s="462"/>
      <c r="L344" s="330" t="str">
        <f t="shared" si="247"/>
        <v>-</v>
      </c>
      <c r="M344" s="368">
        <f t="shared" si="248"/>
        <v>0</v>
      </c>
      <c r="N344" s="232"/>
      <c r="O344" s="31"/>
      <c r="P344" s="227" t="str">
        <f t="shared" si="263"/>
        <v>-</v>
      </c>
      <c r="Q344" s="366"/>
      <c r="R344" s="370" t="str">
        <f t="shared" si="249"/>
        <v>-</v>
      </c>
      <c r="S344" s="368">
        <f t="shared" si="250"/>
        <v>0</v>
      </c>
      <c r="T344" s="232"/>
      <c r="U344" s="31"/>
      <c r="V344" s="227" t="str">
        <f t="shared" si="264"/>
        <v>-</v>
      </c>
      <c r="W344" s="366"/>
      <c r="X344" s="370" t="str">
        <f t="shared" si="251"/>
        <v>-</v>
      </c>
      <c r="Y344" s="368">
        <f t="shared" si="252"/>
        <v>0</v>
      </c>
      <c r="Z344" s="232"/>
      <c r="AA344" s="31"/>
      <c r="AB344" s="227" t="str">
        <f t="shared" si="265"/>
        <v>-</v>
      </c>
      <c r="AC344" s="366"/>
      <c r="AD344" s="370" t="str">
        <f t="shared" si="253"/>
        <v>-</v>
      </c>
      <c r="AE344" s="368">
        <f t="shared" si="254"/>
        <v>0</v>
      </c>
      <c r="AF344" s="232"/>
      <c r="AG344" s="31"/>
      <c r="AH344" s="227" t="str">
        <f t="shared" si="266"/>
        <v>-</v>
      </c>
      <c r="AI344" s="366"/>
      <c r="AJ344" s="370" t="str">
        <f t="shared" si="255"/>
        <v>-</v>
      </c>
      <c r="AK344" s="368">
        <f t="shared" si="256"/>
        <v>0</v>
      </c>
      <c r="AL344" s="232"/>
      <c r="AM344" s="31"/>
      <c r="AN344" s="227" t="str">
        <f t="shared" si="267"/>
        <v>-</v>
      </c>
      <c r="AO344" s="366"/>
      <c r="AP344" s="370" t="str">
        <f t="shared" si="257"/>
        <v>-</v>
      </c>
      <c r="AQ344" s="368">
        <f t="shared" si="258"/>
        <v>0</v>
      </c>
      <c r="AR344" s="232"/>
      <c r="AS344" s="31"/>
      <c r="AT344" s="227" t="str">
        <f t="shared" si="268"/>
        <v>-</v>
      </c>
      <c r="AU344" s="366"/>
      <c r="AV344" s="370" t="str">
        <f t="shared" si="259"/>
        <v>-</v>
      </c>
      <c r="AW344" s="368">
        <f t="shared" si="260"/>
        <v>0</v>
      </c>
      <c r="AX344" s="232"/>
      <c r="AY344" s="31"/>
      <c r="AZ344" s="227" t="str">
        <f t="shared" si="269"/>
        <v>-</v>
      </c>
      <c r="BA344" s="366"/>
      <c r="BB344" s="370" t="str">
        <f t="shared" si="261"/>
        <v>-</v>
      </c>
    </row>
    <row r="345" ht="15" customHeight="1" spans="1:54">
      <c r="A345" s="114"/>
      <c r="B345" s="138">
        <v>22</v>
      </c>
      <c r="C345" s="192">
        <f t="shared" si="246"/>
        <v>0</v>
      </c>
      <c r="D345" s="433">
        <f t="shared" si="233"/>
        <v>0</v>
      </c>
      <c r="E345" s="432"/>
      <c r="F345" s="435">
        <f t="shared" si="234"/>
        <v>0</v>
      </c>
      <c r="G345" s="303" t="str">
        <f t="shared" si="262"/>
        <v>-</v>
      </c>
      <c r="H345" s="436">
        <f t="shared" si="235"/>
        <v>0</v>
      </c>
      <c r="I345" s="461">
        <f t="shared" si="245"/>
        <v>0</v>
      </c>
      <c r="J345" s="462">
        <f t="shared" si="231"/>
        <v>0</v>
      </c>
      <c r="K345" s="462"/>
      <c r="L345" s="330" t="str">
        <f t="shared" si="247"/>
        <v>-</v>
      </c>
      <c r="M345" s="368">
        <f t="shared" si="248"/>
        <v>0</v>
      </c>
      <c r="N345" s="232"/>
      <c r="O345" s="31"/>
      <c r="P345" s="227" t="str">
        <f t="shared" si="263"/>
        <v>-</v>
      </c>
      <c r="Q345" s="366"/>
      <c r="R345" s="370" t="str">
        <f t="shared" si="249"/>
        <v>-</v>
      </c>
      <c r="S345" s="368">
        <f t="shared" si="250"/>
        <v>0</v>
      </c>
      <c r="T345" s="232"/>
      <c r="U345" s="31"/>
      <c r="V345" s="227" t="str">
        <f t="shared" si="264"/>
        <v>-</v>
      </c>
      <c r="W345" s="366"/>
      <c r="X345" s="370" t="str">
        <f t="shared" si="251"/>
        <v>-</v>
      </c>
      <c r="Y345" s="368">
        <f t="shared" si="252"/>
        <v>0</v>
      </c>
      <c r="Z345" s="232"/>
      <c r="AA345" s="31"/>
      <c r="AB345" s="227" t="str">
        <f t="shared" si="265"/>
        <v>-</v>
      </c>
      <c r="AC345" s="366"/>
      <c r="AD345" s="370" t="str">
        <f t="shared" si="253"/>
        <v>-</v>
      </c>
      <c r="AE345" s="368">
        <f t="shared" si="254"/>
        <v>0</v>
      </c>
      <c r="AF345" s="232"/>
      <c r="AG345" s="31"/>
      <c r="AH345" s="227" t="str">
        <f t="shared" si="266"/>
        <v>-</v>
      </c>
      <c r="AI345" s="366"/>
      <c r="AJ345" s="370" t="str">
        <f t="shared" si="255"/>
        <v>-</v>
      </c>
      <c r="AK345" s="368">
        <f t="shared" si="256"/>
        <v>0</v>
      </c>
      <c r="AL345" s="232"/>
      <c r="AM345" s="31"/>
      <c r="AN345" s="227" t="str">
        <f t="shared" si="267"/>
        <v>-</v>
      </c>
      <c r="AO345" s="366"/>
      <c r="AP345" s="370" t="str">
        <f t="shared" si="257"/>
        <v>-</v>
      </c>
      <c r="AQ345" s="368">
        <f t="shared" si="258"/>
        <v>0</v>
      </c>
      <c r="AR345" s="232"/>
      <c r="AS345" s="31"/>
      <c r="AT345" s="227" t="str">
        <f t="shared" si="268"/>
        <v>-</v>
      </c>
      <c r="AU345" s="366"/>
      <c r="AV345" s="370" t="str">
        <f t="shared" si="259"/>
        <v>-</v>
      </c>
      <c r="AW345" s="368">
        <f t="shared" si="260"/>
        <v>0</v>
      </c>
      <c r="AX345" s="232"/>
      <c r="AY345" s="31"/>
      <c r="AZ345" s="227" t="str">
        <f t="shared" si="269"/>
        <v>-</v>
      </c>
      <c r="BA345" s="366"/>
      <c r="BB345" s="370" t="str">
        <f t="shared" si="261"/>
        <v>-</v>
      </c>
    </row>
    <row r="346" ht="15" customHeight="1" spans="1:54">
      <c r="A346" s="114"/>
      <c r="B346" s="138">
        <v>23</v>
      </c>
      <c r="C346" s="192">
        <f t="shared" si="246"/>
        <v>0</v>
      </c>
      <c r="D346" s="433">
        <f t="shared" si="233"/>
        <v>0</v>
      </c>
      <c r="E346" s="432"/>
      <c r="F346" s="435">
        <f t="shared" si="234"/>
        <v>0</v>
      </c>
      <c r="G346" s="303" t="str">
        <f t="shared" si="262"/>
        <v>-</v>
      </c>
      <c r="H346" s="436">
        <f t="shared" si="235"/>
        <v>0</v>
      </c>
      <c r="I346" s="461">
        <f t="shared" si="245"/>
        <v>0</v>
      </c>
      <c r="J346" s="462">
        <f t="shared" si="231"/>
        <v>0</v>
      </c>
      <c r="K346" s="462"/>
      <c r="L346" s="330" t="str">
        <f t="shared" si="247"/>
        <v>-</v>
      </c>
      <c r="M346" s="368">
        <f t="shared" si="248"/>
        <v>0</v>
      </c>
      <c r="N346" s="232">
        <v>0</v>
      </c>
      <c r="O346" s="31"/>
      <c r="P346" s="227" t="str">
        <f t="shared" si="263"/>
        <v>-</v>
      </c>
      <c r="Q346" s="366">
        <v>0</v>
      </c>
      <c r="R346" s="370" t="str">
        <f t="shared" si="249"/>
        <v>-</v>
      </c>
      <c r="S346" s="368">
        <f t="shared" si="250"/>
        <v>0</v>
      </c>
      <c r="T346" s="232">
        <v>0</v>
      </c>
      <c r="U346" s="31"/>
      <c r="V346" s="227" t="str">
        <f t="shared" si="264"/>
        <v>-</v>
      </c>
      <c r="W346" s="366">
        <v>0</v>
      </c>
      <c r="X346" s="370" t="str">
        <f t="shared" si="251"/>
        <v>-</v>
      </c>
      <c r="Y346" s="368">
        <f t="shared" si="252"/>
        <v>0</v>
      </c>
      <c r="Z346" s="232">
        <v>0</v>
      </c>
      <c r="AA346" s="31"/>
      <c r="AB346" s="227" t="str">
        <f t="shared" si="265"/>
        <v>-</v>
      </c>
      <c r="AC346" s="366">
        <v>0</v>
      </c>
      <c r="AD346" s="370" t="str">
        <f t="shared" si="253"/>
        <v>-</v>
      </c>
      <c r="AE346" s="368">
        <f t="shared" si="254"/>
        <v>0</v>
      </c>
      <c r="AF346" s="232">
        <v>0</v>
      </c>
      <c r="AG346" s="31"/>
      <c r="AH346" s="227" t="str">
        <f t="shared" si="266"/>
        <v>-</v>
      </c>
      <c r="AI346" s="366">
        <v>0</v>
      </c>
      <c r="AJ346" s="370" t="str">
        <f t="shared" si="255"/>
        <v>-</v>
      </c>
      <c r="AK346" s="368">
        <f t="shared" si="256"/>
        <v>0</v>
      </c>
      <c r="AL346" s="232">
        <v>0</v>
      </c>
      <c r="AM346" s="31"/>
      <c r="AN346" s="227" t="str">
        <f t="shared" si="267"/>
        <v>-</v>
      </c>
      <c r="AO346" s="366">
        <v>0</v>
      </c>
      <c r="AP346" s="370" t="str">
        <f t="shared" si="257"/>
        <v>-</v>
      </c>
      <c r="AQ346" s="368">
        <f t="shared" si="258"/>
        <v>0</v>
      </c>
      <c r="AR346" s="232">
        <v>0</v>
      </c>
      <c r="AS346" s="31"/>
      <c r="AT346" s="227" t="str">
        <f t="shared" si="268"/>
        <v>-</v>
      </c>
      <c r="AU346" s="366">
        <v>0</v>
      </c>
      <c r="AV346" s="370" t="str">
        <f t="shared" si="259"/>
        <v>-</v>
      </c>
      <c r="AW346" s="368">
        <f t="shared" si="260"/>
        <v>0</v>
      </c>
      <c r="AX346" s="232">
        <v>0</v>
      </c>
      <c r="AY346" s="31"/>
      <c r="AZ346" s="227" t="str">
        <f t="shared" si="269"/>
        <v>-</v>
      </c>
      <c r="BA346" s="366">
        <v>0</v>
      </c>
      <c r="BB346" s="370" t="str">
        <f t="shared" si="261"/>
        <v>-</v>
      </c>
    </row>
    <row r="347" ht="15" customHeight="1" spans="1:54">
      <c r="A347" s="114"/>
      <c r="B347" s="138">
        <v>24</v>
      </c>
      <c r="C347" s="192">
        <f t="shared" si="246"/>
        <v>0</v>
      </c>
      <c r="D347" s="433">
        <f t="shared" si="233"/>
        <v>0</v>
      </c>
      <c r="E347" s="432"/>
      <c r="F347" s="435">
        <f t="shared" si="234"/>
        <v>0</v>
      </c>
      <c r="G347" s="303" t="str">
        <f t="shared" si="262"/>
        <v>-</v>
      </c>
      <c r="H347" s="436">
        <f t="shared" si="235"/>
        <v>0</v>
      </c>
      <c r="I347" s="461">
        <f t="shared" si="245"/>
        <v>0</v>
      </c>
      <c r="J347" s="462">
        <f t="shared" si="231"/>
        <v>0</v>
      </c>
      <c r="K347" s="462"/>
      <c r="L347" s="330" t="str">
        <f t="shared" si="247"/>
        <v>-</v>
      </c>
      <c r="M347" s="368">
        <f t="shared" si="248"/>
        <v>0</v>
      </c>
      <c r="N347" s="232">
        <v>0</v>
      </c>
      <c r="O347" s="31"/>
      <c r="P347" s="227" t="str">
        <f t="shared" si="263"/>
        <v>-</v>
      </c>
      <c r="Q347" s="366">
        <v>0</v>
      </c>
      <c r="R347" s="370" t="str">
        <f t="shared" si="249"/>
        <v>-</v>
      </c>
      <c r="S347" s="368">
        <f t="shared" si="250"/>
        <v>0</v>
      </c>
      <c r="T347" s="232">
        <v>0</v>
      </c>
      <c r="U347" s="31"/>
      <c r="V347" s="227" t="str">
        <f t="shared" si="264"/>
        <v>-</v>
      </c>
      <c r="W347" s="366">
        <v>0</v>
      </c>
      <c r="X347" s="370" t="str">
        <f t="shared" si="251"/>
        <v>-</v>
      </c>
      <c r="Y347" s="368">
        <f t="shared" si="252"/>
        <v>0</v>
      </c>
      <c r="Z347" s="232">
        <v>0</v>
      </c>
      <c r="AA347" s="31"/>
      <c r="AB347" s="227" t="str">
        <f t="shared" si="265"/>
        <v>-</v>
      </c>
      <c r="AC347" s="366">
        <v>0</v>
      </c>
      <c r="AD347" s="370" t="str">
        <f t="shared" si="253"/>
        <v>-</v>
      </c>
      <c r="AE347" s="368">
        <f t="shared" si="254"/>
        <v>0</v>
      </c>
      <c r="AF347" s="232">
        <v>0</v>
      </c>
      <c r="AG347" s="31"/>
      <c r="AH347" s="227" t="str">
        <f t="shared" si="266"/>
        <v>-</v>
      </c>
      <c r="AI347" s="366">
        <v>0</v>
      </c>
      <c r="AJ347" s="370" t="str">
        <f t="shared" si="255"/>
        <v>-</v>
      </c>
      <c r="AK347" s="368">
        <f t="shared" si="256"/>
        <v>0</v>
      </c>
      <c r="AL347" s="232">
        <v>0</v>
      </c>
      <c r="AM347" s="31"/>
      <c r="AN347" s="227" t="str">
        <f t="shared" si="267"/>
        <v>-</v>
      </c>
      <c r="AO347" s="366">
        <v>0</v>
      </c>
      <c r="AP347" s="370" t="str">
        <f t="shared" si="257"/>
        <v>-</v>
      </c>
      <c r="AQ347" s="368">
        <f t="shared" si="258"/>
        <v>0</v>
      </c>
      <c r="AR347" s="232">
        <v>0</v>
      </c>
      <c r="AS347" s="31"/>
      <c r="AT347" s="227" t="str">
        <f t="shared" si="268"/>
        <v>-</v>
      </c>
      <c r="AU347" s="366">
        <v>0</v>
      </c>
      <c r="AV347" s="370" t="str">
        <f t="shared" si="259"/>
        <v>-</v>
      </c>
      <c r="AW347" s="368">
        <f t="shared" si="260"/>
        <v>0</v>
      </c>
      <c r="AX347" s="232">
        <v>0</v>
      </c>
      <c r="AY347" s="31"/>
      <c r="AZ347" s="227" t="str">
        <f t="shared" si="269"/>
        <v>-</v>
      </c>
      <c r="BA347" s="366">
        <v>0</v>
      </c>
      <c r="BB347" s="370" t="str">
        <f t="shared" si="261"/>
        <v>-</v>
      </c>
    </row>
    <row r="348" ht="15" customHeight="1" spans="1:54">
      <c r="A348" s="114"/>
      <c r="B348" s="138">
        <v>25</v>
      </c>
      <c r="C348" s="192">
        <f t="shared" si="246"/>
        <v>0</v>
      </c>
      <c r="D348" s="433">
        <f t="shared" si="233"/>
        <v>0</v>
      </c>
      <c r="E348" s="432"/>
      <c r="F348" s="435">
        <f t="shared" si="234"/>
        <v>0</v>
      </c>
      <c r="G348" s="303" t="str">
        <f t="shared" si="262"/>
        <v>-</v>
      </c>
      <c r="H348" s="436">
        <f t="shared" si="235"/>
        <v>0</v>
      </c>
      <c r="I348" s="461">
        <f t="shared" si="245"/>
        <v>0</v>
      </c>
      <c r="J348" s="462">
        <f t="shared" si="231"/>
        <v>0</v>
      </c>
      <c r="K348" s="462"/>
      <c r="L348" s="330" t="str">
        <f t="shared" si="247"/>
        <v>-</v>
      </c>
      <c r="M348" s="368">
        <f t="shared" si="248"/>
        <v>0</v>
      </c>
      <c r="N348" s="232">
        <v>0</v>
      </c>
      <c r="O348" s="31"/>
      <c r="P348" s="227" t="str">
        <f t="shared" si="263"/>
        <v>-</v>
      </c>
      <c r="Q348" s="366">
        <v>0</v>
      </c>
      <c r="R348" s="370" t="str">
        <f t="shared" si="249"/>
        <v>-</v>
      </c>
      <c r="S348" s="368">
        <f t="shared" si="250"/>
        <v>0</v>
      </c>
      <c r="T348" s="232">
        <v>0</v>
      </c>
      <c r="U348" s="31"/>
      <c r="V348" s="227" t="str">
        <f t="shared" si="264"/>
        <v>-</v>
      </c>
      <c r="W348" s="366">
        <v>0</v>
      </c>
      <c r="X348" s="370" t="str">
        <f t="shared" si="251"/>
        <v>-</v>
      </c>
      <c r="Y348" s="368">
        <f t="shared" si="252"/>
        <v>0</v>
      </c>
      <c r="Z348" s="232">
        <v>0</v>
      </c>
      <c r="AA348" s="31"/>
      <c r="AB348" s="227" t="str">
        <f t="shared" si="265"/>
        <v>-</v>
      </c>
      <c r="AC348" s="366">
        <v>0</v>
      </c>
      <c r="AD348" s="370" t="str">
        <f t="shared" si="253"/>
        <v>-</v>
      </c>
      <c r="AE348" s="368">
        <f t="shared" si="254"/>
        <v>0</v>
      </c>
      <c r="AF348" s="232">
        <v>0</v>
      </c>
      <c r="AG348" s="31"/>
      <c r="AH348" s="227" t="str">
        <f t="shared" si="266"/>
        <v>-</v>
      </c>
      <c r="AI348" s="366">
        <v>0</v>
      </c>
      <c r="AJ348" s="370" t="str">
        <f t="shared" si="255"/>
        <v>-</v>
      </c>
      <c r="AK348" s="368">
        <f t="shared" si="256"/>
        <v>0</v>
      </c>
      <c r="AL348" s="232">
        <v>0</v>
      </c>
      <c r="AM348" s="31"/>
      <c r="AN348" s="227" t="str">
        <f t="shared" si="267"/>
        <v>-</v>
      </c>
      <c r="AO348" s="366">
        <v>0</v>
      </c>
      <c r="AP348" s="370" t="str">
        <f t="shared" si="257"/>
        <v>-</v>
      </c>
      <c r="AQ348" s="368">
        <f t="shared" si="258"/>
        <v>0</v>
      </c>
      <c r="AR348" s="232">
        <v>0</v>
      </c>
      <c r="AS348" s="31"/>
      <c r="AT348" s="227" t="str">
        <f t="shared" si="268"/>
        <v>-</v>
      </c>
      <c r="AU348" s="366">
        <v>0</v>
      </c>
      <c r="AV348" s="370" t="str">
        <f t="shared" si="259"/>
        <v>-</v>
      </c>
      <c r="AW348" s="368">
        <f t="shared" si="260"/>
        <v>0</v>
      </c>
      <c r="AX348" s="232">
        <v>0</v>
      </c>
      <c r="AY348" s="31"/>
      <c r="AZ348" s="227" t="str">
        <f t="shared" si="269"/>
        <v>-</v>
      </c>
      <c r="BA348" s="366">
        <v>0</v>
      </c>
      <c r="BB348" s="370" t="str">
        <f t="shared" si="261"/>
        <v>-</v>
      </c>
    </row>
    <row r="349" ht="15" customHeight="1" spans="1:54">
      <c r="A349" s="114"/>
      <c r="B349" s="138">
        <v>26</v>
      </c>
      <c r="C349" s="192">
        <f t="shared" si="246"/>
        <v>0</v>
      </c>
      <c r="D349" s="433">
        <f t="shared" si="233"/>
        <v>0</v>
      </c>
      <c r="E349" s="432"/>
      <c r="F349" s="435">
        <f t="shared" si="234"/>
        <v>0</v>
      </c>
      <c r="G349" s="303" t="str">
        <f t="shared" si="262"/>
        <v>-</v>
      </c>
      <c r="H349" s="436">
        <f t="shared" si="235"/>
        <v>0</v>
      </c>
      <c r="I349" s="461">
        <f t="shared" si="245"/>
        <v>0</v>
      </c>
      <c r="J349" s="462">
        <f t="shared" si="231"/>
        <v>0</v>
      </c>
      <c r="K349" s="462"/>
      <c r="L349" s="330" t="str">
        <f t="shared" si="247"/>
        <v>-</v>
      </c>
      <c r="M349" s="368">
        <f t="shared" si="248"/>
        <v>0</v>
      </c>
      <c r="N349" s="232">
        <v>0</v>
      </c>
      <c r="O349" s="31"/>
      <c r="P349" s="227" t="str">
        <f t="shared" si="263"/>
        <v>-</v>
      </c>
      <c r="Q349" s="366">
        <v>0</v>
      </c>
      <c r="R349" s="370" t="str">
        <f t="shared" si="249"/>
        <v>-</v>
      </c>
      <c r="S349" s="368">
        <f t="shared" si="250"/>
        <v>0</v>
      </c>
      <c r="T349" s="232">
        <v>0</v>
      </c>
      <c r="U349" s="31"/>
      <c r="V349" s="227" t="str">
        <f t="shared" si="264"/>
        <v>-</v>
      </c>
      <c r="W349" s="366">
        <v>0</v>
      </c>
      <c r="X349" s="370" t="str">
        <f t="shared" si="251"/>
        <v>-</v>
      </c>
      <c r="Y349" s="368">
        <f t="shared" si="252"/>
        <v>0</v>
      </c>
      <c r="Z349" s="232">
        <v>0</v>
      </c>
      <c r="AA349" s="31"/>
      <c r="AB349" s="227" t="str">
        <f t="shared" si="265"/>
        <v>-</v>
      </c>
      <c r="AC349" s="366">
        <v>0</v>
      </c>
      <c r="AD349" s="370" t="str">
        <f t="shared" si="253"/>
        <v>-</v>
      </c>
      <c r="AE349" s="368">
        <f t="shared" si="254"/>
        <v>0</v>
      </c>
      <c r="AF349" s="232">
        <v>0</v>
      </c>
      <c r="AG349" s="31"/>
      <c r="AH349" s="227" t="str">
        <f t="shared" si="266"/>
        <v>-</v>
      </c>
      <c r="AI349" s="366">
        <v>0</v>
      </c>
      <c r="AJ349" s="370" t="str">
        <f t="shared" si="255"/>
        <v>-</v>
      </c>
      <c r="AK349" s="368">
        <f t="shared" si="256"/>
        <v>0</v>
      </c>
      <c r="AL349" s="232">
        <v>0</v>
      </c>
      <c r="AM349" s="31"/>
      <c r="AN349" s="227" t="str">
        <f t="shared" si="267"/>
        <v>-</v>
      </c>
      <c r="AO349" s="366">
        <v>0</v>
      </c>
      <c r="AP349" s="370" t="str">
        <f t="shared" si="257"/>
        <v>-</v>
      </c>
      <c r="AQ349" s="368">
        <f t="shared" si="258"/>
        <v>0</v>
      </c>
      <c r="AR349" s="232">
        <v>0</v>
      </c>
      <c r="AS349" s="31"/>
      <c r="AT349" s="227" t="str">
        <f t="shared" si="268"/>
        <v>-</v>
      </c>
      <c r="AU349" s="366">
        <v>0</v>
      </c>
      <c r="AV349" s="370" t="str">
        <f t="shared" si="259"/>
        <v>-</v>
      </c>
      <c r="AW349" s="368">
        <f t="shared" si="260"/>
        <v>0</v>
      </c>
      <c r="AX349" s="232">
        <v>0</v>
      </c>
      <c r="AY349" s="31"/>
      <c r="AZ349" s="227" t="str">
        <f t="shared" si="269"/>
        <v>-</v>
      </c>
      <c r="BA349" s="366">
        <v>0</v>
      </c>
      <c r="BB349" s="370" t="str">
        <f t="shared" si="261"/>
        <v>-</v>
      </c>
    </row>
    <row r="350" ht="15" customHeight="1" spans="1:54">
      <c r="A350" s="114"/>
      <c r="B350" s="138">
        <v>27</v>
      </c>
      <c r="C350" s="192">
        <f t="shared" si="246"/>
        <v>0</v>
      </c>
      <c r="D350" s="433">
        <f t="shared" si="233"/>
        <v>0</v>
      </c>
      <c r="E350" s="432"/>
      <c r="F350" s="435">
        <f t="shared" si="234"/>
        <v>0</v>
      </c>
      <c r="G350" s="303" t="str">
        <f t="shared" si="262"/>
        <v>-</v>
      </c>
      <c r="H350" s="436">
        <f t="shared" si="235"/>
        <v>0</v>
      </c>
      <c r="I350" s="461">
        <f t="shared" si="245"/>
        <v>0</v>
      </c>
      <c r="J350" s="462">
        <f t="shared" si="231"/>
        <v>0</v>
      </c>
      <c r="K350" s="462"/>
      <c r="L350" s="330" t="str">
        <f t="shared" si="247"/>
        <v>-</v>
      </c>
      <c r="M350" s="368">
        <f t="shared" si="248"/>
        <v>0</v>
      </c>
      <c r="N350" s="232">
        <v>0</v>
      </c>
      <c r="O350" s="31"/>
      <c r="P350" s="227" t="str">
        <f t="shared" si="263"/>
        <v>-</v>
      </c>
      <c r="Q350" s="366">
        <v>0</v>
      </c>
      <c r="R350" s="370" t="str">
        <f t="shared" si="249"/>
        <v>-</v>
      </c>
      <c r="S350" s="368">
        <f t="shared" si="250"/>
        <v>0</v>
      </c>
      <c r="T350" s="232">
        <v>0</v>
      </c>
      <c r="U350" s="31"/>
      <c r="V350" s="227" t="str">
        <f t="shared" si="264"/>
        <v>-</v>
      </c>
      <c r="W350" s="366">
        <v>0</v>
      </c>
      <c r="X350" s="370" t="str">
        <f t="shared" si="251"/>
        <v>-</v>
      </c>
      <c r="Y350" s="368">
        <f t="shared" si="252"/>
        <v>0</v>
      </c>
      <c r="Z350" s="232">
        <v>0</v>
      </c>
      <c r="AA350" s="31"/>
      <c r="AB350" s="227" t="str">
        <f t="shared" si="265"/>
        <v>-</v>
      </c>
      <c r="AC350" s="366">
        <v>0</v>
      </c>
      <c r="AD350" s="370" t="str">
        <f t="shared" si="253"/>
        <v>-</v>
      </c>
      <c r="AE350" s="368">
        <f t="shared" si="254"/>
        <v>0</v>
      </c>
      <c r="AF350" s="232">
        <v>0</v>
      </c>
      <c r="AG350" s="31"/>
      <c r="AH350" s="227" t="str">
        <f t="shared" si="266"/>
        <v>-</v>
      </c>
      <c r="AI350" s="366">
        <v>0</v>
      </c>
      <c r="AJ350" s="370" t="str">
        <f t="shared" si="255"/>
        <v>-</v>
      </c>
      <c r="AK350" s="368">
        <f t="shared" si="256"/>
        <v>0</v>
      </c>
      <c r="AL350" s="232">
        <v>0</v>
      </c>
      <c r="AM350" s="31"/>
      <c r="AN350" s="227" t="str">
        <f t="shared" si="267"/>
        <v>-</v>
      </c>
      <c r="AO350" s="366">
        <v>0</v>
      </c>
      <c r="AP350" s="370" t="str">
        <f t="shared" si="257"/>
        <v>-</v>
      </c>
      <c r="AQ350" s="368">
        <f t="shared" si="258"/>
        <v>0</v>
      </c>
      <c r="AR350" s="232">
        <v>0</v>
      </c>
      <c r="AS350" s="31"/>
      <c r="AT350" s="227" t="str">
        <f t="shared" si="268"/>
        <v>-</v>
      </c>
      <c r="AU350" s="366">
        <v>0</v>
      </c>
      <c r="AV350" s="370" t="str">
        <f t="shared" si="259"/>
        <v>-</v>
      </c>
      <c r="AW350" s="368">
        <f t="shared" si="260"/>
        <v>0</v>
      </c>
      <c r="AX350" s="232">
        <v>0</v>
      </c>
      <c r="AY350" s="31"/>
      <c r="AZ350" s="227" t="str">
        <f t="shared" si="269"/>
        <v>-</v>
      </c>
      <c r="BA350" s="366">
        <v>0</v>
      </c>
      <c r="BB350" s="370" t="str">
        <f t="shared" si="261"/>
        <v>-</v>
      </c>
    </row>
    <row r="351" ht="15" customHeight="1" spans="1:54">
      <c r="A351" s="114"/>
      <c r="B351" s="138">
        <v>28</v>
      </c>
      <c r="C351" s="192">
        <f t="shared" si="246"/>
        <v>0</v>
      </c>
      <c r="D351" s="433">
        <f t="shared" si="233"/>
        <v>0</v>
      </c>
      <c r="E351" s="432"/>
      <c r="F351" s="435">
        <f t="shared" si="234"/>
        <v>0</v>
      </c>
      <c r="G351" s="303" t="str">
        <f t="shared" si="262"/>
        <v>-</v>
      </c>
      <c r="H351" s="436">
        <f t="shared" si="235"/>
        <v>0</v>
      </c>
      <c r="I351" s="461">
        <f t="shared" si="245"/>
        <v>0</v>
      </c>
      <c r="J351" s="462">
        <f t="shared" si="231"/>
        <v>0</v>
      </c>
      <c r="K351" s="462"/>
      <c r="L351" s="330" t="str">
        <f t="shared" si="247"/>
        <v>-</v>
      </c>
      <c r="M351" s="368">
        <f t="shared" si="248"/>
        <v>0</v>
      </c>
      <c r="N351" s="232">
        <v>0</v>
      </c>
      <c r="O351" s="31"/>
      <c r="P351" s="227" t="str">
        <f t="shared" si="263"/>
        <v>-</v>
      </c>
      <c r="Q351" s="366">
        <v>0</v>
      </c>
      <c r="R351" s="370" t="str">
        <f t="shared" si="249"/>
        <v>-</v>
      </c>
      <c r="S351" s="368">
        <f t="shared" si="250"/>
        <v>0</v>
      </c>
      <c r="T351" s="232">
        <v>0</v>
      </c>
      <c r="U351" s="31"/>
      <c r="V351" s="227" t="str">
        <f t="shared" si="264"/>
        <v>-</v>
      </c>
      <c r="W351" s="366">
        <v>0</v>
      </c>
      <c r="X351" s="370" t="str">
        <f t="shared" si="251"/>
        <v>-</v>
      </c>
      <c r="Y351" s="368">
        <f t="shared" si="252"/>
        <v>0</v>
      </c>
      <c r="Z351" s="232">
        <v>0</v>
      </c>
      <c r="AA351" s="31"/>
      <c r="AB351" s="227" t="str">
        <f t="shared" si="265"/>
        <v>-</v>
      </c>
      <c r="AC351" s="366">
        <v>0</v>
      </c>
      <c r="AD351" s="370" t="str">
        <f t="shared" si="253"/>
        <v>-</v>
      </c>
      <c r="AE351" s="368">
        <f t="shared" si="254"/>
        <v>0</v>
      </c>
      <c r="AF351" s="232">
        <v>0</v>
      </c>
      <c r="AG351" s="31"/>
      <c r="AH351" s="227" t="str">
        <f t="shared" si="266"/>
        <v>-</v>
      </c>
      <c r="AI351" s="366">
        <v>0</v>
      </c>
      <c r="AJ351" s="370" t="str">
        <f t="shared" si="255"/>
        <v>-</v>
      </c>
      <c r="AK351" s="368">
        <f t="shared" si="256"/>
        <v>0</v>
      </c>
      <c r="AL351" s="232">
        <v>0</v>
      </c>
      <c r="AM351" s="31"/>
      <c r="AN351" s="227" t="str">
        <f t="shared" si="267"/>
        <v>-</v>
      </c>
      <c r="AO351" s="366">
        <v>0</v>
      </c>
      <c r="AP351" s="370" t="str">
        <f t="shared" si="257"/>
        <v>-</v>
      </c>
      <c r="AQ351" s="368">
        <f t="shared" si="258"/>
        <v>0</v>
      </c>
      <c r="AR351" s="232">
        <v>0</v>
      </c>
      <c r="AS351" s="31"/>
      <c r="AT351" s="227" t="str">
        <f t="shared" si="268"/>
        <v>-</v>
      </c>
      <c r="AU351" s="366">
        <v>0</v>
      </c>
      <c r="AV351" s="370" t="str">
        <f t="shared" si="259"/>
        <v>-</v>
      </c>
      <c r="AW351" s="368">
        <f t="shared" si="260"/>
        <v>0</v>
      </c>
      <c r="AX351" s="232">
        <v>0</v>
      </c>
      <c r="AY351" s="31"/>
      <c r="AZ351" s="227" t="str">
        <f t="shared" si="269"/>
        <v>-</v>
      </c>
      <c r="BA351" s="366">
        <v>0</v>
      </c>
      <c r="BB351" s="370" t="str">
        <f t="shared" si="261"/>
        <v>-</v>
      </c>
    </row>
    <row r="352" ht="15" customHeight="1" spans="1:54">
      <c r="A352" s="114"/>
      <c r="B352" s="138">
        <v>29</v>
      </c>
      <c r="C352" s="192">
        <f t="shared" si="246"/>
        <v>0</v>
      </c>
      <c r="D352" s="433">
        <f t="shared" si="233"/>
        <v>0</v>
      </c>
      <c r="E352" s="432"/>
      <c r="F352" s="435">
        <f t="shared" si="234"/>
        <v>0</v>
      </c>
      <c r="G352" s="303" t="str">
        <f t="shared" si="262"/>
        <v>-</v>
      </c>
      <c r="H352" s="436">
        <f t="shared" si="235"/>
        <v>0</v>
      </c>
      <c r="I352" s="461">
        <f t="shared" si="245"/>
        <v>0</v>
      </c>
      <c r="J352" s="462">
        <f t="shared" si="231"/>
        <v>0</v>
      </c>
      <c r="K352" s="462"/>
      <c r="L352" s="330" t="str">
        <f t="shared" si="247"/>
        <v>-</v>
      </c>
      <c r="M352" s="368">
        <f t="shared" si="248"/>
        <v>0</v>
      </c>
      <c r="N352" s="232">
        <v>0</v>
      </c>
      <c r="O352" s="31"/>
      <c r="P352" s="227" t="str">
        <f t="shared" si="263"/>
        <v>-</v>
      </c>
      <c r="Q352" s="366">
        <v>0</v>
      </c>
      <c r="R352" s="370" t="str">
        <f t="shared" si="249"/>
        <v>-</v>
      </c>
      <c r="S352" s="368">
        <f t="shared" si="250"/>
        <v>0</v>
      </c>
      <c r="T352" s="232">
        <v>0</v>
      </c>
      <c r="U352" s="31"/>
      <c r="V352" s="227" t="str">
        <f t="shared" si="264"/>
        <v>-</v>
      </c>
      <c r="W352" s="366">
        <v>0</v>
      </c>
      <c r="X352" s="370" t="str">
        <f t="shared" si="251"/>
        <v>-</v>
      </c>
      <c r="Y352" s="368">
        <f t="shared" si="252"/>
        <v>0</v>
      </c>
      <c r="Z352" s="232">
        <v>0</v>
      </c>
      <c r="AA352" s="31"/>
      <c r="AB352" s="227" t="str">
        <f t="shared" si="265"/>
        <v>-</v>
      </c>
      <c r="AC352" s="366">
        <v>0</v>
      </c>
      <c r="AD352" s="370" t="str">
        <f t="shared" si="253"/>
        <v>-</v>
      </c>
      <c r="AE352" s="368">
        <f t="shared" si="254"/>
        <v>0</v>
      </c>
      <c r="AF352" s="232">
        <v>0</v>
      </c>
      <c r="AG352" s="31"/>
      <c r="AH352" s="227" t="str">
        <f t="shared" si="266"/>
        <v>-</v>
      </c>
      <c r="AI352" s="366">
        <v>0</v>
      </c>
      <c r="AJ352" s="370" t="str">
        <f t="shared" si="255"/>
        <v>-</v>
      </c>
      <c r="AK352" s="368">
        <f t="shared" si="256"/>
        <v>0</v>
      </c>
      <c r="AL352" s="232">
        <v>0</v>
      </c>
      <c r="AM352" s="31"/>
      <c r="AN352" s="227" t="str">
        <f t="shared" si="267"/>
        <v>-</v>
      </c>
      <c r="AO352" s="366">
        <v>0</v>
      </c>
      <c r="AP352" s="370" t="str">
        <f t="shared" si="257"/>
        <v>-</v>
      </c>
      <c r="AQ352" s="368">
        <f t="shared" si="258"/>
        <v>0</v>
      </c>
      <c r="AR352" s="232">
        <v>0</v>
      </c>
      <c r="AS352" s="31"/>
      <c r="AT352" s="227" t="str">
        <f t="shared" si="268"/>
        <v>-</v>
      </c>
      <c r="AU352" s="366">
        <v>0</v>
      </c>
      <c r="AV352" s="370" t="str">
        <f t="shared" si="259"/>
        <v>-</v>
      </c>
      <c r="AW352" s="368">
        <f t="shared" si="260"/>
        <v>0</v>
      </c>
      <c r="AX352" s="232">
        <v>0</v>
      </c>
      <c r="AY352" s="31"/>
      <c r="AZ352" s="227" t="str">
        <f t="shared" si="269"/>
        <v>-</v>
      </c>
      <c r="BA352" s="366">
        <v>0</v>
      </c>
      <c r="BB352" s="370" t="str">
        <f t="shared" si="261"/>
        <v>-</v>
      </c>
    </row>
    <row r="353" ht="15" customHeight="1" spans="1:54">
      <c r="A353" s="114"/>
      <c r="B353" s="138">
        <v>30</v>
      </c>
      <c r="C353" s="192">
        <f t="shared" si="246"/>
        <v>0</v>
      </c>
      <c r="D353" s="433">
        <f t="shared" si="233"/>
        <v>0</v>
      </c>
      <c r="E353" s="432"/>
      <c r="F353" s="435">
        <f t="shared" si="234"/>
        <v>0</v>
      </c>
      <c r="G353" s="303" t="str">
        <f t="shared" si="262"/>
        <v>-</v>
      </c>
      <c r="H353" s="436">
        <f t="shared" si="235"/>
        <v>0</v>
      </c>
      <c r="I353" s="461">
        <f t="shared" si="245"/>
        <v>0</v>
      </c>
      <c r="J353" s="462">
        <f t="shared" si="231"/>
        <v>0</v>
      </c>
      <c r="K353" s="462"/>
      <c r="L353" s="330" t="str">
        <f t="shared" si="247"/>
        <v>-</v>
      </c>
      <c r="M353" s="368">
        <f t="shared" si="248"/>
        <v>0</v>
      </c>
      <c r="N353" s="232">
        <v>0</v>
      </c>
      <c r="O353" s="31"/>
      <c r="P353" s="227" t="str">
        <f t="shared" si="263"/>
        <v>-</v>
      </c>
      <c r="Q353" s="366">
        <v>0</v>
      </c>
      <c r="R353" s="370" t="str">
        <f t="shared" si="249"/>
        <v>-</v>
      </c>
      <c r="S353" s="368">
        <f t="shared" si="250"/>
        <v>0</v>
      </c>
      <c r="T353" s="232">
        <v>0</v>
      </c>
      <c r="U353" s="31"/>
      <c r="V353" s="227" t="str">
        <f t="shared" si="264"/>
        <v>-</v>
      </c>
      <c r="W353" s="366">
        <v>0</v>
      </c>
      <c r="X353" s="370" t="str">
        <f t="shared" si="251"/>
        <v>-</v>
      </c>
      <c r="Y353" s="368">
        <f t="shared" si="252"/>
        <v>0</v>
      </c>
      <c r="Z353" s="232">
        <v>0</v>
      </c>
      <c r="AA353" s="31"/>
      <c r="AB353" s="227" t="str">
        <f t="shared" si="265"/>
        <v>-</v>
      </c>
      <c r="AC353" s="366">
        <v>0</v>
      </c>
      <c r="AD353" s="370" t="str">
        <f t="shared" si="253"/>
        <v>-</v>
      </c>
      <c r="AE353" s="368">
        <f t="shared" si="254"/>
        <v>0</v>
      </c>
      <c r="AF353" s="232">
        <v>0</v>
      </c>
      <c r="AG353" s="31"/>
      <c r="AH353" s="227" t="str">
        <f t="shared" si="266"/>
        <v>-</v>
      </c>
      <c r="AI353" s="366">
        <v>0</v>
      </c>
      <c r="AJ353" s="370" t="str">
        <f t="shared" si="255"/>
        <v>-</v>
      </c>
      <c r="AK353" s="368">
        <f t="shared" si="256"/>
        <v>0</v>
      </c>
      <c r="AL353" s="232">
        <v>0</v>
      </c>
      <c r="AM353" s="31"/>
      <c r="AN353" s="227" t="str">
        <f t="shared" si="267"/>
        <v>-</v>
      </c>
      <c r="AO353" s="366">
        <v>0</v>
      </c>
      <c r="AP353" s="370" t="str">
        <f t="shared" si="257"/>
        <v>-</v>
      </c>
      <c r="AQ353" s="368">
        <f t="shared" si="258"/>
        <v>0</v>
      </c>
      <c r="AR353" s="232">
        <v>0</v>
      </c>
      <c r="AS353" s="31"/>
      <c r="AT353" s="227" t="str">
        <f t="shared" si="268"/>
        <v>-</v>
      </c>
      <c r="AU353" s="366">
        <v>0</v>
      </c>
      <c r="AV353" s="370" t="str">
        <f t="shared" si="259"/>
        <v>-</v>
      </c>
      <c r="AW353" s="368">
        <f t="shared" si="260"/>
        <v>0</v>
      </c>
      <c r="AX353" s="232">
        <v>0</v>
      </c>
      <c r="AY353" s="31"/>
      <c r="AZ353" s="227" t="str">
        <f t="shared" si="269"/>
        <v>-</v>
      </c>
      <c r="BA353" s="366">
        <v>0</v>
      </c>
      <c r="BB353" s="370" t="str">
        <f t="shared" si="261"/>
        <v>-</v>
      </c>
    </row>
    <row r="354" ht="16.5" customHeight="1" spans="1:54">
      <c r="A354" s="114" t="s">
        <v>61</v>
      </c>
      <c r="B354" s="421"/>
      <c r="C354" s="22">
        <f t="shared" ref="C354" si="270">SUM(C355:C385)</f>
        <v>0</v>
      </c>
      <c r="D354" s="433">
        <f t="shared" si="233"/>
        <v>0</v>
      </c>
      <c r="E354" s="432"/>
      <c r="F354" s="435">
        <f t="shared" si="234"/>
        <v>0</v>
      </c>
      <c r="G354" s="303" t="str">
        <f t="shared" si="262"/>
        <v>-</v>
      </c>
      <c r="H354" s="436">
        <f t="shared" si="235"/>
        <v>0</v>
      </c>
      <c r="I354" s="461">
        <f t="shared" si="245"/>
        <v>0</v>
      </c>
      <c r="J354" s="462">
        <f t="shared" si="231"/>
        <v>0</v>
      </c>
      <c r="K354" s="462"/>
      <c r="L354" s="323" t="str">
        <f t="shared" ref="L354:L385" si="271">IF(I354&lt;&gt;0,I354/F354,"-")</f>
        <v>-</v>
      </c>
      <c r="M354" s="324">
        <f>SUM(M355:M385)</f>
        <v>0</v>
      </c>
      <c r="N354" s="325">
        <f>SUM(N355:N385)</f>
        <v>0</v>
      </c>
      <c r="O354" s="326">
        <f>SUM(O355:O385)</f>
        <v>0</v>
      </c>
      <c r="P354" s="227" t="str">
        <f t="shared" si="263"/>
        <v>-</v>
      </c>
      <c r="Q354" s="342">
        <f>SUM(Q355:Q385)</f>
        <v>0</v>
      </c>
      <c r="R354" s="343" t="str">
        <f t="shared" ref="R354:R385" si="272">IF(Q354&lt;&gt;0,Q354/O354,"-")</f>
        <v>-</v>
      </c>
      <c r="S354" s="324">
        <f>SUM(S355:S385)</f>
        <v>0</v>
      </c>
      <c r="T354" s="325">
        <f>SUM(T355:T385)</f>
        <v>0</v>
      </c>
      <c r="U354" s="326">
        <f>SUM(U355:U385)</f>
        <v>0</v>
      </c>
      <c r="V354" s="227" t="str">
        <f t="shared" si="264"/>
        <v>-</v>
      </c>
      <c r="W354" s="342">
        <f>SUM(W355:W385)</f>
        <v>0</v>
      </c>
      <c r="X354" s="343" t="str">
        <f t="shared" si="251"/>
        <v>-</v>
      </c>
      <c r="Y354" s="324">
        <f>SUM(Y355:Y385)</f>
        <v>0</v>
      </c>
      <c r="Z354" s="325">
        <f>SUM(Z355:Z385)</f>
        <v>0</v>
      </c>
      <c r="AA354" s="326">
        <f>SUM(AA355:AA385)</f>
        <v>0</v>
      </c>
      <c r="AB354" s="227" t="str">
        <f t="shared" si="265"/>
        <v>-</v>
      </c>
      <c r="AC354" s="342">
        <f>SUM(AC355:AC385)</f>
        <v>0</v>
      </c>
      <c r="AD354" s="343" t="str">
        <f t="shared" si="253"/>
        <v>-</v>
      </c>
      <c r="AE354" s="324">
        <f>SUM(AE355:AE385)</f>
        <v>0</v>
      </c>
      <c r="AF354" s="325">
        <f>SUM(AF355:AF385)</f>
        <v>0</v>
      </c>
      <c r="AG354" s="326">
        <f>SUM(AG355:AG385)</f>
        <v>0</v>
      </c>
      <c r="AH354" s="227" t="str">
        <f t="shared" si="266"/>
        <v>-</v>
      </c>
      <c r="AI354" s="342">
        <f>SUM(AI355:AI385)</f>
        <v>0</v>
      </c>
      <c r="AJ354" s="343" t="str">
        <f t="shared" si="255"/>
        <v>-</v>
      </c>
      <c r="AK354" s="324">
        <f>SUM(AK355:AK385)</f>
        <v>0</v>
      </c>
      <c r="AL354" s="325">
        <f>SUM(AL355:AL385)</f>
        <v>0</v>
      </c>
      <c r="AM354" s="326">
        <f>SUM(AM355:AM385)</f>
        <v>0</v>
      </c>
      <c r="AN354" s="227" t="str">
        <f t="shared" si="267"/>
        <v>-</v>
      </c>
      <c r="AO354" s="342">
        <f>SUM(AO355:AO385)</f>
        <v>0</v>
      </c>
      <c r="AP354" s="343" t="str">
        <f t="shared" si="257"/>
        <v>-</v>
      </c>
      <c r="AQ354" s="324">
        <f>SUM(AQ355:AQ385)</f>
        <v>0</v>
      </c>
      <c r="AR354" s="325">
        <f>SUM(AR355:AR385)</f>
        <v>0</v>
      </c>
      <c r="AS354" s="326">
        <f>SUM(AS355:AS385)</f>
        <v>0</v>
      </c>
      <c r="AT354" s="227" t="str">
        <f t="shared" si="268"/>
        <v>-</v>
      </c>
      <c r="AU354" s="342">
        <f>SUM(AU355:AU385)</f>
        <v>0</v>
      </c>
      <c r="AV354" s="343" t="str">
        <f t="shared" si="259"/>
        <v>-</v>
      </c>
      <c r="AW354" s="324">
        <f>SUM(AW355:AW385)</f>
        <v>0</v>
      </c>
      <c r="AX354" s="325">
        <f>SUM(AX355:AX385)</f>
        <v>0</v>
      </c>
      <c r="AY354" s="326">
        <f>SUM(AY355:AY385)</f>
        <v>0</v>
      </c>
      <c r="AZ354" s="227" t="str">
        <f t="shared" si="269"/>
        <v>-</v>
      </c>
      <c r="BA354" s="342">
        <f>SUM(BA355:BA385)</f>
        <v>0</v>
      </c>
      <c r="BB354" s="343" t="str">
        <f t="shared" si="261"/>
        <v>-</v>
      </c>
    </row>
    <row r="355" ht="14.25" customHeight="1" spans="1:54">
      <c r="A355" s="114" t="s">
        <v>61</v>
      </c>
      <c r="B355" s="484">
        <v>1</v>
      </c>
      <c r="C355" s="188">
        <f t="shared" ref="C355:C385" si="273">F355+H355</f>
        <v>0</v>
      </c>
      <c r="D355" s="433">
        <f t="shared" si="233"/>
        <v>0</v>
      </c>
      <c r="E355" s="432"/>
      <c r="F355" s="435">
        <f t="shared" si="234"/>
        <v>0</v>
      </c>
      <c r="G355" s="303" t="str">
        <f t="shared" si="262"/>
        <v>-</v>
      </c>
      <c r="H355" s="436">
        <f t="shared" si="235"/>
        <v>0</v>
      </c>
      <c r="I355" s="461">
        <f t="shared" si="245"/>
        <v>0</v>
      </c>
      <c r="J355" s="462">
        <f t="shared" si="231"/>
        <v>0</v>
      </c>
      <c r="K355" s="462"/>
      <c r="L355" s="425" t="str">
        <f t="shared" si="271"/>
        <v>-</v>
      </c>
      <c r="M355" s="329">
        <f t="shared" ref="M355:M385" si="274">N355+O355</f>
        <v>0</v>
      </c>
      <c r="N355" s="229"/>
      <c r="O355" s="27"/>
      <c r="P355" s="227" t="str">
        <f t="shared" si="263"/>
        <v>-</v>
      </c>
      <c r="Q355" s="228">
        <v>0</v>
      </c>
      <c r="R355" s="344" t="str">
        <f t="shared" si="272"/>
        <v>-</v>
      </c>
      <c r="S355" s="329">
        <f t="shared" ref="S355:S385" si="275">T355+U355</f>
        <v>0</v>
      </c>
      <c r="T355" s="229"/>
      <c r="U355" s="27"/>
      <c r="V355" s="227" t="str">
        <f t="shared" si="264"/>
        <v>-</v>
      </c>
      <c r="W355" s="228">
        <v>0</v>
      </c>
      <c r="X355" s="344" t="str">
        <f t="shared" si="251"/>
        <v>-</v>
      </c>
      <c r="Y355" s="329">
        <f t="shared" ref="Y355:Y385" si="276">Z355+AA355</f>
        <v>0</v>
      </c>
      <c r="Z355" s="229"/>
      <c r="AA355" s="27"/>
      <c r="AB355" s="227" t="str">
        <f t="shared" si="265"/>
        <v>-</v>
      </c>
      <c r="AC355" s="228">
        <v>0</v>
      </c>
      <c r="AD355" s="344" t="str">
        <f t="shared" si="253"/>
        <v>-</v>
      </c>
      <c r="AE355" s="329">
        <f t="shared" ref="AE355:AE385" si="277">AF355+AG355</f>
        <v>0</v>
      </c>
      <c r="AF355" s="229"/>
      <c r="AG355" s="27"/>
      <c r="AH355" s="227" t="str">
        <f t="shared" si="266"/>
        <v>-</v>
      </c>
      <c r="AI355" s="228">
        <v>0</v>
      </c>
      <c r="AJ355" s="344" t="str">
        <f t="shared" si="255"/>
        <v>-</v>
      </c>
      <c r="AK355" s="329">
        <f t="shared" ref="AK355:AK385" si="278">AL355+AM355</f>
        <v>0</v>
      </c>
      <c r="AL355" s="229"/>
      <c r="AM355" s="27"/>
      <c r="AN355" s="227" t="str">
        <f t="shared" si="267"/>
        <v>-</v>
      </c>
      <c r="AO355" s="228">
        <v>0</v>
      </c>
      <c r="AP355" s="344" t="str">
        <f t="shared" si="257"/>
        <v>-</v>
      </c>
      <c r="AQ355" s="329">
        <f t="shared" ref="AQ355:AQ385" si="279">AR355+AS355</f>
        <v>0</v>
      </c>
      <c r="AR355" s="229"/>
      <c r="AS355" s="27"/>
      <c r="AT355" s="227" t="str">
        <f t="shared" si="268"/>
        <v>-</v>
      </c>
      <c r="AU355" s="228">
        <v>0</v>
      </c>
      <c r="AV355" s="344" t="str">
        <f t="shared" si="259"/>
        <v>-</v>
      </c>
      <c r="AW355" s="329">
        <f t="shared" ref="AW355:AW385" si="280">AX355+AY355</f>
        <v>0</v>
      </c>
      <c r="AX355" s="229"/>
      <c r="AY355" s="27"/>
      <c r="AZ355" s="227" t="str">
        <f t="shared" si="269"/>
        <v>-</v>
      </c>
      <c r="BA355" s="228">
        <v>0</v>
      </c>
      <c r="BB355" s="344" t="str">
        <f t="shared" si="261"/>
        <v>-</v>
      </c>
    </row>
    <row r="356" ht="14.25" customHeight="1" spans="1:54">
      <c r="A356" s="114"/>
      <c r="B356" s="485">
        <v>2</v>
      </c>
      <c r="C356" s="192">
        <f t="shared" si="273"/>
        <v>0</v>
      </c>
      <c r="D356" s="433">
        <f t="shared" si="233"/>
        <v>0</v>
      </c>
      <c r="E356" s="432"/>
      <c r="F356" s="435">
        <f t="shared" si="234"/>
        <v>0</v>
      </c>
      <c r="G356" s="303" t="str">
        <f t="shared" si="262"/>
        <v>-</v>
      </c>
      <c r="H356" s="436">
        <f t="shared" si="235"/>
        <v>0</v>
      </c>
      <c r="I356" s="461">
        <f t="shared" si="245"/>
        <v>0</v>
      </c>
      <c r="J356" s="462">
        <f t="shared" ref="J356:J385" si="281">Q356+W356+AC356+AO356+AI356+AU356+BA356</f>
        <v>0</v>
      </c>
      <c r="K356" s="462"/>
      <c r="L356" s="426" t="str">
        <f t="shared" si="271"/>
        <v>-</v>
      </c>
      <c r="M356" s="368">
        <f t="shared" si="274"/>
        <v>0</v>
      </c>
      <c r="N356" s="232"/>
      <c r="O356" s="31"/>
      <c r="P356" s="227" t="str">
        <f t="shared" si="263"/>
        <v>-</v>
      </c>
      <c r="Q356" s="231">
        <v>0</v>
      </c>
      <c r="R356" s="345" t="str">
        <f t="shared" si="272"/>
        <v>-</v>
      </c>
      <c r="S356" s="368">
        <f t="shared" si="275"/>
        <v>0</v>
      </c>
      <c r="T356" s="232"/>
      <c r="U356" s="31"/>
      <c r="V356" s="227" t="str">
        <f t="shared" si="264"/>
        <v>-</v>
      </c>
      <c r="W356" s="231">
        <v>0</v>
      </c>
      <c r="X356" s="345" t="str">
        <f t="shared" si="251"/>
        <v>-</v>
      </c>
      <c r="Y356" s="368">
        <f t="shared" si="276"/>
        <v>0</v>
      </c>
      <c r="Z356" s="232"/>
      <c r="AA356" s="31"/>
      <c r="AB356" s="227" t="str">
        <f t="shared" si="265"/>
        <v>-</v>
      </c>
      <c r="AC356" s="231">
        <v>0</v>
      </c>
      <c r="AD356" s="345" t="str">
        <f t="shared" si="253"/>
        <v>-</v>
      </c>
      <c r="AE356" s="368">
        <f t="shared" si="277"/>
        <v>0</v>
      </c>
      <c r="AF356" s="232"/>
      <c r="AG356" s="31"/>
      <c r="AH356" s="227" t="str">
        <f t="shared" si="266"/>
        <v>-</v>
      </c>
      <c r="AI356" s="231">
        <v>0</v>
      </c>
      <c r="AJ356" s="345" t="str">
        <f t="shared" si="255"/>
        <v>-</v>
      </c>
      <c r="AK356" s="368">
        <f t="shared" si="278"/>
        <v>0</v>
      </c>
      <c r="AL356" s="232"/>
      <c r="AM356" s="31"/>
      <c r="AN356" s="227" t="str">
        <f t="shared" si="267"/>
        <v>-</v>
      </c>
      <c r="AO356" s="231">
        <v>0</v>
      </c>
      <c r="AP356" s="345" t="str">
        <f t="shared" si="257"/>
        <v>-</v>
      </c>
      <c r="AQ356" s="368">
        <f t="shared" si="279"/>
        <v>0</v>
      </c>
      <c r="AR356" s="232"/>
      <c r="AS356" s="31"/>
      <c r="AT356" s="227" t="str">
        <f t="shared" si="268"/>
        <v>-</v>
      </c>
      <c r="AU356" s="231">
        <v>0</v>
      </c>
      <c r="AV356" s="345" t="str">
        <f t="shared" si="259"/>
        <v>-</v>
      </c>
      <c r="AW356" s="368">
        <f t="shared" si="280"/>
        <v>0</v>
      </c>
      <c r="AX356" s="232"/>
      <c r="AY356" s="31"/>
      <c r="AZ356" s="227" t="str">
        <f t="shared" si="269"/>
        <v>-</v>
      </c>
      <c r="BA356" s="231">
        <v>0</v>
      </c>
      <c r="BB356" s="345" t="str">
        <f t="shared" si="261"/>
        <v>-</v>
      </c>
    </row>
    <row r="357" ht="14.25" customHeight="1" spans="1:54">
      <c r="A357" s="114"/>
      <c r="B357" s="485">
        <v>3</v>
      </c>
      <c r="C357" s="192">
        <f t="shared" si="273"/>
        <v>0</v>
      </c>
      <c r="D357" s="433">
        <f t="shared" ref="D357:D385" si="282">M357+S357+Y357+AK357+AE357+AQ357+AW357</f>
        <v>0</v>
      </c>
      <c r="E357" s="432"/>
      <c r="F357" s="435">
        <f t="shared" ref="F357:F385" si="283">O357+U357+AA357+AM357+AG357+AS357+AY357</f>
        <v>0</v>
      </c>
      <c r="G357" s="303" t="str">
        <f t="shared" si="262"/>
        <v>-</v>
      </c>
      <c r="H357" s="436">
        <f t="shared" ref="H357:H385" si="284">N357+T357+Z357+AL357+AF357+AR357+AX357</f>
        <v>0</v>
      </c>
      <c r="I357" s="461">
        <f t="shared" si="245"/>
        <v>0</v>
      </c>
      <c r="J357" s="462">
        <f t="shared" si="281"/>
        <v>0</v>
      </c>
      <c r="K357" s="462"/>
      <c r="L357" s="426" t="str">
        <f t="shared" si="271"/>
        <v>-</v>
      </c>
      <c r="M357" s="368">
        <f t="shared" si="274"/>
        <v>0</v>
      </c>
      <c r="N357" s="232"/>
      <c r="O357" s="31"/>
      <c r="P357" s="227" t="str">
        <f t="shared" si="263"/>
        <v>-</v>
      </c>
      <c r="Q357" s="231">
        <v>0</v>
      </c>
      <c r="R357" s="345" t="str">
        <f t="shared" si="272"/>
        <v>-</v>
      </c>
      <c r="S357" s="368">
        <f t="shared" si="275"/>
        <v>0</v>
      </c>
      <c r="T357" s="232"/>
      <c r="U357" s="31"/>
      <c r="V357" s="227" t="str">
        <f t="shared" si="264"/>
        <v>-</v>
      </c>
      <c r="W357" s="231">
        <v>0</v>
      </c>
      <c r="X357" s="345" t="str">
        <f t="shared" si="251"/>
        <v>-</v>
      </c>
      <c r="Y357" s="368">
        <f t="shared" si="276"/>
        <v>0</v>
      </c>
      <c r="Z357" s="232"/>
      <c r="AA357" s="31"/>
      <c r="AB357" s="227" t="str">
        <f t="shared" si="265"/>
        <v>-</v>
      </c>
      <c r="AC357" s="231">
        <v>0</v>
      </c>
      <c r="AD357" s="345" t="str">
        <f t="shared" si="253"/>
        <v>-</v>
      </c>
      <c r="AE357" s="368">
        <f t="shared" si="277"/>
        <v>0</v>
      </c>
      <c r="AF357" s="232"/>
      <c r="AG357" s="31"/>
      <c r="AH357" s="227" t="str">
        <f t="shared" si="266"/>
        <v>-</v>
      </c>
      <c r="AI357" s="231">
        <v>0</v>
      </c>
      <c r="AJ357" s="345" t="str">
        <f t="shared" si="255"/>
        <v>-</v>
      </c>
      <c r="AK357" s="368">
        <f t="shared" si="278"/>
        <v>0</v>
      </c>
      <c r="AL357" s="232"/>
      <c r="AM357" s="31"/>
      <c r="AN357" s="227" t="str">
        <f t="shared" si="267"/>
        <v>-</v>
      </c>
      <c r="AO357" s="231">
        <v>0</v>
      </c>
      <c r="AP357" s="345" t="str">
        <f t="shared" si="257"/>
        <v>-</v>
      </c>
      <c r="AQ357" s="368">
        <f t="shared" si="279"/>
        <v>0</v>
      </c>
      <c r="AR357" s="232"/>
      <c r="AS357" s="31"/>
      <c r="AT357" s="227" t="str">
        <f t="shared" si="268"/>
        <v>-</v>
      </c>
      <c r="AU357" s="231">
        <v>0</v>
      </c>
      <c r="AV357" s="345" t="str">
        <f t="shared" si="259"/>
        <v>-</v>
      </c>
      <c r="AW357" s="368">
        <f t="shared" si="280"/>
        <v>0</v>
      </c>
      <c r="AX357" s="232"/>
      <c r="AY357" s="31"/>
      <c r="AZ357" s="227" t="str">
        <f t="shared" si="269"/>
        <v>-</v>
      </c>
      <c r="BA357" s="231">
        <v>0</v>
      </c>
      <c r="BB357" s="345" t="str">
        <f t="shared" si="261"/>
        <v>-</v>
      </c>
    </row>
    <row r="358" ht="14.25" customHeight="1" spans="1:54">
      <c r="A358" s="114"/>
      <c r="B358" s="485">
        <v>4</v>
      </c>
      <c r="C358" s="192">
        <f t="shared" si="273"/>
        <v>0</v>
      </c>
      <c r="D358" s="433">
        <f t="shared" si="282"/>
        <v>0</v>
      </c>
      <c r="E358" s="432"/>
      <c r="F358" s="435">
        <f t="shared" si="283"/>
        <v>0</v>
      </c>
      <c r="G358" s="303" t="str">
        <f t="shared" si="262"/>
        <v>-</v>
      </c>
      <c r="H358" s="436">
        <f t="shared" si="284"/>
        <v>0</v>
      </c>
      <c r="I358" s="461">
        <f t="shared" ref="I358:I385" si="285">Q358+W358+AC358+AO358+AI358+AU358+BA358</f>
        <v>0</v>
      </c>
      <c r="J358" s="462">
        <f t="shared" si="281"/>
        <v>0</v>
      </c>
      <c r="K358" s="462"/>
      <c r="L358" s="426" t="str">
        <f t="shared" si="271"/>
        <v>-</v>
      </c>
      <c r="M358" s="368">
        <f t="shared" si="274"/>
        <v>0</v>
      </c>
      <c r="N358" s="232"/>
      <c r="O358" s="31"/>
      <c r="P358" s="227" t="str">
        <f t="shared" si="263"/>
        <v>-</v>
      </c>
      <c r="Q358" s="231">
        <v>0</v>
      </c>
      <c r="R358" s="345" t="str">
        <f t="shared" si="272"/>
        <v>-</v>
      </c>
      <c r="S358" s="368">
        <f t="shared" si="275"/>
        <v>0</v>
      </c>
      <c r="T358" s="232"/>
      <c r="U358" s="31"/>
      <c r="V358" s="227" t="str">
        <f t="shared" si="264"/>
        <v>-</v>
      </c>
      <c r="W358" s="231">
        <v>0</v>
      </c>
      <c r="X358" s="345" t="str">
        <f t="shared" si="251"/>
        <v>-</v>
      </c>
      <c r="Y358" s="368">
        <f t="shared" si="276"/>
        <v>0</v>
      </c>
      <c r="Z358" s="232"/>
      <c r="AA358" s="31"/>
      <c r="AB358" s="227" t="str">
        <f t="shared" si="265"/>
        <v>-</v>
      </c>
      <c r="AC358" s="231">
        <v>0</v>
      </c>
      <c r="AD358" s="345" t="str">
        <f t="shared" si="253"/>
        <v>-</v>
      </c>
      <c r="AE358" s="368">
        <f t="shared" si="277"/>
        <v>0</v>
      </c>
      <c r="AF358" s="232"/>
      <c r="AG358" s="31"/>
      <c r="AH358" s="227" t="str">
        <f t="shared" si="266"/>
        <v>-</v>
      </c>
      <c r="AI358" s="231">
        <v>0</v>
      </c>
      <c r="AJ358" s="345" t="str">
        <f t="shared" si="255"/>
        <v>-</v>
      </c>
      <c r="AK358" s="368">
        <f t="shared" si="278"/>
        <v>0</v>
      </c>
      <c r="AL358" s="232"/>
      <c r="AM358" s="31"/>
      <c r="AN358" s="227" t="str">
        <f t="shared" si="267"/>
        <v>-</v>
      </c>
      <c r="AO358" s="231">
        <v>0</v>
      </c>
      <c r="AP358" s="345" t="str">
        <f t="shared" si="257"/>
        <v>-</v>
      </c>
      <c r="AQ358" s="368">
        <f t="shared" si="279"/>
        <v>0</v>
      </c>
      <c r="AR358" s="232"/>
      <c r="AS358" s="31"/>
      <c r="AT358" s="227" t="str">
        <f t="shared" si="268"/>
        <v>-</v>
      </c>
      <c r="AU358" s="231">
        <v>0</v>
      </c>
      <c r="AV358" s="345" t="str">
        <f t="shared" si="259"/>
        <v>-</v>
      </c>
      <c r="AW358" s="368">
        <f t="shared" si="280"/>
        <v>0</v>
      </c>
      <c r="AX358" s="232"/>
      <c r="AY358" s="31"/>
      <c r="AZ358" s="227" t="str">
        <f t="shared" si="269"/>
        <v>-</v>
      </c>
      <c r="BA358" s="231">
        <v>0</v>
      </c>
      <c r="BB358" s="345" t="str">
        <f t="shared" si="261"/>
        <v>-</v>
      </c>
    </row>
    <row r="359" ht="14.25" customHeight="1" spans="1:54">
      <c r="A359" s="114"/>
      <c r="B359" s="485">
        <v>5</v>
      </c>
      <c r="C359" s="192">
        <f t="shared" si="273"/>
        <v>0</v>
      </c>
      <c r="D359" s="433">
        <f t="shared" si="282"/>
        <v>0</v>
      </c>
      <c r="E359" s="432"/>
      <c r="F359" s="435">
        <f t="shared" si="283"/>
        <v>0</v>
      </c>
      <c r="G359" s="303" t="str">
        <f t="shared" si="262"/>
        <v>-</v>
      </c>
      <c r="H359" s="436">
        <f t="shared" si="284"/>
        <v>0</v>
      </c>
      <c r="I359" s="461">
        <f t="shared" si="285"/>
        <v>0</v>
      </c>
      <c r="J359" s="462">
        <f t="shared" si="281"/>
        <v>0</v>
      </c>
      <c r="K359" s="462"/>
      <c r="L359" s="426" t="str">
        <f t="shared" si="271"/>
        <v>-</v>
      </c>
      <c r="M359" s="368">
        <f t="shared" si="274"/>
        <v>0</v>
      </c>
      <c r="N359" s="232"/>
      <c r="O359" s="31"/>
      <c r="P359" s="227" t="str">
        <f t="shared" si="263"/>
        <v>-</v>
      </c>
      <c r="Q359" s="231">
        <v>0</v>
      </c>
      <c r="R359" s="345" t="str">
        <f t="shared" si="272"/>
        <v>-</v>
      </c>
      <c r="S359" s="368">
        <f t="shared" si="275"/>
        <v>0</v>
      </c>
      <c r="T359" s="232"/>
      <c r="U359" s="31"/>
      <c r="V359" s="227" t="str">
        <f t="shared" si="264"/>
        <v>-</v>
      </c>
      <c r="W359" s="231">
        <v>0</v>
      </c>
      <c r="X359" s="345" t="str">
        <f t="shared" si="251"/>
        <v>-</v>
      </c>
      <c r="Y359" s="368">
        <f t="shared" si="276"/>
        <v>0</v>
      </c>
      <c r="Z359" s="232"/>
      <c r="AA359" s="31"/>
      <c r="AB359" s="227" t="str">
        <f t="shared" si="265"/>
        <v>-</v>
      </c>
      <c r="AC359" s="231">
        <v>0</v>
      </c>
      <c r="AD359" s="345" t="str">
        <f t="shared" si="253"/>
        <v>-</v>
      </c>
      <c r="AE359" s="368">
        <f t="shared" si="277"/>
        <v>0</v>
      </c>
      <c r="AF359" s="232"/>
      <c r="AG359" s="31"/>
      <c r="AH359" s="227" t="str">
        <f t="shared" si="266"/>
        <v>-</v>
      </c>
      <c r="AI359" s="231">
        <v>0</v>
      </c>
      <c r="AJ359" s="345" t="str">
        <f t="shared" si="255"/>
        <v>-</v>
      </c>
      <c r="AK359" s="368">
        <f t="shared" si="278"/>
        <v>0</v>
      </c>
      <c r="AL359" s="232"/>
      <c r="AM359" s="31"/>
      <c r="AN359" s="227" t="str">
        <f t="shared" si="267"/>
        <v>-</v>
      </c>
      <c r="AO359" s="231">
        <v>0</v>
      </c>
      <c r="AP359" s="345" t="str">
        <f t="shared" si="257"/>
        <v>-</v>
      </c>
      <c r="AQ359" s="368">
        <f t="shared" si="279"/>
        <v>0</v>
      </c>
      <c r="AR359" s="232"/>
      <c r="AS359" s="31"/>
      <c r="AT359" s="227" t="str">
        <f t="shared" si="268"/>
        <v>-</v>
      </c>
      <c r="AU359" s="231">
        <v>0</v>
      </c>
      <c r="AV359" s="345" t="str">
        <f t="shared" si="259"/>
        <v>-</v>
      </c>
      <c r="AW359" s="368">
        <f t="shared" si="280"/>
        <v>0</v>
      </c>
      <c r="AX359" s="232"/>
      <c r="AY359" s="31"/>
      <c r="AZ359" s="227" t="str">
        <f t="shared" si="269"/>
        <v>-</v>
      </c>
      <c r="BA359" s="231">
        <v>0</v>
      </c>
      <c r="BB359" s="345" t="str">
        <f t="shared" si="261"/>
        <v>-</v>
      </c>
    </row>
    <row r="360" ht="14.25" customHeight="1" spans="1:54">
      <c r="A360" s="114"/>
      <c r="B360" s="485">
        <v>6</v>
      </c>
      <c r="C360" s="192">
        <f t="shared" si="273"/>
        <v>0</v>
      </c>
      <c r="D360" s="433">
        <f t="shared" si="282"/>
        <v>0</v>
      </c>
      <c r="E360" s="434"/>
      <c r="F360" s="435">
        <f t="shared" si="283"/>
        <v>0</v>
      </c>
      <c r="G360" s="303" t="str">
        <f t="shared" si="262"/>
        <v>-</v>
      </c>
      <c r="H360" s="436">
        <f t="shared" si="284"/>
        <v>0</v>
      </c>
      <c r="I360" s="461">
        <f t="shared" si="285"/>
        <v>0</v>
      </c>
      <c r="J360" s="462">
        <f t="shared" si="281"/>
        <v>0</v>
      </c>
      <c r="K360" s="462"/>
      <c r="L360" s="426" t="str">
        <f t="shared" si="271"/>
        <v>-</v>
      </c>
      <c r="M360" s="368">
        <f t="shared" si="274"/>
        <v>0</v>
      </c>
      <c r="N360" s="232"/>
      <c r="O360" s="31"/>
      <c r="P360" s="227" t="str">
        <f t="shared" si="263"/>
        <v>-</v>
      </c>
      <c r="Q360" s="231">
        <v>0</v>
      </c>
      <c r="R360" s="345" t="str">
        <f t="shared" si="272"/>
        <v>-</v>
      </c>
      <c r="S360" s="368">
        <f t="shared" si="275"/>
        <v>0</v>
      </c>
      <c r="T360" s="232"/>
      <c r="U360" s="31"/>
      <c r="V360" s="227" t="str">
        <f t="shared" si="264"/>
        <v>-</v>
      </c>
      <c r="W360" s="231">
        <v>0</v>
      </c>
      <c r="X360" s="345" t="str">
        <f t="shared" si="251"/>
        <v>-</v>
      </c>
      <c r="Y360" s="368">
        <f t="shared" si="276"/>
        <v>0</v>
      </c>
      <c r="Z360" s="232"/>
      <c r="AA360" s="31"/>
      <c r="AB360" s="227" t="str">
        <f t="shared" si="265"/>
        <v>-</v>
      </c>
      <c r="AC360" s="231">
        <v>0</v>
      </c>
      <c r="AD360" s="345" t="str">
        <f t="shared" si="253"/>
        <v>-</v>
      </c>
      <c r="AE360" s="368">
        <f t="shared" si="277"/>
        <v>0</v>
      </c>
      <c r="AF360" s="232"/>
      <c r="AG360" s="31"/>
      <c r="AH360" s="227" t="str">
        <f t="shared" si="266"/>
        <v>-</v>
      </c>
      <c r="AI360" s="231">
        <v>0</v>
      </c>
      <c r="AJ360" s="345" t="str">
        <f t="shared" si="255"/>
        <v>-</v>
      </c>
      <c r="AK360" s="368">
        <f t="shared" si="278"/>
        <v>0</v>
      </c>
      <c r="AL360" s="232"/>
      <c r="AM360" s="31"/>
      <c r="AN360" s="227" t="str">
        <f t="shared" si="267"/>
        <v>-</v>
      </c>
      <c r="AO360" s="231">
        <v>0</v>
      </c>
      <c r="AP360" s="345" t="str">
        <f t="shared" si="257"/>
        <v>-</v>
      </c>
      <c r="AQ360" s="368">
        <f t="shared" si="279"/>
        <v>0</v>
      </c>
      <c r="AR360" s="232"/>
      <c r="AS360" s="31"/>
      <c r="AT360" s="227" t="str">
        <f t="shared" si="268"/>
        <v>-</v>
      </c>
      <c r="AU360" s="231">
        <v>0</v>
      </c>
      <c r="AV360" s="345" t="str">
        <f t="shared" si="259"/>
        <v>-</v>
      </c>
      <c r="AW360" s="368">
        <f t="shared" si="280"/>
        <v>0</v>
      </c>
      <c r="AX360" s="232"/>
      <c r="AY360" s="31"/>
      <c r="AZ360" s="227" t="str">
        <f t="shared" si="269"/>
        <v>-</v>
      </c>
      <c r="BA360" s="231">
        <v>0</v>
      </c>
      <c r="BB360" s="345" t="str">
        <f t="shared" si="261"/>
        <v>-</v>
      </c>
    </row>
    <row r="361" ht="14.25" customHeight="1" spans="1:54">
      <c r="A361" s="114"/>
      <c r="B361" s="485">
        <v>7</v>
      </c>
      <c r="C361" s="192">
        <f t="shared" si="273"/>
        <v>0</v>
      </c>
      <c r="D361" s="433">
        <f t="shared" si="282"/>
        <v>0</v>
      </c>
      <c r="E361" s="434"/>
      <c r="F361" s="435">
        <f t="shared" si="283"/>
        <v>0</v>
      </c>
      <c r="G361" s="303" t="str">
        <f t="shared" si="262"/>
        <v>-</v>
      </c>
      <c r="H361" s="436">
        <f t="shared" si="284"/>
        <v>0</v>
      </c>
      <c r="I361" s="461">
        <f t="shared" si="285"/>
        <v>0</v>
      </c>
      <c r="J361" s="462">
        <f t="shared" si="281"/>
        <v>0</v>
      </c>
      <c r="K361" s="462"/>
      <c r="L361" s="426" t="str">
        <f t="shared" si="271"/>
        <v>-</v>
      </c>
      <c r="M361" s="368">
        <f t="shared" si="274"/>
        <v>0</v>
      </c>
      <c r="N361" s="232"/>
      <c r="O361" s="31"/>
      <c r="P361" s="227" t="str">
        <f t="shared" si="263"/>
        <v>-</v>
      </c>
      <c r="Q361" s="231">
        <v>0</v>
      </c>
      <c r="R361" s="345" t="str">
        <f t="shared" si="272"/>
        <v>-</v>
      </c>
      <c r="S361" s="368">
        <f t="shared" si="275"/>
        <v>0</v>
      </c>
      <c r="T361" s="232"/>
      <c r="U361" s="31"/>
      <c r="V361" s="227" t="str">
        <f t="shared" si="264"/>
        <v>-</v>
      </c>
      <c r="W361" s="231">
        <v>0</v>
      </c>
      <c r="X361" s="345" t="str">
        <f t="shared" si="251"/>
        <v>-</v>
      </c>
      <c r="Y361" s="368">
        <f t="shared" si="276"/>
        <v>0</v>
      </c>
      <c r="Z361" s="232"/>
      <c r="AA361" s="31"/>
      <c r="AB361" s="227" t="str">
        <f t="shared" si="265"/>
        <v>-</v>
      </c>
      <c r="AC361" s="231">
        <v>0</v>
      </c>
      <c r="AD361" s="345" t="str">
        <f t="shared" si="253"/>
        <v>-</v>
      </c>
      <c r="AE361" s="368">
        <f t="shared" si="277"/>
        <v>0</v>
      </c>
      <c r="AF361" s="232"/>
      <c r="AG361" s="31"/>
      <c r="AH361" s="227" t="str">
        <f t="shared" si="266"/>
        <v>-</v>
      </c>
      <c r="AI361" s="231">
        <v>0</v>
      </c>
      <c r="AJ361" s="345" t="str">
        <f t="shared" si="255"/>
        <v>-</v>
      </c>
      <c r="AK361" s="368">
        <f t="shared" si="278"/>
        <v>0</v>
      </c>
      <c r="AL361" s="232"/>
      <c r="AM361" s="31"/>
      <c r="AN361" s="227" t="str">
        <f t="shared" si="267"/>
        <v>-</v>
      </c>
      <c r="AO361" s="231">
        <v>0</v>
      </c>
      <c r="AP361" s="345" t="str">
        <f t="shared" si="257"/>
        <v>-</v>
      </c>
      <c r="AQ361" s="368">
        <f t="shared" si="279"/>
        <v>0</v>
      </c>
      <c r="AR361" s="232"/>
      <c r="AS361" s="31"/>
      <c r="AT361" s="227" t="str">
        <f t="shared" si="268"/>
        <v>-</v>
      </c>
      <c r="AU361" s="231">
        <v>0</v>
      </c>
      <c r="AV361" s="345" t="str">
        <f t="shared" si="259"/>
        <v>-</v>
      </c>
      <c r="AW361" s="368">
        <f t="shared" si="280"/>
        <v>0</v>
      </c>
      <c r="AX361" s="232"/>
      <c r="AY361" s="31"/>
      <c r="AZ361" s="227" t="str">
        <f t="shared" si="269"/>
        <v>-</v>
      </c>
      <c r="BA361" s="231">
        <v>0</v>
      </c>
      <c r="BB361" s="345" t="str">
        <f t="shared" si="261"/>
        <v>-</v>
      </c>
    </row>
    <row r="362" ht="14.25" customHeight="1" spans="1:54">
      <c r="A362" s="114"/>
      <c r="B362" s="485">
        <v>8</v>
      </c>
      <c r="C362" s="192">
        <f t="shared" si="273"/>
        <v>0</v>
      </c>
      <c r="D362" s="433">
        <f t="shared" si="282"/>
        <v>0</v>
      </c>
      <c r="E362" s="434"/>
      <c r="F362" s="435">
        <f t="shared" si="283"/>
        <v>0</v>
      </c>
      <c r="G362" s="303" t="str">
        <f t="shared" si="262"/>
        <v>-</v>
      </c>
      <c r="H362" s="436">
        <f t="shared" si="284"/>
        <v>0</v>
      </c>
      <c r="I362" s="461">
        <f t="shared" si="285"/>
        <v>0</v>
      </c>
      <c r="J362" s="462">
        <f t="shared" si="281"/>
        <v>0</v>
      </c>
      <c r="K362" s="462"/>
      <c r="L362" s="426" t="str">
        <f t="shared" si="271"/>
        <v>-</v>
      </c>
      <c r="M362" s="368">
        <f t="shared" si="274"/>
        <v>0</v>
      </c>
      <c r="N362" s="232"/>
      <c r="O362" s="31"/>
      <c r="P362" s="227" t="str">
        <f t="shared" si="263"/>
        <v>-</v>
      </c>
      <c r="Q362" s="231">
        <v>0</v>
      </c>
      <c r="R362" s="345" t="str">
        <f t="shared" si="272"/>
        <v>-</v>
      </c>
      <c r="S362" s="368">
        <f t="shared" si="275"/>
        <v>0</v>
      </c>
      <c r="T362" s="232"/>
      <c r="U362" s="31"/>
      <c r="V362" s="227" t="str">
        <f t="shared" si="264"/>
        <v>-</v>
      </c>
      <c r="W362" s="231">
        <v>0</v>
      </c>
      <c r="X362" s="345" t="str">
        <f t="shared" si="251"/>
        <v>-</v>
      </c>
      <c r="Y362" s="368">
        <f t="shared" si="276"/>
        <v>0</v>
      </c>
      <c r="Z362" s="232"/>
      <c r="AA362" s="31"/>
      <c r="AB362" s="227" t="str">
        <f t="shared" si="265"/>
        <v>-</v>
      </c>
      <c r="AC362" s="231">
        <v>0</v>
      </c>
      <c r="AD362" s="345" t="str">
        <f t="shared" si="253"/>
        <v>-</v>
      </c>
      <c r="AE362" s="368">
        <f t="shared" si="277"/>
        <v>0</v>
      </c>
      <c r="AF362" s="232"/>
      <c r="AG362" s="31"/>
      <c r="AH362" s="227" t="str">
        <f t="shared" si="266"/>
        <v>-</v>
      </c>
      <c r="AI362" s="231">
        <v>0</v>
      </c>
      <c r="AJ362" s="345" t="str">
        <f t="shared" si="255"/>
        <v>-</v>
      </c>
      <c r="AK362" s="368">
        <f t="shared" si="278"/>
        <v>0</v>
      </c>
      <c r="AL362" s="232"/>
      <c r="AM362" s="31"/>
      <c r="AN362" s="227" t="str">
        <f t="shared" si="267"/>
        <v>-</v>
      </c>
      <c r="AO362" s="231">
        <v>0</v>
      </c>
      <c r="AP362" s="345" t="str">
        <f t="shared" si="257"/>
        <v>-</v>
      </c>
      <c r="AQ362" s="368">
        <f t="shared" si="279"/>
        <v>0</v>
      </c>
      <c r="AR362" s="232"/>
      <c r="AS362" s="31"/>
      <c r="AT362" s="227" t="str">
        <f t="shared" si="268"/>
        <v>-</v>
      </c>
      <c r="AU362" s="231">
        <v>0</v>
      </c>
      <c r="AV362" s="345" t="str">
        <f t="shared" si="259"/>
        <v>-</v>
      </c>
      <c r="AW362" s="368">
        <f t="shared" si="280"/>
        <v>0</v>
      </c>
      <c r="AX362" s="232"/>
      <c r="AY362" s="31"/>
      <c r="AZ362" s="227" t="str">
        <f t="shared" si="269"/>
        <v>-</v>
      </c>
      <c r="BA362" s="231">
        <v>0</v>
      </c>
      <c r="BB362" s="345" t="str">
        <f t="shared" si="261"/>
        <v>-</v>
      </c>
    </row>
    <row r="363" ht="14.25" customHeight="1" spans="1:54">
      <c r="A363" s="114"/>
      <c r="B363" s="485">
        <v>9</v>
      </c>
      <c r="C363" s="192">
        <f t="shared" si="273"/>
        <v>0</v>
      </c>
      <c r="D363" s="433">
        <f t="shared" si="282"/>
        <v>0</v>
      </c>
      <c r="E363" s="434"/>
      <c r="F363" s="435">
        <f t="shared" si="283"/>
        <v>0</v>
      </c>
      <c r="G363" s="303" t="str">
        <f t="shared" si="262"/>
        <v>-</v>
      </c>
      <c r="H363" s="436">
        <f t="shared" si="284"/>
        <v>0</v>
      </c>
      <c r="I363" s="461">
        <f t="shared" si="285"/>
        <v>0</v>
      </c>
      <c r="J363" s="462">
        <f t="shared" si="281"/>
        <v>0</v>
      </c>
      <c r="K363" s="462"/>
      <c r="L363" s="426" t="str">
        <f t="shared" si="271"/>
        <v>-</v>
      </c>
      <c r="M363" s="368">
        <f t="shared" si="274"/>
        <v>0</v>
      </c>
      <c r="N363" s="232"/>
      <c r="O363" s="31"/>
      <c r="P363" s="227" t="str">
        <f t="shared" si="263"/>
        <v>-</v>
      </c>
      <c r="Q363" s="231">
        <v>0</v>
      </c>
      <c r="R363" s="345" t="str">
        <f t="shared" si="272"/>
        <v>-</v>
      </c>
      <c r="S363" s="368">
        <f t="shared" si="275"/>
        <v>0</v>
      </c>
      <c r="T363" s="232"/>
      <c r="U363" s="31"/>
      <c r="V363" s="227" t="str">
        <f t="shared" si="264"/>
        <v>-</v>
      </c>
      <c r="W363" s="231">
        <v>0</v>
      </c>
      <c r="X363" s="345" t="str">
        <f t="shared" si="251"/>
        <v>-</v>
      </c>
      <c r="Y363" s="368">
        <f t="shared" si="276"/>
        <v>0</v>
      </c>
      <c r="Z363" s="232"/>
      <c r="AA363" s="31"/>
      <c r="AB363" s="227" t="str">
        <f t="shared" si="265"/>
        <v>-</v>
      </c>
      <c r="AC363" s="231">
        <v>0</v>
      </c>
      <c r="AD363" s="345" t="str">
        <f t="shared" si="253"/>
        <v>-</v>
      </c>
      <c r="AE363" s="368">
        <f t="shared" si="277"/>
        <v>0</v>
      </c>
      <c r="AF363" s="232"/>
      <c r="AG363" s="31"/>
      <c r="AH363" s="227" t="str">
        <f t="shared" si="266"/>
        <v>-</v>
      </c>
      <c r="AI363" s="231">
        <v>0</v>
      </c>
      <c r="AJ363" s="345" t="str">
        <f t="shared" si="255"/>
        <v>-</v>
      </c>
      <c r="AK363" s="368">
        <f t="shared" si="278"/>
        <v>0</v>
      </c>
      <c r="AL363" s="232"/>
      <c r="AM363" s="31"/>
      <c r="AN363" s="227" t="str">
        <f t="shared" si="267"/>
        <v>-</v>
      </c>
      <c r="AO363" s="231">
        <v>0</v>
      </c>
      <c r="AP363" s="345" t="str">
        <f t="shared" si="257"/>
        <v>-</v>
      </c>
      <c r="AQ363" s="368">
        <f t="shared" si="279"/>
        <v>0</v>
      </c>
      <c r="AR363" s="232"/>
      <c r="AS363" s="31"/>
      <c r="AT363" s="227" t="str">
        <f t="shared" si="268"/>
        <v>-</v>
      </c>
      <c r="AU363" s="231">
        <v>0</v>
      </c>
      <c r="AV363" s="345" t="str">
        <f t="shared" si="259"/>
        <v>-</v>
      </c>
      <c r="AW363" s="368">
        <f t="shared" si="280"/>
        <v>0</v>
      </c>
      <c r="AX363" s="232"/>
      <c r="AY363" s="31"/>
      <c r="AZ363" s="227" t="str">
        <f t="shared" si="269"/>
        <v>-</v>
      </c>
      <c r="BA363" s="231">
        <v>0</v>
      </c>
      <c r="BB363" s="345" t="str">
        <f t="shared" si="261"/>
        <v>-</v>
      </c>
    </row>
    <row r="364" ht="14.25" customHeight="1" spans="1:54">
      <c r="A364" s="114"/>
      <c r="B364" s="485">
        <v>10</v>
      </c>
      <c r="C364" s="192">
        <f t="shared" si="273"/>
        <v>0</v>
      </c>
      <c r="D364" s="433">
        <f t="shared" si="282"/>
        <v>0</v>
      </c>
      <c r="E364" s="434"/>
      <c r="F364" s="435">
        <f t="shared" si="283"/>
        <v>0</v>
      </c>
      <c r="G364" s="303" t="str">
        <f t="shared" si="262"/>
        <v>-</v>
      </c>
      <c r="H364" s="436">
        <f t="shared" si="284"/>
        <v>0</v>
      </c>
      <c r="I364" s="461">
        <f t="shared" si="285"/>
        <v>0</v>
      </c>
      <c r="J364" s="462">
        <f t="shared" si="281"/>
        <v>0</v>
      </c>
      <c r="K364" s="462"/>
      <c r="L364" s="426" t="str">
        <f t="shared" si="271"/>
        <v>-</v>
      </c>
      <c r="M364" s="368">
        <f t="shared" si="274"/>
        <v>0</v>
      </c>
      <c r="N364" s="232"/>
      <c r="O364" s="31"/>
      <c r="P364" s="227" t="str">
        <f t="shared" si="263"/>
        <v>-</v>
      </c>
      <c r="Q364" s="231">
        <v>0</v>
      </c>
      <c r="R364" s="345" t="str">
        <f t="shared" si="272"/>
        <v>-</v>
      </c>
      <c r="S364" s="368">
        <f t="shared" si="275"/>
        <v>0</v>
      </c>
      <c r="T364" s="232"/>
      <c r="U364" s="31"/>
      <c r="V364" s="227" t="str">
        <f t="shared" si="264"/>
        <v>-</v>
      </c>
      <c r="W364" s="231">
        <v>0</v>
      </c>
      <c r="X364" s="345" t="str">
        <f t="shared" si="251"/>
        <v>-</v>
      </c>
      <c r="Y364" s="368">
        <f t="shared" si="276"/>
        <v>0</v>
      </c>
      <c r="Z364" s="232"/>
      <c r="AA364" s="31"/>
      <c r="AB364" s="227" t="str">
        <f t="shared" si="265"/>
        <v>-</v>
      </c>
      <c r="AC364" s="231">
        <v>0</v>
      </c>
      <c r="AD364" s="345" t="str">
        <f t="shared" si="253"/>
        <v>-</v>
      </c>
      <c r="AE364" s="368">
        <f t="shared" si="277"/>
        <v>0</v>
      </c>
      <c r="AF364" s="232"/>
      <c r="AG364" s="31"/>
      <c r="AH364" s="227" t="str">
        <f t="shared" si="266"/>
        <v>-</v>
      </c>
      <c r="AI364" s="231">
        <v>0</v>
      </c>
      <c r="AJ364" s="345" t="str">
        <f t="shared" si="255"/>
        <v>-</v>
      </c>
      <c r="AK364" s="368">
        <f t="shared" si="278"/>
        <v>0</v>
      </c>
      <c r="AL364" s="232"/>
      <c r="AM364" s="31"/>
      <c r="AN364" s="227" t="str">
        <f t="shared" si="267"/>
        <v>-</v>
      </c>
      <c r="AO364" s="231">
        <v>0</v>
      </c>
      <c r="AP364" s="345" t="str">
        <f t="shared" si="257"/>
        <v>-</v>
      </c>
      <c r="AQ364" s="368">
        <f t="shared" si="279"/>
        <v>0</v>
      </c>
      <c r="AR364" s="232"/>
      <c r="AS364" s="31"/>
      <c r="AT364" s="227" t="str">
        <f t="shared" si="268"/>
        <v>-</v>
      </c>
      <c r="AU364" s="231">
        <v>0</v>
      </c>
      <c r="AV364" s="345" t="str">
        <f t="shared" si="259"/>
        <v>-</v>
      </c>
      <c r="AW364" s="368">
        <f t="shared" si="280"/>
        <v>0</v>
      </c>
      <c r="AX364" s="232"/>
      <c r="AY364" s="31"/>
      <c r="AZ364" s="227" t="str">
        <f t="shared" si="269"/>
        <v>-</v>
      </c>
      <c r="BA364" s="231">
        <v>0</v>
      </c>
      <c r="BB364" s="345" t="str">
        <f t="shared" si="261"/>
        <v>-</v>
      </c>
    </row>
    <row r="365" ht="14.25" customHeight="1" spans="1:54">
      <c r="A365" s="114"/>
      <c r="B365" s="485">
        <v>11</v>
      </c>
      <c r="C365" s="192">
        <f t="shared" si="273"/>
        <v>0</v>
      </c>
      <c r="D365" s="433">
        <f t="shared" si="282"/>
        <v>0</v>
      </c>
      <c r="E365" s="434"/>
      <c r="F365" s="435">
        <f t="shared" si="283"/>
        <v>0</v>
      </c>
      <c r="G365" s="303" t="str">
        <f t="shared" si="262"/>
        <v>-</v>
      </c>
      <c r="H365" s="436">
        <f t="shared" si="284"/>
        <v>0</v>
      </c>
      <c r="I365" s="461">
        <f t="shared" si="285"/>
        <v>0</v>
      </c>
      <c r="J365" s="462">
        <f t="shared" si="281"/>
        <v>0</v>
      </c>
      <c r="K365" s="462"/>
      <c r="L365" s="426" t="str">
        <f t="shared" si="271"/>
        <v>-</v>
      </c>
      <c r="M365" s="368">
        <f t="shared" si="274"/>
        <v>0</v>
      </c>
      <c r="N365" s="232"/>
      <c r="O365" s="31"/>
      <c r="P365" s="227" t="str">
        <f t="shared" si="263"/>
        <v>-</v>
      </c>
      <c r="Q365" s="231">
        <v>0</v>
      </c>
      <c r="R365" s="345" t="str">
        <f t="shared" si="272"/>
        <v>-</v>
      </c>
      <c r="S365" s="368">
        <f t="shared" si="275"/>
        <v>0</v>
      </c>
      <c r="T365" s="232"/>
      <c r="U365" s="31"/>
      <c r="V365" s="227" t="str">
        <f t="shared" si="264"/>
        <v>-</v>
      </c>
      <c r="W365" s="231">
        <v>0</v>
      </c>
      <c r="X365" s="345" t="str">
        <f t="shared" si="251"/>
        <v>-</v>
      </c>
      <c r="Y365" s="368">
        <f t="shared" si="276"/>
        <v>0</v>
      </c>
      <c r="Z365" s="232"/>
      <c r="AA365" s="31"/>
      <c r="AB365" s="227" t="str">
        <f t="shared" si="265"/>
        <v>-</v>
      </c>
      <c r="AC365" s="231">
        <v>0</v>
      </c>
      <c r="AD365" s="345" t="str">
        <f t="shared" si="253"/>
        <v>-</v>
      </c>
      <c r="AE365" s="368">
        <f t="shared" si="277"/>
        <v>0</v>
      </c>
      <c r="AF365" s="232"/>
      <c r="AG365" s="31"/>
      <c r="AH365" s="227" t="str">
        <f t="shared" si="266"/>
        <v>-</v>
      </c>
      <c r="AI365" s="231">
        <v>0</v>
      </c>
      <c r="AJ365" s="345" t="str">
        <f t="shared" si="255"/>
        <v>-</v>
      </c>
      <c r="AK365" s="368">
        <f t="shared" si="278"/>
        <v>0</v>
      </c>
      <c r="AL365" s="232"/>
      <c r="AM365" s="31"/>
      <c r="AN365" s="227" t="str">
        <f t="shared" si="267"/>
        <v>-</v>
      </c>
      <c r="AO365" s="231">
        <v>0</v>
      </c>
      <c r="AP365" s="345" t="str">
        <f t="shared" si="257"/>
        <v>-</v>
      </c>
      <c r="AQ365" s="368">
        <f t="shared" si="279"/>
        <v>0</v>
      </c>
      <c r="AR365" s="232"/>
      <c r="AS365" s="31"/>
      <c r="AT365" s="227" t="str">
        <f t="shared" si="268"/>
        <v>-</v>
      </c>
      <c r="AU365" s="231">
        <v>0</v>
      </c>
      <c r="AV365" s="345" t="str">
        <f t="shared" si="259"/>
        <v>-</v>
      </c>
      <c r="AW365" s="368">
        <f t="shared" si="280"/>
        <v>0</v>
      </c>
      <c r="AX365" s="232"/>
      <c r="AY365" s="31"/>
      <c r="AZ365" s="227" t="str">
        <f t="shared" si="269"/>
        <v>-</v>
      </c>
      <c r="BA365" s="231">
        <v>0</v>
      </c>
      <c r="BB365" s="345" t="str">
        <f t="shared" si="261"/>
        <v>-</v>
      </c>
    </row>
    <row r="366" ht="14.25" customHeight="1" spans="1:54">
      <c r="A366" s="114"/>
      <c r="B366" s="485">
        <v>12</v>
      </c>
      <c r="C366" s="192">
        <f t="shared" si="273"/>
        <v>0</v>
      </c>
      <c r="D366" s="433">
        <f t="shared" si="282"/>
        <v>0</v>
      </c>
      <c r="E366" s="434"/>
      <c r="F366" s="435">
        <f t="shared" si="283"/>
        <v>0</v>
      </c>
      <c r="G366" s="303" t="str">
        <f t="shared" si="262"/>
        <v>-</v>
      </c>
      <c r="H366" s="436">
        <f t="shared" si="284"/>
        <v>0</v>
      </c>
      <c r="I366" s="461">
        <f t="shared" si="285"/>
        <v>0</v>
      </c>
      <c r="J366" s="462">
        <f t="shared" si="281"/>
        <v>0</v>
      </c>
      <c r="K366" s="462"/>
      <c r="L366" s="426" t="str">
        <f t="shared" si="271"/>
        <v>-</v>
      </c>
      <c r="M366" s="368">
        <f t="shared" si="274"/>
        <v>0</v>
      </c>
      <c r="N366" s="232"/>
      <c r="O366" s="31"/>
      <c r="P366" s="227" t="str">
        <f t="shared" si="263"/>
        <v>-</v>
      </c>
      <c r="Q366" s="231">
        <v>0</v>
      </c>
      <c r="R366" s="345" t="str">
        <f t="shared" si="272"/>
        <v>-</v>
      </c>
      <c r="S366" s="368">
        <f t="shared" si="275"/>
        <v>0</v>
      </c>
      <c r="T366" s="232"/>
      <c r="U366" s="31"/>
      <c r="V366" s="227" t="str">
        <f t="shared" si="264"/>
        <v>-</v>
      </c>
      <c r="W366" s="231">
        <v>0</v>
      </c>
      <c r="X366" s="345" t="str">
        <f t="shared" si="251"/>
        <v>-</v>
      </c>
      <c r="Y366" s="368">
        <f t="shared" si="276"/>
        <v>0</v>
      </c>
      <c r="Z366" s="232"/>
      <c r="AA366" s="31"/>
      <c r="AB366" s="227" t="str">
        <f t="shared" si="265"/>
        <v>-</v>
      </c>
      <c r="AC366" s="231">
        <v>0</v>
      </c>
      <c r="AD366" s="345" t="str">
        <f t="shared" si="253"/>
        <v>-</v>
      </c>
      <c r="AE366" s="368">
        <f t="shared" si="277"/>
        <v>0</v>
      </c>
      <c r="AF366" s="232"/>
      <c r="AG366" s="31"/>
      <c r="AH366" s="227" t="str">
        <f t="shared" si="266"/>
        <v>-</v>
      </c>
      <c r="AI366" s="231">
        <v>0</v>
      </c>
      <c r="AJ366" s="345" t="str">
        <f t="shared" si="255"/>
        <v>-</v>
      </c>
      <c r="AK366" s="368">
        <f t="shared" si="278"/>
        <v>0</v>
      </c>
      <c r="AL366" s="232"/>
      <c r="AM366" s="31"/>
      <c r="AN366" s="227" t="str">
        <f t="shared" si="267"/>
        <v>-</v>
      </c>
      <c r="AO366" s="231">
        <v>0</v>
      </c>
      <c r="AP366" s="345" t="str">
        <f t="shared" si="257"/>
        <v>-</v>
      </c>
      <c r="AQ366" s="368">
        <f t="shared" si="279"/>
        <v>0</v>
      </c>
      <c r="AR366" s="232"/>
      <c r="AS366" s="31"/>
      <c r="AT366" s="227" t="str">
        <f t="shared" si="268"/>
        <v>-</v>
      </c>
      <c r="AU366" s="231">
        <v>0</v>
      </c>
      <c r="AV366" s="345" t="str">
        <f t="shared" si="259"/>
        <v>-</v>
      </c>
      <c r="AW366" s="368">
        <f t="shared" si="280"/>
        <v>0</v>
      </c>
      <c r="AX366" s="232"/>
      <c r="AY366" s="31"/>
      <c r="AZ366" s="227" t="str">
        <f t="shared" si="269"/>
        <v>-</v>
      </c>
      <c r="BA366" s="231">
        <v>0</v>
      </c>
      <c r="BB366" s="345" t="str">
        <f t="shared" si="261"/>
        <v>-</v>
      </c>
    </row>
    <row r="367" ht="14.25" customHeight="1" spans="1:54">
      <c r="A367" s="114"/>
      <c r="B367" s="485">
        <v>13</v>
      </c>
      <c r="C367" s="192">
        <f t="shared" si="273"/>
        <v>0</v>
      </c>
      <c r="D367" s="433">
        <f t="shared" si="282"/>
        <v>0</v>
      </c>
      <c r="E367" s="434"/>
      <c r="F367" s="435">
        <f t="shared" si="283"/>
        <v>0</v>
      </c>
      <c r="G367" s="303" t="str">
        <f t="shared" si="262"/>
        <v>-</v>
      </c>
      <c r="H367" s="436">
        <f t="shared" si="284"/>
        <v>0</v>
      </c>
      <c r="I367" s="461">
        <f t="shared" si="285"/>
        <v>0</v>
      </c>
      <c r="J367" s="462">
        <f t="shared" si="281"/>
        <v>0</v>
      </c>
      <c r="K367" s="462"/>
      <c r="L367" s="426" t="str">
        <f t="shared" si="271"/>
        <v>-</v>
      </c>
      <c r="M367" s="368">
        <f t="shared" si="274"/>
        <v>0</v>
      </c>
      <c r="N367" s="232"/>
      <c r="O367" s="31"/>
      <c r="P367" s="227" t="str">
        <f t="shared" si="263"/>
        <v>-</v>
      </c>
      <c r="Q367" s="231">
        <v>0</v>
      </c>
      <c r="R367" s="345" t="str">
        <f t="shared" si="272"/>
        <v>-</v>
      </c>
      <c r="S367" s="368">
        <f t="shared" si="275"/>
        <v>0</v>
      </c>
      <c r="T367" s="232"/>
      <c r="U367" s="31"/>
      <c r="V367" s="227" t="str">
        <f t="shared" si="264"/>
        <v>-</v>
      </c>
      <c r="W367" s="231">
        <v>0</v>
      </c>
      <c r="X367" s="345" t="str">
        <f t="shared" si="251"/>
        <v>-</v>
      </c>
      <c r="Y367" s="368">
        <f t="shared" si="276"/>
        <v>0</v>
      </c>
      <c r="Z367" s="232"/>
      <c r="AA367" s="31"/>
      <c r="AB367" s="227" t="str">
        <f t="shared" si="265"/>
        <v>-</v>
      </c>
      <c r="AC367" s="231">
        <v>0</v>
      </c>
      <c r="AD367" s="345" t="str">
        <f t="shared" si="253"/>
        <v>-</v>
      </c>
      <c r="AE367" s="368">
        <f t="shared" si="277"/>
        <v>0</v>
      </c>
      <c r="AF367" s="232"/>
      <c r="AG367" s="31"/>
      <c r="AH367" s="227" t="str">
        <f t="shared" si="266"/>
        <v>-</v>
      </c>
      <c r="AI367" s="231">
        <v>0</v>
      </c>
      <c r="AJ367" s="345" t="str">
        <f t="shared" si="255"/>
        <v>-</v>
      </c>
      <c r="AK367" s="368">
        <f t="shared" si="278"/>
        <v>0</v>
      </c>
      <c r="AL367" s="232"/>
      <c r="AM367" s="31"/>
      <c r="AN367" s="227" t="str">
        <f t="shared" si="267"/>
        <v>-</v>
      </c>
      <c r="AO367" s="231">
        <v>0</v>
      </c>
      <c r="AP367" s="345" t="str">
        <f t="shared" si="257"/>
        <v>-</v>
      </c>
      <c r="AQ367" s="368">
        <f t="shared" si="279"/>
        <v>0</v>
      </c>
      <c r="AR367" s="232"/>
      <c r="AS367" s="31"/>
      <c r="AT367" s="227" t="str">
        <f t="shared" si="268"/>
        <v>-</v>
      </c>
      <c r="AU367" s="231">
        <v>0</v>
      </c>
      <c r="AV367" s="345" t="str">
        <f t="shared" si="259"/>
        <v>-</v>
      </c>
      <c r="AW367" s="368">
        <f t="shared" si="280"/>
        <v>0</v>
      </c>
      <c r="AX367" s="232"/>
      <c r="AY367" s="31"/>
      <c r="AZ367" s="227" t="str">
        <f t="shared" si="269"/>
        <v>-</v>
      </c>
      <c r="BA367" s="231">
        <v>0</v>
      </c>
      <c r="BB367" s="345" t="str">
        <f t="shared" si="261"/>
        <v>-</v>
      </c>
    </row>
    <row r="368" ht="14.25" customHeight="1" spans="1:54">
      <c r="A368" s="114"/>
      <c r="B368" s="485">
        <v>14</v>
      </c>
      <c r="C368" s="192">
        <f t="shared" si="273"/>
        <v>0</v>
      </c>
      <c r="D368" s="433">
        <f t="shared" si="282"/>
        <v>0</v>
      </c>
      <c r="E368" s="434"/>
      <c r="F368" s="435">
        <f t="shared" si="283"/>
        <v>0</v>
      </c>
      <c r="G368" s="303" t="str">
        <f t="shared" si="262"/>
        <v>-</v>
      </c>
      <c r="H368" s="436">
        <f t="shared" si="284"/>
        <v>0</v>
      </c>
      <c r="I368" s="461">
        <f t="shared" si="285"/>
        <v>0</v>
      </c>
      <c r="J368" s="462">
        <f t="shared" si="281"/>
        <v>0</v>
      </c>
      <c r="K368" s="462"/>
      <c r="L368" s="426" t="str">
        <f t="shared" si="271"/>
        <v>-</v>
      </c>
      <c r="M368" s="368">
        <f t="shared" si="274"/>
        <v>0</v>
      </c>
      <c r="N368" s="232"/>
      <c r="O368" s="31"/>
      <c r="P368" s="227" t="str">
        <f t="shared" si="263"/>
        <v>-</v>
      </c>
      <c r="Q368" s="231">
        <v>0</v>
      </c>
      <c r="R368" s="345" t="str">
        <f t="shared" si="272"/>
        <v>-</v>
      </c>
      <c r="S368" s="368">
        <f t="shared" si="275"/>
        <v>0</v>
      </c>
      <c r="T368" s="232"/>
      <c r="U368" s="31"/>
      <c r="V368" s="227" t="str">
        <f t="shared" si="264"/>
        <v>-</v>
      </c>
      <c r="W368" s="231">
        <v>0</v>
      </c>
      <c r="X368" s="345" t="str">
        <f t="shared" si="251"/>
        <v>-</v>
      </c>
      <c r="Y368" s="368">
        <f t="shared" si="276"/>
        <v>0</v>
      </c>
      <c r="Z368" s="232"/>
      <c r="AA368" s="31"/>
      <c r="AB368" s="227" t="str">
        <f t="shared" si="265"/>
        <v>-</v>
      </c>
      <c r="AC368" s="231">
        <v>0</v>
      </c>
      <c r="AD368" s="345" t="str">
        <f t="shared" si="253"/>
        <v>-</v>
      </c>
      <c r="AE368" s="368">
        <f t="shared" si="277"/>
        <v>0</v>
      </c>
      <c r="AF368" s="232"/>
      <c r="AG368" s="31"/>
      <c r="AH368" s="227" t="str">
        <f t="shared" si="266"/>
        <v>-</v>
      </c>
      <c r="AI368" s="231">
        <v>0</v>
      </c>
      <c r="AJ368" s="345" t="str">
        <f t="shared" si="255"/>
        <v>-</v>
      </c>
      <c r="AK368" s="368">
        <f t="shared" si="278"/>
        <v>0</v>
      </c>
      <c r="AL368" s="232"/>
      <c r="AM368" s="31"/>
      <c r="AN368" s="227" t="str">
        <f t="shared" si="267"/>
        <v>-</v>
      </c>
      <c r="AO368" s="231">
        <v>0</v>
      </c>
      <c r="AP368" s="345" t="str">
        <f t="shared" si="257"/>
        <v>-</v>
      </c>
      <c r="AQ368" s="368">
        <f t="shared" si="279"/>
        <v>0</v>
      </c>
      <c r="AR368" s="232"/>
      <c r="AS368" s="31"/>
      <c r="AT368" s="227" t="str">
        <f t="shared" si="268"/>
        <v>-</v>
      </c>
      <c r="AU368" s="231">
        <v>0</v>
      </c>
      <c r="AV368" s="345" t="str">
        <f t="shared" si="259"/>
        <v>-</v>
      </c>
      <c r="AW368" s="368">
        <f t="shared" si="280"/>
        <v>0</v>
      </c>
      <c r="AX368" s="232"/>
      <c r="AY368" s="31"/>
      <c r="AZ368" s="227" t="str">
        <f t="shared" si="269"/>
        <v>-</v>
      </c>
      <c r="BA368" s="231">
        <v>0</v>
      </c>
      <c r="BB368" s="345" t="str">
        <f t="shared" si="261"/>
        <v>-</v>
      </c>
    </row>
    <row r="369" ht="14.25" customHeight="1" spans="1:54">
      <c r="A369" s="114"/>
      <c r="B369" s="485">
        <v>15</v>
      </c>
      <c r="C369" s="192">
        <f t="shared" si="273"/>
        <v>0</v>
      </c>
      <c r="D369" s="433">
        <f t="shared" si="282"/>
        <v>0</v>
      </c>
      <c r="E369" s="434"/>
      <c r="F369" s="435">
        <f t="shared" si="283"/>
        <v>0</v>
      </c>
      <c r="G369" s="303" t="str">
        <f t="shared" si="262"/>
        <v>-</v>
      </c>
      <c r="H369" s="436">
        <f t="shared" si="284"/>
        <v>0</v>
      </c>
      <c r="I369" s="461">
        <f t="shared" si="285"/>
        <v>0</v>
      </c>
      <c r="J369" s="462">
        <f t="shared" si="281"/>
        <v>0</v>
      </c>
      <c r="K369" s="462"/>
      <c r="L369" s="426" t="str">
        <f t="shared" si="271"/>
        <v>-</v>
      </c>
      <c r="M369" s="368">
        <f t="shared" si="274"/>
        <v>0</v>
      </c>
      <c r="N369" s="232"/>
      <c r="O369" s="31"/>
      <c r="P369" s="227" t="str">
        <f t="shared" si="263"/>
        <v>-</v>
      </c>
      <c r="Q369" s="231">
        <v>0</v>
      </c>
      <c r="R369" s="345" t="str">
        <f t="shared" si="272"/>
        <v>-</v>
      </c>
      <c r="S369" s="368">
        <f t="shared" si="275"/>
        <v>0</v>
      </c>
      <c r="T369" s="232"/>
      <c r="U369" s="31"/>
      <c r="V369" s="227" t="str">
        <f t="shared" si="264"/>
        <v>-</v>
      </c>
      <c r="W369" s="231">
        <v>0</v>
      </c>
      <c r="X369" s="345" t="str">
        <f t="shared" si="251"/>
        <v>-</v>
      </c>
      <c r="Y369" s="368">
        <f t="shared" si="276"/>
        <v>0</v>
      </c>
      <c r="Z369" s="232"/>
      <c r="AA369" s="31"/>
      <c r="AB369" s="227" t="str">
        <f t="shared" si="265"/>
        <v>-</v>
      </c>
      <c r="AC369" s="231">
        <v>0</v>
      </c>
      <c r="AD369" s="345" t="str">
        <f t="shared" si="253"/>
        <v>-</v>
      </c>
      <c r="AE369" s="368">
        <f t="shared" si="277"/>
        <v>0</v>
      </c>
      <c r="AF369" s="232"/>
      <c r="AG369" s="31"/>
      <c r="AH369" s="227" t="str">
        <f t="shared" si="266"/>
        <v>-</v>
      </c>
      <c r="AI369" s="231">
        <v>0</v>
      </c>
      <c r="AJ369" s="345" t="str">
        <f t="shared" si="255"/>
        <v>-</v>
      </c>
      <c r="AK369" s="368">
        <f t="shared" si="278"/>
        <v>0</v>
      </c>
      <c r="AL369" s="232"/>
      <c r="AM369" s="31"/>
      <c r="AN369" s="227" t="str">
        <f t="shared" si="267"/>
        <v>-</v>
      </c>
      <c r="AO369" s="231">
        <v>0</v>
      </c>
      <c r="AP369" s="345" t="str">
        <f t="shared" si="257"/>
        <v>-</v>
      </c>
      <c r="AQ369" s="368">
        <f t="shared" si="279"/>
        <v>0</v>
      </c>
      <c r="AR369" s="232"/>
      <c r="AS369" s="31"/>
      <c r="AT369" s="227" t="str">
        <f t="shared" si="268"/>
        <v>-</v>
      </c>
      <c r="AU369" s="231">
        <v>0</v>
      </c>
      <c r="AV369" s="345" t="str">
        <f t="shared" si="259"/>
        <v>-</v>
      </c>
      <c r="AW369" s="368">
        <f t="shared" si="280"/>
        <v>0</v>
      </c>
      <c r="AX369" s="232"/>
      <c r="AY369" s="31"/>
      <c r="AZ369" s="227" t="str">
        <f t="shared" si="269"/>
        <v>-</v>
      </c>
      <c r="BA369" s="231">
        <v>0</v>
      </c>
      <c r="BB369" s="345" t="str">
        <f t="shared" si="261"/>
        <v>-</v>
      </c>
    </row>
    <row r="370" ht="14.25" customHeight="1" spans="1:54">
      <c r="A370" s="114"/>
      <c r="B370" s="485">
        <v>16</v>
      </c>
      <c r="C370" s="192">
        <f t="shared" si="273"/>
        <v>0</v>
      </c>
      <c r="D370" s="433">
        <f t="shared" si="282"/>
        <v>0</v>
      </c>
      <c r="E370" s="434"/>
      <c r="F370" s="435">
        <f t="shared" si="283"/>
        <v>0</v>
      </c>
      <c r="G370" s="303" t="str">
        <f t="shared" si="262"/>
        <v>-</v>
      </c>
      <c r="H370" s="436">
        <f t="shared" si="284"/>
        <v>0</v>
      </c>
      <c r="I370" s="461">
        <f t="shared" si="285"/>
        <v>0</v>
      </c>
      <c r="J370" s="462">
        <f t="shared" si="281"/>
        <v>0</v>
      </c>
      <c r="K370" s="462"/>
      <c r="L370" s="426" t="str">
        <f t="shared" si="271"/>
        <v>-</v>
      </c>
      <c r="M370" s="368">
        <f t="shared" si="274"/>
        <v>0</v>
      </c>
      <c r="N370" s="232"/>
      <c r="O370" s="31"/>
      <c r="P370" s="227" t="str">
        <f t="shared" si="263"/>
        <v>-</v>
      </c>
      <c r="Q370" s="231">
        <v>0</v>
      </c>
      <c r="R370" s="345" t="str">
        <f t="shared" si="272"/>
        <v>-</v>
      </c>
      <c r="S370" s="368">
        <f t="shared" si="275"/>
        <v>0</v>
      </c>
      <c r="T370" s="232"/>
      <c r="U370" s="31"/>
      <c r="V370" s="227" t="str">
        <f t="shared" si="264"/>
        <v>-</v>
      </c>
      <c r="W370" s="231">
        <v>0</v>
      </c>
      <c r="X370" s="345" t="str">
        <f t="shared" si="251"/>
        <v>-</v>
      </c>
      <c r="Y370" s="368">
        <f t="shared" si="276"/>
        <v>0</v>
      </c>
      <c r="Z370" s="232"/>
      <c r="AA370" s="31"/>
      <c r="AB370" s="227" t="str">
        <f t="shared" si="265"/>
        <v>-</v>
      </c>
      <c r="AC370" s="231">
        <v>0</v>
      </c>
      <c r="AD370" s="345" t="str">
        <f t="shared" si="253"/>
        <v>-</v>
      </c>
      <c r="AE370" s="368">
        <f t="shared" si="277"/>
        <v>0</v>
      </c>
      <c r="AF370" s="232"/>
      <c r="AG370" s="31"/>
      <c r="AH370" s="227" t="str">
        <f t="shared" si="266"/>
        <v>-</v>
      </c>
      <c r="AI370" s="231">
        <v>0</v>
      </c>
      <c r="AJ370" s="345" t="str">
        <f t="shared" si="255"/>
        <v>-</v>
      </c>
      <c r="AK370" s="368">
        <f t="shared" si="278"/>
        <v>0</v>
      </c>
      <c r="AL370" s="232"/>
      <c r="AM370" s="31"/>
      <c r="AN370" s="227" t="str">
        <f t="shared" si="267"/>
        <v>-</v>
      </c>
      <c r="AO370" s="231">
        <v>0</v>
      </c>
      <c r="AP370" s="345" t="str">
        <f t="shared" si="257"/>
        <v>-</v>
      </c>
      <c r="AQ370" s="368">
        <f t="shared" si="279"/>
        <v>0</v>
      </c>
      <c r="AR370" s="232"/>
      <c r="AS370" s="31"/>
      <c r="AT370" s="227" t="str">
        <f t="shared" si="268"/>
        <v>-</v>
      </c>
      <c r="AU370" s="231">
        <v>0</v>
      </c>
      <c r="AV370" s="345" t="str">
        <f t="shared" si="259"/>
        <v>-</v>
      </c>
      <c r="AW370" s="368">
        <f t="shared" si="280"/>
        <v>0</v>
      </c>
      <c r="AX370" s="232"/>
      <c r="AY370" s="31"/>
      <c r="AZ370" s="227" t="str">
        <f t="shared" si="269"/>
        <v>-</v>
      </c>
      <c r="BA370" s="231">
        <v>0</v>
      </c>
      <c r="BB370" s="345" t="str">
        <f t="shared" si="261"/>
        <v>-</v>
      </c>
    </row>
    <row r="371" ht="14.25" customHeight="1" spans="1:54">
      <c r="A371" s="114"/>
      <c r="B371" s="485">
        <v>17</v>
      </c>
      <c r="C371" s="192">
        <f t="shared" si="273"/>
        <v>0</v>
      </c>
      <c r="D371" s="433">
        <f t="shared" si="282"/>
        <v>0</v>
      </c>
      <c r="E371" s="434"/>
      <c r="F371" s="435">
        <f t="shared" si="283"/>
        <v>0</v>
      </c>
      <c r="G371" s="303" t="str">
        <f t="shared" si="262"/>
        <v>-</v>
      </c>
      <c r="H371" s="436">
        <f t="shared" si="284"/>
        <v>0</v>
      </c>
      <c r="I371" s="461">
        <f t="shared" si="285"/>
        <v>0</v>
      </c>
      <c r="J371" s="462">
        <f t="shared" si="281"/>
        <v>0</v>
      </c>
      <c r="K371" s="462"/>
      <c r="L371" s="426" t="str">
        <f t="shared" si="271"/>
        <v>-</v>
      </c>
      <c r="M371" s="368">
        <f t="shared" si="274"/>
        <v>0</v>
      </c>
      <c r="N371" s="232"/>
      <c r="O371" s="31"/>
      <c r="P371" s="227" t="str">
        <f t="shared" si="263"/>
        <v>-</v>
      </c>
      <c r="Q371" s="231">
        <v>0</v>
      </c>
      <c r="R371" s="345" t="str">
        <f t="shared" si="272"/>
        <v>-</v>
      </c>
      <c r="S371" s="368">
        <f t="shared" si="275"/>
        <v>0</v>
      </c>
      <c r="T371" s="232"/>
      <c r="U371" s="31"/>
      <c r="V371" s="227" t="str">
        <f t="shared" si="264"/>
        <v>-</v>
      </c>
      <c r="W371" s="231">
        <v>0</v>
      </c>
      <c r="X371" s="345" t="str">
        <f t="shared" si="251"/>
        <v>-</v>
      </c>
      <c r="Y371" s="368">
        <f t="shared" si="276"/>
        <v>0</v>
      </c>
      <c r="Z371" s="232"/>
      <c r="AA371" s="31"/>
      <c r="AB371" s="227" t="str">
        <f t="shared" si="265"/>
        <v>-</v>
      </c>
      <c r="AC371" s="231">
        <v>0</v>
      </c>
      <c r="AD371" s="345" t="str">
        <f t="shared" si="253"/>
        <v>-</v>
      </c>
      <c r="AE371" s="368">
        <f t="shared" si="277"/>
        <v>0</v>
      </c>
      <c r="AF371" s="232"/>
      <c r="AG371" s="31"/>
      <c r="AH371" s="227" t="str">
        <f t="shared" si="266"/>
        <v>-</v>
      </c>
      <c r="AI371" s="231">
        <v>0</v>
      </c>
      <c r="AJ371" s="345" t="str">
        <f t="shared" si="255"/>
        <v>-</v>
      </c>
      <c r="AK371" s="368">
        <f t="shared" si="278"/>
        <v>0</v>
      </c>
      <c r="AL371" s="232"/>
      <c r="AM371" s="31"/>
      <c r="AN371" s="227" t="str">
        <f t="shared" si="267"/>
        <v>-</v>
      </c>
      <c r="AO371" s="231">
        <v>0</v>
      </c>
      <c r="AP371" s="345" t="str">
        <f t="shared" si="257"/>
        <v>-</v>
      </c>
      <c r="AQ371" s="368">
        <f t="shared" si="279"/>
        <v>0</v>
      </c>
      <c r="AR371" s="232"/>
      <c r="AS371" s="31"/>
      <c r="AT371" s="227" t="str">
        <f t="shared" si="268"/>
        <v>-</v>
      </c>
      <c r="AU371" s="231">
        <v>0</v>
      </c>
      <c r="AV371" s="345" t="str">
        <f t="shared" si="259"/>
        <v>-</v>
      </c>
      <c r="AW371" s="368">
        <f t="shared" si="280"/>
        <v>0</v>
      </c>
      <c r="AX371" s="232"/>
      <c r="AY371" s="31"/>
      <c r="AZ371" s="227" t="str">
        <f t="shared" si="269"/>
        <v>-</v>
      </c>
      <c r="BA371" s="231">
        <v>0</v>
      </c>
      <c r="BB371" s="345" t="str">
        <f t="shared" si="261"/>
        <v>-</v>
      </c>
    </row>
    <row r="372" ht="14.25" customHeight="1" spans="1:54">
      <c r="A372" s="114"/>
      <c r="B372" s="485">
        <v>18</v>
      </c>
      <c r="C372" s="192">
        <f t="shared" si="273"/>
        <v>0</v>
      </c>
      <c r="D372" s="433">
        <f t="shared" si="282"/>
        <v>0</v>
      </c>
      <c r="E372" s="434"/>
      <c r="F372" s="435">
        <f t="shared" si="283"/>
        <v>0</v>
      </c>
      <c r="G372" s="303" t="str">
        <f t="shared" si="262"/>
        <v>-</v>
      </c>
      <c r="H372" s="436">
        <f t="shared" si="284"/>
        <v>0</v>
      </c>
      <c r="I372" s="461">
        <f t="shared" si="285"/>
        <v>0</v>
      </c>
      <c r="J372" s="462">
        <f t="shared" si="281"/>
        <v>0</v>
      </c>
      <c r="K372" s="462"/>
      <c r="L372" s="426" t="str">
        <f t="shared" si="271"/>
        <v>-</v>
      </c>
      <c r="M372" s="368">
        <f t="shared" si="274"/>
        <v>0</v>
      </c>
      <c r="N372" s="232"/>
      <c r="O372" s="31"/>
      <c r="P372" s="227" t="str">
        <f t="shared" si="263"/>
        <v>-</v>
      </c>
      <c r="Q372" s="231">
        <v>0</v>
      </c>
      <c r="R372" s="345" t="str">
        <f t="shared" si="272"/>
        <v>-</v>
      </c>
      <c r="S372" s="368">
        <f t="shared" si="275"/>
        <v>0</v>
      </c>
      <c r="T372" s="232"/>
      <c r="U372" s="31"/>
      <c r="V372" s="227" t="str">
        <f t="shared" si="264"/>
        <v>-</v>
      </c>
      <c r="W372" s="231">
        <v>0</v>
      </c>
      <c r="X372" s="345" t="str">
        <f t="shared" si="251"/>
        <v>-</v>
      </c>
      <c r="Y372" s="368">
        <f t="shared" si="276"/>
        <v>0</v>
      </c>
      <c r="Z372" s="232"/>
      <c r="AA372" s="31"/>
      <c r="AB372" s="227" t="str">
        <f t="shared" si="265"/>
        <v>-</v>
      </c>
      <c r="AC372" s="231">
        <v>0</v>
      </c>
      <c r="AD372" s="345" t="str">
        <f t="shared" si="253"/>
        <v>-</v>
      </c>
      <c r="AE372" s="368">
        <f t="shared" si="277"/>
        <v>0</v>
      </c>
      <c r="AF372" s="232"/>
      <c r="AG372" s="31"/>
      <c r="AH372" s="227" t="str">
        <f t="shared" si="266"/>
        <v>-</v>
      </c>
      <c r="AI372" s="231">
        <v>0</v>
      </c>
      <c r="AJ372" s="345" t="str">
        <f t="shared" si="255"/>
        <v>-</v>
      </c>
      <c r="AK372" s="368">
        <f t="shared" si="278"/>
        <v>0</v>
      </c>
      <c r="AL372" s="232"/>
      <c r="AM372" s="31"/>
      <c r="AN372" s="227" t="str">
        <f t="shared" si="267"/>
        <v>-</v>
      </c>
      <c r="AO372" s="231">
        <v>0</v>
      </c>
      <c r="AP372" s="345" t="str">
        <f t="shared" si="257"/>
        <v>-</v>
      </c>
      <c r="AQ372" s="368">
        <f t="shared" si="279"/>
        <v>0</v>
      </c>
      <c r="AR372" s="232"/>
      <c r="AS372" s="31"/>
      <c r="AT372" s="227" t="str">
        <f t="shared" si="268"/>
        <v>-</v>
      </c>
      <c r="AU372" s="231">
        <v>0</v>
      </c>
      <c r="AV372" s="345" t="str">
        <f t="shared" si="259"/>
        <v>-</v>
      </c>
      <c r="AW372" s="368">
        <f t="shared" si="280"/>
        <v>0</v>
      </c>
      <c r="AX372" s="232"/>
      <c r="AY372" s="31"/>
      <c r="AZ372" s="227" t="str">
        <f t="shared" si="269"/>
        <v>-</v>
      </c>
      <c r="BA372" s="231">
        <v>0</v>
      </c>
      <c r="BB372" s="345" t="str">
        <f t="shared" si="261"/>
        <v>-</v>
      </c>
    </row>
    <row r="373" ht="14.25" customHeight="1" spans="1:54">
      <c r="A373" s="114"/>
      <c r="B373" s="485">
        <v>19</v>
      </c>
      <c r="C373" s="192">
        <f t="shared" si="273"/>
        <v>0</v>
      </c>
      <c r="D373" s="433">
        <f t="shared" si="282"/>
        <v>0</v>
      </c>
      <c r="E373" s="434"/>
      <c r="F373" s="435">
        <f t="shared" si="283"/>
        <v>0</v>
      </c>
      <c r="G373" s="303" t="str">
        <f t="shared" si="262"/>
        <v>-</v>
      </c>
      <c r="H373" s="436">
        <f t="shared" si="284"/>
        <v>0</v>
      </c>
      <c r="I373" s="461">
        <f t="shared" si="285"/>
        <v>0</v>
      </c>
      <c r="J373" s="462">
        <f t="shared" si="281"/>
        <v>0</v>
      </c>
      <c r="K373" s="462"/>
      <c r="L373" s="426" t="str">
        <f t="shared" si="271"/>
        <v>-</v>
      </c>
      <c r="M373" s="368">
        <f t="shared" si="274"/>
        <v>0</v>
      </c>
      <c r="N373" s="232"/>
      <c r="O373" s="31"/>
      <c r="P373" s="227" t="str">
        <f t="shared" si="263"/>
        <v>-</v>
      </c>
      <c r="Q373" s="231">
        <v>0</v>
      </c>
      <c r="R373" s="345" t="str">
        <f t="shared" si="272"/>
        <v>-</v>
      </c>
      <c r="S373" s="368">
        <f t="shared" si="275"/>
        <v>0</v>
      </c>
      <c r="T373" s="232"/>
      <c r="U373" s="31"/>
      <c r="V373" s="227" t="str">
        <f t="shared" si="264"/>
        <v>-</v>
      </c>
      <c r="W373" s="231">
        <v>0</v>
      </c>
      <c r="X373" s="345" t="str">
        <f t="shared" si="251"/>
        <v>-</v>
      </c>
      <c r="Y373" s="368">
        <f t="shared" si="276"/>
        <v>0</v>
      </c>
      <c r="Z373" s="232"/>
      <c r="AA373" s="31"/>
      <c r="AB373" s="227" t="str">
        <f t="shared" si="265"/>
        <v>-</v>
      </c>
      <c r="AC373" s="231">
        <v>0</v>
      </c>
      <c r="AD373" s="345" t="str">
        <f t="shared" si="253"/>
        <v>-</v>
      </c>
      <c r="AE373" s="368">
        <f t="shared" si="277"/>
        <v>0</v>
      </c>
      <c r="AF373" s="232"/>
      <c r="AG373" s="31"/>
      <c r="AH373" s="227" t="str">
        <f t="shared" si="266"/>
        <v>-</v>
      </c>
      <c r="AI373" s="231">
        <v>0</v>
      </c>
      <c r="AJ373" s="345" t="str">
        <f t="shared" si="255"/>
        <v>-</v>
      </c>
      <c r="AK373" s="368">
        <f t="shared" si="278"/>
        <v>0</v>
      </c>
      <c r="AL373" s="232"/>
      <c r="AM373" s="31"/>
      <c r="AN373" s="227" t="str">
        <f t="shared" si="267"/>
        <v>-</v>
      </c>
      <c r="AO373" s="231">
        <v>0</v>
      </c>
      <c r="AP373" s="345" t="str">
        <f t="shared" si="257"/>
        <v>-</v>
      </c>
      <c r="AQ373" s="368">
        <f t="shared" si="279"/>
        <v>0</v>
      </c>
      <c r="AR373" s="232"/>
      <c r="AS373" s="31"/>
      <c r="AT373" s="227" t="str">
        <f t="shared" si="268"/>
        <v>-</v>
      </c>
      <c r="AU373" s="231">
        <v>0</v>
      </c>
      <c r="AV373" s="345" t="str">
        <f t="shared" si="259"/>
        <v>-</v>
      </c>
      <c r="AW373" s="368">
        <f t="shared" si="280"/>
        <v>0</v>
      </c>
      <c r="AX373" s="232"/>
      <c r="AY373" s="31"/>
      <c r="AZ373" s="227" t="str">
        <f t="shared" si="269"/>
        <v>-</v>
      </c>
      <c r="BA373" s="231">
        <v>0</v>
      </c>
      <c r="BB373" s="345" t="str">
        <f t="shared" si="261"/>
        <v>-</v>
      </c>
    </row>
    <row r="374" ht="14.25" customHeight="1" spans="1:54">
      <c r="A374" s="114"/>
      <c r="B374" s="485">
        <v>20</v>
      </c>
      <c r="C374" s="192">
        <f t="shared" si="273"/>
        <v>0</v>
      </c>
      <c r="D374" s="433">
        <f t="shared" si="282"/>
        <v>0</v>
      </c>
      <c r="E374" s="434"/>
      <c r="F374" s="435">
        <f t="shared" si="283"/>
        <v>0</v>
      </c>
      <c r="G374" s="303" t="str">
        <f t="shared" si="262"/>
        <v>-</v>
      </c>
      <c r="H374" s="436">
        <f t="shared" si="284"/>
        <v>0</v>
      </c>
      <c r="I374" s="461">
        <f t="shared" si="285"/>
        <v>0</v>
      </c>
      <c r="J374" s="462">
        <f t="shared" si="281"/>
        <v>0</v>
      </c>
      <c r="K374" s="462"/>
      <c r="L374" s="426" t="str">
        <f t="shared" si="271"/>
        <v>-</v>
      </c>
      <c r="M374" s="368">
        <f t="shared" si="274"/>
        <v>0</v>
      </c>
      <c r="N374" s="232"/>
      <c r="O374" s="31"/>
      <c r="P374" s="227" t="str">
        <f t="shared" si="263"/>
        <v>-</v>
      </c>
      <c r="Q374" s="231">
        <v>0</v>
      </c>
      <c r="R374" s="345" t="str">
        <f t="shared" si="272"/>
        <v>-</v>
      </c>
      <c r="S374" s="368">
        <f t="shared" si="275"/>
        <v>0</v>
      </c>
      <c r="T374" s="232"/>
      <c r="U374" s="31"/>
      <c r="V374" s="227" t="str">
        <f t="shared" si="264"/>
        <v>-</v>
      </c>
      <c r="W374" s="231">
        <v>0</v>
      </c>
      <c r="X374" s="345" t="str">
        <f t="shared" si="251"/>
        <v>-</v>
      </c>
      <c r="Y374" s="368">
        <f t="shared" si="276"/>
        <v>0</v>
      </c>
      <c r="Z374" s="232"/>
      <c r="AA374" s="31"/>
      <c r="AB374" s="227" t="str">
        <f t="shared" si="265"/>
        <v>-</v>
      </c>
      <c r="AC374" s="231">
        <v>0</v>
      </c>
      <c r="AD374" s="345" t="str">
        <f t="shared" si="253"/>
        <v>-</v>
      </c>
      <c r="AE374" s="368">
        <f t="shared" si="277"/>
        <v>0</v>
      </c>
      <c r="AF374" s="232"/>
      <c r="AG374" s="31"/>
      <c r="AH374" s="227" t="str">
        <f t="shared" si="266"/>
        <v>-</v>
      </c>
      <c r="AI374" s="231">
        <v>0</v>
      </c>
      <c r="AJ374" s="345" t="str">
        <f t="shared" si="255"/>
        <v>-</v>
      </c>
      <c r="AK374" s="368">
        <f t="shared" si="278"/>
        <v>0</v>
      </c>
      <c r="AL374" s="232"/>
      <c r="AM374" s="31"/>
      <c r="AN374" s="227" t="str">
        <f t="shared" si="267"/>
        <v>-</v>
      </c>
      <c r="AO374" s="231">
        <v>0</v>
      </c>
      <c r="AP374" s="345" t="str">
        <f t="shared" si="257"/>
        <v>-</v>
      </c>
      <c r="AQ374" s="368">
        <f t="shared" si="279"/>
        <v>0</v>
      </c>
      <c r="AR374" s="232"/>
      <c r="AS374" s="31"/>
      <c r="AT374" s="227" t="str">
        <f t="shared" si="268"/>
        <v>-</v>
      </c>
      <c r="AU374" s="231">
        <v>0</v>
      </c>
      <c r="AV374" s="345" t="str">
        <f t="shared" si="259"/>
        <v>-</v>
      </c>
      <c r="AW374" s="368">
        <f t="shared" si="280"/>
        <v>0</v>
      </c>
      <c r="AX374" s="232"/>
      <c r="AY374" s="31"/>
      <c r="AZ374" s="227" t="str">
        <f t="shared" si="269"/>
        <v>-</v>
      </c>
      <c r="BA374" s="231">
        <v>0</v>
      </c>
      <c r="BB374" s="345" t="str">
        <f t="shared" si="261"/>
        <v>-</v>
      </c>
    </row>
    <row r="375" ht="14.25" customHeight="1" spans="1:54">
      <c r="A375" s="114"/>
      <c r="B375" s="485">
        <v>21</v>
      </c>
      <c r="C375" s="192">
        <f t="shared" si="273"/>
        <v>0</v>
      </c>
      <c r="D375" s="433">
        <f t="shared" si="282"/>
        <v>0</v>
      </c>
      <c r="E375" s="434"/>
      <c r="F375" s="435">
        <f t="shared" si="283"/>
        <v>0</v>
      </c>
      <c r="G375" s="303" t="str">
        <f t="shared" si="262"/>
        <v>-</v>
      </c>
      <c r="H375" s="436">
        <f t="shared" si="284"/>
        <v>0</v>
      </c>
      <c r="I375" s="461">
        <f t="shared" si="285"/>
        <v>0</v>
      </c>
      <c r="J375" s="462">
        <f t="shared" si="281"/>
        <v>0</v>
      </c>
      <c r="K375" s="462"/>
      <c r="L375" s="426" t="str">
        <f t="shared" si="271"/>
        <v>-</v>
      </c>
      <c r="M375" s="368">
        <f t="shared" si="274"/>
        <v>0</v>
      </c>
      <c r="N375" s="232"/>
      <c r="O375" s="31"/>
      <c r="P375" s="227" t="str">
        <f t="shared" si="263"/>
        <v>-</v>
      </c>
      <c r="Q375" s="231">
        <v>0</v>
      </c>
      <c r="R375" s="345" t="str">
        <f t="shared" si="272"/>
        <v>-</v>
      </c>
      <c r="S375" s="368">
        <f t="shared" si="275"/>
        <v>0</v>
      </c>
      <c r="T375" s="232"/>
      <c r="U375" s="31"/>
      <c r="V375" s="227" t="str">
        <f t="shared" si="264"/>
        <v>-</v>
      </c>
      <c r="W375" s="231">
        <v>0</v>
      </c>
      <c r="X375" s="345" t="str">
        <f t="shared" si="251"/>
        <v>-</v>
      </c>
      <c r="Y375" s="368">
        <f t="shared" si="276"/>
        <v>0</v>
      </c>
      <c r="Z375" s="232"/>
      <c r="AA375" s="31"/>
      <c r="AB375" s="227" t="str">
        <f t="shared" si="265"/>
        <v>-</v>
      </c>
      <c r="AC375" s="231">
        <v>0</v>
      </c>
      <c r="AD375" s="345" t="str">
        <f t="shared" si="253"/>
        <v>-</v>
      </c>
      <c r="AE375" s="368">
        <f t="shared" si="277"/>
        <v>0</v>
      </c>
      <c r="AF375" s="232"/>
      <c r="AG375" s="31"/>
      <c r="AH375" s="227" t="str">
        <f t="shared" si="266"/>
        <v>-</v>
      </c>
      <c r="AI375" s="231">
        <v>0</v>
      </c>
      <c r="AJ375" s="345" t="str">
        <f t="shared" si="255"/>
        <v>-</v>
      </c>
      <c r="AK375" s="368">
        <f t="shared" si="278"/>
        <v>0</v>
      </c>
      <c r="AL375" s="232"/>
      <c r="AM375" s="31"/>
      <c r="AN375" s="227" t="str">
        <f t="shared" si="267"/>
        <v>-</v>
      </c>
      <c r="AO375" s="231">
        <v>0</v>
      </c>
      <c r="AP375" s="345" t="str">
        <f t="shared" si="257"/>
        <v>-</v>
      </c>
      <c r="AQ375" s="368">
        <f t="shared" si="279"/>
        <v>0</v>
      </c>
      <c r="AR375" s="232"/>
      <c r="AS375" s="31"/>
      <c r="AT375" s="227" t="str">
        <f t="shared" si="268"/>
        <v>-</v>
      </c>
      <c r="AU375" s="231">
        <v>0</v>
      </c>
      <c r="AV375" s="345" t="str">
        <f t="shared" si="259"/>
        <v>-</v>
      </c>
      <c r="AW375" s="368">
        <f t="shared" si="280"/>
        <v>0</v>
      </c>
      <c r="AX375" s="232"/>
      <c r="AY375" s="31"/>
      <c r="AZ375" s="227" t="str">
        <f t="shared" si="269"/>
        <v>-</v>
      </c>
      <c r="BA375" s="231">
        <v>0</v>
      </c>
      <c r="BB375" s="345" t="str">
        <f t="shared" si="261"/>
        <v>-</v>
      </c>
    </row>
    <row r="376" ht="14.25" customHeight="1" spans="1:54">
      <c r="A376" s="114"/>
      <c r="B376" s="485">
        <v>22</v>
      </c>
      <c r="C376" s="192">
        <f t="shared" si="273"/>
        <v>0</v>
      </c>
      <c r="D376" s="433">
        <f t="shared" si="282"/>
        <v>0</v>
      </c>
      <c r="E376" s="434"/>
      <c r="F376" s="435">
        <f t="shared" si="283"/>
        <v>0</v>
      </c>
      <c r="G376" s="303" t="str">
        <f t="shared" si="262"/>
        <v>-</v>
      </c>
      <c r="H376" s="436">
        <f t="shared" si="284"/>
        <v>0</v>
      </c>
      <c r="I376" s="461">
        <f t="shared" si="285"/>
        <v>0</v>
      </c>
      <c r="J376" s="462">
        <f t="shared" si="281"/>
        <v>0</v>
      </c>
      <c r="K376" s="462"/>
      <c r="L376" s="426" t="str">
        <f t="shared" si="271"/>
        <v>-</v>
      </c>
      <c r="M376" s="368">
        <f t="shared" si="274"/>
        <v>0</v>
      </c>
      <c r="N376" s="232"/>
      <c r="O376" s="31"/>
      <c r="P376" s="227" t="str">
        <f t="shared" si="263"/>
        <v>-</v>
      </c>
      <c r="Q376" s="231">
        <v>0</v>
      </c>
      <c r="R376" s="345" t="str">
        <f t="shared" si="272"/>
        <v>-</v>
      </c>
      <c r="S376" s="368">
        <f t="shared" si="275"/>
        <v>0</v>
      </c>
      <c r="T376" s="232"/>
      <c r="U376" s="31"/>
      <c r="V376" s="227" t="str">
        <f t="shared" si="264"/>
        <v>-</v>
      </c>
      <c r="W376" s="231">
        <v>0</v>
      </c>
      <c r="X376" s="345" t="str">
        <f t="shared" si="251"/>
        <v>-</v>
      </c>
      <c r="Y376" s="368">
        <f t="shared" si="276"/>
        <v>0</v>
      </c>
      <c r="Z376" s="232"/>
      <c r="AA376" s="31"/>
      <c r="AB376" s="227" t="str">
        <f t="shared" si="265"/>
        <v>-</v>
      </c>
      <c r="AC376" s="231">
        <v>0</v>
      </c>
      <c r="AD376" s="345" t="str">
        <f t="shared" si="253"/>
        <v>-</v>
      </c>
      <c r="AE376" s="368">
        <f t="shared" si="277"/>
        <v>0</v>
      </c>
      <c r="AF376" s="232"/>
      <c r="AG376" s="31"/>
      <c r="AH376" s="227" t="str">
        <f t="shared" si="266"/>
        <v>-</v>
      </c>
      <c r="AI376" s="231">
        <v>0</v>
      </c>
      <c r="AJ376" s="345" t="str">
        <f t="shared" si="255"/>
        <v>-</v>
      </c>
      <c r="AK376" s="368">
        <f t="shared" si="278"/>
        <v>0</v>
      </c>
      <c r="AL376" s="232"/>
      <c r="AM376" s="31"/>
      <c r="AN376" s="227" t="str">
        <f t="shared" si="267"/>
        <v>-</v>
      </c>
      <c r="AO376" s="231">
        <v>0</v>
      </c>
      <c r="AP376" s="345" t="str">
        <f t="shared" si="257"/>
        <v>-</v>
      </c>
      <c r="AQ376" s="368">
        <f t="shared" si="279"/>
        <v>0</v>
      </c>
      <c r="AR376" s="232"/>
      <c r="AS376" s="31"/>
      <c r="AT376" s="227" t="str">
        <f t="shared" si="268"/>
        <v>-</v>
      </c>
      <c r="AU376" s="231">
        <v>0</v>
      </c>
      <c r="AV376" s="345" t="str">
        <f t="shared" si="259"/>
        <v>-</v>
      </c>
      <c r="AW376" s="368">
        <f t="shared" si="280"/>
        <v>0</v>
      </c>
      <c r="AX376" s="232"/>
      <c r="AY376" s="31"/>
      <c r="AZ376" s="227" t="str">
        <f t="shared" si="269"/>
        <v>-</v>
      </c>
      <c r="BA376" s="231">
        <v>0</v>
      </c>
      <c r="BB376" s="345" t="str">
        <f t="shared" si="261"/>
        <v>-</v>
      </c>
    </row>
    <row r="377" ht="14.25" customHeight="1" spans="1:54">
      <c r="A377" s="114"/>
      <c r="B377" s="485">
        <v>23</v>
      </c>
      <c r="C377" s="192">
        <f t="shared" si="273"/>
        <v>0</v>
      </c>
      <c r="D377" s="433">
        <f t="shared" si="282"/>
        <v>0</v>
      </c>
      <c r="E377" s="434"/>
      <c r="F377" s="435">
        <f t="shared" si="283"/>
        <v>0</v>
      </c>
      <c r="G377" s="303" t="str">
        <f t="shared" si="262"/>
        <v>-</v>
      </c>
      <c r="H377" s="436">
        <f t="shared" si="284"/>
        <v>0</v>
      </c>
      <c r="I377" s="461">
        <f t="shared" si="285"/>
        <v>0</v>
      </c>
      <c r="J377" s="462">
        <f t="shared" si="281"/>
        <v>0</v>
      </c>
      <c r="K377" s="462"/>
      <c r="L377" s="426" t="str">
        <f t="shared" si="271"/>
        <v>-</v>
      </c>
      <c r="M377" s="368">
        <f t="shared" si="274"/>
        <v>0</v>
      </c>
      <c r="N377" s="232"/>
      <c r="O377" s="31"/>
      <c r="P377" s="227" t="str">
        <f t="shared" si="263"/>
        <v>-</v>
      </c>
      <c r="Q377" s="231">
        <v>0</v>
      </c>
      <c r="R377" s="345" t="str">
        <f t="shared" si="272"/>
        <v>-</v>
      </c>
      <c r="S377" s="368">
        <f t="shared" si="275"/>
        <v>0</v>
      </c>
      <c r="T377" s="232"/>
      <c r="U377" s="31"/>
      <c r="V377" s="227" t="str">
        <f t="shared" si="264"/>
        <v>-</v>
      </c>
      <c r="W377" s="231">
        <v>0</v>
      </c>
      <c r="X377" s="345" t="str">
        <f t="shared" si="251"/>
        <v>-</v>
      </c>
      <c r="Y377" s="368">
        <f t="shared" si="276"/>
        <v>0</v>
      </c>
      <c r="Z377" s="232"/>
      <c r="AA377" s="31"/>
      <c r="AB377" s="227" t="str">
        <f t="shared" si="265"/>
        <v>-</v>
      </c>
      <c r="AC377" s="231">
        <v>0</v>
      </c>
      <c r="AD377" s="345" t="str">
        <f t="shared" si="253"/>
        <v>-</v>
      </c>
      <c r="AE377" s="368">
        <f t="shared" si="277"/>
        <v>0</v>
      </c>
      <c r="AF377" s="232"/>
      <c r="AG377" s="31"/>
      <c r="AH377" s="227" t="str">
        <f t="shared" si="266"/>
        <v>-</v>
      </c>
      <c r="AI377" s="231">
        <v>0</v>
      </c>
      <c r="AJ377" s="345" t="str">
        <f t="shared" si="255"/>
        <v>-</v>
      </c>
      <c r="AK377" s="368">
        <f t="shared" si="278"/>
        <v>0</v>
      </c>
      <c r="AL377" s="232"/>
      <c r="AM377" s="31"/>
      <c r="AN377" s="227" t="str">
        <f t="shared" si="267"/>
        <v>-</v>
      </c>
      <c r="AO377" s="231">
        <v>0</v>
      </c>
      <c r="AP377" s="345" t="str">
        <f t="shared" si="257"/>
        <v>-</v>
      </c>
      <c r="AQ377" s="368">
        <f t="shared" si="279"/>
        <v>0</v>
      </c>
      <c r="AR377" s="232"/>
      <c r="AS377" s="31"/>
      <c r="AT377" s="227" t="str">
        <f t="shared" si="268"/>
        <v>-</v>
      </c>
      <c r="AU377" s="231">
        <v>0</v>
      </c>
      <c r="AV377" s="345" t="str">
        <f t="shared" si="259"/>
        <v>-</v>
      </c>
      <c r="AW377" s="368">
        <f t="shared" si="280"/>
        <v>0</v>
      </c>
      <c r="AX377" s="232"/>
      <c r="AY377" s="31"/>
      <c r="AZ377" s="227" t="str">
        <f t="shared" si="269"/>
        <v>-</v>
      </c>
      <c r="BA377" s="231">
        <v>0</v>
      </c>
      <c r="BB377" s="345" t="str">
        <f t="shared" si="261"/>
        <v>-</v>
      </c>
    </row>
    <row r="378" ht="14.25" customHeight="1" spans="1:54">
      <c r="A378" s="114"/>
      <c r="B378" s="485">
        <v>24</v>
      </c>
      <c r="C378" s="192">
        <f t="shared" si="273"/>
        <v>0</v>
      </c>
      <c r="D378" s="433">
        <f t="shared" si="282"/>
        <v>0</v>
      </c>
      <c r="E378" s="434"/>
      <c r="F378" s="435">
        <f t="shared" si="283"/>
        <v>0</v>
      </c>
      <c r="G378" s="303" t="str">
        <f t="shared" si="262"/>
        <v>-</v>
      </c>
      <c r="H378" s="436">
        <f t="shared" si="284"/>
        <v>0</v>
      </c>
      <c r="I378" s="461">
        <f t="shared" si="285"/>
        <v>0</v>
      </c>
      <c r="J378" s="462">
        <f t="shared" si="281"/>
        <v>0</v>
      </c>
      <c r="K378" s="462"/>
      <c r="L378" s="426" t="str">
        <f t="shared" si="271"/>
        <v>-</v>
      </c>
      <c r="M378" s="368">
        <f t="shared" si="274"/>
        <v>0</v>
      </c>
      <c r="N378" s="232"/>
      <c r="O378" s="31"/>
      <c r="P378" s="227" t="str">
        <f t="shared" si="263"/>
        <v>-</v>
      </c>
      <c r="Q378" s="231">
        <v>0</v>
      </c>
      <c r="R378" s="345" t="str">
        <f t="shared" si="272"/>
        <v>-</v>
      </c>
      <c r="S378" s="368">
        <f t="shared" si="275"/>
        <v>0</v>
      </c>
      <c r="T378" s="232"/>
      <c r="U378" s="31"/>
      <c r="V378" s="227" t="str">
        <f t="shared" si="264"/>
        <v>-</v>
      </c>
      <c r="W378" s="231">
        <v>0</v>
      </c>
      <c r="X378" s="345" t="str">
        <f t="shared" si="251"/>
        <v>-</v>
      </c>
      <c r="Y378" s="368">
        <f t="shared" si="276"/>
        <v>0</v>
      </c>
      <c r="Z378" s="232"/>
      <c r="AA378" s="31"/>
      <c r="AB378" s="227" t="str">
        <f t="shared" si="265"/>
        <v>-</v>
      </c>
      <c r="AC378" s="231">
        <v>0</v>
      </c>
      <c r="AD378" s="345" t="str">
        <f t="shared" si="253"/>
        <v>-</v>
      </c>
      <c r="AE378" s="368">
        <f t="shared" si="277"/>
        <v>0</v>
      </c>
      <c r="AF378" s="232"/>
      <c r="AG378" s="31"/>
      <c r="AH378" s="227" t="str">
        <f t="shared" si="266"/>
        <v>-</v>
      </c>
      <c r="AI378" s="231">
        <v>0</v>
      </c>
      <c r="AJ378" s="345" t="str">
        <f t="shared" si="255"/>
        <v>-</v>
      </c>
      <c r="AK378" s="368">
        <f t="shared" si="278"/>
        <v>0</v>
      </c>
      <c r="AL378" s="232"/>
      <c r="AM378" s="31"/>
      <c r="AN378" s="227" t="str">
        <f t="shared" si="267"/>
        <v>-</v>
      </c>
      <c r="AO378" s="231">
        <v>0</v>
      </c>
      <c r="AP378" s="345" t="str">
        <f t="shared" si="257"/>
        <v>-</v>
      </c>
      <c r="AQ378" s="368">
        <f t="shared" si="279"/>
        <v>0</v>
      </c>
      <c r="AR378" s="232"/>
      <c r="AS378" s="31"/>
      <c r="AT378" s="227" t="str">
        <f t="shared" si="268"/>
        <v>-</v>
      </c>
      <c r="AU378" s="231">
        <v>0</v>
      </c>
      <c r="AV378" s="345" t="str">
        <f t="shared" si="259"/>
        <v>-</v>
      </c>
      <c r="AW378" s="368">
        <f t="shared" si="280"/>
        <v>0</v>
      </c>
      <c r="AX378" s="232"/>
      <c r="AY378" s="31"/>
      <c r="AZ378" s="227" t="str">
        <f t="shared" si="269"/>
        <v>-</v>
      </c>
      <c r="BA378" s="231">
        <v>0</v>
      </c>
      <c r="BB378" s="345" t="str">
        <f t="shared" si="261"/>
        <v>-</v>
      </c>
    </row>
    <row r="379" ht="14.25" customHeight="1" spans="1:54">
      <c r="A379" s="114"/>
      <c r="B379" s="485">
        <v>25</v>
      </c>
      <c r="C379" s="192">
        <f t="shared" si="273"/>
        <v>0</v>
      </c>
      <c r="D379" s="433">
        <f t="shared" si="282"/>
        <v>0</v>
      </c>
      <c r="E379" s="434"/>
      <c r="F379" s="435">
        <f t="shared" si="283"/>
        <v>0</v>
      </c>
      <c r="G379" s="303" t="str">
        <f t="shared" si="262"/>
        <v>-</v>
      </c>
      <c r="H379" s="436">
        <f t="shared" si="284"/>
        <v>0</v>
      </c>
      <c r="I379" s="461">
        <f t="shared" si="285"/>
        <v>0</v>
      </c>
      <c r="J379" s="462">
        <f t="shared" si="281"/>
        <v>0</v>
      </c>
      <c r="K379" s="462"/>
      <c r="L379" s="426" t="str">
        <f t="shared" si="271"/>
        <v>-</v>
      </c>
      <c r="M379" s="368">
        <f t="shared" si="274"/>
        <v>0</v>
      </c>
      <c r="N379" s="232"/>
      <c r="O379" s="31"/>
      <c r="P379" s="227" t="str">
        <f t="shared" si="263"/>
        <v>-</v>
      </c>
      <c r="Q379" s="231">
        <v>0</v>
      </c>
      <c r="R379" s="345" t="str">
        <f t="shared" si="272"/>
        <v>-</v>
      </c>
      <c r="S379" s="368">
        <f t="shared" si="275"/>
        <v>0</v>
      </c>
      <c r="T379" s="232"/>
      <c r="U379" s="31"/>
      <c r="V379" s="227" t="str">
        <f t="shared" si="264"/>
        <v>-</v>
      </c>
      <c r="W379" s="231">
        <v>0</v>
      </c>
      <c r="X379" s="345" t="str">
        <f t="shared" si="251"/>
        <v>-</v>
      </c>
      <c r="Y379" s="368">
        <f t="shared" si="276"/>
        <v>0</v>
      </c>
      <c r="Z379" s="232"/>
      <c r="AA379" s="31"/>
      <c r="AB379" s="227" t="str">
        <f t="shared" si="265"/>
        <v>-</v>
      </c>
      <c r="AC379" s="231">
        <v>0</v>
      </c>
      <c r="AD379" s="345" t="str">
        <f t="shared" si="253"/>
        <v>-</v>
      </c>
      <c r="AE379" s="368">
        <f t="shared" si="277"/>
        <v>0</v>
      </c>
      <c r="AF379" s="232"/>
      <c r="AG379" s="31"/>
      <c r="AH379" s="227" t="str">
        <f t="shared" si="266"/>
        <v>-</v>
      </c>
      <c r="AI379" s="231">
        <v>0</v>
      </c>
      <c r="AJ379" s="345" t="str">
        <f t="shared" si="255"/>
        <v>-</v>
      </c>
      <c r="AK379" s="368">
        <f t="shared" si="278"/>
        <v>0</v>
      </c>
      <c r="AL379" s="232"/>
      <c r="AM379" s="31"/>
      <c r="AN379" s="227" t="str">
        <f t="shared" si="267"/>
        <v>-</v>
      </c>
      <c r="AO379" s="231">
        <v>0</v>
      </c>
      <c r="AP379" s="345" t="str">
        <f t="shared" si="257"/>
        <v>-</v>
      </c>
      <c r="AQ379" s="368">
        <f t="shared" si="279"/>
        <v>0</v>
      </c>
      <c r="AR379" s="232"/>
      <c r="AS379" s="31"/>
      <c r="AT379" s="227" t="str">
        <f t="shared" si="268"/>
        <v>-</v>
      </c>
      <c r="AU379" s="231">
        <v>0</v>
      </c>
      <c r="AV379" s="345" t="str">
        <f t="shared" si="259"/>
        <v>-</v>
      </c>
      <c r="AW379" s="368">
        <f t="shared" si="280"/>
        <v>0</v>
      </c>
      <c r="AX379" s="232"/>
      <c r="AY379" s="31"/>
      <c r="AZ379" s="227" t="str">
        <f t="shared" si="269"/>
        <v>-</v>
      </c>
      <c r="BA379" s="231">
        <v>0</v>
      </c>
      <c r="BB379" s="345" t="str">
        <f t="shared" si="261"/>
        <v>-</v>
      </c>
    </row>
    <row r="380" ht="14.25" customHeight="1" spans="1:54">
      <c r="A380" s="114"/>
      <c r="B380" s="485">
        <v>26</v>
      </c>
      <c r="C380" s="192">
        <f t="shared" si="273"/>
        <v>0</v>
      </c>
      <c r="D380" s="433">
        <f t="shared" si="282"/>
        <v>0</v>
      </c>
      <c r="E380" s="434"/>
      <c r="F380" s="435">
        <f t="shared" si="283"/>
        <v>0</v>
      </c>
      <c r="G380" s="303" t="str">
        <f t="shared" si="262"/>
        <v>-</v>
      </c>
      <c r="H380" s="436">
        <f t="shared" si="284"/>
        <v>0</v>
      </c>
      <c r="I380" s="461">
        <f t="shared" si="285"/>
        <v>0</v>
      </c>
      <c r="J380" s="462">
        <f t="shared" si="281"/>
        <v>0</v>
      </c>
      <c r="K380" s="462"/>
      <c r="L380" s="426" t="str">
        <f t="shared" si="271"/>
        <v>-</v>
      </c>
      <c r="M380" s="368">
        <f t="shared" si="274"/>
        <v>0</v>
      </c>
      <c r="N380" s="232"/>
      <c r="O380" s="31"/>
      <c r="P380" s="227" t="str">
        <f t="shared" si="263"/>
        <v>-</v>
      </c>
      <c r="Q380" s="231">
        <v>0</v>
      </c>
      <c r="R380" s="345" t="str">
        <f t="shared" si="272"/>
        <v>-</v>
      </c>
      <c r="S380" s="368">
        <f t="shared" si="275"/>
        <v>0</v>
      </c>
      <c r="T380" s="232"/>
      <c r="U380" s="31"/>
      <c r="V380" s="227" t="str">
        <f t="shared" si="264"/>
        <v>-</v>
      </c>
      <c r="W380" s="231">
        <v>0</v>
      </c>
      <c r="X380" s="345" t="str">
        <f t="shared" si="251"/>
        <v>-</v>
      </c>
      <c r="Y380" s="368">
        <f t="shared" si="276"/>
        <v>0</v>
      </c>
      <c r="Z380" s="232"/>
      <c r="AA380" s="31"/>
      <c r="AB380" s="227" t="str">
        <f t="shared" si="265"/>
        <v>-</v>
      </c>
      <c r="AC380" s="231">
        <v>0</v>
      </c>
      <c r="AD380" s="345" t="str">
        <f t="shared" si="253"/>
        <v>-</v>
      </c>
      <c r="AE380" s="368">
        <f t="shared" si="277"/>
        <v>0</v>
      </c>
      <c r="AF380" s="232"/>
      <c r="AG380" s="31"/>
      <c r="AH380" s="227" t="str">
        <f t="shared" si="266"/>
        <v>-</v>
      </c>
      <c r="AI380" s="231">
        <v>0</v>
      </c>
      <c r="AJ380" s="345" t="str">
        <f t="shared" si="255"/>
        <v>-</v>
      </c>
      <c r="AK380" s="368">
        <f t="shared" si="278"/>
        <v>0</v>
      </c>
      <c r="AL380" s="232"/>
      <c r="AM380" s="31"/>
      <c r="AN380" s="227" t="str">
        <f t="shared" si="267"/>
        <v>-</v>
      </c>
      <c r="AO380" s="231">
        <v>0</v>
      </c>
      <c r="AP380" s="345" t="str">
        <f t="shared" si="257"/>
        <v>-</v>
      </c>
      <c r="AQ380" s="368">
        <f t="shared" si="279"/>
        <v>0</v>
      </c>
      <c r="AR380" s="232"/>
      <c r="AS380" s="31"/>
      <c r="AT380" s="227" t="str">
        <f t="shared" si="268"/>
        <v>-</v>
      </c>
      <c r="AU380" s="231">
        <v>0</v>
      </c>
      <c r="AV380" s="345" t="str">
        <f t="shared" si="259"/>
        <v>-</v>
      </c>
      <c r="AW380" s="368">
        <f t="shared" si="280"/>
        <v>0</v>
      </c>
      <c r="AX380" s="232"/>
      <c r="AY380" s="31"/>
      <c r="AZ380" s="227" t="str">
        <f t="shared" si="269"/>
        <v>-</v>
      </c>
      <c r="BA380" s="231">
        <v>0</v>
      </c>
      <c r="BB380" s="345" t="str">
        <f t="shared" si="261"/>
        <v>-</v>
      </c>
    </row>
    <row r="381" ht="14.25" customHeight="1" spans="1:54">
      <c r="A381" s="114"/>
      <c r="B381" s="485">
        <v>27</v>
      </c>
      <c r="C381" s="192">
        <f t="shared" si="273"/>
        <v>0</v>
      </c>
      <c r="D381" s="433">
        <f t="shared" si="282"/>
        <v>0</v>
      </c>
      <c r="E381" s="434"/>
      <c r="F381" s="435">
        <f t="shared" si="283"/>
        <v>0</v>
      </c>
      <c r="G381" s="303" t="str">
        <f t="shared" si="262"/>
        <v>-</v>
      </c>
      <c r="H381" s="436">
        <f t="shared" si="284"/>
        <v>0</v>
      </c>
      <c r="I381" s="461">
        <f t="shared" si="285"/>
        <v>0</v>
      </c>
      <c r="J381" s="462">
        <f t="shared" si="281"/>
        <v>0</v>
      </c>
      <c r="K381" s="462"/>
      <c r="L381" s="426" t="str">
        <f t="shared" si="271"/>
        <v>-</v>
      </c>
      <c r="M381" s="368">
        <f t="shared" si="274"/>
        <v>0</v>
      </c>
      <c r="N381" s="232"/>
      <c r="O381" s="31"/>
      <c r="P381" s="227" t="str">
        <f t="shared" si="263"/>
        <v>-</v>
      </c>
      <c r="Q381" s="231">
        <v>0</v>
      </c>
      <c r="R381" s="345" t="str">
        <f t="shared" si="272"/>
        <v>-</v>
      </c>
      <c r="S381" s="368">
        <f t="shared" si="275"/>
        <v>0</v>
      </c>
      <c r="T381" s="232"/>
      <c r="U381" s="31"/>
      <c r="V381" s="227" t="str">
        <f t="shared" si="264"/>
        <v>-</v>
      </c>
      <c r="W381" s="231">
        <v>0</v>
      </c>
      <c r="X381" s="345" t="str">
        <f t="shared" si="251"/>
        <v>-</v>
      </c>
      <c r="Y381" s="368">
        <f t="shared" si="276"/>
        <v>0</v>
      </c>
      <c r="Z381" s="232"/>
      <c r="AA381" s="31"/>
      <c r="AB381" s="227" t="str">
        <f t="shared" si="265"/>
        <v>-</v>
      </c>
      <c r="AC381" s="231">
        <v>0</v>
      </c>
      <c r="AD381" s="345" t="str">
        <f t="shared" si="253"/>
        <v>-</v>
      </c>
      <c r="AE381" s="368">
        <f t="shared" si="277"/>
        <v>0</v>
      </c>
      <c r="AF381" s="232"/>
      <c r="AG381" s="31"/>
      <c r="AH381" s="227" t="str">
        <f t="shared" si="266"/>
        <v>-</v>
      </c>
      <c r="AI381" s="231">
        <v>0</v>
      </c>
      <c r="AJ381" s="345" t="str">
        <f t="shared" si="255"/>
        <v>-</v>
      </c>
      <c r="AK381" s="368">
        <f t="shared" si="278"/>
        <v>0</v>
      </c>
      <c r="AL381" s="232"/>
      <c r="AM381" s="31"/>
      <c r="AN381" s="227" t="str">
        <f t="shared" si="267"/>
        <v>-</v>
      </c>
      <c r="AO381" s="231">
        <v>0</v>
      </c>
      <c r="AP381" s="345" t="str">
        <f t="shared" si="257"/>
        <v>-</v>
      </c>
      <c r="AQ381" s="368">
        <f t="shared" si="279"/>
        <v>0</v>
      </c>
      <c r="AR381" s="232"/>
      <c r="AS381" s="31"/>
      <c r="AT381" s="227" t="str">
        <f t="shared" si="268"/>
        <v>-</v>
      </c>
      <c r="AU381" s="231">
        <v>0</v>
      </c>
      <c r="AV381" s="345" t="str">
        <f t="shared" si="259"/>
        <v>-</v>
      </c>
      <c r="AW381" s="368">
        <f t="shared" si="280"/>
        <v>0</v>
      </c>
      <c r="AX381" s="232"/>
      <c r="AY381" s="31"/>
      <c r="AZ381" s="227" t="str">
        <f t="shared" si="269"/>
        <v>-</v>
      </c>
      <c r="BA381" s="231">
        <v>0</v>
      </c>
      <c r="BB381" s="345" t="str">
        <f t="shared" si="261"/>
        <v>-</v>
      </c>
    </row>
    <row r="382" ht="14.25" customHeight="1" spans="1:54">
      <c r="A382" s="114"/>
      <c r="B382" s="485">
        <v>28</v>
      </c>
      <c r="C382" s="192">
        <f t="shared" si="273"/>
        <v>0</v>
      </c>
      <c r="D382" s="433">
        <f t="shared" si="282"/>
        <v>0</v>
      </c>
      <c r="E382" s="434"/>
      <c r="F382" s="435">
        <f t="shared" si="283"/>
        <v>0</v>
      </c>
      <c r="G382" s="303" t="str">
        <f t="shared" si="262"/>
        <v>-</v>
      </c>
      <c r="H382" s="436">
        <f t="shared" si="284"/>
        <v>0</v>
      </c>
      <c r="I382" s="461">
        <f t="shared" si="285"/>
        <v>0</v>
      </c>
      <c r="J382" s="462">
        <f t="shared" si="281"/>
        <v>0</v>
      </c>
      <c r="K382" s="462"/>
      <c r="L382" s="426" t="str">
        <f t="shared" si="271"/>
        <v>-</v>
      </c>
      <c r="M382" s="368">
        <f t="shared" si="274"/>
        <v>0</v>
      </c>
      <c r="N382" s="232"/>
      <c r="O382" s="31"/>
      <c r="P382" s="227" t="str">
        <f t="shared" si="263"/>
        <v>-</v>
      </c>
      <c r="Q382" s="231">
        <v>0</v>
      </c>
      <c r="R382" s="345" t="str">
        <f t="shared" si="272"/>
        <v>-</v>
      </c>
      <c r="S382" s="368">
        <f t="shared" si="275"/>
        <v>0</v>
      </c>
      <c r="T382" s="232"/>
      <c r="U382" s="31"/>
      <c r="V382" s="227" t="str">
        <f t="shared" si="264"/>
        <v>-</v>
      </c>
      <c r="W382" s="231">
        <v>0</v>
      </c>
      <c r="X382" s="345" t="str">
        <f t="shared" si="251"/>
        <v>-</v>
      </c>
      <c r="Y382" s="368">
        <f t="shared" si="276"/>
        <v>0</v>
      </c>
      <c r="Z382" s="232"/>
      <c r="AA382" s="31"/>
      <c r="AB382" s="227" t="str">
        <f t="shared" si="265"/>
        <v>-</v>
      </c>
      <c r="AC382" s="231">
        <v>0</v>
      </c>
      <c r="AD382" s="345" t="str">
        <f t="shared" si="253"/>
        <v>-</v>
      </c>
      <c r="AE382" s="368">
        <f t="shared" si="277"/>
        <v>0</v>
      </c>
      <c r="AF382" s="232"/>
      <c r="AG382" s="31"/>
      <c r="AH382" s="227" t="str">
        <f t="shared" si="266"/>
        <v>-</v>
      </c>
      <c r="AI382" s="231">
        <v>0</v>
      </c>
      <c r="AJ382" s="345" t="str">
        <f t="shared" si="255"/>
        <v>-</v>
      </c>
      <c r="AK382" s="368">
        <f t="shared" si="278"/>
        <v>0</v>
      </c>
      <c r="AL382" s="232"/>
      <c r="AM382" s="31"/>
      <c r="AN382" s="227" t="str">
        <f t="shared" si="267"/>
        <v>-</v>
      </c>
      <c r="AO382" s="231">
        <v>0</v>
      </c>
      <c r="AP382" s="345" t="str">
        <f t="shared" si="257"/>
        <v>-</v>
      </c>
      <c r="AQ382" s="368">
        <f t="shared" si="279"/>
        <v>0</v>
      </c>
      <c r="AR382" s="232"/>
      <c r="AS382" s="31"/>
      <c r="AT382" s="227" t="str">
        <f t="shared" si="268"/>
        <v>-</v>
      </c>
      <c r="AU382" s="231">
        <v>0</v>
      </c>
      <c r="AV382" s="345" t="str">
        <f t="shared" si="259"/>
        <v>-</v>
      </c>
      <c r="AW382" s="368">
        <f t="shared" si="280"/>
        <v>0</v>
      </c>
      <c r="AX382" s="232"/>
      <c r="AY382" s="31"/>
      <c r="AZ382" s="227" t="str">
        <f t="shared" si="269"/>
        <v>-</v>
      </c>
      <c r="BA382" s="231">
        <v>0</v>
      </c>
      <c r="BB382" s="345" t="str">
        <f t="shared" si="261"/>
        <v>-</v>
      </c>
    </row>
    <row r="383" ht="14.25" customHeight="1" spans="1:54">
      <c r="A383" s="424"/>
      <c r="B383" s="485">
        <v>29</v>
      </c>
      <c r="C383" s="192">
        <f t="shared" si="273"/>
        <v>0</v>
      </c>
      <c r="D383" s="433">
        <f t="shared" si="282"/>
        <v>0</v>
      </c>
      <c r="E383" s="434"/>
      <c r="F383" s="435">
        <f t="shared" si="283"/>
        <v>0</v>
      </c>
      <c r="G383" s="303" t="str">
        <f t="shared" si="262"/>
        <v>-</v>
      </c>
      <c r="H383" s="436">
        <f t="shared" si="284"/>
        <v>0</v>
      </c>
      <c r="I383" s="461">
        <f t="shared" si="285"/>
        <v>0</v>
      </c>
      <c r="J383" s="462">
        <f t="shared" si="281"/>
        <v>0</v>
      </c>
      <c r="K383" s="462"/>
      <c r="L383" s="426" t="str">
        <f t="shared" si="271"/>
        <v>-</v>
      </c>
      <c r="M383" s="368">
        <f t="shared" si="274"/>
        <v>0</v>
      </c>
      <c r="N383" s="232"/>
      <c r="O383" s="31"/>
      <c r="P383" s="227" t="str">
        <f t="shared" si="263"/>
        <v>-</v>
      </c>
      <c r="Q383" s="231">
        <v>0</v>
      </c>
      <c r="R383" s="345" t="str">
        <f t="shared" si="272"/>
        <v>-</v>
      </c>
      <c r="S383" s="368">
        <f t="shared" si="275"/>
        <v>0</v>
      </c>
      <c r="T383" s="232"/>
      <c r="U383" s="31"/>
      <c r="V383" s="227" t="str">
        <f t="shared" si="264"/>
        <v>-</v>
      </c>
      <c r="W383" s="231">
        <v>0</v>
      </c>
      <c r="X383" s="345" t="str">
        <f t="shared" si="251"/>
        <v>-</v>
      </c>
      <c r="Y383" s="368">
        <f t="shared" si="276"/>
        <v>0</v>
      </c>
      <c r="Z383" s="232"/>
      <c r="AA383" s="31"/>
      <c r="AB383" s="227" t="str">
        <f t="shared" si="265"/>
        <v>-</v>
      </c>
      <c r="AC383" s="231">
        <v>0</v>
      </c>
      <c r="AD383" s="345" t="str">
        <f t="shared" si="253"/>
        <v>-</v>
      </c>
      <c r="AE383" s="368">
        <f t="shared" si="277"/>
        <v>0</v>
      </c>
      <c r="AF383" s="232"/>
      <c r="AG383" s="31"/>
      <c r="AH383" s="227" t="str">
        <f t="shared" si="266"/>
        <v>-</v>
      </c>
      <c r="AI383" s="231">
        <v>0</v>
      </c>
      <c r="AJ383" s="345" t="str">
        <f t="shared" si="255"/>
        <v>-</v>
      </c>
      <c r="AK383" s="368">
        <f t="shared" si="278"/>
        <v>0</v>
      </c>
      <c r="AL383" s="232"/>
      <c r="AM383" s="31"/>
      <c r="AN383" s="227" t="str">
        <f t="shared" si="267"/>
        <v>-</v>
      </c>
      <c r="AO383" s="231">
        <v>0</v>
      </c>
      <c r="AP383" s="345" t="str">
        <f t="shared" si="257"/>
        <v>-</v>
      </c>
      <c r="AQ383" s="368">
        <f t="shared" si="279"/>
        <v>0</v>
      </c>
      <c r="AR383" s="232"/>
      <c r="AS383" s="31"/>
      <c r="AT383" s="227" t="str">
        <f t="shared" si="268"/>
        <v>-</v>
      </c>
      <c r="AU383" s="231">
        <v>0</v>
      </c>
      <c r="AV383" s="345" t="str">
        <f t="shared" si="259"/>
        <v>-</v>
      </c>
      <c r="AW383" s="368">
        <f t="shared" si="280"/>
        <v>0</v>
      </c>
      <c r="AX383" s="232"/>
      <c r="AY383" s="31"/>
      <c r="AZ383" s="227" t="str">
        <f t="shared" si="269"/>
        <v>-</v>
      </c>
      <c r="BA383" s="231">
        <v>0</v>
      </c>
      <c r="BB383" s="345" t="str">
        <f t="shared" si="261"/>
        <v>-</v>
      </c>
    </row>
    <row r="384" ht="14.25" customHeight="1" spans="1:54">
      <c r="A384" s="424"/>
      <c r="B384" s="485">
        <v>30</v>
      </c>
      <c r="C384" s="192">
        <f t="shared" si="273"/>
        <v>0</v>
      </c>
      <c r="D384" s="433">
        <f t="shared" si="282"/>
        <v>0</v>
      </c>
      <c r="E384" s="434"/>
      <c r="F384" s="435">
        <f t="shared" si="283"/>
        <v>0</v>
      </c>
      <c r="G384" s="303" t="str">
        <f t="shared" si="262"/>
        <v>-</v>
      </c>
      <c r="H384" s="436">
        <f t="shared" si="284"/>
        <v>0</v>
      </c>
      <c r="I384" s="461">
        <f t="shared" si="285"/>
        <v>0</v>
      </c>
      <c r="J384" s="462">
        <f t="shared" si="281"/>
        <v>0</v>
      </c>
      <c r="K384" s="462"/>
      <c r="L384" s="426" t="str">
        <f t="shared" si="271"/>
        <v>-</v>
      </c>
      <c r="M384" s="368">
        <f t="shared" si="274"/>
        <v>0</v>
      </c>
      <c r="N384" s="232"/>
      <c r="O384" s="31"/>
      <c r="P384" s="227" t="str">
        <f t="shared" si="263"/>
        <v>-</v>
      </c>
      <c r="Q384" s="231">
        <v>0</v>
      </c>
      <c r="R384" s="345" t="str">
        <f t="shared" si="272"/>
        <v>-</v>
      </c>
      <c r="S384" s="368">
        <f t="shared" si="275"/>
        <v>0</v>
      </c>
      <c r="T384" s="232"/>
      <c r="U384" s="31"/>
      <c r="V384" s="227" t="str">
        <f t="shared" si="264"/>
        <v>-</v>
      </c>
      <c r="W384" s="231">
        <v>0</v>
      </c>
      <c r="X384" s="345" t="str">
        <f t="shared" si="251"/>
        <v>-</v>
      </c>
      <c r="Y384" s="368">
        <f t="shared" si="276"/>
        <v>0</v>
      </c>
      <c r="Z384" s="232"/>
      <c r="AA384" s="31"/>
      <c r="AB384" s="227" t="str">
        <f t="shared" si="265"/>
        <v>-</v>
      </c>
      <c r="AC384" s="231">
        <v>0</v>
      </c>
      <c r="AD384" s="345" t="str">
        <f t="shared" si="253"/>
        <v>-</v>
      </c>
      <c r="AE384" s="368">
        <f t="shared" si="277"/>
        <v>0</v>
      </c>
      <c r="AF384" s="232"/>
      <c r="AG384" s="31"/>
      <c r="AH384" s="227" t="str">
        <f t="shared" si="266"/>
        <v>-</v>
      </c>
      <c r="AI384" s="231">
        <v>0</v>
      </c>
      <c r="AJ384" s="345" t="str">
        <f t="shared" si="255"/>
        <v>-</v>
      </c>
      <c r="AK384" s="368">
        <f t="shared" si="278"/>
        <v>0</v>
      </c>
      <c r="AL384" s="232"/>
      <c r="AM384" s="31"/>
      <c r="AN384" s="227" t="str">
        <f t="shared" si="267"/>
        <v>-</v>
      </c>
      <c r="AO384" s="231">
        <v>0</v>
      </c>
      <c r="AP384" s="345" t="str">
        <f t="shared" si="257"/>
        <v>-</v>
      </c>
      <c r="AQ384" s="368">
        <f t="shared" si="279"/>
        <v>0</v>
      </c>
      <c r="AR384" s="232"/>
      <c r="AS384" s="31"/>
      <c r="AT384" s="227" t="str">
        <f t="shared" si="268"/>
        <v>-</v>
      </c>
      <c r="AU384" s="231">
        <v>0</v>
      </c>
      <c r="AV384" s="345" t="str">
        <f t="shared" si="259"/>
        <v>-</v>
      </c>
      <c r="AW384" s="368">
        <f t="shared" si="280"/>
        <v>0</v>
      </c>
      <c r="AX384" s="232"/>
      <c r="AY384" s="31"/>
      <c r="AZ384" s="227" t="str">
        <f t="shared" si="269"/>
        <v>-</v>
      </c>
      <c r="BA384" s="231">
        <v>0</v>
      </c>
      <c r="BB384" s="345" t="str">
        <f t="shared" si="261"/>
        <v>-</v>
      </c>
    </row>
    <row r="385" ht="15" customHeight="1" spans="1:54">
      <c r="A385" s="428"/>
      <c r="B385" s="486">
        <v>31</v>
      </c>
      <c r="C385" s="194">
        <f t="shared" si="273"/>
        <v>0</v>
      </c>
      <c r="D385" s="433">
        <f t="shared" si="282"/>
        <v>0</v>
      </c>
      <c r="E385" s="438"/>
      <c r="F385" s="435">
        <f t="shared" si="283"/>
        <v>0</v>
      </c>
      <c r="G385" s="303" t="str">
        <f t="shared" si="262"/>
        <v>-</v>
      </c>
      <c r="H385" s="436">
        <f t="shared" si="284"/>
        <v>0</v>
      </c>
      <c r="I385" s="461">
        <f t="shared" si="285"/>
        <v>0</v>
      </c>
      <c r="J385" s="462">
        <f t="shared" si="281"/>
        <v>0</v>
      </c>
      <c r="K385" s="487"/>
      <c r="L385" s="430" t="str">
        <f t="shared" si="271"/>
        <v>-</v>
      </c>
      <c r="M385" s="371">
        <f t="shared" si="274"/>
        <v>0</v>
      </c>
      <c r="N385" s="239"/>
      <c r="O385" s="35"/>
      <c r="P385" s="227" t="str">
        <f t="shared" si="263"/>
        <v>-</v>
      </c>
      <c r="Q385" s="238">
        <v>0</v>
      </c>
      <c r="R385" s="346" t="str">
        <f t="shared" si="272"/>
        <v>-</v>
      </c>
      <c r="S385" s="371">
        <f t="shared" si="275"/>
        <v>0</v>
      </c>
      <c r="T385" s="239"/>
      <c r="U385" s="35"/>
      <c r="V385" s="227" t="str">
        <f t="shared" si="264"/>
        <v>-</v>
      </c>
      <c r="W385" s="238">
        <v>0</v>
      </c>
      <c r="X385" s="346" t="str">
        <f t="shared" si="251"/>
        <v>-</v>
      </c>
      <c r="Y385" s="371">
        <f t="shared" si="276"/>
        <v>0</v>
      </c>
      <c r="Z385" s="239"/>
      <c r="AA385" s="35"/>
      <c r="AB385" s="227" t="str">
        <f t="shared" si="265"/>
        <v>-</v>
      </c>
      <c r="AC385" s="238">
        <v>0</v>
      </c>
      <c r="AD385" s="346" t="str">
        <f t="shared" si="253"/>
        <v>-</v>
      </c>
      <c r="AE385" s="371">
        <f t="shared" si="277"/>
        <v>0</v>
      </c>
      <c r="AF385" s="239"/>
      <c r="AG385" s="35"/>
      <c r="AH385" s="227" t="str">
        <f t="shared" si="266"/>
        <v>-</v>
      </c>
      <c r="AI385" s="238">
        <v>0</v>
      </c>
      <c r="AJ385" s="346" t="str">
        <f t="shared" si="255"/>
        <v>-</v>
      </c>
      <c r="AK385" s="371">
        <f t="shared" si="278"/>
        <v>0</v>
      </c>
      <c r="AL385" s="239"/>
      <c r="AM385" s="35"/>
      <c r="AN385" s="227" t="str">
        <f t="shared" si="267"/>
        <v>-</v>
      </c>
      <c r="AO385" s="238">
        <v>0</v>
      </c>
      <c r="AP385" s="346" t="str">
        <f t="shared" si="257"/>
        <v>-</v>
      </c>
      <c r="AQ385" s="371">
        <f t="shared" si="279"/>
        <v>0</v>
      </c>
      <c r="AR385" s="239"/>
      <c r="AS385" s="35"/>
      <c r="AT385" s="227" t="str">
        <f t="shared" si="268"/>
        <v>-</v>
      </c>
      <c r="AU385" s="238">
        <v>0</v>
      </c>
      <c r="AV385" s="346" t="str">
        <f t="shared" si="259"/>
        <v>-</v>
      </c>
      <c r="AW385" s="371">
        <f t="shared" si="280"/>
        <v>0</v>
      </c>
      <c r="AX385" s="239"/>
      <c r="AY385" s="35"/>
      <c r="AZ385" s="227" t="str">
        <f t="shared" si="269"/>
        <v>-</v>
      </c>
      <c r="BA385" s="238">
        <v>0</v>
      </c>
      <c r="BB385" s="346" t="str">
        <f t="shared" si="261"/>
        <v>-</v>
      </c>
    </row>
  </sheetData>
  <mergeCells count="45">
    <mergeCell ref="C1:AV1"/>
    <mergeCell ref="M2:BB2"/>
    <mergeCell ref="M3:R3"/>
    <mergeCell ref="S3:X3"/>
    <mergeCell ref="Y3:AD3"/>
    <mergeCell ref="AE3:AJ3"/>
    <mergeCell ref="AK3:AP3"/>
    <mergeCell ref="AQ3:AV3"/>
    <mergeCell ref="AW3:BB3"/>
    <mergeCell ref="A5:B5"/>
    <mergeCell ref="A6:B6"/>
    <mergeCell ref="A38:B38"/>
    <mergeCell ref="A67:B67"/>
    <mergeCell ref="A99:B99"/>
    <mergeCell ref="A100:B100"/>
    <mergeCell ref="A131:B131"/>
    <mergeCell ref="A163:B163"/>
    <mergeCell ref="A194:B194"/>
    <mergeCell ref="A195:B195"/>
    <mergeCell ref="A227:B227"/>
    <mergeCell ref="A259:B259"/>
    <mergeCell ref="A290:B290"/>
    <mergeCell ref="A291:B291"/>
    <mergeCell ref="A323:B323"/>
    <mergeCell ref="A7:A37"/>
    <mergeCell ref="A39:A66"/>
    <mergeCell ref="A68:A98"/>
    <mergeCell ref="A101:A130"/>
    <mergeCell ref="A132:A162"/>
    <mergeCell ref="A164:A193"/>
    <mergeCell ref="A196:A226"/>
    <mergeCell ref="A228:A258"/>
    <mergeCell ref="A260:A289"/>
    <mergeCell ref="A324:A353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A1:B4"/>
  </mergeCells>
  <conditionalFormatting sqref="N106">
    <cfRule type="cellIs" dxfId="0" priority="749" stopIfTrue="1" operator="lessThan">
      <formula>0</formula>
    </cfRule>
  </conditionalFormatting>
  <conditionalFormatting sqref="T106">
    <cfRule type="cellIs" dxfId="0" priority="257" stopIfTrue="1" operator="lessThan">
      <formula>0</formula>
    </cfRule>
  </conditionalFormatting>
  <conditionalFormatting sqref="Z106">
    <cfRule type="cellIs" dxfId="0" priority="214" stopIfTrue="1" operator="lessThan">
      <formula>0</formula>
    </cfRule>
  </conditionalFormatting>
  <conditionalFormatting sqref="AF106">
    <cfRule type="cellIs" dxfId="0" priority="171" stopIfTrue="1" operator="lessThan">
      <formula>0</formula>
    </cfRule>
  </conditionalFormatting>
  <conditionalFormatting sqref="AL106">
    <cfRule type="cellIs" dxfId="0" priority="128" stopIfTrue="1" operator="lessThan">
      <formula>0</formula>
    </cfRule>
  </conditionalFormatting>
  <conditionalFormatting sqref="AR106">
    <cfRule type="cellIs" dxfId="0" priority="85" stopIfTrue="1" operator="lessThan">
      <formula>0</formula>
    </cfRule>
  </conditionalFormatting>
  <conditionalFormatting sqref="AX106">
    <cfRule type="cellIs" dxfId="0" priority="42" stopIfTrue="1" operator="lessThan">
      <formula>0</formula>
    </cfRule>
  </conditionalFormatting>
  <conditionalFormatting sqref="N142:O142">
    <cfRule type="cellIs" dxfId="0" priority="745" stopIfTrue="1" operator="lessThan">
      <formula>0</formula>
    </cfRule>
  </conditionalFormatting>
  <conditionalFormatting sqref="T142:U142">
    <cfRule type="cellIs" dxfId="0" priority="256" stopIfTrue="1" operator="lessThan">
      <formula>0</formula>
    </cfRule>
  </conditionalFormatting>
  <conditionalFormatting sqref="Z142:AA142">
    <cfRule type="cellIs" dxfId="0" priority="213" stopIfTrue="1" operator="lessThan">
      <formula>0</formula>
    </cfRule>
  </conditionalFormatting>
  <conditionalFormatting sqref="AF142:AG142">
    <cfRule type="cellIs" dxfId="0" priority="170" stopIfTrue="1" operator="lessThan">
      <formula>0</formula>
    </cfRule>
  </conditionalFormatting>
  <conditionalFormatting sqref="AL142:AM142">
    <cfRule type="cellIs" dxfId="0" priority="127" stopIfTrue="1" operator="lessThan">
      <formula>0</formula>
    </cfRule>
  </conditionalFormatting>
  <conditionalFormatting sqref="AR142:AS142">
    <cfRule type="cellIs" dxfId="0" priority="84" stopIfTrue="1" operator="lessThan">
      <formula>0</formula>
    </cfRule>
  </conditionalFormatting>
  <conditionalFormatting sqref="AX142:AY142">
    <cfRule type="cellIs" dxfId="0" priority="41" stopIfTrue="1" operator="lessThan">
      <formula>0</formula>
    </cfRule>
  </conditionalFormatting>
  <conditionalFormatting sqref="M163:O163">
    <cfRule type="cellIs" dxfId="0" priority="744" stopIfTrue="1" operator="lessThan">
      <formula>0</formula>
    </cfRule>
  </conditionalFormatting>
  <conditionalFormatting sqref="S163:U163">
    <cfRule type="cellIs" dxfId="0" priority="255" stopIfTrue="1" operator="lessThan">
      <formula>0</formula>
    </cfRule>
  </conditionalFormatting>
  <conditionalFormatting sqref="Y163:AA163">
    <cfRule type="cellIs" dxfId="0" priority="212" stopIfTrue="1" operator="lessThan">
      <formula>0</formula>
    </cfRule>
  </conditionalFormatting>
  <conditionalFormatting sqref="AE163:AG163">
    <cfRule type="cellIs" dxfId="0" priority="169" stopIfTrue="1" operator="lessThan">
      <formula>0</formula>
    </cfRule>
  </conditionalFormatting>
  <conditionalFormatting sqref="AK163:AM163">
    <cfRule type="cellIs" dxfId="0" priority="126" stopIfTrue="1" operator="lessThan">
      <formula>0</formula>
    </cfRule>
  </conditionalFormatting>
  <conditionalFormatting sqref="AQ163:AS163">
    <cfRule type="cellIs" dxfId="0" priority="83" stopIfTrue="1" operator="lessThan">
      <formula>0</formula>
    </cfRule>
  </conditionalFormatting>
  <conditionalFormatting sqref="AW163:AY163">
    <cfRule type="cellIs" dxfId="0" priority="40" stopIfTrue="1" operator="lessThan">
      <formula>0</formula>
    </cfRule>
  </conditionalFormatting>
  <conditionalFormatting sqref="M227:N227">
    <cfRule type="cellIs" dxfId="0" priority="659" stopIfTrue="1" operator="lessThan">
      <formula>0</formula>
    </cfRule>
  </conditionalFormatting>
  <conditionalFormatting sqref="S227:T227">
    <cfRule type="cellIs" dxfId="0" priority="252" stopIfTrue="1" operator="lessThan">
      <formula>0</formula>
    </cfRule>
  </conditionalFormatting>
  <conditionalFormatting sqref="Y227:Z227">
    <cfRule type="cellIs" dxfId="0" priority="209" stopIfTrue="1" operator="lessThan">
      <formula>0</formula>
    </cfRule>
  </conditionalFormatting>
  <conditionalFormatting sqref="AE227:AF227">
    <cfRule type="cellIs" dxfId="0" priority="166" stopIfTrue="1" operator="lessThan">
      <formula>0</formula>
    </cfRule>
  </conditionalFormatting>
  <conditionalFormatting sqref="AK227:AL227">
    <cfRule type="cellIs" dxfId="0" priority="123" stopIfTrue="1" operator="lessThan">
      <formula>0</formula>
    </cfRule>
  </conditionalFormatting>
  <conditionalFormatting sqref="AQ227:AR227">
    <cfRule type="cellIs" dxfId="0" priority="80" stopIfTrue="1" operator="lessThan">
      <formula>0</formula>
    </cfRule>
  </conditionalFormatting>
  <conditionalFormatting sqref="AW227:AX227">
    <cfRule type="cellIs" dxfId="0" priority="37" stopIfTrue="1" operator="lessThan">
      <formula>0</formula>
    </cfRule>
  </conditionalFormatting>
  <conditionalFormatting sqref="M228">
    <cfRule type="cellIs" dxfId="0" priority="650" stopIfTrue="1" operator="lessThan">
      <formula>0</formula>
    </cfRule>
  </conditionalFormatting>
  <conditionalFormatting sqref="S228">
    <cfRule type="cellIs" dxfId="0" priority="251" stopIfTrue="1" operator="lessThan">
      <formula>0</formula>
    </cfRule>
  </conditionalFormatting>
  <conditionalFormatting sqref="Y228">
    <cfRule type="cellIs" dxfId="0" priority="208" stopIfTrue="1" operator="lessThan">
      <formula>0</formula>
    </cfRule>
  </conditionalFormatting>
  <conditionalFormatting sqref="AE228">
    <cfRule type="cellIs" dxfId="0" priority="165" stopIfTrue="1" operator="lessThan">
      <formula>0</formula>
    </cfRule>
  </conditionalFormatting>
  <conditionalFormatting sqref="AK228">
    <cfRule type="cellIs" dxfId="0" priority="122" stopIfTrue="1" operator="lessThan">
      <formula>0</formula>
    </cfRule>
  </conditionalFormatting>
  <conditionalFormatting sqref="AQ228">
    <cfRule type="cellIs" dxfId="0" priority="79" stopIfTrue="1" operator="lessThan">
      <formula>0</formula>
    </cfRule>
  </conditionalFormatting>
  <conditionalFormatting sqref="AW228">
    <cfRule type="cellIs" dxfId="0" priority="36" stopIfTrue="1" operator="lessThan">
      <formula>0</formula>
    </cfRule>
  </conditionalFormatting>
  <conditionalFormatting sqref="M229">
    <cfRule type="cellIs" dxfId="0" priority="649" stopIfTrue="1" operator="lessThan">
      <formula>0</formula>
    </cfRule>
  </conditionalFormatting>
  <conditionalFormatting sqref="S229">
    <cfRule type="cellIs" dxfId="0" priority="250" stopIfTrue="1" operator="lessThan">
      <formula>0</formula>
    </cfRule>
  </conditionalFormatting>
  <conditionalFormatting sqref="Y229">
    <cfRule type="cellIs" dxfId="0" priority="207" stopIfTrue="1" operator="lessThan">
      <formula>0</formula>
    </cfRule>
  </conditionalFormatting>
  <conditionalFormatting sqref="AE229">
    <cfRule type="cellIs" dxfId="0" priority="164" stopIfTrue="1" operator="lessThan">
      <formula>0</formula>
    </cfRule>
  </conditionalFormatting>
  <conditionalFormatting sqref="AK229">
    <cfRule type="cellIs" dxfId="0" priority="121" stopIfTrue="1" operator="lessThan">
      <formula>0</formula>
    </cfRule>
  </conditionalFormatting>
  <conditionalFormatting sqref="AQ229">
    <cfRule type="cellIs" dxfId="0" priority="78" stopIfTrue="1" operator="lessThan">
      <formula>0</formula>
    </cfRule>
  </conditionalFormatting>
  <conditionalFormatting sqref="AW229">
    <cfRule type="cellIs" dxfId="0" priority="35" stopIfTrue="1" operator="lessThan">
      <formula>0</formula>
    </cfRule>
  </conditionalFormatting>
  <conditionalFormatting sqref="M230">
    <cfRule type="cellIs" dxfId="0" priority="648" stopIfTrue="1" operator="lessThan">
      <formula>0</formula>
    </cfRule>
  </conditionalFormatting>
  <conditionalFormatting sqref="S230">
    <cfRule type="cellIs" dxfId="0" priority="249" stopIfTrue="1" operator="lessThan">
      <formula>0</formula>
    </cfRule>
  </conditionalFormatting>
  <conditionalFormatting sqref="Y230">
    <cfRule type="cellIs" dxfId="0" priority="206" stopIfTrue="1" operator="lessThan">
      <formula>0</formula>
    </cfRule>
  </conditionalFormatting>
  <conditionalFormatting sqref="AE230">
    <cfRule type="cellIs" dxfId="0" priority="163" stopIfTrue="1" operator="lessThan">
      <formula>0</formula>
    </cfRule>
  </conditionalFormatting>
  <conditionalFormatting sqref="AK230">
    <cfRule type="cellIs" dxfId="0" priority="120" stopIfTrue="1" operator="lessThan">
      <formula>0</formula>
    </cfRule>
  </conditionalFormatting>
  <conditionalFormatting sqref="AQ230">
    <cfRule type="cellIs" dxfId="0" priority="77" stopIfTrue="1" operator="lessThan">
      <formula>0</formula>
    </cfRule>
  </conditionalFormatting>
  <conditionalFormatting sqref="AW230">
    <cfRule type="cellIs" dxfId="0" priority="34" stopIfTrue="1" operator="lessThan">
      <formula>0</formula>
    </cfRule>
  </conditionalFormatting>
  <conditionalFormatting sqref="M231">
    <cfRule type="cellIs" dxfId="0" priority="647" stopIfTrue="1" operator="lessThan">
      <formula>0</formula>
    </cfRule>
  </conditionalFormatting>
  <conditionalFormatting sqref="S231">
    <cfRule type="cellIs" dxfId="0" priority="248" stopIfTrue="1" operator="lessThan">
      <formula>0</formula>
    </cfRule>
  </conditionalFormatting>
  <conditionalFormatting sqref="Y231">
    <cfRule type="cellIs" dxfId="0" priority="205" stopIfTrue="1" operator="lessThan">
      <formula>0</formula>
    </cfRule>
  </conditionalFormatting>
  <conditionalFormatting sqref="AE231">
    <cfRule type="cellIs" dxfId="0" priority="162" stopIfTrue="1" operator="lessThan">
      <formula>0</formula>
    </cfRule>
  </conditionalFormatting>
  <conditionalFormatting sqref="AK231">
    <cfRule type="cellIs" dxfId="0" priority="119" stopIfTrue="1" operator="lessThan">
      <formula>0</formula>
    </cfRule>
  </conditionalFormatting>
  <conditionalFormatting sqref="AQ231">
    <cfRule type="cellIs" dxfId="0" priority="76" stopIfTrue="1" operator="lessThan">
      <formula>0</formula>
    </cfRule>
  </conditionalFormatting>
  <conditionalFormatting sqref="AW231">
    <cfRule type="cellIs" dxfId="0" priority="33" stopIfTrue="1" operator="lessThan">
      <formula>0</formula>
    </cfRule>
  </conditionalFormatting>
  <conditionalFormatting sqref="M232">
    <cfRule type="cellIs" dxfId="0" priority="646" stopIfTrue="1" operator="lessThan">
      <formula>0</formula>
    </cfRule>
  </conditionalFormatting>
  <conditionalFormatting sqref="S232">
    <cfRule type="cellIs" dxfId="0" priority="247" stopIfTrue="1" operator="lessThan">
      <formula>0</formula>
    </cfRule>
  </conditionalFormatting>
  <conditionalFormatting sqref="Y232">
    <cfRule type="cellIs" dxfId="0" priority="204" stopIfTrue="1" operator="lessThan">
      <formula>0</formula>
    </cfRule>
  </conditionalFormatting>
  <conditionalFormatting sqref="AE232">
    <cfRule type="cellIs" dxfId="0" priority="161" stopIfTrue="1" operator="lessThan">
      <formula>0</formula>
    </cfRule>
  </conditionalFormatting>
  <conditionalFormatting sqref="AK232">
    <cfRule type="cellIs" dxfId="0" priority="118" stopIfTrue="1" operator="lessThan">
      <formula>0</formula>
    </cfRule>
  </conditionalFormatting>
  <conditionalFormatting sqref="AQ232">
    <cfRule type="cellIs" dxfId="0" priority="75" stopIfTrue="1" operator="lessThan">
      <formula>0</formula>
    </cfRule>
  </conditionalFormatting>
  <conditionalFormatting sqref="AW232">
    <cfRule type="cellIs" dxfId="0" priority="32" stopIfTrue="1" operator="lessThan">
      <formula>0</formula>
    </cfRule>
  </conditionalFormatting>
  <conditionalFormatting sqref="M233:N233">
    <cfRule type="cellIs" dxfId="0" priority="645" stopIfTrue="1" operator="lessThan">
      <formula>0</formula>
    </cfRule>
  </conditionalFormatting>
  <conditionalFormatting sqref="S233:T233">
    <cfRule type="cellIs" dxfId="0" priority="246" stopIfTrue="1" operator="lessThan">
      <formula>0</formula>
    </cfRule>
  </conditionalFormatting>
  <conditionalFormatting sqref="Y233:Z233">
    <cfRule type="cellIs" dxfId="0" priority="203" stopIfTrue="1" operator="lessThan">
      <formula>0</formula>
    </cfRule>
  </conditionalFormatting>
  <conditionalFormatting sqref="AE233:AF233">
    <cfRule type="cellIs" dxfId="0" priority="160" stopIfTrue="1" operator="lessThan">
      <formula>0</formula>
    </cfRule>
  </conditionalFormatting>
  <conditionalFormatting sqref="AK233:AL233">
    <cfRule type="cellIs" dxfId="0" priority="117" stopIfTrue="1" operator="lessThan">
      <formula>0</formula>
    </cfRule>
  </conditionalFormatting>
  <conditionalFormatting sqref="AQ233:AR233">
    <cfRule type="cellIs" dxfId="0" priority="74" stopIfTrue="1" operator="lessThan">
      <formula>0</formula>
    </cfRule>
  </conditionalFormatting>
  <conditionalFormatting sqref="AW233:AX233">
    <cfRule type="cellIs" dxfId="0" priority="31" stopIfTrue="1" operator="lessThan">
      <formula>0</formula>
    </cfRule>
  </conditionalFormatting>
  <conditionalFormatting sqref="M234:N234">
    <cfRule type="cellIs" dxfId="0" priority="644" stopIfTrue="1" operator="lessThan">
      <formula>0</formula>
    </cfRule>
  </conditionalFormatting>
  <conditionalFormatting sqref="S234:T234">
    <cfRule type="cellIs" dxfId="0" priority="245" stopIfTrue="1" operator="lessThan">
      <formula>0</formula>
    </cfRule>
  </conditionalFormatting>
  <conditionalFormatting sqref="Y234:Z234">
    <cfRule type="cellIs" dxfId="0" priority="202" stopIfTrue="1" operator="lessThan">
      <formula>0</formula>
    </cfRule>
  </conditionalFormatting>
  <conditionalFormatting sqref="AE234:AF234">
    <cfRule type="cellIs" dxfId="0" priority="159" stopIfTrue="1" operator="lessThan">
      <formula>0</formula>
    </cfRule>
  </conditionalFormatting>
  <conditionalFormatting sqref="AK234:AL234">
    <cfRule type="cellIs" dxfId="0" priority="116" stopIfTrue="1" operator="lessThan">
      <formula>0</formula>
    </cfRule>
  </conditionalFormatting>
  <conditionalFormatting sqref="AQ234:AR234">
    <cfRule type="cellIs" dxfId="0" priority="73" stopIfTrue="1" operator="lessThan">
      <formula>0</formula>
    </cfRule>
  </conditionalFormatting>
  <conditionalFormatting sqref="AW234:AX234">
    <cfRule type="cellIs" dxfId="0" priority="30" stopIfTrue="1" operator="lessThan">
      <formula>0</formula>
    </cfRule>
  </conditionalFormatting>
  <conditionalFormatting sqref="M235:N235">
    <cfRule type="cellIs" dxfId="0" priority="643" stopIfTrue="1" operator="lessThan">
      <formula>0</formula>
    </cfRule>
  </conditionalFormatting>
  <conditionalFormatting sqref="S235:T235">
    <cfRule type="cellIs" dxfId="0" priority="244" stopIfTrue="1" operator="lessThan">
      <formula>0</formula>
    </cfRule>
  </conditionalFormatting>
  <conditionalFormatting sqref="Y235:Z235">
    <cfRule type="cellIs" dxfId="0" priority="201" stopIfTrue="1" operator="lessThan">
      <formula>0</formula>
    </cfRule>
  </conditionalFormatting>
  <conditionalFormatting sqref="AE235:AF235">
    <cfRule type="cellIs" dxfId="0" priority="158" stopIfTrue="1" operator="lessThan">
      <formula>0</formula>
    </cfRule>
  </conditionalFormatting>
  <conditionalFormatting sqref="AK235:AL235">
    <cfRule type="cellIs" dxfId="0" priority="115" stopIfTrue="1" operator="lessThan">
      <formula>0</formula>
    </cfRule>
  </conditionalFormatting>
  <conditionalFormatting sqref="AQ235:AR235">
    <cfRule type="cellIs" dxfId="0" priority="72" stopIfTrue="1" operator="lessThan">
      <formula>0</formula>
    </cfRule>
  </conditionalFormatting>
  <conditionalFormatting sqref="AW235:AX235">
    <cfRule type="cellIs" dxfId="0" priority="29" stopIfTrue="1" operator="lessThan">
      <formula>0</formula>
    </cfRule>
  </conditionalFormatting>
  <conditionalFormatting sqref="M236:N236">
    <cfRule type="cellIs" dxfId="0" priority="642" stopIfTrue="1" operator="lessThan">
      <formula>0</formula>
    </cfRule>
  </conditionalFormatting>
  <conditionalFormatting sqref="S236:T236">
    <cfRule type="cellIs" dxfId="0" priority="243" stopIfTrue="1" operator="lessThan">
      <formula>0</formula>
    </cfRule>
  </conditionalFormatting>
  <conditionalFormatting sqref="Y236:Z236">
    <cfRule type="cellIs" dxfId="0" priority="200" stopIfTrue="1" operator="lessThan">
      <formula>0</formula>
    </cfRule>
  </conditionalFormatting>
  <conditionalFormatting sqref="AE236:AF236">
    <cfRule type="cellIs" dxfId="0" priority="157" stopIfTrue="1" operator="lessThan">
      <formula>0</formula>
    </cfRule>
  </conditionalFormatting>
  <conditionalFormatting sqref="AK236:AL236">
    <cfRule type="cellIs" dxfId="0" priority="114" stopIfTrue="1" operator="lessThan">
      <formula>0</formula>
    </cfRule>
  </conditionalFormatting>
  <conditionalFormatting sqref="AQ236:AR236">
    <cfRule type="cellIs" dxfId="0" priority="71" stopIfTrue="1" operator="lessThan">
      <formula>0</formula>
    </cfRule>
  </conditionalFormatting>
  <conditionalFormatting sqref="AW236:AX236">
    <cfRule type="cellIs" dxfId="0" priority="28" stopIfTrue="1" operator="lessThan">
      <formula>0</formula>
    </cfRule>
  </conditionalFormatting>
  <conditionalFormatting sqref="M237:N237">
    <cfRule type="cellIs" dxfId="0" priority="641" stopIfTrue="1" operator="lessThan">
      <formula>0</formula>
    </cfRule>
  </conditionalFormatting>
  <conditionalFormatting sqref="S237:T237">
    <cfRule type="cellIs" dxfId="0" priority="242" stopIfTrue="1" operator="lessThan">
      <formula>0</formula>
    </cfRule>
  </conditionalFormatting>
  <conditionalFormatting sqref="Y237:Z237">
    <cfRule type="cellIs" dxfId="0" priority="199" stopIfTrue="1" operator="lessThan">
      <formula>0</formula>
    </cfRule>
  </conditionalFormatting>
  <conditionalFormatting sqref="AE237:AF237">
    <cfRule type="cellIs" dxfId="0" priority="156" stopIfTrue="1" operator="lessThan">
      <formula>0</formula>
    </cfRule>
  </conditionalFormatting>
  <conditionalFormatting sqref="AK237:AL237">
    <cfRule type="cellIs" dxfId="0" priority="113" stopIfTrue="1" operator="lessThan">
      <formula>0</formula>
    </cfRule>
  </conditionalFormatting>
  <conditionalFormatting sqref="AQ237:AR237">
    <cfRule type="cellIs" dxfId="0" priority="70" stopIfTrue="1" operator="lessThan">
      <formula>0</formula>
    </cfRule>
  </conditionalFormatting>
  <conditionalFormatting sqref="AW237:AX237">
    <cfRule type="cellIs" dxfId="0" priority="27" stopIfTrue="1" operator="lessThan">
      <formula>0</formula>
    </cfRule>
  </conditionalFormatting>
  <conditionalFormatting sqref="M238:N238">
    <cfRule type="cellIs" dxfId="0" priority="640" stopIfTrue="1" operator="lessThan">
      <formula>0</formula>
    </cfRule>
  </conditionalFormatting>
  <conditionalFormatting sqref="S238:T238">
    <cfRule type="cellIs" dxfId="0" priority="241" stopIfTrue="1" operator="lessThan">
      <formula>0</formula>
    </cfRule>
  </conditionalFormatting>
  <conditionalFormatting sqref="Y238:Z238">
    <cfRule type="cellIs" dxfId="0" priority="198" stopIfTrue="1" operator="lessThan">
      <formula>0</formula>
    </cfRule>
  </conditionalFormatting>
  <conditionalFormatting sqref="AE238:AF238">
    <cfRule type="cellIs" dxfId="0" priority="155" stopIfTrue="1" operator="lessThan">
      <formula>0</formula>
    </cfRule>
  </conditionalFormatting>
  <conditionalFormatting sqref="AK238:AL238">
    <cfRule type="cellIs" dxfId="0" priority="112" stopIfTrue="1" operator="lessThan">
      <formula>0</formula>
    </cfRule>
  </conditionalFormatting>
  <conditionalFormatting sqref="AQ238:AR238">
    <cfRule type="cellIs" dxfId="0" priority="69" stopIfTrue="1" operator="lessThan">
      <formula>0</formula>
    </cfRule>
  </conditionalFormatting>
  <conditionalFormatting sqref="AW238:AX238">
    <cfRule type="cellIs" dxfId="0" priority="26" stopIfTrue="1" operator="lessThan">
      <formula>0</formula>
    </cfRule>
  </conditionalFormatting>
  <conditionalFormatting sqref="M239:N239">
    <cfRule type="cellIs" dxfId="0" priority="639" stopIfTrue="1" operator="lessThan">
      <formula>0</formula>
    </cfRule>
  </conditionalFormatting>
  <conditionalFormatting sqref="S239:T239">
    <cfRule type="cellIs" dxfId="0" priority="240" stopIfTrue="1" operator="lessThan">
      <formula>0</formula>
    </cfRule>
  </conditionalFormatting>
  <conditionalFormatting sqref="Y239:Z239">
    <cfRule type="cellIs" dxfId="0" priority="197" stopIfTrue="1" operator="lessThan">
      <formula>0</formula>
    </cfRule>
  </conditionalFormatting>
  <conditionalFormatting sqref="AE239:AF239">
    <cfRule type="cellIs" dxfId="0" priority="154" stopIfTrue="1" operator="lessThan">
      <formula>0</formula>
    </cfRule>
  </conditionalFormatting>
  <conditionalFormatting sqref="AK239:AL239">
    <cfRule type="cellIs" dxfId="0" priority="111" stopIfTrue="1" operator="lessThan">
      <formula>0</formula>
    </cfRule>
  </conditionalFormatting>
  <conditionalFormatting sqref="AQ239:AR239">
    <cfRule type="cellIs" dxfId="0" priority="68" stopIfTrue="1" operator="lessThan">
      <formula>0</formula>
    </cfRule>
  </conditionalFormatting>
  <conditionalFormatting sqref="AW239:AX239">
    <cfRule type="cellIs" dxfId="0" priority="25" stopIfTrue="1" operator="lessThan">
      <formula>0</formula>
    </cfRule>
  </conditionalFormatting>
  <conditionalFormatting sqref="M240:N240">
    <cfRule type="cellIs" dxfId="0" priority="638" stopIfTrue="1" operator="lessThan">
      <formula>0</formula>
    </cfRule>
  </conditionalFormatting>
  <conditionalFormatting sqref="S240:T240">
    <cfRule type="cellIs" dxfId="0" priority="239" stopIfTrue="1" operator="lessThan">
      <formula>0</formula>
    </cfRule>
  </conditionalFormatting>
  <conditionalFormatting sqref="Y240:Z240">
    <cfRule type="cellIs" dxfId="0" priority="196" stopIfTrue="1" operator="lessThan">
      <formula>0</formula>
    </cfRule>
  </conditionalFormatting>
  <conditionalFormatting sqref="AE240:AF240">
    <cfRule type="cellIs" dxfId="0" priority="153" stopIfTrue="1" operator="lessThan">
      <formula>0</formula>
    </cfRule>
  </conditionalFormatting>
  <conditionalFormatting sqref="AK240:AL240">
    <cfRule type="cellIs" dxfId="0" priority="110" stopIfTrue="1" operator="lessThan">
      <formula>0</formula>
    </cfRule>
  </conditionalFormatting>
  <conditionalFormatting sqref="AQ240:AR240">
    <cfRule type="cellIs" dxfId="0" priority="67" stopIfTrue="1" operator="lessThan">
      <formula>0</formula>
    </cfRule>
  </conditionalFormatting>
  <conditionalFormatting sqref="AW240:AX240">
    <cfRule type="cellIs" dxfId="0" priority="24" stopIfTrue="1" operator="lessThan">
      <formula>0</formula>
    </cfRule>
  </conditionalFormatting>
  <conditionalFormatting sqref="M241:N241">
    <cfRule type="cellIs" dxfId="0" priority="637" stopIfTrue="1" operator="lessThan">
      <formula>0</formula>
    </cfRule>
  </conditionalFormatting>
  <conditionalFormatting sqref="S241:T241">
    <cfRule type="cellIs" dxfId="0" priority="238" stopIfTrue="1" operator="lessThan">
      <formula>0</formula>
    </cfRule>
  </conditionalFormatting>
  <conditionalFormatting sqref="Y241:Z241">
    <cfRule type="cellIs" dxfId="0" priority="195" stopIfTrue="1" operator="lessThan">
      <formula>0</formula>
    </cfRule>
  </conditionalFormatting>
  <conditionalFormatting sqref="AE241:AF241">
    <cfRule type="cellIs" dxfId="0" priority="152" stopIfTrue="1" operator="lessThan">
      <formula>0</formula>
    </cfRule>
  </conditionalFormatting>
  <conditionalFormatting sqref="AK241:AL241">
    <cfRule type="cellIs" dxfId="0" priority="109" stopIfTrue="1" operator="lessThan">
      <formula>0</formula>
    </cfRule>
  </conditionalFormatting>
  <conditionalFormatting sqref="AQ241:AR241">
    <cfRule type="cellIs" dxfId="0" priority="66" stopIfTrue="1" operator="lessThan">
      <formula>0</formula>
    </cfRule>
  </conditionalFormatting>
  <conditionalFormatting sqref="AW241:AX241">
    <cfRule type="cellIs" dxfId="0" priority="23" stopIfTrue="1" operator="lessThan">
      <formula>0</formula>
    </cfRule>
  </conditionalFormatting>
  <conditionalFormatting sqref="M242:N242">
    <cfRule type="cellIs" dxfId="0" priority="636" stopIfTrue="1" operator="lessThan">
      <formula>0</formula>
    </cfRule>
  </conditionalFormatting>
  <conditionalFormatting sqref="S242:T242">
    <cfRule type="cellIs" dxfId="0" priority="237" stopIfTrue="1" operator="lessThan">
      <formula>0</formula>
    </cfRule>
  </conditionalFormatting>
  <conditionalFormatting sqref="Y242:Z242">
    <cfRule type="cellIs" dxfId="0" priority="194" stopIfTrue="1" operator="lessThan">
      <formula>0</formula>
    </cfRule>
  </conditionalFormatting>
  <conditionalFormatting sqref="AE242:AF242">
    <cfRule type="cellIs" dxfId="0" priority="151" stopIfTrue="1" operator="lessThan">
      <formula>0</formula>
    </cfRule>
  </conditionalFormatting>
  <conditionalFormatting sqref="AK242:AL242">
    <cfRule type="cellIs" dxfId="0" priority="108" stopIfTrue="1" operator="lessThan">
      <formula>0</formula>
    </cfRule>
  </conditionalFormatting>
  <conditionalFormatting sqref="AQ242:AR242">
    <cfRule type="cellIs" dxfId="0" priority="65" stopIfTrue="1" operator="lessThan">
      <formula>0</formula>
    </cfRule>
  </conditionalFormatting>
  <conditionalFormatting sqref="AW242:AX242">
    <cfRule type="cellIs" dxfId="0" priority="22" stopIfTrue="1" operator="lessThan">
      <formula>0</formula>
    </cfRule>
  </conditionalFormatting>
  <conditionalFormatting sqref="M243:N243">
    <cfRule type="cellIs" dxfId="0" priority="635" stopIfTrue="1" operator="lessThan">
      <formula>0</formula>
    </cfRule>
  </conditionalFormatting>
  <conditionalFormatting sqref="S243:T243">
    <cfRule type="cellIs" dxfId="0" priority="236" stopIfTrue="1" operator="lessThan">
      <formula>0</formula>
    </cfRule>
  </conditionalFormatting>
  <conditionalFormatting sqref="Y243:Z243">
    <cfRule type="cellIs" dxfId="0" priority="193" stopIfTrue="1" operator="lessThan">
      <formula>0</formula>
    </cfRule>
  </conditionalFormatting>
  <conditionalFormatting sqref="AE243:AF243">
    <cfRule type="cellIs" dxfId="0" priority="150" stopIfTrue="1" operator="lessThan">
      <formula>0</formula>
    </cfRule>
  </conditionalFormatting>
  <conditionalFormatting sqref="AK243:AL243">
    <cfRule type="cellIs" dxfId="0" priority="107" stopIfTrue="1" operator="lessThan">
      <formula>0</formula>
    </cfRule>
  </conditionalFormatting>
  <conditionalFormatting sqref="AQ243:AR243">
    <cfRule type="cellIs" dxfId="0" priority="64" stopIfTrue="1" operator="lessThan">
      <formula>0</formula>
    </cfRule>
  </conditionalFormatting>
  <conditionalFormatting sqref="AW243:AX243">
    <cfRule type="cellIs" dxfId="0" priority="21" stopIfTrue="1" operator="lessThan">
      <formula>0</formula>
    </cfRule>
  </conditionalFormatting>
  <conditionalFormatting sqref="M244:N244">
    <cfRule type="cellIs" dxfId="0" priority="634" stopIfTrue="1" operator="lessThan">
      <formula>0</formula>
    </cfRule>
  </conditionalFormatting>
  <conditionalFormatting sqref="S244:T244">
    <cfRule type="cellIs" dxfId="0" priority="235" stopIfTrue="1" operator="lessThan">
      <formula>0</formula>
    </cfRule>
  </conditionalFormatting>
  <conditionalFormatting sqref="Y244:Z244">
    <cfRule type="cellIs" dxfId="0" priority="192" stopIfTrue="1" operator="lessThan">
      <formula>0</formula>
    </cfRule>
  </conditionalFormatting>
  <conditionalFormatting sqref="AE244:AF244">
    <cfRule type="cellIs" dxfId="0" priority="149" stopIfTrue="1" operator="lessThan">
      <formula>0</formula>
    </cfRule>
  </conditionalFormatting>
  <conditionalFormatting sqref="AK244:AL244">
    <cfRule type="cellIs" dxfId="0" priority="106" stopIfTrue="1" operator="lessThan">
      <formula>0</formula>
    </cfRule>
  </conditionalFormatting>
  <conditionalFormatting sqref="AQ244:AR244">
    <cfRule type="cellIs" dxfId="0" priority="63" stopIfTrue="1" operator="lessThan">
      <formula>0</formula>
    </cfRule>
  </conditionalFormatting>
  <conditionalFormatting sqref="AW244:AX244">
    <cfRule type="cellIs" dxfId="0" priority="20" stopIfTrue="1" operator="lessThan">
      <formula>0</formula>
    </cfRule>
  </conditionalFormatting>
  <conditionalFormatting sqref="M245:N245">
    <cfRule type="cellIs" dxfId="0" priority="633" stopIfTrue="1" operator="lessThan">
      <formula>0</formula>
    </cfRule>
  </conditionalFormatting>
  <conditionalFormatting sqref="S245:T245">
    <cfRule type="cellIs" dxfId="0" priority="234" stopIfTrue="1" operator="lessThan">
      <formula>0</formula>
    </cfRule>
  </conditionalFormatting>
  <conditionalFormatting sqref="Y245:Z245">
    <cfRule type="cellIs" dxfId="0" priority="191" stopIfTrue="1" operator="lessThan">
      <formula>0</formula>
    </cfRule>
  </conditionalFormatting>
  <conditionalFormatting sqref="AE245:AF245">
    <cfRule type="cellIs" dxfId="0" priority="148" stopIfTrue="1" operator="lessThan">
      <formula>0</formula>
    </cfRule>
  </conditionalFormatting>
  <conditionalFormatting sqref="AK245:AL245">
    <cfRule type="cellIs" dxfId="0" priority="105" stopIfTrue="1" operator="lessThan">
      <formula>0</formula>
    </cfRule>
  </conditionalFormatting>
  <conditionalFormatting sqref="AQ245:AR245">
    <cfRule type="cellIs" dxfId="0" priority="62" stopIfTrue="1" operator="lessThan">
      <formula>0</formula>
    </cfRule>
  </conditionalFormatting>
  <conditionalFormatting sqref="AW245:AX245">
    <cfRule type="cellIs" dxfId="0" priority="19" stopIfTrue="1" operator="lessThan">
      <formula>0</formula>
    </cfRule>
  </conditionalFormatting>
  <conditionalFormatting sqref="M246:N246">
    <cfRule type="cellIs" dxfId="0" priority="632" stopIfTrue="1" operator="lessThan">
      <formula>0</formula>
    </cfRule>
  </conditionalFormatting>
  <conditionalFormatting sqref="S246:T246">
    <cfRule type="cellIs" dxfId="0" priority="233" stopIfTrue="1" operator="lessThan">
      <formula>0</formula>
    </cfRule>
  </conditionalFormatting>
  <conditionalFormatting sqref="Y246:Z246">
    <cfRule type="cellIs" dxfId="0" priority="190" stopIfTrue="1" operator="lessThan">
      <formula>0</formula>
    </cfRule>
  </conditionalFormatting>
  <conditionalFormatting sqref="AE246:AF246">
    <cfRule type="cellIs" dxfId="0" priority="147" stopIfTrue="1" operator="lessThan">
      <formula>0</formula>
    </cfRule>
  </conditionalFormatting>
  <conditionalFormatting sqref="AK246:AL246">
    <cfRule type="cellIs" dxfId="0" priority="104" stopIfTrue="1" operator="lessThan">
      <formula>0</formula>
    </cfRule>
  </conditionalFormatting>
  <conditionalFormatting sqref="AQ246:AR246">
    <cfRule type="cellIs" dxfId="0" priority="61" stopIfTrue="1" operator="lessThan">
      <formula>0</formula>
    </cfRule>
  </conditionalFormatting>
  <conditionalFormatting sqref="AW246:AX246">
    <cfRule type="cellIs" dxfId="0" priority="18" stopIfTrue="1" operator="lessThan">
      <formula>0</formula>
    </cfRule>
  </conditionalFormatting>
  <conditionalFormatting sqref="M247:N247">
    <cfRule type="cellIs" dxfId="0" priority="631" stopIfTrue="1" operator="lessThan">
      <formula>0</formula>
    </cfRule>
  </conditionalFormatting>
  <conditionalFormatting sqref="S247:T247">
    <cfRule type="cellIs" dxfId="0" priority="232" stopIfTrue="1" operator="lessThan">
      <formula>0</formula>
    </cfRule>
  </conditionalFormatting>
  <conditionalFormatting sqref="Y247:Z247">
    <cfRule type="cellIs" dxfId="0" priority="189" stopIfTrue="1" operator="lessThan">
      <formula>0</formula>
    </cfRule>
  </conditionalFormatting>
  <conditionalFormatting sqref="AE247:AF247">
    <cfRule type="cellIs" dxfId="0" priority="146" stopIfTrue="1" operator="lessThan">
      <formula>0</formula>
    </cfRule>
  </conditionalFormatting>
  <conditionalFormatting sqref="AK247:AL247">
    <cfRule type="cellIs" dxfId="0" priority="103" stopIfTrue="1" operator="lessThan">
      <formula>0</formula>
    </cfRule>
  </conditionalFormatting>
  <conditionalFormatting sqref="AQ247:AR247">
    <cfRule type="cellIs" dxfId="0" priority="60" stopIfTrue="1" operator="lessThan">
      <formula>0</formula>
    </cfRule>
  </conditionalFormatting>
  <conditionalFormatting sqref="AW247:AX247">
    <cfRule type="cellIs" dxfId="0" priority="17" stopIfTrue="1" operator="lessThan">
      <formula>0</formula>
    </cfRule>
  </conditionalFormatting>
  <conditionalFormatting sqref="M248:N248">
    <cfRule type="cellIs" dxfId="0" priority="630" stopIfTrue="1" operator="lessThan">
      <formula>0</formula>
    </cfRule>
  </conditionalFormatting>
  <conditionalFormatting sqref="S248:T248">
    <cfRule type="cellIs" dxfId="0" priority="231" stopIfTrue="1" operator="lessThan">
      <formula>0</formula>
    </cfRule>
  </conditionalFormatting>
  <conditionalFormatting sqref="Y248:Z248">
    <cfRule type="cellIs" dxfId="0" priority="188" stopIfTrue="1" operator="lessThan">
      <formula>0</formula>
    </cfRule>
  </conditionalFormatting>
  <conditionalFormatting sqref="AE248:AF248">
    <cfRule type="cellIs" dxfId="0" priority="145" stopIfTrue="1" operator="lessThan">
      <formula>0</formula>
    </cfRule>
  </conditionalFormatting>
  <conditionalFormatting sqref="AK248:AL248">
    <cfRule type="cellIs" dxfId="0" priority="102" stopIfTrue="1" operator="lessThan">
      <formula>0</formula>
    </cfRule>
  </conditionalFormatting>
  <conditionalFormatting sqref="AQ248:AR248">
    <cfRule type="cellIs" dxfId="0" priority="59" stopIfTrue="1" operator="lessThan">
      <formula>0</formula>
    </cfRule>
  </conditionalFormatting>
  <conditionalFormatting sqref="AW248:AX248">
    <cfRule type="cellIs" dxfId="0" priority="16" stopIfTrue="1" operator="lessThan">
      <formula>0</formula>
    </cfRule>
  </conditionalFormatting>
  <conditionalFormatting sqref="M249:N249">
    <cfRule type="cellIs" dxfId="0" priority="629" stopIfTrue="1" operator="lessThan">
      <formula>0</formula>
    </cfRule>
  </conditionalFormatting>
  <conditionalFormatting sqref="S249:T249">
    <cfRule type="cellIs" dxfId="0" priority="230" stopIfTrue="1" operator="lessThan">
      <formula>0</formula>
    </cfRule>
  </conditionalFormatting>
  <conditionalFormatting sqref="Y249:Z249">
    <cfRule type="cellIs" dxfId="0" priority="187" stopIfTrue="1" operator="lessThan">
      <formula>0</formula>
    </cfRule>
  </conditionalFormatting>
  <conditionalFormatting sqref="AE249:AF249">
    <cfRule type="cellIs" dxfId="0" priority="144" stopIfTrue="1" operator="lessThan">
      <formula>0</formula>
    </cfRule>
  </conditionalFormatting>
  <conditionalFormatting sqref="AK249:AL249">
    <cfRule type="cellIs" dxfId="0" priority="101" stopIfTrue="1" operator="lessThan">
      <formula>0</formula>
    </cfRule>
  </conditionalFormatting>
  <conditionalFormatting sqref="AQ249:AR249">
    <cfRule type="cellIs" dxfId="0" priority="58" stopIfTrue="1" operator="lessThan">
      <formula>0</formula>
    </cfRule>
  </conditionalFormatting>
  <conditionalFormatting sqref="AW249:AX249">
    <cfRule type="cellIs" dxfId="0" priority="15" stopIfTrue="1" operator="lessThan">
      <formula>0</formula>
    </cfRule>
  </conditionalFormatting>
  <conditionalFormatting sqref="M250:N250">
    <cfRule type="cellIs" dxfId="0" priority="628" stopIfTrue="1" operator="lessThan">
      <formula>0</formula>
    </cfRule>
  </conditionalFormatting>
  <conditionalFormatting sqref="S250:T250">
    <cfRule type="cellIs" dxfId="0" priority="229" stopIfTrue="1" operator="lessThan">
      <formula>0</formula>
    </cfRule>
  </conditionalFormatting>
  <conditionalFormatting sqref="Y250:Z250">
    <cfRule type="cellIs" dxfId="0" priority="186" stopIfTrue="1" operator="lessThan">
      <formula>0</formula>
    </cfRule>
  </conditionalFormatting>
  <conditionalFormatting sqref="AE250:AF250">
    <cfRule type="cellIs" dxfId="0" priority="143" stopIfTrue="1" operator="lessThan">
      <formula>0</formula>
    </cfRule>
  </conditionalFormatting>
  <conditionalFormatting sqref="AK250:AL250">
    <cfRule type="cellIs" dxfId="0" priority="100" stopIfTrue="1" operator="lessThan">
      <formula>0</formula>
    </cfRule>
  </conditionalFormatting>
  <conditionalFormatting sqref="AQ250:AR250">
    <cfRule type="cellIs" dxfId="0" priority="57" stopIfTrue="1" operator="lessThan">
      <formula>0</formula>
    </cfRule>
  </conditionalFormatting>
  <conditionalFormatting sqref="AW250:AX250">
    <cfRule type="cellIs" dxfId="0" priority="14" stopIfTrue="1" operator="lessThan">
      <formula>0</formula>
    </cfRule>
  </conditionalFormatting>
  <conditionalFormatting sqref="M251:N251">
    <cfRule type="cellIs" dxfId="0" priority="627" stopIfTrue="1" operator="lessThan">
      <formula>0</formula>
    </cfRule>
  </conditionalFormatting>
  <conditionalFormatting sqref="S251:T251">
    <cfRule type="cellIs" dxfId="0" priority="228" stopIfTrue="1" operator="lessThan">
      <formula>0</formula>
    </cfRule>
  </conditionalFormatting>
  <conditionalFormatting sqref="Y251:Z251">
    <cfRule type="cellIs" dxfId="0" priority="185" stopIfTrue="1" operator="lessThan">
      <formula>0</formula>
    </cfRule>
  </conditionalFormatting>
  <conditionalFormatting sqref="AE251:AF251">
    <cfRule type="cellIs" dxfId="0" priority="142" stopIfTrue="1" operator="lessThan">
      <formula>0</formula>
    </cfRule>
  </conditionalFormatting>
  <conditionalFormatting sqref="AK251:AL251">
    <cfRule type="cellIs" dxfId="0" priority="99" stopIfTrue="1" operator="lessThan">
      <formula>0</formula>
    </cfRule>
  </conditionalFormatting>
  <conditionalFormatting sqref="AQ251:AR251">
    <cfRule type="cellIs" dxfId="0" priority="56" stopIfTrue="1" operator="lessThan">
      <formula>0</formula>
    </cfRule>
  </conditionalFormatting>
  <conditionalFormatting sqref="AW251:AX251">
    <cfRule type="cellIs" dxfId="0" priority="13" stopIfTrue="1" operator="lessThan">
      <formula>0</formula>
    </cfRule>
  </conditionalFormatting>
  <conditionalFormatting sqref="M252:N252">
    <cfRule type="cellIs" dxfId="0" priority="626" stopIfTrue="1" operator="lessThan">
      <formula>0</formula>
    </cfRule>
  </conditionalFormatting>
  <conditionalFormatting sqref="S252:T252">
    <cfRule type="cellIs" dxfId="0" priority="227" stopIfTrue="1" operator="lessThan">
      <formula>0</formula>
    </cfRule>
  </conditionalFormatting>
  <conditionalFormatting sqref="Y252:Z252">
    <cfRule type="cellIs" dxfId="0" priority="184" stopIfTrue="1" operator="lessThan">
      <formula>0</formula>
    </cfRule>
  </conditionalFormatting>
  <conditionalFormatting sqref="AE252:AF252">
    <cfRule type="cellIs" dxfId="0" priority="141" stopIfTrue="1" operator="lessThan">
      <formula>0</formula>
    </cfRule>
  </conditionalFormatting>
  <conditionalFormatting sqref="AK252:AL252">
    <cfRule type="cellIs" dxfId="0" priority="98" stopIfTrue="1" operator="lessThan">
      <formula>0</formula>
    </cfRule>
  </conditionalFormatting>
  <conditionalFormatting sqref="AQ252:AR252">
    <cfRule type="cellIs" dxfId="0" priority="55" stopIfTrue="1" operator="lessThan">
      <formula>0</formula>
    </cfRule>
  </conditionalFormatting>
  <conditionalFormatting sqref="AW252:AX252">
    <cfRule type="cellIs" dxfId="0" priority="12" stopIfTrue="1" operator="lessThan">
      <formula>0</formula>
    </cfRule>
  </conditionalFormatting>
  <conditionalFormatting sqref="M253:N253">
    <cfRule type="cellIs" dxfId="0" priority="625" stopIfTrue="1" operator="lessThan">
      <formula>0</formula>
    </cfRule>
  </conditionalFormatting>
  <conditionalFormatting sqref="S253:T253">
    <cfRule type="cellIs" dxfId="0" priority="226" stopIfTrue="1" operator="lessThan">
      <formula>0</formula>
    </cfRule>
  </conditionalFormatting>
  <conditionalFormatting sqref="Y253:Z253">
    <cfRule type="cellIs" dxfId="0" priority="183" stopIfTrue="1" operator="lessThan">
      <formula>0</formula>
    </cfRule>
  </conditionalFormatting>
  <conditionalFormatting sqref="AE253:AF253">
    <cfRule type="cellIs" dxfId="0" priority="140" stopIfTrue="1" operator="lessThan">
      <formula>0</formula>
    </cfRule>
  </conditionalFormatting>
  <conditionalFormatting sqref="AK253:AL253">
    <cfRule type="cellIs" dxfId="0" priority="97" stopIfTrue="1" operator="lessThan">
      <formula>0</formula>
    </cfRule>
  </conditionalFormatting>
  <conditionalFormatting sqref="AQ253:AR253">
    <cfRule type="cellIs" dxfId="0" priority="54" stopIfTrue="1" operator="lessThan">
      <formula>0</formula>
    </cfRule>
  </conditionalFormatting>
  <conditionalFormatting sqref="AW253:AX253">
    <cfRule type="cellIs" dxfId="0" priority="11" stopIfTrue="1" operator="lessThan">
      <formula>0</formula>
    </cfRule>
  </conditionalFormatting>
  <conditionalFormatting sqref="M254:N254">
    <cfRule type="cellIs" dxfId="0" priority="624" stopIfTrue="1" operator="lessThan">
      <formula>0</formula>
    </cfRule>
  </conditionalFormatting>
  <conditionalFormatting sqref="S254:T254">
    <cfRule type="cellIs" dxfId="0" priority="225" stopIfTrue="1" operator="lessThan">
      <formula>0</formula>
    </cfRule>
  </conditionalFormatting>
  <conditionalFormatting sqref="Y254:Z254">
    <cfRule type="cellIs" dxfId="0" priority="182" stopIfTrue="1" operator="lessThan">
      <formula>0</formula>
    </cfRule>
  </conditionalFormatting>
  <conditionalFormatting sqref="AE254:AF254">
    <cfRule type="cellIs" dxfId="0" priority="139" stopIfTrue="1" operator="lessThan">
      <formula>0</formula>
    </cfRule>
  </conditionalFormatting>
  <conditionalFormatting sqref="AK254:AL254">
    <cfRule type="cellIs" dxfId="0" priority="96" stopIfTrue="1" operator="lessThan">
      <formula>0</formula>
    </cfRule>
  </conditionalFormatting>
  <conditionalFormatting sqref="AQ254:AR254">
    <cfRule type="cellIs" dxfId="0" priority="53" stopIfTrue="1" operator="lessThan">
      <formula>0</formula>
    </cfRule>
  </conditionalFormatting>
  <conditionalFormatting sqref="AW254:AX254">
    <cfRule type="cellIs" dxfId="0" priority="10" stopIfTrue="1" operator="lessThan">
      <formula>0</formula>
    </cfRule>
  </conditionalFormatting>
  <conditionalFormatting sqref="M255:N255">
    <cfRule type="cellIs" dxfId="0" priority="623" stopIfTrue="1" operator="lessThan">
      <formula>0</formula>
    </cfRule>
  </conditionalFormatting>
  <conditionalFormatting sqref="S255:T255">
    <cfRule type="cellIs" dxfId="0" priority="224" stopIfTrue="1" operator="lessThan">
      <formula>0</formula>
    </cfRule>
  </conditionalFormatting>
  <conditionalFormatting sqref="Y255:Z255">
    <cfRule type="cellIs" dxfId="0" priority="181" stopIfTrue="1" operator="lessThan">
      <formula>0</formula>
    </cfRule>
  </conditionalFormatting>
  <conditionalFormatting sqref="AE255:AF255">
    <cfRule type="cellIs" dxfId="0" priority="138" stopIfTrue="1" operator="lessThan">
      <formula>0</formula>
    </cfRule>
  </conditionalFormatting>
  <conditionalFormatting sqref="AK255:AL255">
    <cfRule type="cellIs" dxfId="0" priority="95" stopIfTrue="1" operator="lessThan">
      <formula>0</formula>
    </cfRule>
  </conditionalFormatting>
  <conditionalFormatting sqref="AQ255:AR255">
    <cfRule type="cellIs" dxfId="0" priority="52" stopIfTrue="1" operator="lessThan">
      <formula>0</formula>
    </cfRule>
  </conditionalFormatting>
  <conditionalFormatting sqref="AW255:AX255">
    <cfRule type="cellIs" dxfId="0" priority="9" stopIfTrue="1" operator="lessThan">
      <formula>0</formula>
    </cfRule>
  </conditionalFormatting>
  <conditionalFormatting sqref="M256:N256">
    <cfRule type="cellIs" dxfId="0" priority="622" stopIfTrue="1" operator="lessThan">
      <formula>0</formula>
    </cfRule>
  </conditionalFormatting>
  <conditionalFormatting sqref="S256:T256">
    <cfRule type="cellIs" dxfId="0" priority="223" stopIfTrue="1" operator="lessThan">
      <formula>0</formula>
    </cfRule>
  </conditionalFormatting>
  <conditionalFormatting sqref="Y256:Z256">
    <cfRule type="cellIs" dxfId="0" priority="180" stopIfTrue="1" operator="lessThan">
      <formula>0</formula>
    </cfRule>
  </conditionalFormatting>
  <conditionalFormatting sqref="AE256:AF256">
    <cfRule type="cellIs" dxfId="0" priority="137" stopIfTrue="1" operator="lessThan">
      <formula>0</formula>
    </cfRule>
  </conditionalFormatting>
  <conditionalFormatting sqref="AK256:AL256">
    <cfRule type="cellIs" dxfId="0" priority="94" stopIfTrue="1" operator="lessThan">
      <formula>0</formula>
    </cfRule>
  </conditionalFormatting>
  <conditionalFormatting sqref="AQ256:AR256">
    <cfRule type="cellIs" dxfId="0" priority="51" stopIfTrue="1" operator="lessThan">
      <formula>0</formula>
    </cfRule>
  </conditionalFormatting>
  <conditionalFormatting sqref="AW256:AX256">
    <cfRule type="cellIs" dxfId="0" priority="8" stopIfTrue="1" operator="lessThan">
      <formula>0</formula>
    </cfRule>
  </conditionalFormatting>
  <conditionalFormatting sqref="M257:N257">
    <cfRule type="cellIs" dxfId="0" priority="621" stopIfTrue="1" operator="lessThan">
      <formula>0</formula>
    </cfRule>
  </conditionalFormatting>
  <conditionalFormatting sqref="S257:T257">
    <cfRule type="cellIs" dxfId="0" priority="222" stopIfTrue="1" operator="lessThan">
      <formula>0</formula>
    </cfRule>
  </conditionalFormatting>
  <conditionalFormatting sqref="Y257:Z257">
    <cfRule type="cellIs" dxfId="0" priority="179" stopIfTrue="1" operator="lessThan">
      <formula>0</formula>
    </cfRule>
  </conditionalFormatting>
  <conditionalFormatting sqref="AE257:AF257">
    <cfRule type="cellIs" dxfId="0" priority="136" stopIfTrue="1" operator="lessThan">
      <formula>0</formula>
    </cfRule>
  </conditionalFormatting>
  <conditionalFormatting sqref="AK257:AL257">
    <cfRule type="cellIs" dxfId="0" priority="93" stopIfTrue="1" operator="lessThan">
      <formula>0</formula>
    </cfRule>
  </conditionalFormatting>
  <conditionalFormatting sqref="AQ257:AR257">
    <cfRule type="cellIs" dxfId="0" priority="50" stopIfTrue="1" operator="lessThan">
      <formula>0</formula>
    </cfRule>
  </conditionalFormatting>
  <conditionalFormatting sqref="AW257:AX257">
    <cfRule type="cellIs" dxfId="0" priority="7" stopIfTrue="1" operator="lessThan">
      <formula>0</formula>
    </cfRule>
  </conditionalFormatting>
  <conditionalFormatting sqref="M258:N258">
    <cfRule type="cellIs" dxfId="0" priority="620" stopIfTrue="1" operator="lessThan">
      <formula>0</formula>
    </cfRule>
  </conditionalFormatting>
  <conditionalFormatting sqref="S258:T258">
    <cfRule type="cellIs" dxfId="0" priority="221" stopIfTrue="1" operator="lessThan">
      <formula>0</formula>
    </cfRule>
  </conditionalFormatting>
  <conditionalFormatting sqref="Y258:Z258">
    <cfRule type="cellIs" dxfId="0" priority="178" stopIfTrue="1" operator="lessThan">
      <formula>0</formula>
    </cfRule>
  </conditionalFormatting>
  <conditionalFormatting sqref="AE258:AF258">
    <cfRule type="cellIs" dxfId="0" priority="135" stopIfTrue="1" operator="lessThan">
      <formula>0</formula>
    </cfRule>
  </conditionalFormatting>
  <conditionalFormatting sqref="AK258:AL258">
    <cfRule type="cellIs" dxfId="0" priority="92" stopIfTrue="1" operator="lessThan">
      <formula>0</formula>
    </cfRule>
  </conditionalFormatting>
  <conditionalFormatting sqref="AQ258:AR258">
    <cfRule type="cellIs" dxfId="0" priority="49" stopIfTrue="1" operator="lessThan">
      <formula>0</formula>
    </cfRule>
  </conditionalFormatting>
  <conditionalFormatting sqref="AW258:AX258">
    <cfRule type="cellIs" dxfId="0" priority="6" stopIfTrue="1" operator="lessThan">
      <formula>0</formula>
    </cfRule>
  </conditionalFormatting>
  <conditionalFormatting sqref="N228:N232">
    <cfRule type="cellIs" dxfId="0" priority="371" stopIfTrue="1" operator="lessThan">
      <formula>0</formula>
    </cfRule>
  </conditionalFormatting>
  <conditionalFormatting sqref="T228:T232">
    <cfRule type="cellIs" dxfId="0" priority="220" stopIfTrue="1" operator="lessThan">
      <formula>0</formula>
    </cfRule>
  </conditionalFormatting>
  <conditionalFormatting sqref="Z228:Z232">
    <cfRule type="cellIs" dxfId="0" priority="177" stopIfTrue="1" operator="lessThan">
      <formula>0</formula>
    </cfRule>
  </conditionalFormatting>
  <conditionalFormatting sqref="AF228:AF232">
    <cfRule type="cellIs" dxfId="0" priority="134" stopIfTrue="1" operator="lessThan">
      <formula>0</formula>
    </cfRule>
  </conditionalFormatting>
  <conditionalFormatting sqref="AL228:AL232">
    <cfRule type="cellIs" dxfId="0" priority="91" stopIfTrue="1" operator="lessThan">
      <formula>0</formula>
    </cfRule>
  </conditionalFormatting>
  <conditionalFormatting sqref="AR228:AR232">
    <cfRule type="cellIs" dxfId="0" priority="48" stopIfTrue="1" operator="lessThan">
      <formula>0</formula>
    </cfRule>
  </conditionalFormatting>
  <conditionalFormatting sqref="AX228:AX232">
    <cfRule type="cellIs" dxfId="0" priority="5" stopIfTrue="1" operator="lessThan">
      <formula>0</formula>
    </cfRule>
  </conditionalFormatting>
  <conditionalFormatting sqref="M4:N4 M5:P5 C7 H7 M100:N105 M194:O194 M195:N195 M354:N385 M107:N141 M142 M143:N162 M106 M6:N67 M68:O99 P6:P385">
    <cfRule type="cellIs" dxfId="0" priority="756" stopIfTrue="1" operator="lessThan">
      <formula>0</formula>
    </cfRule>
  </conditionalFormatting>
  <conditionalFormatting sqref="S4:T4 S5:V5 S100:T105 S194:U194 S195:T195 S354:T385 S107:T141 S142 S143:T162 S106 S6:T67 S68:U99 V6:V385">
    <cfRule type="cellIs" dxfId="0" priority="258" stopIfTrue="1" operator="lessThan">
      <formula>0</formula>
    </cfRule>
  </conditionalFormatting>
  <conditionalFormatting sqref="Y4:Z4 Y5:AB5 Y100:Z105 Y194:AA194 Y195:Z195 Y354:Z385 Y107:Z141 Y142 Y143:Z162 Y106 Y6:Z67 Y68:AA99 AB6:AB385">
    <cfRule type="cellIs" dxfId="0" priority="215" stopIfTrue="1" operator="lessThan">
      <formula>0</formula>
    </cfRule>
  </conditionalFormatting>
  <conditionalFormatting sqref="AE4:AF4 AE5:AH5 AE100:AF105 AE194:AG194 AE195:AF195 AE354:AF385 AE107:AF141 AE142 AE143:AF162 AE106 AE6:AF67 AE68:AG99 AH6:AH385">
    <cfRule type="cellIs" dxfId="0" priority="172" stopIfTrue="1" operator="lessThan">
      <formula>0</formula>
    </cfRule>
  </conditionalFormatting>
  <conditionalFormatting sqref="AK4:AL4 AK5:AN5 AK100:AL105 AK194:AM194 AK195:AL195 AK354:AL385 AK107:AL141 AK142 AK143:AL162 AK106 AK6:AL67 AK68:AM99 AN6:AN385">
    <cfRule type="cellIs" dxfId="0" priority="129" stopIfTrue="1" operator="lessThan">
      <formula>0</formula>
    </cfRule>
  </conditionalFormatting>
  <conditionalFormatting sqref="AQ4:AR4 AQ5:AT5 AQ100:AR105 AQ194:AS194 AQ195:AR195 AQ354:AR385 AQ107:AR141 AQ142 AQ143:AR162 AQ106 AQ6:AR67 AQ68:AS99 AT6:AT385">
    <cfRule type="cellIs" dxfId="0" priority="86" stopIfTrue="1" operator="lessThan">
      <formula>0</formula>
    </cfRule>
  </conditionalFormatting>
  <conditionalFormatting sqref="AW4:AX4 AW5:AZ5 AW100:AX105 AW194:AY194 AW195:AX195 AW354:AX385 AW107:AX141 AW142 AW143:AX162 AW106 AW6:AX67 AW68:AY99 AZ6:AZ385">
    <cfRule type="cellIs" dxfId="0" priority="43" stopIfTrue="1" operator="lessThan">
      <formula>0</formula>
    </cfRule>
  </conditionalFormatting>
  <conditionalFormatting sqref="M164:N193">
    <cfRule type="cellIs" dxfId="0" priority="734" stopIfTrue="1" operator="lessThan">
      <formula>0</formula>
    </cfRule>
  </conditionalFormatting>
  <conditionalFormatting sqref="S164:T193">
    <cfRule type="cellIs" dxfId="0" priority="254" stopIfTrue="1" operator="lessThan">
      <formula>0</formula>
    </cfRule>
  </conditionalFormatting>
  <conditionalFormatting sqref="Y164:Z193">
    <cfRule type="cellIs" dxfId="0" priority="211" stopIfTrue="1" operator="lessThan">
      <formula>0</formula>
    </cfRule>
  </conditionalFormatting>
  <conditionalFormatting sqref="AE164:AF193">
    <cfRule type="cellIs" dxfId="0" priority="168" stopIfTrue="1" operator="lessThan">
      <formula>0</formula>
    </cfRule>
  </conditionalFormatting>
  <conditionalFormatting sqref="AK164:AL193">
    <cfRule type="cellIs" dxfId="0" priority="125" stopIfTrue="1" operator="lessThan">
      <formula>0</formula>
    </cfRule>
  </conditionalFormatting>
  <conditionalFormatting sqref="AQ164:AR193">
    <cfRule type="cellIs" dxfId="0" priority="82" stopIfTrue="1" operator="lessThan">
      <formula>0</formula>
    </cfRule>
  </conditionalFormatting>
  <conditionalFormatting sqref="AW164:AX193">
    <cfRule type="cellIs" dxfId="0" priority="39" stopIfTrue="1" operator="lessThan">
      <formula>0</formula>
    </cfRule>
  </conditionalFormatting>
  <conditionalFormatting sqref="M196:N226">
    <cfRule type="cellIs" dxfId="0" priority="678" stopIfTrue="1" operator="lessThan">
      <formula>0</formula>
    </cfRule>
  </conditionalFormatting>
  <conditionalFormatting sqref="S196:T226">
    <cfRule type="cellIs" dxfId="0" priority="253" stopIfTrue="1" operator="lessThan">
      <formula>0</formula>
    </cfRule>
  </conditionalFormatting>
  <conditionalFormatting sqref="Y196:Z226">
    <cfRule type="cellIs" dxfId="0" priority="210" stopIfTrue="1" operator="lessThan">
      <formula>0</formula>
    </cfRule>
  </conditionalFormatting>
  <conditionalFormatting sqref="AE196:AF226">
    <cfRule type="cellIs" dxfId="0" priority="167" stopIfTrue="1" operator="lessThan">
      <formula>0</formula>
    </cfRule>
  </conditionalFormatting>
  <conditionalFormatting sqref="AK196:AL226">
    <cfRule type="cellIs" dxfId="0" priority="124" stopIfTrue="1" operator="lessThan">
      <formula>0</formula>
    </cfRule>
  </conditionalFormatting>
  <conditionalFormatting sqref="AQ196:AR226">
    <cfRule type="cellIs" dxfId="0" priority="81" stopIfTrue="1" operator="lessThan">
      <formula>0</formula>
    </cfRule>
  </conditionalFormatting>
  <conditionalFormatting sqref="AW196:AX226">
    <cfRule type="cellIs" dxfId="0" priority="38" stopIfTrue="1" operator="lessThan">
      <formula>0</formula>
    </cfRule>
  </conditionalFormatting>
  <conditionalFormatting sqref="M260:N289">
    <cfRule type="cellIs" dxfId="0" priority="309" stopIfTrue="1" operator="lessThan">
      <formula>0</formula>
    </cfRule>
  </conditionalFormatting>
  <conditionalFormatting sqref="S260:T289">
    <cfRule type="cellIs" dxfId="0" priority="219" stopIfTrue="1" operator="lessThan">
      <formula>0</formula>
    </cfRule>
  </conditionalFormatting>
  <conditionalFormatting sqref="Y260:Z289">
    <cfRule type="cellIs" dxfId="0" priority="176" stopIfTrue="1" operator="lessThan">
      <formula>0</formula>
    </cfRule>
  </conditionalFormatting>
  <conditionalFormatting sqref="AE260:AF289">
    <cfRule type="cellIs" dxfId="0" priority="133" stopIfTrue="1" operator="lessThan">
      <formula>0</formula>
    </cfRule>
  </conditionalFormatting>
  <conditionalFormatting sqref="AK260:AL289">
    <cfRule type="cellIs" dxfId="0" priority="90" stopIfTrue="1" operator="lessThan">
      <formula>0</formula>
    </cfRule>
  </conditionalFormatting>
  <conditionalFormatting sqref="AQ260:AR289">
    <cfRule type="cellIs" dxfId="0" priority="47" stopIfTrue="1" operator="lessThan">
      <formula>0</formula>
    </cfRule>
  </conditionalFormatting>
  <conditionalFormatting sqref="AW260:AX289">
    <cfRule type="cellIs" dxfId="0" priority="4" stopIfTrue="1" operator="lessThan">
      <formula>0</formula>
    </cfRule>
  </conditionalFormatting>
  <conditionalFormatting sqref="M290:O290 M291:N291">
    <cfRule type="cellIs" dxfId="0" priority="300" stopIfTrue="1" operator="lessThan">
      <formula>0</formula>
    </cfRule>
  </conditionalFormatting>
  <conditionalFormatting sqref="S290:U290 S291:T291">
    <cfRule type="cellIs" dxfId="0" priority="218" stopIfTrue="1" operator="lessThan">
      <formula>0</formula>
    </cfRule>
  </conditionalFormatting>
  <conditionalFormatting sqref="Y290:AA290 Y291:Z291">
    <cfRule type="cellIs" dxfId="0" priority="175" stopIfTrue="1" operator="lessThan">
      <formula>0</formula>
    </cfRule>
  </conditionalFormatting>
  <conditionalFormatting sqref="AE290:AG290 AE291:AF291">
    <cfRule type="cellIs" dxfId="0" priority="132" stopIfTrue="1" operator="lessThan">
      <formula>0</formula>
    </cfRule>
  </conditionalFormatting>
  <conditionalFormatting sqref="AK290:AM290 AK291:AL291">
    <cfRule type="cellIs" dxfId="0" priority="89" stopIfTrue="1" operator="lessThan">
      <formula>0</formula>
    </cfRule>
  </conditionalFormatting>
  <conditionalFormatting sqref="AQ290:AS290 AQ291:AR291">
    <cfRule type="cellIs" dxfId="0" priority="46" stopIfTrue="1" operator="lessThan">
      <formula>0</formula>
    </cfRule>
  </conditionalFormatting>
  <conditionalFormatting sqref="AW290:AY290 AW291:AX291">
    <cfRule type="cellIs" dxfId="0" priority="3" stopIfTrue="1" operator="lessThan">
      <formula>0</formula>
    </cfRule>
  </conditionalFormatting>
  <conditionalFormatting sqref="M292:N322">
    <cfRule type="cellIs" dxfId="0" priority="284" stopIfTrue="1" operator="lessThan">
      <formula>0</formula>
    </cfRule>
  </conditionalFormatting>
  <conditionalFormatting sqref="S292:T322">
    <cfRule type="cellIs" dxfId="0" priority="217" stopIfTrue="1" operator="lessThan">
      <formula>0</formula>
    </cfRule>
  </conditionalFormatting>
  <conditionalFormatting sqref="Y292:Z322">
    <cfRule type="cellIs" dxfId="0" priority="174" stopIfTrue="1" operator="lessThan">
      <formula>0</formula>
    </cfRule>
  </conditionalFormatting>
  <conditionalFormatting sqref="AE292:AF322">
    <cfRule type="cellIs" dxfId="0" priority="131" stopIfTrue="1" operator="lessThan">
      <formula>0</formula>
    </cfRule>
  </conditionalFormatting>
  <conditionalFormatting sqref="AK292:AL322">
    <cfRule type="cellIs" dxfId="0" priority="88" stopIfTrue="1" operator="lessThan">
      <formula>0</formula>
    </cfRule>
  </conditionalFormatting>
  <conditionalFormatting sqref="AQ292:AR322">
    <cfRule type="cellIs" dxfId="0" priority="45" stopIfTrue="1" operator="lessThan">
      <formula>0</formula>
    </cfRule>
  </conditionalFormatting>
  <conditionalFormatting sqref="AW292:AX322">
    <cfRule type="cellIs" dxfId="0" priority="2" stopIfTrue="1" operator="lessThan">
      <formula>0</formula>
    </cfRule>
  </conditionalFormatting>
  <conditionalFormatting sqref="M324:N353">
    <cfRule type="cellIs" dxfId="0" priority="275" stopIfTrue="1" operator="lessThan">
      <formula>0</formula>
    </cfRule>
  </conditionalFormatting>
  <conditionalFormatting sqref="S324:T353">
    <cfRule type="cellIs" dxfId="0" priority="216" stopIfTrue="1" operator="lessThan">
      <formula>0</formula>
    </cfRule>
  </conditionalFormatting>
  <conditionalFormatting sqref="Y324:Z353">
    <cfRule type="cellIs" dxfId="0" priority="173" stopIfTrue="1" operator="lessThan">
      <formula>0</formula>
    </cfRule>
  </conditionalFormatting>
  <conditionalFormatting sqref="AE324:AF353">
    <cfRule type="cellIs" dxfId="0" priority="130" stopIfTrue="1" operator="lessThan">
      <formula>0</formula>
    </cfRule>
  </conditionalFormatting>
  <conditionalFormatting sqref="AK324:AL353">
    <cfRule type="cellIs" dxfId="0" priority="87" stopIfTrue="1" operator="lessThan">
      <formula>0</formula>
    </cfRule>
  </conditionalFormatting>
  <conditionalFormatting sqref="AQ324:AR353">
    <cfRule type="cellIs" dxfId="0" priority="44" stopIfTrue="1" operator="lessThan">
      <formula>0</formula>
    </cfRule>
  </conditionalFormatting>
  <conditionalFormatting sqref="AW324:AX353">
    <cfRule type="cellIs" dxfId="0" priority="1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85"/>
  <sheetViews>
    <sheetView showGridLines="0" workbookViewId="0">
      <pane xSplit="2" ySplit="4" topLeftCell="AV68" activePane="bottomRight" state="frozen"/>
      <selection/>
      <selection pane="topRight"/>
      <selection pane="bottomLeft"/>
      <selection pane="bottomRight" activeCell="BJ75" sqref="BJ75"/>
    </sheetView>
  </sheetViews>
  <sheetFormatPr defaultColWidth="11" defaultRowHeight="11" customHeight="1"/>
  <cols>
    <col min="1" max="2" width="4.2" style="1" customWidth="1"/>
    <col min="3" max="3" width="9.4" style="1" customWidth="1"/>
    <col min="4" max="4" width="9.8" style="1" customWidth="1"/>
    <col min="5" max="5" width="11.2" style="1" customWidth="1"/>
    <col min="6" max="7" width="11.8" style="1" customWidth="1"/>
    <col min="8" max="8" width="7.6" style="1" customWidth="1"/>
    <col min="9" max="9" width="14" style="291" customWidth="1"/>
    <col min="10" max="11" width="13.2" style="1" customWidth="1"/>
    <col min="12" max="12" width="9" style="81" customWidth="1"/>
    <col min="13" max="13" width="7.4" style="1" customWidth="1"/>
    <col min="14" max="14" width="7.2" style="1" customWidth="1"/>
    <col min="15" max="15" width="11.2" style="1" customWidth="1"/>
    <col min="16" max="16" width="11.2" style="171" customWidth="1"/>
    <col min="17" max="17" width="13.8" style="1" customWidth="1"/>
    <col min="18" max="18" width="9" style="81" customWidth="1"/>
    <col min="19" max="19" width="7.4" style="1" customWidth="1"/>
    <col min="20" max="20" width="7.2" style="1" customWidth="1"/>
    <col min="21" max="21" width="11.2" style="1" customWidth="1"/>
    <col min="22" max="22" width="11.2" style="171" customWidth="1"/>
    <col min="23" max="23" width="13.8" style="1" customWidth="1"/>
    <col min="24" max="24" width="9" style="81" customWidth="1"/>
    <col min="25" max="25" width="7.4" style="1" customWidth="1"/>
    <col min="26" max="26" width="7.2" style="1" customWidth="1"/>
    <col min="27" max="27" width="11.2" style="1" customWidth="1"/>
    <col min="28" max="28" width="11.2" style="171" customWidth="1"/>
    <col min="29" max="29" width="13.8" style="1" customWidth="1"/>
    <col min="30" max="30" width="9" style="81" customWidth="1"/>
    <col min="31" max="31" width="7.4" style="1" customWidth="1"/>
    <col min="32" max="32" width="7.2" style="1" customWidth="1"/>
    <col min="33" max="33" width="11.2" style="1" customWidth="1"/>
    <col min="34" max="34" width="11.2" style="171" customWidth="1"/>
    <col min="35" max="35" width="13.8" style="1" customWidth="1"/>
    <col min="36" max="36" width="9" style="81" customWidth="1"/>
    <col min="37" max="37" width="7.4" style="1" customWidth="1"/>
    <col min="38" max="38" width="7.2" style="1" customWidth="1"/>
    <col min="39" max="39" width="11.2" style="1" customWidth="1"/>
    <col min="40" max="40" width="11.2" style="171" customWidth="1"/>
    <col min="41" max="41" width="13.8" style="1" customWidth="1"/>
    <col min="42" max="42" width="9" style="81" customWidth="1"/>
    <col min="43" max="43" width="7.4" style="1" customWidth="1"/>
    <col min="44" max="44" width="7.2" style="1" customWidth="1"/>
    <col min="45" max="45" width="11.2" style="1" customWidth="1"/>
    <col min="46" max="46" width="11.2" style="171" customWidth="1"/>
    <col min="47" max="47" width="13.8" style="1" customWidth="1"/>
    <col min="48" max="48" width="9" style="81" customWidth="1"/>
    <col min="49" max="49" width="8.2" customWidth="1"/>
    <col min="50" max="50" width="7" customWidth="1"/>
    <col min="51" max="51" width="11.2" customWidth="1"/>
    <col min="52" max="52" width="14" customWidth="1"/>
    <col min="53" max="53" width="9" customWidth="1"/>
    <col min="54" max="54" width="8.2" customWidth="1"/>
    <col min="55" max="55" width="7" customWidth="1"/>
    <col min="56" max="56" width="11.2" customWidth="1"/>
    <col min="57" max="57" width="14" customWidth="1"/>
    <col min="58" max="58" width="9" customWidth="1"/>
    <col min="59" max="59" width="8.2" customWidth="1"/>
    <col min="60" max="60" width="7" customWidth="1"/>
    <col min="61" max="61" width="11.2" customWidth="1"/>
    <col min="62" max="62" width="14" customWidth="1"/>
    <col min="63" max="63" width="9" customWidth="1"/>
    <col min="65" max="288" width="11" customWidth="1"/>
  </cols>
  <sheetData>
    <row r="1" ht="18" customHeight="1" spans="1:63">
      <c r="A1" s="3" t="s">
        <v>0</v>
      </c>
      <c r="B1" s="4"/>
      <c r="C1" s="292" t="s">
        <v>107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  <c r="AP1" s="293"/>
      <c r="AQ1" s="293"/>
      <c r="AR1" s="293"/>
      <c r="AS1" s="293"/>
      <c r="AT1" s="293"/>
      <c r="AU1" s="293"/>
      <c r="AV1" s="293"/>
      <c r="AW1" s="293"/>
      <c r="AX1" s="293"/>
      <c r="AY1" s="293"/>
      <c r="AZ1" s="293"/>
      <c r="BA1" s="293"/>
      <c r="BB1" s="293"/>
      <c r="BC1" s="293"/>
      <c r="BD1" s="293"/>
      <c r="BE1" s="293"/>
      <c r="BF1" s="374"/>
      <c r="BG1" s="375"/>
      <c r="BH1" s="375"/>
      <c r="BI1" s="375"/>
      <c r="BJ1" s="375"/>
      <c r="BK1" s="375"/>
    </row>
    <row r="2" ht="17.25" customHeight="1" spans="1:63">
      <c r="A2" s="84"/>
      <c r="B2" s="85"/>
      <c r="C2" s="10" t="s">
        <v>1</v>
      </c>
      <c r="D2" s="176" t="s">
        <v>77</v>
      </c>
      <c r="E2" s="176" t="s">
        <v>78</v>
      </c>
      <c r="F2" s="294" t="s">
        <v>3</v>
      </c>
      <c r="G2" s="295" t="s">
        <v>37</v>
      </c>
      <c r="H2" s="296" t="s">
        <v>44</v>
      </c>
      <c r="I2" s="177" t="s">
        <v>2</v>
      </c>
      <c r="J2" s="178" t="s">
        <v>80</v>
      </c>
      <c r="K2" s="178" t="s">
        <v>17</v>
      </c>
      <c r="L2" s="309" t="s">
        <v>39</v>
      </c>
      <c r="M2" s="310" t="s">
        <v>72</v>
      </c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38"/>
      <c r="Y2" s="311"/>
      <c r="Z2" s="311"/>
      <c r="AA2" s="311"/>
      <c r="AB2" s="311"/>
      <c r="AC2" s="311"/>
      <c r="AD2" s="338"/>
      <c r="AE2" s="348"/>
      <c r="AF2" s="348"/>
      <c r="AG2" s="348"/>
      <c r="AH2" s="348"/>
      <c r="AI2" s="348"/>
      <c r="AJ2" s="349"/>
      <c r="AK2" s="348"/>
      <c r="AL2" s="348"/>
      <c r="AM2" s="348"/>
      <c r="AN2" s="348"/>
      <c r="AO2" s="348"/>
      <c r="AP2" s="349"/>
      <c r="AQ2" s="348"/>
      <c r="AR2" s="348"/>
      <c r="AS2" s="348"/>
      <c r="AT2" s="348"/>
      <c r="AU2" s="348"/>
      <c r="AV2" s="349"/>
      <c r="AW2" s="350" t="s">
        <v>71</v>
      </c>
      <c r="AX2" s="350"/>
      <c r="AY2" s="350"/>
      <c r="AZ2" s="350"/>
      <c r="BA2" s="350"/>
      <c r="BB2" s="350"/>
      <c r="BC2" s="350"/>
      <c r="BD2" s="350"/>
      <c r="BE2" s="350"/>
      <c r="BF2" s="350"/>
      <c r="BG2" s="350"/>
      <c r="BH2" s="350"/>
      <c r="BI2" s="350"/>
      <c r="BJ2" s="350"/>
      <c r="BK2" s="350"/>
    </row>
    <row r="3" ht="17.25" customHeight="1" spans="1:63">
      <c r="A3" s="84"/>
      <c r="B3" s="9"/>
      <c r="C3" s="297"/>
      <c r="D3" s="179"/>
      <c r="E3" s="179"/>
      <c r="F3" s="179"/>
      <c r="G3" s="298"/>
      <c r="H3" s="197"/>
      <c r="I3" s="312"/>
      <c r="J3" s="179"/>
      <c r="K3" s="179"/>
      <c r="L3" s="313"/>
      <c r="M3" s="314" t="s">
        <v>83</v>
      </c>
      <c r="N3" s="315"/>
      <c r="O3" s="315"/>
      <c r="P3" s="315"/>
      <c r="Q3" s="315"/>
      <c r="R3" s="339"/>
      <c r="S3" s="314" t="s">
        <v>84</v>
      </c>
      <c r="T3" s="315"/>
      <c r="U3" s="315"/>
      <c r="V3" s="315"/>
      <c r="W3" s="315"/>
      <c r="X3" s="339"/>
      <c r="Y3" s="314" t="s">
        <v>95</v>
      </c>
      <c r="Z3" s="315"/>
      <c r="AA3" s="315"/>
      <c r="AB3" s="315"/>
      <c r="AC3" s="315"/>
      <c r="AD3" s="339"/>
      <c r="AE3" s="314" t="s">
        <v>108</v>
      </c>
      <c r="AF3" s="315"/>
      <c r="AG3" s="315"/>
      <c r="AH3" s="315"/>
      <c r="AI3" s="315"/>
      <c r="AJ3" s="339"/>
      <c r="AK3" s="314" t="s">
        <v>109</v>
      </c>
      <c r="AL3" s="315"/>
      <c r="AM3" s="315"/>
      <c r="AN3" s="315"/>
      <c r="AO3" s="315"/>
      <c r="AP3" s="339"/>
      <c r="AQ3" s="314" t="s">
        <v>98</v>
      </c>
      <c r="AR3" s="315"/>
      <c r="AS3" s="315"/>
      <c r="AT3" s="315"/>
      <c r="AU3" s="315"/>
      <c r="AV3" s="339"/>
      <c r="AW3" s="351" t="s">
        <v>102</v>
      </c>
      <c r="AX3" s="352"/>
      <c r="AY3" s="352"/>
      <c r="AZ3" s="352"/>
      <c r="BA3" s="353"/>
      <c r="BB3" s="351" t="s">
        <v>73</v>
      </c>
      <c r="BC3" s="352"/>
      <c r="BD3" s="352"/>
      <c r="BE3" s="352"/>
      <c r="BF3" s="353"/>
      <c r="BG3" s="351" t="s">
        <v>101</v>
      </c>
      <c r="BH3" s="352"/>
      <c r="BI3" s="352"/>
      <c r="BJ3" s="352"/>
      <c r="BK3" s="353"/>
    </row>
    <row r="4" ht="18" customHeight="1" spans="1:63">
      <c r="A4" s="89"/>
      <c r="B4" s="90"/>
      <c r="C4" s="299"/>
      <c r="D4" s="181"/>
      <c r="E4" s="181"/>
      <c r="F4" s="181"/>
      <c r="G4" s="300"/>
      <c r="H4" s="200"/>
      <c r="I4" s="316"/>
      <c r="J4" s="181"/>
      <c r="K4" s="181"/>
      <c r="L4" s="317"/>
      <c r="M4" s="318" t="s">
        <v>40</v>
      </c>
      <c r="N4" s="319" t="s">
        <v>44</v>
      </c>
      <c r="O4" s="319" t="s">
        <v>3</v>
      </c>
      <c r="P4" s="320" t="s">
        <v>37</v>
      </c>
      <c r="Q4" s="319" t="s">
        <v>90</v>
      </c>
      <c r="R4" s="340" t="s">
        <v>39</v>
      </c>
      <c r="S4" s="318" t="s">
        <v>40</v>
      </c>
      <c r="T4" s="319" t="s">
        <v>44</v>
      </c>
      <c r="U4" s="319" t="s">
        <v>3</v>
      </c>
      <c r="V4" s="320" t="s">
        <v>37</v>
      </c>
      <c r="W4" s="319" t="s">
        <v>90</v>
      </c>
      <c r="X4" s="340" t="s">
        <v>39</v>
      </c>
      <c r="Y4" s="318" t="s">
        <v>40</v>
      </c>
      <c r="Z4" s="319" t="s">
        <v>44</v>
      </c>
      <c r="AA4" s="319" t="s">
        <v>3</v>
      </c>
      <c r="AB4" s="320" t="s">
        <v>37</v>
      </c>
      <c r="AC4" s="319" t="s">
        <v>90</v>
      </c>
      <c r="AD4" s="340" t="s">
        <v>39</v>
      </c>
      <c r="AE4" s="318" t="s">
        <v>40</v>
      </c>
      <c r="AF4" s="319" t="s">
        <v>44</v>
      </c>
      <c r="AG4" s="319" t="s">
        <v>3</v>
      </c>
      <c r="AH4" s="320" t="s">
        <v>37</v>
      </c>
      <c r="AI4" s="319" t="s">
        <v>90</v>
      </c>
      <c r="AJ4" s="340" t="s">
        <v>39</v>
      </c>
      <c r="AK4" s="318" t="s">
        <v>40</v>
      </c>
      <c r="AL4" s="319" t="s">
        <v>44</v>
      </c>
      <c r="AM4" s="319" t="s">
        <v>3</v>
      </c>
      <c r="AN4" s="320" t="s">
        <v>37</v>
      </c>
      <c r="AO4" s="319" t="s">
        <v>90</v>
      </c>
      <c r="AP4" s="340" t="s">
        <v>39</v>
      </c>
      <c r="AQ4" s="318" t="s">
        <v>40</v>
      </c>
      <c r="AR4" s="319" t="s">
        <v>44</v>
      </c>
      <c r="AS4" s="319" t="s">
        <v>3</v>
      </c>
      <c r="AT4" s="320" t="s">
        <v>37</v>
      </c>
      <c r="AU4" s="319" t="s">
        <v>90</v>
      </c>
      <c r="AV4" s="340" t="s">
        <v>39</v>
      </c>
      <c r="AW4" s="354" t="s">
        <v>40</v>
      </c>
      <c r="AX4" s="355" t="s">
        <v>44</v>
      </c>
      <c r="AY4" s="355" t="s">
        <v>3</v>
      </c>
      <c r="AZ4" s="355" t="s">
        <v>90</v>
      </c>
      <c r="BA4" s="356" t="s">
        <v>39</v>
      </c>
      <c r="BB4" s="354" t="s">
        <v>40</v>
      </c>
      <c r="BC4" s="355" t="s">
        <v>44</v>
      </c>
      <c r="BD4" s="355" t="s">
        <v>3</v>
      </c>
      <c r="BE4" s="355" t="s">
        <v>90</v>
      </c>
      <c r="BF4" s="356" t="s">
        <v>39</v>
      </c>
      <c r="BG4" s="354" t="s">
        <v>40</v>
      </c>
      <c r="BH4" s="355" t="s">
        <v>44</v>
      </c>
      <c r="BI4" s="355" t="s">
        <v>3</v>
      </c>
      <c r="BJ4" s="355" t="s">
        <v>90</v>
      </c>
      <c r="BK4" s="356" t="s">
        <v>39</v>
      </c>
    </row>
    <row r="5" ht="15" customHeight="1" spans="1:63">
      <c r="A5" s="91" t="s">
        <v>45</v>
      </c>
      <c r="B5" s="301"/>
      <c r="C5" s="18">
        <f t="shared" ref="C5:K5" si="0">C67+C38+C6</f>
        <v>44657</v>
      </c>
      <c r="D5" s="302">
        <f t="shared" si="0"/>
        <v>23803</v>
      </c>
      <c r="E5" s="302">
        <f t="shared" si="0"/>
        <v>20890</v>
      </c>
      <c r="F5" s="184">
        <f t="shared" si="0"/>
        <v>26196</v>
      </c>
      <c r="G5" s="303">
        <f>IF(C5&lt;&gt;0,F5/C5,"-")</f>
        <v>0.586604563674228</v>
      </c>
      <c r="H5" s="302">
        <f t="shared" si="0"/>
        <v>18461</v>
      </c>
      <c r="I5" s="185">
        <f t="shared" si="0"/>
        <v>599935.49</v>
      </c>
      <c r="J5" s="185">
        <f t="shared" si="0"/>
        <v>202977.19</v>
      </c>
      <c r="K5" s="185">
        <f t="shared" si="0"/>
        <v>396958.3</v>
      </c>
      <c r="L5" s="321">
        <f t="shared" ref="L5:L68" si="1">IF(I5&lt;&gt;0,I5/F5,"-")</f>
        <v>22.9017976026874</v>
      </c>
      <c r="M5" s="322">
        <f>M67+M38+M6</f>
        <v>18038</v>
      </c>
      <c r="N5" s="222">
        <f>N67+N38+N6</f>
        <v>11486</v>
      </c>
      <c r="O5" s="129">
        <f>O67+O38+O6</f>
        <v>6552</v>
      </c>
      <c r="P5" s="220">
        <f>IF(M5&lt;&gt;0,O5/M5,"-")</f>
        <v>0.36323317440958</v>
      </c>
      <c r="Q5" s="221">
        <f>Q67+Q38+Q6</f>
        <v>70140</v>
      </c>
      <c r="R5" s="341">
        <f t="shared" ref="R5:R68" si="2">IF(Q5&lt;&gt;0,Q5/O5,"-")</f>
        <v>10.7051282051282</v>
      </c>
      <c r="S5" s="322">
        <f>S67+S38+S6</f>
        <v>2387</v>
      </c>
      <c r="T5" s="222">
        <f>T67+T38+T6</f>
        <v>1333</v>
      </c>
      <c r="U5" s="129">
        <f>U67+U38+U6</f>
        <v>1054</v>
      </c>
      <c r="V5" s="220">
        <f>IF(S5&lt;&gt;0,U5/S5,"-")</f>
        <v>0.441558441558442</v>
      </c>
      <c r="W5" s="221">
        <f>W67+W38+W6</f>
        <v>10882</v>
      </c>
      <c r="X5" s="341">
        <f t="shared" ref="X5:X68" si="3">IF(W5&lt;&gt;0,W5/U5,"-")</f>
        <v>10.3244781783681</v>
      </c>
      <c r="Y5" s="322">
        <f>Y67+Y38+Y6</f>
        <v>369</v>
      </c>
      <c r="Z5" s="222">
        <f>Z67+Z38+Z6</f>
        <v>214</v>
      </c>
      <c r="AA5" s="129">
        <f>AA67+AA38+AA6</f>
        <v>155</v>
      </c>
      <c r="AB5" s="220">
        <f>IF(Y5&lt;&gt;0,AA5/Y5,"-")</f>
        <v>0.420054200542005</v>
      </c>
      <c r="AC5" s="221">
        <f>AC67+AC38+AC6</f>
        <v>3184</v>
      </c>
      <c r="AD5" s="341">
        <f t="shared" ref="AD5:AD68" si="4">IF(AC5&lt;&gt;0,AC5/AA5,"-")</f>
        <v>20.541935483871</v>
      </c>
      <c r="AE5" s="322">
        <f>AE67+AE38+AE6</f>
        <v>0</v>
      </c>
      <c r="AF5" s="222">
        <f>AF67+AF38+AF6</f>
        <v>0</v>
      </c>
      <c r="AG5" s="129">
        <f>AG67+AG38+AG6</f>
        <v>0</v>
      </c>
      <c r="AH5" s="220" t="str">
        <f>IF(AE5&lt;&gt;0,AG5/AE5,"-")</f>
        <v>-</v>
      </c>
      <c r="AI5" s="221">
        <f>AI67+AI38+AI6</f>
        <v>0</v>
      </c>
      <c r="AJ5" s="341" t="str">
        <f t="shared" ref="AJ5:AJ68" si="5">IF(AI5&lt;&gt;0,AI5/AG5,"-")</f>
        <v>-</v>
      </c>
      <c r="AK5" s="322">
        <f>AK67+AK38+AK6</f>
        <v>675</v>
      </c>
      <c r="AL5" s="222">
        <f>AL67+AL38+AL6</f>
        <v>396</v>
      </c>
      <c r="AM5" s="129">
        <f>AM67+AM38+AM6</f>
        <v>279</v>
      </c>
      <c r="AN5" s="220">
        <f>IF(AK5&lt;&gt;0,AM5/AK5,"-")</f>
        <v>0.413333333333333</v>
      </c>
      <c r="AO5" s="221">
        <f>AO67+AO38+AO6</f>
        <v>4577.9</v>
      </c>
      <c r="AP5" s="341">
        <f t="shared" ref="AP5:AP68" si="6">IF(AO5&lt;&gt;0,AO5/AM5,"-")</f>
        <v>16.4082437275986</v>
      </c>
      <c r="AQ5" s="322">
        <f>AQ67+AQ38+AQ6</f>
        <v>2334</v>
      </c>
      <c r="AR5" s="222">
        <f>AR67+AR38+AR6</f>
        <v>1629</v>
      </c>
      <c r="AS5" s="129">
        <f>AS67+AS38+AS6</f>
        <v>705</v>
      </c>
      <c r="AT5" s="220">
        <f>IF(AQ5&lt;&gt;0,AS5/AQ5,"-")</f>
        <v>0.302056555269923</v>
      </c>
      <c r="AU5" s="221">
        <f>AU67+AU38+AU6</f>
        <v>8083.11</v>
      </c>
      <c r="AV5" s="341">
        <f t="shared" ref="AV5:AV68" si="7">IF(AU5&lt;&gt;0,AU5/AS5,"-")</f>
        <v>11.4654042553191</v>
      </c>
      <c r="AW5" s="357">
        <f>AW67+AW38+AW6</f>
        <v>13605</v>
      </c>
      <c r="AX5" s="358">
        <f>AX67+AX38+AX6</f>
        <v>3387</v>
      </c>
      <c r="AY5" s="359">
        <f>AY67+AY38+AY6</f>
        <v>10218</v>
      </c>
      <c r="AZ5" s="360">
        <f>AZ67+AZ38+AZ6</f>
        <v>217206</v>
      </c>
      <c r="BA5" s="361">
        <f t="shared" ref="BA5:BA68" si="8">IF(AZ5&lt;&gt;0,AZ5/AY5,"-")</f>
        <v>21.2571931884909</v>
      </c>
      <c r="BB5" s="357">
        <f>BB67+BB38+BB6</f>
        <v>6084</v>
      </c>
      <c r="BC5" s="358">
        <f>BC67+BC38+BC6</f>
        <v>13</v>
      </c>
      <c r="BD5" s="359">
        <f>BD67+BD38+BD6</f>
        <v>6071</v>
      </c>
      <c r="BE5" s="360">
        <f>BE67+BE38+BE6</f>
        <v>154437</v>
      </c>
      <c r="BF5" s="361">
        <f t="shared" ref="BF5:BF68" si="9">IF(BE5&lt;&gt;0,BE5/BD5,"-")</f>
        <v>25.4384780102125</v>
      </c>
      <c r="BG5" s="357">
        <f>BG67+BG38+BG6</f>
        <v>1201</v>
      </c>
      <c r="BH5" s="358">
        <f>BH67+BH38+BH6</f>
        <v>3</v>
      </c>
      <c r="BI5" s="359">
        <f>BI67+BI38+BI6</f>
        <v>1198</v>
      </c>
      <c r="BJ5" s="360">
        <f>BJ67+BJ38+BJ6</f>
        <v>25315.3</v>
      </c>
      <c r="BK5" s="361">
        <f t="shared" ref="BK5:BK68" si="10">IF(BJ5&lt;&gt;0,BJ5/BI5,"-")</f>
        <v>21.1313021702838</v>
      </c>
    </row>
    <row r="6" ht="16.5" customHeight="1" spans="1:63">
      <c r="A6" s="20" t="s">
        <v>46</v>
      </c>
      <c r="B6" s="21"/>
      <c r="C6" s="22">
        <f t="shared" ref="C6:K6" si="11">SUM(C7:C37)</f>
        <v>20836</v>
      </c>
      <c r="D6" s="206">
        <f t="shared" si="11"/>
        <v>11464</v>
      </c>
      <c r="E6" s="206">
        <f t="shared" si="11"/>
        <v>9408</v>
      </c>
      <c r="F6" s="69">
        <f t="shared" si="11"/>
        <v>12289</v>
      </c>
      <c r="G6" s="304">
        <f>IF(C6&lt;&gt;0,F6/C6,"-")</f>
        <v>0.589796506047226</v>
      </c>
      <c r="H6" s="305">
        <f t="shared" si="11"/>
        <v>8547</v>
      </c>
      <c r="I6" s="187">
        <f t="shared" si="11"/>
        <v>290274.81</v>
      </c>
      <c r="J6" s="187">
        <f t="shared" si="11"/>
        <v>96867.01</v>
      </c>
      <c r="K6" s="187">
        <f t="shared" si="11"/>
        <v>193407.8</v>
      </c>
      <c r="L6" s="323">
        <f t="shared" si="1"/>
        <v>23.6207022540483</v>
      </c>
      <c r="M6" s="324">
        <f>SUM(M7:M37)</f>
        <v>8618</v>
      </c>
      <c r="N6" s="325">
        <f>SUM(N7:N37)</f>
        <v>5582</v>
      </c>
      <c r="O6" s="326">
        <f>SUM(O7:O37)</f>
        <v>3036</v>
      </c>
      <c r="P6" s="327">
        <f>IF(M6&lt;&gt;0,O6/M6,"-")</f>
        <v>0.35228591320492</v>
      </c>
      <c r="Q6" s="342">
        <f>SUM(Q7:Q37)</f>
        <v>70140</v>
      </c>
      <c r="R6" s="343">
        <f t="shared" si="2"/>
        <v>23.102766798419</v>
      </c>
      <c r="S6" s="324">
        <f>SUM(S7:S37)</f>
        <v>1158</v>
      </c>
      <c r="T6" s="325">
        <f>SUM(T7:T37)</f>
        <v>646</v>
      </c>
      <c r="U6" s="326">
        <f>SUM(U7:U37)</f>
        <v>512</v>
      </c>
      <c r="V6" s="327">
        <f>IF(S6&lt;&gt;0,U6/S6,"-")</f>
        <v>0.442141623488774</v>
      </c>
      <c r="W6" s="342">
        <f>SUM(W7:W37)</f>
        <v>10882</v>
      </c>
      <c r="X6" s="343">
        <f t="shared" si="3"/>
        <v>21.25390625</v>
      </c>
      <c r="Y6" s="324">
        <f>SUM(Y7:Y37)</f>
        <v>216</v>
      </c>
      <c r="Z6" s="325">
        <f>SUM(Z7:Z37)</f>
        <v>121</v>
      </c>
      <c r="AA6" s="326">
        <f>SUM(AA7:AA37)</f>
        <v>95</v>
      </c>
      <c r="AB6" s="327">
        <f>IF(Y6&lt;&gt;0,AA6/Y6,"-")</f>
        <v>0.439814814814815</v>
      </c>
      <c r="AC6" s="342">
        <f>SUM(AC7:AC37)</f>
        <v>3184</v>
      </c>
      <c r="AD6" s="343">
        <f t="shared" si="4"/>
        <v>33.5157894736842</v>
      </c>
      <c r="AE6" s="324">
        <f>SUM(AE7:AE37)</f>
        <v>0</v>
      </c>
      <c r="AF6" s="325">
        <f>SUM(AF7:AF37)</f>
        <v>0</v>
      </c>
      <c r="AG6" s="326">
        <f>SUM(AG7:AG37)</f>
        <v>0</v>
      </c>
      <c r="AH6" s="327" t="str">
        <f>IF(AE6&lt;&gt;0,AG6/AE6,"-")</f>
        <v>-</v>
      </c>
      <c r="AI6" s="342">
        <f>SUM(AI7:AI37)</f>
        <v>0</v>
      </c>
      <c r="AJ6" s="343" t="str">
        <f t="shared" si="5"/>
        <v>-</v>
      </c>
      <c r="AK6" s="324">
        <f>SUM(AK7:AK37)</f>
        <v>382</v>
      </c>
      <c r="AL6" s="325">
        <f>SUM(AL7:AL37)</f>
        <v>218</v>
      </c>
      <c r="AM6" s="326">
        <f>SUM(AM7:AM37)</f>
        <v>164</v>
      </c>
      <c r="AN6" s="327">
        <f>IF(AK6&lt;&gt;0,AM6/AK6,"-")</f>
        <v>0.429319371727749</v>
      </c>
      <c r="AO6" s="342">
        <f>SUM(AO7:AO37)</f>
        <v>4577.9</v>
      </c>
      <c r="AP6" s="343">
        <f t="shared" si="6"/>
        <v>27.9140243902439</v>
      </c>
      <c r="AQ6" s="324">
        <f>SUM(AQ7:AQ37)</f>
        <v>1090</v>
      </c>
      <c r="AR6" s="325">
        <f>SUM(AR7:AR37)</f>
        <v>771</v>
      </c>
      <c r="AS6" s="326">
        <f>SUM(AS7:AS37)</f>
        <v>319</v>
      </c>
      <c r="AT6" s="327">
        <f>IF(AQ6&lt;&gt;0,AS6/AQ6,"-")</f>
        <v>0.292660550458716</v>
      </c>
      <c r="AU6" s="342">
        <f>SUM(AU7:AU37)</f>
        <v>8083.11</v>
      </c>
      <c r="AV6" s="343">
        <f t="shared" si="7"/>
        <v>25.3389028213166</v>
      </c>
      <c r="AW6" s="362">
        <f>SUM(AW7:AW37)</f>
        <v>5679</v>
      </c>
      <c r="AX6" s="363">
        <f>SUM(AX7:AX37)</f>
        <v>1193</v>
      </c>
      <c r="AY6" s="364">
        <f>SUM(AY7:AY37)</f>
        <v>4486</v>
      </c>
      <c r="AZ6" s="217">
        <f>SUM(AZ7:AZ37)</f>
        <v>94843</v>
      </c>
      <c r="BA6" s="365">
        <f t="shared" si="8"/>
        <v>21.1419973250111</v>
      </c>
      <c r="BB6" s="362">
        <f>SUM(BB7:BB37)</f>
        <v>3336</v>
      </c>
      <c r="BC6" s="363">
        <f>SUM(BC7:BC37)</f>
        <v>13</v>
      </c>
      <c r="BD6" s="364">
        <f>SUM(BD7:BD37)</f>
        <v>3323</v>
      </c>
      <c r="BE6" s="217">
        <f>SUM(BE7:BE37)</f>
        <v>88227</v>
      </c>
      <c r="BF6" s="365">
        <f t="shared" si="9"/>
        <v>26.5504062594042</v>
      </c>
      <c r="BG6" s="362">
        <f>SUM(BG7:BG37)</f>
        <v>393</v>
      </c>
      <c r="BH6" s="363">
        <f>SUM(BH7:BH37)</f>
        <v>3</v>
      </c>
      <c r="BI6" s="364">
        <f>SUM(BI7:BI37)</f>
        <v>390</v>
      </c>
      <c r="BJ6" s="217">
        <f>SUM(BJ7:BJ37)</f>
        <v>10337.8</v>
      </c>
      <c r="BK6" s="365">
        <f t="shared" si="10"/>
        <v>26.5071794871795</v>
      </c>
    </row>
    <row r="7" ht="14.25" customHeight="1" spans="1:63">
      <c r="A7" s="101" t="s">
        <v>46</v>
      </c>
      <c r="B7" s="102">
        <v>1</v>
      </c>
      <c r="C7" s="306">
        <f t="shared" ref="C7:C37" si="12">F7+H7</f>
        <v>611</v>
      </c>
      <c r="D7" s="208">
        <f>M7+S7+Y7+AE7+AK7+AQ7</f>
        <v>334</v>
      </c>
      <c r="E7" s="208">
        <f>AW7+BB7+BG7</f>
        <v>277</v>
      </c>
      <c r="F7" s="307">
        <f>O7+U7+AA7+AG7+AM7+AS7+AY7+BD7+BI7</f>
        <v>333</v>
      </c>
      <c r="G7" s="304">
        <f t="shared" ref="G7:G70" si="13">IF(C7&lt;&gt;0,F7/C7,"-")</f>
        <v>0.545008183306056</v>
      </c>
      <c r="H7" s="308">
        <f>N7+T7+Z7+AF7+AL7+AR7+AX7+BC7+BH7</f>
        <v>278</v>
      </c>
      <c r="I7" s="190">
        <f>Q7+W7+AC7+AI7+AO7+AU7+AZ7+BE7+BJ7</f>
        <v>8240.9</v>
      </c>
      <c r="J7" s="190">
        <f>Q7+W7+AC7+AI7+AO7+AU7</f>
        <v>2857.9</v>
      </c>
      <c r="K7" s="190">
        <f>AZ7+BE7+BJ7</f>
        <v>5383</v>
      </c>
      <c r="L7" s="328">
        <f t="shared" si="1"/>
        <v>24.7474474474474</v>
      </c>
      <c r="M7" s="329">
        <f>N7+O7</f>
        <v>263</v>
      </c>
      <c r="N7" s="229">
        <v>181</v>
      </c>
      <c r="O7" s="27">
        <v>82</v>
      </c>
      <c r="P7" s="105">
        <f>IF(M7&lt;&gt;0,O7/M7,"-")</f>
        <v>0.311787072243346</v>
      </c>
      <c r="Q7" s="228">
        <v>2014</v>
      </c>
      <c r="R7" s="344">
        <f t="shared" si="2"/>
        <v>24.5609756097561</v>
      </c>
      <c r="S7" s="329">
        <f>T7+U7</f>
        <v>23</v>
      </c>
      <c r="T7" s="229">
        <v>7</v>
      </c>
      <c r="U7" s="27">
        <v>16</v>
      </c>
      <c r="V7" s="105">
        <f>IF(S7&lt;&gt;0,U7/S7,"-")</f>
        <v>0.695652173913043</v>
      </c>
      <c r="W7" s="228">
        <v>362</v>
      </c>
      <c r="X7" s="344">
        <f t="shared" si="3"/>
        <v>22.625</v>
      </c>
      <c r="Y7" s="329">
        <f>Z7+AA7</f>
        <v>4</v>
      </c>
      <c r="Z7" s="229">
        <v>3</v>
      </c>
      <c r="AA7" s="27">
        <v>1</v>
      </c>
      <c r="AB7" s="105">
        <f>IF(Y7&lt;&gt;0,AA7/Y7,"-")</f>
        <v>0.25</v>
      </c>
      <c r="AC7" s="228">
        <v>61</v>
      </c>
      <c r="AD7" s="344">
        <f t="shared" si="4"/>
        <v>61</v>
      </c>
      <c r="AE7" s="329">
        <f>AF7+AG7</f>
        <v>0</v>
      </c>
      <c r="AF7" s="229"/>
      <c r="AG7" s="27"/>
      <c r="AH7" s="105" t="str">
        <f>IF(AE7&lt;&gt;0,AG7/AE7,"-")</f>
        <v>-</v>
      </c>
      <c r="AI7" s="228">
        <v>0</v>
      </c>
      <c r="AJ7" s="344" t="str">
        <f t="shared" si="5"/>
        <v>-</v>
      </c>
      <c r="AK7" s="329">
        <f>AL7+AM7</f>
        <v>15</v>
      </c>
      <c r="AL7" s="229">
        <v>9</v>
      </c>
      <c r="AM7" s="27">
        <v>6</v>
      </c>
      <c r="AN7" s="105">
        <f>IF(AK7&lt;&gt;0,AM7/AK7,"-")</f>
        <v>0.4</v>
      </c>
      <c r="AO7" s="228">
        <v>263.9</v>
      </c>
      <c r="AP7" s="344">
        <f t="shared" si="6"/>
        <v>43.9833333333333</v>
      </c>
      <c r="AQ7" s="329">
        <f>AR7+AS7</f>
        <v>29</v>
      </c>
      <c r="AR7" s="229">
        <v>24</v>
      </c>
      <c r="AS7" s="27">
        <v>5</v>
      </c>
      <c r="AT7" s="105">
        <f>IF(AQ7&lt;&gt;0,AS7/AQ7,"-")</f>
        <v>0.172413793103448</v>
      </c>
      <c r="AU7" s="228">
        <v>157</v>
      </c>
      <c r="AV7" s="344">
        <f t="shared" si="7"/>
        <v>31.4</v>
      </c>
      <c r="AW7" s="329">
        <f t="shared" ref="AW7:AW37" si="14">AX7+AY7</f>
        <v>147</v>
      </c>
      <c r="AX7" s="229">
        <v>43</v>
      </c>
      <c r="AY7" s="27">
        <v>104</v>
      </c>
      <c r="AZ7" s="366">
        <v>2097</v>
      </c>
      <c r="BA7" s="367">
        <f t="shared" si="8"/>
        <v>20.1634615384615</v>
      </c>
      <c r="BB7" s="329">
        <f t="shared" ref="BB7:BB37" si="15">BC7+BD7</f>
        <v>113</v>
      </c>
      <c r="BC7" s="229">
        <v>9</v>
      </c>
      <c r="BD7" s="27">
        <v>104</v>
      </c>
      <c r="BE7" s="366">
        <v>2707</v>
      </c>
      <c r="BF7" s="367">
        <f t="shared" si="9"/>
        <v>26.0288461538462</v>
      </c>
      <c r="BG7" s="329">
        <f t="shared" ref="BG7:BG37" si="16">BH7+BI7</f>
        <v>17</v>
      </c>
      <c r="BH7" s="229">
        <v>2</v>
      </c>
      <c r="BI7" s="27">
        <v>15</v>
      </c>
      <c r="BJ7" s="366">
        <v>579</v>
      </c>
      <c r="BK7" s="367">
        <f t="shared" si="10"/>
        <v>38.6</v>
      </c>
    </row>
    <row r="8" ht="14.25" customHeight="1" spans="1:63">
      <c r="A8" s="107"/>
      <c r="B8" s="108">
        <v>2</v>
      </c>
      <c r="C8" s="192">
        <f t="shared" si="12"/>
        <v>710</v>
      </c>
      <c r="D8" s="208">
        <f t="shared" ref="D8:D37" si="17">M8+S8+Y8+AE8+AK8+AQ8</f>
        <v>382</v>
      </c>
      <c r="E8" s="208">
        <f t="shared" ref="E8:E71" si="18">AW8+BB8+BG8</f>
        <v>328</v>
      </c>
      <c r="F8" s="307">
        <f t="shared" ref="F8:F36" si="19">O8+U8+AA8+AG8+AM8+AS8+AY8+BD8+BI8</f>
        <v>422</v>
      </c>
      <c r="G8" s="304">
        <f t="shared" si="13"/>
        <v>0.594366197183099</v>
      </c>
      <c r="H8" s="308">
        <f t="shared" ref="H8:H71" si="20">N8+T8+Z8+AF8+AL8+AR8+AX8+BC8+BH8</f>
        <v>288</v>
      </c>
      <c r="I8" s="190">
        <f t="shared" ref="I8:I71" si="21">Q8+W8+AC8+AI8+AO8+AU8+AZ8+BE8+BJ8</f>
        <v>10037</v>
      </c>
      <c r="J8" s="190">
        <f t="shared" ref="J8:J71" si="22">Q8+W8+AC8+AI8+AO8+AU8</f>
        <v>3274</v>
      </c>
      <c r="K8" s="190">
        <f t="shared" ref="K8:K71" si="23">AZ8+BE8+BJ8</f>
        <v>6763</v>
      </c>
      <c r="L8" s="330">
        <f t="shared" si="1"/>
        <v>23.7843601895735</v>
      </c>
      <c r="M8" s="329">
        <f t="shared" ref="M8:M37" si="24">N8+O8</f>
        <v>287</v>
      </c>
      <c r="N8" s="232">
        <v>184</v>
      </c>
      <c r="O8" s="31">
        <v>103</v>
      </c>
      <c r="P8" s="105">
        <f t="shared" ref="P8:P71" si="25">IF(M8&lt;&gt;0,O8/M8,"-")</f>
        <v>0.358885017421603</v>
      </c>
      <c r="Q8" s="228">
        <v>2473</v>
      </c>
      <c r="R8" s="345">
        <f t="shared" si="2"/>
        <v>24.0097087378641</v>
      </c>
      <c r="S8" s="329">
        <f t="shared" ref="S8:S37" si="26">T8+U8</f>
        <v>45</v>
      </c>
      <c r="T8" s="232">
        <v>30</v>
      </c>
      <c r="U8" s="31">
        <v>15</v>
      </c>
      <c r="V8" s="105">
        <f t="shared" ref="V8:V27" si="27">IF(S8&lt;&gt;0,U8/S8,"-")</f>
        <v>0.333333333333333</v>
      </c>
      <c r="W8" s="228">
        <v>312</v>
      </c>
      <c r="X8" s="345">
        <f t="shared" si="3"/>
        <v>20.8</v>
      </c>
      <c r="Y8" s="329">
        <f t="shared" ref="Y8:Y37" si="28">Z8+AA8</f>
        <v>4</v>
      </c>
      <c r="Z8" s="232">
        <v>3</v>
      </c>
      <c r="AA8" s="31">
        <v>1</v>
      </c>
      <c r="AB8" s="105">
        <f t="shared" ref="AB8:AB27" si="29">IF(Y8&lt;&gt;0,AA8/Y8,"-")</f>
        <v>0.25</v>
      </c>
      <c r="AC8" s="228">
        <v>20</v>
      </c>
      <c r="AD8" s="345">
        <f t="shared" si="4"/>
        <v>20</v>
      </c>
      <c r="AE8" s="329">
        <f t="shared" ref="AE8:AE37" si="30">AF8+AG8</f>
        <v>0</v>
      </c>
      <c r="AF8" s="232"/>
      <c r="AG8" s="31"/>
      <c r="AH8" s="105" t="str">
        <f t="shared" ref="AH8:AH27" si="31">IF(AE8&lt;&gt;0,AG8/AE8,"-")</f>
        <v>-</v>
      </c>
      <c r="AI8" s="228">
        <v>0</v>
      </c>
      <c r="AJ8" s="345" t="str">
        <f t="shared" si="5"/>
        <v>-</v>
      </c>
      <c r="AK8" s="329">
        <f t="shared" ref="AK8:AK37" si="32">AL8+AM8</f>
        <v>10</v>
      </c>
      <c r="AL8" s="232">
        <v>7</v>
      </c>
      <c r="AM8" s="31">
        <v>3</v>
      </c>
      <c r="AN8" s="105">
        <f t="shared" ref="AN8:AN27" si="33">IF(AK8&lt;&gt;0,AM8/AK8,"-")</f>
        <v>0.3</v>
      </c>
      <c r="AO8" s="228">
        <v>60</v>
      </c>
      <c r="AP8" s="345">
        <f t="shared" si="6"/>
        <v>20</v>
      </c>
      <c r="AQ8" s="329">
        <f t="shared" ref="AQ8:AQ37" si="34">AR8+AS8</f>
        <v>36</v>
      </c>
      <c r="AR8" s="232">
        <v>20</v>
      </c>
      <c r="AS8" s="31">
        <v>16</v>
      </c>
      <c r="AT8" s="105">
        <f t="shared" ref="AT8:AT27" si="35">IF(AQ8&lt;&gt;0,AS8/AQ8,"-")</f>
        <v>0.444444444444444</v>
      </c>
      <c r="AU8" s="228">
        <v>409</v>
      </c>
      <c r="AV8" s="345">
        <f t="shared" si="7"/>
        <v>25.5625</v>
      </c>
      <c r="AW8" s="368">
        <f t="shared" si="14"/>
        <v>176</v>
      </c>
      <c r="AX8" s="232">
        <v>40</v>
      </c>
      <c r="AY8" s="31">
        <v>136</v>
      </c>
      <c r="AZ8" s="369">
        <v>2919</v>
      </c>
      <c r="BA8" s="370">
        <f t="shared" si="8"/>
        <v>21.4632352941176</v>
      </c>
      <c r="BB8" s="368">
        <f t="shared" si="15"/>
        <v>144</v>
      </c>
      <c r="BC8" s="232">
        <v>3</v>
      </c>
      <c r="BD8" s="31">
        <v>141</v>
      </c>
      <c r="BE8" s="369">
        <v>3648</v>
      </c>
      <c r="BF8" s="370">
        <f t="shared" si="9"/>
        <v>25.8723404255319</v>
      </c>
      <c r="BG8" s="368">
        <f t="shared" si="16"/>
        <v>8</v>
      </c>
      <c r="BH8" s="232">
        <v>1</v>
      </c>
      <c r="BI8" s="31">
        <v>7</v>
      </c>
      <c r="BJ8" s="369">
        <v>196</v>
      </c>
      <c r="BK8" s="370">
        <f t="shared" si="10"/>
        <v>28</v>
      </c>
    </row>
    <row r="9" ht="14.25" customHeight="1" spans="1:63">
      <c r="A9" s="107"/>
      <c r="B9" s="108">
        <v>3</v>
      </c>
      <c r="C9" s="192">
        <f t="shared" si="12"/>
        <v>682</v>
      </c>
      <c r="D9" s="208">
        <f t="shared" si="17"/>
        <v>403</v>
      </c>
      <c r="E9" s="208">
        <f t="shared" si="18"/>
        <v>279</v>
      </c>
      <c r="F9" s="307">
        <f t="shared" si="19"/>
        <v>379</v>
      </c>
      <c r="G9" s="304">
        <f t="shared" si="13"/>
        <v>0.555718475073314</v>
      </c>
      <c r="H9" s="308">
        <f t="shared" si="20"/>
        <v>303</v>
      </c>
      <c r="I9" s="190">
        <f t="shared" si="21"/>
        <v>9466</v>
      </c>
      <c r="J9" s="190">
        <f t="shared" si="22"/>
        <v>3689</v>
      </c>
      <c r="K9" s="190">
        <f t="shared" si="23"/>
        <v>5777</v>
      </c>
      <c r="L9" s="330">
        <f t="shared" si="1"/>
        <v>24.976253298153</v>
      </c>
      <c r="M9" s="329">
        <f t="shared" si="24"/>
        <v>312</v>
      </c>
      <c r="N9" s="232">
        <v>202</v>
      </c>
      <c r="O9" s="31">
        <v>110</v>
      </c>
      <c r="P9" s="105">
        <f t="shared" si="25"/>
        <v>0.352564102564103</v>
      </c>
      <c r="Q9" s="228">
        <v>2841</v>
      </c>
      <c r="R9" s="345">
        <f t="shared" si="2"/>
        <v>25.8272727272727</v>
      </c>
      <c r="S9" s="329">
        <f t="shared" si="26"/>
        <v>44</v>
      </c>
      <c r="T9" s="232">
        <v>24</v>
      </c>
      <c r="U9" s="31">
        <v>20</v>
      </c>
      <c r="V9" s="105">
        <f t="shared" si="27"/>
        <v>0.454545454545455</v>
      </c>
      <c r="W9" s="228">
        <v>359</v>
      </c>
      <c r="X9" s="345">
        <f t="shared" si="3"/>
        <v>17.95</v>
      </c>
      <c r="Y9" s="329">
        <f t="shared" si="28"/>
        <v>4</v>
      </c>
      <c r="Z9" s="232">
        <v>1</v>
      </c>
      <c r="AA9" s="31">
        <v>3</v>
      </c>
      <c r="AB9" s="105">
        <f t="shared" si="29"/>
        <v>0.75</v>
      </c>
      <c r="AC9" s="228">
        <v>97</v>
      </c>
      <c r="AD9" s="345">
        <f t="shared" si="4"/>
        <v>32.3333333333333</v>
      </c>
      <c r="AE9" s="329">
        <f t="shared" si="30"/>
        <v>0</v>
      </c>
      <c r="AF9" s="232"/>
      <c r="AG9" s="31"/>
      <c r="AH9" s="105" t="str">
        <f t="shared" si="31"/>
        <v>-</v>
      </c>
      <c r="AI9" s="228">
        <v>0</v>
      </c>
      <c r="AJ9" s="345" t="str">
        <f t="shared" si="5"/>
        <v>-</v>
      </c>
      <c r="AK9" s="329">
        <f t="shared" si="32"/>
        <v>14</v>
      </c>
      <c r="AL9" s="232">
        <v>4</v>
      </c>
      <c r="AM9" s="31">
        <v>10</v>
      </c>
      <c r="AN9" s="105">
        <f t="shared" si="33"/>
        <v>0.714285714285714</v>
      </c>
      <c r="AO9" s="228">
        <v>256</v>
      </c>
      <c r="AP9" s="345">
        <f t="shared" si="6"/>
        <v>25.6</v>
      </c>
      <c r="AQ9" s="329">
        <f t="shared" si="34"/>
        <v>29</v>
      </c>
      <c r="AR9" s="232">
        <v>23</v>
      </c>
      <c r="AS9" s="31">
        <v>6</v>
      </c>
      <c r="AT9" s="105">
        <f t="shared" si="35"/>
        <v>0.206896551724138</v>
      </c>
      <c r="AU9" s="228">
        <v>136</v>
      </c>
      <c r="AV9" s="345">
        <f t="shared" si="7"/>
        <v>22.6666666666667</v>
      </c>
      <c r="AW9" s="368">
        <f t="shared" si="14"/>
        <v>167</v>
      </c>
      <c r="AX9" s="232">
        <v>48</v>
      </c>
      <c r="AY9" s="31">
        <v>119</v>
      </c>
      <c r="AZ9" s="369">
        <v>2727</v>
      </c>
      <c r="BA9" s="370">
        <f t="shared" si="8"/>
        <v>22.9159663865546</v>
      </c>
      <c r="BB9" s="368">
        <f t="shared" si="15"/>
        <v>109</v>
      </c>
      <c r="BC9" s="232">
        <v>1</v>
      </c>
      <c r="BD9" s="31">
        <v>108</v>
      </c>
      <c r="BE9" s="369">
        <v>2972</v>
      </c>
      <c r="BF9" s="370">
        <f t="shared" si="9"/>
        <v>27.5185185185185</v>
      </c>
      <c r="BG9" s="368">
        <f t="shared" si="16"/>
        <v>3</v>
      </c>
      <c r="BH9" s="232">
        <v>0</v>
      </c>
      <c r="BI9" s="31">
        <v>3</v>
      </c>
      <c r="BJ9" s="369">
        <v>78</v>
      </c>
      <c r="BK9" s="370">
        <f t="shared" si="10"/>
        <v>26</v>
      </c>
    </row>
    <row r="10" ht="14.25" customHeight="1" spans="1:63">
      <c r="A10" s="107"/>
      <c r="B10" s="108">
        <v>4</v>
      </c>
      <c r="C10" s="192">
        <f t="shared" si="12"/>
        <v>681</v>
      </c>
      <c r="D10" s="208">
        <f t="shared" si="17"/>
        <v>391</v>
      </c>
      <c r="E10" s="208">
        <f t="shared" si="18"/>
        <v>290</v>
      </c>
      <c r="F10" s="307">
        <f t="shared" si="19"/>
        <v>394</v>
      </c>
      <c r="G10" s="304">
        <f t="shared" si="13"/>
        <v>0.57856093979442</v>
      </c>
      <c r="H10" s="308">
        <f t="shared" si="20"/>
        <v>287</v>
      </c>
      <c r="I10" s="190">
        <f t="shared" si="21"/>
        <v>9434</v>
      </c>
      <c r="J10" s="190">
        <f t="shared" si="22"/>
        <v>3662</v>
      </c>
      <c r="K10" s="190">
        <f t="shared" si="23"/>
        <v>5772</v>
      </c>
      <c r="L10" s="330">
        <f t="shared" si="1"/>
        <v>23.9441624365482</v>
      </c>
      <c r="M10" s="329">
        <f t="shared" si="24"/>
        <v>313</v>
      </c>
      <c r="N10" s="232">
        <v>198</v>
      </c>
      <c r="O10" s="31">
        <v>115</v>
      </c>
      <c r="P10" s="105">
        <f t="shared" si="25"/>
        <v>0.36741214057508</v>
      </c>
      <c r="Q10" s="228">
        <v>2699</v>
      </c>
      <c r="R10" s="345">
        <f t="shared" si="2"/>
        <v>23.4695652173913</v>
      </c>
      <c r="S10" s="329">
        <f t="shared" si="26"/>
        <v>34</v>
      </c>
      <c r="T10" s="232">
        <v>18</v>
      </c>
      <c r="U10" s="31">
        <v>16</v>
      </c>
      <c r="V10" s="105">
        <f t="shared" si="27"/>
        <v>0.470588235294118</v>
      </c>
      <c r="W10" s="228">
        <v>354</v>
      </c>
      <c r="X10" s="345">
        <f t="shared" si="3"/>
        <v>22.125</v>
      </c>
      <c r="Y10" s="329">
        <f t="shared" si="28"/>
        <v>5</v>
      </c>
      <c r="Z10" s="232">
        <v>3</v>
      </c>
      <c r="AA10" s="31">
        <v>2</v>
      </c>
      <c r="AB10" s="105">
        <f t="shared" si="29"/>
        <v>0.4</v>
      </c>
      <c r="AC10" s="228">
        <v>126</v>
      </c>
      <c r="AD10" s="345">
        <f t="shared" si="4"/>
        <v>63</v>
      </c>
      <c r="AE10" s="329">
        <f t="shared" si="30"/>
        <v>0</v>
      </c>
      <c r="AF10" s="232"/>
      <c r="AG10" s="31"/>
      <c r="AH10" s="105" t="str">
        <f t="shared" si="31"/>
        <v>-</v>
      </c>
      <c r="AI10" s="228">
        <v>0</v>
      </c>
      <c r="AJ10" s="345" t="str">
        <f t="shared" si="5"/>
        <v>-</v>
      </c>
      <c r="AK10" s="329">
        <f t="shared" si="32"/>
        <v>9</v>
      </c>
      <c r="AL10" s="232">
        <v>5</v>
      </c>
      <c r="AM10" s="31">
        <v>4</v>
      </c>
      <c r="AN10" s="105">
        <f t="shared" si="33"/>
        <v>0.444444444444444</v>
      </c>
      <c r="AO10" s="228">
        <v>121</v>
      </c>
      <c r="AP10" s="345">
        <f t="shared" si="6"/>
        <v>30.25</v>
      </c>
      <c r="AQ10" s="329">
        <f t="shared" si="34"/>
        <v>30</v>
      </c>
      <c r="AR10" s="232">
        <v>18</v>
      </c>
      <c r="AS10" s="31">
        <v>12</v>
      </c>
      <c r="AT10" s="105">
        <f t="shared" si="35"/>
        <v>0.4</v>
      </c>
      <c r="AU10" s="228">
        <v>362</v>
      </c>
      <c r="AV10" s="345">
        <f t="shared" si="7"/>
        <v>30.1666666666667</v>
      </c>
      <c r="AW10" s="368">
        <f t="shared" si="14"/>
        <v>178</v>
      </c>
      <c r="AX10" s="232">
        <v>45</v>
      </c>
      <c r="AY10" s="31">
        <v>133</v>
      </c>
      <c r="AZ10" s="369">
        <v>2789</v>
      </c>
      <c r="BA10" s="370">
        <f t="shared" si="8"/>
        <v>20.9699248120301</v>
      </c>
      <c r="BB10" s="368">
        <f t="shared" si="15"/>
        <v>108</v>
      </c>
      <c r="BC10" s="232">
        <v>0</v>
      </c>
      <c r="BD10" s="31">
        <v>108</v>
      </c>
      <c r="BE10" s="369">
        <v>2859</v>
      </c>
      <c r="BF10" s="370">
        <f t="shared" si="9"/>
        <v>26.4722222222222</v>
      </c>
      <c r="BG10" s="368">
        <f t="shared" si="16"/>
        <v>4</v>
      </c>
      <c r="BH10" s="232">
        <v>0</v>
      </c>
      <c r="BI10" s="31">
        <v>4</v>
      </c>
      <c r="BJ10" s="369">
        <v>124</v>
      </c>
      <c r="BK10" s="370">
        <f t="shared" si="10"/>
        <v>31</v>
      </c>
    </row>
    <row r="11" ht="14.25" customHeight="1" spans="1:63">
      <c r="A11" s="107"/>
      <c r="B11" s="108">
        <v>5</v>
      </c>
      <c r="C11" s="192">
        <f t="shared" si="12"/>
        <v>656</v>
      </c>
      <c r="D11" s="208">
        <f t="shared" si="17"/>
        <v>368</v>
      </c>
      <c r="E11" s="208">
        <f t="shared" si="18"/>
        <v>288</v>
      </c>
      <c r="F11" s="307">
        <f t="shared" si="19"/>
        <v>386</v>
      </c>
      <c r="G11" s="304">
        <f t="shared" si="13"/>
        <v>0.588414634146341</v>
      </c>
      <c r="H11" s="308">
        <f t="shared" si="20"/>
        <v>270</v>
      </c>
      <c r="I11" s="190">
        <f t="shared" si="21"/>
        <v>9065</v>
      </c>
      <c r="J11" s="190">
        <f t="shared" si="22"/>
        <v>2821</v>
      </c>
      <c r="K11" s="190">
        <f t="shared" si="23"/>
        <v>6244</v>
      </c>
      <c r="L11" s="330">
        <f t="shared" si="1"/>
        <v>23.4844559585492</v>
      </c>
      <c r="M11" s="329">
        <f t="shared" si="24"/>
        <v>283</v>
      </c>
      <c r="N11" s="232">
        <v>180</v>
      </c>
      <c r="O11" s="31">
        <v>103</v>
      </c>
      <c r="P11" s="105">
        <f t="shared" si="25"/>
        <v>0.363957597173145</v>
      </c>
      <c r="Q11" s="228">
        <v>2211</v>
      </c>
      <c r="R11" s="345">
        <f t="shared" si="2"/>
        <v>21.4660194174757</v>
      </c>
      <c r="S11" s="329">
        <f t="shared" si="26"/>
        <v>40</v>
      </c>
      <c r="T11" s="232">
        <v>28</v>
      </c>
      <c r="U11" s="31">
        <v>12</v>
      </c>
      <c r="V11" s="105">
        <f t="shared" si="27"/>
        <v>0.3</v>
      </c>
      <c r="W11" s="228">
        <v>216</v>
      </c>
      <c r="X11" s="345">
        <f t="shared" si="3"/>
        <v>18</v>
      </c>
      <c r="Y11" s="329">
        <f t="shared" si="28"/>
        <v>9</v>
      </c>
      <c r="Z11" s="232">
        <v>6</v>
      </c>
      <c r="AA11" s="31">
        <v>3</v>
      </c>
      <c r="AB11" s="105">
        <f t="shared" si="29"/>
        <v>0.333333333333333</v>
      </c>
      <c r="AC11" s="228">
        <v>72</v>
      </c>
      <c r="AD11" s="345">
        <f t="shared" si="4"/>
        <v>24</v>
      </c>
      <c r="AE11" s="329">
        <f t="shared" si="30"/>
        <v>0</v>
      </c>
      <c r="AF11" s="232"/>
      <c r="AG11" s="31"/>
      <c r="AH11" s="105" t="str">
        <f t="shared" si="31"/>
        <v>-</v>
      </c>
      <c r="AI11" s="228">
        <v>0</v>
      </c>
      <c r="AJ11" s="345" t="str">
        <f t="shared" si="5"/>
        <v>-</v>
      </c>
      <c r="AK11" s="329">
        <f t="shared" si="32"/>
        <v>4</v>
      </c>
      <c r="AL11" s="232">
        <v>2</v>
      </c>
      <c r="AM11" s="31">
        <v>2</v>
      </c>
      <c r="AN11" s="105">
        <f t="shared" si="33"/>
        <v>0.5</v>
      </c>
      <c r="AO11" s="228">
        <v>45</v>
      </c>
      <c r="AP11" s="345">
        <f t="shared" si="6"/>
        <v>22.5</v>
      </c>
      <c r="AQ11" s="329">
        <f t="shared" si="34"/>
        <v>32</v>
      </c>
      <c r="AR11" s="232">
        <v>21</v>
      </c>
      <c r="AS11" s="31">
        <v>11</v>
      </c>
      <c r="AT11" s="105">
        <f t="shared" si="35"/>
        <v>0.34375</v>
      </c>
      <c r="AU11" s="228">
        <v>277</v>
      </c>
      <c r="AV11" s="345">
        <f t="shared" si="7"/>
        <v>25.1818181818182</v>
      </c>
      <c r="AW11" s="368">
        <f t="shared" si="14"/>
        <v>169</v>
      </c>
      <c r="AX11" s="232">
        <v>33</v>
      </c>
      <c r="AY11" s="31">
        <v>136</v>
      </c>
      <c r="AZ11" s="369">
        <v>3011</v>
      </c>
      <c r="BA11" s="370">
        <f t="shared" si="8"/>
        <v>22.1397058823529</v>
      </c>
      <c r="BB11" s="368">
        <f t="shared" si="15"/>
        <v>110</v>
      </c>
      <c r="BC11" s="232">
        <v>0</v>
      </c>
      <c r="BD11" s="31">
        <v>110</v>
      </c>
      <c r="BE11" s="369">
        <v>2967</v>
      </c>
      <c r="BF11" s="370">
        <f t="shared" si="9"/>
        <v>26.9727272727273</v>
      </c>
      <c r="BG11" s="368">
        <f t="shared" si="16"/>
        <v>9</v>
      </c>
      <c r="BH11" s="232">
        <v>0</v>
      </c>
      <c r="BI11" s="31">
        <v>9</v>
      </c>
      <c r="BJ11" s="369">
        <v>266</v>
      </c>
      <c r="BK11" s="370">
        <f t="shared" si="10"/>
        <v>29.5555555555556</v>
      </c>
    </row>
    <row r="12" ht="14.25" customHeight="1" spans="1:63">
      <c r="A12" s="107"/>
      <c r="B12" s="108">
        <v>6</v>
      </c>
      <c r="C12" s="192">
        <f t="shared" si="12"/>
        <v>649</v>
      </c>
      <c r="D12" s="208">
        <f t="shared" si="17"/>
        <v>346</v>
      </c>
      <c r="E12" s="208">
        <f t="shared" si="18"/>
        <v>303</v>
      </c>
      <c r="F12" s="307">
        <f t="shared" si="19"/>
        <v>379</v>
      </c>
      <c r="G12" s="304">
        <f t="shared" si="13"/>
        <v>0.583975346687211</v>
      </c>
      <c r="H12" s="308">
        <f t="shared" si="20"/>
        <v>270</v>
      </c>
      <c r="I12" s="190">
        <f t="shared" si="21"/>
        <v>9192</v>
      </c>
      <c r="J12" s="190">
        <f t="shared" si="22"/>
        <v>2744</v>
      </c>
      <c r="K12" s="190">
        <f t="shared" si="23"/>
        <v>6448</v>
      </c>
      <c r="L12" s="330">
        <f t="shared" si="1"/>
        <v>24.2532981530343</v>
      </c>
      <c r="M12" s="329">
        <f t="shared" si="24"/>
        <v>255</v>
      </c>
      <c r="N12" s="232">
        <v>176</v>
      </c>
      <c r="O12" s="31">
        <v>79</v>
      </c>
      <c r="P12" s="105">
        <f t="shared" si="25"/>
        <v>0.309803921568627</v>
      </c>
      <c r="Q12" s="228">
        <v>1822</v>
      </c>
      <c r="R12" s="345">
        <f t="shared" si="2"/>
        <v>23.0632911392405</v>
      </c>
      <c r="S12" s="329">
        <f t="shared" si="26"/>
        <v>33</v>
      </c>
      <c r="T12" s="232">
        <v>19</v>
      </c>
      <c r="U12" s="31">
        <v>14</v>
      </c>
      <c r="V12" s="105">
        <f t="shared" si="27"/>
        <v>0.424242424242424</v>
      </c>
      <c r="W12" s="228">
        <v>341</v>
      </c>
      <c r="X12" s="345">
        <f t="shared" si="3"/>
        <v>24.3571428571429</v>
      </c>
      <c r="Y12" s="329">
        <f t="shared" si="28"/>
        <v>9</v>
      </c>
      <c r="Z12" s="232">
        <v>3</v>
      </c>
      <c r="AA12" s="31">
        <v>6</v>
      </c>
      <c r="AB12" s="105">
        <f t="shared" si="29"/>
        <v>0.666666666666667</v>
      </c>
      <c r="AC12" s="228">
        <v>204</v>
      </c>
      <c r="AD12" s="345">
        <f t="shared" si="4"/>
        <v>34</v>
      </c>
      <c r="AE12" s="329">
        <f t="shared" si="30"/>
        <v>0</v>
      </c>
      <c r="AF12" s="232"/>
      <c r="AG12" s="31"/>
      <c r="AH12" s="105" t="str">
        <f t="shared" si="31"/>
        <v>-</v>
      </c>
      <c r="AI12" s="228">
        <v>0</v>
      </c>
      <c r="AJ12" s="345" t="str">
        <f t="shared" si="5"/>
        <v>-</v>
      </c>
      <c r="AK12" s="329">
        <f t="shared" si="32"/>
        <v>11</v>
      </c>
      <c r="AL12" s="232">
        <v>8</v>
      </c>
      <c r="AM12" s="31">
        <v>3</v>
      </c>
      <c r="AN12" s="105">
        <f t="shared" si="33"/>
        <v>0.272727272727273</v>
      </c>
      <c r="AO12" s="228">
        <v>93</v>
      </c>
      <c r="AP12" s="345">
        <f t="shared" si="6"/>
        <v>31</v>
      </c>
      <c r="AQ12" s="329">
        <f t="shared" si="34"/>
        <v>38</v>
      </c>
      <c r="AR12" s="232">
        <v>26</v>
      </c>
      <c r="AS12" s="31">
        <v>12</v>
      </c>
      <c r="AT12" s="105">
        <f t="shared" si="35"/>
        <v>0.315789473684211</v>
      </c>
      <c r="AU12" s="228">
        <v>284</v>
      </c>
      <c r="AV12" s="345">
        <f t="shared" si="7"/>
        <v>23.6666666666667</v>
      </c>
      <c r="AW12" s="368">
        <f t="shared" si="14"/>
        <v>184</v>
      </c>
      <c r="AX12" s="232">
        <v>38</v>
      </c>
      <c r="AY12" s="31">
        <v>146</v>
      </c>
      <c r="AZ12" s="369">
        <v>3098</v>
      </c>
      <c r="BA12" s="370">
        <f t="shared" si="8"/>
        <v>21.2191780821918</v>
      </c>
      <c r="BB12" s="368">
        <f t="shared" si="15"/>
        <v>110</v>
      </c>
      <c r="BC12" s="232">
        <v>0</v>
      </c>
      <c r="BD12" s="31">
        <v>110</v>
      </c>
      <c r="BE12" s="369">
        <v>3025</v>
      </c>
      <c r="BF12" s="370">
        <f t="shared" si="9"/>
        <v>27.5</v>
      </c>
      <c r="BG12" s="368">
        <f t="shared" si="16"/>
        <v>9</v>
      </c>
      <c r="BH12" s="232">
        <v>0</v>
      </c>
      <c r="BI12" s="31">
        <v>9</v>
      </c>
      <c r="BJ12" s="369">
        <v>325</v>
      </c>
      <c r="BK12" s="370">
        <f t="shared" si="10"/>
        <v>36.1111111111111</v>
      </c>
    </row>
    <row r="13" ht="14.25" customHeight="1" spans="1:63">
      <c r="A13" s="107"/>
      <c r="B13" s="108">
        <v>7</v>
      </c>
      <c r="C13" s="192">
        <f t="shared" si="12"/>
        <v>761</v>
      </c>
      <c r="D13" s="208">
        <f t="shared" si="17"/>
        <v>444</v>
      </c>
      <c r="E13" s="208">
        <f t="shared" si="18"/>
        <v>317</v>
      </c>
      <c r="F13" s="307">
        <f t="shared" si="19"/>
        <v>451</v>
      </c>
      <c r="G13" s="304">
        <f t="shared" si="13"/>
        <v>0.592641261498029</v>
      </c>
      <c r="H13" s="308">
        <f t="shared" si="20"/>
        <v>310</v>
      </c>
      <c r="I13" s="190">
        <f t="shared" si="21"/>
        <v>10548</v>
      </c>
      <c r="J13" s="190">
        <f t="shared" si="22"/>
        <v>4073</v>
      </c>
      <c r="K13" s="190">
        <f t="shared" si="23"/>
        <v>6475</v>
      </c>
      <c r="L13" s="330">
        <f t="shared" si="1"/>
        <v>23.3880266075388</v>
      </c>
      <c r="M13" s="329">
        <f t="shared" si="24"/>
        <v>325</v>
      </c>
      <c r="N13" s="232">
        <v>200</v>
      </c>
      <c r="O13" s="31">
        <v>125</v>
      </c>
      <c r="P13" s="105">
        <f t="shared" si="25"/>
        <v>0.384615384615385</v>
      </c>
      <c r="Q13" s="228">
        <v>2719</v>
      </c>
      <c r="R13" s="345">
        <f t="shared" si="2"/>
        <v>21.752</v>
      </c>
      <c r="S13" s="329">
        <f t="shared" si="26"/>
        <v>49</v>
      </c>
      <c r="T13" s="232">
        <v>22</v>
      </c>
      <c r="U13" s="31">
        <v>27</v>
      </c>
      <c r="V13" s="105">
        <f t="shared" si="27"/>
        <v>0.551020408163265</v>
      </c>
      <c r="W13" s="228">
        <v>668</v>
      </c>
      <c r="X13" s="345">
        <f t="shared" si="3"/>
        <v>24.7407407407407</v>
      </c>
      <c r="Y13" s="329">
        <f t="shared" si="28"/>
        <v>6</v>
      </c>
      <c r="Z13" s="232">
        <v>3</v>
      </c>
      <c r="AA13" s="31">
        <v>3</v>
      </c>
      <c r="AB13" s="105">
        <f t="shared" si="29"/>
        <v>0.5</v>
      </c>
      <c r="AC13" s="228">
        <v>104</v>
      </c>
      <c r="AD13" s="345">
        <f t="shared" si="4"/>
        <v>34.6666666666667</v>
      </c>
      <c r="AE13" s="329">
        <f t="shared" si="30"/>
        <v>0</v>
      </c>
      <c r="AF13" s="232"/>
      <c r="AG13" s="31"/>
      <c r="AH13" s="105" t="str">
        <f t="shared" si="31"/>
        <v>-</v>
      </c>
      <c r="AI13" s="228">
        <v>0</v>
      </c>
      <c r="AJ13" s="345" t="str">
        <f t="shared" si="5"/>
        <v>-</v>
      </c>
      <c r="AK13" s="329">
        <f t="shared" si="32"/>
        <v>15</v>
      </c>
      <c r="AL13" s="232">
        <v>9</v>
      </c>
      <c r="AM13" s="31">
        <v>6</v>
      </c>
      <c r="AN13" s="105">
        <f t="shared" si="33"/>
        <v>0.4</v>
      </c>
      <c r="AO13" s="228">
        <v>153</v>
      </c>
      <c r="AP13" s="345">
        <f t="shared" si="6"/>
        <v>25.5</v>
      </c>
      <c r="AQ13" s="329">
        <f t="shared" si="34"/>
        <v>49</v>
      </c>
      <c r="AR13" s="232">
        <v>31</v>
      </c>
      <c r="AS13" s="31">
        <v>18</v>
      </c>
      <c r="AT13" s="105">
        <f t="shared" si="35"/>
        <v>0.36734693877551</v>
      </c>
      <c r="AU13" s="228">
        <v>429</v>
      </c>
      <c r="AV13" s="345">
        <f t="shared" si="7"/>
        <v>23.8333333333333</v>
      </c>
      <c r="AW13" s="368">
        <f t="shared" si="14"/>
        <v>194</v>
      </c>
      <c r="AX13" s="232">
        <v>45</v>
      </c>
      <c r="AY13" s="31">
        <v>149</v>
      </c>
      <c r="AZ13" s="369">
        <v>3285</v>
      </c>
      <c r="BA13" s="370">
        <f t="shared" si="8"/>
        <v>22.0469798657718</v>
      </c>
      <c r="BB13" s="368">
        <f t="shared" si="15"/>
        <v>114</v>
      </c>
      <c r="BC13" s="232">
        <v>0</v>
      </c>
      <c r="BD13" s="31">
        <v>114</v>
      </c>
      <c r="BE13" s="369">
        <v>2918</v>
      </c>
      <c r="BF13" s="370">
        <f t="shared" si="9"/>
        <v>25.5964912280702</v>
      </c>
      <c r="BG13" s="368">
        <f t="shared" si="16"/>
        <v>9</v>
      </c>
      <c r="BH13" s="232">
        <v>0</v>
      </c>
      <c r="BI13" s="31">
        <v>9</v>
      </c>
      <c r="BJ13" s="369">
        <v>272</v>
      </c>
      <c r="BK13" s="370">
        <f t="shared" si="10"/>
        <v>30.2222222222222</v>
      </c>
    </row>
    <row r="14" ht="14.25" customHeight="1" spans="1:63">
      <c r="A14" s="107"/>
      <c r="B14" s="108">
        <v>8</v>
      </c>
      <c r="C14" s="192">
        <f t="shared" si="12"/>
        <v>729</v>
      </c>
      <c r="D14" s="208">
        <f t="shared" si="17"/>
        <v>427</v>
      </c>
      <c r="E14" s="208">
        <f t="shared" si="18"/>
        <v>302</v>
      </c>
      <c r="F14" s="307">
        <f t="shared" si="19"/>
        <v>417</v>
      </c>
      <c r="G14" s="304">
        <f t="shared" si="13"/>
        <v>0.57201646090535</v>
      </c>
      <c r="H14" s="308">
        <f t="shared" si="20"/>
        <v>312</v>
      </c>
      <c r="I14" s="190">
        <f t="shared" si="21"/>
        <v>9703</v>
      </c>
      <c r="J14" s="190">
        <f t="shared" si="22"/>
        <v>3752</v>
      </c>
      <c r="K14" s="190">
        <f t="shared" si="23"/>
        <v>5951</v>
      </c>
      <c r="L14" s="330">
        <f t="shared" si="1"/>
        <v>23.2685851318945</v>
      </c>
      <c r="M14" s="329">
        <f t="shared" si="24"/>
        <v>329</v>
      </c>
      <c r="N14" s="232">
        <v>205</v>
      </c>
      <c r="O14" s="31">
        <v>124</v>
      </c>
      <c r="P14" s="105">
        <f t="shared" si="25"/>
        <v>0.376899696048632</v>
      </c>
      <c r="Q14" s="228">
        <v>2818</v>
      </c>
      <c r="R14" s="345">
        <f t="shared" si="2"/>
        <v>22.7258064516129</v>
      </c>
      <c r="S14" s="329">
        <f t="shared" si="26"/>
        <v>42</v>
      </c>
      <c r="T14" s="232">
        <v>22</v>
      </c>
      <c r="U14" s="31">
        <v>20</v>
      </c>
      <c r="V14" s="105">
        <f t="shared" si="27"/>
        <v>0.476190476190476</v>
      </c>
      <c r="W14" s="228">
        <v>470</v>
      </c>
      <c r="X14" s="345">
        <f t="shared" si="3"/>
        <v>23.5</v>
      </c>
      <c r="Y14" s="329">
        <f t="shared" si="28"/>
        <v>6</v>
      </c>
      <c r="Z14" s="232">
        <v>3</v>
      </c>
      <c r="AA14" s="31">
        <v>3</v>
      </c>
      <c r="AB14" s="105">
        <f t="shared" si="29"/>
        <v>0.5</v>
      </c>
      <c r="AC14" s="228">
        <v>76</v>
      </c>
      <c r="AD14" s="345">
        <f t="shared" si="4"/>
        <v>25.3333333333333</v>
      </c>
      <c r="AE14" s="329">
        <f t="shared" si="30"/>
        <v>0</v>
      </c>
      <c r="AF14" s="232"/>
      <c r="AG14" s="31"/>
      <c r="AH14" s="105" t="str">
        <f t="shared" si="31"/>
        <v>-</v>
      </c>
      <c r="AI14" s="228">
        <v>0</v>
      </c>
      <c r="AJ14" s="345" t="str">
        <f t="shared" si="5"/>
        <v>-</v>
      </c>
      <c r="AK14" s="329">
        <f t="shared" si="32"/>
        <v>8</v>
      </c>
      <c r="AL14" s="232">
        <v>3</v>
      </c>
      <c r="AM14" s="31">
        <v>5</v>
      </c>
      <c r="AN14" s="105">
        <f t="shared" si="33"/>
        <v>0.625</v>
      </c>
      <c r="AO14" s="228">
        <v>138</v>
      </c>
      <c r="AP14" s="345">
        <f t="shared" si="6"/>
        <v>27.6</v>
      </c>
      <c r="AQ14" s="329">
        <f t="shared" si="34"/>
        <v>42</v>
      </c>
      <c r="AR14" s="232">
        <v>31</v>
      </c>
      <c r="AS14" s="31">
        <v>11</v>
      </c>
      <c r="AT14" s="105">
        <f t="shared" si="35"/>
        <v>0.261904761904762</v>
      </c>
      <c r="AU14" s="228">
        <v>250</v>
      </c>
      <c r="AV14" s="345">
        <f t="shared" si="7"/>
        <v>22.7272727272727</v>
      </c>
      <c r="AW14" s="368">
        <f t="shared" si="14"/>
        <v>189</v>
      </c>
      <c r="AX14" s="232">
        <v>48</v>
      </c>
      <c r="AY14" s="31">
        <v>141</v>
      </c>
      <c r="AZ14" s="369">
        <v>3066</v>
      </c>
      <c r="BA14" s="370">
        <f t="shared" si="8"/>
        <v>21.7446808510638</v>
      </c>
      <c r="BB14" s="368">
        <f t="shared" si="15"/>
        <v>110</v>
      </c>
      <c r="BC14" s="232"/>
      <c r="BD14" s="31">
        <v>110</v>
      </c>
      <c r="BE14" s="369">
        <v>2795</v>
      </c>
      <c r="BF14" s="370">
        <f t="shared" si="9"/>
        <v>25.4090909090909</v>
      </c>
      <c r="BG14" s="368">
        <f t="shared" si="16"/>
        <v>3</v>
      </c>
      <c r="BH14" s="232">
        <v>0</v>
      </c>
      <c r="BI14" s="31">
        <v>3</v>
      </c>
      <c r="BJ14" s="369">
        <v>90</v>
      </c>
      <c r="BK14" s="370">
        <f t="shared" si="10"/>
        <v>30</v>
      </c>
    </row>
    <row r="15" ht="14.25" customHeight="1" spans="1:63">
      <c r="A15" s="107"/>
      <c r="B15" s="108">
        <v>9</v>
      </c>
      <c r="C15" s="192">
        <f t="shared" si="12"/>
        <v>698</v>
      </c>
      <c r="D15" s="208">
        <f t="shared" si="17"/>
        <v>360</v>
      </c>
      <c r="E15" s="208">
        <f t="shared" si="18"/>
        <v>338</v>
      </c>
      <c r="F15" s="307">
        <f t="shared" si="19"/>
        <v>418</v>
      </c>
      <c r="G15" s="304">
        <f t="shared" si="13"/>
        <v>0.598853868194842</v>
      </c>
      <c r="H15" s="308">
        <f t="shared" si="20"/>
        <v>280</v>
      </c>
      <c r="I15" s="190">
        <f t="shared" si="21"/>
        <v>9708</v>
      </c>
      <c r="J15" s="190">
        <f t="shared" si="22"/>
        <v>2346</v>
      </c>
      <c r="K15" s="190">
        <f t="shared" si="23"/>
        <v>7362</v>
      </c>
      <c r="L15" s="330">
        <f t="shared" si="1"/>
        <v>23.2248803827751</v>
      </c>
      <c r="M15" s="329">
        <f t="shared" si="24"/>
        <v>286</v>
      </c>
      <c r="N15" s="232">
        <v>193</v>
      </c>
      <c r="O15" s="31">
        <v>93</v>
      </c>
      <c r="P15" s="105">
        <f t="shared" si="25"/>
        <v>0.325174825174825</v>
      </c>
      <c r="Q15" s="228">
        <v>1888</v>
      </c>
      <c r="R15" s="345">
        <f t="shared" si="2"/>
        <v>20.3010752688172</v>
      </c>
      <c r="S15" s="329">
        <f t="shared" si="26"/>
        <v>25</v>
      </c>
      <c r="T15" s="232">
        <v>14</v>
      </c>
      <c r="U15" s="31">
        <v>11</v>
      </c>
      <c r="V15" s="105">
        <f t="shared" si="27"/>
        <v>0.44</v>
      </c>
      <c r="W15" s="228">
        <v>243</v>
      </c>
      <c r="X15" s="345">
        <f t="shared" si="3"/>
        <v>22.0909090909091</v>
      </c>
      <c r="Y15" s="329">
        <f t="shared" si="28"/>
        <v>4</v>
      </c>
      <c r="Z15" s="232">
        <v>2</v>
      </c>
      <c r="AA15" s="31">
        <v>2</v>
      </c>
      <c r="AB15" s="105">
        <f t="shared" si="29"/>
        <v>0.5</v>
      </c>
      <c r="AC15" s="228">
        <v>92</v>
      </c>
      <c r="AD15" s="345">
        <f t="shared" si="4"/>
        <v>46</v>
      </c>
      <c r="AE15" s="329">
        <f t="shared" si="30"/>
        <v>0</v>
      </c>
      <c r="AF15" s="232"/>
      <c r="AG15" s="31"/>
      <c r="AH15" s="105" t="str">
        <f t="shared" si="31"/>
        <v>-</v>
      </c>
      <c r="AI15" s="228">
        <v>0</v>
      </c>
      <c r="AJ15" s="345" t="str">
        <f t="shared" si="5"/>
        <v>-</v>
      </c>
      <c r="AK15" s="329">
        <f t="shared" si="32"/>
        <v>10</v>
      </c>
      <c r="AL15" s="232">
        <v>8</v>
      </c>
      <c r="AM15" s="31">
        <v>2</v>
      </c>
      <c r="AN15" s="105">
        <f t="shared" si="33"/>
        <v>0.2</v>
      </c>
      <c r="AO15" s="228">
        <v>51</v>
      </c>
      <c r="AP15" s="345">
        <f t="shared" si="6"/>
        <v>25.5</v>
      </c>
      <c r="AQ15" s="329">
        <f t="shared" si="34"/>
        <v>35</v>
      </c>
      <c r="AR15" s="232">
        <v>33</v>
      </c>
      <c r="AS15" s="31">
        <v>2</v>
      </c>
      <c r="AT15" s="105">
        <f t="shared" si="35"/>
        <v>0.0571428571428571</v>
      </c>
      <c r="AU15" s="228">
        <v>72</v>
      </c>
      <c r="AV15" s="345">
        <f t="shared" si="7"/>
        <v>36</v>
      </c>
      <c r="AW15" s="368">
        <f t="shared" si="14"/>
        <v>211</v>
      </c>
      <c r="AX15" s="232">
        <v>30</v>
      </c>
      <c r="AY15" s="31">
        <v>181</v>
      </c>
      <c r="AZ15" s="369">
        <v>3979</v>
      </c>
      <c r="BA15" s="370">
        <f t="shared" si="8"/>
        <v>21.9834254143646</v>
      </c>
      <c r="BB15" s="368">
        <f t="shared" si="15"/>
        <v>112</v>
      </c>
      <c r="BC15" s="232"/>
      <c r="BD15" s="31">
        <v>112</v>
      </c>
      <c r="BE15" s="369">
        <v>2984</v>
      </c>
      <c r="BF15" s="370">
        <f t="shared" si="9"/>
        <v>26.6428571428571</v>
      </c>
      <c r="BG15" s="368">
        <f t="shared" si="16"/>
        <v>15</v>
      </c>
      <c r="BH15" s="232">
        <v>0</v>
      </c>
      <c r="BI15" s="31">
        <v>15</v>
      </c>
      <c r="BJ15" s="369">
        <v>399</v>
      </c>
      <c r="BK15" s="370">
        <f t="shared" si="10"/>
        <v>26.6</v>
      </c>
    </row>
    <row r="16" ht="14.25" customHeight="1" spans="1:63">
      <c r="A16" s="107"/>
      <c r="B16" s="108">
        <v>10</v>
      </c>
      <c r="C16" s="192">
        <f t="shared" si="12"/>
        <v>689</v>
      </c>
      <c r="D16" s="208">
        <f t="shared" si="17"/>
        <v>386</v>
      </c>
      <c r="E16" s="208">
        <f t="shared" si="18"/>
        <v>303</v>
      </c>
      <c r="F16" s="307">
        <f t="shared" si="19"/>
        <v>391</v>
      </c>
      <c r="G16" s="304">
        <f t="shared" si="13"/>
        <v>0.567489114658926</v>
      </c>
      <c r="H16" s="308">
        <f t="shared" si="20"/>
        <v>298</v>
      </c>
      <c r="I16" s="190">
        <f t="shared" si="21"/>
        <v>9601</v>
      </c>
      <c r="J16" s="190">
        <f t="shared" si="22"/>
        <v>3573</v>
      </c>
      <c r="K16" s="190">
        <f t="shared" si="23"/>
        <v>6028</v>
      </c>
      <c r="L16" s="330">
        <f t="shared" si="1"/>
        <v>24.5549872122762</v>
      </c>
      <c r="M16" s="329">
        <f t="shared" si="24"/>
        <v>304</v>
      </c>
      <c r="N16" s="232">
        <v>194</v>
      </c>
      <c r="O16" s="31">
        <v>110</v>
      </c>
      <c r="P16" s="105">
        <f t="shared" si="25"/>
        <v>0.361842105263158</v>
      </c>
      <c r="Q16" s="228">
        <v>2698</v>
      </c>
      <c r="R16" s="345">
        <f t="shared" si="2"/>
        <v>24.5272727272727</v>
      </c>
      <c r="S16" s="329">
        <f t="shared" si="26"/>
        <v>25</v>
      </c>
      <c r="T16" s="232">
        <v>12</v>
      </c>
      <c r="U16" s="31">
        <v>13</v>
      </c>
      <c r="V16" s="105">
        <f t="shared" si="27"/>
        <v>0.52</v>
      </c>
      <c r="W16" s="228">
        <v>318</v>
      </c>
      <c r="X16" s="345">
        <f t="shared" si="3"/>
        <v>24.4615384615385</v>
      </c>
      <c r="Y16" s="329">
        <f t="shared" si="28"/>
        <v>13</v>
      </c>
      <c r="Z16" s="232">
        <v>8</v>
      </c>
      <c r="AA16" s="31">
        <v>5</v>
      </c>
      <c r="AB16" s="105">
        <f t="shared" si="29"/>
        <v>0.384615384615385</v>
      </c>
      <c r="AC16" s="228">
        <v>168</v>
      </c>
      <c r="AD16" s="345">
        <f t="shared" si="4"/>
        <v>33.6</v>
      </c>
      <c r="AE16" s="329">
        <f t="shared" si="30"/>
        <v>0</v>
      </c>
      <c r="AF16" s="232"/>
      <c r="AG16" s="31"/>
      <c r="AH16" s="105" t="str">
        <f t="shared" si="31"/>
        <v>-</v>
      </c>
      <c r="AI16" s="228">
        <v>0</v>
      </c>
      <c r="AJ16" s="345" t="str">
        <f t="shared" si="5"/>
        <v>-</v>
      </c>
      <c r="AK16" s="329">
        <f t="shared" si="32"/>
        <v>11</v>
      </c>
      <c r="AL16" s="232">
        <v>5</v>
      </c>
      <c r="AM16" s="31">
        <v>6</v>
      </c>
      <c r="AN16" s="105">
        <f t="shared" si="33"/>
        <v>0.545454545454545</v>
      </c>
      <c r="AO16" s="228">
        <v>166</v>
      </c>
      <c r="AP16" s="345">
        <f t="shared" si="6"/>
        <v>27.6666666666667</v>
      </c>
      <c r="AQ16" s="329">
        <f t="shared" si="34"/>
        <v>33</v>
      </c>
      <c r="AR16" s="232">
        <v>24</v>
      </c>
      <c r="AS16" s="31">
        <v>9</v>
      </c>
      <c r="AT16" s="105">
        <f t="shared" si="35"/>
        <v>0.272727272727273</v>
      </c>
      <c r="AU16" s="228">
        <v>223</v>
      </c>
      <c r="AV16" s="345">
        <f t="shared" si="7"/>
        <v>24.7777777777778</v>
      </c>
      <c r="AW16" s="368">
        <f t="shared" si="14"/>
        <v>189</v>
      </c>
      <c r="AX16" s="232">
        <v>55</v>
      </c>
      <c r="AY16" s="31">
        <v>134</v>
      </c>
      <c r="AZ16" s="369">
        <v>2795</v>
      </c>
      <c r="BA16" s="370">
        <f t="shared" si="8"/>
        <v>20.8582089552239</v>
      </c>
      <c r="BB16" s="368">
        <f t="shared" si="15"/>
        <v>104</v>
      </c>
      <c r="BC16" s="232"/>
      <c r="BD16" s="31">
        <v>104</v>
      </c>
      <c r="BE16" s="369">
        <v>2977</v>
      </c>
      <c r="BF16" s="370">
        <f t="shared" si="9"/>
        <v>28.625</v>
      </c>
      <c r="BG16" s="368">
        <f t="shared" si="16"/>
        <v>10</v>
      </c>
      <c r="BH16" s="232"/>
      <c r="BI16" s="31">
        <v>10</v>
      </c>
      <c r="BJ16" s="369">
        <v>256</v>
      </c>
      <c r="BK16" s="370">
        <f t="shared" si="10"/>
        <v>25.6</v>
      </c>
    </row>
    <row r="17" ht="14.25" customHeight="1" spans="1:63">
      <c r="A17" s="107"/>
      <c r="B17" s="108">
        <v>11</v>
      </c>
      <c r="C17" s="192">
        <f t="shared" si="12"/>
        <v>671</v>
      </c>
      <c r="D17" s="208">
        <f t="shared" si="17"/>
        <v>381</v>
      </c>
      <c r="E17" s="208">
        <f t="shared" si="18"/>
        <v>290</v>
      </c>
      <c r="F17" s="307">
        <f t="shared" si="19"/>
        <v>385</v>
      </c>
      <c r="G17" s="304">
        <f t="shared" si="13"/>
        <v>0.573770491803279</v>
      </c>
      <c r="H17" s="308">
        <f t="shared" si="20"/>
        <v>286</v>
      </c>
      <c r="I17" s="190">
        <f t="shared" si="21"/>
        <v>9529</v>
      </c>
      <c r="J17" s="190">
        <f t="shared" si="22"/>
        <v>3195</v>
      </c>
      <c r="K17" s="190">
        <f t="shared" si="23"/>
        <v>6334</v>
      </c>
      <c r="L17" s="330">
        <f t="shared" si="1"/>
        <v>24.7506493506494</v>
      </c>
      <c r="M17" s="329">
        <f t="shared" si="24"/>
        <v>270</v>
      </c>
      <c r="N17" s="232">
        <v>183</v>
      </c>
      <c r="O17" s="31">
        <v>87</v>
      </c>
      <c r="P17" s="105">
        <f t="shared" si="25"/>
        <v>0.322222222222222</v>
      </c>
      <c r="Q17" s="228">
        <v>2092</v>
      </c>
      <c r="R17" s="345">
        <f t="shared" si="2"/>
        <v>24.0459770114943</v>
      </c>
      <c r="S17" s="329">
        <f t="shared" si="26"/>
        <v>47</v>
      </c>
      <c r="T17" s="232">
        <v>24</v>
      </c>
      <c r="U17" s="31">
        <v>23</v>
      </c>
      <c r="V17" s="105">
        <f t="shared" si="27"/>
        <v>0.48936170212766</v>
      </c>
      <c r="W17" s="228">
        <v>498</v>
      </c>
      <c r="X17" s="345">
        <f t="shared" si="3"/>
        <v>21.6521739130435</v>
      </c>
      <c r="Y17" s="329">
        <f t="shared" si="28"/>
        <v>7</v>
      </c>
      <c r="Z17" s="232">
        <v>4</v>
      </c>
      <c r="AA17" s="31">
        <v>3</v>
      </c>
      <c r="AB17" s="105">
        <f t="shared" si="29"/>
        <v>0.428571428571429</v>
      </c>
      <c r="AC17" s="228">
        <v>117</v>
      </c>
      <c r="AD17" s="345">
        <f t="shared" si="4"/>
        <v>39</v>
      </c>
      <c r="AE17" s="329">
        <f t="shared" si="30"/>
        <v>0</v>
      </c>
      <c r="AF17" s="232"/>
      <c r="AG17" s="31"/>
      <c r="AH17" s="105" t="str">
        <f t="shared" si="31"/>
        <v>-</v>
      </c>
      <c r="AI17" s="228">
        <v>0</v>
      </c>
      <c r="AJ17" s="345" t="str">
        <f t="shared" si="5"/>
        <v>-</v>
      </c>
      <c r="AK17" s="329">
        <f t="shared" si="32"/>
        <v>12</v>
      </c>
      <c r="AL17" s="232">
        <v>7</v>
      </c>
      <c r="AM17" s="31">
        <v>5</v>
      </c>
      <c r="AN17" s="105">
        <f t="shared" si="33"/>
        <v>0.416666666666667</v>
      </c>
      <c r="AO17" s="228">
        <v>106</v>
      </c>
      <c r="AP17" s="345">
        <f t="shared" si="6"/>
        <v>21.2</v>
      </c>
      <c r="AQ17" s="329">
        <f t="shared" si="34"/>
        <v>45</v>
      </c>
      <c r="AR17" s="232">
        <v>32</v>
      </c>
      <c r="AS17" s="31">
        <v>13</v>
      </c>
      <c r="AT17" s="105">
        <f t="shared" si="35"/>
        <v>0.288888888888889</v>
      </c>
      <c r="AU17" s="228">
        <v>382</v>
      </c>
      <c r="AV17" s="345">
        <f t="shared" si="7"/>
        <v>29.3846153846154</v>
      </c>
      <c r="AW17" s="368">
        <f t="shared" si="14"/>
        <v>170</v>
      </c>
      <c r="AX17" s="232">
        <v>36</v>
      </c>
      <c r="AY17" s="31">
        <v>134</v>
      </c>
      <c r="AZ17" s="369">
        <v>3120</v>
      </c>
      <c r="BA17" s="370">
        <f t="shared" si="8"/>
        <v>23.2835820895522</v>
      </c>
      <c r="BB17" s="368">
        <f t="shared" si="15"/>
        <v>108</v>
      </c>
      <c r="BC17" s="232"/>
      <c r="BD17" s="31">
        <v>108</v>
      </c>
      <c r="BE17" s="369">
        <v>2893</v>
      </c>
      <c r="BF17" s="370">
        <f t="shared" si="9"/>
        <v>26.787037037037</v>
      </c>
      <c r="BG17" s="368">
        <f t="shared" si="16"/>
        <v>12</v>
      </c>
      <c r="BH17" s="232">
        <v>0</v>
      </c>
      <c r="BI17" s="31">
        <v>12</v>
      </c>
      <c r="BJ17" s="369">
        <v>321</v>
      </c>
      <c r="BK17" s="370">
        <f t="shared" si="10"/>
        <v>26.75</v>
      </c>
    </row>
    <row r="18" ht="14.25" customHeight="1" spans="1:63">
      <c r="A18" s="107"/>
      <c r="B18" s="108">
        <v>12</v>
      </c>
      <c r="C18" s="192">
        <f t="shared" si="12"/>
        <v>643</v>
      </c>
      <c r="D18" s="208">
        <f t="shared" si="17"/>
        <v>352</v>
      </c>
      <c r="E18" s="208">
        <f t="shared" si="18"/>
        <v>291</v>
      </c>
      <c r="F18" s="307">
        <f t="shared" si="19"/>
        <v>398</v>
      </c>
      <c r="G18" s="304">
        <f t="shared" si="13"/>
        <v>0.618973561430793</v>
      </c>
      <c r="H18" s="308">
        <f t="shared" si="20"/>
        <v>245</v>
      </c>
      <c r="I18" s="190">
        <f t="shared" si="21"/>
        <v>9837</v>
      </c>
      <c r="J18" s="190">
        <f t="shared" si="22"/>
        <v>3593</v>
      </c>
      <c r="K18" s="190">
        <f t="shared" si="23"/>
        <v>6244</v>
      </c>
      <c r="L18" s="330">
        <f t="shared" si="1"/>
        <v>24.71608040201</v>
      </c>
      <c r="M18" s="329">
        <f t="shared" si="24"/>
        <v>259</v>
      </c>
      <c r="N18" s="232">
        <v>157</v>
      </c>
      <c r="O18" s="31">
        <v>102</v>
      </c>
      <c r="P18" s="105">
        <f t="shared" si="25"/>
        <v>0.393822393822394</v>
      </c>
      <c r="Q18" s="228">
        <v>2544</v>
      </c>
      <c r="R18" s="345">
        <f t="shared" si="2"/>
        <v>24.9411764705882</v>
      </c>
      <c r="S18" s="329">
        <f t="shared" si="26"/>
        <v>40</v>
      </c>
      <c r="T18" s="232">
        <v>19</v>
      </c>
      <c r="U18" s="31">
        <v>21</v>
      </c>
      <c r="V18" s="105">
        <f t="shared" si="27"/>
        <v>0.525</v>
      </c>
      <c r="W18" s="228">
        <v>438</v>
      </c>
      <c r="X18" s="345">
        <f t="shared" si="3"/>
        <v>20.8571428571429</v>
      </c>
      <c r="Y18" s="329">
        <f t="shared" si="28"/>
        <v>6</v>
      </c>
      <c r="Z18" s="232">
        <v>4</v>
      </c>
      <c r="AA18" s="31">
        <v>2</v>
      </c>
      <c r="AB18" s="105">
        <f t="shared" si="29"/>
        <v>0.333333333333333</v>
      </c>
      <c r="AC18" s="228">
        <v>80</v>
      </c>
      <c r="AD18" s="345">
        <f t="shared" si="4"/>
        <v>40</v>
      </c>
      <c r="AE18" s="329">
        <f t="shared" si="30"/>
        <v>0</v>
      </c>
      <c r="AF18" s="232"/>
      <c r="AG18" s="31"/>
      <c r="AH18" s="105" t="str">
        <f t="shared" si="31"/>
        <v>-</v>
      </c>
      <c r="AI18" s="228">
        <v>0</v>
      </c>
      <c r="AJ18" s="345" t="str">
        <f t="shared" si="5"/>
        <v>-</v>
      </c>
      <c r="AK18" s="329">
        <f t="shared" si="32"/>
        <v>16</v>
      </c>
      <c r="AL18" s="232">
        <v>8</v>
      </c>
      <c r="AM18" s="31">
        <v>8</v>
      </c>
      <c r="AN18" s="105">
        <f t="shared" si="33"/>
        <v>0.5</v>
      </c>
      <c r="AO18" s="228">
        <v>227</v>
      </c>
      <c r="AP18" s="345">
        <f t="shared" si="6"/>
        <v>28.375</v>
      </c>
      <c r="AQ18" s="329">
        <f t="shared" si="34"/>
        <v>31</v>
      </c>
      <c r="AR18" s="232">
        <v>21</v>
      </c>
      <c r="AS18" s="31">
        <v>10</v>
      </c>
      <c r="AT18" s="105">
        <f t="shared" si="35"/>
        <v>0.32258064516129</v>
      </c>
      <c r="AU18" s="228">
        <v>304</v>
      </c>
      <c r="AV18" s="345">
        <f t="shared" si="7"/>
        <v>30.4</v>
      </c>
      <c r="AW18" s="368">
        <f t="shared" si="14"/>
        <v>170</v>
      </c>
      <c r="AX18" s="232">
        <v>36</v>
      </c>
      <c r="AY18" s="31">
        <v>134</v>
      </c>
      <c r="AZ18" s="369">
        <v>3062</v>
      </c>
      <c r="BA18" s="370">
        <f t="shared" si="8"/>
        <v>22.8507462686567</v>
      </c>
      <c r="BB18" s="368">
        <f t="shared" si="15"/>
        <v>106</v>
      </c>
      <c r="BC18" s="232"/>
      <c r="BD18" s="31">
        <v>106</v>
      </c>
      <c r="BE18" s="369">
        <v>2791</v>
      </c>
      <c r="BF18" s="370">
        <f t="shared" si="9"/>
        <v>26.3301886792453</v>
      </c>
      <c r="BG18" s="368">
        <f t="shared" si="16"/>
        <v>15</v>
      </c>
      <c r="BH18" s="232"/>
      <c r="BI18" s="31">
        <v>15</v>
      </c>
      <c r="BJ18" s="369">
        <v>391</v>
      </c>
      <c r="BK18" s="370">
        <f t="shared" si="10"/>
        <v>26.0666666666667</v>
      </c>
    </row>
    <row r="19" ht="14.25" customHeight="1" spans="1:63">
      <c r="A19" s="107"/>
      <c r="B19" s="108">
        <v>13</v>
      </c>
      <c r="C19" s="192">
        <f t="shared" si="12"/>
        <v>613</v>
      </c>
      <c r="D19" s="208">
        <f t="shared" si="17"/>
        <v>343</v>
      </c>
      <c r="E19" s="208">
        <f t="shared" si="18"/>
        <v>270</v>
      </c>
      <c r="F19" s="307">
        <f t="shared" si="19"/>
        <v>352</v>
      </c>
      <c r="G19" s="304">
        <f t="shared" si="13"/>
        <v>0.574225122349103</v>
      </c>
      <c r="H19" s="308">
        <f t="shared" si="20"/>
        <v>261</v>
      </c>
      <c r="I19" s="190">
        <f t="shared" si="21"/>
        <v>8238</v>
      </c>
      <c r="J19" s="190">
        <f t="shared" si="22"/>
        <v>2825</v>
      </c>
      <c r="K19" s="190">
        <f t="shared" si="23"/>
        <v>5413</v>
      </c>
      <c r="L19" s="330">
        <f t="shared" si="1"/>
        <v>23.4034090909091</v>
      </c>
      <c r="M19" s="329">
        <f t="shared" si="24"/>
        <v>277</v>
      </c>
      <c r="N19" s="232">
        <v>182</v>
      </c>
      <c r="O19" s="31">
        <v>95</v>
      </c>
      <c r="P19" s="105">
        <f t="shared" si="25"/>
        <v>0.342960288808664</v>
      </c>
      <c r="Q19" s="228">
        <v>2230</v>
      </c>
      <c r="R19" s="345">
        <f t="shared" si="2"/>
        <v>23.4736842105263</v>
      </c>
      <c r="S19" s="329">
        <f t="shared" si="26"/>
        <v>32</v>
      </c>
      <c r="T19" s="232">
        <v>18</v>
      </c>
      <c r="U19" s="31">
        <v>14</v>
      </c>
      <c r="V19" s="105">
        <f t="shared" si="27"/>
        <v>0.4375</v>
      </c>
      <c r="W19" s="228">
        <v>276</v>
      </c>
      <c r="X19" s="345">
        <f t="shared" si="3"/>
        <v>19.7142857142857</v>
      </c>
      <c r="Y19" s="329">
        <f t="shared" si="28"/>
        <v>2</v>
      </c>
      <c r="Z19" s="232">
        <v>0</v>
      </c>
      <c r="AA19" s="31">
        <v>2</v>
      </c>
      <c r="AB19" s="105">
        <f t="shared" si="29"/>
        <v>1</v>
      </c>
      <c r="AC19" s="228">
        <v>51</v>
      </c>
      <c r="AD19" s="345">
        <f t="shared" si="4"/>
        <v>25.5</v>
      </c>
      <c r="AE19" s="329">
        <f t="shared" si="30"/>
        <v>0</v>
      </c>
      <c r="AF19" s="232"/>
      <c r="AG19" s="31"/>
      <c r="AH19" s="105" t="str">
        <f t="shared" si="31"/>
        <v>-</v>
      </c>
      <c r="AI19" s="228">
        <v>0</v>
      </c>
      <c r="AJ19" s="345" t="str">
        <f t="shared" si="5"/>
        <v>-</v>
      </c>
      <c r="AK19" s="329">
        <f t="shared" si="32"/>
        <v>8</v>
      </c>
      <c r="AL19" s="232">
        <v>6</v>
      </c>
      <c r="AM19" s="31">
        <v>2</v>
      </c>
      <c r="AN19" s="105">
        <f t="shared" si="33"/>
        <v>0.25</v>
      </c>
      <c r="AO19" s="228">
        <v>96</v>
      </c>
      <c r="AP19" s="345">
        <f t="shared" si="6"/>
        <v>48</v>
      </c>
      <c r="AQ19" s="329">
        <f t="shared" si="34"/>
        <v>24</v>
      </c>
      <c r="AR19" s="232">
        <v>16</v>
      </c>
      <c r="AS19" s="31">
        <v>8</v>
      </c>
      <c r="AT19" s="105">
        <f t="shared" si="35"/>
        <v>0.333333333333333</v>
      </c>
      <c r="AU19" s="228">
        <v>172</v>
      </c>
      <c r="AV19" s="345">
        <f t="shared" si="7"/>
        <v>21.5</v>
      </c>
      <c r="AW19" s="368">
        <f t="shared" si="14"/>
        <v>174</v>
      </c>
      <c r="AX19" s="232">
        <v>39</v>
      </c>
      <c r="AY19" s="31">
        <v>135</v>
      </c>
      <c r="AZ19" s="369">
        <v>2892</v>
      </c>
      <c r="BA19" s="370">
        <f t="shared" si="8"/>
        <v>21.4222222222222</v>
      </c>
      <c r="BB19" s="368">
        <f t="shared" si="15"/>
        <v>84</v>
      </c>
      <c r="BC19" s="232"/>
      <c r="BD19" s="31">
        <v>84</v>
      </c>
      <c r="BE19" s="369">
        <v>2220</v>
      </c>
      <c r="BF19" s="370">
        <f t="shared" si="9"/>
        <v>26.4285714285714</v>
      </c>
      <c r="BG19" s="368">
        <f t="shared" si="16"/>
        <v>12</v>
      </c>
      <c r="BH19" s="232"/>
      <c r="BI19" s="31">
        <v>12</v>
      </c>
      <c r="BJ19" s="369">
        <v>301</v>
      </c>
      <c r="BK19" s="370">
        <f t="shared" si="10"/>
        <v>25.0833333333333</v>
      </c>
    </row>
    <row r="20" ht="14.25" customHeight="1" spans="1:63">
      <c r="A20" s="107"/>
      <c r="B20" s="108">
        <v>14</v>
      </c>
      <c r="C20" s="192">
        <f t="shared" si="12"/>
        <v>702</v>
      </c>
      <c r="D20" s="208">
        <f t="shared" si="17"/>
        <v>369</v>
      </c>
      <c r="E20" s="208">
        <f t="shared" si="18"/>
        <v>333</v>
      </c>
      <c r="F20" s="307">
        <f t="shared" si="19"/>
        <v>418</v>
      </c>
      <c r="G20" s="304">
        <f t="shared" si="13"/>
        <v>0.595441595441595</v>
      </c>
      <c r="H20" s="308">
        <f t="shared" si="20"/>
        <v>284</v>
      </c>
      <c r="I20" s="190">
        <f t="shared" si="21"/>
        <v>9740</v>
      </c>
      <c r="J20" s="190">
        <f t="shared" si="22"/>
        <v>2995</v>
      </c>
      <c r="K20" s="190">
        <f t="shared" si="23"/>
        <v>6745</v>
      </c>
      <c r="L20" s="330">
        <f t="shared" si="1"/>
        <v>23.3014354066986</v>
      </c>
      <c r="M20" s="329">
        <f t="shared" si="24"/>
        <v>278</v>
      </c>
      <c r="N20" s="232">
        <v>181</v>
      </c>
      <c r="O20" s="31">
        <v>97</v>
      </c>
      <c r="P20" s="105">
        <f t="shared" si="25"/>
        <v>0.348920863309353</v>
      </c>
      <c r="Q20" s="228">
        <v>2089</v>
      </c>
      <c r="R20" s="345">
        <f t="shared" si="2"/>
        <v>21.5360824742268</v>
      </c>
      <c r="S20" s="329">
        <f t="shared" si="26"/>
        <v>28</v>
      </c>
      <c r="T20" s="232">
        <v>19</v>
      </c>
      <c r="U20" s="31">
        <v>9</v>
      </c>
      <c r="V20" s="105">
        <f t="shared" si="27"/>
        <v>0.321428571428571</v>
      </c>
      <c r="W20" s="228">
        <v>169</v>
      </c>
      <c r="X20" s="345">
        <f t="shared" si="3"/>
        <v>18.7777777777778</v>
      </c>
      <c r="Y20" s="329">
        <f t="shared" si="28"/>
        <v>6</v>
      </c>
      <c r="Z20" s="232">
        <v>3</v>
      </c>
      <c r="AA20" s="31">
        <v>3</v>
      </c>
      <c r="AB20" s="105">
        <f t="shared" si="29"/>
        <v>0.5</v>
      </c>
      <c r="AC20" s="228">
        <v>119</v>
      </c>
      <c r="AD20" s="345">
        <f t="shared" si="4"/>
        <v>39.6666666666667</v>
      </c>
      <c r="AE20" s="329">
        <f t="shared" si="30"/>
        <v>0</v>
      </c>
      <c r="AF20" s="232"/>
      <c r="AG20" s="31"/>
      <c r="AH20" s="105" t="str">
        <f t="shared" si="31"/>
        <v>-</v>
      </c>
      <c r="AI20" s="228">
        <v>0</v>
      </c>
      <c r="AJ20" s="345" t="str">
        <f t="shared" si="5"/>
        <v>-</v>
      </c>
      <c r="AK20" s="329">
        <f t="shared" si="32"/>
        <v>15</v>
      </c>
      <c r="AL20" s="232">
        <v>8</v>
      </c>
      <c r="AM20" s="31">
        <v>7</v>
      </c>
      <c r="AN20" s="105">
        <f t="shared" si="33"/>
        <v>0.466666666666667</v>
      </c>
      <c r="AO20" s="228">
        <v>162</v>
      </c>
      <c r="AP20" s="345">
        <f t="shared" si="6"/>
        <v>23.1428571428571</v>
      </c>
      <c r="AQ20" s="329">
        <f t="shared" si="34"/>
        <v>42</v>
      </c>
      <c r="AR20" s="232">
        <v>26</v>
      </c>
      <c r="AS20" s="31">
        <v>16</v>
      </c>
      <c r="AT20" s="105">
        <f t="shared" si="35"/>
        <v>0.380952380952381</v>
      </c>
      <c r="AU20" s="228">
        <v>456</v>
      </c>
      <c r="AV20" s="345">
        <f t="shared" si="7"/>
        <v>28.5</v>
      </c>
      <c r="AW20" s="368">
        <f t="shared" si="14"/>
        <v>208</v>
      </c>
      <c r="AX20" s="232">
        <v>47</v>
      </c>
      <c r="AY20" s="31">
        <v>161</v>
      </c>
      <c r="AZ20" s="369">
        <v>3323</v>
      </c>
      <c r="BA20" s="370">
        <f t="shared" si="8"/>
        <v>20.639751552795</v>
      </c>
      <c r="BB20" s="368">
        <f t="shared" si="15"/>
        <v>113</v>
      </c>
      <c r="BC20" s="232"/>
      <c r="BD20" s="31">
        <v>113</v>
      </c>
      <c r="BE20" s="369">
        <v>3043</v>
      </c>
      <c r="BF20" s="370">
        <f t="shared" si="9"/>
        <v>26.929203539823</v>
      </c>
      <c r="BG20" s="368">
        <f t="shared" si="16"/>
        <v>12</v>
      </c>
      <c r="BH20" s="232"/>
      <c r="BI20" s="31">
        <v>12</v>
      </c>
      <c r="BJ20" s="369">
        <v>379</v>
      </c>
      <c r="BK20" s="370">
        <f t="shared" si="10"/>
        <v>31.5833333333333</v>
      </c>
    </row>
    <row r="21" ht="14.25" customHeight="1" spans="1:63">
      <c r="A21" s="107"/>
      <c r="B21" s="108">
        <v>15</v>
      </c>
      <c r="C21" s="192">
        <f t="shared" si="12"/>
        <v>692</v>
      </c>
      <c r="D21" s="208">
        <f t="shared" si="17"/>
        <v>370</v>
      </c>
      <c r="E21" s="208">
        <f t="shared" si="18"/>
        <v>322</v>
      </c>
      <c r="F21" s="307">
        <f t="shared" si="19"/>
        <v>395</v>
      </c>
      <c r="G21" s="304">
        <f t="shared" si="13"/>
        <v>0.570809248554913</v>
      </c>
      <c r="H21" s="308">
        <f t="shared" si="20"/>
        <v>297</v>
      </c>
      <c r="I21" s="190">
        <f t="shared" si="21"/>
        <v>9430</v>
      </c>
      <c r="J21" s="190">
        <f t="shared" si="22"/>
        <v>2660</v>
      </c>
      <c r="K21" s="190">
        <f t="shared" si="23"/>
        <v>6770</v>
      </c>
      <c r="L21" s="330">
        <f t="shared" si="1"/>
        <v>23.873417721519</v>
      </c>
      <c r="M21" s="329">
        <f t="shared" si="24"/>
        <v>265</v>
      </c>
      <c r="N21" s="232">
        <v>180</v>
      </c>
      <c r="O21" s="31">
        <v>85</v>
      </c>
      <c r="P21" s="105">
        <f t="shared" si="25"/>
        <v>0.320754716981132</v>
      </c>
      <c r="Q21" s="228">
        <v>1924</v>
      </c>
      <c r="R21" s="345">
        <f t="shared" si="2"/>
        <v>22.6352941176471</v>
      </c>
      <c r="S21" s="329">
        <f t="shared" si="26"/>
        <v>43</v>
      </c>
      <c r="T21" s="232">
        <v>32</v>
      </c>
      <c r="U21" s="31">
        <v>11</v>
      </c>
      <c r="V21" s="105">
        <f t="shared" si="27"/>
        <v>0.255813953488372</v>
      </c>
      <c r="W21" s="228">
        <v>215</v>
      </c>
      <c r="X21" s="345">
        <f t="shared" si="3"/>
        <v>19.5454545454545</v>
      </c>
      <c r="Y21" s="329">
        <f t="shared" si="28"/>
        <v>6</v>
      </c>
      <c r="Z21" s="232">
        <v>3</v>
      </c>
      <c r="AA21" s="31">
        <v>3</v>
      </c>
      <c r="AB21" s="105">
        <f t="shared" si="29"/>
        <v>0.5</v>
      </c>
      <c r="AC21" s="228">
        <v>116</v>
      </c>
      <c r="AD21" s="345">
        <f t="shared" si="4"/>
        <v>38.6666666666667</v>
      </c>
      <c r="AE21" s="329">
        <f t="shared" si="30"/>
        <v>0</v>
      </c>
      <c r="AF21" s="232"/>
      <c r="AG21" s="31"/>
      <c r="AH21" s="105" t="str">
        <f t="shared" si="31"/>
        <v>-</v>
      </c>
      <c r="AI21" s="228">
        <v>0</v>
      </c>
      <c r="AJ21" s="345" t="str">
        <f t="shared" si="5"/>
        <v>-</v>
      </c>
      <c r="AK21" s="329">
        <f t="shared" si="32"/>
        <v>12</v>
      </c>
      <c r="AL21" s="232">
        <v>6</v>
      </c>
      <c r="AM21" s="31">
        <v>6</v>
      </c>
      <c r="AN21" s="105">
        <f t="shared" si="33"/>
        <v>0.5</v>
      </c>
      <c r="AO21" s="228">
        <v>125</v>
      </c>
      <c r="AP21" s="345">
        <f t="shared" si="6"/>
        <v>20.8333333333333</v>
      </c>
      <c r="AQ21" s="329">
        <f t="shared" si="34"/>
        <v>44</v>
      </c>
      <c r="AR21" s="232">
        <v>35</v>
      </c>
      <c r="AS21" s="31">
        <v>9</v>
      </c>
      <c r="AT21" s="105">
        <f t="shared" si="35"/>
        <v>0.204545454545455</v>
      </c>
      <c r="AU21" s="228">
        <v>280</v>
      </c>
      <c r="AV21" s="345">
        <f t="shared" si="7"/>
        <v>31.1111111111111</v>
      </c>
      <c r="AW21" s="368">
        <f t="shared" si="14"/>
        <v>197</v>
      </c>
      <c r="AX21" s="232">
        <v>41</v>
      </c>
      <c r="AY21" s="31">
        <v>156</v>
      </c>
      <c r="AZ21" s="369">
        <v>3465</v>
      </c>
      <c r="BA21" s="370">
        <f t="shared" si="8"/>
        <v>22.2115384615385</v>
      </c>
      <c r="BB21" s="368">
        <f t="shared" si="15"/>
        <v>114</v>
      </c>
      <c r="BC21" s="232"/>
      <c r="BD21" s="31">
        <v>114</v>
      </c>
      <c r="BE21" s="369">
        <v>3013</v>
      </c>
      <c r="BF21" s="370">
        <f t="shared" si="9"/>
        <v>26.4298245614035</v>
      </c>
      <c r="BG21" s="368">
        <f t="shared" si="16"/>
        <v>11</v>
      </c>
      <c r="BH21" s="232"/>
      <c r="BI21" s="31">
        <v>11</v>
      </c>
      <c r="BJ21" s="369">
        <v>292</v>
      </c>
      <c r="BK21" s="370">
        <f t="shared" si="10"/>
        <v>26.5454545454545</v>
      </c>
    </row>
    <row r="22" ht="14.25" customHeight="1" spans="1:63">
      <c r="A22" s="107"/>
      <c r="B22" s="108">
        <v>16</v>
      </c>
      <c r="C22" s="192">
        <f t="shared" si="12"/>
        <v>679</v>
      </c>
      <c r="D22" s="208">
        <f t="shared" si="17"/>
        <v>343</v>
      </c>
      <c r="E22" s="208">
        <f t="shared" si="18"/>
        <v>336</v>
      </c>
      <c r="F22" s="307">
        <f t="shared" si="19"/>
        <v>438</v>
      </c>
      <c r="G22" s="304">
        <f t="shared" si="13"/>
        <v>0.645066273932253</v>
      </c>
      <c r="H22" s="308">
        <f t="shared" si="20"/>
        <v>241</v>
      </c>
      <c r="I22" s="190">
        <f t="shared" si="21"/>
        <v>10296</v>
      </c>
      <c r="J22" s="190">
        <f t="shared" si="22"/>
        <v>3313</v>
      </c>
      <c r="K22" s="190">
        <f t="shared" si="23"/>
        <v>6983</v>
      </c>
      <c r="L22" s="330">
        <f t="shared" si="1"/>
        <v>23.5068493150685</v>
      </c>
      <c r="M22" s="329">
        <f t="shared" si="24"/>
        <v>241</v>
      </c>
      <c r="N22" s="232">
        <v>151</v>
      </c>
      <c r="O22" s="31">
        <v>90</v>
      </c>
      <c r="P22" s="105">
        <f t="shared" si="25"/>
        <v>0.37344398340249</v>
      </c>
      <c r="Q22" s="228">
        <v>2257</v>
      </c>
      <c r="R22" s="345">
        <f t="shared" si="2"/>
        <v>25.0777777777778</v>
      </c>
      <c r="S22" s="329">
        <f t="shared" si="26"/>
        <v>48</v>
      </c>
      <c r="T22" s="232">
        <v>25</v>
      </c>
      <c r="U22" s="31">
        <v>23</v>
      </c>
      <c r="V22" s="105">
        <f t="shared" si="27"/>
        <v>0.479166666666667</v>
      </c>
      <c r="W22" s="228">
        <v>441</v>
      </c>
      <c r="X22" s="345">
        <f t="shared" si="3"/>
        <v>19.1739130434783</v>
      </c>
      <c r="Y22" s="329">
        <f t="shared" si="28"/>
        <v>4</v>
      </c>
      <c r="Z22" s="232">
        <v>2</v>
      </c>
      <c r="AA22" s="31">
        <v>2</v>
      </c>
      <c r="AB22" s="105">
        <f t="shared" si="29"/>
        <v>0.5</v>
      </c>
      <c r="AC22" s="228">
        <v>140</v>
      </c>
      <c r="AD22" s="345">
        <f t="shared" si="4"/>
        <v>70</v>
      </c>
      <c r="AE22" s="329">
        <f t="shared" si="30"/>
        <v>0</v>
      </c>
      <c r="AF22" s="232"/>
      <c r="AG22" s="31"/>
      <c r="AH22" s="105" t="str">
        <f t="shared" si="31"/>
        <v>-</v>
      </c>
      <c r="AI22" s="228">
        <v>0</v>
      </c>
      <c r="AJ22" s="345" t="str">
        <f t="shared" si="5"/>
        <v>-</v>
      </c>
      <c r="AK22" s="329">
        <f t="shared" si="32"/>
        <v>13</v>
      </c>
      <c r="AL22" s="232">
        <v>5</v>
      </c>
      <c r="AM22" s="31">
        <v>8</v>
      </c>
      <c r="AN22" s="105">
        <f t="shared" si="33"/>
        <v>0.615384615384615</v>
      </c>
      <c r="AO22" s="228">
        <v>212</v>
      </c>
      <c r="AP22" s="345">
        <f t="shared" si="6"/>
        <v>26.5</v>
      </c>
      <c r="AQ22" s="329">
        <f t="shared" si="34"/>
        <v>37</v>
      </c>
      <c r="AR22" s="232">
        <v>25</v>
      </c>
      <c r="AS22" s="31">
        <v>12</v>
      </c>
      <c r="AT22" s="105">
        <f t="shared" si="35"/>
        <v>0.324324324324324</v>
      </c>
      <c r="AU22" s="228">
        <v>263</v>
      </c>
      <c r="AV22" s="345">
        <f t="shared" si="7"/>
        <v>21.9166666666667</v>
      </c>
      <c r="AW22" s="368">
        <f t="shared" si="14"/>
        <v>194</v>
      </c>
      <c r="AX22" s="232">
        <v>33</v>
      </c>
      <c r="AY22" s="31">
        <v>161</v>
      </c>
      <c r="AZ22" s="369">
        <v>3413</v>
      </c>
      <c r="BA22" s="370">
        <f t="shared" si="8"/>
        <v>21.1987577639752</v>
      </c>
      <c r="BB22" s="368">
        <f t="shared" si="15"/>
        <v>123</v>
      </c>
      <c r="BC22" s="232"/>
      <c r="BD22" s="31">
        <v>123</v>
      </c>
      <c r="BE22" s="369">
        <v>3084</v>
      </c>
      <c r="BF22" s="370">
        <f t="shared" si="9"/>
        <v>25.0731707317073</v>
      </c>
      <c r="BG22" s="368">
        <f t="shared" si="16"/>
        <v>19</v>
      </c>
      <c r="BH22" s="232"/>
      <c r="BI22" s="31">
        <v>19</v>
      </c>
      <c r="BJ22" s="369">
        <v>486</v>
      </c>
      <c r="BK22" s="370">
        <f t="shared" si="10"/>
        <v>25.5789473684211</v>
      </c>
    </row>
    <row r="23" ht="14.25" customHeight="1" spans="1:63">
      <c r="A23" s="107"/>
      <c r="B23" s="108">
        <v>17</v>
      </c>
      <c r="C23" s="192">
        <f t="shared" si="12"/>
        <v>635</v>
      </c>
      <c r="D23" s="208">
        <f t="shared" si="17"/>
        <v>355</v>
      </c>
      <c r="E23" s="208">
        <f t="shared" si="18"/>
        <v>280</v>
      </c>
      <c r="F23" s="307">
        <f t="shared" si="19"/>
        <v>381</v>
      </c>
      <c r="G23" s="304">
        <f t="shared" si="13"/>
        <v>0.6</v>
      </c>
      <c r="H23" s="308">
        <f t="shared" si="20"/>
        <v>254</v>
      </c>
      <c r="I23" s="190">
        <f t="shared" si="21"/>
        <v>8888.9</v>
      </c>
      <c r="J23" s="190">
        <f t="shared" si="22"/>
        <v>2979.9</v>
      </c>
      <c r="K23" s="190">
        <f t="shared" si="23"/>
        <v>5909</v>
      </c>
      <c r="L23" s="330">
        <f t="shared" si="1"/>
        <v>23.3304461942257</v>
      </c>
      <c r="M23" s="329">
        <f t="shared" si="24"/>
        <v>273</v>
      </c>
      <c r="N23" s="232">
        <v>179</v>
      </c>
      <c r="O23" s="31">
        <v>94</v>
      </c>
      <c r="P23" s="105">
        <f t="shared" si="25"/>
        <v>0.344322344322344</v>
      </c>
      <c r="Q23" s="228">
        <v>2073</v>
      </c>
      <c r="R23" s="345">
        <f t="shared" si="2"/>
        <v>22.0531914893617</v>
      </c>
      <c r="S23" s="329">
        <f t="shared" si="26"/>
        <v>33</v>
      </c>
      <c r="T23" s="232">
        <v>16</v>
      </c>
      <c r="U23" s="31">
        <v>17</v>
      </c>
      <c r="V23" s="105">
        <f t="shared" si="27"/>
        <v>0.515151515151515</v>
      </c>
      <c r="W23" s="228">
        <v>347</v>
      </c>
      <c r="X23" s="345">
        <f t="shared" si="3"/>
        <v>20.4117647058824</v>
      </c>
      <c r="Y23" s="329">
        <f t="shared" si="28"/>
        <v>6</v>
      </c>
      <c r="Z23" s="232">
        <v>4</v>
      </c>
      <c r="AA23" s="31">
        <v>2</v>
      </c>
      <c r="AB23" s="105">
        <f t="shared" si="29"/>
        <v>0.333333333333333</v>
      </c>
      <c r="AC23" s="228">
        <v>152</v>
      </c>
      <c r="AD23" s="345">
        <f t="shared" si="4"/>
        <v>76</v>
      </c>
      <c r="AE23" s="329">
        <f t="shared" si="30"/>
        <v>0</v>
      </c>
      <c r="AF23" s="232"/>
      <c r="AG23" s="31"/>
      <c r="AH23" s="105" t="str">
        <f t="shared" si="31"/>
        <v>-</v>
      </c>
      <c r="AI23" s="228">
        <v>0</v>
      </c>
      <c r="AJ23" s="345" t="str">
        <f t="shared" si="5"/>
        <v>-</v>
      </c>
      <c r="AK23" s="329">
        <f t="shared" si="32"/>
        <v>9</v>
      </c>
      <c r="AL23" s="232">
        <v>5</v>
      </c>
      <c r="AM23" s="31">
        <v>4</v>
      </c>
      <c r="AN23" s="105">
        <f t="shared" si="33"/>
        <v>0.444444444444444</v>
      </c>
      <c r="AO23" s="228">
        <v>140</v>
      </c>
      <c r="AP23" s="345">
        <f t="shared" si="6"/>
        <v>35</v>
      </c>
      <c r="AQ23" s="329">
        <f t="shared" si="34"/>
        <v>34</v>
      </c>
      <c r="AR23" s="232">
        <v>22</v>
      </c>
      <c r="AS23" s="31">
        <v>12</v>
      </c>
      <c r="AT23" s="105">
        <f t="shared" si="35"/>
        <v>0.352941176470588</v>
      </c>
      <c r="AU23" s="228">
        <v>267.9</v>
      </c>
      <c r="AV23" s="345">
        <f t="shared" si="7"/>
        <v>22.325</v>
      </c>
      <c r="AW23" s="368">
        <f t="shared" si="14"/>
        <v>158</v>
      </c>
      <c r="AX23" s="232">
        <v>28</v>
      </c>
      <c r="AY23" s="31">
        <v>130</v>
      </c>
      <c r="AZ23" s="369">
        <v>2688</v>
      </c>
      <c r="BA23" s="370">
        <f t="shared" si="8"/>
        <v>20.6769230769231</v>
      </c>
      <c r="BB23" s="368">
        <f t="shared" si="15"/>
        <v>109</v>
      </c>
      <c r="BC23" s="232"/>
      <c r="BD23" s="31">
        <v>109</v>
      </c>
      <c r="BE23" s="369">
        <v>2905</v>
      </c>
      <c r="BF23" s="370">
        <f t="shared" si="9"/>
        <v>26.651376146789</v>
      </c>
      <c r="BG23" s="368">
        <f t="shared" si="16"/>
        <v>13</v>
      </c>
      <c r="BH23" s="232"/>
      <c r="BI23" s="31">
        <v>13</v>
      </c>
      <c r="BJ23" s="369">
        <v>316</v>
      </c>
      <c r="BK23" s="370">
        <f t="shared" si="10"/>
        <v>24.3076923076923</v>
      </c>
    </row>
    <row r="24" ht="14.25" customHeight="1" spans="1:63">
      <c r="A24" s="107"/>
      <c r="B24" s="108">
        <v>18</v>
      </c>
      <c r="C24" s="192">
        <f t="shared" si="12"/>
        <v>685</v>
      </c>
      <c r="D24" s="208">
        <f t="shared" si="17"/>
        <v>374</v>
      </c>
      <c r="E24" s="208">
        <f t="shared" si="18"/>
        <v>311</v>
      </c>
      <c r="F24" s="307">
        <f t="shared" si="19"/>
        <v>415</v>
      </c>
      <c r="G24" s="304">
        <f t="shared" si="13"/>
        <v>0.605839416058394</v>
      </c>
      <c r="H24" s="308">
        <f t="shared" si="20"/>
        <v>270</v>
      </c>
      <c r="I24" s="190">
        <f t="shared" si="21"/>
        <v>9464</v>
      </c>
      <c r="J24" s="190">
        <f t="shared" si="22"/>
        <v>3389</v>
      </c>
      <c r="K24" s="190">
        <f t="shared" si="23"/>
        <v>6075</v>
      </c>
      <c r="L24" s="330">
        <f t="shared" si="1"/>
        <v>22.8048192771084</v>
      </c>
      <c r="M24" s="329">
        <f t="shared" si="24"/>
        <v>283</v>
      </c>
      <c r="N24" s="232">
        <v>181</v>
      </c>
      <c r="O24" s="31">
        <v>102</v>
      </c>
      <c r="P24" s="105">
        <f t="shared" si="25"/>
        <v>0.360424028268551</v>
      </c>
      <c r="Q24" s="228">
        <v>2476</v>
      </c>
      <c r="R24" s="345">
        <f t="shared" si="2"/>
        <v>24.2745098039216</v>
      </c>
      <c r="S24" s="329">
        <f t="shared" si="26"/>
        <v>35</v>
      </c>
      <c r="T24" s="232">
        <v>12</v>
      </c>
      <c r="U24" s="31">
        <v>23</v>
      </c>
      <c r="V24" s="105">
        <f t="shared" si="27"/>
        <v>0.657142857142857</v>
      </c>
      <c r="W24" s="228">
        <v>405</v>
      </c>
      <c r="X24" s="345">
        <f t="shared" si="3"/>
        <v>17.6086956521739</v>
      </c>
      <c r="Y24" s="329">
        <f t="shared" si="28"/>
        <v>9</v>
      </c>
      <c r="Z24" s="232">
        <v>8</v>
      </c>
      <c r="AA24" s="31">
        <v>1</v>
      </c>
      <c r="AB24" s="105">
        <f t="shared" si="29"/>
        <v>0.111111111111111</v>
      </c>
      <c r="AC24" s="228">
        <v>20</v>
      </c>
      <c r="AD24" s="345">
        <f t="shared" si="4"/>
        <v>20</v>
      </c>
      <c r="AE24" s="329">
        <f t="shared" si="30"/>
        <v>0</v>
      </c>
      <c r="AF24" s="232"/>
      <c r="AG24" s="31"/>
      <c r="AH24" s="105" t="str">
        <f t="shared" si="31"/>
        <v>-</v>
      </c>
      <c r="AI24" s="228">
        <v>0</v>
      </c>
      <c r="AJ24" s="345" t="str">
        <f t="shared" si="5"/>
        <v>-</v>
      </c>
      <c r="AK24" s="329">
        <f t="shared" si="32"/>
        <v>20</v>
      </c>
      <c r="AL24" s="232">
        <v>11</v>
      </c>
      <c r="AM24" s="31">
        <v>9</v>
      </c>
      <c r="AN24" s="105">
        <f t="shared" si="33"/>
        <v>0.45</v>
      </c>
      <c r="AO24" s="228">
        <v>217</v>
      </c>
      <c r="AP24" s="345">
        <f t="shared" si="6"/>
        <v>24.1111111111111</v>
      </c>
      <c r="AQ24" s="329">
        <f t="shared" si="34"/>
        <v>27</v>
      </c>
      <c r="AR24" s="232">
        <v>17</v>
      </c>
      <c r="AS24" s="31">
        <v>10</v>
      </c>
      <c r="AT24" s="105">
        <f t="shared" si="35"/>
        <v>0.37037037037037</v>
      </c>
      <c r="AU24" s="228">
        <v>271</v>
      </c>
      <c r="AV24" s="345">
        <f t="shared" si="7"/>
        <v>27.1</v>
      </c>
      <c r="AW24" s="368">
        <f t="shared" si="14"/>
        <v>192</v>
      </c>
      <c r="AX24" s="232">
        <v>41</v>
      </c>
      <c r="AY24" s="31">
        <v>151</v>
      </c>
      <c r="AZ24" s="369">
        <v>3089</v>
      </c>
      <c r="BA24" s="370">
        <f t="shared" si="8"/>
        <v>20.4569536423841</v>
      </c>
      <c r="BB24" s="368">
        <f t="shared" si="15"/>
        <v>102</v>
      </c>
      <c r="BC24" s="232"/>
      <c r="BD24" s="31">
        <v>102</v>
      </c>
      <c r="BE24" s="369">
        <v>2511</v>
      </c>
      <c r="BF24" s="370">
        <f t="shared" si="9"/>
        <v>24.6176470588235</v>
      </c>
      <c r="BG24" s="368">
        <f t="shared" si="16"/>
        <v>17</v>
      </c>
      <c r="BH24" s="232"/>
      <c r="BI24" s="31">
        <v>17</v>
      </c>
      <c r="BJ24" s="369">
        <v>475</v>
      </c>
      <c r="BK24" s="370">
        <f t="shared" si="10"/>
        <v>27.9411764705882</v>
      </c>
    </row>
    <row r="25" ht="14.25" customHeight="1" spans="1:63">
      <c r="A25" s="107"/>
      <c r="B25" s="108">
        <v>19</v>
      </c>
      <c r="C25" s="192">
        <f t="shared" si="12"/>
        <v>682</v>
      </c>
      <c r="D25" s="208">
        <f t="shared" si="17"/>
        <v>362</v>
      </c>
      <c r="E25" s="208">
        <f t="shared" si="18"/>
        <v>320</v>
      </c>
      <c r="F25" s="307">
        <f t="shared" si="19"/>
        <v>403</v>
      </c>
      <c r="G25" s="304">
        <f t="shared" si="13"/>
        <v>0.590909090909091</v>
      </c>
      <c r="H25" s="308">
        <f t="shared" si="20"/>
        <v>279</v>
      </c>
      <c r="I25" s="190">
        <f t="shared" si="21"/>
        <v>9171</v>
      </c>
      <c r="J25" s="190">
        <f t="shared" si="22"/>
        <v>2805</v>
      </c>
      <c r="K25" s="190">
        <f t="shared" si="23"/>
        <v>6366</v>
      </c>
      <c r="L25" s="330">
        <f t="shared" si="1"/>
        <v>22.7568238213399</v>
      </c>
      <c r="M25" s="329">
        <f t="shared" si="24"/>
        <v>282</v>
      </c>
      <c r="N25" s="232">
        <v>190</v>
      </c>
      <c r="O25" s="31">
        <v>92</v>
      </c>
      <c r="P25" s="105">
        <f t="shared" si="25"/>
        <v>0.326241134751773</v>
      </c>
      <c r="Q25" s="228">
        <v>1877</v>
      </c>
      <c r="R25" s="345">
        <f t="shared" si="2"/>
        <v>20.4021739130435</v>
      </c>
      <c r="S25" s="329">
        <f t="shared" si="26"/>
        <v>32</v>
      </c>
      <c r="T25" s="232">
        <v>18</v>
      </c>
      <c r="U25" s="31">
        <v>14</v>
      </c>
      <c r="V25" s="105">
        <f t="shared" si="27"/>
        <v>0.4375</v>
      </c>
      <c r="W25" s="228">
        <v>364</v>
      </c>
      <c r="X25" s="345">
        <f t="shared" si="3"/>
        <v>26</v>
      </c>
      <c r="Y25" s="329">
        <f t="shared" si="28"/>
        <v>8</v>
      </c>
      <c r="Z25" s="232">
        <v>1</v>
      </c>
      <c r="AA25" s="31">
        <v>7</v>
      </c>
      <c r="AB25" s="105">
        <f t="shared" si="29"/>
        <v>0.875</v>
      </c>
      <c r="AC25" s="228">
        <v>242</v>
      </c>
      <c r="AD25" s="345">
        <f t="shared" si="4"/>
        <v>34.5714285714286</v>
      </c>
      <c r="AE25" s="329">
        <f t="shared" si="30"/>
        <v>0</v>
      </c>
      <c r="AF25" s="232"/>
      <c r="AG25" s="31"/>
      <c r="AH25" s="105" t="str">
        <f t="shared" si="31"/>
        <v>-</v>
      </c>
      <c r="AI25" s="228">
        <v>0</v>
      </c>
      <c r="AJ25" s="345" t="str">
        <f t="shared" si="5"/>
        <v>-</v>
      </c>
      <c r="AK25" s="329">
        <f t="shared" si="32"/>
        <v>11</v>
      </c>
      <c r="AL25" s="232">
        <v>8</v>
      </c>
      <c r="AM25" s="31">
        <v>3</v>
      </c>
      <c r="AN25" s="105">
        <f t="shared" si="33"/>
        <v>0.272727272727273</v>
      </c>
      <c r="AO25" s="228">
        <v>176</v>
      </c>
      <c r="AP25" s="345">
        <f t="shared" si="6"/>
        <v>58.6666666666667</v>
      </c>
      <c r="AQ25" s="329">
        <f t="shared" si="34"/>
        <v>29</v>
      </c>
      <c r="AR25" s="232">
        <v>23</v>
      </c>
      <c r="AS25" s="31">
        <v>6</v>
      </c>
      <c r="AT25" s="105">
        <f t="shared" si="35"/>
        <v>0.206896551724138</v>
      </c>
      <c r="AU25" s="228">
        <v>146</v>
      </c>
      <c r="AV25" s="345">
        <f t="shared" si="7"/>
        <v>24.3333333333333</v>
      </c>
      <c r="AW25" s="368">
        <f t="shared" si="14"/>
        <v>177</v>
      </c>
      <c r="AX25" s="232">
        <v>39</v>
      </c>
      <c r="AY25" s="31">
        <v>138</v>
      </c>
      <c r="AZ25" s="369">
        <v>2704</v>
      </c>
      <c r="BA25" s="370">
        <f t="shared" si="8"/>
        <v>19.5942028985507</v>
      </c>
      <c r="BB25" s="368">
        <f t="shared" si="15"/>
        <v>126</v>
      </c>
      <c r="BC25" s="232"/>
      <c r="BD25" s="31">
        <v>126</v>
      </c>
      <c r="BE25" s="369">
        <v>3235</v>
      </c>
      <c r="BF25" s="370">
        <f t="shared" si="9"/>
        <v>25.6746031746032</v>
      </c>
      <c r="BG25" s="368">
        <f t="shared" si="16"/>
        <v>17</v>
      </c>
      <c r="BH25" s="232"/>
      <c r="BI25" s="31">
        <v>17</v>
      </c>
      <c r="BJ25" s="369">
        <v>427</v>
      </c>
      <c r="BK25" s="370">
        <f t="shared" si="10"/>
        <v>25.1176470588235</v>
      </c>
    </row>
    <row r="26" ht="14.25" customHeight="1" spans="1:63">
      <c r="A26" s="107"/>
      <c r="B26" s="108">
        <v>20</v>
      </c>
      <c r="C26" s="192">
        <f t="shared" si="12"/>
        <v>661</v>
      </c>
      <c r="D26" s="208">
        <f t="shared" si="17"/>
        <v>377</v>
      </c>
      <c r="E26" s="208">
        <f t="shared" si="18"/>
        <v>284</v>
      </c>
      <c r="F26" s="307">
        <f t="shared" si="19"/>
        <v>387</v>
      </c>
      <c r="G26" s="304">
        <f t="shared" si="13"/>
        <v>0.585476550680787</v>
      </c>
      <c r="H26" s="308">
        <f t="shared" si="20"/>
        <v>274</v>
      </c>
      <c r="I26" s="190">
        <f t="shared" si="21"/>
        <v>9348.9</v>
      </c>
      <c r="J26" s="190">
        <f t="shared" si="22"/>
        <v>3364</v>
      </c>
      <c r="K26" s="190">
        <f t="shared" si="23"/>
        <v>5984.9</v>
      </c>
      <c r="L26" s="330">
        <f t="shared" si="1"/>
        <v>24.1573643410853</v>
      </c>
      <c r="M26" s="329">
        <f t="shared" si="24"/>
        <v>274</v>
      </c>
      <c r="N26" s="232">
        <v>171</v>
      </c>
      <c r="O26" s="31">
        <v>103</v>
      </c>
      <c r="P26" s="105">
        <f t="shared" si="25"/>
        <v>0.375912408759124</v>
      </c>
      <c r="Q26" s="228">
        <v>2484</v>
      </c>
      <c r="R26" s="345">
        <f t="shared" si="2"/>
        <v>24.1165048543689</v>
      </c>
      <c r="S26" s="329">
        <f t="shared" si="26"/>
        <v>53</v>
      </c>
      <c r="T26" s="232">
        <v>34</v>
      </c>
      <c r="U26" s="31">
        <v>19</v>
      </c>
      <c r="V26" s="105">
        <f t="shared" si="27"/>
        <v>0.358490566037736</v>
      </c>
      <c r="W26" s="228">
        <v>422</v>
      </c>
      <c r="X26" s="345">
        <f t="shared" si="3"/>
        <v>22.2105263157895</v>
      </c>
      <c r="Y26" s="329">
        <f t="shared" si="28"/>
        <v>9</v>
      </c>
      <c r="Z26" s="232">
        <v>6</v>
      </c>
      <c r="AA26" s="31">
        <v>3</v>
      </c>
      <c r="AB26" s="105">
        <f t="shared" si="29"/>
        <v>0.333333333333333</v>
      </c>
      <c r="AC26" s="228">
        <v>71</v>
      </c>
      <c r="AD26" s="345">
        <f t="shared" si="4"/>
        <v>23.6666666666667</v>
      </c>
      <c r="AE26" s="329">
        <f t="shared" si="30"/>
        <v>0</v>
      </c>
      <c r="AF26" s="232"/>
      <c r="AG26" s="31"/>
      <c r="AH26" s="105" t="str">
        <f t="shared" si="31"/>
        <v>-</v>
      </c>
      <c r="AI26" s="228">
        <v>0</v>
      </c>
      <c r="AJ26" s="345" t="str">
        <f t="shared" si="5"/>
        <v>-</v>
      </c>
      <c r="AK26" s="329">
        <f t="shared" si="32"/>
        <v>14</v>
      </c>
      <c r="AL26" s="232">
        <v>9</v>
      </c>
      <c r="AM26" s="31">
        <v>5</v>
      </c>
      <c r="AN26" s="105">
        <f t="shared" si="33"/>
        <v>0.357142857142857</v>
      </c>
      <c r="AO26" s="228">
        <v>187</v>
      </c>
      <c r="AP26" s="345">
        <f t="shared" si="6"/>
        <v>37.4</v>
      </c>
      <c r="AQ26" s="329">
        <f t="shared" si="34"/>
        <v>27</v>
      </c>
      <c r="AR26" s="232">
        <v>20</v>
      </c>
      <c r="AS26" s="31">
        <v>7</v>
      </c>
      <c r="AT26" s="105">
        <f t="shared" si="35"/>
        <v>0.259259259259259</v>
      </c>
      <c r="AU26" s="228">
        <v>200</v>
      </c>
      <c r="AV26" s="345">
        <f t="shared" si="7"/>
        <v>28.5714285714286</v>
      </c>
      <c r="AW26" s="368">
        <f t="shared" si="14"/>
        <v>174</v>
      </c>
      <c r="AX26" s="232">
        <v>34</v>
      </c>
      <c r="AY26" s="31">
        <v>140</v>
      </c>
      <c r="AZ26" s="369">
        <v>2909</v>
      </c>
      <c r="BA26" s="370">
        <f t="shared" si="8"/>
        <v>20.7785714285714</v>
      </c>
      <c r="BB26" s="368">
        <f t="shared" si="15"/>
        <v>90</v>
      </c>
      <c r="BC26" s="232"/>
      <c r="BD26" s="31">
        <v>90</v>
      </c>
      <c r="BE26" s="369">
        <v>2582</v>
      </c>
      <c r="BF26" s="370">
        <f t="shared" si="9"/>
        <v>28.6888888888889</v>
      </c>
      <c r="BG26" s="368">
        <f t="shared" si="16"/>
        <v>20</v>
      </c>
      <c r="BH26" s="232"/>
      <c r="BI26" s="31">
        <v>20</v>
      </c>
      <c r="BJ26" s="369">
        <v>493.9</v>
      </c>
      <c r="BK26" s="370">
        <f t="shared" si="10"/>
        <v>24.695</v>
      </c>
    </row>
    <row r="27" ht="14.25" customHeight="1" spans="1:63">
      <c r="A27" s="107"/>
      <c r="B27" s="108">
        <v>21</v>
      </c>
      <c r="C27" s="192">
        <f t="shared" si="12"/>
        <v>695</v>
      </c>
      <c r="D27" s="208">
        <f t="shared" si="17"/>
        <v>386</v>
      </c>
      <c r="E27" s="208">
        <f t="shared" si="18"/>
        <v>309</v>
      </c>
      <c r="F27" s="307">
        <f t="shared" si="19"/>
        <v>417</v>
      </c>
      <c r="G27" s="304">
        <f t="shared" si="13"/>
        <v>0.6</v>
      </c>
      <c r="H27" s="308">
        <f t="shared" si="20"/>
        <v>278</v>
      </c>
      <c r="I27" s="190">
        <f t="shared" si="21"/>
        <v>9442.9</v>
      </c>
      <c r="J27" s="190">
        <f t="shared" si="22"/>
        <v>3115</v>
      </c>
      <c r="K27" s="190">
        <f t="shared" si="23"/>
        <v>6327.9</v>
      </c>
      <c r="L27" s="330">
        <f t="shared" si="1"/>
        <v>22.6448441247002</v>
      </c>
      <c r="M27" s="329">
        <f t="shared" si="24"/>
        <v>273</v>
      </c>
      <c r="N27" s="232">
        <v>168</v>
      </c>
      <c r="O27" s="31">
        <v>105</v>
      </c>
      <c r="P27" s="105">
        <f t="shared" si="25"/>
        <v>0.384615384615385</v>
      </c>
      <c r="Q27" s="228">
        <v>2297</v>
      </c>
      <c r="R27" s="345">
        <f t="shared" si="2"/>
        <v>21.8761904761905</v>
      </c>
      <c r="S27" s="329">
        <f t="shared" si="26"/>
        <v>47</v>
      </c>
      <c r="T27" s="232">
        <v>31</v>
      </c>
      <c r="U27" s="31">
        <v>16</v>
      </c>
      <c r="V27" s="105">
        <f t="shared" si="27"/>
        <v>0.340425531914894</v>
      </c>
      <c r="W27" s="228">
        <v>306</v>
      </c>
      <c r="X27" s="345">
        <f t="shared" si="3"/>
        <v>19.125</v>
      </c>
      <c r="Y27" s="329">
        <f t="shared" si="28"/>
        <v>5</v>
      </c>
      <c r="Z27" s="232">
        <v>3</v>
      </c>
      <c r="AA27" s="31">
        <v>2</v>
      </c>
      <c r="AB27" s="105">
        <f t="shared" si="29"/>
        <v>0.4</v>
      </c>
      <c r="AC27" s="228">
        <v>25</v>
      </c>
      <c r="AD27" s="345">
        <f t="shared" si="4"/>
        <v>12.5</v>
      </c>
      <c r="AE27" s="329">
        <f t="shared" si="30"/>
        <v>0</v>
      </c>
      <c r="AF27" s="232"/>
      <c r="AG27" s="31"/>
      <c r="AH27" s="105" t="str">
        <f t="shared" si="31"/>
        <v>-</v>
      </c>
      <c r="AI27" s="228">
        <v>0</v>
      </c>
      <c r="AJ27" s="345" t="str">
        <f t="shared" si="5"/>
        <v>-</v>
      </c>
      <c r="AK27" s="329">
        <f t="shared" si="32"/>
        <v>16</v>
      </c>
      <c r="AL27" s="232">
        <v>7</v>
      </c>
      <c r="AM27" s="31">
        <v>9</v>
      </c>
      <c r="AN27" s="105">
        <f t="shared" si="33"/>
        <v>0.5625</v>
      </c>
      <c r="AO27" s="228">
        <v>246</v>
      </c>
      <c r="AP27" s="345">
        <f t="shared" si="6"/>
        <v>27.3333333333333</v>
      </c>
      <c r="AQ27" s="329">
        <f t="shared" si="34"/>
        <v>45</v>
      </c>
      <c r="AR27" s="232">
        <v>36</v>
      </c>
      <c r="AS27" s="31">
        <v>9</v>
      </c>
      <c r="AT27" s="105">
        <f t="shared" si="35"/>
        <v>0.2</v>
      </c>
      <c r="AU27" s="228">
        <v>241</v>
      </c>
      <c r="AV27" s="345">
        <f t="shared" si="7"/>
        <v>26.7777777777778</v>
      </c>
      <c r="AW27" s="368">
        <f t="shared" si="14"/>
        <v>175</v>
      </c>
      <c r="AX27" s="232">
        <v>33</v>
      </c>
      <c r="AY27" s="31">
        <v>142</v>
      </c>
      <c r="AZ27" s="369">
        <v>2893</v>
      </c>
      <c r="BA27" s="370">
        <f t="shared" si="8"/>
        <v>20.3732394366197</v>
      </c>
      <c r="BB27" s="368">
        <f t="shared" si="15"/>
        <v>114</v>
      </c>
      <c r="BC27" s="232"/>
      <c r="BD27" s="31">
        <v>114</v>
      </c>
      <c r="BE27" s="369">
        <v>2934</v>
      </c>
      <c r="BF27" s="370">
        <f t="shared" si="9"/>
        <v>25.7368421052632</v>
      </c>
      <c r="BG27" s="368">
        <f t="shared" si="16"/>
        <v>20</v>
      </c>
      <c r="BH27" s="232"/>
      <c r="BI27" s="31">
        <v>20</v>
      </c>
      <c r="BJ27" s="369">
        <v>500.9</v>
      </c>
      <c r="BK27" s="370">
        <f t="shared" si="10"/>
        <v>25.045</v>
      </c>
    </row>
    <row r="28" ht="14.25" customHeight="1" spans="1:63">
      <c r="A28" s="107"/>
      <c r="B28" s="108">
        <v>22</v>
      </c>
      <c r="C28" s="192">
        <f t="shared" si="12"/>
        <v>683</v>
      </c>
      <c r="D28" s="208">
        <f t="shared" si="17"/>
        <v>386</v>
      </c>
      <c r="E28" s="208">
        <f t="shared" si="18"/>
        <v>297</v>
      </c>
      <c r="F28" s="307">
        <f t="shared" si="19"/>
        <v>407</v>
      </c>
      <c r="G28" s="304">
        <f t="shared" si="13"/>
        <v>0.595900439238653</v>
      </c>
      <c r="H28" s="308">
        <f t="shared" si="20"/>
        <v>276</v>
      </c>
      <c r="I28" s="190">
        <f t="shared" si="21"/>
        <v>9292</v>
      </c>
      <c r="J28" s="190">
        <f t="shared" si="22"/>
        <v>3199</v>
      </c>
      <c r="K28" s="190">
        <f t="shared" si="23"/>
        <v>6093</v>
      </c>
      <c r="L28" s="330">
        <f t="shared" si="1"/>
        <v>22.8304668304668</v>
      </c>
      <c r="M28" s="329">
        <f t="shared" si="24"/>
        <v>286</v>
      </c>
      <c r="N28" s="232">
        <v>187</v>
      </c>
      <c r="O28" s="31">
        <v>99</v>
      </c>
      <c r="P28" s="105">
        <f t="shared" si="25"/>
        <v>0.346153846153846</v>
      </c>
      <c r="Q28" s="228">
        <v>2198</v>
      </c>
      <c r="R28" s="345"/>
      <c r="S28" s="329">
        <f t="shared" si="26"/>
        <v>41</v>
      </c>
      <c r="T28" s="232">
        <v>24</v>
      </c>
      <c r="U28" s="31">
        <v>17</v>
      </c>
      <c r="V28" s="105">
        <f t="shared" ref="V28:V91" si="36">IF(S28&lt;&gt;0,U28/S28,"-")</f>
        <v>0.414634146341463</v>
      </c>
      <c r="W28" s="228">
        <v>472</v>
      </c>
      <c r="X28" s="345">
        <f t="shared" si="3"/>
        <v>27.7647058823529</v>
      </c>
      <c r="Y28" s="329">
        <f t="shared" si="28"/>
        <v>12</v>
      </c>
      <c r="Z28" s="232">
        <v>7</v>
      </c>
      <c r="AA28" s="31">
        <v>5</v>
      </c>
      <c r="AB28" s="105">
        <f t="shared" ref="AB28:AB91" si="37">IF(Y28&lt;&gt;0,AA28/Y28,"-")</f>
        <v>0.416666666666667</v>
      </c>
      <c r="AC28" s="228">
        <v>111</v>
      </c>
      <c r="AD28" s="345">
        <f t="shared" si="4"/>
        <v>22.2</v>
      </c>
      <c r="AE28" s="329">
        <f t="shared" si="30"/>
        <v>0</v>
      </c>
      <c r="AF28" s="232"/>
      <c r="AG28" s="31"/>
      <c r="AH28" s="105" t="str">
        <f t="shared" ref="AH28:AH91" si="38">IF(AE28&lt;&gt;0,AG28/AE28,"-")</f>
        <v>-</v>
      </c>
      <c r="AI28" s="228">
        <v>0</v>
      </c>
      <c r="AJ28" s="345" t="str">
        <f t="shared" si="5"/>
        <v>-</v>
      </c>
      <c r="AK28" s="329">
        <f t="shared" si="32"/>
        <v>14</v>
      </c>
      <c r="AL28" s="232">
        <v>8</v>
      </c>
      <c r="AM28" s="31">
        <v>6</v>
      </c>
      <c r="AN28" s="105">
        <f t="shared" ref="AN28:AN91" si="39">IF(AK28&lt;&gt;0,AM28/AK28,"-")</f>
        <v>0.428571428571429</v>
      </c>
      <c r="AO28" s="228">
        <v>130</v>
      </c>
      <c r="AP28" s="345">
        <f t="shared" si="6"/>
        <v>21.6666666666667</v>
      </c>
      <c r="AQ28" s="329">
        <f t="shared" si="34"/>
        <v>33</v>
      </c>
      <c r="AR28" s="232">
        <v>21</v>
      </c>
      <c r="AS28" s="31">
        <v>12</v>
      </c>
      <c r="AT28" s="105">
        <f t="shared" ref="AT28:AT91" si="40">IF(AQ28&lt;&gt;0,AS28/AQ28,"-")</f>
        <v>0.363636363636364</v>
      </c>
      <c r="AU28" s="228">
        <v>288</v>
      </c>
      <c r="AV28" s="345">
        <f t="shared" si="7"/>
        <v>24</v>
      </c>
      <c r="AW28" s="368">
        <f t="shared" si="14"/>
        <v>211</v>
      </c>
      <c r="AX28" s="232">
        <v>29</v>
      </c>
      <c r="AY28" s="31">
        <v>182</v>
      </c>
      <c r="AZ28" s="369">
        <v>3615</v>
      </c>
      <c r="BA28" s="370">
        <f t="shared" si="8"/>
        <v>19.8626373626374</v>
      </c>
      <c r="BB28" s="368">
        <f t="shared" si="15"/>
        <v>76</v>
      </c>
      <c r="BC28" s="232"/>
      <c r="BD28" s="31">
        <v>76</v>
      </c>
      <c r="BE28" s="369">
        <v>2103</v>
      </c>
      <c r="BF28" s="370">
        <f t="shared" si="9"/>
        <v>27.6710526315789</v>
      </c>
      <c r="BG28" s="368">
        <f t="shared" si="16"/>
        <v>10</v>
      </c>
      <c r="BH28" s="232"/>
      <c r="BI28" s="31">
        <v>10</v>
      </c>
      <c r="BJ28" s="369">
        <v>375</v>
      </c>
      <c r="BK28" s="370">
        <f t="shared" si="10"/>
        <v>37.5</v>
      </c>
    </row>
    <row r="29" ht="14.25" customHeight="1" spans="1:63">
      <c r="A29" s="107"/>
      <c r="B29" s="108">
        <v>23</v>
      </c>
      <c r="C29" s="192">
        <f t="shared" si="12"/>
        <v>669</v>
      </c>
      <c r="D29" s="208">
        <f t="shared" si="17"/>
        <v>360</v>
      </c>
      <c r="E29" s="208">
        <f t="shared" si="18"/>
        <v>309</v>
      </c>
      <c r="F29" s="307">
        <f t="shared" si="19"/>
        <v>398</v>
      </c>
      <c r="G29" s="304">
        <f t="shared" si="13"/>
        <v>0.5949177877429</v>
      </c>
      <c r="H29" s="308">
        <f t="shared" si="20"/>
        <v>271</v>
      </c>
      <c r="I29" s="190">
        <f t="shared" si="21"/>
        <v>9548</v>
      </c>
      <c r="J29" s="190">
        <f t="shared" si="22"/>
        <v>3039</v>
      </c>
      <c r="K29" s="190">
        <f t="shared" si="23"/>
        <v>6509</v>
      </c>
      <c r="L29" s="330">
        <f t="shared" si="1"/>
        <v>23.9899497487437</v>
      </c>
      <c r="M29" s="329">
        <f t="shared" si="24"/>
        <v>247</v>
      </c>
      <c r="N29" s="232">
        <v>154</v>
      </c>
      <c r="O29" s="31">
        <v>93</v>
      </c>
      <c r="P29" s="105">
        <f t="shared" si="25"/>
        <v>0.376518218623482</v>
      </c>
      <c r="Q29" s="228">
        <v>2232</v>
      </c>
      <c r="R29" s="345">
        <f t="shared" si="2"/>
        <v>24</v>
      </c>
      <c r="S29" s="329">
        <f t="shared" si="26"/>
        <v>51</v>
      </c>
      <c r="T29" s="232">
        <v>34</v>
      </c>
      <c r="U29" s="31">
        <v>17</v>
      </c>
      <c r="V29" s="105">
        <f t="shared" si="36"/>
        <v>0.333333333333333</v>
      </c>
      <c r="W29" s="228">
        <v>328</v>
      </c>
      <c r="X29" s="345">
        <f t="shared" si="3"/>
        <v>19.2941176470588</v>
      </c>
      <c r="Y29" s="329">
        <f t="shared" si="28"/>
        <v>8</v>
      </c>
      <c r="Z29" s="232">
        <v>6</v>
      </c>
      <c r="AA29" s="31">
        <v>2</v>
      </c>
      <c r="AB29" s="105">
        <f t="shared" si="37"/>
        <v>0.25</v>
      </c>
      <c r="AC29" s="228">
        <v>70</v>
      </c>
      <c r="AD29" s="345">
        <f t="shared" si="4"/>
        <v>35</v>
      </c>
      <c r="AE29" s="329">
        <f t="shared" si="30"/>
        <v>0</v>
      </c>
      <c r="AF29" s="232"/>
      <c r="AG29" s="31"/>
      <c r="AH29" s="105" t="str">
        <f t="shared" si="38"/>
        <v>-</v>
      </c>
      <c r="AI29" s="228">
        <v>0</v>
      </c>
      <c r="AJ29" s="345" t="str">
        <f t="shared" si="5"/>
        <v>-</v>
      </c>
      <c r="AK29" s="329">
        <f t="shared" si="32"/>
        <v>10</v>
      </c>
      <c r="AL29" s="232">
        <v>5</v>
      </c>
      <c r="AM29" s="31">
        <v>5</v>
      </c>
      <c r="AN29" s="105">
        <f t="shared" si="39"/>
        <v>0.5</v>
      </c>
      <c r="AO29" s="228">
        <v>147</v>
      </c>
      <c r="AP29" s="345">
        <f t="shared" si="6"/>
        <v>29.4</v>
      </c>
      <c r="AQ29" s="329">
        <f t="shared" si="34"/>
        <v>44</v>
      </c>
      <c r="AR29" s="232">
        <v>32</v>
      </c>
      <c r="AS29" s="31">
        <v>12</v>
      </c>
      <c r="AT29" s="105">
        <f t="shared" si="40"/>
        <v>0.272727272727273</v>
      </c>
      <c r="AU29" s="228">
        <v>262</v>
      </c>
      <c r="AV29" s="345">
        <f t="shared" si="7"/>
        <v>21.8333333333333</v>
      </c>
      <c r="AW29" s="368">
        <f t="shared" si="14"/>
        <v>189</v>
      </c>
      <c r="AX29" s="232">
        <v>40</v>
      </c>
      <c r="AY29" s="31">
        <v>149</v>
      </c>
      <c r="AZ29" s="369">
        <v>3066</v>
      </c>
      <c r="BA29" s="370">
        <f t="shared" si="8"/>
        <v>20.5771812080537</v>
      </c>
      <c r="BB29" s="368">
        <f t="shared" si="15"/>
        <v>109</v>
      </c>
      <c r="BC29" s="232"/>
      <c r="BD29" s="31">
        <v>109</v>
      </c>
      <c r="BE29" s="369">
        <v>3155</v>
      </c>
      <c r="BF29" s="370">
        <f t="shared" si="9"/>
        <v>28.9449541284404</v>
      </c>
      <c r="BG29" s="368">
        <f t="shared" si="16"/>
        <v>11</v>
      </c>
      <c r="BH29" s="232"/>
      <c r="BI29" s="31">
        <v>11</v>
      </c>
      <c r="BJ29" s="369">
        <v>288</v>
      </c>
      <c r="BK29" s="370">
        <f t="shared" si="10"/>
        <v>26.1818181818182</v>
      </c>
    </row>
    <row r="30" ht="14.25" customHeight="1" spans="1:63">
      <c r="A30" s="107"/>
      <c r="B30" s="108">
        <v>24</v>
      </c>
      <c r="C30" s="192">
        <f t="shared" si="12"/>
        <v>678</v>
      </c>
      <c r="D30" s="208">
        <f t="shared" si="17"/>
        <v>379</v>
      </c>
      <c r="E30" s="208">
        <f t="shared" si="18"/>
        <v>299</v>
      </c>
      <c r="F30" s="307">
        <f t="shared" si="19"/>
        <v>385</v>
      </c>
      <c r="G30" s="304">
        <f t="shared" si="13"/>
        <v>0.567846607669616</v>
      </c>
      <c r="H30" s="308">
        <f t="shared" si="20"/>
        <v>293</v>
      </c>
      <c r="I30" s="190">
        <f t="shared" si="21"/>
        <v>9603.03</v>
      </c>
      <c r="J30" s="190">
        <f t="shared" si="22"/>
        <v>3025.03</v>
      </c>
      <c r="K30" s="190">
        <f t="shared" si="23"/>
        <v>6578</v>
      </c>
      <c r="L30" s="330">
        <f t="shared" si="1"/>
        <v>24.9429350649351</v>
      </c>
      <c r="M30" s="329">
        <f t="shared" si="24"/>
        <v>274</v>
      </c>
      <c r="N30" s="232">
        <v>190</v>
      </c>
      <c r="O30" s="31">
        <v>84</v>
      </c>
      <c r="P30" s="105">
        <f t="shared" si="25"/>
        <v>0.306569343065693</v>
      </c>
      <c r="Q30" s="228">
        <v>2032</v>
      </c>
      <c r="R30" s="345">
        <f t="shared" si="2"/>
        <v>24.1904761904762</v>
      </c>
      <c r="S30" s="329">
        <f t="shared" si="26"/>
        <v>35</v>
      </c>
      <c r="T30" s="232">
        <v>15</v>
      </c>
      <c r="U30" s="31">
        <v>20</v>
      </c>
      <c r="V30" s="105">
        <f t="shared" si="36"/>
        <v>0.571428571428571</v>
      </c>
      <c r="W30" s="228">
        <v>380</v>
      </c>
      <c r="X30" s="345">
        <f t="shared" si="3"/>
        <v>19</v>
      </c>
      <c r="Y30" s="329">
        <f t="shared" si="28"/>
        <v>13</v>
      </c>
      <c r="Z30" s="232">
        <v>8</v>
      </c>
      <c r="AA30" s="31">
        <v>5</v>
      </c>
      <c r="AB30" s="105">
        <f t="shared" si="37"/>
        <v>0.384615384615385</v>
      </c>
      <c r="AC30" s="228">
        <v>218</v>
      </c>
      <c r="AD30" s="345">
        <f t="shared" si="4"/>
        <v>43.6</v>
      </c>
      <c r="AE30" s="329">
        <f t="shared" si="30"/>
        <v>0</v>
      </c>
      <c r="AF30" s="232"/>
      <c r="AG30" s="31"/>
      <c r="AH30" s="105" t="str">
        <f t="shared" si="38"/>
        <v>-</v>
      </c>
      <c r="AI30" s="228">
        <v>0</v>
      </c>
      <c r="AJ30" s="345" t="str">
        <f t="shared" si="5"/>
        <v>-</v>
      </c>
      <c r="AK30" s="329">
        <f t="shared" si="32"/>
        <v>14</v>
      </c>
      <c r="AL30" s="232">
        <v>8</v>
      </c>
      <c r="AM30" s="31">
        <v>6</v>
      </c>
      <c r="AN30" s="105">
        <f t="shared" si="39"/>
        <v>0.428571428571429</v>
      </c>
      <c r="AO30" s="228">
        <v>198</v>
      </c>
      <c r="AP30" s="345">
        <f t="shared" si="6"/>
        <v>33</v>
      </c>
      <c r="AQ30" s="329">
        <f t="shared" si="34"/>
        <v>43</v>
      </c>
      <c r="AR30" s="232">
        <v>33</v>
      </c>
      <c r="AS30" s="31">
        <v>10</v>
      </c>
      <c r="AT30" s="105">
        <f t="shared" si="40"/>
        <v>0.232558139534884</v>
      </c>
      <c r="AU30" s="228">
        <v>197.03</v>
      </c>
      <c r="AV30" s="345">
        <f t="shared" si="7"/>
        <v>19.703</v>
      </c>
      <c r="AW30" s="368">
        <f t="shared" si="14"/>
        <v>173</v>
      </c>
      <c r="AX30" s="232">
        <v>39</v>
      </c>
      <c r="AY30" s="31">
        <v>134</v>
      </c>
      <c r="AZ30" s="369">
        <v>3154</v>
      </c>
      <c r="BA30" s="370">
        <f t="shared" si="8"/>
        <v>23.5373134328358</v>
      </c>
      <c r="BB30" s="368">
        <f t="shared" si="15"/>
        <v>111</v>
      </c>
      <c r="BC30" s="232"/>
      <c r="BD30" s="31">
        <v>111</v>
      </c>
      <c r="BE30" s="369">
        <v>3095</v>
      </c>
      <c r="BF30" s="370">
        <f t="shared" si="9"/>
        <v>27.8828828828829</v>
      </c>
      <c r="BG30" s="368">
        <f t="shared" si="16"/>
        <v>15</v>
      </c>
      <c r="BH30" s="232"/>
      <c r="BI30" s="31">
        <v>15</v>
      </c>
      <c r="BJ30" s="369">
        <v>329</v>
      </c>
      <c r="BK30" s="370">
        <f t="shared" si="10"/>
        <v>21.9333333333333</v>
      </c>
    </row>
    <row r="31" ht="14.25" customHeight="1" spans="1:63">
      <c r="A31" s="107"/>
      <c r="B31" s="108">
        <v>25</v>
      </c>
      <c r="C31" s="192">
        <f t="shared" si="12"/>
        <v>664</v>
      </c>
      <c r="D31" s="208">
        <f t="shared" si="17"/>
        <v>355</v>
      </c>
      <c r="E31" s="208">
        <f t="shared" si="18"/>
        <v>309</v>
      </c>
      <c r="F31" s="307">
        <f t="shared" si="19"/>
        <v>402</v>
      </c>
      <c r="G31" s="304">
        <f t="shared" si="13"/>
        <v>0.605421686746988</v>
      </c>
      <c r="H31" s="308">
        <f t="shared" si="20"/>
        <v>262</v>
      </c>
      <c r="I31" s="190">
        <f t="shared" si="21"/>
        <v>8924</v>
      </c>
      <c r="J31" s="190">
        <f t="shared" si="22"/>
        <v>3008</v>
      </c>
      <c r="K31" s="190">
        <f t="shared" si="23"/>
        <v>5916</v>
      </c>
      <c r="L31" s="330">
        <f t="shared" si="1"/>
        <v>22.1990049751244</v>
      </c>
      <c r="M31" s="329">
        <f t="shared" si="24"/>
        <v>266</v>
      </c>
      <c r="N31" s="232">
        <v>172</v>
      </c>
      <c r="O31" s="31">
        <v>94</v>
      </c>
      <c r="P31" s="105">
        <f t="shared" si="25"/>
        <v>0.353383458646617</v>
      </c>
      <c r="Q31" s="228">
        <v>1957</v>
      </c>
      <c r="R31" s="345">
        <f t="shared" si="2"/>
        <v>20.8191489361702</v>
      </c>
      <c r="S31" s="329">
        <f t="shared" si="26"/>
        <v>33</v>
      </c>
      <c r="T31" s="232">
        <v>14</v>
      </c>
      <c r="U31" s="31">
        <v>19</v>
      </c>
      <c r="V31" s="105">
        <f t="shared" si="36"/>
        <v>0.575757575757576</v>
      </c>
      <c r="W31" s="228">
        <v>394</v>
      </c>
      <c r="X31" s="345">
        <f t="shared" si="3"/>
        <v>20.7368421052632</v>
      </c>
      <c r="Y31" s="329">
        <f t="shared" si="28"/>
        <v>11</v>
      </c>
      <c r="Z31" s="232">
        <v>3</v>
      </c>
      <c r="AA31" s="31">
        <v>8</v>
      </c>
      <c r="AB31" s="105">
        <f t="shared" si="37"/>
        <v>0.727272727272727</v>
      </c>
      <c r="AC31" s="228">
        <v>183</v>
      </c>
      <c r="AD31" s="345">
        <f t="shared" si="4"/>
        <v>22.875</v>
      </c>
      <c r="AE31" s="329">
        <f t="shared" si="30"/>
        <v>0</v>
      </c>
      <c r="AF31" s="232"/>
      <c r="AG31" s="31"/>
      <c r="AH31" s="105" t="str">
        <f t="shared" si="38"/>
        <v>-</v>
      </c>
      <c r="AI31" s="228">
        <v>0</v>
      </c>
      <c r="AJ31" s="345" t="str">
        <f t="shared" si="5"/>
        <v>-</v>
      </c>
      <c r="AK31" s="329">
        <f t="shared" si="32"/>
        <v>13</v>
      </c>
      <c r="AL31" s="232">
        <v>5</v>
      </c>
      <c r="AM31" s="31">
        <v>8</v>
      </c>
      <c r="AN31" s="105">
        <f t="shared" si="39"/>
        <v>0.615384615384615</v>
      </c>
      <c r="AO31" s="228">
        <v>193</v>
      </c>
      <c r="AP31" s="345">
        <f t="shared" si="6"/>
        <v>24.125</v>
      </c>
      <c r="AQ31" s="329">
        <f t="shared" si="34"/>
        <v>32</v>
      </c>
      <c r="AR31" s="232">
        <v>20</v>
      </c>
      <c r="AS31" s="31">
        <v>12</v>
      </c>
      <c r="AT31" s="105">
        <f t="shared" si="40"/>
        <v>0.375</v>
      </c>
      <c r="AU31" s="228">
        <v>281</v>
      </c>
      <c r="AV31" s="345">
        <f t="shared" si="7"/>
        <v>23.4166666666667</v>
      </c>
      <c r="AW31" s="368">
        <f t="shared" si="14"/>
        <v>197</v>
      </c>
      <c r="AX31" s="232">
        <v>48</v>
      </c>
      <c r="AY31" s="31">
        <v>149</v>
      </c>
      <c r="AZ31" s="369">
        <v>2979</v>
      </c>
      <c r="BA31" s="370">
        <f t="shared" si="8"/>
        <v>19.993288590604</v>
      </c>
      <c r="BB31" s="368">
        <f t="shared" si="15"/>
        <v>104</v>
      </c>
      <c r="BC31" s="232"/>
      <c r="BD31" s="31">
        <v>104</v>
      </c>
      <c r="BE31" s="369">
        <v>2720</v>
      </c>
      <c r="BF31" s="370">
        <f t="shared" si="9"/>
        <v>26.1538461538462</v>
      </c>
      <c r="BG31" s="368">
        <f t="shared" si="16"/>
        <v>8</v>
      </c>
      <c r="BH31" s="232"/>
      <c r="BI31" s="31">
        <v>8</v>
      </c>
      <c r="BJ31" s="369">
        <v>217</v>
      </c>
      <c r="BK31" s="370">
        <f t="shared" si="10"/>
        <v>27.125</v>
      </c>
    </row>
    <row r="32" ht="14.25" customHeight="1" spans="1:63">
      <c r="A32" s="107"/>
      <c r="B32" s="108">
        <v>26</v>
      </c>
      <c r="C32" s="192">
        <f t="shared" si="12"/>
        <v>683</v>
      </c>
      <c r="D32" s="208">
        <f t="shared" si="17"/>
        <v>369</v>
      </c>
      <c r="E32" s="208">
        <f t="shared" si="18"/>
        <v>314</v>
      </c>
      <c r="F32" s="307">
        <f t="shared" si="19"/>
        <v>403</v>
      </c>
      <c r="G32" s="304">
        <f t="shared" si="13"/>
        <v>0.5900439238653</v>
      </c>
      <c r="H32" s="308">
        <f t="shared" si="20"/>
        <v>280</v>
      </c>
      <c r="I32" s="190">
        <f t="shared" si="21"/>
        <v>9457</v>
      </c>
      <c r="J32" s="190">
        <f t="shared" si="22"/>
        <v>3015</v>
      </c>
      <c r="K32" s="190">
        <f t="shared" si="23"/>
        <v>6442</v>
      </c>
      <c r="L32" s="330">
        <f t="shared" si="1"/>
        <v>23.4665012406948</v>
      </c>
      <c r="M32" s="329">
        <f t="shared" si="24"/>
        <v>273</v>
      </c>
      <c r="N32" s="232">
        <v>177</v>
      </c>
      <c r="O32" s="31">
        <v>96</v>
      </c>
      <c r="P32" s="105">
        <f t="shared" si="25"/>
        <v>0.351648351648352</v>
      </c>
      <c r="Q32" s="228">
        <v>2267</v>
      </c>
      <c r="R32" s="345">
        <f t="shared" si="2"/>
        <v>23.6145833333333</v>
      </c>
      <c r="S32" s="329">
        <f t="shared" si="26"/>
        <v>36</v>
      </c>
      <c r="T32" s="232">
        <v>21</v>
      </c>
      <c r="U32" s="31">
        <v>15</v>
      </c>
      <c r="V32" s="105">
        <f t="shared" si="36"/>
        <v>0.416666666666667</v>
      </c>
      <c r="W32" s="228">
        <v>313</v>
      </c>
      <c r="X32" s="345">
        <f t="shared" si="3"/>
        <v>20.8666666666667</v>
      </c>
      <c r="Y32" s="329">
        <f t="shared" si="28"/>
        <v>8</v>
      </c>
      <c r="Z32" s="232">
        <v>5</v>
      </c>
      <c r="AA32" s="31">
        <v>3</v>
      </c>
      <c r="AB32" s="105">
        <f t="shared" si="37"/>
        <v>0.375</v>
      </c>
      <c r="AC32" s="228">
        <v>95</v>
      </c>
      <c r="AD32" s="345">
        <f t="shared" si="4"/>
        <v>31.6666666666667</v>
      </c>
      <c r="AE32" s="329">
        <f t="shared" si="30"/>
        <v>0</v>
      </c>
      <c r="AF32" s="232"/>
      <c r="AG32" s="31"/>
      <c r="AH32" s="105" t="str">
        <f t="shared" si="38"/>
        <v>-</v>
      </c>
      <c r="AI32" s="228">
        <v>0</v>
      </c>
      <c r="AJ32" s="345" t="str">
        <f t="shared" si="5"/>
        <v>-</v>
      </c>
      <c r="AK32" s="329">
        <f t="shared" si="32"/>
        <v>15</v>
      </c>
      <c r="AL32" s="232">
        <v>11</v>
      </c>
      <c r="AM32" s="31">
        <v>4</v>
      </c>
      <c r="AN32" s="105">
        <f t="shared" si="39"/>
        <v>0.266666666666667</v>
      </c>
      <c r="AO32" s="228">
        <v>116</v>
      </c>
      <c r="AP32" s="345">
        <f t="shared" si="6"/>
        <v>29</v>
      </c>
      <c r="AQ32" s="329">
        <f t="shared" si="34"/>
        <v>37</v>
      </c>
      <c r="AR32" s="232">
        <v>27</v>
      </c>
      <c r="AS32" s="31">
        <v>10</v>
      </c>
      <c r="AT32" s="105">
        <f t="shared" si="40"/>
        <v>0.27027027027027</v>
      </c>
      <c r="AU32" s="228">
        <v>224</v>
      </c>
      <c r="AV32" s="345">
        <f t="shared" si="7"/>
        <v>22.4</v>
      </c>
      <c r="AW32" s="368">
        <f t="shared" si="14"/>
        <v>202</v>
      </c>
      <c r="AX32" s="232">
        <v>39</v>
      </c>
      <c r="AY32" s="31">
        <v>163</v>
      </c>
      <c r="AZ32" s="369">
        <v>3515</v>
      </c>
      <c r="BA32" s="370">
        <f t="shared" si="8"/>
        <v>21.5644171779141</v>
      </c>
      <c r="BB32" s="368">
        <f t="shared" si="15"/>
        <v>104</v>
      </c>
      <c r="BC32" s="232"/>
      <c r="BD32" s="31">
        <v>104</v>
      </c>
      <c r="BE32" s="369">
        <v>2738</v>
      </c>
      <c r="BF32" s="370">
        <f t="shared" si="9"/>
        <v>26.3269230769231</v>
      </c>
      <c r="BG32" s="368">
        <f t="shared" si="16"/>
        <v>8</v>
      </c>
      <c r="BH32" s="232"/>
      <c r="BI32" s="31">
        <v>8</v>
      </c>
      <c r="BJ32" s="369">
        <v>189</v>
      </c>
      <c r="BK32" s="370">
        <f t="shared" si="10"/>
        <v>23.625</v>
      </c>
    </row>
    <row r="33" ht="14.25" customHeight="1" spans="1:63">
      <c r="A33" s="107"/>
      <c r="B33" s="108">
        <v>27</v>
      </c>
      <c r="C33" s="192">
        <f t="shared" si="12"/>
        <v>641</v>
      </c>
      <c r="D33" s="208">
        <f t="shared" si="17"/>
        <v>355</v>
      </c>
      <c r="E33" s="208">
        <f t="shared" si="18"/>
        <v>286</v>
      </c>
      <c r="F33" s="307">
        <f t="shared" si="19"/>
        <v>390</v>
      </c>
      <c r="G33" s="304">
        <f t="shared" si="13"/>
        <v>0.608424336973479</v>
      </c>
      <c r="H33" s="308">
        <f t="shared" si="20"/>
        <v>251</v>
      </c>
      <c r="I33" s="190">
        <f t="shared" si="21"/>
        <v>8836</v>
      </c>
      <c r="J33" s="190">
        <f t="shared" si="22"/>
        <v>3009</v>
      </c>
      <c r="K33" s="190">
        <f t="shared" si="23"/>
        <v>5827</v>
      </c>
      <c r="L33" s="330">
        <f t="shared" si="1"/>
        <v>22.6564102564103</v>
      </c>
      <c r="M33" s="329">
        <f t="shared" si="24"/>
        <v>275</v>
      </c>
      <c r="N33" s="232">
        <v>179</v>
      </c>
      <c r="O33" s="31">
        <v>96</v>
      </c>
      <c r="P33" s="105">
        <f t="shared" si="25"/>
        <v>0.349090909090909</v>
      </c>
      <c r="Q33" s="228">
        <v>2269</v>
      </c>
      <c r="R33" s="345">
        <f t="shared" si="2"/>
        <v>23.6354166666667</v>
      </c>
      <c r="S33" s="329">
        <f t="shared" si="26"/>
        <v>31</v>
      </c>
      <c r="T33" s="232">
        <v>17</v>
      </c>
      <c r="U33" s="31">
        <v>14</v>
      </c>
      <c r="V33" s="105">
        <f t="shared" si="36"/>
        <v>0.451612903225806</v>
      </c>
      <c r="W33" s="228">
        <v>303</v>
      </c>
      <c r="X33" s="345">
        <f t="shared" si="3"/>
        <v>21.6428571428571</v>
      </c>
      <c r="Y33" s="329">
        <f t="shared" si="28"/>
        <v>10</v>
      </c>
      <c r="Z33" s="232">
        <v>3</v>
      </c>
      <c r="AA33" s="31">
        <v>7</v>
      </c>
      <c r="AB33" s="105">
        <f t="shared" si="37"/>
        <v>0.7</v>
      </c>
      <c r="AC33" s="228">
        <v>179</v>
      </c>
      <c r="AD33" s="345">
        <f t="shared" si="4"/>
        <v>25.5714285714286</v>
      </c>
      <c r="AE33" s="329">
        <f t="shared" si="30"/>
        <v>0</v>
      </c>
      <c r="AF33" s="232"/>
      <c r="AG33" s="31"/>
      <c r="AH33" s="105" t="str">
        <f t="shared" si="38"/>
        <v>-</v>
      </c>
      <c r="AI33" s="228">
        <v>0</v>
      </c>
      <c r="AJ33" s="345" t="str">
        <f t="shared" si="5"/>
        <v>-</v>
      </c>
      <c r="AK33" s="329">
        <f t="shared" si="32"/>
        <v>13</v>
      </c>
      <c r="AL33" s="232">
        <v>10</v>
      </c>
      <c r="AM33" s="31">
        <v>3</v>
      </c>
      <c r="AN33" s="105">
        <f t="shared" si="39"/>
        <v>0.230769230769231</v>
      </c>
      <c r="AO33" s="228">
        <v>84</v>
      </c>
      <c r="AP33" s="345">
        <f t="shared" si="6"/>
        <v>28</v>
      </c>
      <c r="AQ33" s="329">
        <f t="shared" si="34"/>
        <v>26</v>
      </c>
      <c r="AR33" s="232">
        <v>19</v>
      </c>
      <c r="AS33" s="31">
        <v>7</v>
      </c>
      <c r="AT33" s="105">
        <f t="shared" si="40"/>
        <v>0.269230769230769</v>
      </c>
      <c r="AU33" s="228">
        <v>174</v>
      </c>
      <c r="AV33" s="345">
        <f t="shared" si="7"/>
        <v>24.8571428571429</v>
      </c>
      <c r="AW33" s="368">
        <f t="shared" si="14"/>
        <v>186</v>
      </c>
      <c r="AX33" s="232">
        <v>23</v>
      </c>
      <c r="AY33" s="31">
        <v>163</v>
      </c>
      <c r="AZ33" s="369">
        <v>3192</v>
      </c>
      <c r="BA33" s="370">
        <f t="shared" si="8"/>
        <v>19.5828220858896</v>
      </c>
      <c r="BB33" s="368">
        <f t="shared" si="15"/>
        <v>89</v>
      </c>
      <c r="BC33" s="232"/>
      <c r="BD33" s="31">
        <v>89</v>
      </c>
      <c r="BE33" s="369">
        <v>2337</v>
      </c>
      <c r="BF33" s="370">
        <f t="shared" si="9"/>
        <v>26.2584269662921</v>
      </c>
      <c r="BG33" s="368">
        <f t="shared" si="16"/>
        <v>11</v>
      </c>
      <c r="BH33" s="232"/>
      <c r="BI33" s="31">
        <v>11</v>
      </c>
      <c r="BJ33" s="369">
        <v>298</v>
      </c>
      <c r="BK33" s="370">
        <f t="shared" si="10"/>
        <v>27.0909090909091</v>
      </c>
    </row>
    <row r="34" ht="14.25" customHeight="1" spans="1:63">
      <c r="A34" s="107"/>
      <c r="B34" s="108">
        <v>28</v>
      </c>
      <c r="C34" s="192">
        <f t="shared" si="12"/>
        <v>683</v>
      </c>
      <c r="D34" s="208">
        <f t="shared" si="17"/>
        <v>388</v>
      </c>
      <c r="E34" s="208">
        <f t="shared" si="18"/>
        <v>295</v>
      </c>
      <c r="F34" s="307">
        <f t="shared" si="19"/>
        <v>391</v>
      </c>
      <c r="G34" s="304">
        <f t="shared" si="13"/>
        <v>0.572474377745242</v>
      </c>
      <c r="H34" s="308">
        <f t="shared" si="20"/>
        <v>292</v>
      </c>
      <c r="I34" s="190">
        <f t="shared" si="21"/>
        <v>9336</v>
      </c>
      <c r="J34" s="190">
        <f t="shared" si="22"/>
        <v>3282</v>
      </c>
      <c r="K34" s="190">
        <f t="shared" si="23"/>
        <v>6054</v>
      </c>
      <c r="L34" s="330">
        <f t="shared" si="1"/>
        <v>23.8772378516624</v>
      </c>
      <c r="M34" s="329">
        <f t="shared" si="24"/>
        <v>295</v>
      </c>
      <c r="N34" s="232">
        <v>192</v>
      </c>
      <c r="O34" s="31">
        <v>103</v>
      </c>
      <c r="P34" s="105">
        <f t="shared" si="25"/>
        <v>0.349152542372881</v>
      </c>
      <c r="Q34" s="228">
        <v>2455</v>
      </c>
      <c r="R34" s="345">
        <f t="shared" si="2"/>
        <v>23.8349514563107</v>
      </c>
      <c r="S34" s="329">
        <f t="shared" si="26"/>
        <v>35</v>
      </c>
      <c r="T34" s="232">
        <v>19</v>
      </c>
      <c r="U34" s="31">
        <v>16</v>
      </c>
      <c r="V34" s="105">
        <f t="shared" si="36"/>
        <v>0.457142857142857</v>
      </c>
      <c r="W34" s="228">
        <v>303</v>
      </c>
      <c r="X34" s="345">
        <f t="shared" si="3"/>
        <v>18.9375</v>
      </c>
      <c r="Y34" s="329">
        <f t="shared" si="28"/>
        <v>9</v>
      </c>
      <c r="Z34" s="232">
        <v>7</v>
      </c>
      <c r="AA34" s="31">
        <v>2</v>
      </c>
      <c r="AB34" s="105">
        <f t="shared" si="37"/>
        <v>0.222222222222222</v>
      </c>
      <c r="AC34" s="228">
        <v>96</v>
      </c>
      <c r="AD34" s="345">
        <f t="shared" si="4"/>
        <v>48</v>
      </c>
      <c r="AE34" s="329">
        <f t="shared" si="30"/>
        <v>0</v>
      </c>
      <c r="AF34" s="232"/>
      <c r="AG34" s="31"/>
      <c r="AH34" s="105" t="str">
        <f t="shared" si="38"/>
        <v>-</v>
      </c>
      <c r="AI34" s="228">
        <v>0</v>
      </c>
      <c r="AJ34" s="345" t="str">
        <f t="shared" si="5"/>
        <v>-</v>
      </c>
      <c r="AK34" s="329">
        <f t="shared" si="32"/>
        <v>14</v>
      </c>
      <c r="AL34" s="232">
        <v>11</v>
      </c>
      <c r="AM34" s="31">
        <v>3</v>
      </c>
      <c r="AN34" s="105">
        <f t="shared" si="39"/>
        <v>0.214285714285714</v>
      </c>
      <c r="AO34" s="228">
        <v>100</v>
      </c>
      <c r="AP34" s="345">
        <f t="shared" si="6"/>
        <v>33.3333333333333</v>
      </c>
      <c r="AQ34" s="329">
        <f t="shared" si="34"/>
        <v>35</v>
      </c>
      <c r="AR34" s="232">
        <v>22</v>
      </c>
      <c r="AS34" s="31">
        <v>13</v>
      </c>
      <c r="AT34" s="105">
        <f t="shared" si="40"/>
        <v>0.371428571428571</v>
      </c>
      <c r="AU34" s="228">
        <v>328</v>
      </c>
      <c r="AV34" s="345">
        <f t="shared" si="7"/>
        <v>25.2307692307692</v>
      </c>
      <c r="AW34" s="368">
        <f t="shared" si="14"/>
        <v>172</v>
      </c>
      <c r="AX34" s="232">
        <v>41</v>
      </c>
      <c r="AY34" s="31">
        <v>131</v>
      </c>
      <c r="AZ34" s="369">
        <v>2685</v>
      </c>
      <c r="BA34" s="370">
        <f t="shared" si="8"/>
        <v>20.4961832061069</v>
      </c>
      <c r="BB34" s="368">
        <f t="shared" si="15"/>
        <v>106</v>
      </c>
      <c r="BC34" s="232"/>
      <c r="BD34" s="31">
        <v>106</v>
      </c>
      <c r="BE34" s="369">
        <v>2908</v>
      </c>
      <c r="BF34" s="370">
        <f t="shared" si="9"/>
        <v>27.4339622641509</v>
      </c>
      <c r="BG34" s="368">
        <f t="shared" si="16"/>
        <v>17</v>
      </c>
      <c r="BH34" s="232"/>
      <c r="BI34" s="31">
        <v>17</v>
      </c>
      <c r="BJ34" s="369">
        <v>461</v>
      </c>
      <c r="BK34" s="370">
        <f t="shared" si="10"/>
        <v>27.1176470588235</v>
      </c>
    </row>
    <row r="35" ht="14.25" customHeight="1" spans="1:63">
      <c r="A35" s="107"/>
      <c r="B35" s="108">
        <v>29</v>
      </c>
      <c r="C35" s="192">
        <f t="shared" si="12"/>
        <v>635</v>
      </c>
      <c r="D35" s="208">
        <f t="shared" si="17"/>
        <v>335</v>
      </c>
      <c r="E35" s="208">
        <f t="shared" si="18"/>
        <v>300</v>
      </c>
      <c r="F35" s="307">
        <f t="shared" si="19"/>
        <v>397</v>
      </c>
      <c r="G35" s="304">
        <f t="shared" si="13"/>
        <v>0.625196850393701</v>
      </c>
      <c r="H35" s="308">
        <f t="shared" si="20"/>
        <v>238</v>
      </c>
      <c r="I35" s="190">
        <f t="shared" si="21"/>
        <v>9296.09</v>
      </c>
      <c r="J35" s="190">
        <f t="shared" si="22"/>
        <v>2887.09</v>
      </c>
      <c r="K35" s="190">
        <f t="shared" si="23"/>
        <v>6409</v>
      </c>
      <c r="L35" s="330">
        <f t="shared" si="1"/>
        <v>23.4158438287154</v>
      </c>
      <c r="M35" s="329">
        <f t="shared" si="24"/>
        <v>250</v>
      </c>
      <c r="N35" s="232">
        <v>159</v>
      </c>
      <c r="O35" s="31">
        <v>91</v>
      </c>
      <c r="P35" s="105">
        <f t="shared" si="25"/>
        <v>0.364</v>
      </c>
      <c r="Q35" s="228">
        <v>2061</v>
      </c>
      <c r="R35" s="345">
        <f t="shared" si="2"/>
        <v>22.6483516483516</v>
      </c>
      <c r="S35" s="329">
        <f t="shared" si="26"/>
        <v>32</v>
      </c>
      <c r="T35" s="232">
        <v>18</v>
      </c>
      <c r="U35" s="31">
        <v>14</v>
      </c>
      <c r="V35" s="105">
        <f t="shared" si="36"/>
        <v>0.4375</v>
      </c>
      <c r="W35" s="228">
        <v>271</v>
      </c>
      <c r="X35" s="345">
        <f t="shared" si="3"/>
        <v>19.3571428571429</v>
      </c>
      <c r="Y35" s="329">
        <f t="shared" si="28"/>
        <v>4</v>
      </c>
      <c r="Z35" s="232">
        <v>3</v>
      </c>
      <c r="AA35" s="31">
        <v>1</v>
      </c>
      <c r="AB35" s="105">
        <f t="shared" si="37"/>
        <v>0.25</v>
      </c>
      <c r="AC35" s="228">
        <v>15</v>
      </c>
      <c r="AD35" s="345">
        <f t="shared" si="4"/>
        <v>15</v>
      </c>
      <c r="AE35" s="329">
        <f t="shared" si="30"/>
        <v>0</v>
      </c>
      <c r="AF35" s="232"/>
      <c r="AG35" s="31"/>
      <c r="AH35" s="105" t="str">
        <f t="shared" si="38"/>
        <v>-</v>
      </c>
      <c r="AI35" s="228">
        <v>0</v>
      </c>
      <c r="AJ35" s="345" t="str">
        <f t="shared" si="5"/>
        <v>-</v>
      </c>
      <c r="AK35" s="329">
        <f t="shared" si="32"/>
        <v>15</v>
      </c>
      <c r="AL35" s="232">
        <v>8</v>
      </c>
      <c r="AM35" s="31">
        <v>7</v>
      </c>
      <c r="AN35" s="105">
        <f t="shared" si="39"/>
        <v>0.466666666666667</v>
      </c>
      <c r="AO35" s="228">
        <v>167</v>
      </c>
      <c r="AP35" s="345">
        <f t="shared" si="6"/>
        <v>23.8571428571429</v>
      </c>
      <c r="AQ35" s="329">
        <f t="shared" si="34"/>
        <v>34</v>
      </c>
      <c r="AR35" s="232">
        <v>21</v>
      </c>
      <c r="AS35" s="31">
        <v>13</v>
      </c>
      <c r="AT35" s="105">
        <f t="shared" si="40"/>
        <v>0.382352941176471</v>
      </c>
      <c r="AU35" s="228">
        <v>373.09</v>
      </c>
      <c r="AV35" s="345">
        <f t="shared" si="7"/>
        <v>28.6992307692308</v>
      </c>
      <c r="AW35" s="368">
        <f t="shared" si="14"/>
        <v>184</v>
      </c>
      <c r="AX35" s="232">
        <v>29</v>
      </c>
      <c r="AY35" s="31">
        <v>155</v>
      </c>
      <c r="AZ35" s="369">
        <v>3419</v>
      </c>
      <c r="BA35" s="370">
        <f t="shared" si="8"/>
        <v>22.058064516129</v>
      </c>
      <c r="BB35" s="368">
        <f t="shared" si="15"/>
        <v>99</v>
      </c>
      <c r="BC35" s="232"/>
      <c r="BD35" s="31">
        <v>99</v>
      </c>
      <c r="BE35" s="369">
        <v>2601</v>
      </c>
      <c r="BF35" s="370">
        <f t="shared" si="9"/>
        <v>26.2727272727273</v>
      </c>
      <c r="BG35" s="368">
        <f t="shared" si="16"/>
        <v>17</v>
      </c>
      <c r="BH35" s="232"/>
      <c r="BI35" s="31">
        <v>17</v>
      </c>
      <c r="BJ35" s="369">
        <v>389</v>
      </c>
      <c r="BK35" s="370">
        <f t="shared" si="10"/>
        <v>22.8823529411765</v>
      </c>
    </row>
    <row r="36" ht="14.25" customHeight="1" spans="1:63">
      <c r="A36" s="107"/>
      <c r="B36" s="108">
        <v>30</v>
      </c>
      <c r="C36" s="192">
        <f t="shared" si="12"/>
        <v>636</v>
      </c>
      <c r="D36" s="208">
        <f t="shared" si="17"/>
        <v>335</v>
      </c>
      <c r="E36" s="208">
        <f t="shared" si="18"/>
        <v>301</v>
      </c>
      <c r="F36" s="307">
        <f t="shared" si="19"/>
        <v>375</v>
      </c>
      <c r="G36" s="304">
        <f t="shared" si="13"/>
        <v>0.589622641509434</v>
      </c>
      <c r="H36" s="308">
        <f t="shared" si="20"/>
        <v>261</v>
      </c>
      <c r="I36" s="190">
        <f t="shared" si="21"/>
        <v>8771</v>
      </c>
      <c r="J36" s="190">
        <f t="shared" si="22"/>
        <v>2655</v>
      </c>
      <c r="K36" s="190">
        <f t="shared" si="23"/>
        <v>6116</v>
      </c>
      <c r="L36" s="330">
        <f t="shared" si="1"/>
        <v>23.3893333333333</v>
      </c>
      <c r="M36" s="329">
        <f t="shared" si="24"/>
        <v>254</v>
      </c>
      <c r="N36" s="232">
        <v>164</v>
      </c>
      <c r="O36" s="31">
        <v>90</v>
      </c>
      <c r="P36" s="105">
        <f t="shared" si="25"/>
        <v>0.354330708661417</v>
      </c>
      <c r="Q36" s="228">
        <v>2096</v>
      </c>
      <c r="R36" s="345">
        <f t="shared" si="2"/>
        <v>23.2888888888889</v>
      </c>
      <c r="S36" s="329">
        <f t="shared" si="26"/>
        <v>32</v>
      </c>
      <c r="T36" s="232">
        <v>22</v>
      </c>
      <c r="U36" s="31">
        <v>10</v>
      </c>
      <c r="V36" s="105">
        <f t="shared" si="36"/>
        <v>0.3125</v>
      </c>
      <c r="W36" s="228">
        <v>197</v>
      </c>
      <c r="X36" s="345">
        <f t="shared" si="3"/>
        <v>19.7</v>
      </c>
      <c r="Y36" s="329">
        <f t="shared" si="28"/>
        <v>6</v>
      </c>
      <c r="Z36" s="232">
        <v>4</v>
      </c>
      <c r="AA36" s="31">
        <v>2</v>
      </c>
      <c r="AB36" s="105">
        <f t="shared" si="37"/>
        <v>0.333333333333333</v>
      </c>
      <c r="AC36" s="228">
        <v>44</v>
      </c>
      <c r="AD36" s="345">
        <f t="shared" si="4"/>
        <v>22</v>
      </c>
      <c r="AE36" s="329">
        <f t="shared" si="30"/>
        <v>0</v>
      </c>
      <c r="AF36" s="232"/>
      <c r="AG36" s="31"/>
      <c r="AH36" s="105" t="str">
        <f t="shared" si="38"/>
        <v>-</v>
      </c>
      <c r="AI36" s="228">
        <v>0</v>
      </c>
      <c r="AJ36" s="345" t="str">
        <f t="shared" si="5"/>
        <v>-</v>
      </c>
      <c r="AK36" s="329">
        <f t="shared" si="32"/>
        <v>12</v>
      </c>
      <c r="AL36" s="232">
        <v>6</v>
      </c>
      <c r="AM36" s="31">
        <v>6</v>
      </c>
      <c r="AN36" s="105">
        <f t="shared" si="39"/>
        <v>0.5</v>
      </c>
      <c r="AO36" s="228">
        <v>127</v>
      </c>
      <c r="AP36" s="345">
        <f t="shared" si="6"/>
        <v>21.1666666666667</v>
      </c>
      <c r="AQ36" s="329">
        <f t="shared" si="34"/>
        <v>31</v>
      </c>
      <c r="AR36" s="232">
        <v>24</v>
      </c>
      <c r="AS36" s="31">
        <v>7</v>
      </c>
      <c r="AT36" s="105">
        <f t="shared" si="40"/>
        <v>0.225806451612903</v>
      </c>
      <c r="AU36" s="228">
        <v>191</v>
      </c>
      <c r="AV36" s="345">
        <f t="shared" si="7"/>
        <v>27.2857142857143</v>
      </c>
      <c r="AW36" s="368">
        <f t="shared" si="14"/>
        <v>167</v>
      </c>
      <c r="AX36" s="232">
        <v>41</v>
      </c>
      <c r="AY36" s="31">
        <v>126</v>
      </c>
      <c r="AZ36" s="369">
        <v>2616</v>
      </c>
      <c r="BA36" s="370">
        <f t="shared" si="8"/>
        <v>20.7619047619048</v>
      </c>
      <c r="BB36" s="368">
        <f t="shared" si="15"/>
        <v>117</v>
      </c>
      <c r="BC36" s="232"/>
      <c r="BD36" s="31">
        <v>117</v>
      </c>
      <c r="BE36" s="369">
        <v>3159</v>
      </c>
      <c r="BF36" s="370">
        <f t="shared" si="9"/>
        <v>27</v>
      </c>
      <c r="BG36" s="368">
        <f t="shared" si="16"/>
        <v>17</v>
      </c>
      <c r="BH36" s="232"/>
      <c r="BI36" s="31">
        <v>17</v>
      </c>
      <c r="BJ36" s="369">
        <v>341</v>
      </c>
      <c r="BK36" s="370">
        <f t="shared" si="10"/>
        <v>20.0588235294118</v>
      </c>
    </row>
    <row r="37" ht="15" customHeight="1" spans="1:63">
      <c r="A37" s="114"/>
      <c r="B37" s="115">
        <v>31</v>
      </c>
      <c r="C37" s="194">
        <f t="shared" si="12"/>
        <v>640</v>
      </c>
      <c r="D37" s="208">
        <f t="shared" si="17"/>
        <v>349</v>
      </c>
      <c r="E37" s="208">
        <f t="shared" si="18"/>
        <v>327</v>
      </c>
      <c r="F37" s="307">
        <f>F39</f>
        <v>382</v>
      </c>
      <c r="G37" s="304">
        <f t="shared" si="13"/>
        <v>0.596875</v>
      </c>
      <c r="H37" s="308">
        <f t="shared" si="20"/>
        <v>258</v>
      </c>
      <c r="I37" s="190">
        <f t="shared" si="21"/>
        <v>8831.09</v>
      </c>
      <c r="J37" s="190">
        <f t="shared" si="22"/>
        <v>2722.09</v>
      </c>
      <c r="K37" s="190">
        <f t="shared" si="23"/>
        <v>6109</v>
      </c>
      <c r="L37" s="331">
        <f t="shared" si="1"/>
        <v>23.1180366492147</v>
      </c>
      <c r="M37" s="329">
        <f t="shared" si="24"/>
        <v>266</v>
      </c>
      <c r="N37" s="239">
        <v>172</v>
      </c>
      <c r="O37" s="35">
        <v>94</v>
      </c>
      <c r="P37" s="105">
        <f t="shared" si="25"/>
        <v>0.353383458646617</v>
      </c>
      <c r="Q37" s="228">
        <v>2047</v>
      </c>
      <c r="R37" s="346">
        <f t="shared" si="2"/>
        <v>21.7765957446809</v>
      </c>
      <c r="S37" s="329">
        <f t="shared" si="26"/>
        <v>34</v>
      </c>
      <c r="T37" s="239">
        <v>18</v>
      </c>
      <c r="U37" s="35">
        <v>16</v>
      </c>
      <c r="V37" s="105">
        <f t="shared" si="36"/>
        <v>0.470588235294118</v>
      </c>
      <c r="W37" s="228">
        <v>397</v>
      </c>
      <c r="X37" s="346">
        <f t="shared" si="3"/>
        <v>24.8125</v>
      </c>
      <c r="Y37" s="329">
        <f t="shared" si="28"/>
        <v>3</v>
      </c>
      <c r="Z37" s="239">
        <v>2</v>
      </c>
      <c r="AA37" s="35">
        <v>1</v>
      </c>
      <c r="AB37" s="105">
        <f t="shared" si="37"/>
        <v>0.333333333333333</v>
      </c>
      <c r="AC37" s="228">
        <v>20</v>
      </c>
      <c r="AD37" s="346">
        <f t="shared" si="4"/>
        <v>20</v>
      </c>
      <c r="AE37" s="329">
        <f t="shared" si="30"/>
        <v>0</v>
      </c>
      <c r="AF37" s="239"/>
      <c r="AG37" s="35"/>
      <c r="AH37" s="105" t="str">
        <f t="shared" si="38"/>
        <v>-</v>
      </c>
      <c r="AI37" s="228">
        <v>0</v>
      </c>
      <c r="AJ37" s="346" t="str">
        <f t="shared" si="5"/>
        <v>-</v>
      </c>
      <c r="AK37" s="329">
        <f t="shared" si="32"/>
        <v>9</v>
      </c>
      <c r="AL37" s="239">
        <v>6</v>
      </c>
      <c r="AM37" s="35">
        <v>3</v>
      </c>
      <c r="AN37" s="105">
        <f t="shared" si="39"/>
        <v>0.333333333333333</v>
      </c>
      <c r="AO37" s="228">
        <v>75</v>
      </c>
      <c r="AP37" s="346">
        <f t="shared" si="6"/>
        <v>25</v>
      </c>
      <c r="AQ37" s="329">
        <f t="shared" si="34"/>
        <v>37</v>
      </c>
      <c r="AR37" s="239">
        <v>28</v>
      </c>
      <c r="AS37" s="35">
        <v>9</v>
      </c>
      <c r="AT37" s="105">
        <f t="shared" si="40"/>
        <v>0.243243243243243</v>
      </c>
      <c r="AU37" s="228">
        <v>183.09</v>
      </c>
      <c r="AV37" s="346">
        <f t="shared" si="7"/>
        <v>20.3433333333333</v>
      </c>
      <c r="AW37" s="371">
        <f t="shared" si="14"/>
        <v>205</v>
      </c>
      <c r="AX37" s="239">
        <v>32</v>
      </c>
      <c r="AY37" s="35">
        <v>173</v>
      </c>
      <c r="AZ37" s="372">
        <v>3278</v>
      </c>
      <c r="BA37" s="373">
        <f t="shared" si="8"/>
        <v>18.9479768786127</v>
      </c>
      <c r="BB37" s="371">
        <f t="shared" si="15"/>
        <v>98</v>
      </c>
      <c r="BC37" s="239"/>
      <c r="BD37" s="35">
        <v>98</v>
      </c>
      <c r="BE37" s="372">
        <v>2348</v>
      </c>
      <c r="BF37" s="373">
        <f t="shared" si="9"/>
        <v>23.9591836734694</v>
      </c>
      <c r="BG37" s="371">
        <f t="shared" si="16"/>
        <v>24</v>
      </c>
      <c r="BH37" s="239"/>
      <c r="BI37" s="35">
        <v>24</v>
      </c>
      <c r="BJ37" s="372">
        <v>483</v>
      </c>
      <c r="BK37" s="373">
        <f t="shared" si="10"/>
        <v>20.125</v>
      </c>
    </row>
    <row r="38" ht="16.5" customHeight="1" spans="1:63">
      <c r="A38" s="20" t="s">
        <v>47</v>
      </c>
      <c r="B38" s="21"/>
      <c r="C38" s="22">
        <f t="shared" ref="C38:F38" si="41">SUM(C39:C66)</f>
        <v>21340</v>
      </c>
      <c r="D38" s="206">
        <f t="shared" si="41"/>
        <v>11076</v>
      </c>
      <c r="E38" s="208">
        <f t="shared" si="41"/>
        <v>10264</v>
      </c>
      <c r="F38" s="69">
        <f t="shared" si="41"/>
        <v>12450</v>
      </c>
      <c r="G38" s="304">
        <f t="shared" si="13"/>
        <v>0.583411433926898</v>
      </c>
      <c r="H38" s="308">
        <f>SUM(H39:H66)</f>
        <v>8890</v>
      </c>
      <c r="I38" s="190">
        <f>SUM(I39:I66)</f>
        <v>277340.78</v>
      </c>
      <c r="J38" s="190">
        <f>SUM(J39:J66)</f>
        <v>94676.18</v>
      </c>
      <c r="K38" s="190">
        <f>SUM(K39:K66)</f>
        <v>182664.6</v>
      </c>
      <c r="L38" s="323">
        <f t="shared" si="1"/>
        <v>22.2763678714859</v>
      </c>
      <c r="M38" s="324">
        <f>SUM(M39:M66)</f>
        <v>8464</v>
      </c>
      <c r="N38" s="332">
        <f>SUM(N39:N66)</f>
        <v>5313</v>
      </c>
      <c r="O38" s="326">
        <f>SUM(O39:O66)</f>
        <v>3151</v>
      </c>
      <c r="P38" s="333">
        <f t="shared" si="25"/>
        <v>0.372282608695652</v>
      </c>
      <c r="Q38" s="347">
        <v>0</v>
      </c>
      <c r="R38" s="343" t="str">
        <f t="shared" si="2"/>
        <v>-</v>
      </c>
      <c r="S38" s="324">
        <f>SUM(S39:S66)</f>
        <v>1093</v>
      </c>
      <c r="T38" s="332">
        <f>SUM(T39:T66)</f>
        <v>619</v>
      </c>
      <c r="U38" s="326">
        <f>SUM(U39:U66)</f>
        <v>474</v>
      </c>
      <c r="V38" s="333">
        <f t="shared" si="36"/>
        <v>0.433668801463861</v>
      </c>
      <c r="W38" s="347">
        <v>0</v>
      </c>
      <c r="X38" s="343" t="str">
        <f t="shared" si="3"/>
        <v>-</v>
      </c>
      <c r="Y38" s="324">
        <f>SUM(Y39:Y66)</f>
        <v>135</v>
      </c>
      <c r="Z38" s="332">
        <f>SUM(Z39:Z66)</f>
        <v>83</v>
      </c>
      <c r="AA38" s="326">
        <f>SUM(AA39:AA66)</f>
        <v>52</v>
      </c>
      <c r="AB38" s="333">
        <f t="shared" si="37"/>
        <v>0.385185185185185</v>
      </c>
      <c r="AC38" s="347">
        <v>0</v>
      </c>
      <c r="AD38" s="343" t="str">
        <f t="shared" si="4"/>
        <v>-</v>
      </c>
      <c r="AE38" s="324">
        <f>SUM(AE39:AE66)</f>
        <v>0</v>
      </c>
      <c r="AF38" s="332">
        <f>SUM(AF39:AF66)</f>
        <v>0</v>
      </c>
      <c r="AG38" s="326">
        <f>SUM(AG39:AG66)</f>
        <v>0</v>
      </c>
      <c r="AH38" s="333" t="str">
        <f t="shared" si="38"/>
        <v>-</v>
      </c>
      <c r="AI38" s="347">
        <v>0</v>
      </c>
      <c r="AJ38" s="343" t="str">
        <f t="shared" si="5"/>
        <v>-</v>
      </c>
      <c r="AK38" s="324">
        <f>SUM(AK39:AK66)</f>
        <v>260</v>
      </c>
      <c r="AL38" s="332">
        <f>SUM(AL39:AL66)</f>
        <v>157</v>
      </c>
      <c r="AM38" s="326">
        <f>SUM(AM39:AM66)</f>
        <v>103</v>
      </c>
      <c r="AN38" s="333">
        <f t="shared" si="39"/>
        <v>0.396153846153846</v>
      </c>
      <c r="AO38" s="347">
        <v>0</v>
      </c>
      <c r="AP38" s="343" t="str">
        <f t="shared" si="6"/>
        <v>-</v>
      </c>
      <c r="AQ38" s="324">
        <f>SUM(AQ39:AQ66)</f>
        <v>1124</v>
      </c>
      <c r="AR38" s="332">
        <f>SUM(AR39:AR66)</f>
        <v>780</v>
      </c>
      <c r="AS38" s="326">
        <f>SUM(AS39:AS66)</f>
        <v>344</v>
      </c>
      <c r="AT38" s="333">
        <f t="shared" si="40"/>
        <v>0.306049822064057</v>
      </c>
      <c r="AU38" s="347">
        <v>0</v>
      </c>
      <c r="AV38" s="343" t="str">
        <f t="shared" si="7"/>
        <v>-</v>
      </c>
      <c r="AW38" s="362">
        <f>SUM(AW39:AW66)</f>
        <v>7019</v>
      </c>
      <c r="AX38" s="363">
        <f>SUM(AX39:AX66)</f>
        <v>1938</v>
      </c>
      <c r="AY38" s="364">
        <f>SUM(AY39:AY66)</f>
        <v>5081</v>
      </c>
      <c r="AZ38" s="217">
        <f>SUM(AZ39:AZ66)</f>
        <v>108671</v>
      </c>
      <c r="BA38" s="365">
        <f t="shared" si="8"/>
        <v>21.387718952962</v>
      </c>
      <c r="BB38" s="362">
        <f>SUM(BB39:BB66)</f>
        <v>2451</v>
      </c>
      <c r="BC38" s="363">
        <f>SUM(BC39:BC66)</f>
        <v>0</v>
      </c>
      <c r="BD38" s="364">
        <f>SUM(BD39:BD66)</f>
        <v>2451</v>
      </c>
      <c r="BE38" s="217">
        <f>SUM(BE39:BE66)</f>
        <v>59245</v>
      </c>
      <c r="BF38" s="365">
        <f t="shared" si="9"/>
        <v>24.171766625867</v>
      </c>
      <c r="BG38" s="362">
        <f>SUM(BG39:BG66)</f>
        <v>794</v>
      </c>
      <c r="BH38" s="363">
        <f>SUM(BH39:BH66)</f>
        <v>0</v>
      </c>
      <c r="BI38" s="364">
        <f>SUM(BI39:BI66)</f>
        <v>794</v>
      </c>
      <c r="BJ38" s="217">
        <f>SUM(BJ39:BJ66)</f>
        <v>14748.6</v>
      </c>
      <c r="BK38" s="365">
        <f t="shared" si="10"/>
        <v>18.5750629722922</v>
      </c>
    </row>
    <row r="39" ht="14.25" customHeight="1" spans="1:63">
      <c r="A39" s="101" t="s">
        <v>47</v>
      </c>
      <c r="B39" s="102">
        <v>1</v>
      </c>
      <c r="C39" s="306">
        <f>D39+E39</f>
        <v>612</v>
      </c>
      <c r="D39" s="208">
        <f>M39+S39+Y39+AE39+AK39+AQ39</f>
        <v>297</v>
      </c>
      <c r="E39" s="208">
        <f t="shared" si="18"/>
        <v>315</v>
      </c>
      <c r="F39" s="307">
        <f>O39+U39+AA39+AG39+AM39+AS39+AY39+BD39+BI39</f>
        <v>382</v>
      </c>
      <c r="G39" s="304">
        <f t="shared" si="13"/>
        <v>0.624183006535948</v>
      </c>
      <c r="H39" s="308">
        <f t="shared" si="20"/>
        <v>230</v>
      </c>
      <c r="I39" s="190">
        <f t="shared" si="21"/>
        <v>8888</v>
      </c>
      <c r="J39" s="190">
        <f t="shared" si="22"/>
        <v>2739</v>
      </c>
      <c r="K39" s="190">
        <f t="shared" si="23"/>
        <v>6149</v>
      </c>
      <c r="L39" s="328">
        <f t="shared" si="1"/>
        <v>23.2670157068063</v>
      </c>
      <c r="M39" s="334">
        <f>N39+O39</f>
        <v>221</v>
      </c>
      <c r="N39" s="335">
        <v>132</v>
      </c>
      <c r="O39" s="336">
        <v>89</v>
      </c>
      <c r="P39" s="105">
        <f t="shared" si="25"/>
        <v>0.402714932126697</v>
      </c>
      <c r="Q39" s="228">
        <v>2163</v>
      </c>
      <c r="R39" s="344">
        <f t="shared" si="2"/>
        <v>24.3033707865169</v>
      </c>
      <c r="S39" s="334">
        <f>T39+U39</f>
        <v>40</v>
      </c>
      <c r="T39" s="335">
        <v>29</v>
      </c>
      <c r="U39" s="336">
        <v>11</v>
      </c>
      <c r="V39" s="105">
        <f t="shared" si="36"/>
        <v>0.275</v>
      </c>
      <c r="W39" s="228">
        <v>232</v>
      </c>
      <c r="X39" s="344">
        <f t="shared" si="3"/>
        <v>21.0909090909091</v>
      </c>
      <c r="Y39" s="334">
        <f>Z39+AA39</f>
        <v>5</v>
      </c>
      <c r="Z39" s="335">
        <v>2</v>
      </c>
      <c r="AA39" s="336">
        <v>3</v>
      </c>
      <c r="AB39" s="105">
        <f t="shared" si="37"/>
        <v>0.6</v>
      </c>
      <c r="AC39" s="228">
        <v>76</v>
      </c>
      <c r="AD39" s="344">
        <f t="shared" si="4"/>
        <v>25.3333333333333</v>
      </c>
      <c r="AE39" s="334">
        <f>AF39+AG39</f>
        <v>0</v>
      </c>
      <c r="AF39" s="335"/>
      <c r="AG39" s="336"/>
      <c r="AH39" s="105" t="str">
        <f t="shared" si="38"/>
        <v>-</v>
      </c>
      <c r="AI39" s="228">
        <v>0</v>
      </c>
      <c r="AJ39" s="344" t="str">
        <f t="shared" si="5"/>
        <v>-</v>
      </c>
      <c r="AK39" s="334">
        <f>AL39+AM39</f>
        <v>4</v>
      </c>
      <c r="AL39" s="335">
        <v>0</v>
      </c>
      <c r="AM39" s="336">
        <v>4</v>
      </c>
      <c r="AN39" s="105">
        <f t="shared" si="39"/>
        <v>1</v>
      </c>
      <c r="AO39" s="228">
        <v>102</v>
      </c>
      <c r="AP39" s="344">
        <f t="shared" si="6"/>
        <v>25.5</v>
      </c>
      <c r="AQ39" s="334">
        <f>AR39+AS39</f>
        <v>27</v>
      </c>
      <c r="AR39" s="335">
        <v>20</v>
      </c>
      <c r="AS39" s="336">
        <v>7</v>
      </c>
      <c r="AT39" s="105">
        <f t="shared" si="40"/>
        <v>0.259259259259259</v>
      </c>
      <c r="AU39" s="228">
        <v>166</v>
      </c>
      <c r="AV39" s="344">
        <f t="shared" si="7"/>
        <v>23.7142857142857</v>
      </c>
      <c r="AW39" s="329">
        <f t="shared" ref="AW39:AW66" si="42">AX39+AY39</f>
        <v>197</v>
      </c>
      <c r="AX39" s="229">
        <v>47</v>
      </c>
      <c r="AY39" s="27">
        <v>150</v>
      </c>
      <c r="AZ39" s="366">
        <v>3364</v>
      </c>
      <c r="BA39" s="367">
        <f t="shared" si="8"/>
        <v>22.4266666666667</v>
      </c>
      <c r="BB39" s="329">
        <f t="shared" ref="BB39:BB66" si="43">BC39+BD39</f>
        <v>88</v>
      </c>
      <c r="BC39" s="229"/>
      <c r="BD39" s="27">
        <v>88</v>
      </c>
      <c r="BE39" s="366">
        <v>2174</v>
      </c>
      <c r="BF39" s="367">
        <f t="shared" si="9"/>
        <v>24.7045454545455</v>
      </c>
      <c r="BG39" s="329">
        <f t="shared" ref="BG39:BG66" si="44">BH39+BI39</f>
        <v>30</v>
      </c>
      <c r="BH39" s="229"/>
      <c r="BI39" s="27">
        <v>30</v>
      </c>
      <c r="BJ39" s="366">
        <v>611</v>
      </c>
      <c r="BK39" s="367">
        <f t="shared" si="10"/>
        <v>20.3666666666667</v>
      </c>
    </row>
    <row r="40" ht="14.25" customHeight="1" spans="1:63">
      <c r="A40" s="107"/>
      <c r="B40" s="108">
        <v>2</v>
      </c>
      <c r="C40" s="192">
        <f t="shared" ref="C40:C66" si="45">D40+E40</f>
        <v>600</v>
      </c>
      <c r="D40" s="208">
        <f t="shared" ref="D40:D66" si="46">M40+S40+Y40+AE40+AK40+AQ40</f>
        <v>339</v>
      </c>
      <c r="E40" s="208">
        <f t="shared" si="18"/>
        <v>261</v>
      </c>
      <c r="F40" s="307">
        <f t="shared" ref="F40:F66" si="47">O40+U40+AA40+AG40+AM40+AS40+AY40+BD40+BI40</f>
        <v>340</v>
      </c>
      <c r="G40" s="304">
        <f t="shared" si="13"/>
        <v>0.566666666666667</v>
      </c>
      <c r="H40" s="308">
        <f t="shared" si="20"/>
        <v>260</v>
      </c>
      <c r="I40" s="190">
        <f t="shared" si="21"/>
        <v>7718</v>
      </c>
      <c r="J40" s="190">
        <f t="shared" si="22"/>
        <v>2828</v>
      </c>
      <c r="K40" s="190">
        <f t="shared" si="23"/>
        <v>4890</v>
      </c>
      <c r="L40" s="330">
        <f t="shared" si="1"/>
        <v>22.7</v>
      </c>
      <c r="M40" s="334">
        <f t="shared" ref="M40:M66" si="48">N40+O40</f>
        <v>268</v>
      </c>
      <c r="N40" s="335">
        <v>171</v>
      </c>
      <c r="O40" s="1">
        <v>97</v>
      </c>
      <c r="P40" s="105">
        <f t="shared" si="25"/>
        <v>0.361940298507463</v>
      </c>
      <c r="Q40" s="228">
        <v>2186</v>
      </c>
      <c r="R40" s="345">
        <f t="shared" si="2"/>
        <v>22.5360824742268</v>
      </c>
      <c r="S40" s="334">
        <f t="shared" ref="S40:S66" si="49">T40+U40</f>
        <v>31</v>
      </c>
      <c r="T40" s="335">
        <v>18</v>
      </c>
      <c r="U40" s="1">
        <v>13</v>
      </c>
      <c r="V40" s="105">
        <f t="shared" si="36"/>
        <v>0.419354838709677</v>
      </c>
      <c r="W40" s="228">
        <v>307</v>
      </c>
      <c r="X40" s="345">
        <f t="shared" si="3"/>
        <v>23.6153846153846</v>
      </c>
      <c r="Y40" s="334">
        <f t="shared" ref="Y40:Y66" si="50">Z40+AA40</f>
        <v>7</v>
      </c>
      <c r="Z40" s="335">
        <v>4</v>
      </c>
      <c r="AA40" s="1">
        <v>3</v>
      </c>
      <c r="AB40" s="105">
        <f t="shared" si="37"/>
        <v>0.428571428571429</v>
      </c>
      <c r="AC40" s="228">
        <v>71</v>
      </c>
      <c r="AD40" s="345">
        <f t="shared" si="4"/>
        <v>23.6666666666667</v>
      </c>
      <c r="AE40" s="334">
        <f t="shared" ref="AE40:AE66" si="51">AF40+AG40</f>
        <v>0</v>
      </c>
      <c r="AF40" s="335"/>
      <c r="AH40" s="105" t="str">
        <f t="shared" si="38"/>
        <v>-</v>
      </c>
      <c r="AI40" s="228">
        <v>0</v>
      </c>
      <c r="AJ40" s="345" t="str">
        <f t="shared" si="5"/>
        <v>-</v>
      </c>
      <c r="AK40" s="334">
        <f t="shared" ref="AK40:AK66" si="52">AL40+AM40</f>
        <v>7</v>
      </c>
      <c r="AL40" s="335">
        <v>4</v>
      </c>
      <c r="AM40" s="1">
        <v>3</v>
      </c>
      <c r="AN40" s="105">
        <f t="shared" si="39"/>
        <v>0.428571428571429</v>
      </c>
      <c r="AO40" s="228">
        <v>112</v>
      </c>
      <c r="AP40" s="345">
        <f t="shared" si="6"/>
        <v>37.3333333333333</v>
      </c>
      <c r="AQ40" s="334">
        <f t="shared" ref="AQ40:AQ66" si="53">AR40+AS40</f>
        <v>26</v>
      </c>
      <c r="AR40" s="335">
        <v>20</v>
      </c>
      <c r="AS40" s="1">
        <v>6</v>
      </c>
      <c r="AT40" s="105">
        <f t="shared" si="40"/>
        <v>0.230769230769231</v>
      </c>
      <c r="AU40" s="228">
        <v>152</v>
      </c>
      <c r="AV40" s="345">
        <f t="shared" si="7"/>
        <v>25.3333333333333</v>
      </c>
      <c r="AW40" s="368">
        <f t="shared" si="42"/>
        <v>163</v>
      </c>
      <c r="AX40" s="232">
        <v>43</v>
      </c>
      <c r="AY40" s="31">
        <v>120</v>
      </c>
      <c r="AZ40" s="369">
        <v>2594</v>
      </c>
      <c r="BA40" s="370">
        <f t="shared" si="8"/>
        <v>21.6166666666667</v>
      </c>
      <c r="BB40" s="368">
        <f t="shared" si="43"/>
        <v>76</v>
      </c>
      <c r="BC40" s="232"/>
      <c r="BD40" s="31">
        <v>76</v>
      </c>
      <c r="BE40" s="369">
        <v>1896</v>
      </c>
      <c r="BF40" s="370">
        <f t="shared" si="9"/>
        <v>24.9473684210526</v>
      </c>
      <c r="BG40" s="368">
        <f t="shared" si="44"/>
        <v>22</v>
      </c>
      <c r="BH40" s="232"/>
      <c r="BI40" s="31">
        <v>22</v>
      </c>
      <c r="BJ40" s="369">
        <v>400</v>
      </c>
      <c r="BK40" s="370">
        <f t="shared" si="10"/>
        <v>18.1818181818182</v>
      </c>
    </row>
    <row r="41" ht="14.25" customHeight="1" spans="1:63">
      <c r="A41" s="107"/>
      <c r="B41" s="108">
        <v>3</v>
      </c>
      <c r="C41" s="192">
        <f t="shared" si="45"/>
        <v>600</v>
      </c>
      <c r="D41" s="208">
        <f t="shared" si="46"/>
        <v>341</v>
      </c>
      <c r="E41" s="208">
        <f t="shared" si="18"/>
        <v>259</v>
      </c>
      <c r="F41" s="307">
        <f t="shared" si="47"/>
        <v>347</v>
      </c>
      <c r="G41" s="304">
        <f t="shared" si="13"/>
        <v>0.578333333333333</v>
      </c>
      <c r="H41" s="308">
        <f t="shared" si="20"/>
        <v>253</v>
      </c>
      <c r="I41" s="190">
        <f t="shared" si="21"/>
        <v>8314</v>
      </c>
      <c r="J41" s="190">
        <f t="shared" si="22"/>
        <v>3580</v>
      </c>
      <c r="K41" s="190">
        <f t="shared" si="23"/>
        <v>4734</v>
      </c>
      <c r="L41" s="330">
        <f t="shared" si="1"/>
        <v>23.9596541786744</v>
      </c>
      <c r="M41" s="334">
        <f t="shared" si="48"/>
        <v>250</v>
      </c>
      <c r="N41" s="335">
        <v>145</v>
      </c>
      <c r="O41" s="337">
        <v>105</v>
      </c>
      <c r="P41" s="105">
        <f t="shared" si="25"/>
        <v>0.42</v>
      </c>
      <c r="Q41" s="228">
        <v>2742</v>
      </c>
      <c r="R41" s="345">
        <f t="shared" si="2"/>
        <v>26.1142857142857</v>
      </c>
      <c r="S41" s="334">
        <f t="shared" si="49"/>
        <v>43</v>
      </c>
      <c r="T41" s="335">
        <v>25</v>
      </c>
      <c r="U41" s="337">
        <v>18</v>
      </c>
      <c r="V41" s="105">
        <f t="shared" si="36"/>
        <v>0.418604651162791</v>
      </c>
      <c r="W41" s="228">
        <v>462</v>
      </c>
      <c r="X41" s="345">
        <f t="shared" si="3"/>
        <v>25.6666666666667</v>
      </c>
      <c r="Y41" s="334">
        <f t="shared" si="50"/>
        <v>7</v>
      </c>
      <c r="Z41" s="335">
        <v>6</v>
      </c>
      <c r="AA41" s="337">
        <v>1</v>
      </c>
      <c r="AB41" s="105">
        <f t="shared" si="37"/>
        <v>0.142857142857143</v>
      </c>
      <c r="AC41" s="228">
        <v>20</v>
      </c>
      <c r="AD41" s="345">
        <f t="shared" si="4"/>
        <v>20</v>
      </c>
      <c r="AE41" s="334">
        <f t="shared" si="51"/>
        <v>0</v>
      </c>
      <c r="AF41" s="335"/>
      <c r="AG41" s="337"/>
      <c r="AH41" s="105" t="str">
        <f t="shared" si="38"/>
        <v>-</v>
      </c>
      <c r="AI41" s="228">
        <v>0</v>
      </c>
      <c r="AJ41" s="345" t="str">
        <f t="shared" si="5"/>
        <v>-</v>
      </c>
      <c r="AK41" s="334">
        <f t="shared" si="52"/>
        <v>9</v>
      </c>
      <c r="AL41" s="335">
        <v>5</v>
      </c>
      <c r="AM41" s="337">
        <v>4</v>
      </c>
      <c r="AN41" s="105">
        <f t="shared" si="39"/>
        <v>0.444444444444444</v>
      </c>
      <c r="AO41" s="228">
        <v>102</v>
      </c>
      <c r="AP41" s="345">
        <f t="shared" si="6"/>
        <v>25.5</v>
      </c>
      <c r="AQ41" s="334">
        <f t="shared" si="53"/>
        <v>32</v>
      </c>
      <c r="AR41" s="335">
        <v>27</v>
      </c>
      <c r="AS41" s="337">
        <v>5</v>
      </c>
      <c r="AT41" s="105">
        <f t="shared" si="40"/>
        <v>0.15625</v>
      </c>
      <c r="AU41" s="228">
        <v>254</v>
      </c>
      <c r="AV41" s="345">
        <f t="shared" si="7"/>
        <v>50.8</v>
      </c>
      <c r="AW41" s="368">
        <f t="shared" si="42"/>
        <v>173</v>
      </c>
      <c r="AX41" s="232">
        <v>45</v>
      </c>
      <c r="AY41" s="31">
        <v>128</v>
      </c>
      <c r="AZ41" s="369">
        <v>2738</v>
      </c>
      <c r="BA41" s="370">
        <f t="shared" si="8"/>
        <v>21.390625</v>
      </c>
      <c r="BB41" s="368">
        <f t="shared" si="43"/>
        <v>66</v>
      </c>
      <c r="BC41" s="232"/>
      <c r="BD41" s="31">
        <v>66</v>
      </c>
      <c r="BE41" s="369">
        <v>1589</v>
      </c>
      <c r="BF41" s="370">
        <f t="shared" si="9"/>
        <v>24.0757575757576</v>
      </c>
      <c r="BG41" s="368">
        <f t="shared" si="44"/>
        <v>20</v>
      </c>
      <c r="BH41" s="232"/>
      <c r="BI41" s="31">
        <v>20</v>
      </c>
      <c r="BJ41" s="369">
        <v>407</v>
      </c>
      <c r="BK41" s="370">
        <f t="shared" si="10"/>
        <v>20.35</v>
      </c>
    </row>
    <row r="42" ht="14.25" customHeight="1" spans="1:63">
      <c r="A42" s="107"/>
      <c r="B42" s="108">
        <v>4</v>
      </c>
      <c r="C42" s="192">
        <f t="shared" si="45"/>
        <v>446</v>
      </c>
      <c r="D42" s="208">
        <f t="shared" si="46"/>
        <v>235</v>
      </c>
      <c r="E42" s="208">
        <f t="shared" si="18"/>
        <v>211</v>
      </c>
      <c r="F42" s="307">
        <f t="shared" si="47"/>
        <v>263</v>
      </c>
      <c r="G42" s="304">
        <f t="shared" si="13"/>
        <v>0.589686098654709</v>
      </c>
      <c r="H42" s="308">
        <f t="shared" si="20"/>
        <v>183</v>
      </c>
      <c r="I42" s="190">
        <f t="shared" si="21"/>
        <v>5686</v>
      </c>
      <c r="J42" s="190">
        <f t="shared" si="22"/>
        <v>1840</v>
      </c>
      <c r="K42" s="190">
        <f t="shared" si="23"/>
        <v>3846</v>
      </c>
      <c r="L42" s="330">
        <f t="shared" si="1"/>
        <v>21.6197718631179</v>
      </c>
      <c r="M42" s="334">
        <f t="shared" si="48"/>
        <v>177</v>
      </c>
      <c r="N42" s="335">
        <v>120</v>
      </c>
      <c r="O42" s="337">
        <v>57</v>
      </c>
      <c r="P42" s="105">
        <f t="shared" si="25"/>
        <v>0.322033898305085</v>
      </c>
      <c r="Q42" s="228">
        <v>1183</v>
      </c>
      <c r="R42" s="345">
        <f t="shared" si="2"/>
        <v>20.7543859649123</v>
      </c>
      <c r="S42" s="334">
        <f t="shared" si="49"/>
        <v>25</v>
      </c>
      <c r="T42" s="335">
        <v>13</v>
      </c>
      <c r="U42" s="337">
        <v>12</v>
      </c>
      <c r="V42" s="105">
        <f t="shared" si="36"/>
        <v>0.48</v>
      </c>
      <c r="W42" s="228">
        <v>225</v>
      </c>
      <c r="X42" s="345">
        <f t="shared" si="3"/>
        <v>18.75</v>
      </c>
      <c r="Y42" s="334">
        <f t="shared" si="50"/>
        <v>0</v>
      </c>
      <c r="Z42" s="335">
        <v>0</v>
      </c>
      <c r="AA42" s="337">
        <v>0</v>
      </c>
      <c r="AB42" s="105" t="str">
        <f t="shared" si="37"/>
        <v>-</v>
      </c>
      <c r="AC42" s="228">
        <v>0</v>
      </c>
      <c r="AD42" s="345" t="str">
        <f t="shared" si="4"/>
        <v>-</v>
      </c>
      <c r="AE42" s="334">
        <f t="shared" si="51"/>
        <v>0</v>
      </c>
      <c r="AF42" s="335"/>
      <c r="AG42" s="337"/>
      <c r="AH42" s="105" t="str">
        <f t="shared" si="38"/>
        <v>-</v>
      </c>
      <c r="AI42" s="228">
        <v>0</v>
      </c>
      <c r="AJ42" s="345" t="str">
        <f t="shared" si="5"/>
        <v>-</v>
      </c>
      <c r="AK42" s="334">
        <f t="shared" si="52"/>
        <v>14</v>
      </c>
      <c r="AL42" s="335">
        <v>10</v>
      </c>
      <c r="AM42" s="337">
        <v>4</v>
      </c>
      <c r="AN42" s="105">
        <f t="shared" si="39"/>
        <v>0.285714285714286</v>
      </c>
      <c r="AO42" s="228">
        <v>130</v>
      </c>
      <c r="AP42" s="345">
        <f t="shared" si="6"/>
        <v>32.5</v>
      </c>
      <c r="AQ42" s="334">
        <f t="shared" si="53"/>
        <v>19</v>
      </c>
      <c r="AR42" s="335">
        <v>9</v>
      </c>
      <c r="AS42" s="337">
        <v>10</v>
      </c>
      <c r="AT42" s="105">
        <f t="shared" si="40"/>
        <v>0.526315789473684</v>
      </c>
      <c r="AU42" s="228">
        <v>302</v>
      </c>
      <c r="AV42" s="345">
        <f t="shared" si="7"/>
        <v>30.2</v>
      </c>
      <c r="AW42" s="368">
        <f t="shared" si="42"/>
        <v>146</v>
      </c>
      <c r="AX42" s="232">
        <v>31</v>
      </c>
      <c r="AY42" s="31">
        <v>115</v>
      </c>
      <c r="AZ42" s="369">
        <v>2391</v>
      </c>
      <c r="BA42" s="370">
        <f t="shared" si="8"/>
        <v>20.7913043478261</v>
      </c>
      <c r="BB42" s="368">
        <f t="shared" si="43"/>
        <v>55</v>
      </c>
      <c r="BC42" s="232"/>
      <c r="BD42" s="31">
        <v>55</v>
      </c>
      <c r="BE42" s="369">
        <v>1287</v>
      </c>
      <c r="BF42" s="370">
        <f t="shared" si="9"/>
        <v>23.4</v>
      </c>
      <c r="BG42" s="368">
        <f t="shared" si="44"/>
        <v>10</v>
      </c>
      <c r="BH42" s="232"/>
      <c r="BI42" s="31">
        <v>10</v>
      </c>
      <c r="BJ42" s="369">
        <v>168</v>
      </c>
      <c r="BK42" s="370">
        <f t="shared" si="10"/>
        <v>16.8</v>
      </c>
    </row>
    <row r="43" ht="14.25" customHeight="1" spans="1:63">
      <c r="A43" s="107"/>
      <c r="B43" s="108">
        <v>5</v>
      </c>
      <c r="C43" s="192">
        <f t="shared" si="45"/>
        <v>563</v>
      </c>
      <c r="D43" s="208">
        <f t="shared" si="46"/>
        <v>281</v>
      </c>
      <c r="E43" s="208">
        <f t="shared" si="18"/>
        <v>282</v>
      </c>
      <c r="F43" s="307">
        <f t="shared" si="47"/>
        <v>311</v>
      </c>
      <c r="G43" s="304">
        <f t="shared" si="13"/>
        <v>0.552397868561279</v>
      </c>
      <c r="H43" s="308">
        <f t="shared" si="20"/>
        <v>252</v>
      </c>
      <c r="I43" s="190">
        <f t="shared" si="21"/>
        <v>6978</v>
      </c>
      <c r="J43" s="190">
        <f t="shared" si="22"/>
        <v>2040</v>
      </c>
      <c r="K43" s="190">
        <f t="shared" si="23"/>
        <v>4938</v>
      </c>
      <c r="L43" s="330">
        <f t="shared" si="1"/>
        <v>22.4372990353698</v>
      </c>
      <c r="M43" s="334">
        <f t="shared" si="48"/>
        <v>226</v>
      </c>
      <c r="N43" s="335">
        <v>154</v>
      </c>
      <c r="O43" s="31">
        <v>72</v>
      </c>
      <c r="P43" s="105">
        <f t="shared" si="25"/>
        <v>0.31858407079646</v>
      </c>
      <c r="Q43" s="228">
        <v>1583</v>
      </c>
      <c r="R43" s="345">
        <f t="shared" si="2"/>
        <v>21.9861111111111</v>
      </c>
      <c r="S43" s="334">
        <f t="shared" si="49"/>
        <v>20</v>
      </c>
      <c r="T43" s="335">
        <v>11</v>
      </c>
      <c r="U43" s="31">
        <v>9</v>
      </c>
      <c r="V43" s="105">
        <f t="shared" si="36"/>
        <v>0.45</v>
      </c>
      <c r="W43" s="228">
        <v>297</v>
      </c>
      <c r="X43" s="345">
        <f t="shared" si="3"/>
        <v>33</v>
      </c>
      <c r="Y43" s="334">
        <f t="shared" si="50"/>
        <v>7</v>
      </c>
      <c r="Z43" s="335">
        <v>4</v>
      </c>
      <c r="AA43" s="31">
        <v>3</v>
      </c>
      <c r="AB43" s="105">
        <f t="shared" si="37"/>
        <v>0.428571428571429</v>
      </c>
      <c r="AC43" s="228">
        <v>80</v>
      </c>
      <c r="AD43" s="345">
        <f t="shared" si="4"/>
        <v>26.6666666666667</v>
      </c>
      <c r="AE43" s="334">
        <f t="shared" si="51"/>
        <v>0</v>
      </c>
      <c r="AF43" s="335"/>
      <c r="AG43" s="31"/>
      <c r="AH43" s="105" t="str">
        <f t="shared" si="38"/>
        <v>-</v>
      </c>
      <c r="AI43" s="228">
        <v>0</v>
      </c>
      <c r="AJ43" s="345" t="str">
        <f t="shared" si="5"/>
        <v>-</v>
      </c>
      <c r="AK43" s="334">
        <f t="shared" si="52"/>
        <v>6</v>
      </c>
      <c r="AL43" s="335">
        <v>6</v>
      </c>
      <c r="AM43" s="31">
        <v>0</v>
      </c>
      <c r="AN43" s="105">
        <f t="shared" si="39"/>
        <v>0</v>
      </c>
      <c r="AO43" s="228">
        <v>0</v>
      </c>
      <c r="AP43" s="345" t="str">
        <f t="shared" si="6"/>
        <v>-</v>
      </c>
      <c r="AQ43" s="334">
        <f t="shared" si="53"/>
        <v>22</v>
      </c>
      <c r="AR43" s="335">
        <v>20</v>
      </c>
      <c r="AS43" s="31">
        <v>2</v>
      </c>
      <c r="AT43" s="105">
        <f t="shared" si="40"/>
        <v>0.0909090909090909</v>
      </c>
      <c r="AU43" s="228">
        <v>80</v>
      </c>
      <c r="AV43" s="345">
        <f t="shared" si="7"/>
        <v>40</v>
      </c>
      <c r="AW43" s="368">
        <f t="shared" si="42"/>
        <v>191</v>
      </c>
      <c r="AX43" s="232">
        <v>57</v>
      </c>
      <c r="AY43" s="31">
        <v>134</v>
      </c>
      <c r="AZ43" s="369">
        <v>2745</v>
      </c>
      <c r="BA43" s="370">
        <f t="shared" si="8"/>
        <v>20.4850746268657</v>
      </c>
      <c r="BB43" s="368">
        <f t="shared" si="43"/>
        <v>63</v>
      </c>
      <c r="BC43" s="232"/>
      <c r="BD43" s="31">
        <v>63</v>
      </c>
      <c r="BE43" s="369">
        <v>1516</v>
      </c>
      <c r="BF43" s="370">
        <f t="shared" si="9"/>
        <v>24.0634920634921</v>
      </c>
      <c r="BG43" s="368">
        <f t="shared" si="44"/>
        <v>28</v>
      </c>
      <c r="BH43" s="232"/>
      <c r="BI43" s="31">
        <v>28</v>
      </c>
      <c r="BJ43" s="369">
        <v>677</v>
      </c>
      <c r="BK43" s="370">
        <f t="shared" si="10"/>
        <v>24.1785714285714</v>
      </c>
    </row>
    <row r="44" ht="14.25" customHeight="1" spans="1:63">
      <c r="A44" s="107"/>
      <c r="B44" s="108">
        <v>6</v>
      </c>
      <c r="C44" s="192">
        <f t="shared" si="45"/>
        <v>641</v>
      </c>
      <c r="D44" s="208">
        <f t="shared" si="46"/>
        <v>330</v>
      </c>
      <c r="E44" s="208">
        <f t="shared" si="18"/>
        <v>311</v>
      </c>
      <c r="F44" s="307">
        <f t="shared" si="47"/>
        <v>372</v>
      </c>
      <c r="G44" s="304">
        <f t="shared" si="13"/>
        <v>0.580343213728549</v>
      </c>
      <c r="H44" s="308">
        <f t="shared" si="20"/>
        <v>269</v>
      </c>
      <c r="I44" s="190">
        <f t="shared" si="21"/>
        <v>8211</v>
      </c>
      <c r="J44" s="190">
        <f t="shared" si="22"/>
        <v>2251</v>
      </c>
      <c r="K44" s="190">
        <f t="shared" si="23"/>
        <v>5960</v>
      </c>
      <c r="L44" s="330">
        <f t="shared" si="1"/>
        <v>22.0725806451613</v>
      </c>
      <c r="M44" s="334">
        <f t="shared" si="48"/>
        <v>267</v>
      </c>
      <c r="N44" s="335">
        <v>177</v>
      </c>
      <c r="O44" s="31">
        <v>90</v>
      </c>
      <c r="P44" s="105">
        <f t="shared" si="25"/>
        <v>0.337078651685393</v>
      </c>
      <c r="Q44" s="228">
        <v>1757</v>
      </c>
      <c r="R44" s="345">
        <f t="shared" si="2"/>
        <v>19.5222222222222</v>
      </c>
      <c r="S44" s="334">
        <f t="shared" si="49"/>
        <v>23</v>
      </c>
      <c r="T44" s="335">
        <v>13</v>
      </c>
      <c r="U44" s="31">
        <v>10</v>
      </c>
      <c r="V44" s="105">
        <f t="shared" si="36"/>
        <v>0.434782608695652</v>
      </c>
      <c r="W44" s="228">
        <v>197</v>
      </c>
      <c r="X44" s="345">
        <f t="shared" si="3"/>
        <v>19.7</v>
      </c>
      <c r="Y44" s="334">
        <f t="shared" si="50"/>
        <v>7</v>
      </c>
      <c r="Z44" s="335">
        <v>5</v>
      </c>
      <c r="AA44" s="31">
        <v>2</v>
      </c>
      <c r="AB44" s="105">
        <f t="shared" si="37"/>
        <v>0.285714285714286</v>
      </c>
      <c r="AC44" s="228">
        <v>72</v>
      </c>
      <c r="AD44" s="345">
        <f t="shared" si="4"/>
        <v>36</v>
      </c>
      <c r="AE44" s="334">
        <f t="shared" si="51"/>
        <v>0</v>
      </c>
      <c r="AF44" s="335"/>
      <c r="AG44" s="31"/>
      <c r="AH44" s="105" t="str">
        <f t="shared" si="38"/>
        <v>-</v>
      </c>
      <c r="AI44" s="228">
        <v>0</v>
      </c>
      <c r="AJ44" s="345" t="str">
        <f t="shared" si="5"/>
        <v>-</v>
      </c>
      <c r="AK44" s="334">
        <f t="shared" si="52"/>
        <v>7</v>
      </c>
      <c r="AL44" s="335">
        <v>4</v>
      </c>
      <c r="AM44" s="31">
        <v>3</v>
      </c>
      <c r="AN44" s="105">
        <f t="shared" si="39"/>
        <v>0.428571428571429</v>
      </c>
      <c r="AO44" s="228">
        <v>60</v>
      </c>
      <c r="AP44" s="345">
        <f t="shared" si="6"/>
        <v>20</v>
      </c>
      <c r="AQ44" s="334">
        <f t="shared" si="53"/>
        <v>26</v>
      </c>
      <c r="AR44" s="335">
        <v>20</v>
      </c>
      <c r="AS44" s="31">
        <v>6</v>
      </c>
      <c r="AT44" s="105">
        <f t="shared" si="40"/>
        <v>0.230769230769231</v>
      </c>
      <c r="AU44" s="228">
        <v>165</v>
      </c>
      <c r="AV44" s="345">
        <f t="shared" si="7"/>
        <v>27.5</v>
      </c>
      <c r="AW44" s="368">
        <f t="shared" si="42"/>
        <v>208</v>
      </c>
      <c r="AX44" s="232">
        <v>50</v>
      </c>
      <c r="AY44" s="31">
        <v>158</v>
      </c>
      <c r="AZ44" s="369">
        <v>3637</v>
      </c>
      <c r="BA44" s="370">
        <f t="shared" si="8"/>
        <v>23.0189873417722</v>
      </c>
      <c r="BB44" s="368">
        <f t="shared" si="43"/>
        <v>71</v>
      </c>
      <c r="BC44" s="232"/>
      <c r="BD44" s="31">
        <v>71</v>
      </c>
      <c r="BE44" s="369">
        <v>1757</v>
      </c>
      <c r="BF44" s="370">
        <f t="shared" si="9"/>
        <v>24.7464788732394</v>
      </c>
      <c r="BG44" s="368">
        <f t="shared" si="44"/>
        <v>32</v>
      </c>
      <c r="BH44" s="232"/>
      <c r="BI44" s="31">
        <v>32</v>
      </c>
      <c r="BJ44" s="369">
        <v>566</v>
      </c>
      <c r="BK44" s="370">
        <f t="shared" si="10"/>
        <v>17.6875</v>
      </c>
    </row>
    <row r="45" ht="14.25" customHeight="1" spans="1:63">
      <c r="A45" s="107"/>
      <c r="B45" s="108">
        <v>7</v>
      </c>
      <c r="C45" s="192">
        <f t="shared" si="45"/>
        <v>676</v>
      </c>
      <c r="D45" s="208">
        <f t="shared" si="46"/>
        <v>367</v>
      </c>
      <c r="E45" s="208">
        <f t="shared" si="18"/>
        <v>309</v>
      </c>
      <c r="F45" s="307">
        <f t="shared" si="47"/>
        <v>389</v>
      </c>
      <c r="G45" s="304">
        <f t="shared" si="13"/>
        <v>0.575443786982249</v>
      </c>
      <c r="H45" s="308">
        <f t="shared" si="20"/>
        <v>287</v>
      </c>
      <c r="I45" s="190">
        <f t="shared" si="21"/>
        <v>8559</v>
      </c>
      <c r="J45" s="190">
        <f t="shared" si="22"/>
        <v>3040</v>
      </c>
      <c r="K45" s="190">
        <f t="shared" si="23"/>
        <v>5519</v>
      </c>
      <c r="L45" s="330">
        <f t="shared" si="1"/>
        <v>22.0025706940874</v>
      </c>
      <c r="M45" s="334">
        <f t="shared" si="48"/>
        <v>273</v>
      </c>
      <c r="N45" s="232">
        <v>179</v>
      </c>
      <c r="O45" s="31">
        <v>94</v>
      </c>
      <c r="P45" s="105">
        <f t="shared" si="25"/>
        <v>0.344322344322344</v>
      </c>
      <c r="Q45" s="228">
        <v>2249</v>
      </c>
      <c r="R45" s="345">
        <f t="shared" si="2"/>
        <v>23.9255319148936</v>
      </c>
      <c r="S45" s="334">
        <f t="shared" si="49"/>
        <v>36</v>
      </c>
      <c r="T45" s="232">
        <v>21</v>
      </c>
      <c r="U45" s="31">
        <v>15</v>
      </c>
      <c r="V45" s="105">
        <f t="shared" si="36"/>
        <v>0.416666666666667</v>
      </c>
      <c r="W45" s="228">
        <v>304</v>
      </c>
      <c r="X45" s="345">
        <f t="shared" si="3"/>
        <v>20.2666666666667</v>
      </c>
      <c r="Y45" s="334">
        <f t="shared" si="50"/>
        <v>11</v>
      </c>
      <c r="Z45" s="232">
        <v>6</v>
      </c>
      <c r="AA45" s="31">
        <v>5</v>
      </c>
      <c r="AB45" s="105">
        <f t="shared" si="37"/>
        <v>0.454545454545455</v>
      </c>
      <c r="AC45" s="228">
        <v>137</v>
      </c>
      <c r="AD45" s="345">
        <f t="shared" si="4"/>
        <v>27.4</v>
      </c>
      <c r="AE45" s="334">
        <f t="shared" si="51"/>
        <v>0</v>
      </c>
      <c r="AF45" s="232"/>
      <c r="AG45" s="31"/>
      <c r="AH45" s="105" t="str">
        <f t="shared" si="38"/>
        <v>-</v>
      </c>
      <c r="AI45" s="228">
        <v>0</v>
      </c>
      <c r="AJ45" s="345" t="str">
        <f t="shared" si="5"/>
        <v>-</v>
      </c>
      <c r="AK45" s="334">
        <f t="shared" si="52"/>
        <v>6</v>
      </c>
      <c r="AL45" s="232">
        <v>4</v>
      </c>
      <c r="AM45" s="31">
        <v>2</v>
      </c>
      <c r="AN45" s="105">
        <f t="shared" si="39"/>
        <v>0.333333333333333</v>
      </c>
      <c r="AO45" s="228">
        <v>40</v>
      </c>
      <c r="AP45" s="345">
        <f t="shared" si="6"/>
        <v>20</v>
      </c>
      <c r="AQ45" s="334">
        <f t="shared" si="53"/>
        <v>41</v>
      </c>
      <c r="AR45" s="232">
        <v>28</v>
      </c>
      <c r="AS45" s="31">
        <v>13</v>
      </c>
      <c r="AT45" s="105">
        <f t="shared" si="40"/>
        <v>0.317073170731707</v>
      </c>
      <c r="AU45" s="228">
        <v>310</v>
      </c>
      <c r="AV45" s="345">
        <f t="shared" si="7"/>
        <v>23.8461538461538</v>
      </c>
      <c r="AW45" s="368">
        <f t="shared" si="42"/>
        <v>194</v>
      </c>
      <c r="AX45" s="232">
        <v>49</v>
      </c>
      <c r="AY45" s="31">
        <v>145</v>
      </c>
      <c r="AZ45" s="369">
        <v>2924</v>
      </c>
      <c r="BA45" s="370">
        <f t="shared" si="8"/>
        <v>20.1655172413793</v>
      </c>
      <c r="BB45" s="368">
        <f t="shared" si="43"/>
        <v>83</v>
      </c>
      <c r="BC45" s="232"/>
      <c r="BD45" s="31">
        <v>83</v>
      </c>
      <c r="BE45" s="369">
        <v>2048</v>
      </c>
      <c r="BF45" s="370">
        <f t="shared" si="9"/>
        <v>24.6746987951807</v>
      </c>
      <c r="BG45" s="368">
        <f t="shared" si="44"/>
        <v>32</v>
      </c>
      <c r="BH45" s="232"/>
      <c r="BI45" s="31">
        <v>32</v>
      </c>
      <c r="BJ45" s="369">
        <v>547</v>
      </c>
      <c r="BK45" s="370">
        <f t="shared" si="10"/>
        <v>17.09375</v>
      </c>
    </row>
    <row r="46" ht="14.25" customHeight="1" spans="1:63">
      <c r="A46" s="107"/>
      <c r="B46" s="108">
        <v>8</v>
      </c>
      <c r="C46" s="192">
        <f t="shared" si="45"/>
        <v>742</v>
      </c>
      <c r="D46" s="208">
        <f t="shared" si="46"/>
        <v>379</v>
      </c>
      <c r="E46" s="208">
        <f t="shared" si="18"/>
        <v>363</v>
      </c>
      <c r="F46" s="307">
        <f t="shared" si="47"/>
        <v>408</v>
      </c>
      <c r="G46" s="304">
        <f t="shared" si="13"/>
        <v>0.549865229110512</v>
      </c>
      <c r="H46" s="308">
        <f t="shared" si="20"/>
        <v>334</v>
      </c>
      <c r="I46" s="190">
        <f t="shared" si="21"/>
        <v>9277</v>
      </c>
      <c r="J46" s="190">
        <f t="shared" si="22"/>
        <v>2911</v>
      </c>
      <c r="K46" s="190">
        <f t="shared" si="23"/>
        <v>6366</v>
      </c>
      <c r="L46" s="330">
        <f t="shared" si="1"/>
        <v>22.7377450980392</v>
      </c>
      <c r="M46" s="334">
        <f t="shared" si="48"/>
        <v>287</v>
      </c>
      <c r="N46" s="232">
        <v>199</v>
      </c>
      <c r="O46" s="31">
        <v>88</v>
      </c>
      <c r="P46" s="105">
        <f t="shared" si="25"/>
        <v>0.306620209059233</v>
      </c>
      <c r="Q46" s="228">
        <v>2174</v>
      </c>
      <c r="R46" s="345">
        <f t="shared" si="2"/>
        <v>24.7045454545455</v>
      </c>
      <c r="S46" s="334">
        <f t="shared" si="49"/>
        <v>51</v>
      </c>
      <c r="T46" s="232">
        <v>30</v>
      </c>
      <c r="U46" s="31">
        <v>21</v>
      </c>
      <c r="V46" s="105">
        <f t="shared" si="36"/>
        <v>0.411764705882353</v>
      </c>
      <c r="W46" s="228">
        <v>419</v>
      </c>
      <c r="X46" s="345">
        <f t="shared" si="3"/>
        <v>19.952380952381</v>
      </c>
      <c r="Y46" s="334">
        <f t="shared" si="50"/>
        <v>4</v>
      </c>
      <c r="Z46" s="232">
        <v>3</v>
      </c>
      <c r="AA46" s="31">
        <v>1</v>
      </c>
      <c r="AB46" s="105">
        <f t="shared" si="37"/>
        <v>0.25</v>
      </c>
      <c r="AC46" s="228">
        <v>15</v>
      </c>
      <c r="AD46" s="345">
        <f t="shared" si="4"/>
        <v>15</v>
      </c>
      <c r="AE46" s="334">
        <f t="shared" si="51"/>
        <v>0</v>
      </c>
      <c r="AF46" s="232"/>
      <c r="AG46" s="31"/>
      <c r="AH46" s="105" t="str">
        <f t="shared" si="38"/>
        <v>-</v>
      </c>
      <c r="AI46" s="228">
        <v>0</v>
      </c>
      <c r="AJ46" s="345" t="str">
        <f t="shared" si="5"/>
        <v>-</v>
      </c>
      <c r="AK46" s="334">
        <f t="shared" si="52"/>
        <v>9</v>
      </c>
      <c r="AL46" s="232">
        <v>4</v>
      </c>
      <c r="AM46" s="31">
        <v>5</v>
      </c>
      <c r="AN46" s="105">
        <f t="shared" si="39"/>
        <v>0.555555555555556</v>
      </c>
      <c r="AO46" s="228">
        <v>123</v>
      </c>
      <c r="AP46" s="345">
        <f t="shared" si="6"/>
        <v>24.6</v>
      </c>
      <c r="AQ46" s="334">
        <f t="shared" si="53"/>
        <v>28</v>
      </c>
      <c r="AR46" s="232">
        <v>23</v>
      </c>
      <c r="AS46" s="31">
        <v>5</v>
      </c>
      <c r="AT46" s="105">
        <f t="shared" si="40"/>
        <v>0.178571428571429</v>
      </c>
      <c r="AU46" s="228">
        <v>180</v>
      </c>
      <c r="AV46" s="345">
        <f t="shared" si="7"/>
        <v>36</v>
      </c>
      <c r="AW46" s="368">
        <f t="shared" si="42"/>
        <v>238</v>
      </c>
      <c r="AX46" s="232">
        <v>75</v>
      </c>
      <c r="AY46" s="31">
        <v>163</v>
      </c>
      <c r="AZ46" s="369">
        <v>3393</v>
      </c>
      <c r="BA46" s="370">
        <f t="shared" si="8"/>
        <v>20.8159509202454</v>
      </c>
      <c r="BB46" s="368">
        <f t="shared" si="43"/>
        <v>85</v>
      </c>
      <c r="BC46" s="232"/>
      <c r="BD46" s="31">
        <v>85</v>
      </c>
      <c r="BE46" s="369">
        <v>2134</v>
      </c>
      <c r="BF46" s="370">
        <f t="shared" si="9"/>
        <v>25.1058823529412</v>
      </c>
      <c r="BG46" s="368">
        <f t="shared" si="44"/>
        <v>40</v>
      </c>
      <c r="BH46" s="232"/>
      <c r="BI46" s="31">
        <v>40</v>
      </c>
      <c r="BJ46" s="369">
        <v>839</v>
      </c>
      <c r="BK46" s="370">
        <f t="shared" si="10"/>
        <v>20.975</v>
      </c>
    </row>
    <row r="47" ht="14.25" customHeight="1" spans="1:63">
      <c r="A47" s="107"/>
      <c r="B47" s="108">
        <v>9</v>
      </c>
      <c r="C47" s="192">
        <f t="shared" si="45"/>
        <v>684</v>
      </c>
      <c r="D47" s="208">
        <f t="shared" si="46"/>
        <v>357</v>
      </c>
      <c r="E47" s="208">
        <f t="shared" si="18"/>
        <v>327</v>
      </c>
      <c r="F47" s="307">
        <f t="shared" si="47"/>
        <v>394</v>
      </c>
      <c r="G47" s="304">
        <f t="shared" si="13"/>
        <v>0.576023391812866</v>
      </c>
      <c r="H47" s="308">
        <f t="shared" si="20"/>
        <v>290</v>
      </c>
      <c r="I47" s="190">
        <f t="shared" si="21"/>
        <v>9001</v>
      </c>
      <c r="J47" s="190">
        <f t="shared" si="22"/>
        <v>2967</v>
      </c>
      <c r="K47" s="190">
        <f t="shared" si="23"/>
        <v>6034</v>
      </c>
      <c r="L47" s="330">
        <f t="shared" si="1"/>
        <v>22.8451776649746</v>
      </c>
      <c r="M47" s="334">
        <f t="shared" si="48"/>
        <v>262</v>
      </c>
      <c r="N47" s="232">
        <v>166</v>
      </c>
      <c r="O47" s="31">
        <v>96</v>
      </c>
      <c r="P47" s="105">
        <f t="shared" si="25"/>
        <v>0.366412213740458</v>
      </c>
      <c r="Q47" s="228">
        <v>2186</v>
      </c>
      <c r="R47" s="345">
        <f t="shared" si="2"/>
        <v>22.7708333333333</v>
      </c>
      <c r="S47" s="334">
        <f t="shared" si="49"/>
        <v>43</v>
      </c>
      <c r="T47" s="232">
        <v>25</v>
      </c>
      <c r="U47" s="31">
        <v>18</v>
      </c>
      <c r="V47" s="105">
        <f t="shared" si="36"/>
        <v>0.418604651162791</v>
      </c>
      <c r="W47" s="228">
        <v>356</v>
      </c>
      <c r="X47" s="345">
        <f t="shared" si="3"/>
        <v>19.7777777777778</v>
      </c>
      <c r="Y47" s="334">
        <f t="shared" si="50"/>
        <v>2</v>
      </c>
      <c r="Z47" s="232">
        <v>1</v>
      </c>
      <c r="AA47" s="31">
        <v>1</v>
      </c>
      <c r="AB47" s="105">
        <f t="shared" si="37"/>
        <v>0.5</v>
      </c>
      <c r="AC47" s="228">
        <v>32</v>
      </c>
      <c r="AD47" s="345">
        <f t="shared" si="4"/>
        <v>32</v>
      </c>
      <c r="AE47" s="334">
        <f t="shared" si="51"/>
        <v>0</v>
      </c>
      <c r="AF47" s="232"/>
      <c r="AG47" s="31"/>
      <c r="AH47" s="105" t="str">
        <f t="shared" si="38"/>
        <v>-</v>
      </c>
      <c r="AI47" s="228">
        <v>0</v>
      </c>
      <c r="AJ47" s="345" t="str">
        <f t="shared" si="5"/>
        <v>-</v>
      </c>
      <c r="AK47" s="334">
        <f t="shared" si="52"/>
        <v>14</v>
      </c>
      <c r="AL47" s="232">
        <v>7</v>
      </c>
      <c r="AM47" s="31">
        <v>7</v>
      </c>
      <c r="AN47" s="105">
        <f t="shared" si="39"/>
        <v>0.5</v>
      </c>
      <c r="AO47" s="228">
        <v>172</v>
      </c>
      <c r="AP47" s="345">
        <f t="shared" si="6"/>
        <v>24.5714285714286</v>
      </c>
      <c r="AQ47" s="334">
        <f t="shared" si="53"/>
        <v>36</v>
      </c>
      <c r="AR47" s="232">
        <v>27</v>
      </c>
      <c r="AS47" s="31">
        <v>9</v>
      </c>
      <c r="AT47" s="105">
        <f t="shared" si="40"/>
        <v>0.25</v>
      </c>
      <c r="AU47" s="228">
        <v>221</v>
      </c>
      <c r="AV47" s="345">
        <f t="shared" si="7"/>
        <v>24.5555555555556</v>
      </c>
      <c r="AW47" s="368">
        <f t="shared" si="42"/>
        <v>218</v>
      </c>
      <c r="AX47" s="232">
        <v>64</v>
      </c>
      <c r="AY47" s="31">
        <v>154</v>
      </c>
      <c r="AZ47" s="369">
        <v>3555</v>
      </c>
      <c r="BA47" s="370">
        <f t="shared" si="8"/>
        <v>23.0844155844156</v>
      </c>
      <c r="BB47" s="368">
        <f t="shared" si="43"/>
        <v>72</v>
      </c>
      <c r="BC47" s="232"/>
      <c r="BD47" s="31">
        <v>72</v>
      </c>
      <c r="BE47" s="369">
        <v>1683</v>
      </c>
      <c r="BF47" s="370">
        <f t="shared" si="9"/>
        <v>23.375</v>
      </c>
      <c r="BG47" s="368">
        <f t="shared" si="44"/>
        <v>37</v>
      </c>
      <c r="BH47" s="232"/>
      <c r="BI47" s="31">
        <v>37</v>
      </c>
      <c r="BJ47" s="369">
        <v>796</v>
      </c>
      <c r="BK47" s="370">
        <f t="shared" si="10"/>
        <v>21.5135135135135</v>
      </c>
    </row>
    <row r="48" ht="14.25" customHeight="1" spans="1:63">
      <c r="A48" s="107"/>
      <c r="B48" s="108">
        <v>10</v>
      </c>
      <c r="C48" s="192">
        <f t="shared" si="45"/>
        <v>715</v>
      </c>
      <c r="D48" s="208">
        <f t="shared" si="46"/>
        <v>365</v>
      </c>
      <c r="E48" s="208">
        <f t="shared" si="18"/>
        <v>350</v>
      </c>
      <c r="F48" s="307">
        <f t="shared" si="47"/>
        <v>421</v>
      </c>
      <c r="G48" s="304">
        <f t="shared" si="13"/>
        <v>0.588811188811189</v>
      </c>
      <c r="H48" s="308">
        <f t="shared" si="20"/>
        <v>294</v>
      </c>
      <c r="I48" s="190">
        <f t="shared" si="21"/>
        <v>9134.9</v>
      </c>
      <c r="J48" s="190">
        <f t="shared" si="22"/>
        <v>2919</v>
      </c>
      <c r="K48" s="190">
        <f t="shared" si="23"/>
        <v>6215.9</v>
      </c>
      <c r="L48" s="330">
        <f t="shared" si="1"/>
        <v>21.6980997624703</v>
      </c>
      <c r="M48" s="334">
        <f t="shared" si="48"/>
        <v>277</v>
      </c>
      <c r="N48" s="232">
        <v>174</v>
      </c>
      <c r="O48" s="31">
        <v>103</v>
      </c>
      <c r="P48" s="105">
        <f t="shared" si="25"/>
        <v>0.371841155234657</v>
      </c>
      <c r="Q48" s="228">
        <v>2309</v>
      </c>
      <c r="R48" s="345">
        <f t="shared" si="2"/>
        <v>22.4174757281553</v>
      </c>
      <c r="S48" s="334">
        <f t="shared" si="49"/>
        <v>36</v>
      </c>
      <c r="T48" s="232">
        <v>20</v>
      </c>
      <c r="U48" s="31">
        <v>16</v>
      </c>
      <c r="V48" s="105">
        <f t="shared" si="36"/>
        <v>0.444444444444444</v>
      </c>
      <c r="W48" s="228">
        <v>256</v>
      </c>
      <c r="X48" s="345">
        <f t="shared" si="3"/>
        <v>16</v>
      </c>
      <c r="Y48" s="334">
        <f t="shared" si="50"/>
        <v>7</v>
      </c>
      <c r="Z48" s="232">
        <v>4</v>
      </c>
      <c r="AA48" s="31">
        <v>3</v>
      </c>
      <c r="AB48" s="105">
        <f t="shared" si="37"/>
        <v>0.428571428571429</v>
      </c>
      <c r="AC48" s="228">
        <v>55</v>
      </c>
      <c r="AD48" s="345">
        <f t="shared" si="4"/>
        <v>18.3333333333333</v>
      </c>
      <c r="AE48" s="334">
        <f t="shared" si="51"/>
        <v>0</v>
      </c>
      <c r="AF48" s="232"/>
      <c r="AG48" s="31"/>
      <c r="AH48" s="105" t="str">
        <f t="shared" si="38"/>
        <v>-</v>
      </c>
      <c r="AI48" s="228">
        <v>0</v>
      </c>
      <c r="AJ48" s="345" t="str">
        <f t="shared" si="5"/>
        <v>-</v>
      </c>
      <c r="AK48" s="334">
        <f t="shared" si="52"/>
        <v>9</v>
      </c>
      <c r="AL48" s="232">
        <v>5</v>
      </c>
      <c r="AM48" s="31">
        <v>4</v>
      </c>
      <c r="AN48" s="105">
        <f t="shared" si="39"/>
        <v>0.444444444444444</v>
      </c>
      <c r="AO48" s="228">
        <v>90</v>
      </c>
      <c r="AP48" s="345">
        <f t="shared" si="6"/>
        <v>22.5</v>
      </c>
      <c r="AQ48" s="334">
        <f t="shared" si="53"/>
        <v>36</v>
      </c>
      <c r="AR48" s="232">
        <v>27</v>
      </c>
      <c r="AS48" s="31">
        <v>9</v>
      </c>
      <c r="AT48" s="105">
        <f t="shared" si="40"/>
        <v>0.25</v>
      </c>
      <c r="AU48" s="228">
        <v>209</v>
      </c>
      <c r="AV48" s="345">
        <f t="shared" si="7"/>
        <v>23.2222222222222</v>
      </c>
      <c r="AW48" s="368">
        <f t="shared" si="42"/>
        <v>238</v>
      </c>
      <c r="AX48" s="232">
        <v>64</v>
      </c>
      <c r="AY48" s="31">
        <v>174</v>
      </c>
      <c r="AZ48" s="369">
        <v>3544</v>
      </c>
      <c r="BA48" s="370">
        <f t="shared" si="8"/>
        <v>20.367816091954</v>
      </c>
      <c r="BB48" s="368">
        <f t="shared" si="43"/>
        <v>73</v>
      </c>
      <c r="BC48" s="232"/>
      <c r="BD48" s="31">
        <v>73</v>
      </c>
      <c r="BE48" s="369">
        <v>1875</v>
      </c>
      <c r="BF48" s="370">
        <f t="shared" si="9"/>
        <v>25.6849315068493</v>
      </c>
      <c r="BG48" s="368">
        <f t="shared" si="44"/>
        <v>39</v>
      </c>
      <c r="BH48" s="232"/>
      <c r="BI48" s="31">
        <v>39</v>
      </c>
      <c r="BJ48" s="369">
        <v>796.9</v>
      </c>
      <c r="BK48" s="370">
        <f t="shared" si="10"/>
        <v>20.4333333333333</v>
      </c>
    </row>
    <row r="49" ht="14.25" customHeight="1" spans="1:63">
      <c r="A49" s="107"/>
      <c r="B49" s="108">
        <v>11</v>
      </c>
      <c r="C49" s="192">
        <f t="shared" si="45"/>
        <v>836</v>
      </c>
      <c r="D49" s="208">
        <f t="shared" si="46"/>
        <v>441</v>
      </c>
      <c r="E49" s="208">
        <f t="shared" si="18"/>
        <v>395</v>
      </c>
      <c r="F49" s="307">
        <f t="shared" si="47"/>
        <v>497</v>
      </c>
      <c r="G49" s="304">
        <f t="shared" si="13"/>
        <v>0.594497607655502</v>
      </c>
      <c r="H49" s="308">
        <f t="shared" si="20"/>
        <v>339</v>
      </c>
      <c r="I49" s="190">
        <f t="shared" si="21"/>
        <v>11322</v>
      </c>
      <c r="J49" s="190">
        <f t="shared" si="22"/>
        <v>4449</v>
      </c>
      <c r="K49" s="190">
        <f t="shared" si="23"/>
        <v>6873</v>
      </c>
      <c r="L49" s="330">
        <f t="shared" si="1"/>
        <v>22.7806841046278</v>
      </c>
      <c r="M49" s="334">
        <f t="shared" si="48"/>
        <v>327</v>
      </c>
      <c r="N49" s="232">
        <v>197</v>
      </c>
      <c r="O49" s="31">
        <v>130</v>
      </c>
      <c r="P49" s="105">
        <f t="shared" si="25"/>
        <v>0.397553516819572</v>
      </c>
      <c r="Q49" s="228">
        <v>3169</v>
      </c>
      <c r="R49" s="345">
        <f t="shared" si="2"/>
        <v>24.3769230769231</v>
      </c>
      <c r="S49" s="334">
        <f t="shared" si="49"/>
        <v>44</v>
      </c>
      <c r="T49" s="232">
        <v>23</v>
      </c>
      <c r="U49" s="31">
        <v>21</v>
      </c>
      <c r="V49" s="105">
        <f t="shared" si="36"/>
        <v>0.477272727272727</v>
      </c>
      <c r="W49" s="228">
        <v>419</v>
      </c>
      <c r="X49" s="345">
        <f t="shared" si="3"/>
        <v>19.952380952381</v>
      </c>
      <c r="Y49" s="334">
        <f t="shared" si="50"/>
        <v>2</v>
      </c>
      <c r="Z49" s="232">
        <v>2</v>
      </c>
      <c r="AA49" s="31">
        <v>0</v>
      </c>
      <c r="AB49" s="105">
        <f t="shared" si="37"/>
        <v>0</v>
      </c>
      <c r="AC49" s="228">
        <v>0</v>
      </c>
      <c r="AD49" s="345" t="str">
        <f t="shared" si="4"/>
        <v>-</v>
      </c>
      <c r="AE49" s="334">
        <f t="shared" si="51"/>
        <v>0</v>
      </c>
      <c r="AF49" s="232"/>
      <c r="AG49" s="31"/>
      <c r="AH49" s="105" t="str">
        <f t="shared" si="38"/>
        <v>-</v>
      </c>
      <c r="AI49" s="228">
        <v>0</v>
      </c>
      <c r="AJ49" s="345" t="str">
        <f t="shared" si="5"/>
        <v>-</v>
      </c>
      <c r="AK49" s="334">
        <f t="shared" si="52"/>
        <v>14</v>
      </c>
      <c r="AL49" s="232">
        <v>10</v>
      </c>
      <c r="AM49" s="31">
        <v>4</v>
      </c>
      <c r="AN49" s="105">
        <f t="shared" si="39"/>
        <v>0.285714285714286</v>
      </c>
      <c r="AO49" s="228">
        <v>97</v>
      </c>
      <c r="AP49" s="345">
        <f t="shared" si="6"/>
        <v>24.25</v>
      </c>
      <c r="AQ49" s="334">
        <f t="shared" si="53"/>
        <v>54</v>
      </c>
      <c r="AR49" s="232">
        <v>31</v>
      </c>
      <c r="AS49" s="31">
        <v>23</v>
      </c>
      <c r="AT49" s="105">
        <f t="shared" si="40"/>
        <v>0.425925925925926</v>
      </c>
      <c r="AU49" s="228">
        <v>764</v>
      </c>
      <c r="AV49" s="345">
        <f t="shared" si="7"/>
        <v>33.2173913043478</v>
      </c>
      <c r="AW49" s="368">
        <f t="shared" si="42"/>
        <v>271</v>
      </c>
      <c r="AX49" s="232">
        <v>76</v>
      </c>
      <c r="AY49" s="31">
        <v>195</v>
      </c>
      <c r="AZ49" s="369">
        <v>3993</v>
      </c>
      <c r="BA49" s="370">
        <f t="shared" si="8"/>
        <v>20.4769230769231</v>
      </c>
      <c r="BB49" s="368">
        <f t="shared" si="43"/>
        <v>90</v>
      </c>
      <c r="BC49" s="232"/>
      <c r="BD49" s="31">
        <v>90</v>
      </c>
      <c r="BE49" s="369">
        <v>2230</v>
      </c>
      <c r="BF49" s="370">
        <f t="shared" si="9"/>
        <v>24.7777777777778</v>
      </c>
      <c r="BG49" s="368">
        <f t="shared" si="44"/>
        <v>34</v>
      </c>
      <c r="BH49" s="232"/>
      <c r="BI49" s="31">
        <v>34</v>
      </c>
      <c r="BJ49" s="369">
        <v>650</v>
      </c>
      <c r="BK49" s="370">
        <f t="shared" si="10"/>
        <v>19.1176470588235</v>
      </c>
    </row>
    <row r="50" ht="14.25" customHeight="1" spans="1:63">
      <c r="A50" s="107"/>
      <c r="B50" s="108">
        <v>12</v>
      </c>
      <c r="C50" s="192">
        <f t="shared" si="45"/>
        <v>799</v>
      </c>
      <c r="D50" s="208">
        <f t="shared" si="46"/>
        <v>432</v>
      </c>
      <c r="E50" s="208">
        <f t="shared" si="18"/>
        <v>367</v>
      </c>
      <c r="F50" s="307">
        <f t="shared" si="47"/>
        <v>482</v>
      </c>
      <c r="G50" s="304">
        <f t="shared" si="13"/>
        <v>0.603254067584481</v>
      </c>
      <c r="H50" s="308">
        <f t="shared" si="20"/>
        <v>317</v>
      </c>
      <c r="I50" s="190">
        <f t="shared" si="21"/>
        <v>11013.93</v>
      </c>
      <c r="J50" s="190">
        <f t="shared" si="22"/>
        <v>4021.03</v>
      </c>
      <c r="K50" s="190">
        <f t="shared" si="23"/>
        <v>6992.9</v>
      </c>
      <c r="L50" s="330">
        <f t="shared" si="1"/>
        <v>22.8504771784232</v>
      </c>
      <c r="M50" s="334">
        <f t="shared" si="48"/>
        <v>318</v>
      </c>
      <c r="N50" s="232">
        <v>187</v>
      </c>
      <c r="O50" s="31">
        <v>131</v>
      </c>
      <c r="P50" s="105">
        <f t="shared" si="25"/>
        <v>0.411949685534591</v>
      </c>
      <c r="Q50" s="228">
        <v>3028</v>
      </c>
      <c r="R50" s="345">
        <f t="shared" si="2"/>
        <v>23.1145038167939</v>
      </c>
      <c r="S50" s="334">
        <f t="shared" si="49"/>
        <v>58</v>
      </c>
      <c r="T50" s="232">
        <v>36</v>
      </c>
      <c r="U50" s="31">
        <v>22</v>
      </c>
      <c r="V50" s="105">
        <f t="shared" si="36"/>
        <v>0.379310344827586</v>
      </c>
      <c r="W50" s="228">
        <v>445</v>
      </c>
      <c r="X50" s="345">
        <f t="shared" si="3"/>
        <v>20.2272727272727</v>
      </c>
      <c r="Y50" s="334">
        <f t="shared" si="50"/>
        <v>7</v>
      </c>
      <c r="Z50" s="232">
        <v>4</v>
      </c>
      <c r="AA50" s="31">
        <v>3</v>
      </c>
      <c r="AB50" s="105">
        <f t="shared" si="37"/>
        <v>0.428571428571429</v>
      </c>
      <c r="AC50" s="228">
        <v>80</v>
      </c>
      <c r="AD50" s="345">
        <f t="shared" si="4"/>
        <v>26.6666666666667</v>
      </c>
      <c r="AE50" s="334">
        <f t="shared" si="51"/>
        <v>0</v>
      </c>
      <c r="AF50" s="232"/>
      <c r="AG50" s="31"/>
      <c r="AH50" s="105" t="str">
        <f t="shared" si="38"/>
        <v>-</v>
      </c>
      <c r="AI50" s="228">
        <v>0</v>
      </c>
      <c r="AJ50" s="345" t="str">
        <f t="shared" si="5"/>
        <v>-</v>
      </c>
      <c r="AK50" s="334">
        <f t="shared" si="52"/>
        <v>9</v>
      </c>
      <c r="AL50" s="232">
        <v>4</v>
      </c>
      <c r="AM50" s="31">
        <v>5</v>
      </c>
      <c r="AN50" s="105">
        <f t="shared" si="39"/>
        <v>0.555555555555556</v>
      </c>
      <c r="AO50" s="228">
        <v>131</v>
      </c>
      <c r="AP50" s="345">
        <f t="shared" si="6"/>
        <v>26.2</v>
      </c>
      <c r="AQ50" s="334">
        <f t="shared" si="53"/>
        <v>40</v>
      </c>
      <c r="AR50" s="232">
        <v>26</v>
      </c>
      <c r="AS50" s="31">
        <v>14</v>
      </c>
      <c r="AT50" s="105">
        <f t="shared" si="40"/>
        <v>0.35</v>
      </c>
      <c r="AU50" s="228">
        <v>337.03</v>
      </c>
      <c r="AV50" s="345">
        <f t="shared" si="7"/>
        <v>24.0735714285714</v>
      </c>
      <c r="AW50" s="368">
        <f t="shared" si="42"/>
        <v>248</v>
      </c>
      <c r="AX50" s="232">
        <v>60</v>
      </c>
      <c r="AY50" s="31">
        <v>188</v>
      </c>
      <c r="AZ50" s="369">
        <v>4327</v>
      </c>
      <c r="BA50" s="370">
        <f t="shared" si="8"/>
        <v>23.0159574468085</v>
      </c>
      <c r="BB50" s="368">
        <f t="shared" si="43"/>
        <v>82</v>
      </c>
      <c r="BC50" s="232"/>
      <c r="BD50" s="31">
        <v>82</v>
      </c>
      <c r="BE50" s="369">
        <v>2002</v>
      </c>
      <c r="BF50" s="370">
        <f t="shared" si="9"/>
        <v>24.4146341463415</v>
      </c>
      <c r="BG50" s="368">
        <f t="shared" si="44"/>
        <v>37</v>
      </c>
      <c r="BH50" s="232"/>
      <c r="BI50" s="31">
        <v>37</v>
      </c>
      <c r="BJ50" s="369">
        <v>663.9</v>
      </c>
      <c r="BK50" s="370">
        <f t="shared" si="10"/>
        <v>17.9432432432432</v>
      </c>
    </row>
    <row r="51" ht="14.25" customHeight="1" spans="1:63">
      <c r="A51" s="107"/>
      <c r="B51" s="108">
        <v>13</v>
      </c>
      <c r="C51" s="192">
        <f t="shared" si="45"/>
        <v>883</v>
      </c>
      <c r="D51" s="208">
        <f t="shared" si="46"/>
        <v>436</v>
      </c>
      <c r="E51" s="208">
        <f t="shared" si="18"/>
        <v>447</v>
      </c>
      <c r="F51" s="307">
        <f t="shared" si="47"/>
        <v>525</v>
      </c>
      <c r="G51" s="304">
        <f t="shared" si="13"/>
        <v>0.594563986409966</v>
      </c>
      <c r="H51" s="308">
        <f t="shared" si="20"/>
        <v>358</v>
      </c>
      <c r="I51" s="190">
        <f t="shared" si="21"/>
        <v>11560</v>
      </c>
      <c r="J51" s="190">
        <f t="shared" si="22"/>
        <v>3671</v>
      </c>
      <c r="K51" s="190">
        <f t="shared" si="23"/>
        <v>7889</v>
      </c>
      <c r="L51" s="330">
        <f t="shared" si="1"/>
        <v>22.0190476190476</v>
      </c>
      <c r="M51" s="334">
        <f t="shared" si="48"/>
        <v>345</v>
      </c>
      <c r="N51" s="232">
        <v>226</v>
      </c>
      <c r="O51" s="31">
        <v>119</v>
      </c>
      <c r="P51" s="105">
        <f t="shared" si="25"/>
        <v>0.344927536231884</v>
      </c>
      <c r="Q51" s="228">
        <v>2582</v>
      </c>
      <c r="R51" s="345">
        <f t="shared" si="2"/>
        <v>21.6974789915966</v>
      </c>
      <c r="S51" s="334">
        <f t="shared" si="49"/>
        <v>34</v>
      </c>
      <c r="T51" s="232">
        <v>14</v>
      </c>
      <c r="U51" s="31">
        <v>20</v>
      </c>
      <c r="V51" s="105">
        <f t="shared" si="36"/>
        <v>0.588235294117647</v>
      </c>
      <c r="W51" s="228">
        <v>335</v>
      </c>
      <c r="X51" s="345">
        <f t="shared" si="3"/>
        <v>16.75</v>
      </c>
      <c r="Y51" s="334">
        <f t="shared" si="50"/>
        <v>3</v>
      </c>
      <c r="Z51" s="232">
        <v>2</v>
      </c>
      <c r="AA51" s="31">
        <v>1</v>
      </c>
      <c r="AB51" s="105">
        <f t="shared" si="37"/>
        <v>0.333333333333333</v>
      </c>
      <c r="AC51" s="228">
        <v>32</v>
      </c>
      <c r="AD51" s="345">
        <f t="shared" si="4"/>
        <v>32</v>
      </c>
      <c r="AE51" s="334">
        <f t="shared" si="51"/>
        <v>0</v>
      </c>
      <c r="AF51" s="232"/>
      <c r="AG51" s="31"/>
      <c r="AH51" s="105" t="str">
        <f t="shared" si="38"/>
        <v>-</v>
      </c>
      <c r="AI51" s="228">
        <v>0</v>
      </c>
      <c r="AJ51" s="345" t="str">
        <f t="shared" si="5"/>
        <v>-</v>
      </c>
      <c r="AK51" s="334">
        <f t="shared" si="52"/>
        <v>10</v>
      </c>
      <c r="AL51" s="232">
        <v>6</v>
      </c>
      <c r="AM51" s="31">
        <v>4</v>
      </c>
      <c r="AN51" s="105">
        <f t="shared" si="39"/>
        <v>0.4</v>
      </c>
      <c r="AO51" s="228">
        <v>118</v>
      </c>
      <c r="AP51" s="345">
        <f t="shared" si="6"/>
        <v>29.5</v>
      </c>
      <c r="AQ51" s="334">
        <f t="shared" si="53"/>
        <v>44</v>
      </c>
      <c r="AR51" s="232">
        <v>28</v>
      </c>
      <c r="AS51" s="31">
        <v>16</v>
      </c>
      <c r="AT51" s="105">
        <f t="shared" si="40"/>
        <v>0.363636363636364</v>
      </c>
      <c r="AU51" s="228">
        <v>604</v>
      </c>
      <c r="AV51" s="345">
        <f t="shared" si="7"/>
        <v>37.75</v>
      </c>
      <c r="AW51" s="368">
        <f t="shared" si="42"/>
        <v>288</v>
      </c>
      <c r="AX51" s="232">
        <v>82</v>
      </c>
      <c r="AY51" s="31">
        <v>206</v>
      </c>
      <c r="AZ51" s="369">
        <v>4333</v>
      </c>
      <c r="BA51" s="370">
        <f t="shared" si="8"/>
        <v>21.0339805825243</v>
      </c>
      <c r="BB51" s="368">
        <f t="shared" si="43"/>
        <v>117</v>
      </c>
      <c r="BC51" s="232"/>
      <c r="BD51" s="31">
        <v>117</v>
      </c>
      <c r="BE51" s="369">
        <v>2788</v>
      </c>
      <c r="BF51" s="370">
        <f t="shared" si="9"/>
        <v>23.8290598290598</v>
      </c>
      <c r="BG51" s="368">
        <f t="shared" si="44"/>
        <v>42</v>
      </c>
      <c r="BH51" s="232"/>
      <c r="BI51" s="31">
        <v>42</v>
      </c>
      <c r="BJ51" s="369">
        <v>768</v>
      </c>
      <c r="BK51" s="370">
        <f t="shared" si="10"/>
        <v>18.2857142857143</v>
      </c>
    </row>
    <row r="52" ht="14.25" customHeight="1" spans="1:63">
      <c r="A52" s="107"/>
      <c r="B52" s="108">
        <v>14</v>
      </c>
      <c r="C52" s="192">
        <f t="shared" si="45"/>
        <v>828</v>
      </c>
      <c r="D52" s="208">
        <f t="shared" si="46"/>
        <v>421</v>
      </c>
      <c r="E52" s="208">
        <f t="shared" si="18"/>
        <v>407</v>
      </c>
      <c r="F52" s="307">
        <f t="shared" si="47"/>
        <v>493</v>
      </c>
      <c r="G52" s="304">
        <f t="shared" si="13"/>
        <v>0.595410628019324</v>
      </c>
      <c r="H52" s="308">
        <f t="shared" si="20"/>
        <v>335</v>
      </c>
      <c r="I52" s="190">
        <f t="shared" si="21"/>
        <v>10648.06</v>
      </c>
      <c r="J52" s="190">
        <f t="shared" si="22"/>
        <v>3641.06</v>
      </c>
      <c r="K52" s="190">
        <f t="shared" si="23"/>
        <v>7007</v>
      </c>
      <c r="L52" s="330">
        <f t="shared" si="1"/>
        <v>21.5984989858012</v>
      </c>
      <c r="M52" s="334">
        <f t="shared" si="48"/>
        <v>326</v>
      </c>
      <c r="N52" s="232">
        <v>197</v>
      </c>
      <c r="O52" s="31">
        <v>129</v>
      </c>
      <c r="P52" s="105">
        <f t="shared" si="25"/>
        <v>0.395705521472393</v>
      </c>
      <c r="Q52" s="228">
        <v>2834</v>
      </c>
      <c r="R52" s="345">
        <f t="shared" si="2"/>
        <v>21.968992248062</v>
      </c>
      <c r="S52" s="334">
        <f t="shared" si="49"/>
        <v>30</v>
      </c>
      <c r="T52" s="232">
        <v>14</v>
      </c>
      <c r="U52" s="31">
        <v>16</v>
      </c>
      <c r="V52" s="105">
        <f t="shared" si="36"/>
        <v>0.533333333333333</v>
      </c>
      <c r="W52" s="228">
        <v>289</v>
      </c>
      <c r="X52" s="345">
        <f t="shared" si="3"/>
        <v>18.0625</v>
      </c>
      <c r="Y52" s="334">
        <f t="shared" si="50"/>
        <v>2</v>
      </c>
      <c r="Z52" s="232">
        <v>0</v>
      </c>
      <c r="AA52" s="31">
        <v>2</v>
      </c>
      <c r="AB52" s="105">
        <f t="shared" si="37"/>
        <v>1</v>
      </c>
      <c r="AC52" s="228">
        <v>80</v>
      </c>
      <c r="AD52" s="345">
        <f t="shared" si="4"/>
        <v>40</v>
      </c>
      <c r="AE52" s="334">
        <f t="shared" si="51"/>
        <v>0</v>
      </c>
      <c r="AF52" s="232"/>
      <c r="AG52" s="31"/>
      <c r="AH52" s="105" t="str">
        <f t="shared" si="38"/>
        <v>-</v>
      </c>
      <c r="AI52" s="228">
        <v>0</v>
      </c>
      <c r="AJ52" s="345" t="str">
        <f t="shared" si="5"/>
        <v>-</v>
      </c>
      <c r="AK52" s="334">
        <f t="shared" si="52"/>
        <v>13</v>
      </c>
      <c r="AL52" s="232">
        <v>8</v>
      </c>
      <c r="AM52" s="31">
        <v>5</v>
      </c>
      <c r="AN52" s="105">
        <f t="shared" si="39"/>
        <v>0.384615384615385</v>
      </c>
      <c r="AO52" s="228">
        <v>144</v>
      </c>
      <c r="AP52" s="345">
        <f t="shared" si="6"/>
        <v>28.8</v>
      </c>
      <c r="AQ52" s="334">
        <f t="shared" si="53"/>
        <v>50</v>
      </c>
      <c r="AR52" s="232">
        <v>35</v>
      </c>
      <c r="AS52" s="31">
        <v>15</v>
      </c>
      <c r="AT52" s="105">
        <f t="shared" si="40"/>
        <v>0.3</v>
      </c>
      <c r="AU52" s="228">
        <v>294.06</v>
      </c>
      <c r="AV52" s="345">
        <f t="shared" si="7"/>
        <v>19.604</v>
      </c>
      <c r="AW52" s="368">
        <f t="shared" si="42"/>
        <v>283</v>
      </c>
      <c r="AX52" s="232">
        <v>81</v>
      </c>
      <c r="AY52" s="31">
        <v>202</v>
      </c>
      <c r="AZ52" s="369">
        <v>4345</v>
      </c>
      <c r="BA52" s="370">
        <f t="shared" si="8"/>
        <v>21.509900990099</v>
      </c>
      <c r="BB52" s="368">
        <f t="shared" si="43"/>
        <v>93</v>
      </c>
      <c r="BC52" s="232"/>
      <c r="BD52" s="31">
        <v>93</v>
      </c>
      <c r="BE52" s="369">
        <v>2139</v>
      </c>
      <c r="BF52" s="370">
        <f t="shared" si="9"/>
        <v>23</v>
      </c>
      <c r="BG52" s="368">
        <f t="shared" si="44"/>
        <v>31</v>
      </c>
      <c r="BH52" s="232"/>
      <c r="BI52" s="31">
        <v>31</v>
      </c>
      <c r="BJ52" s="369">
        <v>523</v>
      </c>
      <c r="BK52" s="370">
        <f t="shared" si="10"/>
        <v>16.8709677419355</v>
      </c>
    </row>
    <row r="53" ht="14.25" customHeight="1" spans="1:63">
      <c r="A53" s="107"/>
      <c r="B53" s="108">
        <v>15</v>
      </c>
      <c r="C53" s="192">
        <f t="shared" si="45"/>
        <v>838</v>
      </c>
      <c r="D53" s="208">
        <f t="shared" si="46"/>
        <v>438</v>
      </c>
      <c r="E53" s="208">
        <f t="shared" si="18"/>
        <v>400</v>
      </c>
      <c r="F53" s="307">
        <f t="shared" si="47"/>
        <v>480</v>
      </c>
      <c r="G53" s="304">
        <f t="shared" si="13"/>
        <v>0.572792362768496</v>
      </c>
      <c r="H53" s="308">
        <f t="shared" si="20"/>
        <v>358</v>
      </c>
      <c r="I53" s="190">
        <f t="shared" si="21"/>
        <v>10203.03</v>
      </c>
      <c r="J53" s="190">
        <f t="shared" si="22"/>
        <v>3106.03</v>
      </c>
      <c r="K53" s="190">
        <f t="shared" si="23"/>
        <v>7097</v>
      </c>
      <c r="L53" s="330">
        <f t="shared" si="1"/>
        <v>21.2563125</v>
      </c>
      <c r="M53" s="334">
        <f t="shared" si="48"/>
        <v>319</v>
      </c>
      <c r="N53" s="232">
        <v>204</v>
      </c>
      <c r="O53" s="31">
        <v>115</v>
      </c>
      <c r="P53" s="105">
        <f t="shared" si="25"/>
        <v>0.360501567398119</v>
      </c>
      <c r="Q53" s="228">
        <v>2385</v>
      </c>
      <c r="R53" s="345">
        <f t="shared" si="2"/>
        <v>20.7391304347826</v>
      </c>
      <c r="S53" s="334">
        <f t="shared" si="49"/>
        <v>53</v>
      </c>
      <c r="T53" s="232">
        <v>36</v>
      </c>
      <c r="U53" s="31">
        <v>17</v>
      </c>
      <c r="V53" s="105">
        <f t="shared" si="36"/>
        <v>0.320754716981132</v>
      </c>
      <c r="W53" s="228">
        <v>309</v>
      </c>
      <c r="X53" s="345">
        <f t="shared" si="3"/>
        <v>18.1764705882353</v>
      </c>
      <c r="Y53" s="334">
        <f t="shared" si="50"/>
        <v>4</v>
      </c>
      <c r="Z53" s="232">
        <v>3</v>
      </c>
      <c r="AA53" s="31">
        <v>1</v>
      </c>
      <c r="AB53" s="105">
        <f t="shared" si="37"/>
        <v>0.25</v>
      </c>
      <c r="AC53" s="228">
        <v>20</v>
      </c>
      <c r="AD53" s="345">
        <f t="shared" si="4"/>
        <v>20</v>
      </c>
      <c r="AE53" s="334">
        <f t="shared" si="51"/>
        <v>0</v>
      </c>
      <c r="AF53" s="232"/>
      <c r="AG53" s="31"/>
      <c r="AH53" s="105" t="str">
        <f t="shared" si="38"/>
        <v>-</v>
      </c>
      <c r="AI53" s="228">
        <v>0</v>
      </c>
      <c r="AJ53" s="345" t="str">
        <f t="shared" si="5"/>
        <v>-</v>
      </c>
      <c r="AK53" s="334">
        <f t="shared" si="52"/>
        <v>11</v>
      </c>
      <c r="AL53" s="232">
        <v>5</v>
      </c>
      <c r="AM53" s="31">
        <v>6</v>
      </c>
      <c r="AN53" s="105">
        <f t="shared" si="39"/>
        <v>0.545454545454545</v>
      </c>
      <c r="AO53" s="228">
        <v>132</v>
      </c>
      <c r="AP53" s="345">
        <f t="shared" si="6"/>
        <v>22</v>
      </c>
      <c r="AQ53" s="334">
        <f t="shared" si="53"/>
        <v>51</v>
      </c>
      <c r="AR53" s="232">
        <v>38</v>
      </c>
      <c r="AS53" s="31">
        <v>13</v>
      </c>
      <c r="AT53" s="105">
        <f t="shared" si="40"/>
        <v>0.254901960784314</v>
      </c>
      <c r="AU53" s="228">
        <v>260.03</v>
      </c>
      <c r="AV53" s="345">
        <f t="shared" si="7"/>
        <v>20.0023076923077</v>
      </c>
      <c r="AW53" s="368">
        <f t="shared" si="42"/>
        <v>273</v>
      </c>
      <c r="AX53" s="232">
        <v>72</v>
      </c>
      <c r="AY53" s="31">
        <v>201</v>
      </c>
      <c r="AZ53" s="369">
        <v>4268</v>
      </c>
      <c r="BA53" s="370">
        <f t="shared" si="8"/>
        <v>21.2338308457711</v>
      </c>
      <c r="BB53" s="368">
        <f t="shared" si="43"/>
        <v>104</v>
      </c>
      <c r="BC53" s="232"/>
      <c r="BD53" s="31">
        <v>104</v>
      </c>
      <c r="BE53" s="369">
        <v>2465</v>
      </c>
      <c r="BF53" s="370">
        <f t="shared" si="9"/>
        <v>23.7019230769231</v>
      </c>
      <c r="BG53" s="368">
        <f t="shared" si="44"/>
        <v>23</v>
      </c>
      <c r="BH53" s="232"/>
      <c r="BI53" s="31">
        <v>23</v>
      </c>
      <c r="BJ53" s="369">
        <v>364</v>
      </c>
      <c r="BK53" s="370">
        <f t="shared" si="10"/>
        <v>15.8260869565217</v>
      </c>
    </row>
    <row r="54" ht="14.25" customHeight="1" spans="1:63">
      <c r="A54" s="107"/>
      <c r="B54" s="108">
        <v>16</v>
      </c>
      <c r="C54" s="192">
        <f t="shared" si="45"/>
        <v>787</v>
      </c>
      <c r="D54" s="208">
        <f t="shared" si="46"/>
        <v>431</v>
      </c>
      <c r="E54" s="208">
        <f t="shared" si="18"/>
        <v>356</v>
      </c>
      <c r="F54" s="307">
        <f t="shared" si="47"/>
        <v>442</v>
      </c>
      <c r="G54" s="304">
        <f t="shared" si="13"/>
        <v>0.561626429479034</v>
      </c>
      <c r="H54" s="308">
        <f t="shared" si="20"/>
        <v>345</v>
      </c>
      <c r="I54" s="190">
        <f t="shared" si="21"/>
        <v>9361</v>
      </c>
      <c r="J54" s="190">
        <f t="shared" si="22"/>
        <v>3491</v>
      </c>
      <c r="K54" s="190">
        <f t="shared" si="23"/>
        <v>5870</v>
      </c>
      <c r="L54" s="330">
        <f t="shared" si="1"/>
        <v>21.1787330316742</v>
      </c>
      <c r="M54" s="334">
        <f t="shared" si="48"/>
        <v>331</v>
      </c>
      <c r="N54" s="232">
        <v>200</v>
      </c>
      <c r="O54" s="31">
        <v>131</v>
      </c>
      <c r="P54" s="105">
        <f t="shared" si="25"/>
        <v>0.395770392749245</v>
      </c>
      <c r="Q54" s="228">
        <v>2751</v>
      </c>
      <c r="R54" s="345">
        <f t="shared" si="2"/>
        <v>21</v>
      </c>
      <c r="S54" s="334">
        <f t="shared" si="49"/>
        <v>46</v>
      </c>
      <c r="T54" s="232">
        <v>28</v>
      </c>
      <c r="U54" s="31">
        <v>18</v>
      </c>
      <c r="V54" s="105">
        <f t="shared" si="36"/>
        <v>0.391304347826087</v>
      </c>
      <c r="W54" s="228">
        <v>342</v>
      </c>
      <c r="X54" s="345">
        <f t="shared" si="3"/>
        <v>19</v>
      </c>
      <c r="Y54" s="334">
        <f t="shared" si="50"/>
        <v>3</v>
      </c>
      <c r="Z54" s="232">
        <v>3</v>
      </c>
      <c r="AA54" s="31">
        <v>0</v>
      </c>
      <c r="AB54" s="105">
        <f t="shared" si="37"/>
        <v>0</v>
      </c>
      <c r="AC54" s="228">
        <v>0</v>
      </c>
      <c r="AD54" s="345" t="str">
        <f t="shared" si="4"/>
        <v>-</v>
      </c>
      <c r="AE54" s="334">
        <f t="shared" si="51"/>
        <v>0</v>
      </c>
      <c r="AF54" s="232"/>
      <c r="AG54" s="31"/>
      <c r="AH54" s="105" t="str">
        <f t="shared" si="38"/>
        <v>-</v>
      </c>
      <c r="AI54" s="228">
        <v>0</v>
      </c>
      <c r="AJ54" s="345" t="str">
        <f t="shared" si="5"/>
        <v>-</v>
      </c>
      <c r="AK54" s="334">
        <f t="shared" si="52"/>
        <v>10</v>
      </c>
      <c r="AL54" s="232">
        <v>8</v>
      </c>
      <c r="AM54" s="31">
        <v>2</v>
      </c>
      <c r="AN54" s="105">
        <f t="shared" si="39"/>
        <v>0.2</v>
      </c>
      <c r="AO54" s="228">
        <v>38</v>
      </c>
      <c r="AP54" s="345">
        <f t="shared" si="6"/>
        <v>19</v>
      </c>
      <c r="AQ54" s="334">
        <f t="shared" si="53"/>
        <v>41</v>
      </c>
      <c r="AR54" s="232">
        <v>30</v>
      </c>
      <c r="AS54" s="31">
        <v>11</v>
      </c>
      <c r="AT54" s="105">
        <f t="shared" si="40"/>
        <v>0.268292682926829</v>
      </c>
      <c r="AU54" s="228">
        <v>360</v>
      </c>
      <c r="AV54" s="345">
        <f t="shared" si="7"/>
        <v>32.7272727272727</v>
      </c>
      <c r="AW54" s="368">
        <f t="shared" si="42"/>
        <v>249</v>
      </c>
      <c r="AX54" s="232">
        <v>76</v>
      </c>
      <c r="AY54" s="31">
        <v>173</v>
      </c>
      <c r="AZ54" s="369">
        <v>3438</v>
      </c>
      <c r="BA54" s="370">
        <f t="shared" si="8"/>
        <v>19.8728323699422</v>
      </c>
      <c r="BB54" s="368">
        <f t="shared" si="43"/>
        <v>79</v>
      </c>
      <c r="BC54" s="232"/>
      <c r="BD54" s="31">
        <v>79</v>
      </c>
      <c r="BE54" s="369">
        <v>1801</v>
      </c>
      <c r="BF54" s="370">
        <f t="shared" si="9"/>
        <v>22.7974683544304</v>
      </c>
      <c r="BG54" s="368">
        <f t="shared" si="44"/>
        <v>28</v>
      </c>
      <c r="BH54" s="232"/>
      <c r="BI54" s="31">
        <v>28</v>
      </c>
      <c r="BJ54" s="369">
        <v>631</v>
      </c>
      <c r="BK54" s="370">
        <f t="shared" si="10"/>
        <v>22.5357142857143</v>
      </c>
    </row>
    <row r="55" ht="14.25" customHeight="1" spans="1:63">
      <c r="A55" s="107"/>
      <c r="B55" s="108">
        <v>17</v>
      </c>
      <c r="C55" s="192">
        <f t="shared" si="45"/>
        <v>836</v>
      </c>
      <c r="D55" s="208">
        <f t="shared" si="46"/>
        <v>435</v>
      </c>
      <c r="E55" s="208">
        <f t="shared" si="18"/>
        <v>401</v>
      </c>
      <c r="F55" s="307">
        <f t="shared" si="47"/>
        <v>492</v>
      </c>
      <c r="G55" s="304">
        <f t="shared" si="13"/>
        <v>0.588516746411483</v>
      </c>
      <c r="H55" s="308">
        <f t="shared" si="20"/>
        <v>344</v>
      </c>
      <c r="I55" s="190">
        <f t="shared" si="21"/>
        <v>10519</v>
      </c>
      <c r="J55" s="190">
        <f t="shared" si="22"/>
        <v>3630</v>
      </c>
      <c r="K55" s="190">
        <f t="shared" si="23"/>
        <v>6889</v>
      </c>
      <c r="L55" s="330">
        <f t="shared" si="1"/>
        <v>21.380081300813</v>
      </c>
      <c r="M55" s="334">
        <f t="shared" si="48"/>
        <v>345</v>
      </c>
      <c r="N55" s="232">
        <v>213</v>
      </c>
      <c r="O55" s="31">
        <v>132</v>
      </c>
      <c r="P55" s="105">
        <f t="shared" si="25"/>
        <v>0.382608695652174</v>
      </c>
      <c r="Q55" s="228">
        <v>2774</v>
      </c>
      <c r="R55" s="345">
        <f t="shared" si="2"/>
        <v>21.0151515151515</v>
      </c>
      <c r="S55" s="334">
        <f t="shared" si="49"/>
        <v>37</v>
      </c>
      <c r="T55" s="232">
        <v>17</v>
      </c>
      <c r="U55" s="31">
        <v>20</v>
      </c>
      <c r="V55" s="105">
        <f t="shared" si="36"/>
        <v>0.540540540540541</v>
      </c>
      <c r="W55" s="228">
        <v>417</v>
      </c>
      <c r="X55" s="345">
        <f t="shared" si="3"/>
        <v>20.85</v>
      </c>
      <c r="Y55" s="334">
        <f t="shared" si="50"/>
        <v>7</v>
      </c>
      <c r="Z55" s="232">
        <v>4</v>
      </c>
      <c r="AA55" s="31">
        <v>3</v>
      </c>
      <c r="AB55" s="105">
        <f t="shared" si="37"/>
        <v>0.428571428571429</v>
      </c>
      <c r="AC55" s="228">
        <v>60</v>
      </c>
      <c r="AD55" s="345">
        <f t="shared" si="4"/>
        <v>20</v>
      </c>
      <c r="AE55" s="334">
        <f t="shared" si="51"/>
        <v>0</v>
      </c>
      <c r="AF55" s="232"/>
      <c r="AG55" s="31"/>
      <c r="AH55" s="105" t="str">
        <f t="shared" si="38"/>
        <v>-</v>
      </c>
      <c r="AI55" s="228">
        <v>0</v>
      </c>
      <c r="AJ55" s="345" t="str">
        <f t="shared" si="5"/>
        <v>-</v>
      </c>
      <c r="AK55" s="334">
        <f t="shared" si="52"/>
        <v>8</v>
      </c>
      <c r="AL55" s="232">
        <v>6</v>
      </c>
      <c r="AM55" s="31">
        <v>2</v>
      </c>
      <c r="AN55" s="105">
        <f t="shared" si="39"/>
        <v>0.25</v>
      </c>
      <c r="AO55" s="228">
        <v>72</v>
      </c>
      <c r="AP55" s="345">
        <f t="shared" si="6"/>
        <v>36</v>
      </c>
      <c r="AQ55" s="334">
        <f t="shared" si="53"/>
        <v>38</v>
      </c>
      <c r="AR55" s="232">
        <v>28</v>
      </c>
      <c r="AS55" s="31">
        <v>10</v>
      </c>
      <c r="AT55" s="105">
        <f t="shared" si="40"/>
        <v>0.263157894736842</v>
      </c>
      <c r="AU55" s="228">
        <v>307</v>
      </c>
      <c r="AV55" s="345">
        <f t="shared" si="7"/>
        <v>30.7</v>
      </c>
      <c r="AW55" s="368">
        <f t="shared" si="42"/>
        <v>279</v>
      </c>
      <c r="AX55" s="232">
        <v>76</v>
      </c>
      <c r="AY55" s="31">
        <v>203</v>
      </c>
      <c r="AZ55" s="369">
        <v>4166</v>
      </c>
      <c r="BA55" s="370">
        <f t="shared" si="8"/>
        <v>20.5221674876847</v>
      </c>
      <c r="BB55" s="368">
        <f t="shared" si="43"/>
        <v>93</v>
      </c>
      <c r="BC55" s="232"/>
      <c r="BD55" s="31">
        <v>93</v>
      </c>
      <c r="BE55" s="369">
        <v>2261</v>
      </c>
      <c r="BF55" s="370">
        <f t="shared" si="9"/>
        <v>24.3118279569892</v>
      </c>
      <c r="BG55" s="368">
        <f t="shared" si="44"/>
        <v>29</v>
      </c>
      <c r="BH55" s="232"/>
      <c r="BI55" s="31">
        <v>29</v>
      </c>
      <c r="BJ55" s="369">
        <v>462</v>
      </c>
      <c r="BK55" s="370">
        <f t="shared" si="10"/>
        <v>15.9310344827586</v>
      </c>
    </row>
    <row r="56" ht="14.25" customHeight="1" spans="1:63">
      <c r="A56" s="107"/>
      <c r="B56" s="108">
        <v>18</v>
      </c>
      <c r="C56" s="192">
        <f t="shared" si="45"/>
        <v>812</v>
      </c>
      <c r="D56" s="208">
        <f t="shared" si="46"/>
        <v>436</v>
      </c>
      <c r="E56" s="208">
        <f t="shared" si="18"/>
        <v>376</v>
      </c>
      <c r="F56" s="307">
        <f t="shared" si="47"/>
        <v>476</v>
      </c>
      <c r="G56" s="304">
        <f t="shared" si="13"/>
        <v>0.586206896551724</v>
      </c>
      <c r="H56" s="308">
        <f t="shared" si="20"/>
        <v>336</v>
      </c>
      <c r="I56" s="190">
        <f t="shared" si="21"/>
        <v>10392</v>
      </c>
      <c r="J56" s="190">
        <f t="shared" si="22"/>
        <v>4049</v>
      </c>
      <c r="K56" s="190">
        <f t="shared" si="23"/>
        <v>6343</v>
      </c>
      <c r="L56" s="330">
        <f t="shared" si="1"/>
        <v>21.8319327731092</v>
      </c>
      <c r="M56" s="334">
        <f t="shared" si="48"/>
        <v>335</v>
      </c>
      <c r="N56" s="232">
        <v>202</v>
      </c>
      <c r="O56" s="31">
        <v>133</v>
      </c>
      <c r="P56" s="105">
        <f t="shared" si="25"/>
        <v>0.397014925373134</v>
      </c>
      <c r="Q56" s="228">
        <v>3045</v>
      </c>
      <c r="R56" s="345">
        <f t="shared" si="2"/>
        <v>22.8947368421053</v>
      </c>
      <c r="S56" s="334">
        <f t="shared" si="49"/>
        <v>46</v>
      </c>
      <c r="T56" s="232">
        <v>23</v>
      </c>
      <c r="U56" s="31">
        <v>23</v>
      </c>
      <c r="V56" s="105">
        <f t="shared" si="36"/>
        <v>0.5</v>
      </c>
      <c r="W56" s="228">
        <v>531</v>
      </c>
      <c r="X56" s="345">
        <f t="shared" si="3"/>
        <v>23.0869565217391</v>
      </c>
      <c r="Y56" s="334">
        <f t="shared" si="50"/>
        <v>3</v>
      </c>
      <c r="Z56" s="232">
        <v>2</v>
      </c>
      <c r="AA56" s="31">
        <v>1</v>
      </c>
      <c r="AB56" s="105">
        <f t="shared" si="37"/>
        <v>0.333333333333333</v>
      </c>
      <c r="AC56" s="228">
        <v>25</v>
      </c>
      <c r="AD56" s="345">
        <f t="shared" si="4"/>
        <v>25</v>
      </c>
      <c r="AE56" s="334">
        <f t="shared" si="51"/>
        <v>0</v>
      </c>
      <c r="AF56" s="232"/>
      <c r="AG56" s="31"/>
      <c r="AH56" s="105" t="str">
        <f t="shared" si="38"/>
        <v>-</v>
      </c>
      <c r="AI56" s="228">
        <v>0</v>
      </c>
      <c r="AJ56" s="345" t="str">
        <f t="shared" si="5"/>
        <v>-</v>
      </c>
      <c r="AK56" s="334">
        <f t="shared" si="52"/>
        <v>5</v>
      </c>
      <c r="AL56" s="232">
        <v>3</v>
      </c>
      <c r="AM56" s="31">
        <v>2</v>
      </c>
      <c r="AN56" s="105">
        <f t="shared" si="39"/>
        <v>0.4</v>
      </c>
      <c r="AO56" s="228">
        <v>122</v>
      </c>
      <c r="AP56" s="345">
        <f t="shared" si="6"/>
        <v>61</v>
      </c>
      <c r="AQ56" s="334">
        <f t="shared" si="53"/>
        <v>47</v>
      </c>
      <c r="AR56" s="232">
        <v>33</v>
      </c>
      <c r="AS56" s="31">
        <v>14</v>
      </c>
      <c r="AT56" s="105">
        <f t="shared" si="40"/>
        <v>0.297872340425532</v>
      </c>
      <c r="AU56" s="228">
        <v>326</v>
      </c>
      <c r="AV56" s="345">
        <f t="shared" si="7"/>
        <v>23.2857142857143</v>
      </c>
      <c r="AW56" s="368">
        <f t="shared" si="42"/>
        <v>256</v>
      </c>
      <c r="AX56" s="232">
        <v>73</v>
      </c>
      <c r="AY56" s="31">
        <v>183</v>
      </c>
      <c r="AZ56" s="369">
        <v>3695</v>
      </c>
      <c r="BA56" s="370">
        <f t="shared" si="8"/>
        <v>20.1912568306011</v>
      </c>
      <c r="BB56" s="368">
        <f t="shared" si="43"/>
        <v>94</v>
      </c>
      <c r="BC56" s="232"/>
      <c r="BD56" s="31">
        <v>94</v>
      </c>
      <c r="BE56" s="369">
        <v>2211</v>
      </c>
      <c r="BF56" s="370">
        <f t="shared" si="9"/>
        <v>23.5212765957447</v>
      </c>
      <c r="BG56" s="368">
        <f t="shared" si="44"/>
        <v>26</v>
      </c>
      <c r="BH56" s="232"/>
      <c r="BI56" s="31">
        <v>26</v>
      </c>
      <c r="BJ56" s="369">
        <v>437</v>
      </c>
      <c r="BK56" s="370">
        <f t="shared" si="10"/>
        <v>16.8076923076923</v>
      </c>
    </row>
    <row r="57" ht="14.25" customHeight="1" spans="1:63">
      <c r="A57" s="107"/>
      <c r="B57" s="108">
        <v>19</v>
      </c>
      <c r="C57" s="192">
        <f t="shared" si="45"/>
        <v>820</v>
      </c>
      <c r="D57" s="208">
        <f t="shared" si="46"/>
        <v>420</v>
      </c>
      <c r="E57" s="208">
        <f t="shared" si="18"/>
        <v>400</v>
      </c>
      <c r="F57" s="307">
        <f t="shared" si="47"/>
        <v>469</v>
      </c>
      <c r="G57" s="304">
        <f t="shared" si="13"/>
        <v>0.571951219512195</v>
      </c>
      <c r="H57" s="308">
        <f t="shared" si="20"/>
        <v>351</v>
      </c>
      <c r="I57" s="190">
        <f t="shared" si="21"/>
        <v>10246</v>
      </c>
      <c r="J57" s="190">
        <f t="shared" si="22"/>
        <v>3482</v>
      </c>
      <c r="K57" s="190">
        <f t="shared" si="23"/>
        <v>6764</v>
      </c>
      <c r="L57" s="330">
        <f t="shared" si="1"/>
        <v>21.8464818763326</v>
      </c>
      <c r="M57" s="334">
        <f t="shared" si="48"/>
        <v>332</v>
      </c>
      <c r="N57" s="232">
        <v>208</v>
      </c>
      <c r="O57" s="31">
        <v>124</v>
      </c>
      <c r="P57" s="105">
        <f t="shared" si="25"/>
        <v>0.373493975903614</v>
      </c>
      <c r="Q57" s="228">
        <v>2874</v>
      </c>
      <c r="R57" s="345">
        <f t="shared" si="2"/>
        <v>23.1774193548387</v>
      </c>
      <c r="S57" s="334">
        <f t="shared" si="49"/>
        <v>49</v>
      </c>
      <c r="T57" s="232">
        <v>25</v>
      </c>
      <c r="U57" s="31">
        <v>24</v>
      </c>
      <c r="V57" s="105">
        <f t="shared" si="36"/>
        <v>0.489795918367347</v>
      </c>
      <c r="W57" s="228">
        <v>521</v>
      </c>
      <c r="X57" s="345">
        <f t="shared" si="3"/>
        <v>21.7083333333333</v>
      </c>
      <c r="Y57" s="334">
        <f t="shared" si="50"/>
        <v>2</v>
      </c>
      <c r="Z57" s="232">
        <v>1</v>
      </c>
      <c r="AA57" s="31">
        <v>1</v>
      </c>
      <c r="AB57" s="105">
        <f t="shared" si="37"/>
        <v>0.5</v>
      </c>
      <c r="AC57" s="228">
        <v>15</v>
      </c>
      <c r="AD57" s="345">
        <f t="shared" si="4"/>
        <v>15</v>
      </c>
      <c r="AE57" s="334">
        <f t="shared" si="51"/>
        <v>0</v>
      </c>
      <c r="AF57" s="232"/>
      <c r="AG57" s="31"/>
      <c r="AH57" s="105" t="str">
        <f t="shared" si="38"/>
        <v>-</v>
      </c>
      <c r="AI57" s="228">
        <v>0</v>
      </c>
      <c r="AJ57" s="345" t="str">
        <f t="shared" si="5"/>
        <v>-</v>
      </c>
      <c r="AK57" s="334">
        <f t="shared" si="52"/>
        <v>5</v>
      </c>
      <c r="AL57" s="232">
        <v>5</v>
      </c>
      <c r="AM57" s="31">
        <v>0</v>
      </c>
      <c r="AN57" s="105">
        <f t="shared" si="39"/>
        <v>0</v>
      </c>
      <c r="AO57" s="228">
        <v>0</v>
      </c>
      <c r="AP57" s="345" t="str">
        <f t="shared" si="6"/>
        <v>-</v>
      </c>
      <c r="AQ57" s="334">
        <f t="shared" si="53"/>
        <v>32</v>
      </c>
      <c r="AR57" s="232">
        <v>29</v>
      </c>
      <c r="AS57" s="31">
        <v>3</v>
      </c>
      <c r="AT57" s="105">
        <f t="shared" si="40"/>
        <v>0.09375</v>
      </c>
      <c r="AU57" s="228">
        <v>72</v>
      </c>
      <c r="AV57" s="345">
        <f t="shared" si="7"/>
        <v>24</v>
      </c>
      <c r="AW57" s="368">
        <f t="shared" si="42"/>
        <v>283</v>
      </c>
      <c r="AX57" s="232">
        <v>83</v>
      </c>
      <c r="AY57" s="31">
        <v>200</v>
      </c>
      <c r="AZ57" s="369">
        <v>4188</v>
      </c>
      <c r="BA57" s="370">
        <f t="shared" si="8"/>
        <v>20.94</v>
      </c>
      <c r="BB57" s="368">
        <f t="shared" si="43"/>
        <v>91</v>
      </c>
      <c r="BC57" s="232"/>
      <c r="BD57" s="31">
        <v>91</v>
      </c>
      <c r="BE57" s="369">
        <v>2126</v>
      </c>
      <c r="BF57" s="370">
        <f t="shared" si="9"/>
        <v>23.3626373626374</v>
      </c>
      <c r="BG57" s="368">
        <f t="shared" si="44"/>
        <v>26</v>
      </c>
      <c r="BH57" s="232"/>
      <c r="BI57" s="31">
        <v>26</v>
      </c>
      <c r="BJ57" s="369">
        <v>450</v>
      </c>
      <c r="BK57" s="370">
        <f t="shared" si="10"/>
        <v>17.3076923076923</v>
      </c>
    </row>
    <row r="58" ht="14.25" customHeight="1" spans="1:63">
      <c r="A58" s="107"/>
      <c r="B58" s="108">
        <v>20</v>
      </c>
      <c r="C58" s="192">
        <f t="shared" si="45"/>
        <v>840</v>
      </c>
      <c r="D58" s="208">
        <f t="shared" si="46"/>
        <v>458</v>
      </c>
      <c r="E58" s="208">
        <f t="shared" si="18"/>
        <v>382</v>
      </c>
      <c r="F58" s="307">
        <f t="shared" si="47"/>
        <v>484</v>
      </c>
      <c r="G58" s="304">
        <f t="shared" si="13"/>
        <v>0.576190476190476</v>
      </c>
      <c r="H58" s="308">
        <f t="shared" si="20"/>
        <v>356</v>
      </c>
      <c r="I58" s="190">
        <f t="shared" si="21"/>
        <v>10948.03</v>
      </c>
      <c r="J58" s="190">
        <f t="shared" si="22"/>
        <v>4049.03</v>
      </c>
      <c r="K58" s="190">
        <f t="shared" si="23"/>
        <v>6899</v>
      </c>
      <c r="L58" s="330">
        <f t="shared" si="1"/>
        <v>22.6198966942149</v>
      </c>
      <c r="M58" s="334">
        <f t="shared" si="48"/>
        <v>355</v>
      </c>
      <c r="N58" s="232">
        <v>215</v>
      </c>
      <c r="O58" s="31">
        <v>140</v>
      </c>
      <c r="P58" s="105">
        <f t="shared" si="25"/>
        <v>0.394366197183099</v>
      </c>
      <c r="Q58" s="228">
        <v>3266</v>
      </c>
      <c r="R58" s="345">
        <f t="shared" si="2"/>
        <v>23.3285714285714</v>
      </c>
      <c r="S58" s="334">
        <f t="shared" si="49"/>
        <v>31</v>
      </c>
      <c r="T58" s="232">
        <v>18</v>
      </c>
      <c r="U58" s="31">
        <v>13</v>
      </c>
      <c r="V58" s="105">
        <f t="shared" si="36"/>
        <v>0.419354838709677</v>
      </c>
      <c r="W58" s="228">
        <v>268</v>
      </c>
      <c r="X58" s="345">
        <f t="shared" si="3"/>
        <v>20.6153846153846</v>
      </c>
      <c r="Y58" s="334">
        <f t="shared" si="50"/>
        <v>4</v>
      </c>
      <c r="Z58" s="232">
        <v>2</v>
      </c>
      <c r="AA58" s="31">
        <v>2</v>
      </c>
      <c r="AB58" s="105">
        <f t="shared" si="37"/>
        <v>0.5</v>
      </c>
      <c r="AC58" s="228">
        <v>40</v>
      </c>
      <c r="AD58" s="345">
        <f t="shared" si="4"/>
        <v>20</v>
      </c>
      <c r="AE58" s="334">
        <f t="shared" si="51"/>
        <v>0</v>
      </c>
      <c r="AF58" s="232"/>
      <c r="AG58" s="31"/>
      <c r="AH58" s="105" t="str">
        <f t="shared" si="38"/>
        <v>-</v>
      </c>
      <c r="AI58" s="228">
        <v>0</v>
      </c>
      <c r="AJ58" s="345" t="str">
        <f t="shared" si="5"/>
        <v>-</v>
      </c>
      <c r="AK58" s="334">
        <f t="shared" si="52"/>
        <v>9</v>
      </c>
      <c r="AL58" s="232">
        <v>4</v>
      </c>
      <c r="AM58" s="31">
        <v>5</v>
      </c>
      <c r="AN58" s="105">
        <f t="shared" si="39"/>
        <v>0.555555555555556</v>
      </c>
      <c r="AO58" s="228">
        <v>92</v>
      </c>
      <c r="AP58" s="345">
        <f t="shared" si="6"/>
        <v>18.4</v>
      </c>
      <c r="AQ58" s="334">
        <f t="shared" si="53"/>
        <v>59</v>
      </c>
      <c r="AR58" s="232">
        <v>42</v>
      </c>
      <c r="AS58" s="31">
        <v>17</v>
      </c>
      <c r="AT58" s="105">
        <f t="shared" si="40"/>
        <v>0.288135593220339</v>
      </c>
      <c r="AU58" s="228">
        <v>383.03</v>
      </c>
      <c r="AV58" s="345">
        <f t="shared" si="7"/>
        <v>22.5311764705882</v>
      </c>
      <c r="AW58" s="368">
        <f t="shared" si="42"/>
        <v>255</v>
      </c>
      <c r="AX58" s="232">
        <v>75</v>
      </c>
      <c r="AY58" s="31">
        <v>180</v>
      </c>
      <c r="AZ58" s="369">
        <v>4217</v>
      </c>
      <c r="BA58" s="370">
        <f t="shared" si="8"/>
        <v>23.4277777777778</v>
      </c>
      <c r="BB58" s="368">
        <f t="shared" si="43"/>
        <v>95</v>
      </c>
      <c r="BC58" s="232"/>
      <c r="BD58" s="31">
        <v>95</v>
      </c>
      <c r="BE58" s="369">
        <v>2158</v>
      </c>
      <c r="BF58" s="370">
        <f t="shared" si="9"/>
        <v>22.7157894736842</v>
      </c>
      <c r="BG58" s="368">
        <f t="shared" si="44"/>
        <v>32</v>
      </c>
      <c r="BH58" s="232"/>
      <c r="BI58" s="31">
        <v>32</v>
      </c>
      <c r="BJ58" s="369">
        <v>524</v>
      </c>
      <c r="BK58" s="370">
        <f t="shared" si="10"/>
        <v>16.375</v>
      </c>
    </row>
    <row r="59" ht="14.25" customHeight="1" spans="1:63">
      <c r="A59" s="107"/>
      <c r="B59" s="108">
        <v>21</v>
      </c>
      <c r="C59" s="192">
        <f t="shared" si="45"/>
        <v>907</v>
      </c>
      <c r="D59" s="208">
        <f t="shared" si="46"/>
        <v>488</v>
      </c>
      <c r="E59" s="208">
        <f t="shared" si="18"/>
        <v>419</v>
      </c>
      <c r="F59" s="307">
        <f t="shared" si="47"/>
        <v>513</v>
      </c>
      <c r="G59" s="304">
        <f t="shared" si="13"/>
        <v>0.565600882028666</v>
      </c>
      <c r="H59" s="308">
        <f t="shared" si="20"/>
        <v>394</v>
      </c>
      <c r="I59" s="190">
        <f t="shared" si="21"/>
        <v>11402</v>
      </c>
      <c r="J59" s="190">
        <f t="shared" si="22"/>
        <v>4452</v>
      </c>
      <c r="K59" s="190">
        <f t="shared" si="23"/>
        <v>6950</v>
      </c>
      <c r="L59" s="330">
        <f t="shared" si="1"/>
        <v>22.2261208576998</v>
      </c>
      <c r="M59" s="334">
        <f t="shared" si="48"/>
        <v>386</v>
      </c>
      <c r="N59" s="232">
        <v>246</v>
      </c>
      <c r="O59" s="31">
        <v>140</v>
      </c>
      <c r="P59" s="105">
        <f t="shared" si="25"/>
        <v>0.362694300518135</v>
      </c>
      <c r="Q59" s="228">
        <v>3488</v>
      </c>
      <c r="R59" s="345">
        <f t="shared" si="2"/>
        <v>24.9142857142857</v>
      </c>
      <c r="S59" s="334">
        <f t="shared" si="49"/>
        <v>40</v>
      </c>
      <c r="T59" s="232">
        <v>14</v>
      </c>
      <c r="U59" s="31">
        <v>26</v>
      </c>
      <c r="V59" s="105">
        <f t="shared" si="36"/>
        <v>0.65</v>
      </c>
      <c r="W59" s="228">
        <v>442</v>
      </c>
      <c r="X59" s="345">
        <f t="shared" si="3"/>
        <v>17</v>
      </c>
      <c r="Y59" s="334">
        <f t="shared" si="50"/>
        <v>2</v>
      </c>
      <c r="Z59" s="232">
        <v>2</v>
      </c>
      <c r="AA59" s="31">
        <v>0</v>
      </c>
      <c r="AB59" s="105">
        <f t="shared" si="37"/>
        <v>0</v>
      </c>
      <c r="AC59" s="228">
        <v>0</v>
      </c>
      <c r="AD59" s="345" t="str">
        <f t="shared" si="4"/>
        <v>-</v>
      </c>
      <c r="AE59" s="334">
        <f t="shared" si="51"/>
        <v>0</v>
      </c>
      <c r="AF59" s="232"/>
      <c r="AG59" s="31"/>
      <c r="AH59" s="105" t="str">
        <f t="shared" si="38"/>
        <v>-</v>
      </c>
      <c r="AI59" s="228">
        <v>0</v>
      </c>
      <c r="AJ59" s="345" t="str">
        <f t="shared" si="5"/>
        <v>-</v>
      </c>
      <c r="AK59" s="334">
        <f t="shared" si="52"/>
        <v>9</v>
      </c>
      <c r="AL59" s="232">
        <v>5</v>
      </c>
      <c r="AM59" s="31">
        <v>4</v>
      </c>
      <c r="AN59" s="105">
        <f t="shared" si="39"/>
        <v>0.444444444444444</v>
      </c>
      <c r="AO59" s="228">
        <v>105</v>
      </c>
      <c r="AP59" s="345">
        <f t="shared" si="6"/>
        <v>26.25</v>
      </c>
      <c r="AQ59" s="334">
        <f t="shared" si="53"/>
        <v>51</v>
      </c>
      <c r="AR59" s="232">
        <v>33</v>
      </c>
      <c r="AS59" s="31">
        <v>18</v>
      </c>
      <c r="AT59" s="105">
        <f t="shared" si="40"/>
        <v>0.352941176470588</v>
      </c>
      <c r="AU59" s="228">
        <v>417</v>
      </c>
      <c r="AV59" s="345">
        <f t="shared" si="7"/>
        <v>23.1666666666667</v>
      </c>
      <c r="AW59" s="368">
        <f t="shared" si="42"/>
        <v>306</v>
      </c>
      <c r="AX59" s="232">
        <v>94</v>
      </c>
      <c r="AY59" s="31">
        <v>212</v>
      </c>
      <c r="AZ59" s="369">
        <v>4505</v>
      </c>
      <c r="BA59" s="370">
        <f t="shared" si="8"/>
        <v>21.25</v>
      </c>
      <c r="BB59" s="368">
        <f t="shared" si="43"/>
        <v>84</v>
      </c>
      <c r="BC59" s="232"/>
      <c r="BD59" s="31">
        <v>84</v>
      </c>
      <c r="BE59" s="369">
        <v>1953</v>
      </c>
      <c r="BF59" s="370">
        <f t="shared" si="9"/>
        <v>23.25</v>
      </c>
      <c r="BG59" s="368">
        <f t="shared" si="44"/>
        <v>29</v>
      </c>
      <c r="BH59" s="232"/>
      <c r="BI59" s="31">
        <v>29</v>
      </c>
      <c r="BJ59" s="369">
        <v>492</v>
      </c>
      <c r="BK59" s="370">
        <f t="shared" si="10"/>
        <v>16.9655172413793</v>
      </c>
    </row>
    <row r="60" ht="14.25" customHeight="1" spans="1:63">
      <c r="A60" s="107"/>
      <c r="B60" s="108">
        <v>22</v>
      </c>
      <c r="C60" s="192">
        <f t="shared" si="45"/>
        <v>854</v>
      </c>
      <c r="D60" s="208">
        <f t="shared" si="46"/>
        <v>433</v>
      </c>
      <c r="E60" s="208">
        <f t="shared" si="18"/>
        <v>421</v>
      </c>
      <c r="F60" s="307">
        <f t="shared" si="47"/>
        <v>490</v>
      </c>
      <c r="G60" s="304">
        <f t="shared" si="13"/>
        <v>0.573770491803279</v>
      </c>
      <c r="H60" s="308">
        <f t="shared" si="20"/>
        <v>364</v>
      </c>
      <c r="I60" s="190">
        <f t="shared" si="21"/>
        <v>10564.9</v>
      </c>
      <c r="J60" s="190">
        <f t="shared" si="22"/>
        <v>3537</v>
      </c>
      <c r="K60" s="190">
        <f t="shared" si="23"/>
        <v>7027.9</v>
      </c>
      <c r="L60" s="330">
        <f t="shared" si="1"/>
        <v>21.5610204081633</v>
      </c>
      <c r="M60" s="334">
        <f t="shared" si="48"/>
        <v>337</v>
      </c>
      <c r="N60" s="232">
        <v>217</v>
      </c>
      <c r="O60" s="31">
        <v>120</v>
      </c>
      <c r="P60" s="105">
        <f t="shared" si="25"/>
        <v>0.356083086053412</v>
      </c>
      <c r="Q60" s="228">
        <v>2583</v>
      </c>
      <c r="R60" s="345">
        <f t="shared" si="2"/>
        <v>21.525</v>
      </c>
      <c r="S60" s="334">
        <f t="shared" si="49"/>
        <v>37</v>
      </c>
      <c r="T60" s="232">
        <v>21</v>
      </c>
      <c r="U60" s="31">
        <v>16</v>
      </c>
      <c r="V60" s="105">
        <f t="shared" si="36"/>
        <v>0.432432432432432</v>
      </c>
      <c r="W60" s="228">
        <v>282</v>
      </c>
      <c r="X60" s="345">
        <f t="shared" si="3"/>
        <v>17.625</v>
      </c>
      <c r="Y60" s="334">
        <f t="shared" si="50"/>
        <v>5</v>
      </c>
      <c r="Z60" s="232">
        <v>3</v>
      </c>
      <c r="AA60" s="31">
        <v>2</v>
      </c>
      <c r="AB60" s="105">
        <f t="shared" si="37"/>
        <v>0.4</v>
      </c>
      <c r="AC60" s="228">
        <v>72</v>
      </c>
      <c r="AD60" s="345">
        <f t="shared" si="4"/>
        <v>36</v>
      </c>
      <c r="AE60" s="334">
        <f t="shared" si="51"/>
        <v>0</v>
      </c>
      <c r="AF60" s="232"/>
      <c r="AG60" s="31"/>
      <c r="AH60" s="105" t="str">
        <f t="shared" si="38"/>
        <v>-</v>
      </c>
      <c r="AI60" s="228">
        <v>0</v>
      </c>
      <c r="AJ60" s="345" t="str">
        <f t="shared" si="5"/>
        <v>-</v>
      </c>
      <c r="AK60" s="334">
        <f t="shared" si="52"/>
        <v>11</v>
      </c>
      <c r="AL60" s="232">
        <v>9</v>
      </c>
      <c r="AM60" s="31">
        <v>2</v>
      </c>
      <c r="AN60" s="105">
        <f t="shared" si="39"/>
        <v>0.181818181818182</v>
      </c>
      <c r="AO60" s="228">
        <v>40</v>
      </c>
      <c r="AP60" s="345">
        <f t="shared" si="6"/>
        <v>20</v>
      </c>
      <c r="AQ60" s="334">
        <f t="shared" si="53"/>
        <v>43</v>
      </c>
      <c r="AR60" s="232">
        <v>26</v>
      </c>
      <c r="AS60" s="31">
        <v>17</v>
      </c>
      <c r="AT60" s="105">
        <f t="shared" si="40"/>
        <v>0.395348837209302</v>
      </c>
      <c r="AU60" s="228">
        <v>560</v>
      </c>
      <c r="AV60" s="345">
        <f t="shared" si="7"/>
        <v>32.9411764705882</v>
      </c>
      <c r="AW60" s="368">
        <f t="shared" si="42"/>
        <v>287</v>
      </c>
      <c r="AX60" s="232">
        <v>88</v>
      </c>
      <c r="AY60" s="31">
        <v>199</v>
      </c>
      <c r="AZ60" s="369">
        <v>4091</v>
      </c>
      <c r="BA60" s="370">
        <f t="shared" si="8"/>
        <v>20.5577889447236</v>
      </c>
      <c r="BB60" s="368">
        <f t="shared" si="43"/>
        <v>109</v>
      </c>
      <c r="BC60" s="232"/>
      <c r="BD60" s="31">
        <v>109</v>
      </c>
      <c r="BE60" s="369">
        <v>2530</v>
      </c>
      <c r="BF60" s="370">
        <f t="shared" si="9"/>
        <v>23.2110091743119</v>
      </c>
      <c r="BG60" s="368">
        <f t="shared" si="44"/>
        <v>25</v>
      </c>
      <c r="BH60" s="232"/>
      <c r="BI60" s="31">
        <v>25</v>
      </c>
      <c r="BJ60" s="369">
        <v>406.9</v>
      </c>
      <c r="BK60" s="370">
        <f t="shared" si="10"/>
        <v>16.276</v>
      </c>
    </row>
    <row r="61" ht="14.25" customHeight="1" spans="1:63">
      <c r="A61" s="107"/>
      <c r="B61" s="108">
        <v>23</v>
      </c>
      <c r="C61" s="192">
        <f t="shared" si="45"/>
        <v>808</v>
      </c>
      <c r="D61" s="208">
        <f t="shared" si="46"/>
        <v>387</v>
      </c>
      <c r="E61" s="208">
        <f t="shared" si="18"/>
        <v>421</v>
      </c>
      <c r="F61" s="307">
        <f t="shared" si="47"/>
        <v>486</v>
      </c>
      <c r="G61" s="304">
        <f t="shared" si="13"/>
        <v>0.601485148514851</v>
      </c>
      <c r="H61" s="308">
        <f t="shared" si="20"/>
        <v>322</v>
      </c>
      <c r="I61" s="190">
        <f t="shared" si="21"/>
        <v>10997</v>
      </c>
      <c r="J61" s="190">
        <f t="shared" si="22"/>
        <v>3496</v>
      </c>
      <c r="K61" s="190">
        <f t="shared" si="23"/>
        <v>7501</v>
      </c>
      <c r="L61" s="330">
        <f t="shared" si="1"/>
        <v>22.6275720164609</v>
      </c>
      <c r="M61" s="334">
        <f t="shared" si="48"/>
        <v>286</v>
      </c>
      <c r="N61" s="232">
        <v>178</v>
      </c>
      <c r="O61" s="31">
        <v>108</v>
      </c>
      <c r="P61" s="105">
        <f t="shared" si="25"/>
        <v>0.377622377622378</v>
      </c>
      <c r="Q61" s="228">
        <v>2342</v>
      </c>
      <c r="R61" s="345">
        <f t="shared" si="2"/>
        <v>21.6851851851852</v>
      </c>
      <c r="S61" s="334">
        <f t="shared" si="49"/>
        <v>35</v>
      </c>
      <c r="T61" s="232">
        <v>18</v>
      </c>
      <c r="U61" s="31">
        <v>17</v>
      </c>
      <c r="V61" s="105">
        <f t="shared" si="36"/>
        <v>0.485714285714286</v>
      </c>
      <c r="W61" s="228">
        <v>359</v>
      </c>
      <c r="X61" s="345">
        <f t="shared" si="3"/>
        <v>21.1176470588235</v>
      </c>
      <c r="Y61" s="334">
        <f t="shared" si="50"/>
        <v>7</v>
      </c>
      <c r="Z61" s="232">
        <v>5</v>
      </c>
      <c r="AA61" s="31">
        <v>2</v>
      </c>
      <c r="AB61" s="105">
        <f t="shared" si="37"/>
        <v>0.285714285714286</v>
      </c>
      <c r="AC61" s="228">
        <v>150</v>
      </c>
      <c r="AD61" s="345">
        <f t="shared" si="4"/>
        <v>75</v>
      </c>
      <c r="AE61" s="334">
        <f t="shared" si="51"/>
        <v>0</v>
      </c>
      <c r="AF61" s="232"/>
      <c r="AG61" s="31"/>
      <c r="AH61" s="105" t="str">
        <f t="shared" si="38"/>
        <v>-</v>
      </c>
      <c r="AI61" s="228">
        <v>0</v>
      </c>
      <c r="AJ61" s="345" t="str">
        <f t="shared" si="5"/>
        <v>-</v>
      </c>
      <c r="AK61" s="334">
        <f t="shared" si="52"/>
        <v>14</v>
      </c>
      <c r="AL61" s="232">
        <v>10</v>
      </c>
      <c r="AM61" s="31">
        <v>4</v>
      </c>
      <c r="AN61" s="105">
        <f t="shared" si="39"/>
        <v>0.285714285714286</v>
      </c>
      <c r="AO61" s="228">
        <v>97</v>
      </c>
      <c r="AP61" s="345">
        <f t="shared" si="6"/>
        <v>24.25</v>
      </c>
      <c r="AQ61" s="334">
        <f t="shared" si="53"/>
        <v>45</v>
      </c>
      <c r="AR61" s="232">
        <v>29</v>
      </c>
      <c r="AS61" s="31">
        <v>16</v>
      </c>
      <c r="AT61" s="105">
        <f t="shared" si="40"/>
        <v>0.355555555555556</v>
      </c>
      <c r="AU61" s="228">
        <v>548</v>
      </c>
      <c r="AV61" s="345">
        <f t="shared" si="7"/>
        <v>34.25</v>
      </c>
      <c r="AW61" s="368">
        <f t="shared" si="42"/>
        <v>300</v>
      </c>
      <c r="AX61" s="232">
        <v>82</v>
      </c>
      <c r="AY61" s="31">
        <v>218</v>
      </c>
      <c r="AZ61" s="369">
        <v>4723</v>
      </c>
      <c r="BA61" s="370">
        <f t="shared" si="8"/>
        <v>21.6651376146789</v>
      </c>
      <c r="BB61" s="368">
        <f t="shared" si="43"/>
        <v>96</v>
      </c>
      <c r="BC61" s="232"/>
      <c r="BD61" s="31">
        <v>96</v>
      </c>
      <c r="BE61" s="369">
        <v>2334</v>
      </c>
      <c r="BF61" s="370">
        <f t="shared" si="9"/>
        <v>24.3125</v>
      </c>
      <c r="BG61" s="368">
        <f t="shared" si="44"/>
        <v>25</v>
      </c>
      <c r="BH61" s="232"/>
      <c r="BI61" s="31">
        <v>25</v>
      </c>
      <c r="BJ61" s="369">
        <v>444</v>
      </c>
      <c r="BK61" s="370">
        <f t="shared" si="10"/>
        <v>17.76</v>
      </c>
    </row>
    <row r="62" ht="14.25" customHeight="1" spans="1:63">
      <c r="A62" s="107"/>
      <c r="B62" s="108">
        <v>24</v>
      </c>
      <c r="C62" s="192">
        <f t="shared" si="45"/>
        <v>820</v>
      </c>
      <c r="D62" s="208">
        <f t="shared" si="46"/>
        <v>432</v>
      </c>
      <c r="E62" s="208">
        <f t="shared" si="18"/>
        <v>388</v>
      </c>
      <c r="F62" s="307">
        <f t="shared" si="47"/>
        <v>464</v>
      </c>
      <c r="G62" s="304">
        <f t="shared" si="13"/>
        <v>0.565853658536585</v>
      </c>
      <c r="H62" s="308">
        <f t="shared" si="20"/>
        <v>356</v>
      </c>
      <c r="I62" s="190">
        <f t="shared" si="21"/>
        <v>10837</v>
      </c>
      <c r="J62" s="190">
        <f t="shared" si="22"/>
        <v>3751</v>
      </c>
      <c r="K62" s="190">
        <f t="shared" si="23"/>
        <v>7086</v>
      </c>
      <c r="L62" s="330">
        <f t="shared" si="1"/>
        <v>23.3556034482759</v>
      </c>
      <c r="M62" s="334">
        <f t="shared" si="48"/>
        <v>334</v>
      </c>
      <c r="N62" s="232">
        <v>205</v>
      </c>
      <c r="O62" s="31">
        <v>129</v>
      </c>
      <c r="P62" s="105">
        <f t="shared" si="25"/>
        <v>0.38622754491018</v>
      </c>
      <c r="Q62" s="228">
        <v>3040</v>
      </c>
      <c r="R62" s="345">
        <f t="shared" si="2"/>
        <v>23.5658914728682</v>
      </c>
      <c r="S62" s="334">
        <f t="shared" si="49"/>
        <v>40</v>
      </c>
      <c r="T62" s="232">
        <v>27</v>
      </c>
      <c r="U62" s="31">
        <v>13</v>
      </c>
      <c r="V62" s="105">
        <f t="shared" si="36"/>
        <v>0.325</v>
      </c>
      <c r="W62" s="228">
        <v>216</v>
      </c>
      <c r="X62" s="345">
        <f t="shared" si="3"/>
        <v>16.6153846153846</v>
      </c>
      <c r="Y62" s="334">
        <f t="shared" si="50"/>
        <v>3</v>
      </c>
      <c r="Z62" s="232">
        <v>2</v>
      </c>
      <c r="AA62" s="31">
        <v>1</v>
      </c>
      <c r="AB62" s="105">
        <f t="shared" si="37"/>
        <v>0.333333333333333</v>
      </c>
      <c r="AC62" s="228">
        <v>15</v>
      </c>
      <c r="AD62" s="345">
        <f t="shared" si="4"/>
        <v>15</v>
      </c>
      <c r="AE62" s="334">
        <f t="shared" si="51"/>
        <v>0</v>
      </c>
      <c r="AF62" s="232"/>
      <c r="AG62" s="31"/>
      <c r="AH62" s="105" t="str">
        <f t="shared" si="38"/>
        <v>-</v>
      </c>
      <c r="AI62" s="228">
        <v>0</v>
      </c>
      <c r="AJ62" s="345" t="str">
        <f t="shared" si="5"/>
        <v>-</v>
      </c>
      <c r="AK62" s="334">
        <f t="shared" si="52"/>
        <v>8</v>
      </c>
      <c r="AL62" s="232">
        <v>4</v>
      </c>
      <c r="AM62" s="31">
        <v>4</v>
      </c>
      <c r="AN62" s="105">
        <f t="shared" si="39"/>
        <v>0.5</v>
      </c>
      <c r="AO62" s="228">
        <v>92</v>
      </c>
      <c r="AP62" s="345">
        <f t="shared" si="6"/>
        <v>23</v>
      </c>
      <c r="AQ62" s="334">
        <f t="shared" si="53"/>
        <v>47</v>
      </c>
      <c r="AR62" s="232">
        <v>33</v>
      </c>
      <c r="AS62" s="31">
        <v>14</v>
      </c>
      <c r="AT62" s="105">
        <f t="shared" si="40"/>
        <v>0.297872340425532</v>
      </c>
      <c r="AU62" s="228">
        <v>388</v>
      </c>
      <c r="AV62" s="345">
        <f t="shared" si="7"/>
        <v>27.7142857142857</v>
      </c>
      <c r="AW62" s="368">
        <f t="shared" si="42"/>
        <v>285</v>
      </c>
      <c r="AX62" s="232">
        <v>85</v>
      </c>
      <c r="AY62" s="31">
        <v>200</v>
      </c>
      <c r="AZ62" s="369">
        <v>4689</v>
      </c>
      <c r="BA62" s="370">
        <f t="shared" si="8"/>
        <v>23.445</v>
      </c>
      <c r="BB62" s="368">
        <f t="shared" si="43"/>
        <v>73</v>
      </c>
      <c r="BC62" s="232"/>
      <c r="BD62" s="31">
        <v>73</v>
      </c>
      <c r="BE62" s="369">
        <v>1901</v>
      </c>
      <c r="BF62" s="370">
        <f t="shared" si="9"/>
        <v>26.041095890411</v>
      </c>
      <c r="BG62" s="368">
        <f t="shared" si="44"/>
        <v>30</v>
      </c>
      <c r="BH62" s="232"/>
      <c r="BI62" s="31">
        <v>30</v>
      </c>
      <c r="BJ62" s="369">
        <v>496</v>
      </c>
      <c r="BK62" s="370">
        <f t="shared" si="10"/>
        <v>16.5333333333333</v>
      </c>
    </row>
    <row r="63" ht="14.25" customHeight="1" spans="1:63">
      <c r="A63" s="107"/>
      <c r="B63" s="108">
        <v>25</v>
      </c>
      <c r="C63" s="192">
        <f t="shared" si="45"/>
        <v>849</v>
      </c>
      <c r="D63" s="208">
        <f t="shared" si="46"/>
        <v>417</v>
      </c>
      <c r="E63" s="208">
        <f t="shared" si="18"/>
        <v>432</v>
      </c>
      <c r="F63" s="307">
        <f t="shared" si="47"/>
        <v>532</v>
      </c>
      <c r="G63" s="304">
        <f t="shared" si="13"/>
        <v>0.626619552414605</v>
      </c>
      <c r="H63" s="308">
        <f t="shared" si="20"/>
        <v>317</v>
      </c>
      <c r="I63" s="190">
        <f t="shared" si="21"/>
        <v>11558.93</v>
      </c>
      <c r="J63" s="190">
        <f t="shared" si="22"/>
        <v>3655.03</v>
      </c>
      <c r="K63" s="190">
        <f t="shared" si="23"/>
        <v>7903.9</v>
      </c>
      <c r="L63" s="330">
        <f t="shared" si="1"/>
        <v>21.7273120300752</v>
      </c>
      <c r="M63" s="334">
        <f t="shared" si="48"/>
        <v>315</v>
      </c>
      <c r="N63" s="232">
        <v>189</v>
      </c>
      <c r="O63" s="31">
        <v>126</v>
      </c>
      <c r="P63" s="105">
        <f t="shared" si="25"/>
        <v>0.4</v>
      </c>
      <c r="Q63" s="228">
        <v>2650</v>
      </c>
      <c r="R63" s="345">
        <f t="shared" si="2"/>
        <v>21.031746031746</v>
      </c>
      <c r="S63" s="334">
        <f t="shared" si="49"/>
        <v>36</v>
      </c>
      <c r="T63" s="232">
        <v>19</v>
      </c>
      <c r="U63" s="31">
        <v>17</v>
      </c>
      <c r="V63" s="105">
        <f t="shared" si="36"/>
        <v>0.472222222222222</v>
      </c>
      <c r="W63" s="228">
        <v>242</v>
      </c>
      <c r="X63" s="345">
        <f t="shared" si="3"/>
        <v>14.2352941176471</v>
      </c>
      <c r="Y63" s="334">
        <f t="shared" si="50"/>
        <v>8</v>
      </c>
      <c r="Z63" s="232">
        <v>4</v>
      </c>
      <c r="AA63" s="31">
        <v>4</v>
      </c>
      <c r="AB63" s="105">
        <f t="shared" si="37"/>
        <v>0.5</v>
      </c>
      <c r="AC63" s="228">
        <v>142</v>
      </c>
      <c r="AD63" s="345">
        <f t="shared" si="4"/>
        <v>35.5</v>
      </c>
      <c r="AE63" s="334">
        <f t="shared" si="51"/>
        <v>0</v>
      </c>
      <c r="AF63" s="232"/>
      <c r="AG63" s="31"/>
      <c r="AH63" s="105" t="str">
        <f t="shared" si="38"/>
        <v>-</v>
      </c>
      <c r="AI63" s="228">
        <v>0</v>
      </c>
      <c r="AJ63" s="345" t="str">
        <f t="shared" si="5"/>
        <v>-</v>
      </c>
      <c r="AK63" s="334">
        <f t="shared" si="52"/>
        <v>8</v>
      </c>
      <c r="AL63" s="232">
        <v>4</v>
      </c>
      <c r="AM63" s="31">
        <v>4</v>
      </c>
      <c r="AN63" s="105">
        <f t="shared" si="39"/>
        <v>0.5</v>
      </c>
      <c r="AO63" s="228">
        <v>97</v>
      </c>
      <c r="AP63" s="345">
        <f t="shared" si="6"/>
        <v>24.25</v>
      </c>
      <c r="AQ63" s="334">
        <f t="shared" si="53"/>
        <v>50</v>
      </c>
      <c r="AR63" s="232">
        <v>28</v>
      </c>
      <c r="AS63" s="31">
        <v>22</v>
      </c>
      <c r="AT63" s="105">
        <f t="shared" si="40"/>
        <v>0.44</v>
      </c>
      <c r="AU63" s="228">
        <v>524.03</v>
      </c>
      <c r="AV63" s="345">
        <f t="shared" si="7"/>
        <v>23.8195454545455</v>
      </c>
      <c r="AW63" s="368">
        <f t="shared" si="42"/>
        <v>297</v>
      </c>
      <c r="AX63" s="232">
        <v>73</v>
      </c>
      <c r="AY63" s="31">
        <v>224</v>
      </c>
      <c r="AZ63" s="369">
        <v>4831</v>
      </c>
      <c r="BA63" s="370">
        <f t="shared" si="8"/>
        <v>21.5669642857143</v>
      </c>
      <c r="BB63" s="368">
        <f t="shared" si="43"/>
        <v>102</v>
      </c>
      <c r="BC63" s="232"/>
      <c r="BD63" s="31">
        <v>102</v>
      </c>
      <c r="BE63" s="369">
        <v>2484</v>
      </c>
      <c r="BF63" s="370">
        <f t="shared" si="9"/>
        <v>24.3529411764706</v>
      </c>
      <c r="BG63" s="368">
        <f t="shared" si="44"/>
        <v>33</v>
      </c>
      <c r="BH63" s="232"/>
      <c r="BI63" s="31">
        <v>33</v>
      </c>
      <c r="BJ63" s="369">
        <v>588.9</v>
      </c>
      <c r="BK63" s="370">
        <f t="shared" si="10"/>
        <v>17.8454545454545</v>
      </c>
    </row>
    <row r="64" ht="14.25" customHeight="1" spans="1:63">
      <c r="A64" s="107"/>
      <c r="B64" s="108">
        <v>26</v>
      </c>
      <c r="C64" s="192">
        <f t="shared" si="45"/>
        <v>853</v>
      </c>
      <c r="D64" s="208">
        <f t="shared" si="46"/>
        <v>426</v>
      </c>
      <c r="E64" s="208">
        <f t="shared" si="18"/>
        <v>427</v>
      </c>
      <c r="F64" s="307">
        <f t="shared" si="47"/>
        <v>525</v>
      </c>
      <c r="G64" s="304">
        <f t="shared" si="13"/>
        <v>0.615474794841735</v>
      </c>
      <c r="H64" s="308">
        <f t="shared" si="20"/>
        <v>328</v>
      </c>
      <c r="I64" s="190">
        <f t="shared" si="21"/>
        <v>11339</v>
      </c>
      <c r="J64" s="190">
        <f t="shared" si="22"/>
        <v>3877</v>
      </c>
      <c r="K64" s="190">
        <f t="shared" si="23"/>
        <v>7462</v>
      </c>
      <c r="L64" s="330">
        <f t="shared" si="1"/>
        <v>21.5980952380952</v>
      </c>
      <c r="M64" s="334">
        <f t="shared" si="48"/>
        <v>333</v>
      </c>
      <c r="N64" s="232">
        <v>198</v>
      </c>
      <c r="O64" s="31">
        <v>135</v>
      </c>
      <c r="P64" s="105">
        <f t="shared" si="25"/>
        <v>0.405405405405405</v>
      </c>
      <c r="Q64" s="228">
        <v>3081</v>
      </c>
      <c r="R64" s="345">
        <f t="shared" si="2"/>
        <v>22.8222222222222</v>
      </c>
      <c r="S64" s="334">
        <f t="shared" si="49"/>
        <v>38</v>
      </c>
      <c r="T64" s="232">
        <v>26</v>
      </c>
      <c r="U64" s="31">
        <v>12</v>
      </c>
      <c r="V64" s="105">
        <f t="shared" si="36"/>
        <v>0.315789473684211</v>
      </c>
      <c r="W64" s="228">
        <v>223</v>
      </c>
      <c r="X64" s="345">
        <f t="shared" si="3"/>
        <v>18.5833333333333</v>
      </c>
      <c r="Y64" s="334">
        <f t="shared" si="50"/>
        <v>4</v>
      </c>
      <c r="Z64" s="232">
        <v>3</v>
      </c>
      <c r="AA64" s="31">
        <v>1</v>
      </c>
      <c r="AB64" s="105">
        <f t="shared" si="37"/>
        <v>0.25</v>
      </c>
      <c r="AC64" s="228">
        <v>32</v>
      </c>
      <c r="AD64" s="345">
        <f t="shared" si="4"/>
        <v>32</v>
      </c>
      <c r="AE64" s="334">
        <f t="shared" si="51"/>
        <v>0</v>
      </c>
      <c r="AF64" s="232"/>
      <c r="AG64" s="31"/>
      <c r="AH64" s="105" t="str">
        <f t="shared" si="38"/>
        <v>-</v>
      </c>
      <c r="AI64" s="228">
        <v>0</v>
      </c>
      <c r="AJ64" s="345" t="str">
        <f t="shared" si="5"/>
        <v>-</v>
      </c>
      <c r="AK64" s="334">
        <f t="shared" si="52"/>
        <v>9</v>
      </c>
      <c r="AL64" s="232">
        <v>5</v>
      </c>
      <c r="AM64" s="31">
        <v>4</v>
      </c>
      <c r="AN64" s="105">
        <f t="shared" si="39"/>
        <v>0.444444444444444</v>
      </c>
      <c r="AO64" s="228">
        <v>93</v>
      </c>
      <c r="AP64" s="345">
        <f t="shared" si="6"/>
        <v>23.25</v>
      </c>
      <c r="AQ64" s="334">
        <f t="shared" si="53"/>
        <v>42</v>
      </c>
      <c r="AR64" s="232">
        <v>25</v>
      </c>
      <c r="AS64" s="31">
        <v>17</v>
      </c>
      <c r="AT64" s="105">
        <f t="shared" si="40"/>
        <v>0.404761904761905</v>
      </c>
      <c r="AU64" s="228">
        <v>448</v>
      </c>
      <c r="AV64" s="345">
        <f t="shared" si="7"/>
        <v>26.3529411764706</v>
      </c>
      <c r="AW64" s="368">
        <f t="shared" si="42"/>
        <v>284</v>
      </c>
      <c r="AX64" s="232">
        <v>71</v>
      </c>
      <c r="AY64" s="31">
        <v>213</v>
      </c>
      <c r="AZ64" s="369">
        <v>4103</v>
      </c>
      <c r="BA64" s="370">
        <f t="shared" si="8"/>
        <v>19.2629107981221</v>
      </c>
      <c r="BB64" s="368">
        <f t="shared" si="43"/>
        <v>110</v>
      </c>
      <c r="BC64" s="232"/>
      <c r="BD64" s="31">
        <v>110</v>
      </c>
      <c r="BE64" s="369">
        <v>2706</v>
      </c>
      <c r="BF64" s="370">
        <f t="shared" si="9"/>
        <v>24.6</v>
      </c>
      <c r="BG64" s="368">
        <f t="shared" si="44"/>
        <v>33</v>
      </c>
      <c r="BH64" s="232"/>
      <c r="BI64" s="31">
        <v>33</v>
      </c>
      <c r="BJ64" s="369">
        <v>653</v>
      </c>
      <c r="BK64" s="370">
        <f t="shared" si="10"/>
        <v>19.7878787878788</v>
      </c>
    </row>
    <row r="65" ht="14.25" customHeight="1" spans="1:63">
      <c r="A65" s="107"/>
      <c r="B65" s="108">
        <v>27</v>
      </c>
      <c r="C65" s="192">
        <f t="shared" si="45"/>
        <v>854</v>
      </c>
      <c r="D65" s="208">
        <f t="shared" si="46"/>
        <v>428</v>
      </c>
      <c r="E65" s="208">
        <f t="shared" si="18"/>
        <v>426</v>
      </c>
      <c r="F65" s="307">
        <f t="shared" si="47"/>
        <v>485</v>
      </c>
      <c r="G65" s="304">
        <f t="shared" si="13"/>
        <v>0.567915690866511</v>
      </c>
      <c r="H65" s="308">
        <f t="shared" si="20"/>
        <v>369</v>
      </c>
      <c r="I65" s="190">
        <f t="shared" si="21"/>
        <v>11312</v>
      </c>
      <c r="J65" s="190">
        <f t="shared" si="22"/>
        <v>3424</v>
      </c>
      <c r="K65" s="190">
        <f t="shared" si="23"/>
        <v>7888</v>
      </c>
      <c r="L65" s="330">
        <f t="shared" si="1"/>
        <v>23.3237113402062</v>
      </c>
      <c r="M65" s="334">
        <f t="shared" si="48"/>
        <v>327</v>
      </c>
      <c r="N65" s="232">
        <v>221</v>
      </c>
      <c r="O65" s="31">
        <v>106</v>
      </c>
      <c r="P65" s="105">
        <f t="shared" si="25"/>
        <v>0.324159021406728</v>
      </c>
      <c r="Q65" s="228">
        <v>2529</v>
      </c>
      <c r="R65" s="345">
        <f t="shared" si="2"/>
        <v>23.8584905660377</v>
      </c>
      <c r="S65" s="334">
        <f t="shared" si="49"/>
        <v>38</v>
      </c>
      <c r="T65" s="232">
        <v>23</v>
      </c>
      <c r="U65" s="31">
        <v>15</v>
      </c>
      <c r="V65" s="105">
        <f t="shared" si="36"/>
        <v>0.394736842105263</v>
      </c>
      <c r="W65" s="228">
        <v>251</v>
      </c>
      <c r="X65" s="345">
        <f t="shared" si="3"/>
        <v>16.7333333333333</v>
      </c>
      <c r="Y65" s="334">
        <f t="shared" si="50"/>
        <v>6</v>
      </c>
      <c r="Z65" s="232">
        <v>2</v>
      </c>
      <c r="AA65" s="31">
        <v>4</v>
      </c>
      <c r="AB65" s="105">
        <f t="shared" si="37"/>
        <v>0.666666666666667</v>
      </c>
      <c r="AC65" s="228">
        <v>162</v>
      </c>
      <c r="AD65" s="345">
        <f t="shared" si="4"/>
        <v>40.5</v>
      </c>
      <c r="AE65" s="334">
        <f t="shared" si="51"/>
        <v>0</v>
      </c>
      <c r="AF65" s="232"/>
      <c r="AG65" s="31"/>
      <c r="AH65" s="105" t="str">
        <f t="shared" si="38"/>
        <v>-</v>
      </c>
      <c r="AI65" s="228">
        <v>0</v>
      </c>
      <c r="AJ65" s="345" t="str">
        <f t="shared" si="5"/>
        <v>-</v>
      </c>
      <c r="AK65" s="334">
        <f t="shared" si="52"/>
        <v>10</v>
      </c>
      <c r="AL65" s="232">
        <v>5</v>
      </c>
      <c r="AM65" s="31">
        <v>5</v>
      </c>
      <c r="AN65" s="105">
        <f t="shared" si="39"/>
        <v>0.5</v>
      </c>
      <c r="AO65" s="228">
        <v>90</v>
      </c>
      <c r="AP65" s="345">
        <f t="shared" si="6"/>
        <v>18</v>
      </c>
      <c r="AQ65" s="334">
        <f t="shared" si="53"/>
        <v>47</v>
      </c>
      <c r="AR65" s="232">
        <v>34</v>
      </c>
      <c r="AS65" s="31">
        <v>13</v>
      </c>
      <c r="AT65" s="105">
        <f t="shared" si="40"/>
        <v>0.276595744680851</v>
      </c>
      <c r="AU65" s="228">
        <v>392</v>
      </c>
      <c r="AV65" s="345">
        <f t="shared" si="7"/>
        <v>30.1538461538462</v>
      </c>
      <c r="AW65" s="368">
        <f t="shared" si="42"/>
        <v>303</v>
      </c>
      <c r="AX65" s="232">
        <v>84</v>
      </c>
      <c r="AY65" s="31">
        <v>219</v>
      </c>
      <c r="AZ65" s="369">
        <v>4863</v>
      </c>
      <c r="BA65" s="370">
        <f t="shared" si="8"/>
        <v>22.2054794520548</v>
      </c>
      <c r="BB65" s="368">
        <f t="shared" si="43"/>
        <v>106</v>
      </c>
      <c r="BC65" s="232"/>
      <c r="BD65" s="31">
        <v>106</v>
      </c>
      <c r="BE65" s="369">
        <v>2703</v>
      </c>
      <c r="BF65" s="370">
        <f t="shared" si="9"/>
        <v>25.5</v>
      </c>
      <c r="BG65" s="368">
        <f t="shared" si="44"/>
        <v>17</v>
      </c>
      <c r="BH65" s="232"/>
      <c r="BI65" s="31">
        <v>17</v>
      </c>
      <c r="BJ65" s="369">
        <v>322</v>
      </c>
      <c r="BK65" s="370">
        <f t="shared" si="10"/>
        <v>18.9411764705882</v>
      </c>
    </row>
    <row r="66" ht="15" customHeight="1" spans="1:63">
      <c r="A66" s="114"/>
      <c r="B66" s="115">
        <v>28</v>
      </c>
      <c r="C66" s="194">
        <f t="shared" si="45"/>
        <v>837</v>
      </c>
      <c r="D66" s="208">
        <f t="shared" si="46"/>
        <v>426</v>
      </c>
      <c r="E66" s="208">
        <f t="shared" si="18"/>
        <v>411</v>
      </c>
      <c r="F66" s="307">
        <f t="shared" si="47"/>
        <v>488</v>
      </c>
      <c r="G66" s="304">
        <f t="shared" si="13"/>
        <v>0.583034647550777</v>
      </c>
      <c r="H66" s="308">
        <f t="shared" si="20"/>
        <v>349</v>
      </c>
      <c r="I66" s="190">
        <f t="shared" si="21"/>
        <v>11350</v>
      </c>
      <c r="J66" s="190">
        <f t="shared" si="22"/>
        <v>3780</v>
      </c>
      <c r="K66" s="190">
        <f t="shared" si="23"/>
        <v>7570</v>
      </c>
      <c r="L66" s="331">
        <f t="shared" si="1"/>
        <v>23.2581967213115</v>
      </c>
      <c r="M66" s="334">
        <f t="shared" si="48"/>
        <v>305</v>
      </c>
      <c r="N66" s="232">
        <v>193</v>
      </c>
      <c r="O66" s="35">
        <v>112</v>
      </c>
      <c r="P66" s="105">
        <f t="shared" si="25"/>
        <v>0.367213114754098</v>
      </c>
      <c r="Q66" s="228">
        <v>2536</v>
      </c>
      <c r="R66" s="346">
        <f t="shared" si="2"/>
        <v>22.6428571428571</v>
      </c>
      <c r="S66" s="334">
        <f t="shared" si="49"/>
        <v>53</v>
      </c>
      <c r="T66" s="232">
        <v>32</v>
      </c>
      <c r="U66" s="35">
        <v>21</v>
      </c>
      <c r="V66" s="105">
        <f t="shared" si="36"/>
        <v>0.39622641509434</v>
      </c>
      <c r="W66" s="228">
        <v>491</v>
      </c>
      <c r="X66" s="346">
        <f t="shared" si="3"/>
        <v>23.3809523809524</v>
      </c>
      <c r="Y66" s="334">
        <f t="shared" si="50"/>
        <v>6</v>
      </c>
      <c r="Z66" s="232">
        <v>4</v>
      </c>
      <c r="AA66" s="35">
        <v>2</v>
      </c>
      <c r="AB66" s="105">
        <f t="shared" si="37"/>
        <v>0.333333333333333</v>
      </c>
      <c r="AC66" s="228">
        <v>42</v>
      </c>
      <c r="AD66" s="346">
        <f t="shared" si="4"/>
        <v>21</v>
      </c>
      <c r="AE66" s="334">
        <f t="shared" si="51"/>
        <v>0</v>
      </c>
      <c r="AF66" s="232"/>
      <c r="AG66" s="35"/>
      <c r="AH66" s="105" t="str">
        <f t="shared" si="38"/>
        <v>-</v>
      </c>
      <c r="AI66" s="228">
        <v>0</v>
      </c>
      <c r="AJ66" s="346" t="str">
        <f t="shared" si="5"/>
        <v>-</v>
      </c>
      <c r="AK66" s="334">
        <f t="shared" si="52"/>
        <v>12</v>
      </c>
      <c r="AL66" s="232">
        <v>7</v>
      </c>
      <c r="AM66" s="35">
        <v>5</v>
      </c>
      <c r="AN66" s="105">
        <f t="shared" si="39"/>
        <v>0.416666666666667</v>
      </c>
      <c r="AO66" s="228">
        <v>126</v>
      </c>
      <c r="AP66" s="346">
        <f t="shared" si="6"/>
        <v>25.2</v>
      </c>
      <c r="AQ66" s="334">
        <f t="shared" si="53"/>
        <v>50</v>
      </c>
      <c r="AR66" s="232">
        <v>31</v>
      </c>
      <c r="AS66" s="35">
        <v>19</v>
      </c>
      <c r="AT66" s="105">
        <f t="shared" si="40"/>
        <v>0.38</v>
      </c>
      <c r="AU66" s="228">
        <v>585</v>
      </c>
      <c r="AV66" s="346">
        <f t="shared" si="7"/>
        <v>30.7894736842105</v>
      </c>
      <c r="AW66" s="371">
        <f t="shared" si="42"/>
        <v>306</v>
      </c>
      <c r="AX66" s="239">
        <v>82</v>
      </c>
      <c r="AY66" s="35">
        <v>224</v>
      </c>
      <c r="AZ66" s="372">
        <v>5011</v>
      </c>
      <c r="BA66" s="373">
        <f t="shared" si="8"/>
        <v>22.3705357142857</v>
      </c>
      <c r="BB66" s="371">
        <f t="shared" si="43"/>
        <v>101</v>
      </c>
      <c r="BC66" s="239"/>
      <c r="BD66" s="35">
        <v>101</v>
      </c>
      <c r="BE66" s="372">
        <v>2494</v>
      </c>
      <c r="BF66" s="373">
        <f t="shared" si="9"/>
        <v>24.6930693069307</v>
      </c>
      <c r="BG66" s="371">
        <f t="shared" si="44"/>
        <v>4</v>
      </c>
      <c r="BH66" s="239"/>
      <c r="BI66" s="35">
        <v>4</v>
      </c>
      <c r="BJ66" s="372">
        <v>65</v>
      </c>
      <c r="BK66" s="373">
        <f t="shared" si="10"/>
        <v>16.25</v>
      </c>
    </row>
    <row r="67" ht="16.5" customHeight="1" spans="1:63">
      <c r="A67" s="20" t="s">
        <v>49</v>
      </c>
      <c r="B67" s="21"/>
      <c r="C67" s="376">
        <f t="shared" ref="C67:F67" si="54">SUM(C68:C98)</f>
        <v>2481</v>
      </c>
      <c r="D67" s="206">
        <f t="shared" si="54"/>
        <v>1263</v>
      </c>
      <c r="E67" s="208">
        <f t="shared" si="54"/>
        <v>1218</v>
      </c>
      <c r="F67" s="377">
        <f t="shared" si="54"/>
        <v>1457</v>
      </c>
      <c r="G67" s="304">
        <f t="shared" si="13"/>
        <v>0.587263200322451</v>
      </c>
      <c r="H67" s="308">
        <f>SUM(H68:H98)</f>
        <v>1024</v>
      </c>
      <c r="I67" s="190">
        <f>SUM(I68:I98)</f>
        <v>32319.9</v>
      </c>
      <c r="J67" s="190">
        <f>SUM(J68:J98)</f>
        <v>11434</v>
      </c>
      <c r="K67" s="190">
        <f>SUM(K68:K98)</f>
        <v>20885.9</v>
      </c>
      <c r="L67" s="323">
        <f t="shared" si="1"/>
        <v>22.1824982841455</v>
      </c>
      <c r="M67" s="324">
        <f>SUM(M68:M98)</f>
        <v>956</v>
      </c>
      <c r="N67" s="325">
        <f t="shared" ref="N67" si="55">M67-O67</f>
        <v>591</v>
      </c>
      <c r="O67" s="383">
        <f>SUM(O68:O98)</f>
        <v>365</v>
      </c>
      <c r="P67" s="333">
        <f t="shared" si="25"/>
        <v>0.381799163179916</v>
      </c>
      <c r="Q67" s="347">
        <v>0</v>
      </c>
      <c r="R67" s="343" t="str">
        <f t="shared" si="2"/>
        <v>-</v>
      </c>
      <c r="S67" s="324">
        <f>SUM(S68:S98)</f>
        <v>136</v>
      </c>
      <c r="T67" s="325">
        <f t="shared" ref="T67" si="56">S67-U67</f>
        <v>68</v>
      </c>
      <c r="U67" s="383">
        <f>SUM(U68:U98)</f>
        <v>68</v>
      </c>
      <c r="V67" s="333">
        <f t="shared" si="36"/>
        <v>0.5</v>
      </c>
      <c r="W67" s="347">
        <v>0</v>
      </c>
      <c r="X67" s="343" t="str">
        <f t="shared" si="3"/>
        <v>-</v>
      </c>
      <c r="Y67" s="324">
        <f>SUM(Y68:Y98)</f>
        <v>18</v>
      </c>
      <c r="Z67" s="325">
        <f t="shared" ref="Z67" si="57">Y67-AA67</f>
        <v>10</v>
      </c>
      <c r="AA67" s="383">
        <f>SUM(AA68:AA98)</f>
        <v>8</v>
      </c>
      <c r="AB67" s="333">
        <f t="shared" si="37"/>
        <v>0.444444444444444</v>
      </c>
      <c r="AC67" s="347">
        <v>0</v>
      </c>
      <c r="AD67" s="343" t="str">
        <f t="shared" si="4"/>
        <v>-</v>
      </c>
      <c r="AE67" s="324">
        <f>SUM(AE68:AE98)</f>
        <v>0</v>
      </c>
      <c r="AF67" s="325">
        <f t="shared" ref="AF67" si="58">AE67-AG67</f>
        <v>0</v>
      </c>
      <c r="AG67" s="383">
        <f>SUM(AG68:AG98)</f>
        <v>0</v>
      </c>
      <c r="AH67" s="333" t="str">
        <f t="shared" si="38"/>
        <v>-</v>
      </c>
      <c r="AI67" s="347">
        <v>0</v>
      </c>
      <c r="AJ67" s="343" t="str">
        <f t="shared" si="5"/>
        <v>-</v>
      </c>
      <c r="AK67" s="324">
        <f>SUM(AK68:AK98)</f>
        <v>33</v>
      </c>
      <c r="AL67" s="325">
        <f t="shared" ref="AL67" si="59">AK67-AM67</f>
        <v>21</v>
      </c>
      <c r="AM67" s="383">
        <f>SUM(AM68:AM98)</f>
        <v>12</v>
      </c>
      <c r="AN67" s="333">
        <f t="shared" si="39"/>
        <v>0.363636363636364</v>
      </c>
      <c r="AO67" s="228"/>
      <c r="AP67" s="343" t="str">
        <f t="shared" si="6"/>
        <v>-</v>
      </c>
      <c r="AQ67" s="324">
        <f>SUM(AQ68:AQ98)</f>
        <v>120</v>
      </c>
      <c r="AR67" s="325">
        <f t="shared" ref="AR67" si="60">AQ67-AS67</f>
        <v>78</v>
      </c>
      <c r="AS67" s="383">
        <f>SUM(AS68:AS98)</f>
        <v>42</v>
      </c>
      <c r="AT67" s="333">
        <f t="shared" si="40"/>
        <v>0.35</v>
      </c>
      <c r="AU67" s="347">
        <v>0</v>
      </c>
      <c r="AV67" s="343" t="str">
        <f t="shared" si="7"/>
        <v>-</v>
      </c>
      <c r="AW67" s="362">
        <f t="shared" ref="AW67:AZ67" si="61">SUM(AW68:AW98)</f>
        <v>907</v>
      </c>
      <c r="AX67" s="363">
        <f t="shared" si="61"/>
        <v>256</v>
      </c>
      <c r="AY67" s="385">
        <f t="shared" si="61"/>
        <v>651</v>
      </c>
      <c r="AZ67" s="217">
        <f t="shared" si="61"/>
        <v>13692</v>
      </c>
      <c r="BA67" s="365">
        <f t="shared" si="8"/>
        <v>21.0322580645161</v>
      </c>
      <c r="BB67" s="362">
        <f t="shared" ref="BB67:BE67" si="62">SUM(BB68:BB98)</f>
        <v>297</v>
      </c>
      <c r="BC67" s="363">
        <f t="shared" si="62"/>
        <v>0</v>
      </c>
      <c r="BD67" s="385">
        <f t="shared" si="62"/>
        <v>297</v>
      </c>
      <c r="BE67" s="217">
        <f t="shared" si="62"/>
        <v>6965</v>
      </c>
      <c r="BF67" s="365">
        <f t="shared" si="9"/>
        <v>23.4511784511784</v>
      </c>
      <c r="BG67" s="362">
        <f t="shared" ref="BG67:BJ67" si="63">SUM(BG68:BG98)</f>
        <v>14</v>
      </c>
      <c r="BH67" s="363">
        <f t="shared" si="63"/>
        <v>0</v>
      </c>
      <c r="BI67" s="385">
        <f t="shared" si="63"/>
        <v>14</v>
      </c>
      <c r="BJ67" s="217">
        <f t="shared" si="63"/>
        <v>228.9</v>
      </c>
      <c r="BK67" s="365">
        <f t="shared" si="10"/>
        <v>16.35</v>
      </c>
    </row>
    <row r="68" ht="14.25" customHeight="1" spans="1:63">
      <c r="A68" s="101" t="s">
        <v>49</v>
      </c>
      <c r="B68" s="102">
        <v>1</v>
      </c>
      <c r="C68" s="306">
        <f>F68+H68</f>
        <v>813</v>
      </c>
      <c r="D68" s="208">
        <f>M68+S68+Y68+AE68+AK68+AQ68</f>
        <v>420</v>
      </c>
      <c r="E68" s="208">
        <f t="shared" si="18"/>
        <v>393</v>
      </c>
      <c r="F68" s="378">
        <f>O68+U68+AA68+AG68+AM68+AS68+AY68+BD68+BI68</f>
        <v>486</v>
      </c>
      <c r="G68" s="304">
        <f t="shared" si="13"/>
        <v>0.597785977859779</v>
      </c>
      <c r="H68" s="308">
        <f t="shared" si="20"/>
        <v>327</v>
      </c>
      <c r="I68" s="190">
        <f t="shared" si="21"/>
        <v>11350</v>
      </c>
      <c r="J68" s="190">
        <f t="shared" si="22"/>
        <v>3951</v>
      </c>
      <c r="K68" s="190">
        <f t="shared" si="23"/>
        <v>7399</v>
      </c>
      <c r="L68" s="328">
        <f t="shared" si="1"/>
        <v>23.3539094650206</v>
      </c>
      <c r="M68" s="329">
        <f>N68+O68</f>
        <v>317</v>
      </c>
      <c r="N68" s="229">
        <v>199</v>
      </c>
      <c r="O68" s="104">
        <v>118</v>
      </c>
      <c r="P68" s="105">
        <f t="shared" si="25"/>
        <v>0.372239747634069</v>
      </c>
      <c r="Q68" s="228">
        <v>2754</v>
      </c>
      <c r="R68" s="344">
        <f t="shared" si="2"/>
        <v>23.3389830508475</v>
      </c>
      <c r="S68" s="329">
        <f>T68+U68</f>
        <v>43</v>
      </c>
      <c r="T68" s="229">
        <v>20</v>
      </c>
      <c r="U68" s="104">
        <v>23</v>
      </c>
      <c r="V68" s="105">
        <f t="shared" si="36"/>
        <v>0.534883720930233</v>
      </c>
      <c r="W68" s="228">
        <v>524</v>
      </c>
      <c r="X68" s="344">
        <f t="shared" si="3"/>
        <v>22.7826086956522</v>
      </c>
      <c r="Y68" s="329">
        <f>Z68+AA68</f>
        <v>6</v>
      </c>
      <c r="Z68" s="229">
        <v>3</v>
      </c>
      <c r="AA68" s="104">
        <v>3</v>
      </c>
      <c r="AB68" s="105">
        <f t="shared" si="37"/>
        <v>0.5</v>
      </c>
      <c r="AC68" s="228">
        <v>85</v>
      </c>
      <c r="AD68" s="344">
        <f t="shared" si="4"/>
        <v>28.3333333333333</v>
      </c>
      <c r="AE68" s="329">
        <f>AF68+AG68</f>
        <v>0</v>
      </c>
      <c r="AF68" s="229"/>
      <c r="AG68" s="104"/>
      <c r="AH68" s="105" t="str">
        <f t="shared" si="38"/>
        <v>-</v>
      </c>
      <c r="AI68" s="228">
        <v>0</v>
      </c>
      <c r="AJ68" s="344" t="str">
        <f t="shared" si="5"/>
        <v>-</v>
      </c>
      <c r="AK68" s="329">
        <f>AL68+AM68</f>
        <v>9</v>
      </c>
      <c r="AL68" s="229">
        <v>7</v>
      </c>
      <c r="AM68" s="104">
        <v>2</v>
      </c>
      <c r="AN68" s="105">
        <f t="shared" si="39"/>
        <v>0.222222222222222</v>
      </c>
      <c r="AO68" s="228">
        <v>75</v>
      </c>
      <c r="AP68" s="344">
        <f t="shared" si="6"/>
        <v>37.5</v>
      </c>
      <c r="AQ68" s="329">
        <f>AR68+AS68</f>
        <v>45</v>
      </c>
      <c r="AR68" s="229">
        <v>27</v>
      </c>
      <c r="AS68" s="104">
        <v>18</v>
      </c>
      <c r="AT68" s="105">
        <f t="shared" si="40"/>
        <v>0.4</v>
      </c>
      <c r="AU68" s="228">
        <v>513</v>
      </c>
      <c r="AV68" s="344">
        <f t="shared" si="7"/>
        <v>28.5</v>
      </c>
      <c r="AW68" s="329">
        <f t="shared" ref="AW68:AW98" si="64">AX68+AY68</f>
        <v>291</v>
      </c>
      <c r="AX68" s="229">
        <v>71</v>
      </c>
      <c r="AY68" s="104">
        <v>220</v>
      </c>
      <c r="AZ68" s="366">
        <v>5081</v>
      </c>
      <c r="BA68" s="344">
        <f t="shared" si="8"/>
        <v>23.0954545454545</v>
      </c>
      <c r="BB68" s="329">
        <f t="shared" ref="BB68:BB98" si="65">BC68+BD68</f>
        <v>98</v>
      </c>
      <c r="BC68" s="229"/>
      <c r="BD68" s="104">
        <v>98</v>
      </c>
      <c r="BE68" s="366">
        <v>2261</v>
      </c>
      <c r="BF68" s="344">
        <f t="shared" si="9"/>
        <v>23.0714285714286</v>
      </c>
      <c r="BG68" s="329">
        <f t="shared" ref="BG68:BG98" si="66">BH68+BI68</f>
        <v>4</v>
      </c>
      <c r="BH68" s="229"/>
      <c r="BI68" s="104">
        <v>4</v>
      </c>
      <c r="BJ68" s="366">
        <v>57</v>
      </c>
      <c r="BK68" s="344">
        <f t="shared" si="10"/>
        <v>14.25</v>
      </c>
    </row>
    <row r="69" ht="14.25" customHeight="1" spans="1:63">
      <c r="A69" s="107"/>
      <c r="B69" s="108">
        <v>2</v>
      </c>
      <c r="C69" s="379">
        <f t="shared" ref="C69:C98" si="67">F69+H69</f>
        <v>837</v>
      </c>
      <c r="D69" s="208">
        <f t="shared" ref="D69:D98" si="68">M69+S69+Y69+AE69+AK69+AQ69</f>
        <v>435</v>
      </c>
      <c r="E69" s="208">
        <f t="shared" si="18"/>
        <v>402</v>
      </c>
      <c r="F69" s="378">
        <f t="shared" ref="F69:F98" si="69">O69+U69+AA69+AG69+AM69+AS69+AY69+BD69+BI69</f>
        <v>471</v>
      </c>
      <c r="G69" s="304">
        <f t="shared" si="13"/>
        <v>0.562724014336918</v>
      </c>
      <c r="H69" s="308">
        <f t="shared" si="20"/>
        <v>366</v>
      </c>
      <c r="I69" s="190">
        <f t="shared" si="21"/>
        <v>10367.9</v>
      </c>
      <c r="J69" s="190">
        <f t="shared" si="22"/>
        <v>3462</v>
      </c>
      <c r="K69" s="190">
        <f t="shared" si="23"/>
        <v>6905.9</v>
      </c>
      <c r="L69" s="330">
        <f t="shared" ref="L69:L98" si="70">IF(I69&lt;&gt;0,I69/F69,"-")</f>
        <v>22.0125265392781</v>
      </c>
      <c r="M69" s="329">
        <f t="shared" ref="M69:M98" si="71">N69+O69</f>
        <v>340</v>
      </c>
      <c r="N69" s="232">
        <v>220</v>
      </c>
      <c r="O69" s="110">
        <v>120</v>
      </c>
      <c r="P69" s="105">
        <f t="shared" si="25"/>
        <v>0.352941176470588</v>
      </c>
      <c r="Q69" s="228">
        <v>2719</v>
      </c>
      <c r="R69" s="345">
        <f t="shared" ref="R69:R132" si="72">IF(Q69&lt;&gt;0,Q69/O69,"-")</f>
        <v>22.6583333333333</v>
      </c>
      <c r="S69" s="329">
        <f t="shared" ref="S69:S86" si="73">T69+U69</f>
        <v>51</v>
      </c>
      <c r="T69" s="232">
        <v>31</v>
      </c>
      <c r="U69" s="110">
        <v>20</v>
      </c>
      <c r="V69" s="105">
        <f t="shared" si="36"/>
        <v>0.392156862745098</v>
      </c>
      <c r="W69" s="228">
        <v>451</v>
      </c>
      <c r="X69" s="345">
        <f t="shared" ref="X69:X132" si="74">IF(W69&lt;&gt;0,W69/U69,"-")</f>
        <v>22.55</v>
      </c>
      <c r="Y69" s="329">
        <f t="shared" ref="Y69:Y86" si="75">Z69+AA69</f>
        <v>4</v>
      </c>
      <c r="Z69" s="232">
        <v>3</v>
      </c>
      <c r="AA69" s="110">
        <v>1</v>
      </c>
      <c r="AB69" s="105">
        <f t="shared" si="37"/>
        <v>0.25</v>
      </c>
      <c r="AC69" s="228">
        <v>32</v>
      </c>
      <c r="AD69" s="345">
        <f t="shared" ref="AD69:AD132" si="76">IF(AC69&lt;&gt;0,AC69/AA69,"-")</f>
        <v>32</v>
      </c>
      <c r="AE69" s="329">
        <f t="shared" ref="AE69:AE86" si="77">AF69+AG69</f>
        <v>0</v>
      </c>
      <c r="AF69" s="232"/>
      <c r="AG69" s="110"/>
      <c r="AH69" s="105" t="str">
        <f t="shared" si="38"/>
        <v>-</v>
      </c>
      <c r="AI69" s="228">
        <v>0</v>
      </c>
      <c r="AJ69" s="345" t="str">
        <f t="shared" ref="AJ69:AJ132" si="78">IF(AI69&lt;&gt;0,AI69/AG69,"-")</f>
        <v>-</v>
      </c>
      <c r="AK69" s="329">
        <f t="shared" ref="AK69:AK86" si="79">AL69+AM69</f>
        <v>8</v>
      </c>
      <c r="AL69" s="232">
        <v>6</v>
      </c>
      <c r="AM69" s="110">
        <v>2</v>
      </c>
      <c r="AN69" s="105">
        <f t="shared" si="39"/>
        <v>0.25</v>
      </c>
      <c r="AO69" s="228">
        <v>72</v>
      </c>
      <c r="AP69" s="345">
        <f t="shared" ref="AP69:AP132" si="80">IF(AO69&lt;&gt;0,AO69/AM69,"-")</f>
        <v>36</v>
      </c>
      <c r="AQ69" s="329">
        <f t="shared" ref="AQ69:AQ86" si="81">AR69+AS69</f>
        <v>32</v>
      </c>
      <c r="AR69" s="232">
        <v>25</v>
      </c>
      <c r="AS69" s="110">
        <v>7</v>
      </c>
      <c r="AT69" s="105">
        <f t="shared" si="40"/>
        <v>0.21875</v>
      </c>
      <c r="AU69" s="228">
        <v>188</v>
      </c>
      <c r="AV69" s="344">
        <f>IF(AU69&lt;&gt;0,AU69/AS69,"-")</f>
        <v>26.8571428571429</v>
      </c>
      <c r="AW69" s="368">
        <f t="shared" si="64"/>
        <v>301</v>
      </c>
      <c r="AX69" s="232">
        <v>81</v>
      </c>
      <c r="AY69" s="110">
        <v>220</v>
      </c>
      <c r="AZ69" s="369">
        <v>4517</v>
      </c>
      <c r="BA69" s="345">
        <f t="shared" ref="BA69:BA132" si="82">IF(AZ69&lt;&gt;0,AZ69/AY69,"-")</f>
        <v>20.5318181818182</v>
      </c>
      <c r="BB69" s="368">
        <f t="shared" si="65"/>
        <v>98</v>
      </c>
      <c r="BC69" s="232"/>
      <c r="BD69" s="110">
        <v>98</v>
      </c>
      <c r="BE69" s="369">
        <v>2339</v>
      </c>
      <c r="BF69" s="345">
        <f t="shared" ref="BF69:BF132" si="83">IF(BE69&lt;&gt;0,BE69/BD69,"-")</f>
        <v>23.8673469387755</v>
      </c>
      <c r="BG69" s="368">
        <f t="shared" si="66"/>
        <v>3</v>
      </c>
      <c r="BH69" s="232"/>
      <c r="BI69" s="110">
        <v>3</v>
      </c>
      <c r="BJ69" s="369">
        <v>49.9</v>
      </c>
      <c r="BK69" s="345">
        <f t="shared" ref="BK69:BK132" si="84">IF(BJ69&lt;&gt;0,BJ69/BI69,"-")</f>
        <v>16.6333333333333</v>
      </c>
    </row>
    <row r="70" ht="14.25" customHeight="1" spans="1:63">
      <c r="A70" s="107"/>
      <c r="B70" s="108">
        <v>3</v>
      </c>
      <c r="C70" s="379">
        <f t="shared" si="67"/>
        <v>831</v>
      </c>
      <c r="D70" s="208">
        <f t="shared" si="68"/>
        <v>408</v>
      </c>
      <c r="E70" s="208">
        <f t="shared" si="18"/>
        <v>423</v>
      </c>
      <c r="F70" s="378">
        <f t="shared" si="69"/>
        <v>500</v>
      </c>
      <c r="G70" s="304">
        <f t="shared" si="13"/>
        <v>0.601684717208183</v>
      </c>
      <c r="H70" s="308">
        <f t="shared" si="20"/>
        <v>331</v>
      </c>
      <c r="I70" s="190">
        <f t="shared" si="21"/>
        <v>10602</v>
      </c>
      <c r="J70" s="190">
        <f t="shared" si="22"/>
        <v>4021</v>
      </c>
      <c r="K70" s="190">
        <f t="shared" si="23"/>
        <v>6581</v>
      </c>
      <c r="L70" s="330">
        <f t="shared" si="70"/>
        <v>21.204</v>
      </c>
      <c r="M70" s="329">
        <f t="shared" si="71"/>
        <v>299</v>
      </c>
      <c r="N70" s="232">
        <v>172</v>
      </c>
      <c r="O70" s="110">
        <v>127</v>
      </c>
      <c r="P70" s="105">
        <f t="shared" si="25"/>
        <v>0.424749163879599</v>
      </c>
      <c r="Q70" s="228">
        <v>2782</v>
      </c>
      <c r="R70" s="345">
        <f t="shared" si="72"/>
        <v>21.9055118110236</v>
      </c>
      <c r="S70" s="329">
        <f t="shared" si="73"/>
        <v>42</v>
      </c>
      <c r="T70" s="232">
        <v>17</v>
      </c>
      <c r="U70" s="110">
        <v>25</v>
      </c>
      <c r="V70" s="105">
        <f t="shared" si="36"/>
        <v>0.595238095238095</v>
      </c>
      <c r="W70" s="228">
        <v>504</v>
      </c>
      <c r="X70" s="345">
        <f t="shared" si="74"/>
        <v>20.16</v>
      </c>
      <c r="Y70" s="329">
        <f t="shared" si="75"/>
        <v>8</v>
      </c>
      <c r="Z70" s="232">
        <v>4</v>
      </c>
      <c r="AA70" s="110">
        <v>4</v>
      </c>
      <c r="AB70" s="105">
        <f t="shared" si="37"/>
        <v>0.5</v>
      </c>
      <c r="AC70" s="228">
        <v>117</v>
      </c>
      <c r="AD70" s="345">
        <f t="shared" si="76"/>
        <v>29.25</v>
      </c>
      <c r="AE70" s="329">
        <f t="shared" si="77"/>
        <v>0</v>
      </c>
      <c r="AF70" s="232"/>
      <c r="AG70" s="110"/>
      <c r="AH70" s="105" t="str">
        <f t="shared" si="38"/>
        <v>-</v>
      </c>
      <c r="AI70" s="228">
        <v>0</v>
      </c>
      <c r="AJ70" s="345" t="str">
        <f t="shared" si="78"/>
        <v>-</v>
      </c>
      <c r="AK70" s="329">
        <f t="shared" si="79"/>
        <v>16</v>
      </c>
      <c r="AL70" s="232">
        <v>8</v>
      </c>
      <c r="AM70" s="110">
        <v>8</v>
      </c>
      <c r="AN70" s="105">
        <f t="shared" si="39"/>
        <v>0.5</v>
      </c>
      <c r="AO70" s="228">
        <v>209</v>
      </c>
      <c r="AP70" s="345">
        <f t="shared" si="80"/>
        <v>26.125</v>
      </c>
      <c r="AQ70" s="329">
        <f t="shared" si="81"/>
        <v>43</v>
      </c>
      <c r="AR70" s="232">
        <v>26</v>
      </c>
      <c r="AS70" s="110">
        <v>17</v>
      </c>
      <c r="AT70" s="105">
        <f t="shared" si="40"/>
        <v>0.395348837209302</v>
      </c>
      <c r="AU70" s="228">
        <v>409</v>
      </c>
      <c r="AV70" s="344">
        <f>IF(AU70&lt;&gt;0,AU70/AS70,"-")</f>
        <v>24.0588235294118</v>
      </c>
      <c r="AW70" s="368">
        <f t="shared" si="64"/>
        <v>315</v>
      </c>
      <c r="AX70" s="232">
        <v>104</v>
      </c>
      <c r="AY70" s="110">
        <v>211</v>
      </c>
      <c r="AZ70" s="369">
        <v>4094</v>
      </c>
      <c r="BA70" s="345">
        <f t="shared" si="82"/>
        <v>19.4028436018957</v>
      </c>
      <c r="BB70" s="368">
        <f t="shared" si="65"/>
        <v>101</v>
      </c>
      <c r="BC70" s="232"/>
      <c r="BD70" s="110">
        <v>101</v>
      </c>
      <c r="BE70" s="369">
        <v>2365</v>
      </c>
      <c r="BF70" s="345">
        <f t="shared" si="83"/>
        <v>23.4158415841584</v>
      </c>
      <c r="BG70" s="368">
        <f t="shared" si="66"/>
        <v>7</v>
      </c>
      <c r="BH70" s="232"/>
      <c r="BI70" s="110">
        <v>7</v>
      </c>
      <c r="BJ70" s="369">
        <v>122</v>
      </c>
      <c r="BK70" s="345">
        <f t="shared" si="84"/>
        <v>17.4285714285714</v>
      </c>
    </row>
    <row r="71" ht="14.25" customHeight="1" spans="1:63">
      <c r="A71" s="107"/>
      <c r="B71" s="108">
        <v>4</v>
      </c>
      <c r="C71" s="379">
        <f t="shared" si="67"/>
        <v>0</v>
      </c>
      <c r="D71" s="208">
        <f t="shared" si="68"/>
        <v>0</v>
      </c>
      <c r="E71" s="208">
        <f t="shared" si="18"/>
        <v>0</v>
      </c>
      <c r="F71" s="378">
        <f t="shared" si="69"/>
        <v>0</v>
      </c>
      <c r="G71" s="304" t="str">
        <f t="shared" ref="G71:G75" si="85">IF(C71&lt;&gt;0,F71/C71,"-")</f>
        <v>-</v>
      </c>
      <c r="H71" s="308">
        <f t="shared" si="20"/>
        <v>0</v>
      </c>
      <c r="I71" s="190">
        <f t="shared" si="21"/>
        <v>0</v>
      </c>
      <c r="J71" s="190">
        <f t="shared" si="22"/>
        <v>0</v>
      </c>
      <c r="K71" s="190">
        <f t="shared" si="23"/>
        <v>0</v>
      </c>
      <c r="L71" s="330" t="str">
        <f t="shared" si="70"/>
        <v>-</v>
      </c>
      <c r="M71" s="329">
        <f t="shared" si="71"/>
        <v>0</v>
      </c>
      <c r="N71" s="232"/>
      <c r="O71" s="110"/>
      <c r="P71" s="105" t="str">
        <f t="shared" si="25"/>
        <v>-</v>
      </c>
      <c r="Q71" s="228">
        <v>0</v>
      </c>
      <c r="R71" s="345" t="str">
        <f t="shared" si="72"/>
        <v>-</v>
      </c>
      <c r="S71" s="329">
        <f t="shared" si="73"/>
        <v>0</v>
      </c>
      <c r="T71" s="232"/>
      <c r="U71" s="110"/>
      <c r="V71" s="105" t="str">
        <f t="shared" si="36"/>
        <v>-</v>
      </c>
      <c r="W71" s="228">
        <v>0</v>
      </c>
      <c r="X71" s="345" t="str">
        <f t="shared" si="74"/>
        <v>-</v>
      </c>
      <c r="Y71" s="329">
        <f t="shared" si="75"/>
        <v>0</v>
      </c>
      <c r="Z71" s="232"/>
      <c r="AA71" s="110"/>
      <c r="AB71" s="105" t="str">
        <f t="shared" si="37"/>
        <v>-</v>
      </c>
      <c r="AC71" s="228">
        <v>0</v>
      </c>
      <c r="AD71" s="345" t="str">
        <f t="shared" si="76"/>
        <v>-</v>
      </c>
      <c r="AE71" s="329">
        <f t="shared" si="77"/>
        <v>0</v>
      </c>
      <c r="AF71" s="232"/>
      <c r="AG71" s="110"/>
      <c r="AH71" s="105" t="str">
        <f t="shared" si="38"/>
        <v>-</v>
      </c>
      <c r="AI71" s="228">
        <v>0</v>
      </c>
      <c r="AJ71" s="345" t="str">
        <f t="shared" si="78"/>
        <v>-</v>
      </c>
      <c r="AK71" s="329">
        <f t="shared" si="79"/>
        <v>0</v>
      </c>
      <c r="AL71" s="232"/>
      <c r="AM71" s="110"/>
      <c r="AN71" s="105" t="str">
        <f t="shared" si="39"/>
        <v>-</v>
      </c>
      <c r="AO71" s="228">
        <v>0</v>
      </c>
      <c r="AP71" s="345" t="str">
        <f t="shared" si="80"/>
        <v>-</v>
      </c>
      <c r="AQ71" s="329">
        <f t="shared" si="81"/>
        <v>0</v>
      </c>
      <c r="AR71" s="232"/>
      <c r="AS71" s="110"/>
      <c r="AT71" s="105" t="str">
        <f t="shared" si="40"/>
        <v>-</v>
      </c>
      <c r="AU71" s="228">
        <v>0</v>
      </c>
      <c r="AV71" s="345" t="str">
        <f t="shared" ref="AV69:AV132" si="86">IF(AU71&lt;&gt;0,AU71/AS71,"-")</f>
        <v>-</v>
      </c>
      <c r="AW71" s="368">
        <f t="shared" si="64"/>
        <v>0</v>
      </c>
      <c r="AX71" s="232"/>
      <c r="AY71" s="110"/>
      <c r="AZ71" s="369">
        <v>0</v>
      </c>
      <c r="BA71" s="345" t="str">
        <f t="shared" si="82"/>
        <v>-</v>
      </c>
      <c r="BB71" s="368">
        <f t="shared" si="65"/>
        <v>0</v>
      </c>
      <c r="BC71" s="232"/>
      <c r="BD71" s="110"/>
      <c r="BE71" s="369">
        <v>0</v>
      </c>
      <c r="BF71" s="345" t="str">
        <f t="shared" si="83"/>
        <v>-</v>
      </c>
      <c r="BG71" s="368">
        <f t="shared" si="66"/>
        <v>0</v>
      </c>
      <c r="BH71" s="232"/>
      <c r="BI71" s="110"/>
      <c r="BJ71" s="369">
        <v>0</v>
      </c>
      <c r="BK71" s="345" t="str">
        <f t="shared" si="84"/>
        <v>-</v>
      </c>
    </row>
    <row r="72" ht="14.25" customHeight="1" spans="1:63">
      <c r="A72" s="107"/>
      <c r="B72" s="108">
        <v>5</v>
      </c>
      <c r="C72" s="379">
        <f t="shared" si="67"/>
        <v>0</v>
      </c>
      <c r="D72" s="208">
        <f t="shared" si="68"/>
        <v>0</v>
      </c>
      <c r="E72" s="208">
        <f t="shared" ref="E72:F135" si="87">AW72+BB72+BG72</f>
        <v>0</v>
      </c>
      <c r="F72" s="378">
        <f t="shared" si="69"/>
        <v>0</v>
      </c>
      <c r="G72" s="304" t="str">
        <f t="shared" si="85"/>
        <v>-</v>
      </c>
      <c r="H72" s="308">
        <f t="shared" ref="H72:H135" si="88">N72+T72+Z72+AF72+AL72+AR72+AX72+BC72+BH72</f>
        <v>0</v>
      </c>
      <c r="I72" s="190">
        <f t="shared" ref="I72:I135" si="89">Q72+W72+AC72+AI72+AO72+AU72+AZ72+BE72+BJ72</f>
        <v>0</v>
      </c>
      <c r="J72" s="190">
        <f t="shared" ref="J72:J135" si="90">Q72+W72+AC72+AI72+AO72+AU72</f>
        <v>0</v>
      </c>
      <c r="K72" s="190">
        <f t="shared" ref="K72:K135" si="91">AZ72+BE72+BJ72</f>
        <v>0</v>
      </c>
      <c r="L72" s="330" t="str">
        <f t="shared" si="70"/>
        <v>-</v>
      </c>
      <c r="M72" s="329">
        <f t="shared" si="71"/>
        <v>0</v>
      </c>
      <c r="N72" s="232"/>
      <c r="O72" s="110"/>
      <c r="P72" s="105" t="str">
        <f t="shared" ref="P72:P135" si="92">IF(M72&lt;&gt;0,O72/M72,"-")</f>
        <v>-</v>
      </c>
      <c r="Q72" s="228">
        <v>0</v>
      </c>
      <c r="R72" s="345" t="str">
        <f t="shared" si="72"/>
        <v>-</v>
      </c>
      <c r="S72" s="329">
        <f t="shared" si="73"/>
        <v>0</v>
      </c>
      <c r="T72" s="232"/>
      <c r="U72" s="110"/>
      <c r="V72" s="105" t="str">
        <f t="shared" si="36"/>
        <v>-</v>
      </c>
      <c r="W72" s="228">
        <v>0</v>
      </c>
      <c r="X72" s="345" t="str">
        <f t="shared" si="74"/>
        <v>-</v>
      </c>
      <c r="Y72" s="329">
        <f t="shared" si="75"/>
        <v>0</v>
      </c>
      <c r="Z72" s="232"/>
      <c r="AA72" s="110"/>
      <c r="AB72" s="105" t="str">
        <f t="shared" si="37"/>
        <v>-</v>
      </c>
      <c r="AC72" s="228">
        <v>0</v>
      </c>
      <c r="AD72" s="345" t="str">
        <f t="shared" si="76"/>
        <v>-</v>
      </c>
      <c r="AE72" s="329">
        <f t="shared" si="77"/>
        <v>0</v>
      </c>
      <c r="AF72" s="232"/>
      <c r="AG72" s="110"/>
      <c r="AH72" s="105" t="str">
        <f t="shared" si="38"/>
        <v>-</v>
      </c>
      <c r="AI72" s="228">
        <v>0</v>
      </c>
      <c r="AJ72" s="345" t="str">
        <f t="shared" si="78"/>
        <v>-</v>
      </c>
      <c r="AK72" s="329">
        <f t="shared" si="79"/>
        <v>0</v>
      </c>
      <c r="AL72" s="232"/>
      <c r="AM72" s="110"/>
      <c r="AN72" s="105" t="str">
        <f t="shared" si="39"/>
        <v>-</v>
      </c>
      <c r="AO72" s="228">
        <v>0</v>
      </c>
      <c r="AP72" s="345" t="str">
        <f t="shared" si="80"/>
        <v>-</v>
      </c>
      <c r="AQ72" s="329">
        <f t="shared" si="81"/>
        <v>0</v>
      </c>
      <c r="AR72" s="232"/>
      <c r="AS72" s="110"/>
      <c r="AT72" s="105" t="str">
        <f t="shared" si="40"/>
        <v>-</v>
      </c>
      <c r="AU72" s="228">
        <v>0</v>
      </c>
      <c r="AV72" s="345" t="str">
        <f t="shared" si="86"/>
        <v>-</v>
      </c>
      <c r="AW72" s="368">
        <f t="shared" si="64"/>
        <v>0</v>
      </c>
      <c r="AX72" s="232"/>
      <c r="AY72" s="110"/>
      <c r="AZ72" s="369">
        <v>0</v>
      </c>
      <c r="BA72" s="345" t="str">
        <f t="shared" si="82"/>
        <v>-</v>
      </c>
      <c r="BB72" s="368">
        <f t="shared" si="65"/>
        <v>0</v>
      </c>
      <c r="BC72" s="232"/>
      <c r="BD72" s="110"/>
      <c r="BE72" s="369">
        <v>0</v>
      </c>
      <c r="BF72" s="345" t="str">
        <f t="shared" si="83"/>
        <v>-</v>
      </c>
      <c r="BG72" s="368">
        <f t="shared" si="66"/>
        <v>0</v>
      </c>
      <c r="BH72" s="232"/>
      <c r="BI72" s="110"/>
      <c r="BJ72" s="369">
        <v>0</v>
      </c>
      <c r="BK72" s="345" t="str">
        <f t="shared" si="84"/>
        <v>-</v>
      </c>
    </row>
    <row r="73" ht="14.25" customHeight="1" spans="1:63">
      <c r="A73" s="107"/>
      <c r="B73" s="108">
        <v>6</v>
      </c>
      <c r="C73" s="379">
        <f t="shared" si="67"/>
        <v>0</v>
      </c>
      <c r="D73" s="208">
        <f t="shared" si="68"/>
        <v>0</v>
      </c>
      <c r="E73" s="208">
        <f t="shared" si="87"/>
        <v>0</v>
      </c>
      <c r="F73" s="378">
        <f t="shared" si="69"/>
        <v>0</v>
      </c>
      <c r="G73" s="304" t="str">
        <f t="shared" si="85"/>
        <v>-</v>
      </c>
      <c r="H73" s="308">
        <f t="shared" si="88"/>
        <v>0</v>
      </c>
      <c r="I73" s="190">
        <f t="shared" si="89"/>
        <v>0</v>
      </c>
      <c r="J73" s="190">
        <f t="shared" si="90"/>
        <v>0</v>
      </c>
      <c r="K73" s="190">
        <f t="shared" si="91"/>
        <v>0</v>
      </c>
      <c r="L73" s="330" t="str">
        <f t="shared" si="70"/>
        <v>-</v>
      </c>
      <c r="M73" s="329">
        <f t="shared" si="71"/>
        <v>0</v>
      </c>
      <c r="N73" s="232"/>
      <c r="O73" s="110"/>
      <c r="P73" s="105" t="str">
        <f t="shared" si="92"/>
        <v>-</v>
      </c>
      <c r="Q73" s="228">
        <v>0</v>
      </c>
      <c r="R73" s="345" t="str">
        <f t="shared" si="72"/>
        <v>-</v>
      </c>
      <c r="S73" s="329">
        <f t="shared" si="73"/>
        <v>0</v>
      </c>
      <c r="T73" s="232"/>
      <c r="U73" s="110"/>
      <c r="V73" s="105" t="str">
        <f t="shared" si="36"/>
        <v>-</v>
      </c>
      <c r="W73" s="228">
        <v>0</v>
      </c>
      <c r="X73" s="345" t="str">
        <f t="shared" si="74"/>
        <v>-</v>
      </c>
      <c r="Y73" s="329">
        <f t="shared" si="75"/>
        <v>0</v>
      </c>
      <c r="Z73" s="232"/>
      <c r="AA73" s="110"/>
      <c r="AB73" s="105" t="str">
        <f t="shared" si="37"/>
        <v>-</v>
      </c>
      <c r="AC73" s="228">
        <v>0</v>
      </c>
      <c r="AD73" s="345" t="str">
        <f t="shared" si="76"/>
        <v>-</v>
      </c>
      <c r="AE73" s="329">
        <f t="shared" si="77"/>
        <v>0</v>
      </c>
      <c r="AF73" s="232"/>
      <c r="AG73" s="110"/>
      <c r="AH73" s="105" t="str">
        <f t="shared" si="38"/>
        <v>-</v>
      </c>
      <c r="AI73" s="228">
        <v>0</v>
      </c>
      <c r="AJ73" s="345" t="str">
        <f t="shared" si="78"/>
        <v>-</v>
      </c>
      <c r="AK73" s="329">
        <f t="shared" si="79"/>
        <v>0</v>
      </c>
      <c r="AL73" s="232"/>
      <c r="AM73" s="110"/>
      <c r="AN73" s="105" t="str">
        <f t="shared" si="39"/>
        <v>-</v>
      </c>
      <c r="AO73" s="228">
        <v>0</v>
      </c>
      <c r="AP73" s="345" t="str">
        <f t="shared" si="80"/>
        <v>-</v>
      </c>
      <c r="AQ73" s="329">
        <f t="shared" si="81"/>
        <v>0</v>
      </c>
      <c r="AR73" s="232"/>
      <c r="AS73" s="110"/>
      <c r="AT73" s="105" t="str">
        <f t="shared" si="40"/>
        <v>-</v>
      </c>
      <c r="AU73" s="228">
        <v>0</v>
      </c>
      <c r="AV73" s="345" t="str">
        <f t="shared" si="86"/>
        <v>-</v>
      </c>
      <c r="AW73" s="368">
        <f t="shared" si="64"/>
        <v>0</v>
      </c>
      <c r="AX73" s="232"/>
      <c r="AY73" s="110"/>
      <c r="AZ73" s="369">
        <v>0</v>
      </c>
      <c r="BA73" s="345" t="str">
        <f t="shared" si="82"/>
        <v>-</v>
      </c>
      <c r="BB73" s="368">
        <f t="shared" si="65"/>
        <v>0</v>
      </c>
      <c r="BC73" s="232"/>
      <c r="BD73" s="110"/>
      <c r="BE73" s="369">
        <v>0</v>
      </c>
      <c r="BF73" s="345" t="str">
        <f t="shared" si="83"/>
        <v>-</v>
      </c>
      <c r="BG73" s="368">
        <f t="shared" si="66"/>
        <v>0</v>
      </c>
      <c r="BH73" s="232"/>
      <c r="BI73" s="110"/>
      <c r="BJ73" s="369">
        <v>0</v>
      </c>
      <c r="BK73" s="345" t="str">
        <f t="shared" si="84"/>
        <v>-</v>
      </c>
    </row>
    <row r="74" ht="14.25" customHeight="1" spans="1:63">
      <c r="A74" s="107"/>
      <c r="B74" s="108">
        <v>7</v>
      </c>
      <c r="C74" s="379">
        <f t="shared" si="67"/>
        <v>0</v>
      </c>
      <c r="D74" s="208">
        <f t="shared" si="68"/>
        <v>0</v>
      </c>
      <c r="E74" s="208">
        <f t="shared" si="87"/>
        <v>0</v>
      </c>
      <c r="F74" s="378">
        <f t="shared" si="69"/>
        <v>0</v>
      </c>
      <c r="G74" s="304" t="str">
        <f t="shared" si="85"/>
        <v>-</v>
      </c>
      <c r="H74" s="308">
        <f t="shared" si="88"/>
        <v>0</v>
      </c>
      <c r="I74" s="190">
        <f t="shared" si="89"/>
        <v>0</v>
      </c>
      <c r="J74" s="190">
        <f t="shared" si="90"/>
        <v>0</v>
      </c>
      <c r="K74" s="190">
        <f t="shared" si="91"/>
        <v>0</v>
      </c>
      <c r="L74" s="330" t="str">
        <f t="shared" si="70"/>
        <v>-</v>
      </c>
      <c r="M74" s="329">
        <f t="shared" si="71"/>
        <v>0</v>
      </c>
      <c r="N74" s="232"/>
      <c r="O74" s="110"/>
      <c r="P74" s="105" t="str">
        <f t="shared" si="92"/>
        <v>-</v>
      </c>
      <c r="Q74" s="228">
        <v>0</v>
      </c>
      <c r="R74" s="345" t="str">
        <f t="shared" si="72"/>
        <v>-</v>
      </c>
      <c r="S74" s="329">
        <f t="shared" si="73"/>
        <v>0</v>
      </c>
      <c r="T74" s="232"/>
      <c r="U74" s="110"/>
      <c r="V74" s="105" t="str">
        <f t="shared" si="36"/>
        <v>-</v>
      </c>
      <c r="W74" s="228">
        <v>0</v>
      </c>
      <c r="X74" s="345" t="str">
        <f t="shared" si="74"/>
        <v>-</v>
      </c>
      <c r="Y74" s="329">
        <f t="shared" si="75"/>
        <v>0</v>
      </c>
      <c r="Z74" s="232"/>
      <c r="AA74" s="110"/>
      <c r="AB74" s="105" t="str">
        <f t="shared" si="37"/>
        <v>-</v>
      </c>
      <c r="AC74" s="228">
        <v>0</v>
      </c>
      <c r="AD74" s="345" t="str">
        <f t="shared" si="76"/>
        <v>-</v>
      </c>
      <c r="AE74" s="329">
        <f t="shared" si="77"/>
        <v>0</v>
      </c>
      <c r="AF74" s="232"/>
      <c r="AG74" s="110"/>
      <c r="AH74" s="105" t="str">
        <f t="shared" si="38"/>
        <v>-</v>
      </c>
      <c r="AI74" s="228">
        <v>0</v>
      </c>
      <c r="AJ74" s="345" t="str">
        <f t="shared" si="78"/>
        <v>-</v>
      </c>
      <c r="AK74" s="329">
        <f t="shared" si="79"/>
        <v>0</v>
      </c>
      <c r="AL74" s="232"/>
      <c r="AM74" s="110"/>
      <c r="AN74" s="105" t="str">
        <f t="shared" si="39"/>
        <v>-</v>
      </c>
      <c r="AO74" s="228">
        <v>0</v>
      </c>
      <c r="AP74" s="345" t="str">
        <f t="shared" si="80"/>
        <v>-</v>
      </c>
      <c r="AQ74" s="329">
        <f t="shared" si="81"/>
        <v>0</v>
      </c>
      <c r="AR74" s="232"/>
      <c r="AS74" s="110"/>
      <c r="AT74" s="105" t="str">
        <f t="shared" si="40"/>
        <v>-</v>
      </c>
      <c r="AU74" s="228">
        <v>0</v>
      </c>
      <c r="AV74" s="345" t="str">
        <f t="shared" si="86"/>
        <v>-</v>
      </c>
      <c r="AW74" s="368">
        <f t="shared" si="64"/>
        <v>0</v>
      </c>
      <c r="AX74" s="232"/>
      <c r="AY74" s="110"/>
      <c r="AZ74" s="369">
        <v>0</v>
      </c>
      <c r="BA74" s="345" t="str">
        <f t="shared" si="82"/>
        <v>-</v>
      </c>
      <c r="BB74" s="368">
        <f t="shared" si="65"/>
        <v>0</v>
      </c>
      <c r="BC74" s="232"/>
      <c r="BD74" s="110"/>
      <c r="BE74" s="369">
        <v>0</v>
      </c>
      <c r="BF74" s="345" t="str">
        <f t="shared" si="83"/>
        <v>-</v>
      </c>
      <c r="BG74" s="368">
        <f t="shared" si="66"/>
        <v>0</v>
      </c>
      <c r="BH74" s="232"/>
      <c r="BI74" s="110"/>
      <c r="BJ74" s="369">
        <v>0</v>
      </c>
      <c r="BK74" s="345" t="str">
        <f t="shared" si="84"/>
        <v>-</v>
      </c>
    </row>
    <row r="75" ht="14.25" customHeight="1" spans="1:63">
      <c r="A75" s="107"/>
      <c r="B75" s="108">
        <v>8</v>
      </c>
      <c r="C75" s="379">
        <f t="shared" si="67"/>
        <v>0</v>
      </c>
      <c r="D75" s="208">
        <f t="shared" si="68"/>
        <v>0</v>
      </c>
      <c r="E75" s="208">
        <f t="shared" si="87"/>
        <v>0</v>
      </c>
      <c r="F75" s="378">
        <f t="shared" si="69"/>
        <v>0</v>
      </c>
      <c r="G75" s="304" t="str">
        <f t="shared" si="85"/>
        <v>-</v>
      </c>
      <c r="H75" s="308">
        <f t="shared" si="88"/>
        <v>0</v>
      </c>
      <c r="I75" s="190">
        <f t="shared" si="89"/>
        <v>0</v>
      </c>
      <c r="J75" s="190">
        <f t="shared" si="90"/>
        <v>0</v>
      </c>
      <c r="K75" s="190">
        <f t="shared" si="91"/>
        <v>0</v>
      </c>
      <c r="L75" s="330" t="str">
        <f t="shared" si="70"/>
        <v>-</v>
      </c>
      <c r="M75" s="329">
        <f t="shared" si="71"/>
        <v>0</v>
      </c>
      <c r="N75" s="232"/>
      <c r="O75" s="110"/>
      <c r="P75" s="105" t="str">
        <f t="shared" si="92"/>
        <v>-</v>
      </c>
      <c r="Q75" s="228">
        <v>0</v>
      </c>
      <c r="R75" s="345" t="str">
        <f t="shared" si="72"/>
        <v>-</v>
      </c>
      <c r="S75" s="329">
        <f t="shared" si="73"/>
        <v>0</v>
      </c>
      <c r="T75" s="232"/>
      <c r="U75" s="110"/>
      <c r="V75" s="105" t="str">
        <f t="shared" si="36"/>
        <v>-</v>
      </c>
      <c r="W75" s="228">
        <v>0</v>
      </c>
      <c r="X75" s="345" t="str">
        <f t="shared" si="74"/>
        <v>-</v>
      </c>
      <c r="Y75" s="329">
        <f t="shared" si="75"/>
        <v>0</v>
      </c>
      <c r="Z75" s="232"/>
      <c r="AA75" s="110"/>
      <c r="AB75" s="105" t="str">
        <f t="shared" si="37"/>
        <v>-</v>
      </c>
      <c r="AC75" s="228">
        <v>0</v>
      </c>
      <c r="AD75" s="345" t="str">
        <f t="shared" si="76"/>
        <v>-</v>
      </c>
      <c r="AE75" s="329">
        <f t="shared" si="77"/>
        <v>0</v>
      </c>
      <c r="AF75" s="232"/>
      <c r="AG75" s="110"/>
      <c r="AH75" s="105" t="str">
        <f t="shared" si="38"/>
        <v>-</v>
      </c>
      <c r="AI75" s="228">
        <v>0</v>
      </c>
      <c r="AJ75" s="345" t="str">
        <f t="shared" si="78"/>
        <v>-</v>
      </c>
      <c r="AK75" s="329">
        <f t="shared" si="79"/>
        <v>0</v>
      </c>
      <c r="AL75" s="232"/>
      <c r="AM75" s="110"/>
      <c r="AN75" s="105" t="str">
        <f t="shared" si="39"/>
        <v>-</v>
      </c>
      <c r="AO75" s="228">
        <v>0</v>
      </c>
      <c r="AP75" s="345" t="str">
        <f t="shared" si="80"/>
        <v>-</v>
      </c>
      <c r="AQ75" s="329">
        <f t="shared" si="81"/>
        <v>0</v>
      </c>
      <c r="AR75" s="232"/>
      <c r="AS75" s="110"/>
      <c r="AT75" s="105" t="str">
        <f t="shared" si="40"/>
        <v>-</v>
      </c>
      <c r="AU75" s="228">
        <v>0</v>
      </c>
      <c r="AV75" s="345" t="str">
        <f t="shared" si="86"/>
        <v>-</v>
      </c>
      <c r="AW75" s="368">
        <f t="shared" si="64"/>
        <v>0</v>
      </c>
      <c r="AX75" s="232"/>
      <c r="AY75" s="110"/>
      <c r="AZ75" s="369">
        <v>0</v>
      </c>
      <c r="BA75" s="345" t="str">
        <f t="shared" si="82"/>
        <v>-</v>
      </c>
      <c r="BB75" s="368">
        <f t="shared" si="65"/>
        <v>0</v>
      </c>
      <c r="BC75" s="232"/>
      <c r="BD75" s="110"/>
      <c r="BE75" s="369">
        <v>0</v>
      </c>
      <c r="BF75" s="345" t="str">
        <f t="shared" si="83"/>
        <v>-</v>
      </c>
      <c r="BG75" s="368">
        <f t="shared" si="66"/>
        <v>0</v>
      </c>
      <c r="BH75" s="232"/>
      <c r="BI75" s="110"/>
      <c r="BJ75" s="369">
        <v>0</v>
      </c>
      <c r="BK75" s="345" t="str">
        <f t="shared" si="84"/>
        <v>-</v>
      </c>
    </row>
    <row r="76" ht="14.25" customHeight="1" spans="1:63">
      <c r="A76" s="107"/>
      <c r="B76" s="108">
        <v>9</v>
      </c>
      <c r="C76" s="379">
        <f t="shared" si="67"/>
        <v>0</v>
      </c>
      <c r="D76" s="208">
        <f t="shared" si="68"/>
        <v>0</v>
      </c>
      <c r="E76" s="208">
        <f t="shared" si="87"/>
        <v>0</v>
      </c>
      <c r="F76" s="378">
        <f t="shared" si="69"/>
        <v>0</v>
      </c>
      <c r="G76" s="304" t="str">
        <f t="shared" ref="G76:G84" si="93">IF(C76&lt;&gt;0,F76/C76,"-")</f>
        <v>-</v>
      </c>
      <c r="H76" s="308">
        <f t="shared" si="88"/>
        <v>0</v>
      </c>
      <c r="I76" s="190">
        <f t="shared" si="89"/>
        <v>0</v>
      </c>
      <c r="J76" s="190">
        <f t="shared" si="90"/>
        <v>0</v>
      </c>
      <c r="K76" s="190">
        <f t="shared" si="91"/>
        <v>0</v>
      </c>
      <c r="L76" s="330" t="str">
        <f t="shared" si="70"/>
        <v>-</v>
      </c>
      <c r="M76" s="329">
        <f t="shared" si="71"/>
        <v>0</v>
      </c>
      <c r="N76" s="232"/>
      <c r="O76" s="110"/>
      <c r="P76" s="105" t="str">
        <f t="shared" si="92"/>
        <v>-</v>
      </c>
      <c r="Q76" s="228">
        <v>0</v>
      </c>
      <c r="R76" s="345" t="str">
        <f t="shared" si="72"/>
        <v>-</v>
      </c>
      <c r="S76" s="329">
        <f t="shared" si="73"/>
        <v>0</v>
      </c>
      <c r="T76" s="232"/>
      <c r="U76" s="110"/>
      <c r="V76" s="105" t="str">
        <f t="shared" si="36"/>
        <v>-</v>
      </c>
      <c r="W76" s="228">
        <v>0</v>
      </c>
      <c r="X76" s="345" t="str">
        <f t="shared" si="74"/>
        <v>-</v>
      </c>
      <c r="Y76" s="329">
        <f t="shared" si="75"/>
        <v>0</v>
      </c>
      <c r="Z76" s="232"/>
      <c r="AA76" s="110"/>
      <c r="AB76" s="105" t="str">
        <f t="shared" si="37"/>
        <v>-</v>
      </c>
      <c r="AC76" s="228">
        <v>0</v>
      </c>
      <c r="AD76" s="345" t="str">
        <f t="shared" si="76"/>
        <v>-</v>
      </c>
      <c r="AE76" s="329">
        <f t="shared" si="77"/>
        <v>0</v>
      </c>
      <c r="AF76" s="232"/>
      <c r="AG76" s="110"/>
      <c r="AH76" s="105" t="str">
        <f t="shared" si="38"/>
        <v>-</v>
      </c>
      <c r="AI76" s="228">
        <v>0</v>
      </c>
      <c r="AJ76" s="345" t="str">
        <f t="shared" si="78"/>
        <v>-</v>
      </c>
      <c r="AK76" s="329">
        <f t="shared" si="79"/>
        <v>0</v>
      </c>
      <c r="AL76" s="232"/>
      <c r="AM76" s="110"/>
      <c r="AN76" s="105" t="str">
        <f t="shared" si="39"/>
        <v>-</v>
      </c>
      <c r="AO76" s="228">
        <v>0</v>
      </c>
      <c r="AP76" s="345" t="str">
        <f t="shared" si="80"/>
        <v>-</v>
      </c>
      <c r="AQ76" s="329">
        <f t="shared" si="81"/>
        <v>0</v>
      </c>
      <c r="AR76" s="232"/>
      <c r="AS76" s="110"/>
      <c r="AT76" s="105" t="str">
        <f t="shared" si="40"/>
        <v>-</v>
      </c>
      <c r="AU76" s="228">
        <v>0</v>
      </c>
      <c r="AV76" s="345" t="str">
        <f t="shared" si="86"/>
        <v>-</v>
      </c>
      <c r="AW76" s="368">
        <f t="shared" si="64"/>
        <v>0</v>
      </c>
      <c r="AX76" s="232"/>
      <c r="AY76" s="110"/>
      <c r="AZ76" s="369">
        <v>0</v>
      </c>
      <c r="BA76" s="345" t="str">
        <f t="shared" si="82"/>
        <v>-</v>
      </c>
      <c r="BB76" s="368">
        <f t="shared" si="65"/>
        <v>0</v>
      </c>
      <c r="BC76" s="232"/>
      <c r="BD76" s="110"/>
      <c r="BE76" s="369">
        <v>0</v>
      </c>
      <c r="BF76" s="345" t="str">
        <f t="shared" si="83"/>
        <v>-</v>
      </c>
      <c r="BG76" s="368">
        <f t="shared" si="66"/>
        <v>0</v>
      </c>
      <c r="BH76" s="232"/>
      <c r="BI76" s="110"/>
      <c r="BJ76" s="369">
        <v>0</v>
      </c>
      <c r="BK76" s="345" t="str">
        <f t="shared" si="84"/>
        <v>-</v>
      </c>
    </row>
    <row r="77" ht="14.25" customHeight="1" spans="1:63">
      <c r="A77" s="107"/>
      <c r="B77" s="108">
        <v>10</v>
      </c>
      <c r="C77" s="379">
        <f t="shared" si="67"/>
        <v>0</v>
      </c>
      <c r="D77" s="208">
        <f t="shared" si="68"/>
        <v>0</v>
      </c>
      <c r="E77" s="208">
        <f t="shared" si="87"/>
        <v>0</v>
      </c>
      <c r="F77" s="378">
        <f t="shared" si="69"/>
        <v>0</v>
      </c>
      <c r="G77" s="304" t="str">
        <f t="shared" si="93"/>
        <v>-</v>
      </c>
      <c r="H77" s="308">
        <f t="shared" si="88"/>
        <v>0</v>
      </c>
      <c r="I77" s="190">
        <f t="shared" si="89"/>
        <v>0</v>
      </c>
      <c r="J77" s="190">
        <f t="shared" si="90"/>
        <v>0</v>
      </c>
      <c r="K77" s="190">
        <f t="shared" si="91"/>
        <v>0</v>
      </c>
      <c r="L77" s="330" t="str">
        <f t="shared" si="70"/>
        <v>-</v>
      </c>
      <c r="M77" s="329">
        <f t="shared" si="71"/>
        <v>0</v>
      </c>
      <c r="N77" s="232"/>
      <c r="O77" s="110"/>
      <c r="P77" s="105" t="str">
        <f t="shared" si="92"/>
        <v>-</v>
      </c>
      <c r="Q77" s="228">
        <v>0</v>
      </c>
      <c r="R77" s="345" t="str">
        <f t="shared" si="72"/>
        <v>-</v>
      </c>
      <c r="S77" s="329">
        <f t="shared" si="73"/>
        <v>0</v>
      </c>
      <c r="T77" s="232"/>
      <c r="U77" s="110"/>
      <c r="V77" s="105" t="str">
        <f t="shared" si="36"/>
        <v>-</v>
      </c>
      <c r="W77" s="228">
        <v>0</v>
      </c>
      <c r="X77" s="345" t="str">
        <f t="shared" si="74"/>
        <v>-</v>
      </c>
      <c r="Y77" s="329">
        <f t="shared" si="75"/>
        <v>0</v>
      </c>
      <c r="Z77" s="232"/>
      <c r="AA77" s="110"/>
      <c r="AB77" s="105" t="str">
        <f t="shared" si="37"/>
        <v>-</v>
      </c>
      <c r="AC77" s="228">
        <v>0</v>
      </c>
      <c r="AD77" s="345" t="str">
        <f t="shared" si="76"/>
        <v>-</v>
      </c>
      <c r="AE77" s="329">
        <f t="shared" si="77"/>
        <v>0</v>
      </c>
      <c r="AF77" s="232"/>
      <c r="AG77" s="110"/>
      <c r="AH77" s="105" t="str">
        <f t="shared" si="38"/>
        <v>-</v>
      </c>
      <c r="AI77" s="228">
        <v>0</v>
      </c>
      <c r="AJ77" s="345" t="str">
        <f t="shared" si="78"/>
        <v>-</v>
      </c>
      <c r="AK77" s="329">
        <f t="shared" si="79"/>
        <v>0</v>
      </c>
      <c r="AL77" s="232"/>
      <c r="AM77" s="110"/>
      <c r="AN77" s="105" t="str">
        <f t="shared" si="39"/>
        <v>-</v>
      </c>
      <c r="AO77" s="228">
        <v>0</v>
      </c>
      <c r="AP77" s="345" t="str">
        <f t="shared" si="80"/>
        <v>-</v>
      </c>
      <c r="AQ77" s="329">
        <f t="shared" si="81"/>
        <v>0</v>
      </c>
      <c r="AR77" s="232"/>
      <c r="AS77" s="110"/>
      <c r="AT77" s="105" t="str">
        <f t="shared" si="40"/>
        <v>-</v>
      </c>
      <c r="AU77" s="228">
        <v>0</v>
      </c>
      <c r="AV77" s="345" t="str">
        <f t="shared" si="86"/>
        <v>-</v>
      </c>
      <c r="AW77" s="368">
        <f t="shared" si="64"/>
        <v>0</v>
      </c>
      <c r="AX77" s="232"/>
      <c r="AY77" s="110"/>
      <c r="AZ77" s="369">
        <v>0</v>
      </c>
      <c r="BA77" s="345" t="str">
        <f t="shared" si="82"/>
        <v>-</v>
      </c>
      <c r="BB77" s="368">
        <f t="shared" si="65"/>
        <v>0</v>
      </c>
      <c r="BC77" s="232"/>
      <c r="BD77" s="110"/>
      <c r="BE77" s="369">
        <v>0</v>
      </c>
      <c r="BF77" s="345" t="str">
        <f t="shared" si="83"/>
        <v>-</v>
      </c>
      <c r="BG77" s="368">
        <f t="shared" si="66"/>
        <v>0</v>
      </c>
      <c r="BH77" s="232"/>
      <c r="BI77" s="110"/>
      <c r="BJ77" s="369">
        <v>0</v>
      </c>
      <c r="BK77" s="345" t="str">
        <f t="shared" si="84"/>
        <v>-</v>
      </c>
    </row>
    <row r="78" ht="14.25" customHeight="1" spans="1:63">
      <c r="A78" s="107"/>
      <c r="B78" s="108">
        <v>11</v>
      </c>
      <c r="C78" s="379">
        <f t="shared" si="67"/>
        <v>0</v>
      </c>
      <c r="D78" s="208">
        <f t="shared" si="68"/>
        <v>0</v>
      </c>
      <c r="E78" s="208">
        <f t="shared" si="87"/>
        <v>0</v>
      </c>
      <c r="F78" s="378">
        <f t="shared" si="69"/>
        <v>0</v>
      </c>
      <c r="G78" s="304" t="str">
        <f t="shared" si="93"/>
        <v>-</v>
      </c>
      <c r="H78" s="308">
        <f t="shared" si="88"/>
        <v>0</v>
      </c>
      <c r="I78" s="190">
        <f t="shared" si="89"/>
        <v>0</v>
      </c>
      <c r="J78" s="190">
        <f t="shared" si="90"/>
        <v>0</v>
      </c>
      <c r="K78" s="190">
        <f t="shared" si="91"/>
        <v>0</v>
      </c>
      <c r="L78" s="330" t="str">
        <f t="shared" si="70"/>
        <v>-</v>
      </c>
      <c r="M78" s="329">
        <f t="shared" si="71"/>
        <v>0</v>
      </c>
      <c r="N78" s="232"/>
      <c r="O78" s="110"/>
      <c r="P78" s="105" t="str">
        <f t="shared" si="92"/>
        <v>-</v>
      </c>
      <c r="Q78" s="228">
        <v>0</v>
      </c>
      <c r="R78" s="345" t="str">
        <f t="shared" si="72"/>
        <v>-</v>
      </c>
      <c r="S78" s="329">
        <f t="shared" si="73"/>
        <v>0</v>
      </c>
      <c r="T78" s="232"/>
      <c r="U78" s="110"/>
      <c r="V78" s="105" t="str">
        <f t="shared" si="36"/>
        <v>-</v>
      </c>
      <c r="W78" s="228">
        <v>0</v>
      </c>
      <c r="X78" s="345" t="str">
        <f t="shared" si="74"/>
        <v>-</v>
      </c>
      <c r="Y78" s="329">
        <f t="shared" si="75"/>
        <v>0</v>
      </c>
      <c r="Z78" s="232"/>
      <c r="AA78" s="110"/>
      <c r="AB78" s="105" t="str">
        <f t="shared" si="37"/>
        <v>-</v>
      </c>
      <c r="AC78" s="228">
        <v>0</v>
      </c>
      <c r="AD78" s="345" t="str">
        <f t="shared" si="76"/>
        <v>-</v>
      </c>
      <c r="AE78" s="329">
        <f t="shared" si="77"/>
        <v>0</v>
      </c>
      <c r="AF78" s="232"/>
      <c r="AG78" s="110"/>
      <c r="AH78" s="105" t="str">
        <f t="shared" si="38"/>
        <v>-</v>
      </c>
      <c r="AI78" s="228">
        <v>0</v>
      </c>
      <c r="AJ78" s="345" t="str">
        <f t="shared" si="78"/>
        <v>-</v>
      </c>
      <c r="AK78" s="329">
        <f t="shared" si="79"/>
        <v>0</v>
      </c>
      <c r="AL78" s="232"/>
      <c r="AM78" s="110"/>
      <c r="AN78" s="105" t="str">
        <f t="shared" si="39"/>
        <v>-</v>
      </c>
      <c r="AO78" s="228">
        <v>0</v>
      </c>
      <c r="AP78" s="345" t="str">
        <f t="shared" si="80"/>
        <v>-</v>
      </c>
      <c r="AQ78" s="329">
        <f t="shared" si="81"/>
        <v>0</v>
      </c>
      <c r="AR78" s="232"/>
      <c r="AS78" s="110"/>
      <c r="AT78" s="105" t="str">
        <f t="shared" si="40"/>
        <v>-</v>
      </c>
      <c r="AU78" s="228">
        <v>0</v>
      </c>
      <c r="AV78" s="345" t="str">
        <f t="shared" si="86"/>
        <v>-</v>
      </c>
      <c r="AW78" s="368">
        <f t="shared" si="64"/>
        <v>0</v>
      </c>
      <c r="AX78" s="232"/>
      <c r="AY78" s="110"/>
      <c r="AZ78" s="369">
        <v>0</v>
      </c>
      <c r="BA78" s="345" t="str">
        <f t="shared" si="82"/>
        <v>-</v>
      </c>
      <c r="BB78" s="368">
        <f t="shared" si="65"/>
        <v>0</v>
      </c>
      <c r="BC78" s="232"/>
      <c r="BD78" s="110"/>
      <c r="BE78" s="369">
        <v>0</v>
      </c>
      <c r="BF78" s="345" t="str">
        <f t="shared" si="83"/>
        <v>-</v>
      </c>
      <c r="BG78" s="368">
        <f t="shared" si="66"/>
        <v>0</v>
      </c>
      <c r="BH78" s="232"/>
      <c r="BI78" s="110"/>
      <c r="BJ78" s="369">
        <v>0</v>
      </c>
      <c r="BK78" s="345" t="str">
        <f t="shared" si="84"/>
        <v>-</v>
      </c>
    </row>
    <row r="79" ht="14.25" customHeight="1" spans="1:63">
      <c r="A79" s="107"/>
      <c r="B79" s="108">
        <v>12</v>
      </c>
      <c r="C79" s="379">
        <f t="shared" si="67"/>
        <v>0</v>
      </c>
      <c r="D79" s="208">
        <f t="shared" si="68"/>
        <v>0</v>
      </c>
      <c r="E79" s="208">
        <f t="shared" si="87"/>
        <v>0</v>
      </c>
      <c r="F79" s="378">
        <f t="shared" si="69"/>
        <v>0</v>
      </c>
      <c r="G79" s="304" t="str">
        <f t="shared" si="93"/>
        <v>-</v>
      </c>
      <c r="H79" s="308">
        <f t="shared" si="88"/>
        <v>0</v>
      </c>
      <c r="I79" s="190">
        <f t="shared" si="89"/>
        <v>0</v>
      </c>
      <c r="J79" s="190">
        <f t="shared" si="90"/>
        <v>0</v>
      </c>
      <c r="K79" s="190">
        <f t="shared" si="91"/>
        <v>0</v>
      </c>
      <c r="L79" s="330" t="str">
        <f t="shared" si="70"/>
        <v>-</v>
      </c>
      <c r="M79" s="329">
        <f t="shared" si="71"/>
        <v>0</v>
      </c>
      <c r="N79" s="232"/>
      <c r="O79" s="110"/>
      <c r="P79" s="105" t="str">
        <f t="shared" si="92"/>
        <v>-</v>
      </c>
      <c r="Q79" s="228">
        <v>0</v>
      </c>
      <c r="R79" s="345" t="str">
        <f t="shared" si="72"/>
        <v>-</v>
      </c>
      <c r="S79" s="329">
        <f t="shared" si="73"/>
        <v>0</v>
      </c>
      <c r="T79" s="232"/>
      <c r="U79" s="110"/>
      <c r="V79" s="105" t="str">
        <f t="shared" si="36"/>
        <v>-</v>
      </c>
      <c r="W79" s="228">
        <v>0</v>
      </c>
      <c r="X79" s="345" t="str">
        <f t="shared" si="74"/>
        <v>-</v>
      </c>
      <c r="Y79" s="329">
        <f t="shared" si="75"/>
        <v>0</v>
      </c>
      <c r="Z79" s="232"/>
      <c r="AA79" s="110"/>
      <c r="AB79" s="105" t="str">
        <f t="shared" si="37"/>
        <v>-</v>
      </c>
      <c r="AC79" s="228">
        <v>0</v>
      </c>
      <c r="AD79" s="345" t="str">
        <f t="shared" si="76"/>
        <v>-</v>
      </c>
      <c r="AE79" s="329">
        <f t="shared" si="77"/>
        <v>0</v>
      </c>
      <c r="AF79" s="232"/>
      <c r="AG79" s="110"/>
      <c r="AH79" s="105" t="str">
        <f t="shared" si="38"/>
        <v>-</v>
      </c>
      <c r="AI79" s="228">
        <v>0</v>
      </c>
      <c r="AJ79" s="345" t="str">
        <f t="shared" si="78"/>
        <v>-</v>
      </c>
      <c r="AK79" s="329">
        <f t="shared" si="79"/>
        <v>0</v>
      </c>
      <c r="AL79" s="232"/>
      <c r="AM79" s="110"/>
      <c r="AN79" s="105" t="str">
        <f t="shared" si="39"/>
        <v>-</v>
      </c>
      <c r="AO79" s="228">
        <v>0</v>
      </c>
      <c r="AP79" s="345" t="str">
        <f t="shared" si="80"/>
        <v>-</v>
      </c>
      <c r="AQ79" s="329">
        <f t="shared" si="81"/>
        <v>0</v>
      </c>
      <c r="AR79" s="232"/>
      <c r="AS79" s="110"/>
      <c r="AT79" s="105" t="str">
        <f t="shared" si="40"/>
        <v>-</v>
      </c>
      <c r="AU79" s="228">
        <v>0</v>
      </c>
      <c r="AV79" s="345" t="str">
        <f t="shared" si="86"/>
        <v>-</v>
      </c>
      <c r="AW79" s="368">
        <f t="shared" si="64"/>
        <v>0</v>
      </c>
      <c r="AX79" s="232"/>
      <c r="AY79" s="110"/>
      <c r="AZ79" s="369">
        <v>0</v>
      </c>
      <c r="BA79" s="345" t="str">
        <f t="shared" si="82"/>
        <v>-</v>
      </c>
      <c r="BB79" s="368">
        <f t="shared" si="65"/>
        <v>0</v>
      </c>
      <c r="BC79" s="232"/>
      <c r="BD79" s="110"/>
      <c r="BE79" s="369">
        <v>0</v>
      </c>
      <c r="BF79" s="345" t="str">
        <f t="shared" si="83"/>
        <v>-</v>
      </c>
      <c r="BG79" s="368">
        <f t="shared" si="66"/>
        <v>0</v>
      </c>
      <c r="BH79" s="232"/>
      <c r="BI79" s="110"/>
      <c r="BJ79" s="369">
        <v>0</v>
      </c>
      <c r="BK79" s="345" t="str">
        <f t="shared" si="84"/>
        <v>-</v>
      </c>
    </row>
    <row r="80" ht="14.25" customHeight="1" spans="1:63">
      <c r="A80" s="107"/>
      <c r="B80" s="108">
        <v>13</v>
      </c>
      <c r="C80" s="379">
        <f t="shared" si="67"/>
        <v>0</v>
      </c>
      <c r="D80" s="208">
        <f t="shared" si="68"/>
        <v>0</v>
      </c>
      <c r="E80" s="208">
        <f t="shared" si="87"/>
        <v>0</v>
      </c>
      <c r="F80" s="378">
        <f t="shared" si="69"/>
        <v>0</v>
      </c>
      <c r="G80" s="304" t="str">
        <f t="shared" si="93"/>
        <v>-</v>
      </c>
      <c r="H80" s="308">
        <f t="shared" si="88"/>
        <v>0</v>
      </c>
      <c r="I80" s="190">
        <f t="shared" si="89"/>
        <v>0</v>
      </c>
      <c r="J80" s="190">
        <f t="shared" si="90"/>
        <v>0</v>
      </c>
      <c r="K80" s="190">
        <f t="shared" si="91"/>
        <v>0</v>
      </c>
      <c r="L80" s="330" t="str">
        <f t="shared" si="70"/>
        <v>-</v>
      </c>
      <c r="M80" s="329">
        <f t="shared" si="71"/>
        <v>0</v>
      </c>
      <c r="N80" s="232"/>
      <c r="O80" s="110"/>
      <c r="P80" s="105" t="str">
        <f t="shared" si="92"/>
        <v>-</v>
      </c>
      <c r="Q80" s="228">
        <v>0</v>
      </c>
      <c r="R80" s="345" t="str">
        <f t="shared" si="72"/>
        <v>-</v>
      </c>
      <c r="S80" s="329">
        <f t="shared" si="73"/>
        <v>0</v>
      </c>
      <c r="T80" s="232"/>
      <c r="U80" s="110"/>
      <c r="V80" s="105" t="str">
        <f t="shared" si="36"/>
        <v>-</v>
      </c>
      <c r="W80" s="228">
        <v>0</v>
      </c>
      <c r="X80" s="345" t="str">
        <f t="shared" si="74"/>
        <v>-</v>
      </c>
      <c r="Y80" s="329">
        <f t="shared" si="75"/>
        <v>0</v>
      </c>
      <c r="Z80" s="232"/>
      <c r="AA80" s="110"/>
      <c r="AB80" s="105" t="str">
        <f t="shared" si="37"/>
        <v>-</v>
      </c>
      <c r="AC80" s="228">
        <v>0</v>
      </c>
      <c r="AD80" s="345" t="str">
        <f t="shared" si="76"/>
        <v>-</v>
      </c>
      <c r="AE80" s="329">
        <f t="shared" si="77"/>
        <v>0</v>
      </c>
      <c r="AF80" s="232"/>
      <c r="AG80" s="110"/>
      <c r="AH80" s="105" t="str">
        <f t="shared" si="38"/>
        <v>-</v>
      </c>
      <c r="AI80" s="228">
        <v>0</v>
      </c>
      <c r="AJ80" s="345" t="str">
        <f t="shared" si="78"/>
        <v>-</v>
      </c>
      <c r="AK80" s="329">
        <f t="shared" si="79"/>
        <v>0</v>
      </c>
      <c r="AL80" s="232"/>
      <c r="AM80" s="110"/>
      <c r="AN80" s="105" t="str">
        <f t="shared" si="39"/>
        <v>-</v>
      </c>
      <c r="AO80" s="228">
        <v>0</v>
      </c>
      <c r="AP80" s="345" t="str">
        <f t="shared" si="80"/>
        <v>-</v>
      </c>
      <c r="AQ80" s="329">
        <f t="shared" si="81"/>
        <v>0</v>
      </c>
      <c r="AR80" s="232"/>
      <c r="AS80" s="110"/>
      <c r="AT80" s="105" t="str">
        <f t="shared" si="40"/>
        <v>-</v>
      </c>
      <c r="AU80" s="228">
        <v>0</v>
      </c>
      <c r="AV80" s="345" t="str">
        <f t="shared" si="86"/>
        <v>-</v>
      </c>
      <c r="AW80" s="368">
        <f t="shared" si="64"/>
        <v>0</v>
      </c>
      <c r="AX80" s="232"/>
      <c r="AY80" s="110"/>
      <c r="AZ80" s="369">
        <v>0</v>
      </c>
      <c r="BA80" s="345" t="str">
        <f t="shared" si="82"/>
        <v>-</v>
      </c>
      <c r="BB80" s="368">
        <f t="shared" si="65"/>
        <v>0</v>
      </c>
      <c r="BC80" s="232"/>
      <c r="BD80" s="110"/>
      <c r="BE80" s="369">
        <v>0</v>
      </c>
      <c r="BF80" s="345" t="str">
        <f t="shared" si="83"/>
        <v>-</v>
      </c>
      <c r="BG80" s="368">
        <f t="shared" si="66"/>
        <v>0</v>
      </c>
      <c r="BH80" s="232"/>
      <c r="BI80" s="110"/>
      <c r="BJ80" s="369">
        <v>0</v>
      </c>
      <c r="BK80" s="345" t="str">
        <f t="shared" si="84"/>
        <v>-</v>
      </c>
    </row>
    <row r="81" ht="14.25" customHeight="1" spans="1:63">
      <c r="A81" s="107"/>
      <c r="B81" s="108">
        <v>14</v>
      </c>
      <c r="C81" s="379">
        <f t="shared" si="67"/>
        <v>0</v>
      </c>
      <c r="D81" s="208">
        <f t="shared" si="68"/>
        <v>0</v>
      </c>
      <c r="E81" s="208">
        <f t="shared" si="87"/>
        <v>0</v>
      </c>
      <c r="F81" s="378">
        <f t="shared" si="69"/>
        <v>0</v>
      </c>
      <c r="G81" s="304" t="str">
        <f t="shared" si="93"/>
        <v>-</v>
      </c>
      <c r="H81" s="308">
        <f t="shared" si="88"/>
        <v>0</v>
      </c>
      <c r="I81" s="190">
        <f t="shared" si="89"/>
        <v>0</v>
      </c>
      <c r="J81" s="190">
        <f t="shared" si="90"/>
        <v>0</v>
      </c>
      <c r="K81" s="190">
        <f t="shared" si="91"/>
        <v>0</v>
      </c>
      <c r="L81" s="330" t="str">
        <f t="shared" si="70"/>
        <v>-</v>
      </c>
      <c r="M81" s="329">
        <f t="shared" si="71"/>
        <v>0</v>
      </c>
      <c r="N81" s="232"/>
      <c r="O81" s="110"/>
      <c r="P81" s="105" t="str">
        <f t="shared" si="92"/>
        <v>-</v>
      </c>
      <c r="Q81" s="228">
        <v>0</v>
      </c>
      <c r="R81" s="345" t="str">
        <f t="shared" si="72"/>
        <v>-</v>
      </c>
      <c r="S81" s="329">
        <f t="shared" si="73"/>
        <v>0</v>
      </c>
      <c r="T81" s="232"/>
      <c r="U81" s="110"/>
      <c r="V81" s="105" t="str">
        <f t="shared" si="36"/>
        <v>-</v>
      </c>
      <c r="W81" s="228">
        <v>0</v>
      </c>
      <c r="X81" s="345" t="str">
        <f t="shared" si="74"/>
        <v>-</v>
      </c>
      <c r="Y81" s="329">
        <f t="shared" si="75"/>
        <v>0</v>
      </c>
      <c r="Z81" s="232"/>
      <c r="AA81" s="110"/>
      <c r="AB81" s="105" t="str">
        <f t="shared" si="37"/>
        <v>-</v>
      </c>
      <c r="AC81" s="228">
        <v>0</v>
      </c>
      <c r="AD81" s="345" t="str">
        <f t="shared" si="76"/>
        <v>-</v>
      </c>
      <c r="AE81" s="329">
        <f t="shared" si="77"/>
        <v>0</v>
      </c>
      <c r="AF81" s="232"/>
      <c r="AG81" s="110"/>
      <c r="AH81" s="105" t="str">
        <f t="shared" si="38"/>
        <v>-</v>
      </c>
      <c r="AI81" s="228">
        <v>0</v>
      </c>
      <c r="AJ81" s="345" t="str">
        <f t="shared" si="78"/>
        <v>-</v>
      </c>
      <c r="AK81" s="329">
        <f t="shared" si="79"/>
        <v>0</v>
      </c>
      <c r="AL81" s="232"/>
      <c r="AM81" s="110"/>
      <c r="AN81" s="105" t="str">
        <f t="shared" si="39"/>
        <v>-</v>
      </c>
      <c r="AO81" s="228">
        <v>0</v>
      </c>
      <c r="AP81" s="345" t="str">
        <f t="shared" si="80"/>
        <v>-</v>
      </c>
      <c r="AQ81" s="329">
        <f t="shared" si="81"/>
        <v>0</v>
      </c>
      <c r="AR81" s="232"/>
      <c r="AS81" s="110"/>
      <c r="AT81" s="105" t="str">
        <f t="shared" si="40"/>
        <v>-</v>
      </c>
      <c r="AU81" s="228">
        <v>0</v>
      </c>
      <c r="AV81" s="345" t="str">
        <f t="shared" si="86"/>
        <v>-</v>
      </c>
      <c r="AW81" s="368">
        <f t="shared" si="64"/>
        <v>0</v>
      </c>
      <c r="AX81" s="232"/>
      <c r="AY81" s="110"/>
      <c r="AZ81" s="369">
        <v>0</v>
      </c>
      <c r="BA81" s="345" t="str">
        <f t="shared" si="82"/>
        <v>-</v>
      </c>
      <c r="BB81" s="368">
        <f t="shared" si="65"/>
        <v>0</v>
      </c>
      <c r="BC81" s="232"/>
      <c r="BD81" s="110"/>
      <c r="BE81" s="369">
        <v>0</v>
      </c>
      <c r="BF81" s="345" t="str">
        <f t="shared" si="83"/>
        <v>-</v>
      </c>
      <c r="BG81" s="368">
        <f t="shared" si="66"/>
        <v>0</v>
      </c>
      <c r="BH81" s="232"/>
      <c r="BI81" s="110"/>
      <c r="BJ81" s="369">
        <v>0</v>
      </c>
      <c r="BK81" s="345" t="str">
        <f t="shared" si="84"/>
        <v>-</v>
      </c>
    </row>
    <row r="82" ht="14.25" customHeight="1" spans="1:63">
      <c r="A82" s="107"/>
      <c r="B82" s="108">
        <v>15</v>
      </c>
      <c r="C82" s="379">
        <f t="shared" si="67"/>
        <v>0</v>
      </c>
      <c r="D82" s="208">
        <f t="shared" si="68"/>
        <v>0</v>
      </c>
      <c r="E82" s="208">
        <f t="shared" si="87"/>
        <v>0</v>
      </c>
      <c r="F82" s="378">
        <f t="shared" si="69"/>
        <v>0</v>
      </c>
      <c r="G82" s="304" t="str">
        <f t="shared" si="93"/>
        <v>-</v>
      </c>
      <c r="H82" s="308">
        <f t="shared" si="88"/>
        <v>0</v>
      </c>
      <c r="I82" s="190">
        <f t="shared" si="89"/>
        <v>0</v>
      </c>
      <c r="J82" s="190">
        <f t="shared" si="90"/>
        <v>0</v>
      </c>
      <c r="K82" s="190">
        <f t="shared" si="91"/>
        <v>0</v>
      </c>
      <c r="L82" s="330" t="str">
        <f t="shared" si="70"/>
        <v>-</v>
      </c>
      <c r="M82" s="329">
        <f t="shared" si="71"/>
        <v>0</v>
      </c>
      <c r="N82" s="232"/>
      <c r="O82" s="110"/>
      <c r="P82" s="105" t="str">
        <f t="shared" si="92"/>
        <v>-</v>
      </c>
      <c r="Q82" s="228">
        <v>0</v>
      </c>
      <c r="R82" s="345" t="str">
        <f t="shared" si="72"/>
        <v>-</v>
      </c>
      <c r="S82" s="329">
        <f t="shared" si="73"/>
        <v>0</v>
      </c>
      <c r="T82" s="232"/>
      <c r="U82" s="110"/>
      <c r="V82" s="105" t="str">
        <f t="shared" si="36"/>
        <v>-</v>
      </c>
      <c r="W82" s="228">
        <v>0</v>
      </c>
      <c r="X82" s="345" t="str">
        <f t="shared" si="74"/>
        <v>-</v>
      </c>
      <c r="Y82" s="329">
        <f t="shared" si="75"/>
        <v>0</v>
      </c>
      <c r="Z82" s="232"/>
      <c r="AA82" s="110"/>
      <c r="AB82" s="105" t="str">
        <f t="shared" si="37"/>
        <v>-</v>
      </c>
      <c r="AC82" s="228">
        <v>0</v>
      </c>
      <c r="AD82" s="345" t="str">
        <f t="shared" si="76"/>
        <v>-</v>
      </c>
      <c r="AE82" s="329">
        <f t="shared" si="77"/>
        <v>0</v>
      </c>
      <c r="AF82" s="232"/>
      <c r="AG82" s="110"/>
      <c r="AH82" s="105" t="str">
        <f t="shared" si="38"/>
        <v>-</v>
      </c>
      <c r="AI82" s="228">
        <v>0</v>
      </c>
      <c r="AJ82" s="345" t="str">
        <f t="shared" si="78"/>
        <v>-</v>
      </c>
      <c r="AK82" s="329">
        <f t="shared" si="79"/>
        <v>0</v>
      </c>
      <c r="AL82" s="232"/>
      <c r="AM82" s="110"/>
      <c r="AN82" s="105" t="str">
        <f t="shared" si="39"/>
        <v>-</v>
      </c>
      <c r="AO82" s="228">
        <v>0</v>
      </c>
      <c r="AP82" s="345" t="str">
        <f t="shared" si="80"/>
        <v>-</v>
      </c>
      <c r="AQ82" s="329">
        <f t="shared" si="81"/>
        <v>0</v>
      </c>
      <c r="AR82" s="232"/>
      <c r="AS82" s="110"/>
      <c r="AT82" s="105" t="str">
        <f t="shared" si="40"/>
        <v>-</v>
      </c>
      <c r="AU82" s="228">
        <v>0</v>
      </c>
      <c r="AV82" s="345" t="str">
        <f t="shared" si="86"/>
        <v>-</v>
      </c>
      <c r="AW82" s="368">
        <f t="shared" si="64"/>
        <v>0</v>
      </c>
      <c r="AX82" s="232"/>
      <c r="AY82" s="110"/>
      <c r="AZ82" s="369">
        <v>0</v>
      </c>
      <c r="BA82" s="345" t="str">
        <f t="shared" si="82"/>
        <v>-</v>
      </c>
      <c r="BB82" s="368">
        <f t="shared" si="65"/>
        <v>0</v>
      </c>
      <c r="BC82" s="232"/>
      <c r="BD82" s="110"/>
      <c r="BE82" s="369">
        <v>0</v>
      </c>
      <c r="BF82" s="345" t="str">
        <f t="shared" si="83"/>
        <v>-</v>
      </c>
      <c r="BG82" s="368">
        <f t="shared" si="66"/>
        <v>0</v>
      </c>
      <c r="BH82" s="232"/>
      <c r="BI82" s="110"/>
      <c r="BJ82" s="369">
        <v>0</v>
      </c>
      <c r="BK82" s="345" t="str">
        <f t="shared" si="84"/>
        <v>-</v>
      </c>
    </row>
    <row r="83" ht="14.25" customHeight="1" spans="1:63">
      <c r="A83" s="107"/>
      <c r="B83" s="108">
        <v>16</v>
      </c>
      <c r="C83" s="379">
        <f t="shared" si="67"/>
        <v>0</v>
      </c>
      <c r="D83" s="208">
        <f t="shared" si="68"/>
        <v>0</v>
      </c>
      <c r="E83" s="208">
        <f t="shared" si="87"/>
        <v>0</v>
      </c>
      <c r="F83" s="378">
        <f t="shared" si="69"/>
        <v>0</v>
      </c>
      <c r="G83" s="304" t="str">
        <f t="shared" si="93"/>
        <v>-</v>
      </c>
      <c r="H83" s="308">
        <f t="shared" si="88"/>
        <v>0</v>
      </c>
      <c r="I83" s="190">
        <f t="shared" si="89"/>
        <v>0</v>
      </c>
      <c r="J83" s="190">
        <f t="shared" si="90"/>
        <v>0</v>
      </c>
      <c r="K83" s="190">
        <f t="shared" si="91"/>
        <v>0</v>
      </c>
      <c r="L83" s="330" t="str">
        <f t="shared" si="70"/>
        <v>-</v>
      </c>
      <c r="M83" s="329">
        <f t="shared" si="71"/>
        <v>0</v>
      </c>
      <c r="N83" s="232"/>
      <c r="O83" s="110"/>
      <c r="P83" s="105" t="str">
        <f t="shared" si="92"/>
        <v>-</v>
      </c>
      <c r="Q83" s="228">
        <v>0</v>
      </c>
      <c r="R83" s="345" t="str">
        <f t="shared" si="72"/>
        <v>-</v>
      </c>
      <c r="S83" s="329">
        <f t="shared" si="73"/>
        <v>0</v>
      </c>
      <c r="T83" s="232"/>
      <c r="U83" s="110"/>
      <c r="V83" s="105" t="str">
        <f t="shared" si="36"/>
        <v>-</v>
      </c>
      <c r="W83" s="228">
        <v>0</v>
      </c>
      <c r="X83" s="345" t="str">
        <f t="shared" si="74"/>
        <v>-</v>
      </c>
      <c r="Y83" s="329">
        <f t="shared" si="75"/>
        <v>0</v>
      </c>
      <c r="Z83" s="232"/>
      <c r="AA83" s="110"/>
      <c r="AB83" s="105" t="str">
        <f t="shared" si="37"/>
        <v>-</v>
      </c>
      <c r="AC83" s="228">
        <v>0</v>
      </c>
      <c r="AD83" s="345" t="str">
        <f t="shared" si="76"/>
        <v>-</v>
      </c>
      <c r="AE83" s="329">
        <f t="shared" si="77"/>
        <v>0</v>
      </c>
      <c r="AF83" s="232"/>
      <c r="AG83" s="110"/>
      <c r="AH83" s="105" t="str">
        <f t="shared" si="38"/>
        <v>-</v>
      </c>
      <c r="AI83" s="228">
        <v>0</v>
      </c>
      <c r="AJ83" s="345" t="str">
        <f t="shared" si="78"/>
        <v>-</v>
      </c>
      <c r="AK83" s="329">
        <f t="shared" si="79"/>
        <v>0</v>
      </c>
      <c r="AL83" s="232"/>
      <c r="AM83" s="110"/>
      <c r="AN83" s="105" t="str">
        <f t="shared" si="39"/>
        <v>-</v>
      </c>
      <c r="AO83" s="228">
        <v>0</v>
      </c>
      <c r="AP83" s="345" t="str">
        <f t="shared" si="80"/>
        <v>-</v>
      </c>
      <c r="AQ83" s="329">
        <f t="shared" si="81"/>
        <v>0</v>
      </c>
      <c r="AR83" s="232"/>
      <c r="AS83" s="110"/>
      <c r="AT83" s="105" t="str">
        <f t="shared" si="40"/>
        <v>-</v>
      </c>
      <c r="AU83" s="228">
        <v>0</v>
      </c>
      <c r="AV83" s="345" t="str">
        <f t="shared" si="86"/>
        <v>-</v>
      </c>
      <c r="AW83" s="368">
        <f t="shared" si="64"/>
        <v>0</v>
      </c>
      <c r="AX83" s="232"/>
      <c r="AY83" s="110"/>
      <c r="AZ83" s="369">
        <v>0</v>
      </c>
      <c r="BA83" s="345" t="str">
        <f t="shared" si="82"/>
        <v>-</v>
      </c>
      <c r="BB83" s="368">
        <f t="shared" si="65"/>
        <v>0</v>
      </c>
      <c r="BC83" s="232"/>
      <c r="BD83" s="110"/>
      <c r="BE83" s="369">
        <v>0</v>
      </c>
      <c r="BF83" s="345" t="str">
        <f t="shared" si="83"/>
        <v>-</v>
      </c>
      <c r="BG83" s="368">
        <f t="shared" si="66"/>
        <v>0</v>
      </c>
      <c r="BH83" s="232"/>
      <c r="BI83" s="110"/>
      <c r="BJ83" s="369">
        <v>0</v>
      </c>
      <c r="BK83" s="345" t="str">
        <f t="shared" si="84"/>
        <v>-</v>
      </c>
    </row>
    <row r="84" ht="14.25" customHeight="1" spans="1:63">
      <c r="A84" s="107"/>
      <c r="B84" s="108">
        <v>17</v>
      </c>
      <c r="C84" s="379">
        <f t="shared" si="67"/>
        <v>0</v>
      </c>
      <c r="D84" s="208">
        <f t="shared" si="68"/>
        <v>0</v>
      </c>
      <c r="E84" s="208">
        <f t="shared" si="87"/>
        <v>0</v>
      </c>
      <c r="F84" s="378">
        <f t="shared" si="69"/>
        <v>0</v>
      </c>
      <c r="G84" s="304" t="str">
        <f t="shared" si="93"/>
        <v>-</v>
      </c>
      <c r="H84" s="308">
        <f t="shared" si="88"/>
        <v>0</v>
      </c>
      <c r="I84" s="190">
        <f t="shared" si="89"/>
        <v>0</v>
      </c>
      <c r="J84" s="190">
        <f t="shared" si="90"/>
        <v>0</v>
      </c>
      <c r="K84" s="190">
        <f t="shared" si="91"/>
        <v>0</v>
      </c>
      <c r="L84" s="330" t="str">
        <f t="shared" si="70"/>
        <v>-</v>
      </c>
      <c r="M84" s="329">
        <f t="shared" si="71"/>
        <v>0</v>
      </c>
      <c r="N84" s="232"/>
      <c r="O84" s="110"/>
      <c r="P84" s="105" t="str">
        <f t="shared" si="92"/>
        <v>-</v>
      </c>
      <c r="Q84" s="228">
        <v>0</v>
      </c>
      <c r="R84" s="345" t="str">
        <f t="shared" si="72"/>
        <v>-</v>
      </c>
      <c r="S84" s="329">
        <f t="shared" si="73"/>
        <v>0</v>
      </c>
      <c r="T84" s="232"/>
      <c r="U84" s="110"/>
      <c r="V84" s="105" t="str">
        <f t="shared" si="36"/>
        <v>-</v>
      </c>
      <c r="W84" s="228">
        <v>0</v>
      </c>
      <c r="X84" s="345" t="str">
        <f t="shared" si="74"/>
        <v>-</v>
      </c>
      <c r="Y84" s="329">
        <f t="shared" si="75"/>
        <v>0</v>
      </c>
      <c r="Z84" s="232"/>
      <c r="AA84" s="110"/>
      <c r="AB84" s="105" t="str">
        <f t="shared" si="37"/>
        <v>-</v>
      </c>
      <c r="AC84" s="228">
        <v>0</v>
      </c>
      <c r="AD84" s="345" t="str">
        <f t="shared" si="76"/>
        <v>-</v>
      </c>
      <c r="AE84" s="329">
        <f t="shared" si="77"/>
        <v>0</v>
      </c>
      <c r="AF84" s="232"/>
      <c r="AG84" s="110"/>
      <c r="AH84" s="105" t="str">
        <f t="shared" si="38"/>
        <v>-</v>
      </c>
      <c r="AI84" s="228">
        <v>0</v>
      </c>
      <c r="AJ84" s="345" t="str">
        <f t="shared" si="78"/>
        <v>-</v>
      </c>
      <c r="AK84" s="329">
        <f t="shared" si="79"/>
        <v>0</v>
      </c>
      <c r="AL84" s="232"/>
      <c r="AM84" s="110"/>
      <c r="AN84" s="105" t="str">
        <f t="shared" si="39"/>
        <v>-</v>
      </c>
      <c r="AO84" s="228">
        <v>0</v>
      </c>
      <c r="AP84" s="345" t="str">
        <f t="shared" si="80"/>
        <v>-</v>
      </c>
      <c r="AQ84" s="329">
        <f t="shared" si="81"/>
        <v>0</v>
      </c>
      <c r="AR84" s="232"/>
      <c r="AS84" s="110"/>
      <c r="AT84" s="105" t="str">
        <f t="shared" si="40"/>
        <v>-</v>
      </c>
      <c r="AU84" s="228">
        <v>0</v>
      </c>
      <c r="AV84" s="345" t="str">
        <f t="shared" si="86"/>
        <v>-</v>
      </c>
      <c r="AW84" s="368">
        <f t="shared" si="64"/>
        <v>0</v>
      </c>
      <c r="AX84" s="232"/>
      <c r="AY84" s="110"/>
      <c r="AZ84" s="369">
        <v>0</v>
      </c>
      <c r="BA84" s="345" t="str">
        <f t="shared" si="82"/>
        <v>-</v>
      </c>
      <c r="BB84" s="368">
        <f t="shared" si="65"/>
        <v>0</v>
      </c>
      <c r="BC84" s="232"/>
      <c r="BD84" s="110"/>
      <c r="BE84" s="369">
        <v>0</v>
      </c>
      <c r="BF84" s="345" t="str">
        <f t="shared" si="83"/>
        <v>-</v>
      </c>
      <c r="BG84" s="368">
        <f t="shared" si="66"/>
        <v>0</v>
      </c>
      <c r="BH84" s="232"/>
      <c r="BI84" s="110"/>
      <c r="BJ84" s="369">
        <v>0</v>
      </c>
      <c r="BK84" s="345" t="str">
        <f t="shared" si="84"/>
        <v>-</v>
      </c>
    </row>
    <row r="85" ht="14.25" customHeight="1" spans="1:63">
      <c r="A85" s="107"/>
      <c r="B85" s="108">
        <v>18</v>
      </c>
      <c r="C85" s="379">
        <f t="shared" si="67"/>
        <v>0</v>
      </c>
      <c r="D85" s="208">
        <f t="shared" si="68"/>
        <v>0</v>
      </c>
      <c r="E85" s="208">
        <f t="shared" si="87"/>
        <v>0</v>
      </c>
      <c r="F85" s="378">
        <f t="shared" si="69"/>
        <v>0</v>
      </c>
      <c r="G85" s="304" t="str">
        <f t="shared" ref="G85:G99" si="94">IF(C85&lt;&gt;0,F85/C85,"-")</f>
        <v>-</v>
      </c>
      <c r="H85" s="308">
        <f t="shared" si="88"/>
        <v>0</v>
      </c>
      <c r="I85" s="190">
        <f t="shared" si="89"/>
        <v>0</v>
      </c>
      <c r="J85" s="190">
        <f t="shared" si="90"/>
        <v>0</v>
      </c>
      <c r="K85" s="190">
        <f t="shared" si="91"/>
        <v>0</v>
      </c>
      <c r="L85" s="330" t="str">
        <f t="shared" si="70"/>
        <v>-</v>
      </c>
      <c r="M85" s="329">
        <f t="shared" si="71"/>
        <v>0</v>
      </c>
      <c r="N85" s="232"/>
      <c r="O85" s="110"/>
      <c r="P85" s="105" t="str">
        <f t="shared" si="92"/>
        <v>-</v>
      </c>
      <c r="Q85" s="228">
        <v>0</v>
      </c>
      <c r="R85" s="345" t="str">
        <f t="shared" si="72"/>
        <v>-</v>
      </c>
      <c r="S85" s="329">
        <f t="shared" si="73"/>
        <v>0</v>
      </c>
      <c r="T85" s="232"/>
      <c r="U85" s="110"/>
      <c r="V85" s="105" t="str">
        <f t="shared" si="36"/>
        <v>-</v>
      </c>
      <c r="W85" s="228">
        <v>0</v>
      </c>
      <c r="X85" s="345" t="str">
        <f t="shared" si="74"/>
        <v>-</v>
      </c>
      <c r="Y85" s="329">
        <f t="shared" si="75"/>
        <v>0</v>
      </c>
      <c r="Z85" s="232"/>
      <c r="AA85" s="110"/>
      <c r="AB85" s="105" t="str">
        <f t="shared" si="37"/>
        <v>-</v>
      </c>
      <c r="AC85" s="228">
        <v>0</v>
      </c>
      <c r="AD85" s="345" t="str">
        <f t="shared" si="76"/>
        <v>-</v>
      </c>
      <c r="AE85" s="329">
        <f t="shared" si="77"/>
        <v>0</v>
      </c>
      <c r="AF85" s="232"/>
      <c r="AG85" s="110"/>
      <c r="AH85" s="105" t="str">
        <f t="shared" si="38"/>
        <v>-</v>
      </c>
      <c r="AI85" s="228">
        <v>0</v>
      </c>
      <c r="AJ85" s="345" t="str">
        <f t="shared" si="78"/>
        <v>-</v>
      </c>
      <c r="AK85" s="329">
        <f t="shared" si="79"/>
        <v>0</v>
      </c>
      <c r="AL85" s="232"/>
      <c r="AM85" s="110"/>
      <c r="AN85" s="105" t="str">
        <f t="shared" si="39"/>
        <v>-</v>
      </c>
      <c r="AO85" s="228">
        <v>0</v>
      </c>
      <c r="AP85" s="345" t="str">
        <f t="shared" si="80"/>
        <v>-</v>
      </c>
      <c r="AQ85" s="329">
        <f t="shared" si="81"/>
        <v>0</v>
      </c>
      <c r="AR85" s="232"/>
      <c r="AS85" s="110"/>
      <c r="AT85" s="105" t="str">
        <f t="shared" si="40"/>
        <v>-</v>
      </c>
      <c r="AU85" s="228">
        <v>0</v>
      </c>
      <c r="AV85" s="345" t="str">
        <f t="shared" si="86"/>
        <v>-</v>
      </c>
      <c r="AW85" s="368">
        <f t="shared" si="64"/>
        <v>0</v>
      </c>
      <c r="AX85" s="232"/>
      <c r="AY85" s="110"/>
      <c r="AZ85" s="369">
        <v>0</v>
      </c>
      <c r="BA85" s="345" t="str">
        <f t="shared" si="82"/>
        <v>-</v>
      </c>
      <c r="BB85" s="368">
        <f t="shared" si="65"/>
        <v>0</v>
      </c>
      <c r="BC85" s="232"/>
      <c r="BD85" s="110"/>
      <c r="BE85" s="369">
        <v>0</v>
      </c>
      <c r="BF85" s="345" t="str">
        <f t="shared" si="83"/>
        <v>-</v>
      </c>
      <c r="BG85" s="368">
        <f t="shared" si="66"/>
        <v>0</v>
      </c>
      <c r="BH85" s="232"/>
      <c r="BI85" s="110"/>
      <c r="BJ85" s="369">
        <v>0</v>
      </c>
      <c r="BK85" s="345" t="str">
        <f t="shared" si="84"/>
        <v>-</v>
      </c>
    </row>
    <row r="86" ht="14.25" customHeight="1" spans="1:63">
      <c r="A86" s="107"/>
      <c r="B86" s="108">
        <v>19</v>
      </c>
      <c r="C86" s="379">
        <f t="shared" si="67"/>
        <v>0</v>
      </c>
      <c r="D86" s="208">
        <f t="shared" si="68"/>
        <v>0</v>
      </c>
      <c r="E86" s="208">
        <f t="shared" si="87"/>
        <v>0</v>
      </c>
      <c r="F86" s="378">
        <f t="shared" si="69"/>
        <v>0</v>
      </c>
      <c r="G86" s="304" t="str">
        <f t="shared" si="94"/>
        <v>-</v>
      </c>
      <c r="H86" s="308">
        <f t="shared" si="88"/>
        <v>0</v>
      </c>
      <c r="I86" s="190">
        <f t="shared" si="89"/>
        <v>0</v>
      </c>
      <c r="J86" s="190">
        <f t="shared" si="90"/>
        <v>0</v>
      </c>
      <c r="K86" s="190">
        <f t="shared" si="91"/>
        <v>0</v>
      </c>
      <c r="L86" s="330" t="str">
        <f t="shared" si="70"/>
        <v>-</v>
      </c>
      <c r="M86" s="329">
        <f t="shared" si="71"/>
        <v>0</v>
      </c>
      <c r="N86" s="232"/>
      <c r="O86" s="110"/>
      <c r="P86" s="105" t="str">
        <f t="shared" si="92"/>
        <v>-</v>
      </c>
      <c r="Q86" s="228">
        <v>0</v>
      </c>
      <c r="R86" s="345" t="str">
        <f t="shared" si="72"/>
        <v>-</v>
      </c>
      <c r="S86" s="329">
        <f t="shared" si="73"/>
        <v>0</v>
      </c>
      <c r="T86" s="232"/>
      <c r="U86" s="110"/>
      <c r="V86" s="105" t="str">
        <f t="shared" si="36"/>
        <v>-</v>
      </c>
      <c r="W86" s="228">
        <v>0</v>
      </c>
      <c r="X86" s="345" t="str">
        <f t="shared" si="74"/>
        <v>-</v>
      </c>
      <c r="Y86" s="329">
        <f t="shared" si="75"/>
        <v>0</v>
      </c>
      <c r="Z86" s="232"/>
      <c r="AA86" s="110"/>
      <c r="AB86" s="105" t="str">
        <f t="shared" si="37"/>
        <v>-</v>
      </c>
      <c r="AC86" s="228">
        <v>0</v>
      </c>
      <c r="AD86" s="345" t="str">
        <f t="shared" si="76"/>
        <v>-</v>
      </c>
      <c r="AE86" s="329">
        <f t="shared" si="77"/>
        <v>0</v>
      </c>
      <c r="AF86" s="232"/>
      <c r="AG86" s="110"/>
      <c r="AH86" s="105" t="str">
        <f t="shared" si="38"/>
        <v>-</v>
      </c>
      <c r="AI86" s="228">
        <v>0</v>
      </c>
      <c r="AJ86" s="345" t="str">
        <f t="shared" si="78"/>
        <v>-</v>
      </c>
      <c r="AK86" s="329">
        <f t="shared" si="79"/>
        <v>0</v>
      </c>
      <c r="AL86" s="232"/>
      <c r="AM86" s="110"/>
      <c r="AN86" s="105" t="str">
        <f t="shared" si="39"/>
        <v>-</v>
      </c>
      <c r="AO86" s="228">
        <v>0</v>
      </c>
      <c r="AP86" s="345" t="str">
        <f t="shared" si="80"/>
        <v>-</v>
      </c>
      <c r="AQ86" s="329">
        <f t="shared" si="81"/>
        <v>0</v>
      </c>
      <c r="AR86" s="232"/>
      <c r="AS86" s="110"/>
      <c r="AT86" s="105" t="str">
        <f t="shared" si="40"/>
        <v>-</v>
      </c>
      <c r="AU86" s="228">
        <v>0</v>
      </c>
      <c r="AV86" s="345" t="str">
        <f t="shared" si="86"/>
        <v>-</v>
      </c>
      <c r="AW86" s="368">
        <f t="shared" si="64"/>
        <v>0</v>
      </c>
      <c r="AX86" s="232"/>
      <c r="AY86" s="110"/>
      <c r="AZ86" s="369">
        <v>0</v>
      </c>
      <c r="BA86" s="345" t="str">
        <f t="shared" si="82"/>
        <v>-</v>
      </c>
      <c r="BB86" s="368">
        <f t="shared" si="65"/>
        <v>0</v>
      </c>
      <c r="BC86" s="232"/>
      <c r="BD86" s="110"/>
      <c r="BE86" s="369">
        <v>0</v>
      </c>
      <c r="BF86" s="345" t="str">
        <f t="shared" si="83"/>
        <v>-</v>
      </c>
      <c r="BG86" s="368">
        <f t="shared" si="66"/>
        <v>0</v>
      </c>
      <c r="BH86" s="232"/>
      <c r="BI86" s="110"/>
      <c r="BJ86" s="369">
        <v>0</v>
      </c>
      <c r="BK86" s="345" t="str">
        <f t="shared" si="84"/>
        <v>-</v>
      </c>
    </row>
    <row r="87" ht="14.25" customHeight="1" spans="1:63">
      <c r="A87" s="107"/>
      <c r="B87" s="108">
        <v>20</v>
      </c>
      <c r="C87" s="379">
        <f t="shared" si="67"/>
        <v>0</v>
      </c>
      <c r="D87" s="208">
        <f t="shared" si="68"/>
        <v>0</v>
      </c>
      <c r="E87" s="208">
        <f t="shared" si="87"/>
        <v>0</v>
      </c>
      <c r="F87" s="378">
        <f t="shared" si="69"/>
        <v>0</v>
      </c>
      <c r="G87" s="304" t="str">
        <f t="shared" si="94"/>
        <v>-</v>
      </c>
      <c r="H87" s="308">
        <f t="shared" si="88"/>
        <v>0</v>
      </c>
      <c r="I87" s="190">
        <f t="shared" si="89"/>
        <v>0</v>
      </c>
      <c r="J87" s="190">
        <f t="shared" si="90"/>
        <v>0</v>
      </c>
      <c r="K87" s="190">
        <f t="shared" si="91"/>
        <v>0</v>
      </c>
      <c r="L87" s="330" t="str">
        <f t="shared" si="70"/>
        <v>-</v>
      </c>
      <c r="M87" s="329">
        <f t="shared" si="71"/>
        <v>0</v>
      </c>
      <c r="N87" s="232"/>
      <c r="O87" s="110"/>
      <c r="P87" s="105" t="str">
        <f t="shared" si="92"/>
        <v>-</v>
      </c>
      <c r="Q87" s="228">
        <v>0</v>
      </c>
      <c r="R87" s="345" t="str">
        <f t="shared" si="72"/>
        <v>-</v>
      </c>
      <c r="S87" s="329">
        <f t="shared" ref="S87:S98" si="95">T87+U87</f>
        <v>0</v>
      </c>
      <c r="T87" s="232"/>
      <c r="U87" s="110"/>
      <c r="V87" s="105" t="str">
        <f t="shared" si="36"/>
        <v>-</v>
      </c>
      <c r="W87" s="228">
        <v>0</v>
      </c>
      <c r="X87" s="345" t="str">
        <f t="shared" si="74"/>
        <v>-</v>
      </c>
      <c r="Y87" s="329">
        <f t="shared" ref="Y87:Y98" si="96">Z87+AA87</f>
        <v>0</v>
      </c>
      <c r="Z87" s="232"/>
      <c r="AA87" s="110"/>
      <c r="AB87" s="105" t="str">
        <f t="shared" si="37"/>
        <v>-</v>
      </c>
      <c r="AC87" s="228">
        <v>0</v>
      </c>
      <c r="AD87" s="345" t="str">
        <f t="shared" si="76"/>
        <v>-</v>
      </c>
      <c r="AE87" s="329">
        <f t="shared" ref="AE87:AE98" si="97">AF87+AG87</f>
        <v>0</v>
      </c>
      <c r="AF87" s="232"/>
      <c r="AG87" s="110"/>
      <c r="AH87" s="105" t="str">
        <f t="shared" si="38"/>
        <v>-</v>
      </c>
      <c r="AI87" s="228">
        <v>0</v>
      </c>
      <c r="AJ87" s="345" t="str">
        <f t="shared" si="78"/>
        <v>-</v>
      </c>
      <c r="AK87" s="329">
        <f t="shared" ref="AK87:AK98" si="98">AL87+AM87</f>
        <v>0</v>
      </c>
      <c r="AL87" s="232"/>
      <c r="AM87" s="110"/>
      <c r="AN87" s="105" t="str">
        <f t="shared" si="39"/>
        <v>-</v>
      </c>
      <c r="AO87" s="228">
        <v>0</v>
      </c>
      <c r="AP87" s="345" t="str">
        <f t="shared" si="80"/>
        <v>-</v>
      </c>
      <c r="AQ87" s="329">
        <f t="shared" ref="AQ87:AQ98" si="99">AR87+AS87</f>
        <v>0</v>
      </c>
      <c r="AR87" s="232"/>
      <c r="AS87" s="110"/>
      <c r="AT87" s="105" t="str">
        <f t="shared" si="40"/>
        <v>-</v>
      </c>
      <c r="AU87" s="228">
        <v>0</v>
      </c>
      <c r="AV87" s="345" t="str">
        <f t="shared" si="86"/>
        <v>-</v>
      </c>
      <c r="AW87" s="368">
        <f t="shared" si="64"/>
        <v>0</v>
      </c>
      <c r="AX87" s="232"/>
      <c r="AY87" s="110"/>
      <c r="AZ87" s="369">
        <v>0</v>
      </c>
      <c r="BA87" s="345" t="str">
        <f t="shared" si="82"/>
        <v>-</v>
      </c>
      <c r="BB87" s="368">
        <f t="shared" si="65"/>
        <v>0</v>
      </c>
      <c r="BC87" s="232"/>
      <c r="BD87" s="110"/>
      <c r="BE87" s="369">
        <v>0</v>
      </c>
      <c r="BF87" s="345" t="str">
        <f t="shared" si="83"/>
        <v>-</v>
      </c>
      <c r="BG87" s="368">
        <f t="shared" si="66"/>
        <v>0</v>
      </c>
      <c r="BH87" s="232"/>
      <c r="BI87" s="110"/>
      <c r="BJ87" s="369">
        <v>0</v>
      </c>
      <c r="BK87" s="345" t="str">
        <f t="shared" si="84"/>
        <v>-</v>
      </c>
    </row>
    <row r="88" ht="14.25" customHeight="1" spans="1:63">
      <c r="A88" s="107"/>
      <c r="B88" s="108">
        <v>21</v>
      </c>
      <c r="C88" s="379">
        <f t="shared" si="67"/>
        <v>0</v>
      </c>
      <c r="D88" s="208">
        <f t="shared" si="68"/>
        <v>0</v>
      </c>
      <c r="E88" s="208">
        <f t="shared" si="87"/>
        <v>0</v>
      </c>
      <c r="F88" s="378">
        <f t="shared" si="69"/>
        <v>0</v>
      </c>
      <c r="G88" s="304" t="str">
        <f t="shared" si="94"/>
        <v>-</v>
      </c>
      <c r="H88" s="308">
        <f t="shared" si="88"/>
        <v>0</v>
      </c>
      <c r="I88" s="190">
        <f t="shared" si="89"/>
        <v>0</v>
      </c>
      <c r="J88" s="190">
        <f t="shared" si="90"/>
        <v>0</v>
      </c>
      <c r="K88" s="190">
        <f t="shared" si="91"/>
        <v>0</v>
      </c>
      <c r="L88" s="330" t="str">
        <f t="shared" si="70"/>
        <v>-</v>
      </c>
      <c r="M88" s="329">
        <f t="shared" si="71"/>
        <v>0</v>
      </c>
      <c r="N88" s="232"/>
      <c r="O88" s="110"/>
      <c r="P88" s="105" t="str">
        <f t="shared" si="92"/>
        <v>-</v>
      </c>
      <c r="Q88" s="228">
        <v>0</v>
      </c>
      <c r="R88" s="345" t="str">
        <f t="shared" si="72"/>
        <v>-</v>
      </c>
      <c r="S88" s="329">
        <f t="shared" si="95"/>
        <v>0</v>
      </c>
      <c r="T88" s="232"/>
      <c r="U88" s="110"/>
      <c r="V88" s="105" t="str">
        <f t="shared" si="36"/>
        <v>-</v>
      </c>
      <c r="W88" s="228">
        <v>0</v>
      </c>
      <c r="X88" s="345" t="str">
        <f t="shared" si="74"/>
        <v>-</v>
      </c>
      <c r="Y88" s="329">
        <f t="shared" si="96"/>
        <v>0</v>
      </c>
      <c r="Z88" s="232"/>
      <c r="AA88" s="110"/>
      <c r="AB88" s="105" t="str">
        <f t="shared" si="37"/>
        <v>-</v>
      </c>
      <c r="AC88" s="228">
        <v>0</v>
      </c>
      <c r="AD88" s="345" t="str">
        <f t="shared" si="76"/>
        <v>-</v>
      </c>
      <c r="AE88" s="329">
        <f t="shared" si="97"/>
        <v>0</v>
      </c>
      <c r="AF88" s="232"/>
      <c r="AG88" s="110"/>
      <c r="AH88" s="105" t="str">
        <f t="shared" si="38"/>
        <v>-</v>
      </c>
      <c r="AI88" s="228">
        <v>0</v>
      </c>
      <c r="AJ88" s="345" t="str">
        <f t="shared" si="78"/>
        <v>-</v>
      </c>
      <c r="AK88" s="329">
        <f t="shared" si="98"/>
        <v>0</v>
      </c>
      <c r="AL88" s="232"/>
      <c r="AM88" s="110"/>
      <c r="AN88" s="105" t="str">
        <f t="shared" si="39"/>
        <v>-</v>
      </c>
      <c r="AO88" s="228">
        <v>0</v>
      </c>
      <c r="AP88" s="345" t="str">
        <f t="shared" si="80"/>
        <v>-</v>
      </c>
      <c r="AQ88" s="329">
        <f t="shared" si="99"/>
        <v>0</v>
      </c>
      <c r="AR88" s="232"/>
      <c r="AS88" s="110"/>
      <c r="AT88" s="105" t="str">
        <f t="shared" si="40"/>
        <v>-</v>
      </c>
      <c r="AU88" s="228">
        <v>0</v>
      </c>
      <c r="AV88" s="345" t="str">
        <f t="shared" si="86"/>
        <v>-</v>
      </c>
      <c r="AW88" s="368">
        <f t="shared" si="64"/>
        <v>0</v>
      </c>
      <c r="AX88" s="232"/>
      <c r="AY88" s="110"/>
      <c r="AZ88" s="369">
        <v>0</v>
      </c>
      <c r="BA88" s="345" t="str">
        <f t="shared" si="82"/>
        <v>-</v>
      </c>
      <c r="BB88" s="368">
        <f t="shared" si="65"/>
        <v>0</v>
      </c>
      <c r="BC88" s="232"/>
      <c r="BD88" s="110"/>
      <c r="BE88" s="369">
        <v>0</v>
      </c>
      <c r="BF88" s="345" t="str">
        <f t="shared" si="83"/>
        <v>-</v>
      </c>
      <c r="BG88" s="368">
        <f t="shared" si="66"/>
        <v>0</v>
      </c>
      <c r="BH88" s="232"/>
      <c r="BI88" s="110"/>
      <c r="BJ88" s="369">
        <v>0</v>
      </c>
      <c r="BK88" s="345" t="str">
        <f t="shared" si="84"/>
        <v>-</v>
      </c>
    </row>
    <row r="89" ht="14.25" customHeight="1" spans="1:63">
      <c r="A89" s="107"/>
      <c r="B89" s="108">
        <v>22</v>
      </c>
      <c r="C89" s="379">
        <f t="shared" si="67"/>
        <v>0</v>
      </c>
      <c r="D89" s="208">
        <f t="shared" si="68"/>
        <v>0</v>
      </c>
      <c r="E89" s="208">
        <f t="shared" si="87"/>
        <v>0</v>
      </c>
      <c r="F89" s="378">
        <f t="shared" si="69"/>
        <v>0</v>
      </c>
      <c r="G89" s="304" t="str">
        <f t="shared" si="94"/>
        <v>-</v>
      </c>
      <c r="H89" s="308">
        <f t="shared" si="88"/>
        <v>0</v>
      </c>
      <c r="I89" s="190">
        <f t="shared" si="89"/>
        <v>0</v>
      </c>
      <c r="J89" s="190">
        <f t="shared" si="90"/>
        <v>0</v>
      </c>
      <c r="K89" s="190">
        <f t="shared" si="91"/>
        <v>0</v>
      </c>
      <c r="L89" s="330" t="str">
        <f t="shared" si="70"/>
        <v>-</v>
      </c>
      <c r="M89" s="329">
        <f t="shared" si="71"/>
        <v>0</v>
      </c>
      <c r="N89" s="368"/>
      <c r="O89" s="110"/>
      <c r="P89" s="105" t="str">
        <f t="shared" si="92"/>
        <v>-</v>
      </c>
      <c r="Q89" s="228">
        <v>0</v>
      </c>
      <c r="R89" s="345" t="str">
        <f t="shared" si="72"/>
        <v>-</v>
      </c>
      <c r="S89" s="329">
        <f t="shared" si="95"/>
        <v>0</v>
      </c>
      <c r="T89" s="368"/>
      <c r="U89" s="110"/>
      <c r="V89" s="105" t="str">
        <f t="shared" si="36"/>
        <v>-</v>
      </c>
      <c r="W89" s="228">
        <v>0</v>
      </c>
      <c r="X89" s="345" t="str">
        <f t="shared" si="74"/>
        <v>-</v>
      </c>
      <c r="Y89" s="329">
        <f t="shared" si="96"/>
        <v>0</v>
      </c>
      <c r="Z89" s="368"/>
      <c r="AA89" s="110"/>
      <c r="AB89" s="105" t="str">
        <f t="shared" si="37"/>
        <v>-</v>
      </c>
      <c r="AC89" s="228">
        <v>0</v>
      </c>
      <c r="AD89" s="345" t="str">
        <f t="shared" si="76"/>
        <v>-</v>
      </c>
      <c r="AE89" s="329">
        <f t="shared" si="97"/>
        <v>0</v>
      </c>
      <c r="AF89" s="368"/>
      <c r="AG89" s="110"/>
      <c r="AH89" s="105" t="str">
        <f t="shared" si="38"/>
        <v>-</v>
      </c>
      <c r="AI89" s="228">
        <v>0</v>
      </c>
      <c r="AJ89" s="345" t="str">
        <f t="shared" si="78"/>
        <v>-</v>
      </c>
      <c r="AK89" s="329">
        <f t="shared" si="98"/>
        <v>0</v>
      </c>
      <c r="AL89" s="368"/>
      <c r="AM89" s="110"/>
      <c r="AN89" s="105" t="str">
        <f t="shared" si="39"/>
        <v>-</v>
      </c>
      <c r="AO89" s="228">
        <v>0</v>
      </c>
      <c r="AP89" s="345" t="str">
        <f t="shared" si="80"/>
        <v>-</v>
      </c>
      <c r="AQ89" s="329">
        <f t="shared" si="99"/>
        <v>0</v>
      </c>
      <c r="AR89" s="368"/>
      <c r="AS89" s="110"/>
      <c r="AT89" s="105" t="str">
        <f t="shared" si="40"/>
        <v>-</v>
      </c>
      <c r="AU89" s="228">
        <v>0</v>
      </c>
      <c r="AV89" s="345" t="str">
        <f t="shared" si="86"/>
        <v>-</v>
      </c>
      <c r="AW89" s="368">
        <f t="shared" si="64"/>
        <v>0</v>
      </c>
      <c r="AX89" s="232"/>
      <c r="AY89" s="110"/>
      <c r="AZ89" s="369">
        <v>0</v>
      </c>
      <c r="BA89" s="345" t="str">
        <f t="shared" si="82"/>
        <v>-</v>
      </c>
      <c r="BB89" s="368">
        <f t="shared" si="65"/>
        <v>0</v>
      </c>
      <c r="BC89" s="232"/>
      <c r="BD89" s="110"/>
      <c r="BE89" s="369">
        <v>0</v>
      </c>
      <c r="BF89" s="345" t="str">
        <f t="shared" si="83"/>
        <v>-</v>
      </c>
      <c r="BG89" s="368">
        <f t="shared" si="66"/>
        <v>0</v>
      </c>
      <c r="BH89" s="232"/>
      <c r="BI89" s="110"/>
      <c r="BJ89" s="369">
        <v>0</v>
      </c>
      <c r="BK89" s="345" t="str">
        <f t="shared" si="84"/>
        <v>-</v>
      </c>
    </row>
    <row r="90" ht="14.25" customHeight="1" spans="1:63">
      <c r="A90" s="107"/>
      <c r="B90" s="108">
        <v>23</v>
      </c>
      <c r="C90" s="379">
        <f t="shared" si="67"/>
        <v>0</v>
      </c>
      <c r="D90" s="208">
        <f t="shared" si="68"/>
        <v>0</v>
      </c>
      <c r="E90" s="208">
        <f t="shared" si="87"/>
        <v>0</v>
      </c>
      <c r="F90" s="378">
        <f t="shared" si="69"/>
        <v>0</v>
      </c>
      <c r="G90" s="304" t="str">
        <f t="shared" si="94"/>
        <v>-</v>
      </c>
      <c r="H90" s="308">
        <f t="shared" si="88"/>
        <v>0</v>
      </c>
      <c r="I90" s="190">
        <f t="shared" si="89"/>
        <v>0</v>
      </c>
      <c r="J90" s="190">
        <f t="shared" si="90"/>
        <v>0</v>
      </c>
      <c r="K90" s="190">
        <f t="shared" si="91"/>
        <v>0</v>
      </c>
      <c r="L90" s="330" t="str">
        <f t="shared" si="70"/>
        <v>-</v>
      </c>
      <c r="M90" s="329">
        <f t="shared" si="71"/>
        <v>0</v>
      </c>
      <c r="N90" s="232"/>
      <c r="O90" s="110"/>
      <c r="P90" s="105" t="str">
        <f t="shared" si="92"/>
        <v>-</v>
      </c>
      <c r="Q90" s="228">
        <v>0</v>
      </c>
      <c r="R90" s="345" t="str">
        <f t="shared" si="72"/>
        <v>-</v>
      </c>
      <c r="S90" s="329">
        <f t="shared" si="95"/>
        <v>0</v>
      </c>
      <c r="T90" s="232"/>
      <c r="U90" s="110"/>
      <c r="V90" s="105" t="str">
        <f t="shared" si="36"/>
        <v>-</v>
      </c>
      <c r="W90" s="228">
        <v>0</v>
      </c>
      <c r="X90" s="345" t="str">
        <f t="shared" si="74"/>
        <v>-</v>
      </c>
      <c r="Y90" s="329">
        <f t="shared" si="96"/>
        <v>0</v>
      </c>
      <c r="Z90" s="232"/>
      <c r="AA90" s="110"/>
      <c r="AB90" s="105" t="str">
        <f t="shared" si="37"/>
        <v>-</v>
      </c>
      <c r="AC90" s="228">
        <v>0</v>
      </c>
      <c r="AD90" s="345" t="str">
        <f t="shared" si="76"/>
        <v>-</v>
      </c>
      <c r="AE90" s="329">
        <f t="shared" si="97"/>
        <v>0</v>
      </c>
      <c r="AF90" s="232"/>
      <c r="AG90" s="110"/>
      <c r="AH90" s="105" t="str">
        <f t="shared" si="38"/>
        <v>-</v>
      </c>
      <c r="AI90" s="228">
        <v>0</v>
      </c>
      <c r="AJ90" s="345" t="str">
        <f t="shared" si="78"/>
        <v>-</v>
      </c>
      <c r="AK90" s="329">
        <f t="shared" si="98"/>
        <v>0</v>
      </c>
      <c r="AL90" s="232"/>
      <c r="AM90" s="110"/>
      <c r="AN90" s="105" t="str">
        <f t="shared" si="39"/>
        <v>-</v>
      </c>
      <c r="AO90" s="228">
        <v>0</v>
      </c>
      <c r="AP90" s="345" t="str">
        <f t="shared" si="80"/>
        <v>-</v>
      </c>
      <c r="AQ90" s="329">
        <f t="shared" si="99"/>
        <v>0</v>
      </c>
      <c r="AR90" s="232"/>
      <c r="AS90" s="110"/>
      <c r="AT90" s="105" t="str">
        <f t="shared" si="40"/>
        <v>-</v>
      </c>
      <c r="AU90" s="228">
        <v>0</v>
      </c>
      <c r="AV90" s="345" t="str">
        <f t="shared" si="86"/>
        <v>-</v>
      </c>
      <c r="AW90" s="368">
        <f t="shared" si="64"/>
        <v>0</v>
      </c>
      <c r="AX90" s="232"/>
      <c r="AY90" s="110"/>
      <c r="AZ90" s="369">
        <v>0</v>
      </c>
      <c r="BA90" s="345" t="str">
        <f t="shared" si="82"/>
        <v>-</v>
      </c>
      <c r="BB90" s="368">
        <f t="shared" si="65"/>
        <v>0</v>
      </c>
      <c r="BC90" s="232"/>
      <c r="BD90" s="110"/>
      <c r="BE90" s="369">
        <v>0</v>
      </c>
      <c r="BF90" s="345" t="str">
        <f t="shared" si="83"/>
        <v>-</v>
      </c>
      <c r="BG90" s="368">
        <f t="shared" si="66"/>
        <v>0</v>
      </c>
      <c r="BH90" s="232"/>
      <c r="BI90" s="110"/>
      <c r="BJ90" s="369">
        <v>0</v>
      </c>
      <c r="BK90" s="345" t="str">
        <f t="shared" si="84"/>
        <v>-</v>
      </c>
    </row>
    <row r="91" ht="14.25" customHeight="1" spans="1:63">
      <c r="A91" s="107"/>
      <c r="B91" s="108">
        <v>24</v>
      </c>
      <c r="C91" s="379">
        <f t="shared" si="67"/>
        <v>0</v>
      </c>
      <c r="D91" s="208">
        <f t="shared" si="68"/>
        <v>0</v>
      </c>
      <c r="E91" s="208">
        <f t="shared" si="87"/>
        <v>0</v>
      </c>
      <c r="F91" s="378">
        <f t="shared" si="69"/>
        <v>0</v>
      </c>
      <c r="G91" s="304" t="str">
        <f t="shared" si="94"/>
        <v>-</v>
      </c>
      <c r="H91" s="308">
        <f t="shared" si="88"/>
        <v>0</v>
      </c>
      <c r="I91" s="190">
        <f t="shared" si="89"/>
        <v>0</v>
      </c>
      <c r="J91" s="190">
        <f t="shared" si="90"/>
        <v>0</v>
      </c>
      <c r="K91" s="190">
        <f t="shared" si="91"/>
        <v>0</v>
      </c>
      <c r="L91" s="330" t="str">
        <f t="shared" si="70"/>
        <v>-</v>
      </c>
      <c r="M91" s="329">
        <f t="shared" si="71"/>
        <v>0</v>
      </c>
      <c r="N91" s="232"/>
      <c r="O91" s="110"/>
      <c r="P91" s="105" t="str">
        <f t="shared" si="92"/>
        <v>-</v>
      </c>
      <c r="Q91" s="228">
        <v>0</v>
      </c>
      <c r="R91" s="345" t="str">
        <f t="shared" si="72"/>
        <v>-</v>
      </c>
      <c r="S91" s="329">
        <f t="shared" si="95"/>
        <v>0</v>
      </c>
      <c r="T91" s="232"/>
      <c r="U91" s="110"/>
      <c r="V91" s="105" t="str">
        <f t="shared" si="36"/>
        <v>-</v>
      </c>
      <c r="W91" s="228">
        <v>0</v>
      </c>
      <c r="X91" s="345" t="str">
        <f t="shared" si="74"/>
        <v>-</v>
      </c>
      <c r="Y91" s="329">
        <f t="shared" si="96"/>
        <v>0</v>
      </c>
      <c r="Z91" s="232"/>
      <c r="AA91" s="110"/>
      <c r="AB91" s="105" t="str">
        <f t="shared" si="37"/>
        <v>-</v>
      </c>
      <c r="AC91" s="228">
        <v>0</v>
      </c>
      <c r="AD91" s="345" t="str">
        <f t="shared" si="76"/>
        <v>-</v>
      </c>
      <c r="AE91" s="329">
        <f t="shared" si="97"/>
        <v>0</v>
      </c>
      <c r="AF91" s="232"/>
      <c r="AG91" s="110"/>
      <c r="AH91" s="105" t="str">
        <f t="shared" si="38"/>
        <v>-</v>
      </c>
      <c r="AI91" s="228">
        <v>0</v>
      </c>
      <c r="AJ91" s="345" t="str">
        <f t="shared" si="78"/>
        <v>-</v>
      </c>
      <c r="AK91" s="329">
        <f t="shared" si="98"/>
        <v>0</v>
      </c>
      <c r="AL91" s="232"/>
      <c r="AM91" s="110"/>
      <c r="AN91" s="105" t="str">
        <f t="shared" si="39"/>
        <v>-</v>
      </c>
      <c r="AO91" s="228">
        <v>0</v>
      </c>
      <c r="AP91" s="345" t="str">
        <f t="shared" si="80"/>
        <v>-</v>
      </c>
      <c r="AQ91" s="329">
        <f t="shared" si="99"/>
        <v>0</v>
      </c>
      <c r="AR91" s="232"/>
      <c r="AS91" s="110"/>
      <c r="AT91" s="105" t="str">
        <f t="shared" si="40"/>
        <v>-</v>
      </c>
      <c r="AU91" s="228">
        <v>0</v>
      </c>
      <c r="AV91" s="345" t="str">
        <f t="shared" si="86"/>
        <v>-</v>
      </c>
      <c r="AW91" s="368">
        <f t="shared" si="64"/>
        <v>0</v>
      </c>
      <c r="AX91" s="232"/>
      <c r="AY91" s="110"/>
      <c r="AZ91" s="369">
        <v>0</v>
      </c>
      <c r="BA91" s="345" t="str">
        <f t="shared" si="82"/>
        <v>-</v>
      </c>
      <c r="BB91" s="368">
        <f t="shared" si="65"/>
        <v>0</v>
      </c>
      <c r="BC91" s="232"/>
      <c r="BD91" s="110"/>
      <c r="BE91" s="369">
        <v>0</v>
      </c>
      <c r="BF91" s="345" t="str">
        <f t="shared" si="83"/>
        <v>-</v>
      </c>
      <c r="BG91" s="368">
        <f t="shared" si="66"/>
        <v>0</v>
      </c>
      <c r="BH91" s="232"/>
      <c r="BI91" s="110"/>
      <c r="BJ91" s="369">
        <v>0</v>
      </c>
      <c r="BK91" s="345" t="str">
        <f t="shared" si="84"/>
        <v>-</v>
      </c>
    </row>
    <row r="92" ht="14.25" customHeight="1" spans="1:63">
      <c r="A92" s="107"/>
      <c r="B92" s="108">
        <v>25</v>
      </c>
      <c r="C92" s="379">
        <f t="shared" si="67"/>
        <v>0</v>
      </c>
      <c r="D92" s="208">
        <f t="shared" si="68"/>
        <v>0</v>
      </c>
      <c r="E92" s="208">
        <f t="shared" si="87"/>
        <v>0</v>
      </c>
      <c r="F92" s="378">
        <f t="shared" si="69"/>
        <v>0</v>
      </c>
      <c r="G92" s="304" t="str">
        <f t="shared" si="94"/>
        <v>-</v>
      </c>
      <c r="H92" s="308">
        <f t="shared" si="88"/>
        <v>0</v>
      </c>
      <c r="I92" s="190">
        <f t="shared" si="89"/>
        <v>0</v>
      </c>
      <c r="J92" s="190">
        <f t="shared" si="90"/>
        <v>0</v>
      </c>
      <c r="K92" s="190">
        <f t="shared" si="91"/>
        <v>0</v>
      </c>
      <c r="L92" s="330" t="str">
        <f t="shared" si="70"/>
        <v>-</v>
      </c>
      <c r="M92" s="329">
        <f t="shared" si="71"/>
        <v>0</v>
      </c>
      <c r="N92" s="232"/>
      <c r="O92" s="110"/>
      <c r="P92" s="105" t="str">
        <f t="shared" si="92"/>
        <v>-</v>
      </c>
      <c r="Q92" s="228">
        <v>0</v>
      </c>
      <c r="R92" s="345" t="str">
        <f t="shared" si="72"/>
        <v>-</v>
      </c>
      <c r="S92" s="329">
        <f t="shared" si="95"/>
        <v>0</v>
      </c>
      <c r="T92" s="232"/>
      <c r="U92" s="110"/>
      <c r="V92" s="105" t="str">
        <f t="shared" ref="V92:V155" si="100">IF(S92&lt;&gt;0,U92/S92,"-")</f>
        <v>-</v>
      </c>
      <c r="W92" s="228">
        <v>0</v>
      </c>
      <c r="X92" s="345" t="str">
        <f t="shared" si="74"/>
        <v>-</v>
      </c>
      <c r="Y92" s="329">
        <f t="shared" si="96"/>
        <v>0</v>
      </c>
      <c r="Z92" s="232"/>
      <c r="AA92" s="110"/>
      <c r="AB92" s="105" t="str">
        <f t="shared" ref="AB92:AB155" si="101">IF(Y92&lt;&gt;0,AA92/Y92,"-")</f>
        <v>-</v>
      </c>
      <c r="AC92" s="228">
        <v>0</v>
      </c>
      <c r="AD92" s="345" t="str">
        <f t="shared" si="76"/>
        <v>-</v>
      </c>
      <c r="AE92" s="329">
        <f t="shared" si="97"/>
        <v>0</v>
      </c>
      <c r="AF92" s="232"/>
      <c r="AG92" s="110"/>
      <c r="AH92" s="105" t="str">
        <f t="shared" ref="AH92:AH155" si="102">IF(AE92&lt;&gt;0,AG92/AE92,"-")</f>
        <v>-</v>
      </c>
      <c r="AI92" s="228">
        <v>0</v>
      </c>
      <c r="AJ92" s="345" t="str">
        <f t="shared" si="78"/>
        <v>-</v>
      </c>
      <c r="AK92" s="329">
        <f t="shared" si="98"/>
        <v>0</v>
      </c>
      <c r="AL92" s="232"/>
      <c r="AM92" s="110"/>
      <c r="AN92" s="105" t="str">
        <f t="shared" ref="AN92:AN155" si="103">IF(AK92&lt;&gt;0,AM92/AK92,"-")</f>
        <v>-</v>
      </c>
      <c r="AO92" s="228">
        <v>0</v>
      </c>
      <c r="AP92" s="345" t="str">
        <f t="shared" si="80"/>
        <v>-</v>
      </c>
      <c r="AQ92" s="329">
        <f t="shared" si="99"/>
        <v>0</v>
      </c>
      <c r="AR92" s="232"/>
      <c r="AS92" s="110"/>
      <c r="AT92" s="105" t="str">
        <f t="shared" ref="AT92:AT155" si="104">IF(AQ92&lt;&gt;0,AS92/AQ92,"-")</f>
        <v>-</v>
      </c>
      <c r="AU92" s="228">
        <v>0</v>
      </c>
      <c r="AV92" s="345" t="str">
        <f t="shared" si="86"/>
        <v>-</v>
      </c>
      <c r="AW92" s="368">
        <f t="shared" si="64"/>
        <v>0</v>
      </c>
      <c r="AX92" s="232"/>
      <c r="AY92" s="110"/>
      <c r="AZ92" s="369">
        <v>0</v>
      </c>
      <c r="BA92" s="345" t="str">
        <f t="shared" si="82"/>
        <v>-</v>
      </c>
      <c r="BB92" s="368">
        <f t="shared" si="65"/>
        <v>0</v>
      </c>
      <c r="BC92" s="232"/>
      <c r="BD92" s="110"/>
      <c r="BE92" s="369">
        <v>0</v>
      </c>
      <c r="BF92" s="345" t="str">
        <f t="shared" si="83"/>
        <v>-</v>
      </c>
      <c r="BG92" s="368">
        <f t="shared" si="66"/>
        <v>0</v>
      </c>
      <c r="BH92" s="232"/>
      <c r="BI92" s="110"/>
      <c r="BJ92" s="369">
        <v>0</v>
      </c>
      <c r="BK92" s="345" t="str">
        <f t="shared" si="84"/>
        <v>-</v>
      </c>
    </row>
    <row r="93" ht="14.25" customHeight="1" spans="1:63">
      <c r="A93" s="107"/>
      <c r="B93" s="108">
        <v>26</v>
      </c>
      <c r="C93" s="379">
        <f t="shared" si="67"/>
        <v>0</v>
      </c>
      <c r="D93" s="208">
        <f t="shared" si="68"/>
        <v>0</v>
      </c>
      <c r="E93" s="208">
        <f t="shared" si="87"/>
        <v>0</v>
      </c>
      <c r="F93" s="378">
        <f t="shared" si="69"/>
        <v>0</v>
      </c>
      <c r="G93" s="304" t="str">
        <f t="shared" si="94"/>
        <v>-</v>
      </c>
      <c r="H93" s="308">
        <f t="shared" si="88"/>
        <v>0</v>
      </c>
      <c r="I93" s="190">
        <f t="shared" si="89"/>
        <v>0</v>
      </c>
      <c r="J93" s="190">
        <f t="shared" si="90"/>
        <v>0</v>
      </c>
      <c r="K93" s="190">
        <f t="shared" si="91"/>
        <v>0</v>
      </c>
      <c r="L93" s="330" t="str">
        <f t="shared" si="70"/>
        <v>-</v>
      </c>
      <c r="M93" s="329">
        <f t="shared" si="71"/>
        <v>0</v>
      </c>
      <c r="N93" s="232"/>
      <c r="O93" s="110"/>
      <c r="P93" s="105" t="str">
        <f t="shared" si="92"/>
        <v>-</v>
      </c>
      <c r="Q93" s="228">
        <v>0</v>
      </c>
      <c r="R93" s="345" t="str">
        <f t="shared" si="72"/>
        <v>-</v>
      </c>
      <c r="S93" s="329">
        <f t="shared" si="95"/>
        <v>0</v>
      </c>
      <c r="T93" s="232"/>
      <c r="U93" s="110"/>
      <c r="V93" s="105" t="str">
        <f t="shared" si="100"/>
        <v>-</v>
      </c>
      <c r="W93" s="228">
        <v>0</v>
      </c>
      <c r="X93" s="345" t="str">
        <f t="shared" si="74"/>
        <v>-</v>
      </c>
      <c r="Y93" s="329">
        <f t="shared" si="96"/>
        <v>0</v>
      </c>
      <c r="Z93" s="232"/>
      <c r="AA93" s="110"/>
      <c r="AB93" s="105" t="str">
        <f t="shared" si="101"/>
        <v>-</v>
      </c>
      <c r="AC93" s="228">
        <v>0</v>
      </c>
      <c r="AD93" s="345" t="str">
        <f t="shared" si="76"/>
        <v>-</v>
      </c>
      <c r="AE93" s="329">
        <f t="shared" si="97"/>
        <v>0</v>
      </c>
      <c r="AF93" s="232"/>
      <c r="AG93" s="110"/>
      <c r="AH93" s="105" t="str">
        <f t="shared" si="102"/>
        <v>-</v>
      </c>
      <c r="AI93" s="228">
        <v>0</v>
      </c>
      <c r="AJ93" s="345" t="str">
        <f t="shared" si="78"/>
        <v>-</v>
      </c>
      <c r="AK93" s="329">
        <f t="shared" si="98"/>
        <v>0</v>
      </c>
      <c r="AL93" s="232"/>
      <c r="AM93" s="110"/>
      <c r="AN93" s="105" t="str">
        <f t="shared" si="103"/>
        <v>-</v>
      </c>
      <c r="AO93" s="228">
        <v>0</v>
      </c>
      <c r="AP93" s="345" t="str">
        <f t="shared" si="80"/>
        <v>-</v>
      </c>
      <c r="AQ93" s="329">
        <f t="shared" si="99"/>
        <v>0</v>
      </c>
      <c r="AR93" s="232"/>
      <c r="AS93" s="110"/>
      <c r="AT93" s="105" t="str">
        <f t="shared" si="104"/>
        <v>-</v>
      </c>
      <c r="AU93" s="228">
        <v>0</v>
      </c>
      <c r="AV93" s="345" t="str">
        <f t="shared" si="86"/>
        <v>-</v>
      </c>
      <c r="AW93" s="368">
        <f t="shared" si="64"/>
        <v>0</v>
      </c>
      <c r="AX93" s="232"/>
      <c r="AY93" s="110"/>
      <c r="AZ93" s="369">
        <v>0</v>
      </c>
      <c r="BA93" s="345" t="str">
        <f t="shared" si="82"/>
        <v>-</v>
      </c>
      <c r="BB93" s="368">
        <f t="shared" si="65"/>
        <v>0</v>
      </c>
      <c r="BC93" s="232"/>
      <c r="BD93" s="110"/>
      <c r="BE93" s="369">
        <v>0</v>
      </c>
      <c r="BF93" s="345" t="str">
        <f t="shared" si="83"/>
        <v>-</v>
      </c>
      <c r="BG93" s="368">
        <f t="shared" si="66"/>
        <v>0</v>
      </c>
      <c r="BH93" s="232"/>
      <c r="BI93" s="110"/>
      <c r="BJ93" s="369">
        <v>0</v>
      </c>
      <c r="BK93" s="345" t="str">
        <f t="shared" si="84"/>
        <v>-</v>
      </c>
    </row>
    <row r="94" ht="14.25" customHeight="1" spans="1:63">
      <c r="A94" s="107"/>
      <c r="B94" s="108">
        <v>27</v>
      </c>
      <c r="C94" s="379">
        <f t="shared" si="67"/>
        <v>0</v>
      </c>
      <c r="D94" s="208">
        <f t="shared" si="68"/>
        <v>0</v>
      </c>
      <c r="E94" s="208">
        <f t="shared" si="87"/>
        <v>0</v>
      </c>
      <c r="F94" s="378">
        <f t="shared" si="69"/>
        <v>0</v>
      </c>
      <c r="G94" s="304" t="str">
        <f t="shared" si="94"/>
        <v>-</v>
      </c>
      <c r="H94" s="308">
        <f t="shared" si="88"/>
        <v>0</v>
      </c>
      <c r="I94" s="190">
        <f t="shared" si="89"/>
        <v>0</v>
      </c>
      <c r="J94" s="190">
        <f t="shared" si="90"/>
        <v>0</v>
      </c>
      <c r="K94" s="190">
        <f t="shared" si="91"/>
        <v>0</v>
      </c>
      <c r="L94" s="330" t="str">
        <f t="shared" si="70"/>
        <v>-</v>
      </c>
      <c r="M94" s="329">
        <f t="shared" si="71"/>
        <v>0</v>
      </c>
      <c r="N94" s="232"/>
      <c r="O94" s="110"/>
      <c r="P94" s="105" t="str">
        <f t="shared" si="92"/>
        <v>-</v>
      </c>
      <c r="Q94" s="228">
        <v>0</v>
      </c>
      <c r="R94" s="345" t="str">
        <f t="shared" si="72"/>
        <v>-</v>
      </c>
      <c r="S94" s="329">
        <f t="shared" si="95"/>
        <v>0</v>
      </c>
      <c r="T94" s="232"/>
      <c r="U94" s="110"/>
      <c r="V94" s="105" t="str">
        <f t="shared" si="100"/>
        <v>-</v>
      </c>
      <c r="W94" s="228">
        <v>0</v>
      </c>
      <c r="X94" s="345" t="str">
        <f t="shared" si="74"/>
        <v>-</v>
      </c>
      <c r="Y94" s="329">
        <f t="shared" si="96"/>
        <v>0</v>
      </c>
      <c r="Z94" s="232"/>
      <c r="AA94" s="110"/>
      <c r="AB94" s="105" t="str">
        <f t="shared" si="101"/>
        <v>-</v>
      </c>
      <c r="AC94" s="228">
        <v>0</v>
      </c>
      <c r="AD94" s="345" t="str">
        <f t="shared" si="76"/>
        <v>-</v>
      </c>
      <c r="AE94" s="329">
        <f t="shared" si="97"/>
        <v>0</v>
      </c>
      <c r="AF94" s="232"/>
      <c r="AG94" s="110"/>
      <c r="AH94" s="105" t="str">
        <f t="shared" si="102"/>
        <v>-</v>
      </c>
      <c r="AI94" s="228">
        <v>0</v>
      </c>
      <c r="AJ94" s="345" t="str">
        <f t="shared" si="78"/>
        <v>-</v>
      </c>
      <c r="AK94" s="329">
        <f t="shared" si="98"/>
        <v>0</v>
      </c>
      <c r="AL94" s="232"/>
      <c r="AM94" s="110"/>
      <c r="AN94" s="105" t="str">
        <f t="shared" si="103"/>
        <v>-</v>
      </c>
      <c r="AO94" s="228">
        <v>0</v>
      </c>
      <c r="AP94" s="345" t="str">
        <f t="shared" si="80"/>
        <v>-</v>
      </c>
      <c r="AQ94" s="329">
        <f t="shared" si="99"/>
        <v>0</v>
      </c>
      <c r="AR94" s="232"/>
      <c r="AS94" s="110"/>
      <c r="AT94" s="105" t="str">
        <f t="shared" si="104"/>
        <v>-</v>
      </c>
      <c r="AU94" s="228">
        <v>0</v>
      </c>
      <c r="AV94" s="345" t="str">
        <f t="shared" si="86"/>
        <v>-</v>
      </c>
      <c r="AW94" s="368">
        <f t="shared" si="64"/>
        <v>0</v>
      </c>
      <c r="AX94" s="232"/>
      <c r="AY94" s="110"/>
      <c r="AZ94" s="369">
        <v>0</v>
      </c>
      <c r="BA94" s="345" t="str">
        <f t="shared" si="82"/>
        <v>-</v>
      </c>
      <c r="BB94" s="368">
        <f t="shared" si="65"/>
        <v>0</v>
      </c>
      <c r="BC94" s="232"/>
      <c r="BD94" s="110"/>
      <c r="BE94" s="369">
        <v>0</v>
      </c>
      <c r="BF94" s="345" t="str">
        <f t="shared" si="83"/>
        <v>-</v>
      </c>
      <c r="BG94" s="368">
        <f t="shared" si="66"/>
        <v>0</v>
      </c>
      <c r="BH94" s="232"/>
      <c r="BI94" s="110"/>
      <c r="BJ94" s="369">
        <v>0</v>
      </c>
      <c r="BK94" s="345" t="str">
        <f t="shared" si="84"/>
        <v>-</v>
      </c>
    </row>
    <row r="95" ht="14.25" customHeight="1" spans="1:63">
      <c r="A95" s="107"/>
      <c r="B95" s="108">
        <v>28</v>
      </c>
      <c r="C95" s="379">
        <f t="shared" si="67"/>
        <v>0</v>
      </c>
      <c r="D95" s="208">
        <f t="shared" si="68"/>
        <v>0</v>
      </c>
      <c r="E95" s="208">
        <f t="shared" si="87"/>
        <v>0</v>
      </c>
      <c r="F95" s="378">
        <f t="shared" si="69"/>
        <v>0</v>
      </c>
      <c r="G95" s="304" t="str">
        <f t="shared" si="94"/>
        <v>-</v>
      </c>
      <c r="H95" s="308">
        <f t="shared" si="88"/>
        <v>0</v>
      </c>
      <c r="I95" s="190">
        <f t="shared" si="89"/>
        <v>0</v>
      </c>
      <c r="J95" s="190">
        <f t="shared" si="90"/>
        <v>0</v>
      </c>
      <c r="K95" s="190">
        <f t="shared" si="91"/>
        <v>0</v>
      </c>
      <c r="L95" s="330" t="str">
        <f t="shared" si="70"/>
        <v>-</v>
      </c>
      <c r="M95" s="329">
        <f t="shared" si="71"/>
        <v>0</v>
      </c>
      <c r="N95" s="232"/>
      <c r="O95" s="110"/>
      <c r="P95" s="105" t="str">
        <f t="shared" si="92"/>
        <v>-</v>
      </c>
      <c r="Q95" s="228">
        <v>0</v>
      </c>
      <c r="R95" s="345" t="str">
        <f t="shared" si="72"/>
        <v>-</v>
      </c>
      <c r="S95" s="329">
        <f t="shared" si="95"/>
        <v>0</v>
      </c>
      <c r="T95" s="232"/>
      <c r="U95" s="110"/>
      <c r="V95" s="105" t="str">
        <f t="shared" si="100"/>
        <v>-</v>
      </c>
      <c r="W95" s="228">
        <v>0</v>
      </c>
      <c r="X95" s="345" t="str">
        <f t="shared" si="74"/>
        <v>-</v>
      </c>
      <c r="Y95" s="329">
        <f t="shared" si="96"/>
        <v>0</v>
      </c>
      <c r="Z95" s="232"/>
      <c r="AA95" s="110"/>
      <c r="AB95" s="105" t="str">
        <f t="shared" si="101"/>
        <v>-</v>
      </c>
      <c r="AC95" s="228">
        <v>0</v>
      </c>
      <c r="AD95" s="345" t="str">
        <f t="shared" si="76"/>
        <v>-</v>
      </c>
      <c r="AE95" s="329">
        <f t="shared" si="97"/>
        <v>0</v>
      </c>
      <c r="AF95" s="232"/>
      <c r="AG95" s="110"/>
      <c r="AH95" s="105" t="str">
        <f t="shared" si="102"/>
        <v>-</v>
      </c>
      <c r="AI95" s="228">
        <v>0</v>
      </c>
      <c r="AJ95" s="345" t="str">
        <f t="shared" si="78"/>
        <v>-</v>
      </c>
      <c r="AK95" s="329">
        <f t="shared" si="98"/>
        <v>0</v>
      </c>
      <c r="AL95" s="232"/>
      <c r="AM95" s="110"/>
      <c r="AN95" s="105" t="str">
        <f t="shared" si="103"/>
        <v>-</v>
      </c>
      <c r="AO95" s="228">
        <v>0</v>
      </c>
      <c r="AP95" s="345" t="str">
        <f t="shared" si="80"/>
        <v>-</v>
      </c>
      <c r="AQ95" s="329">
        <f t="shared" si="99"/>
        <v>0</v>
      </c>
      <c r="AR95" s="232"/>
      <c r="AS95" s="110"/>
      <c r="AT95" s="105" t="str">
        <f t="shared" si="104"/>
        <v>-</v>
      </c>
      <c r="AU95" s="228">
        <v>0</v>
      </c>
      <c r="AV95" s="345" t="str">
        <f t="shared" si="86"/>
        <v>-</v>
      </c>
      <c r="AW95" s="368">
        <f t="shared" si="64"/>
        <v>0</v>
      </c>
      <c r="AX95" s="232"/>
      <c r="AY95" s="110"/>
      <c r="AZ95" s="369">
        <v>0</v>
      </c>
      <c r="BA95" s="345" t="str">
        <f t="shared" si="82"/>
        <v>-</v>
      </c>
      <c r="BB95" s="368">
        <f t="shared" si="65"/>
        <v>0</v>
      </c>
      <c r="BC95" s="232"/>
      <c r="BD95" s="110"/>
      <c r="BE95" s="369">
        <v>0</v>
      </c>
      <c r="BF95" s="345" t="str">
        <f t="shared" si="83"/>
        <v>-</v>
      </c>
      <c r="BG95" s="368">
        <f t="shared" si="66"/>
        <v>0</v>
      </c>
      <c r="BH95" s="232"/>
      <c r="BI95" s="110"/>
      <c r="BJ95" s="369">
        <v>0</v>
      </c>
      <c r="BK95" s="345" t="str">
        <f t="shared" si="84"/>
        <v>-</v>
      </c>
    </row>
    <row r="96" ht="14.25" customHeight="1" spans="1:63">
      <c r="A96" s="107"/>
      <c r="B96" s="108">
        <v>29</v>
      </c>
      <c r="C96" s="379">
        <f t="shared" si="67"/>
        <v>0</v>
      </c>
      <c r="D96" s="208">
        <f t="shared" si="68"/>
        <v>0</v>
      </c>
      <c r="E96" s="208">
        <f t="shared" si="87"/>
        <v>0</v>
      </c>
      <c r="F96" s="378">
        <f t="shared" si="69"/>
        <v>0</v>
      </c>
      <c r="G96" s="304" t="str">
        <f t="shared" si="94"/>
        <v>-</v>
      </c>
      <c r="H96" s="308">
        <f t="shared" si="88"/>
        <v>0</v>
      </c>
      <c r="I96" s="190">
        <f t="shared" si="89"/>
        <v>0</v>
      </c>
      <c r="J96" s="190">
        <f t="shared" si="90"/>
        <v>0</v>
      </c>
      <c r="K96" s="190">
        <f t="shared" si="91"/>
        <v>0</v>
      </c>
      <c r="L96" s="330" t="str">
        <f t="shared" si="70"/>
        <v>-</v>
      </c>
      <c r="M96" s="329">
        <f t="shared" si="71"/>
        <v>0</v>
      </c>
      <c r="N96" s="232"/>
      <c r="O96" s="110"/>
      <c r="P96" s="105" t="str">
        <f t="shared" si="92"/>
        <v>-</v>
      </c>
      <c r="Q96" s="228">
        <v>0</v>
      </c>
      <c r="R96" s="345" t="str">
        <f t="shared" si="72"/>
        <v>-</v>
      </c>
      <c r="S96" s="329">
        <f t="shared" si="95"/>
        <v>0</v>
      </c>
      <c r="T96" s="232"/>
      <c r="U96" s="110"/>
      <c r="V96" s="105" t="str">
        <f t="shared" si="100"/>
        <v>-</v>
      </c>
      <c r="W96" s="228">
        <v>0</v>
      </c>
      <c r="X96" s="345" t="str">
        <f t="shared" si="74"/>
        <v>-</v>
      </c>
      <c r="Y96" s="329">
        <f t="shared" si="96"/>
        <v>0</v>
      </c>
      <c r="Z96" s="232"/>
      <c r="AA96" s="110"/>
      <c r="AB96" s="105" t="str">
        <f t="shared" si="101"/>
        <v>-</v>
      </c>
      <c r="AC96" s="228">
        <v>0</v>
      </c>
      <c r="AD96" s="345" t="str">
        <f t="shared" si="76"/>
        <v>-</v>
      </c>
      <c r="AE96" s="329">
        <f t="shared" si="97"/>
        <v>0</v>
      </c>
      <c r="AF96" s="232"/>
      <c r="AG96" s="110"/>
      <c r="AH96" s="105" t="str">
        <f t="shared" si="102"/>
        <v>-</v>
      </c>
      <c r="AI96" s="228">
        <v>0</v>
      </c>
      <c r="AJ96" s="345" t="str">
        <f t="shared" si="78"/>
        <v>-</v>
      </c>
      <c r="AK96" s="329">
        <f t="shared" si="98"/>
        <v>0</v>
      </c>
      <c r="AL96" s="232"/>
      <c r="AM96" s="110"/>
      <c r="AN96" s="105" t="str">
        <f t="shared" si="103"/>
        <v>-</v>
      </c>
      <c r="AO96" s="228">
        <v>0</v>
      </c>
      <c r="AP96" s="345" t="str">
        <f t="shared" si="80"/>
        <v>-</v>
      </c>
      <c r="AQ96" s="329">
        <f t="shared" si="99"/>
        <v>0</v>
      </c>
      <c r="AR96" s="232"/>
      <c r="AS96" s="110"/>
      <c r="AT96" s="105" t="str">
        <f t="shared" si="104"/>
        <v>-</v>
      </c>
      <c r="AU96" s="228">
        <v>0</v>
      </c>
      <c r="AV96" s="345" t="str">
        <f t="shared" si="86"/>
        <v>-</v>
      </c>
      <c r="AW96" s="368">
        <f t="shared" si="64"/>
        <v>0</v>
      </c>
      <c r="AX96" s="232"/>
      <c r="AY96" s="110"/>
      <c r="AZ96" s="369">
        <v>0</v>
      </c>
      <c r="BA96" s="345" t="str">
        <f t="shared" si="82"/>
        <v>-</v>
      </c>
      <c r="BB96" s="368">
        <f t="shared" si="65"/>
        <v>0</v>
      </c>
      <c r="BC96" s="232"/>
      <c r="BD96" s="110"/>
      <c r="BE96" s="369">
        <v>0</v>
      </c>
      <c r="BF96" s="345" t="str">
        <f t="shared" si="83"/>
        <v>-</v>
      </c>
      <c r="BG96" s="368">
        <f t="shared" si="66"/>
        <v>0</v>
      </c>
      <c r="BH96" s="232"/>
      <c r="BI96" s="110"/>
      <c r="BJ96" s="369">
        <v>0</v>
      </c>
      <c r="BK96" s="345" t="str">
        <f t="shared" si="84"/>
        <v>-</v>
      </c>
    </row>
    <row r="97" ht="14.25" customHeight="1" spans="1:63">
      <c r="A97" s="107"/>
      <c r="B97" s="108">
        <v>30</v>
      </c>
      <c r="C97" s="379">
        <f t="shared" si="67"/>
        <v>0</v>
      </c>
      <c r="D97" s="208">
        <f t="shared" si="68"/>
        <v>0</v>
      </c>
      <c r="E97" s="208">
        <f t="shared" si="87"/>
        <v>0</v>
      </c>
      <c r="F97" s="378">
        <f t="shared" si="69"/>
        <v>0</v>
      </c>
      <c r="G97" s="304" t="str">
        <f t="shared" si="94"/>
        <v>-</v>
      </c>
      <c r="H97" s="308">
        <f t="shared" si="88"/>
        <v>0</v>
      </c>
      <c r="I97" s="190">
        <f t="shared" si="89"/>
        <v>0</v>
      </c>
      <c r="J97" s="190">
        <f t="shared" si="90"/>
        <v>0</v>
      </c>
      <c r="K97" s="190">
        <f t="shared" si="91"/>
        <v>0</v>
      </c>
      <c r="L97" s="330" t="str">
        <f t="shared" si="70"/>
        <v>-</v>
      </c>
      <c r="M97" s="329">
        <f t="shared" si="71"/>
        <v>0</v>
      </c>
      <c r="N97" s="232"/>
      <c r="O97" s="110"/>
      <c r="P97" s="105" t="str">
        <f t="shared" si="92"/>
        <v>-</v>
      </c>
      <c r="Q97" s="228">
        <v>0</v>
      </c>
      <c r="R97" s="345" t="str">
        <f t="shared" si="72"/>
        <v>-</v>
      </c>
      <c r="S97" s="329">
        <f t="shared" si="95"/>
        <v>0</v>
      </c>
      <c r="T97" s="232"/>
      <c r="U97" s="110"/>
      <c r="V97" s="105" t="str">
        <f t="shared" si="100"/>
        <v>-</v>
      </c>
      <c r="W97" s="228">
        <v>0</v>
      </c>
      <c r="X97" s="345" t="str">
        <f t="shared" si="74"/>
        <v>-</v>
      </c>
      <c r="Y97" s="329">
        <f t="shared" si="96"/>
        <v>0</v>
      </c>
      <c r="Z97" s="232"/>
      <c r="AA97" s="110"/>
      <c r="AB97" s="105" t="str">
        <f t="shared" si="101"/>
        <v>-</v>
      </c>
      <c r="AC97" s="228">
        <v>0</v>
      </c>
      <c r="AD97" s="345" t="str">
        <f t="shared" si="76"/>
        <v>-</v>
      </c>
      <c r="AE97" s="329">
        <f t="shared" si="97"/>
        <v>0</v>
      </c>
      <c r="AF97" s="232"/>
      <c r="AG97" s="110"/>
      <c r="AH97" s="105" t="str">
        <f t="shared" si="102"/>
        <v>-</v>
      </c>
      <c r="AI97" s="228">
        <v>0</v>
      </c>
      <c r="AJ97" s="345" t="str">
        <f t="shared" si="78"/>
        <v>-</v>
      </c>
      <c r="AK97" s="329">
        <f t="shared" si="98"/>
        <v>0</v>
      </c>
      <c r="AL97" s="232"/>
      <c r="AM97" s="110"/>
      <c r="AN97" s="105" t="str">
        <f t="shared" si="103"/>
        <v>-</v>
      </c>
      <c r="AO97" s="228">
        <v>0</v>
      </c>
      <c r="AP97" s="345" t="str">
        <f t="shared" si="80"/>
        <v>-</v>
      </c>
      <c r="AQ97" s="329">
        <f t="shared" si="99"/>
        <v>0</v>
      </c>
      <c r="AR97" s="232"/>
      <c r="AS97" s="110"/>
      <c r="AT97" s="105" t="str">
        <f t="shared" si="104"/>
        <v>-</v>
      </c>
      <c r="AU97" s="228">
        <v>0</v>
      </c>
      <c r="AV97" s="345" t="str">
        <f t="shared" si="86"/>
        <v>-</v>
      </c>
      <c r="AW97" s="368">
        <f t="shared" si="64"/>
        <v>0</v>
      </c>
      <c r="AX97" s="232"/>
      <c r="AY97" s="110"/>
      <c r="AZ97" s="369">
        <v>0</v>
      </c>
      <c r="BA97" s="345" t="str">
        <f t="shared" si="82"/>
        <v>-</v>
      </c>
      <c r="BB97" s="368">
        <f t="shared" si="65"/>
        <v>0</v>
      </c>
      <c r="BC97" s="232"/>
      <c r="BD97" s="110"/>
      <c r="BE97" s="369">
        <v>0</v>
      </c>
      <c r="BF97" s="345" t="str">
        <f t="shared" si="83"/>
        <v>-</v>
      </c>
      <c r="BG97" s="368">
        <f t="shared" si="66"/>
        <v>0</v>
      </c>
      <c r="BH97" s="232"/>
      <c r="BI97" s="110"/>
      <c r="BJ97" s="369">
        <v>0</v>
      </c>
      <c r="BK97" s="345" t="str">
        <f t="shared" si="84"/>
        <v>-</v>
      </c>
    </row>
    <row r="98" ht="15" customHeight="1" spans="1:63">
      <c r="A98" s="114"/>
      <c r="B98" s="115">
        <v>31</v>
      </c>
      <c r="C98" s="380">
        <f t="shared" si="67"/>
        <v>0</v>
      </c>
      <c r="D98" s="208">
        <f t="shared" si="68"/>
        <v>0</v>
      </c>
      <c r="E98" s="208">
        <f t="shared" si="87"/>
        <v>0</v>
      </c>
      <c r="F98" s="378">
        <f t="shared" si="69"/>
        <v>0</v>
      </c>
      <c r="G98" s="304" t="str">
        <f t="shared" si="94"/>
        <v>-</v>
      </c>
      <c r="H98" s="308">
        <f t="shared" si="88"/>
        <v>0</v>
      </c>
      <c r="I98" s="190">
        <f t="shared" si="89"/>
        <v>0</v>
      </c>
      <c r="J98" s="190">
        <f t="shared" si="90"/>
        <v>0</v>
      </c>
      <c r="K98" s="190">
        <f t="shared" si="91"/>
        <v>0</v>
      </c>
      <c r="L98" s="331" t="str">
        <f t="shared" si="70"/>
        <v>-</v>
      </c>
      <c r="M98" s="329">
        <f t="shared" si="71"/>
        <v>0</v>
      </c>
      <c r="N98" s="232"/>
      <c r="O98" s="116"/>
      <c r="P98" s="105" t="str">
        <f t="shared" si="92"/>
        <v>-</v>
      </c>
      <c r="Q98" s="228">
        <v>0</v>
      </c>
      <c r="R98" s="346" t="str">
        <f t="shared" si="72"/>
        <v>-</v>
      </c>
      <c r="S98" s="329">
        <f t="shared" si="95"/>
        <v>0</v>
      </c>
      <c r="T98" s="232"/>
      <c r="U98" s="116"/>
      <c r="V98" s="105" t="str">
        <f t="shared" si="100"/>
        <v>-</v>
      </c>
      <c r="W98" s="228">
        <v>0</v>
      </c>
      <c r="X98" s="346" t="str">
        <f t="shared" si="74"/>
        <v>-</v>
      </c>
      <c r="Y98" s="329">
        <f t="shared" si="96"/>
        <v>0</v>
      </c>
      <c r="Z98" s="232"/>
      <c r="AA98" s="116"/>
      <c r="AB98" s="105" t="str">
        <f t="shared" si="101"/>
        <v>-</v>
      </c>
      <c r="AC98" s="228">
        <v>0</v>
      </c>
      <c r="AD98" s="346" t="str">
        <f t="shared" si="76"/>
        <v>-</v>
      </c>
      <c r="AE98" s="329">
        <f t="shared" si="97"/>
        <v>0</v>
      </c>
      <c r="AF98" s="232"/>
      <c r="AG98" s="116"/>
      <c r="AH98" s="105" t="str">
        <f t="shared" si="102"/>
        <v>-</v>
      </c>
      <c r="AI98" s="228">
        <v>0</v>
      </c>
      <c r="AJ98" s="346" t="str">
        <f t="shared" si="78"/>
        <v>-</v>
      </c>
      <c r="AK98" s="329">
        <f t="shared" si="98"/>
        <v>0</v>
      </c>
      <c r="AL98" s="232"/>
      <c r="AM98" s="116"/>
      <c r="AN98" s="105" t="str">
        <f t="shared" si="103"/>
        <v>-</v>
      </c>
      <c r="AO98" s="228">
        <v>0</v>
      </c>
      <c r="AP98" s="346" t="str">
        <f t="shared" si="80"/>
        <v>-</v>
      </c>
      <c r="AQ98" s="329">
        <f t="shared" si="99"/>
        <v>0</v>
      </c>
      <c r="AR98" s="232"/>
      <c r="AS98" s="116"/>
      <c r="AT98" s="105" t="str">
        <f t="shared" si="104"/>
        <v>-</v>
      </c>
      <c r="AU98" s="228">
        <v>0</v>
      </c>
      <c r="AV98" s="346" t="str">
        <f t="shared" si="86"/>
        <v>-</v>
      </c>
      <c r="AW98" s="371">
        <f t="shared" si="64"/>
        <v>0</v>
      </c>
      <c r="AX98" s="239"/>
      <c r="AY98" s="116"/>
      <c r="AZ98" s="372">
        <v>0</v>
      </c>
      <c r="BA98" s="346" t="str">
        <f t="shared" si="82"/>
        <v>-</v>
      </c>
      <c r="BB98" s="371">
        <f t="shared" si="65"/>
        <v>0</v>
      </c>
      <c r="BC98" s="239"/>
      <c r="BD98" s="116"/>
      <c r="BE98" s="372">
        <v>0</v>
      </c>
      <c r="BF98" s="346" t="str">
        <f t="shared" si="83"/>
        <v>-</v>
      </c>
      <c r="BG98" s="371">
        <f t="shared" si="66"/>
        <v>0</v>
      </c>
      <c r="BH98" s="239"/>
      <c r="BI98" s="116"/>
      <c r="BJ98" s="372">
        <v>0</v>
      </c>
      <c r="BK98" s="346" t="str">
        <f t="shared" si="84"/>
        <v>-</v>
      </c>
    </row>
    <row r="99" ht="15" customHeight="1" spans="1:63">
      <c r="A99" s="381" t="s">
        <v>50</v>
      </c>
      <c r="B99" s="301"/>
      <c r="C99" s="18">
        <f>C163+C131+C100</f>
        <v>0</v>
      </c>
      <c r="D99" s="302">
        <f>D163+D131+D100</f>
        <v>0</v>
      </c>
      <c r="E99" s="208">
        <f t="shared" si="87"/>
        <v>0</v>
      </c>
      <c r="F99" s="382">
        <f>AY99+BD99+O99+U99+AA99</f>
        <v>0</v>
      </c>
      <c r="G99" s="304" t="str">
        <f t="shared" si="94"/>
        <v>-</v>
      </c>
      <c r="H99" s="308">
        <f t="shared" si="88"/>
        <v>0</v>
      </c>
      <c r="I99" s="190">
        <f t="shared" si="89"/>
        <v>0</v>
      </c>
      <c r="J99" s="190">
        <f t="shared" si="90"/>
        <v>0</v>
      </c>
      <c r="K99" s="190">
        <f t="shared" si="91"/>
        <v>0</v>
      </c>
      <c r="L99" s="321" t="str">
        <f t="shared" ref="L99:L132" si="105">IF(I99&lt;&gt;0,I99/F99,"-")</f>
        <v>-</v>
      </c>
      <c r="M99" s="322">
        <f>M163+M131+M100</f>
        <v>0</v>
      </c>
      <c r="N99" s="222">
        <f>N163+N131+N100</f>
        <v>0</v>
      </c>
      <c r="O99" s="129">
        <f>O163+O131+O100</f>
        <v>0</v>
      </c>
      <c r="P99" s="384" t="str">
        <f t="shared" si="92"/>
        <v>-</v>
      </c>
      <c r="Q99" s="221">
        <f>Q163+Q131+Q100</f>
        <v>0</v>
      </c>
      <c r="R99" s="341" t="str">
        <f t="shared" si="72"/>
        <v>-</v>
      </c>
      <c r="S99" s="322">
        <f>S163+S131+S100</f>
        <v>0</v>
      </c>
      <c r="T99" s="222">
        <f>T163+T131+T100</f>
        <v>0</v>
      </c>
      <c r="U99" s="129">
        <f>U163+U131+U100</f>
        <v>0</v>
      </c>
      <c r="V99" s="384" t="str">
        <f t="shared" si="100"/>
        <v>-</v>
      </c>
      <c r="W99" s="221">
        <f>W163+W131+W100</f>
        <v>0</v>
      </c>
      <c r="X99" s="341" t="str">
        <f t="shared" si="74"/>
        <v>-</v>
      </c>
      <c r="Y99" s="322">
        <f>Y163+Y131+Y100</f>
        <v>0</v>
      </c>
      <c r="Z99" s="222">
        <f>Z163+Z131+Z100</f>
        <v>0</v>
      </c>
      <c r="AA99" s="129">
        <f>AA163+AA131+AA100</f>
        <v>0</v>
      </c>
      <c r="AB99" s="384" t="str">
        <f t="shared" si="101"/>
        <v>-</v>
      </c>
      <c r="AC99" s="221">
        <f>AC163+AC131+AC100</f>
        <v>0</v>
      </c>
      <c r="AD99" s="341" t="str">
        <f t="shared" si="76"/>
        <v>-</v>
      </c>
      <c r="AE99" s="322">
        <f>AE163+AE131+AE100</f>
        <v>0</v>
      </c>
      <c r="AF99" s="222">
        <f>AF163+AF131+AF100</f>
        <v>0</v>
      </c>
      <c r="AG99" s="129">
        <f>AG163+AG131+AG100</f>
        <v>0</v>
      </c>
      <c r="AH99" s="384" t="str">
        <f t="shared" si="102"/>
        <v>-</v>
      </c>
      <c r="AI99" s="221">
        <f>AI163+AI131+AI100</f>
        <v>0</v>
      </c>
      <c r="AJ99" s="341" t="str">
        <f t="shared" si="78"/>
        <v>-</v>
      </c>
      <c r="AK99" s="322">
        <f>AK163+AK131+AK100</f>
        <v>0</v>
      </c>
      <c r="AL99" s="222">
        <f>AL163+AL131+AL100</f>
        <v>0</v>
      </c>
      <c r="AM99" s="129">
        <f>AM163+AM131+AM100</f>
        <v>0</v>
      </c>
      <c r="AN99" s="384" t="str">
        <f t="shared" si="103"/>
        <v>-</v>
      </c>
      <c r="AO99" s="221">
        <f>AO163+AO131+AO100</f>
        <v>0</v>
      </c>
      <c r="AP99" s="341" t="str">
        <f t="shared" si="80"/>
        <v>-</v>
      </c>
      <c r="AQ99" s="322">
        <f>AQ163+AQ131+AQ100</f>
        <v>0</v>
      </c>
      <c r="AR99" s="222">
        <f>AR163+AR131+AR100</f>
        <v>0</v>
      </c>
      <c r="AS99" s="129">
        <f>AS163+AS131+AS100</f>
        <v>0</v>
      </c>
      <c r="AT99" s="384" t="str">
        <f t="shared" si="104"/>
        <v>-</v>
      </c>
      <c r="AU99" s="221">
        <f>AU163+AU131+AU100</f>
        <v>0</v>
      </c>
      <c r="AV99" s="341" t="str">
        <f t="shared" si="86"/>
        <v>-</v>
      </c>
      <c r="AW99" s="322">
        <f t="shared" ref="AW99:AZ99" si="106">AW163+AW131+AW100</f>
        <v>0</v>
      </c>
      <c r="AX99" s="222">
        <f t="shared" si="106"/>
        <v>0</v>
      </c>
      <c r="AY99" s="129">
        <f t="shared" si="106"/>
        <v>0</v>
      </c>
      <c r="AZ99" s="221">
        <f t="shared" si="106"/>
        <v>0</v>
      </c>
      <c r="BA99" s="341" t="str">
        <f t="shared" si="82"/>
        <v>-</v>
      </c>
      <c r="BB99" s="322">
        <f t="shared" ref="BB99:BE99" si="107">BB163+BB131+BB100</f>
        <v>0</v>
      </c>
      <c r="BC99" s="222">
        <f t="shared" si="107"/>
        <v>0</v>
      </c>
      <c r="BD99" s="129">
        <f t="shared" si="107"/>
        <v>0</v>
      </c>
      <c r="BE99" s="221">
        <f t="shared" si="107"/>
        <v>0</v>
      </c>
      <c r="BF99" s="341" t="str">
        <f t="shared" si="83"/>
        <v>-</v>
      </c>
      <c r="BG99" s="322">
        <f t="shared" ref="BG99:BJ99" si="108">BG163+BG131+BG100</f>
        <v>0</v>
      </c>
      <c r="BH99" s="222">
        <f t="shared" si="108"/>
        <v>0</v>
      </c>
      <c r="BI99" s="129">
        <f t="shared" si="108"/>
        <v>0</v>
      </c>
      <c r="BJ99" s="221">
        <f t="shared" si="108"/>
        <v>0</v>
      </c>
      <c r="BK99" s="341" t="str">
        <f t="shared" si="84"/>
        <v>-</v>
      </c>
    </row>
    <row r="100" ht="16.5" customHeight="1" spans="1:63">
      <c r="A100" s="20" t="s">
        <v>51</v>
      </c>
      <c r="B100" s="21"/>
      <c r="C100" s="22">
        <f t="shared" ref="C100:D100" si="109">SUM(C101:C130)</f>
        <v>0</v>
      </c>
      <c r="D100" s="206">
        <f t="shared" si="109"/>
        <v>0</v>
      </c>
      <c r="E100" s="208">
        <f t="shared" si="87"/>
        <v>0</v>
      </c>
      <c r="F100" s="208">
        <f t="shared" si="87"/>
        <v>0</v>
      </c>
      <c r="G100" s="304" t="str">
        <f t="shared" ref="G100:G113" si="110">IF(C100&lt;&gt;0,F100/C100,"-")</f>
        <v>-</v>
      </c>
      <c r="H100" s="308">
        <f>SUM(H101:H130)</f>
        <v>0</v>
      </c>
      <c r="I100" s="308">
        <f t="shared" ref="I100:K100" si="111">SUM(I101:I130)</f>
        <v>0</v>
      </c>
      <c r="J100" s="308">
        <f t="shared" si="111"/>
        <v>0</v>
      </c>
      <c r="K100" s="308">
        <f t="shared" si="111"/>
        <v>0</v>
      </c>
      <c r="L100" s="323" t="str">
        <f t="shared" si="105"/>
        <v>-</v>
      </c>
      <c r="M100" s="324">
        <f>SUM(M101:M130)</f>
        <v>0</v>
      </c>
      <c r="N100" s="325">
        <f>SUM(N101:N130)</f>
        <v>0</v>
      </c>
      <c r="O100" s="326">
        <f>SUM(O101:O130)</f>
        <v>0</v>
      </c>
      <c r="P100" s="333" t="str">
        <f t="shared" si="92"/>
        <v>-</v>
      </c>
      <c r="Q100" s="342">
        <f>SUM(Q101:Q130)</f>
        <v>0</v>
      </c>
      <c r="R100" s="343" t="str">
        <f t="shared" si="72"/>
        <v>-</v>
      </c>
      <c r="S100" s="324">
        <f>SUM(S101:S130)</f>
        <v>0</v>
      </c>
      <c r="T100" s="325">
        <f>SUM(T101:T130)</f>
        <v>0</v>
      </c>
      <c r="U100" s="326">
        <f>SUM(U101:U130)</f>
        <v>0</v>
      </c>
      <c r="V100" s="333" t="str">
        <f t="shared" si="100"/>
        <v>-</v>
      </c>
      <c r="W100" s="342">
        <f>SUM(W101:W130)</f>
        <v>0</v>
      </c>
      <c r="X100" s="343" t="str">
        <f t="shared" si="74"/>
        <v>-</v>
      </c>
      <c r="Y100" s="324">
        <f>SUM(Y101:Y130)</f>
        <v>0</v>
      </c>
      <c r="Z100" s="325">
        <f>SUM(Z101:Z130)</f>
        <v>0</v>
      </c>
      <c r="AA100" s="326">
        <f>SUM(AA101:AA130)</f>
        <v>0</v>
      </c>
      <c r="AB100" s="333" t="str">
        <f t="shared" si="101"/>
        <v>-</v>
      </c>
      <c r="AC100" s="342">
        <f>SUM(AC101:AC130)</f>
        <v>0</v>
      </c>
      <c r="AD100" s="343" t="str">
        <f t="shared" si="76"/>
        <v>-</v>
      </c>
      <c r="AE100" s="324">
        <f>SUM(AE101:AE130)</f>
        <v>0</v>
      </c>
      <c r="AF100" s="325">
        <f>SUM(AF101:AF130)</f>
        <v>0</v>
      </c>
      <c r="AG100" s="326">
        <f>SUM(AG101:AG130)</f>
        <v>0</v>
      </c>
      <c r="AH100" s="333" t="str">
        <f t="shared" si="102"/>
        <v>-</v>
      </c>
      <c r="AI100" s="342">
        <f>SUM(AI101:AI130)</f>
        <v>0</v>
      </c>
      <c r="AJ100" s="343" t="str">
        <f t="shared" si="78"/>
        <v>-</v>
      </c>
      <c r="AK100" s="324">
        <f>SUM(AK101:AK130)</f>
        <v>0</v>
      </c>
      <c r="AL100" s="325">
        <f>SUM(AL101:AL130)</f>
        <v>0</v>
      </c>
      <c r="AM100" s="326">
        <f>SUM(AM101:AM130)</f>
        <v>0</v>
      </c>
      <c r="AN100" s="333" t="str">
        <f t="shared" si="103"/>
        <v>-</v>
      </c>
      <c r="AO100" s="342">
        <f>SUM(AO101:AO130)</f>
        <v>0</v>
      </c>
      <c r="AP100" s="343" t="str">
        <f t="shared" si="80"/>
        <v>-</v>
      </c>
      <c r="AQ100" s="324">
        <f>SUM(AQ101:AQ130)</f>
        <v>0</v>
      </c>
      <c r="AR100" s="325">
        <f>SUM(AR101:AR130)</f>
        <v>0</v>
      </c>
      <c r="AS100" s="326">
        <f>SUM(AS101:AS130)</f>
        <v>0</v>
      </c>
      <c r="AT100" s="333" t="str">
        <f t="shared" si="104"/>
        <v>-</v>
      </c>
      <c r="AU100" s="342">
        <f>SUM(AU101:AU130)</f>
        <v>0</v>
      </c>
      <c r="AV100" s="343" t="str">
        <f t="shared" si="86"/>
        <v>-</v>
      </c>
      <c r="AW100" s="357">
        <f t="shared" ref="AW100:AZ100" si="112">SUM(AW101:AW130)</f>
        <v>0</v>
      </c>
      <c r="AX100" s="358">
        <f t="shared" si="112"/>
        <v>0</v>
      </c>
      <c r="AY100" s="386">
        <f t="shared" si="112"/>
        <v>0</v>
      </c>
      <c r="AZ100" s="360">
        <f t="shared" si="112"/>
        <v>0</v>
      </c>
      <c r="BA100" s="361" t="str">
        <f t="shared" si="82"/>
        <v>-</v>
      </c>
      <c r="BB100" s="357">
        <f t="shared" ref="BB100:BE100" si="113">SUM(BB101:BB130)</f>
        <v>0</v>
      </c>
      <c r="BC100" s="358">
        <f t="shared" si="113"/>
        <v>0</v>
      </c>
      <c r="BD100" s="386">
        <f t="shared" si="113"/>
        <v>0</v>
      </c>
      <c r="BE100" s="360">
        <f t="shared" si="113"/>
        <v>0</v>
      </c>
      <c r="BF100" s="361" t="str">
        <f t="shared" si="83"/>
        <v>-</v>
      </c>
      <c r="BG100" s="357">
        <f t="shared" ref="BG100:BJ100" si="114">SUM(BG101:BG130)</f>
        <v>0</v>
      </c>
      <c r="BH100" s="358">
        <f t="shared" si="114"/>
        <v>0</v>
      </c>
      <c r="BI100" s="386">
        <f t="shared" si="114"/>
        <v>0</v>
      </c>
      <c r="BJ100" s="360">
        <f t="shared" si="114"/>
        <v>0</v>
      </c>
      <c r="BK100" s="361" t="str">
        <f t="shared" si="84"/>
        <v>-</v>
      </c>
    </row>
    <row r="101" ht="14.25" customHeight="1" spans="1:63">
      <c r="A101" s="101" t="s">
        <v>51</v>
      </c>
      <c r="B101" s="102">
        <v>1</v>
      </c>
      <c r="C101" s="188">
        <f t="shared" ref="C101:C130" si="115">F101+H101</f>
        <v>0</v>
      </c>
      <c r="D101" s="208">
        <f>M101+S101+Y101+AE101+AK101+AQ101</f>
        <v>0</v>
      </c>
      <c r="E101" s="208">
        <f t="shared" si="87"/>
        <v>0</v>
      </c>
      <c r="F101" s="382">
        <f>O101+U101+AA101+AG101+AM101+AS101+AY101+BD101+BI101</f>
        <v>0</v>
      </c>
      <c r="G101" s="304" t="str">
        <f t="shared" si="110"/>
        <v>-</v>
      </c>
      <c r="H101" s="308">
        <f t="shared" si="88"/>
        <v>0</v>
      </c>
      <c r="I101" s="190">
        <f t="shared" si="89"/>
        <v>0</v>
      </c>
      <c r="J101" s="190">
        <f t="shared" si="90"/>
        <v>0</v>
      </c>
      <c r="K101" s="190">
        <f t="shared" si="91"/>
        <v>0</v>
      </c>
      <c r="L101" s="328" t="str">
        <f t="shared" si="105"/>
        <v>-</v>
      </c>
      <c r="M101" s="329">
        <f>N101+O101</f>
        <v>0</v>
      </c>
      <c r="N101" s="229"/>
      <c r="O101" s="27"/>
      <c r="P101" s="105" t="str">
        <f t="shared" si="92"/>
        <v>-</v>
      </c>
      <c r="Q101" s="228">
        <v>0</v>
      </c>
      <c r="R101" s="367" t="str">
        <f t="shared" si="72"/>
        <v>-</v>
      </c>
      <c r="S101" s="329">
        <f>T101+U101</f>
        <v>0</v>
      </c>
      <c r="T101" s="229"/>
      <c r="U101" s="27"/>
      <c r="V101" s="105" t="str">
        <f t="shared" si="100"/>
        <v>-</v>
      </c>
      <c r="W101" s="228">
        <v>0</v>
      </c>
      <c r="X101" s="367" t="str">
        <f t="shared" si="74"/>
        <v>-</v>
      </c>
      <c r="Y101" s="329">
        <f>Z101+AA101</f>
        <v>0</v>
      </c>
      <c r="Z101" s="229"/>
      <c r="AA101" s="27"/>
      <c r="AB101" s="105" t="str">
        <f t="shared" si="101"/>
        <v>-</v>
      </c>
      <c r="AC101" s="228">
        <v>0</v>
      </c>
      <c r="AD101" s="367" t="str">
        <f t="shared" si="76"/>
        <v>-</v>
      </c>
      <c r="AE101" s="329">
        <f>AF101+AG101</f>
        <v>0</v>
      </c>
      <c r="AF101" s="229"/>
      <c r="AG101" s="27"/>
      <c r="AH101" s="105" t="str">
        <f t="shared" si="102"/>
        <v>-</v>
      </c>
      <c r="AI101" s="228">
        <v>0</v>
      </c>
      <c r="AJ101" s="367" t="str">
        <f t="shared" si="78"/>
        <v>-</v>
      </c>
      <c r="AK101" s="329">
        <f>AL101+AM101</f>
        <v>0</v>
      </c>
      <c r="AL101" s="229"/>
      <c r="AM101" s="27"/>
      <c r="AN101" s="105" t="str">
        <f t="shared" si="103"/>
        <v>-</v>
      </c>
      <c r="AO101" s="228">
        <v>0</v>
      </c>
      <c r="AP101" s="367" t="str">
        <f t="shared" si="80"/>
        <v>-</v>
      </c>
      <c r="AQ101" s="329">
        <f>AR101+AS101</f>
        <v>0</v>
      </c>
      <c r="AR101" s="229"/>
      <c r="AS101" s="27"/>
      <c r="AT101" s="105" t="str">
        <f t="shared" si="104"/>
        <v>-</v>
      </c>
      <c r="AU101" s="228">
        <v>0</v>
      </c>
      <c r="AV101" s="367" t="str">
        <f t="shared" si="86"/>
        <v>-</v>
      </c>
      <c r="AW101" s="329">
        <f t="shared" ref="AW101:AW130" si="116">AX101+AY101</f>
        <v>0</v>
      </c>
      <c r="AX101" s="229"/>
      <c r="AY101" s="27"/>
      <c r="AZ101" s="366">
        <v>0</v>
      </c>
      <c r="BA101" s="367" t="str">
        <f t="shared" si="82"/>
        <v>-</v>
      </c>
      <c r="BB101" s="329">
        <f t="shared" ref="BB101:BB130" si="117">BC101+BD101</f>
        <v>0</v>
      </c>
      <c r="BC101" s="229"/>
      <c r="BD101" s="27"/>
      <c r="BE101" s="366">
        <v>0</v>
      </c>
      <c r="BF101" s="367" t="str">
        <f t="shared" si="83"/>
        <v>-</v>
      </c>
      <c r="BG101" s="329">
        <f t="shared" ref="BG101:BG130" si="118">BH101+BI101</f>
        <v>0</v>
      </c>
      <c r="BH101" s="229"/>
      <c r="BI101" s="27"/>
      <c r="BJ101" s="366">
        <v>0</v>
      </c>
      <c r="BK101" s="367" t="str">
        <f t="shared" si="84"/>
        <v>-</v>
      </c>
    </row>
    <row r="102" ht="14.25" customHeight="1" spans="1:63">
      <c r="A102" s="107"/>
      <c r="B102" s="108">
        <v>2</v>
      </c>
      <c r="C102" s="192">
        <f t="shared" si="115"/>
        <v>0</v>
      </c>
      <c r="D102" s="208">
        <f t="shared" ref="D102:D130" si="119">M102+S102+Y102+AE102+AK102+AQ102</f>
        <v>0</v>
      </c>
      <c r="E102" s="208">
        <f t="shared" si="87"/>
        <v>0</v>
      </c>
      <c r="F102" s="382">
        <f t="shared" ref="F102:F165" si="120">O102+U102+AA102+AG102+AM102+AS102+AY102+BD102+BI102</f>
        <v>0</v>
      </c>
      <c r="G102" s="304" t="str">
        <f t="shared" si="110"/>
        <v>-</v>
      </c>
      <c r="H102" s="308">
        <f t="shared" si="88"/>
        <v>0</v>
      </c>
      <c r="I102" s="190">
        <f t="shared" si="89"/>
        <v>0</v>
      </c>
      <c r="J102" s="190">
        <f t="shared" si="90"/>
        <v>0</v>
      </c>
      <c r="K102" s="190">
        <f t="shared" si="91"/>
        <v>0</v>
      </c>
      <c r="L102" s="330" t="str">
        <f t="shared" si="105"/>
        <v>-</v>
      </c>
      <c r="M102" s="329">
        <f t="shared" ref="M102:M130" si="121">N102+O102</f>
        <v>0</v>
      </c>
      <c r="N102" s="229"/>
      <c r="O102" s="31"/>
      <c r="P102" s="105" t="str">
        <f t="shared" si="92"/>
        <v>-</v>
      </c>
      <c r="Q102" s="228">
        <v>0</v>
      </c>
      <c r="R102" s="370" t="str">
        <f t="shared" si="72"/>
        <v>-</v>
      </c>
      <c r="S102" s="329">
        <f t="shared" ref="S102:S117" si="122">T102+U102</f>
        <v>0</v>
      </c>
      <c r="T102" s="229"/>
      <c r="U102" s="31"/>
      <c r="V102" s="105" t="str">
        <f t="shared" si="100"/>
        <v>-</v>
      </c>
      <c r="W102" s="228">
        <v>0</v>
      </c>
      <c r="X102" s="370" t="str">
        <f t="shared" si="74"/>
        <v>-</v>
      </c>
      <c r="Y102" s="329">
        <f t="shared" ref="Y102:Y117" si="123">Z102+AA102</f>
        <v>0</v>
      </c>
      <c r="Z102" s="229"/>
      <c r="AA102" s="31"/>
      <c r="AB102" s="105" t="str">
        <f t="shared" si="101"/>
        <v>-</v>
      </c>
      <c r="AC102" s="228">
        <v>0</v>
      </c>
      <c r="AD102" s="370" t="str">
        <f t="shared" si="76"/>
        <v>-</v>
      </c>
      <c r="AE102" s="329">
        <f t="shared" ref="AE102:AE117" si="124">AF102+AG102</f>
        <v>0</v>
      </c>
      <c r="AF102" s="229"/>
      <c r="AG102" s="31"/>
      <c r="AH102" s="105" t="str">
        <f t="shared" si="102"/>
        <v>-</v>
      </c>
      <c r="AI102" s="228">
        <v>0</v>
      </c>
      <c r="AJ102" s="370" t="str">
        <f t="shared" si="78"/>
        <v>-</v>
      </c>
      <c r="AK102" s="329">
        <f t="shared" ref="AK102:AK117" si="125">AL102+AM102</f>
        <v>0</v>
      </c>
      <c r="AL102" s="229"/>
      <c r="AM102" s="31"/>
      <c r="AN102" s="105" t="str">
        <f t="shared" si="103"/>
        <v>-</v>
      </c>
      <c r="AO102" s="228">
        <v>0</v>
      </c>
      <c r="AP102" s="370" t="str">
        <f t="shared" si="80"/>
        <v>-</v>
      </c>
      <c r="AQ102" s="329">
        <f t="shared" ref="AQ102:AQ117" si="126">AR102+AS102</f>
        <v>0</v>
      </c>
      <c r="AR102" s="229"/>
      <c r="AS102" s="31"/>
      <c r="AT102" s="105" t="str">
        <f t="shared" si="104"/>
        <v>-</v>
      </c>
      <c r="AU102" s="228">
        <v>0</v>
      </c>
      <c r="AV102" s="370" t="str">
        <f t="shared" si="86"/>
        <v>-</v>
      </c>
      <c r="AW102" s="368">
        <f t="shared" si="116"/>
        <v>0</v>
      </c>
      <c r="AX102" s="232"/>
      <c r="AY102" s="31"/>
      <c r="AZ102" s="369">
        <v>0</v>
      </c>
      <c r="BA102" s="370" t="str">
        <f t="shared" si="82"/>
        <v>-</v>
      </c>
      <c r="BB102" s="368">
        <f t="shared" si="117"/>
        <v>0</v>
      </c>
      <c r="BC102" s="232"/>
      <c r="BD102" s="31"/>
      <c r="BE102" s="369">
        <v>0</v>
      </c>
      <c r="BF102" s="370" t="str">
        <f t="shared" si="83"/>
        <v>-</v>
      </c>
      <c r="BG102" s="368">
        <f t="shared" si="118"/>
        <v>0</v>
      </c>
      <c r="BH102" s="232"/>
      <c r="BI102" s="31"/>
      <c r="BJ102" s="369">
        <v>0</v>
      </c>
      <c r="BK102" s="370" t="str">
        <f t="shared" si="84"/>
        <v>-</v>
      </c>
    </row>
    <row r="103" ht="14.25" customHeight="1" spans="1:63">
      <c r="A103" s="107"/>
      <c r="B103" s="108">
        <v>3</v>
      </c>
      <c r="C103" s="192">
        <f t="shared" si="115"/>
        <v>0</v>
      </c>
      <c r="D103" s="208">
        <f t="shared" si="119"/>
        <v>0</v>
      </c>
      <c r="E103" s="208">
        <f t="shared" si="87"/>
        <v>0</v>
      </c>
      <c r="F103" s="382">
        <f t="shared" si="120"/>
        <v>0</v>
      </c>
      <c r="G103" s="304" t="str">
        <f t="shared" si="110"/>
        <v>-</v>
      </c>
      <c r="H103" s="308">
        <f t="shared" si="88"/>
        <v>0</v>
      </c>
      <c r="I103" s="190">
        <f t="shared" si="89"/>
        <v>0</v>
      </c>
      <c r="J103" s="190">
        <f t="shared" si="90"/>
        <v>0</v>
      </c>
      <c r="K103" s="190">
        <f t="shared" si="91"/>
        <v>0</v>
      </c>
      <c r="L103" s="330" t="str">
        <f t="shared" si="105"/>
        <v>-</v>
      </c>
      <c r="M103" s="329">
        <f t="shared" si="121"/>
        <v>0</v>
      </c>
      <c r="N103" s="232"/>
      <c r="O103" s="31"/>
      <c r="P103" s="105" t="str">
        <f t="shared" si="92"/>
        <v>-</v>
      </c>
      <c r="Q103" s="228">
        <v>0</v>
      </c>
      <c r="R103" s="370" t="str">
        <f t="shared" si="72"/>
        <v>-</v>
      </c>
      <c r="S103" s="329">
        <f t="shared" si="122"/>
        <v>0</v>
      </c>
      <c r="T103" s="232"/>
      <c r="U103" s="31"/>
      <c r="V103" s="105" t="str">
        <f t="shared" si="100"/>
        <v>-</v>
      </c>
      <c r="W103" s="228">
        <v>0</v>
      </c>
      <c r="X103" s="370" t="str">
        <f t="shared" si="74"/>
        <v>-</v>
      </c>
      <c r="Y103" s="329">
        <f t="shared" si="123"/>
        <v>0</v>
      </c>
      <c r="Z103" s="232"/>
      <c r="AA103" s="31"/>
      <c r="AB103" s="105" t="str">
        <f t="shared" si="101"/>
        <v>-</v>
      </c>
      <c r="AC103" s="228">
        <v>0</v>
      </c>
      <c r="AD103" s="370" t="str">
        <f t="shared" si="76"/>
        <v>-</v>
      </c>
      <c r="AE103" s="329">
        <f t="shared" si="124"/>
        <v>0</v>
      </c>
      <c r="AF103" s="232"/>
      <c r="AG103" s="31"/>
      <c r="AH103" s="105" t="str">
        <f t="shared" si="102"/>
        <v>-</v>
      </c>
      <c r="AI103" s="228">
        <v>0</v>
      </c>
      <c r="AJ103" s="370" t="str">
        <f t="shared" si="78"/>
        <v>-</v>
      </c>
      <c r="AK103" s="329">
        <f t="shared" si="125"/>
        <v>0</v>
      </c>
      <c r="AL103" s="232"/>
      <c r="AM103" s="31"/>
      <c r="AN103" s="105" t="str">
        <f t="shared" si="103"/>
        <v>-</v>
      </c>
      <c r="AO103" s="228">
        <v>0</v>
      </c>
      <c r="AP103" s="370" t="str">
        <f t="shared" si="80"/>
        <v>-</v>
      </c>
      <c r="AQ103" s="329">
        <f t="shared" si="126"/>
        <v>0</v>
      </c>
      <c r="AR103" s="232"/>
      <c r="AS103" s="31"/>
      <c r="AT103" s="105" t="str">
        <f t="shared" si="104"/>
        <v>-</v>
      </c>
      <c r="AU103" s="228">
        <v>0</v>
      </c>
      <c r="AV103" s="370" t="str">
        <f t="shared" si="86"/>
        <v>-</v>
      </c>
      <c r="AW103" s="368">
        <f t="shared" si="116"/>
        <v>0</v>
      </c>
      <c r="AX103" s="232"/>
      <c r="AY103" s="31"/>
      <c r="AZ103" s="369">
        <v>0</v>
      </c>
      <c r="BA103" s="370" t="str">
        <f t="shared" si="82"/>
        <v>-</v>
      </c>
      <c r="BB103" s="368">
        <f t="shared" si="117"/>
        <v>0</v>
      </c>
      <c r="BC103" s="232"/>
      <c r="BD103" s="31"/>
      <c r="BE103" s="369">
        <v>0</v>
      </c>
      <c r="BF103" s="370" t="str">
        <f t="shared" si="83"/>
        <v>-</v>
      </c>
      <c r="BG103" s="368">
        <f t="shared" si="118"/>
        <v>0</v>
      </c>
      <c r="BH103" s="232"/>
      <c r="BI103" s="31"/>
      <c r="BJ103" s="369">
        <v>0</v>
      </c>
      <c r="BK103" s="370" t="str">
        <f t="shared" si="84"/>
        <v>-</v>
      </c>
    </row>
    <row r="104" ht="14.25" customHeight="1" spans="1:63">
      <c r="A104" s="107"/>
      <c r="B104" s="108">
        <v>4</v>
      </c>
      <c r="C104" s="192">
        <f t="shared" si="115"/>
        <v>0</v>
      </c>
      <c r="D104" s="208">
        <f t="shared" si="119"/>
        <v>0</v>
      </c>
      <c r="E104" s="208">
        <f t="shared" si="87"/>
        <v>0</v>
      </c>
      <c r="F104" s="382">
        <f t="shared" si="120"/>
        <v>0</v>
      </c>
      <c r="G104" s="304" t="str">
        <f t="shared" si="110"/>
        <v>-</v>
      </c>
      <c r="H104" s="308">
        <f t="shared" si="88"/>
        <v>0</v>
      </c>
      <c r="I104" s="190">
        <f t="shared" si="89"/>
        <v>0</v>
      </c>
      <c r="J104" s="190">
        <f t="shared" si="90"/>
        <v>0</v>
      </c>
      <c r="K104" s="190">
        <f t="shared" si="91"/>
        <v>0</v>
      </c>
      <c r="L104" s="330" t="str">
        <f t="shared" si="105"/>
        <v>-</v>
      </c>
      <c r="M104" s="329">
        <f t="shared" si="121"/>
        <v>0</v>
      </c>
      <c r="N104" s="232"/>
      <c r="O104" s="31"/>
      <c r="P104" s="105" t="str">
        <f t="shared" si="92"/>
        <v>-</v>
      </c>
      <c r="Q104" s="228">
        <v>0</v>
      </c>
      <c r="R104" s="370" t="str">
        <f t="shared" si="72"/>
        <v>-</v>
      </c>
      <c r="S104" s="329">
        <f t="shared" si="122"/>
        <v>0</v>
      </c>
      <c r="T104" s="232"/>
      <c r="U104" s="31"/>
      <c r="V104" s="105" t="str">
        <f t="shared" si="100"/>
        <v>-</v>
      </c>
      <c r="W104" s="228">
        <v>0</v>
      </c>
      <c r="X104" s="370" t="str">
        <f t="shared" si="74"/>
        <v>-</v>
      </c>
      <c r="Y104" s="329">
        <f t="shared" si="123"/>
        <v>0</v>
      </c>
      <c r="Z104" s="232"/>
      <c r="AA104" s="31"/>
      <c r="AB104" s="105" t="str">
        <f t="shared" si="101"/>
        <v>-</v>
      </c>
      <c r="AC104" s="228">
        <v>0</v>
      </c>
      <c r="AD104" s="370" t="str">
        <f t="shared" si="76"/>
        <v>-</v>
      </c>
      <c r="AE104" s="329">
        <f t="shared" si="124"/>
        <v>0</v>
      </c>
      <c r="AF104" s="232"/>
      <c r="AG104" s="31"/>
      <c r="AH104" s="105" t="str">
        <f t="shared" si="102"/>
        <v>-</v>
      </c>
      <c r="AI104" s="228">
        <v>0</v>
      </c>
      <c r="AJ104" s="370" t="str">
        <f t="shared" si="78"/>
        <v>-</v>
      </c>
      <c r="AK104" s="329">
        <f t="shared" si="125"/>
        <v>0</v>
      </c>
      <c r="AL104" s="232"/>
      <c r="AM104" s="31"/>
      <c r="AN104" s="105" t="str">
        <f t="shared" si="103"/>
        <v>-</v>
      </c>
      <c r="AO104" s="228">
        <v>0</v>
      </c>
      <c r="AP104" s="370" t="str">
        <f t="shared" si="80"/>
        <v>-</v>
      </c>
      <c r="AQ104" s="329">
        <f t="shared" si="126"/>
        <v>0</v>
      </c>
      <c r="AR104" s="232"/>
      <c r="AS104" s="31"/>
      <c r="AT104" s="105" t="str">
        <f t="shared" si="104"/>
        <v>-</v>
      </c>
      <c r="AU104" s="228">
        <v>0</v>
      </c>
      <c r="AV104" s="370" t="str">
        <f t="shared" si="86"/>
        <v>-</v>
      </c>
      <c r="AW104" s="368">
        <f t="shared" si="116"/>
        <v>0</v>
      </c>
      <c r="AX104" s="232"/>
      <c r="AY104" s="31"/>
      <c r="AZ104" s="369">
        <v>0</v>
      </c>
      <c r="BA104" s="370" t="str">
        <f t="shared" si="82"/>
        <v>-</v>
      </c>
      <c r="BB104" s="368">
        <f t="shared" si="117"/>
        <v>0</v>
      </c>
      <c r="BC104" s="232"/>
      <c r="BD104" s="31"/>
      <c r="BE104" s="369">
        <v>0</v>
      </c>
      <c r="BF104" s="370" t="str">
        <f t="shared" si="83"/>
        <v>-</v>
      </c>
      <c r="BG104" s="368">
        <f t="shared" si="118"/>
        <v>0</v>
      </c>
      <c r="BH104" s="232"/>
      <c r="BI104" s="31"/>
      <c r="BJ104" s="369">
        <v>0</v>
      </c>
      <c r="BK104" s="370" t="str">
        <f t="shared" si="84"/>
        <v>-</v>
      </c>
    </row>
    <row r="105" ht="14.25" customHeight="1" spans="1:63">
      <c r="A105" s="107"/>
      <c r="B105" s="108">
        <v>5</v>
      </c>
      <c r="C105" s="192">
        <f t="shared" si="115"/>
        <v>0</v>
      </c>
      <c r="D105" s="208">
        <f t="shared" si="119"/>
        <v>0</v>
      </c>
      <c r="E105" s="208">
        <f t="shared" si="87"/>
        <v>0</v>
      </c>
      <c r="F105" s="382">
        <f t="shared" si="120"/>
        <v>0</v>
      </c>
      <c r="G105" s="304" t="str">
        <f t="shared" si="110"/>
        <v>-</v>
      </c>
      <c r="H105" s="308">
        <f t="shared" si="88"/>
        <v>0</v>
      </c>
      <c r="I105" s="190">
        <f t="shared" si="89"/>
        <v>0</v>
      </c>
      <c r="J105" s="190">
        <f t="shared" si="90"/>
        <v>0</v>
      </c>
      <c r="K105" s="190">
        <f t="shared" si="91"/>
        <v>0</v>
      </c>
      <c r="L105" s="330" t="str">
        <f t="shared" si="105"/>
        <v>-</v>
      </c>
      <c r="M105" s="329">
        <f t="shared" si="121"/>
        <v>0</v>
      </c>
      <c r="N105" s="232"/>
      <c r="O105" s="31"/>
      <c r="P105" s="105" t="str">
        <f t="shared" si="92"/>
        <v>-</v>
      </c>
      <c r="Q105" s="228">
        <v>0</v>
      </c>
      <c r="R105" s="370" t="str">
        <f t="shared" si="72"/>
        <v>-</v>
      </c>
      <c r="S105" s="329">
        <f t="shared" si="122"/>
        <v>0</v>
      </c>
      <c r="T105" s="232"/>
      <c r="U105" s="31"/>
      <c r="V105" s="105" t="str">
        <f t="shared" si="100"/>
        <v>-</v>
      </c>
      <c r="W105" s="228">
        <v>0</v>
      </c>
      <c r="X105" s="370" t="str">
        <f t="shared" si="74"/>
        <v>-</v>
      </c>
      <c r="Y105" s="329">
        <f t="shared" si="123"/>
        <v>0</v>
      </c>
      <c r="Z105" s="232"/>
      <c r="AA105" s="31"/>
      <c r="AB105" s="105" t="str">
        <f t="shared" si="101"/>
        <v>-</v>
      </c>
      <c r="AC105" s="228">
        <v>0</v>
      </c>
      <c r="AD105" s="370" t="str">
        <f t="shared" si="76"/>
        <v>-</v>
      </c>
      <c r="AE105" s="329">
        <f t="shared" si="124"/>
        <v>0</v>
      </c>
      <c r="AF105" s="232"/>
      <c r="AG105" s="31"/>
      <c r="AH105" s="105" t="str">
        <f t="shared" si="102"/>
        <v>-</v>
      </c>
      <c r="AI105" s="228">
        <v>0</v>
      </c>
      <c r="AJ105" s="370" t="str">
        <f t="shared" si="78"/>
        <v>-</v>
      </c>
      <c r="AK105" s="329">
        <f t="shared" si="125"/>
        <v>0</v>
      </c>
      <c r="AL105" s="232"/>
      <c r="AM105" s="31"/>
      <c r="AN105" s="105" t="str">
        <f t="shared" si="103"/>
        <v>-</v>
      </c>
      <c r="AO105" s="228">
        <v>0</v>
      </c>
      <c r="AP105" s="370" t="str">
        <f t="shared" si="80"/>
        <v>-</v>
      </c>
      <c r="AQ105" s="329">
        <f t="shared" si="126"/>
        <v>0</v>
      </c>
      <c r="AR105" s="232"/>
      <c r="AS105" s="31"/>
      <c r="AT105" s="105" t="str">
        <f t="shared" si="104"/>
        <v>-</v>
      </c>
      <c r="AU105" s="228">
        <v>0</v>
      </c>
      <c r="AV105" s="370" t="str">
        <f t="shared" si="86"/>
        <v>-</v>
      </c>
      <c r="AW105" s="368">
        <f t="shared" si="116"/>
        <v>0</v>
      </c>
      <c r="AX105" s="232"/>
      <c r="AY105" s="31"/>
      <c r="AZ105" s="369">
        <v>0</v>
      </c>
      <c r="BA105" s="370" t="str">
        <f t="shared" si="82"/>
        <v>-</v>
      </c>
      <c r="BB105" s="368">
        <f t="shared" si="117"/>
        <v>0</v>
      </c>
      <c r="BC105" s="232"/>
      <c r="BD105" s="31"/>
      <c r="BE105" s="369">
        <v>0</v>
      </c>
      <c r="BF105" s="370" t="str">
        <f t="shared" si="83"/>
        <v>-</v>
      </c>
      <c r="BG105" s="368">
        <f t="shared" si="118"/>
        <v>0</v>
      </c>
      <c r="BH105" s="232"/>
      <c r="BI105" s="31"/>
      <c r="BJ105" s="369">
        <v>0</v>
      </c>
      <c r="BK105" s="370" t="str">
        <f t="shared" si="84"/>
        <v>-</v>
      </c>
    </row>
    <row r="106" ht="14.25" customHeight="1" spans="1:63">
      <c r="A106" s="107"/>
      <c r="B106" s="108">
        <v>6</v>
      </c>
      <c r="C106" s="192">
        <f t="shared" si="115"/>
        <v>0</v>
      </c>
      <c r="D106" s="208">
        <f t="shared" si="119"/>
        <v>0</v>
      </c>
      <c r="E106" s="208">
        <f t="shared" si="87"/>
        <v>0</v>
      </c>
      <c r="F106" s="382">
        <f t="shared" si="120"/>
        <v>0</v>
      </c>
      <c r="G106" s="304" t="str">
        <f t="shared" si="110"/>
        <v>-</v>
      </c>
      <c r="H106" s="308">
        <f t="shared" si="88"/>
        <v>0</v>
      </c>
      <c r="I106" s="190">
        <f t="shared" si="89"/>
        <v>0</v>
      </c>
      <c r="J106" s="190">
        <f t="shared" si="90"/>
        <v>0</v>
      </c>
      <c r="K106" s="190">
        <f t="shared" si="91"/>
        <v>0</v>
      </c>
      <c r="L106" s="330" t="str">
        <f t="shared" si="105"/>
        <v>-</v>
      </c>
      <c r="M106" s="329">
        <f t="shared" si="121"/>
        <v>0</v>
      </c>
      <c r="N106" s="232"/>
      <c r="O106" s="31"/>
      <c r="P106" s="105" t="str">
        <f t="shared" si="92"/>
        <v>-</v>
      </c>
      <c r="Q106" s="228">
        <v>0</v>
      </c>
      <c r="R106" s="370" t="str">
        <f t="shared" si="72"/>
        <v>-</v>
      </c>
      <c r="S106" s="329">
        <f t="shared" si="122"/>
        <v>0</v>
      </c>
      <c r="T106" s="232"/>
      <c r="U106" s="31"/>
      <c r="V106" s="105" t="str">
        <f t="shared" si="100"/>
        <v>-</v>
      </c>
      <c r="W106" s="228">
        <v>0</v>
      </c>
      <c r="X106" s="370" t="str">
        <f t="shared" si="74"/>
        <v>-</v>
      </c>
      <c r="Y106" s="329">
        <f t="shared" si="123"/>
        <v>0</v>
      </c>
      <c r="Z106" s="232"/>
      <c r="AA106" s="31"/>
      <c r="AB106" s="105" t="str">
        <f t="shared" si="101"/>
        <v>-</v>
      </c>
      <c r="AC106" s="228">
        <v>0</v>
      </c>
      <c r="AD106" s="370" t="str">
        <f t="shared" si="76"/>
        <v>-</v>
      </c>
      <c r="AE106" s="329">
        <f t="shared" si="124"/>
        <v>0</v>
      </c>
      <c r="AF106" s="232"/>
      <c r="AG106" s="31"/>
      <c r="AH106" s="105" t="str">
        <f t="shared" si="102"/>
        <v>-</v>
      </c>
      <c r="AI106" s="228">
        <v>0</v>
      </c>
      <c r="AJ106" s="370" t="str">
        <f t="shared" si="78"/>
        <v>-</v>
      </c>
      <c r="AK106" s="329">
        <f t="shared" si="125"/>
        <v>0</v>
      </c>
      <c r="AL106" s="232"/>
      <c r="AM106" s="31"/>
      <c r="AN106" s="105" t="str">
        <f t="shared" si="103"/>
        <v>-</v>
      </c>
      <c r="AO106" s="228">
        <v>0</v>
      </c>
      <c r="AP106" s="370" t="str">
        <f t="shared" si="80"/>
        <v>-</v>
      </c>
      <c r="AQ106" s="329">
        <f t="shared" si="126"/>
        <v>0</v>
      </c>
      <c r="AR106" s="232"/>
      <c r="AS106" s="31"/>
      <c r="AT106" s="105" t="str">
        <f t="shared" si="104"/>
        <v>-</v>
      </c>
      <c r="AU106" s="228">
        <v>0</v>
      </c>
      <c r="AV106" s="370" t="str">
        <f t="shared" si="86"/>
        <v>-</v>
      </c>
      <c r="AW106" s="368">
        <f t="shared" si="116"/>
        <v>0</v>
      </c>
      <c r="AX106" s="232"/>
      <c r="AY106" s="31"/>
      <c r="AZ106" s="369">
        <v>0</v>
      </c>
      <c r="BA106" s="370" t="str">
        <f t="shared" si="82"/>
        <v>-</v>
      </c>
      <c r="BB106" s="368">
        <f t="shared" si="117"/>
        <v>0</v>
      </c>
      <c r="BC106" s="232"/>
      <c r="BD106" s="31"/>
      <c r="BE106" s="369">
        <v>0</v>
      </c>
      <c r="BF106" s="370" t="str">
        <f t="shared" si="83"/>
        <v>-</v>
      </c>
      <c r="BG106" s="368">
        <f t="shared" si="118"/>
        <v>0</v>
      </c>
      <c r="BH106" s="232"/>
      <c r="BI106" s="31"/>
      <c r="BJ106" s="369">
        <v>0</v>
      </c>
      <c r="BK106" s="370" t="str">
        <f t="shared" si="84"/>
        <v>-</v>
      </c>
    </row>
    <row r="107" ht="14.25" customHeight="1" spans="1:63">
      <c r="A107" s="107"/>
      <c r="B107" s="108">
        <v>7</v>
      </c>
      <c r="C107" s="192">
        <f t="shared" si="115"/>
        <v>0</v>
      </c>
      <c r="D107" s="208">
        <f t="shared" si="119"/>
        <v>0</v>
      </c>
      <c r="E107" s="208">
        <f t="shared" si="87"/>
        <v>0</v>
      </c>
      <c r="F107" s="382">
        <f t="shared" si="120"/>
        <v>0</v>
      </c>
      <c r="G107" s="304" t="str">
        <f t="shared" si="110"/>
        <v>-</v>
      </c>
      <c r="H107" s="308">
        <f t="shared" si="88"/>
        <v>0</v>
      </c>
      <c r="I107" s="190">
        <f t="shared" si="89"/>
        <v>0</v>
      </c>
      <c r="J107" s="190">
        <f t="shared" si="90"/>
        <v>0</v>
      </c>
      <c r="K107" s="190">
        <f t="shared" si="91"/>
        <v>0</v>
      </c>
      <c r="L107" s="330" t="str">
        <f t="shared" si="105"/>
        <v>-</v>
      </c>
      <c r="M107" s="329">
        <f t="shared" si="121"/>
        <v>0</v>
      </c>
      <c r="N107" s="232"/>
      <c r="O107" s="31"/>
      <c r="P107" s="105" t="str">
        <f t="shared" si="92"/>
        <v>-</v>
      </c>
      <c r="Q107" s="228">
        <v>0</v>
      </c>
      <c r="R107" s="370" t="str">
        <f t="shared" si="72"/>
        <v>-</v>
      </c>
      <c r="S107" s="329">
        <f t="shared" si="122"/>
        <v>0</v>
      </c>
      <c r="T107" s="232"/>
      <c r="U107" s="31"/>
      <c r="V107" s="105" t="str">
        <f t="shared" si="100"/>
        <v>-</v>
      </c>
      <c r="W107" s="228">
        <v>0</v>
      </c>
      <c r="X107" s="370" t="str">
        <f t="shared" si="74"/>
        <v>-</v>
      </c>
      <c r="Y107" s="329">
        <f t="shared" si="123"/>
        <v>0</v>
      </c>
      <c r="Z107" s="232"/>
      <c r="AA107" s="31"/>
      <c r="AB107" s="105" t="str">
        <f t="shared" si="101"/>
        <v>-</v>
      </c>
      <c r="AC107" s="228">
        <v>0</v>
      </c>
      <c r="AD107" s="370" t="str">
        <f t="shared" si="76"/>
        <v>-</v>
      </c>
      <c r="AE107" s="329">
        <f t="shared" si="124"/>
        <v>0</v>
      </c>
      <c r="AF107" s="232"/>
      <c r="AG107" s="31"/>
      <c r="AH107" s="105" t="str">
        <f t="shared" si="102"/>
        <v>-</v>
      </c>
      <c r="AI107" s="228">
        <v>0</v>
      </c>
      <c r="AJ107" s="370" t="str">
        <f t="shared" si="78"/>
        <v>-</v>
      </c>
      <c r="AK107" s="329">
        <f t="shared" si="125"/>
        <v>0</v>
      </c>
      <c r="AL107" s="232"/>
      <c r="AM107" s="31"/>
      <c r="AN107" s="105" t="str">
        <f t="shared" si="103"/>
        <v>-</v>
      </c>
      <c r="AO107" s="228">
        <v>0</v>
      </c>
      <c r="AP107" s="370" t="str">
        <f t="shared" si="80"/>
        <v>-</v>
      </c>
      <c r="AQ107" s="329">
        <f t="shared" si="126"/>
        <v>0</v>
      </c>
      <c r="AR107" s="232"/>
      <c r="AS107" s="31"/>
      <c r="AT107" s="105" t="str">
        <f t="shared" si="104"/>
        <v>-</v>
      </c>
      <c r="AU107" s="228">
        <v>0</v>
      </c>
      <c r="AV107" s="370" t="str">
        <f t="shared" si="86"/>
        <v>-</v>
      </c>
      <c r="AW107" s="368">
        <f t="shared" si="116"/>
        <v>0</v>
      </c>
      <c r="AX107" s="232"/>
      <c r="AY107" s="31"/>
      <c r="AZ107" s="369">
        <v>0</v>
      </c>
      <c r="BA107" s="370" t="str">
        <f t="shared" si="82"/>
        <v>-</v>
      </c>
      <c r="BB107" s="368">
        <f t="shared" si="117"/>
        <v>0</v>
      </c>
      <c r="BC107" s="232"/>
      <c r="BD107" s="31"/>
      <c r="BE107" s="369">
        <v>0</v>
      </c>
      <c r="BF107" s="370" t="str">
        <f t="shared" si="83"/>
        <v>-</v>
      </c>
      <c r="BG107" s="368">
        <f t="shared" si="118"/>
        <v>0</v>
      </c>
      <c r="BH107" s="232"/>
      <c r="BI107" s="31"/>
      <c r="BJ107" s="369">
        <v>0</v>
      </c>
      <c r="BK107" s="370" t="str">
        <f t="shared" si="84"/>
        <v>-</v>
      </c>
    </row>
    <row r="108" ht="14.25" customHeight="1" spans="1:63">
      <c r="A108" s="107"/>
      <c r="B108" s="108">
        <v>8</v>
      </c>
      <c r="C108" s="192">
        <f t="shared" si="115"/>
        <v>0</v>
      </c>
      <c r="D108" s="208">
        <f t="shared" si="119"/>
        <v>0</v>
      </c>
      <c r="E108" s="208">
        <f t="shared" si="87"/>
        <v>0</v>
      </c>
      <c r="F108" s="382">
        <f t="shared" si="120"/>
        <v>0</v>
      </c>
      <c r="G108" s="304" t="str">
        <f t="shared" si="110"/>
        <v>-</v>
      </c>
      <c r="H108" s="308">
        <f t="shared" si="88"/>
        <v>0</v>
      </c>
      <c r="I108" s="190">
        <f t="shared" si="89"/>
        <v>0</v>
      </c>
      <c r="J108" s="190">
        <f t="shared" si="90"/>
        <v>0</v>
      </c>
      <c r="K108" s="190">
        <f t="shared" si="91"/>
        <v>0</v>
      </c>
      <c r="L108" s="330" t="str">
        <f t="shared" si="105"/>
        <v>-</v>
      </c>
      <c r="M108" s="329">
        <f t="shared" si="121"/>
        <v>0</v>
      </c>
      <c r="N108" s="232"/>
      <c r="O108" s="31"/>
      <c r="P108" s="105" t="str">
        <f t="shared" si="92"/>
        <v>-</v>
      </c>
      <c r="Q108" s="228">
        <v>0</v>
      </c>
      <c r="R108" s="370" t="str">
        <f t="shared" si="72"/>
        <v>-</v>
      </c>
      <c r="S108" s="329">
        <f t="shared" si="122"/>
        <v>0</v>
      </c>
      <c r="T108" s="232"/>
      <c r="U108" s="31"/>
      <c r="V108" s="105" t="str">
        <f t="shared" si="100"/>
        <v>-</v>
      </c>
      <c r="W108" s="228">
        <v>0</v>
      </c>
      <c r="X108" s="370" t="str">
        <f t="shared" si="74"/>
        <v>-</v>
      </c>
      <c r="Y108" s="329">
        <f t="shared" si="123"/>
        <v>0</v>
      </c>
      <c r="Z108" s="232"/>
      <c r="AA108" s="31"/>
      <c r="AB108" s="105" t="str">
        <f t="shared" si="101"/>
        <v>-</v>
      </c>
      <c r="AC108" s="228">
        <v>0</v>
      </c>
      <c r="AD108" s="370" t="str">
        <f t="shared" si="76"/>
        <v>-</v>
      </c>
      <c r="AE108" s="329">
        <f t="shared" si="124"/>
        <v>0</v>
      </c>
      <c r="AF108" s="232"/>
      <c r="AG108" s="31"/>
      <c r="AH108" s="105" t="str">
        <f t="shared" si="102"/>
        <v>-</v>
      </c>
      <c r="AI108" s="228">
        <v>0</v>
      </c>
      <c r="AJ108" s="370" t="str">
        <f t="shared" si="78"/>
        <v>-</v>
      </c>
      <c r="AK108" s="329">
        <f t="shared" si="125"/>
        <v>0</v>
      </c>
      <c r="AL108" s="232"/>
      <c r="AM108" s="31"/>
      <c r="AN108" s="105" t="str">
        <f t="shared" si="103"/>
        <v>-</v>
      </c>
      <c r="AO108" s="228">
        <v>0</v>
      </c>
      <c r="AP108" s="370" t="str">
        <f t="shared" si="80"/>
        <v>-</v>
      </c>
      <c r="AQ108" s="329">
        <f t="shared" si="126"/>
        <v>0</v>
      </c>
      <c r="AR108" s="232"/>
      <c r="AS108" s="31"/>
      <c r="AT108" s="105" t="str">
        <f t="shared" si="104"/>
        <v>-</v>
      </c>
      <c r="AU108" s="228">
        <v>0</v>
      </c>
      <c r="AV108" s="370" t="str">
        <f t="shared" si="86"/>
        <v>-</v>
      </c>
      <c r="AW108" s="368">
        <f t="shared" si="116"/>
        <v>0</v>
      </c>
      <c r="AX108" s="232"/>
      <c r="AY108" s="31"/>
      <c r="AZ108" s="369">
        <v>0</v>
      </c>
      <c r="BA108" s="370" t="str">
        <f t="shared" si="82"/>
        <v>-</v>
      </c>
      <c r="BB108" s="368">
        <f t="shared" si="117"/>
        <v>0</v>
      </c>
      <c r="BC108" s="232"/>
      <c r="BD108" s="31"/>
      <c r="BE108" s="369">
        <v>0</v>
      </c>
      <c r="BF108" s="370" t="str">
        <f t="shared" si="83"/>
        <v>-</v>
      </c>
      <c r="BG108" s="368">
        <f t="shared" si="118"/>
        <v>0</v>
      </c>
      <c r="BH108" s="232"/>
      <c r="BI108" s="31"/>
      <c r="BJ108" s="369">
        <v>0</v>
      </c>
      <c r="BK108" s="370" t="str">
        <f t="shared" si="84"/>
        <v>-</v>
      </c>
    </row>
    <row r="109" ht="14.25" customHeight="1" spans="1:63">
      <c r="A109" s="107"/>
      <c r="B109" s="108">
        <v>9</v>
      </c>
      <c r="C109" s="192">
        <f t="shared" si="115"/>
        <v>0</v>
      </c>
      <c r="D109" s="208">
        <f t="shared" si="119"/>
        <v>0</v>
      </c>
      <c r="E109" s="208">
        <f t="shared" si="87"/>
        <v>0</v>
      </c>
      <c r="F109" s="382">
        <f t="shared" si="120"/>
        <v>0</v>
      </c>
      <c r="G109" s="304" t="str">
        <f t="shared" si="110"/>
        <v>-</v>
      </c>
      <c r="H109" s="308">
        <f t="shared" si="88"/>
        <v>0</v>
      </c>
      <c r="I109" s="190">
        <f t="shared" si="89"/>
        <v>0</v>
      </c>
      <c r="J109" s="190">
        <f t="shared" si="90"/>
        <v>0</v>
      </c>
      <c r="K109" s="190">
        <f t="shared" si="91"/>
        <v>0</v>
      </c>
      <c r="L109" s="330" t="str">
        <f t="shared" si="105"/>
        <v>-</v>
      </c>
      <c r="M109" s="329">
        <f t="shared" si="121"/>
        <v>0</v>
      </c>
      <c r="N109" s="232"/>
      <c r="O109" s="31"/>
      <c r="P109" s="105" t="str">
        <f t="shared" si="92"/>
        <v>-</v>
      </c>
      <c r="Q109" s="228">
        <v>0</v>
      </c>
      <c r="R109" s="370" t="str">
        <f t="shared" si="72"/>
        <v>-</v>
      </c>
      <c r="S109" s="329">
        <f t="shared" si="122"/>
        <v>0</v>
      </c>
      <c r="T109" s="232"/>
      <c r="U109" s="31"/>
      <c r="V109" s="105" t="str">
        <f t="shared" si="100"/>
        <v>-</v>
      </c>
      <c r="W109" s="228">
        <v>0</v>
      </c>
      <c r="X109" s="370" t="str">
        <f t="shared" si="74"/>
        <v>-</v>
      </c>
      <c r="Y109" s="329">
        <f t="shared" si="123"/>
        <v>0</v>
      </c>
      <c r="Z109" s="232"/>
      <c r="AA109" s="31"/>
      <c r="AB109" s="105" t="str">
        <f t="shared" si="101"/>
        <v>-</v>
      </c>
      <c r="AC109" s="228">
        <v>0</v>
      </c>
      <c r="AD109" s="370" t="str">
        <f t="shared" si="76"/>
        <v>-</v>
      </c>
      <c r="AE109" s="329">
        <f t="shared" si="124"/>
        <v>0</v>
      </c>
      <c r="AF109" s="232"/>
      <c r="AG109" s="31"/>
      <c r="AH109" s="105" t="str">
        <f t="shared" si="102"/>
        <v>-</v>
      </c>
      <c r="AI109" s="228">
        <v>0</v>
      </c>
      <c r="AJ109" s="370" t="str">
        <f t="shared" si="78"/>
        <v>-</v>
      </c>
      <c r="AK109" s="329">
        <f t="shared" si="125"/>
        <v>0</v>
      </c>
      <c r="AL109" s="232"/>
      <c r="AM109" s="31"/>
      <c r="AN109" s="105" t="str">
        <f t="shared" si="103"/>
        <v>-</v>
      </c>
      <c r="AO109" s="228">
        <v>0</v>
      </c>
      <c r="AP109" s="370" t="str">
        <f t="shared" si="80"/>
        <v>-</v>
      </c>
      <c r="AQ109" s="329">
        <f t="shared" si="126"/>
        <v>0</v>
      </c>
      <c r="AR109" s="232"/>
      <c r="AS109" s="31"/>
      <c r="AT109" s="105" t="str">
        <f t="shared" si="104"/>
        <v>-</v>
      </c>
      <c r="AU109" s="228">
        <v>0</v>
      </c>
      <c r="AV109" s="370" t="str">
        <f t="shared" si="86"/>
        <v>-</v>
      </c>
      <c r="AW109" s="368">
        <f t="shared" si="116"/>
        <v>0</v>
      </c>
      <c r="AX109" s="232"/>
      <c r="AY109" s="31"/>
      <c r="AZ109" s="369">
        <v>0</v>
      </c>
      <c r="BA109" s="370" t="str">
        <f t="shared" si="82"/>
        <v>-</v>
      </c>
      <c r="BB109" s="368">
        <f t="shared" si="117"/>
        <v>0</v>
      </c>
      <c r="BC109" s="232"/>
      <c r="BD109" s="31"/>
      <c r="BE109" s="369">
        <v>0</v>
      </c>
      <c r="BF109" s="370" t="str">
        <f t="shared" si="83"/>
        <v>-</v>
      </c>
      <c r="BG109" s="368">
        <f t="shared" si="118"/>
        <v>0</v>
      </c>
      <c r="BH109" s="232"/>
      <c r="BI109" s="31"/>
      <c r="BJ109" s="369">
        <v>0</v>
      </c>
      <c r="BK109" s="370" t="str">
        <f t="shared" si="84"/>
        <v>-</v>
      </c>
    </row>
    <row r="110" ht="14.25" customHeight="1" spans="1:63">
      <c r="A110" s="107"/>
      <c r="B110" s="108">
        <v>10</v>
      </c>
      <c r="C110" s="192">
        <f t="shared" si="115"/>
        <v>0</v>
      </c>
      <c r="D110" s="208">
        <f t="shared" si="119"/>
        <v>0</v>
      </c>
      <c r="E110" s="208">
        <f t="shared" si="87"/>
        <v>0</v>
      </c>
      <c r="F110" s="382">
        <f t="shared" si="120"/>
        <v>0</v>
      </c>
      <c r="G110" s="304" t="str">
        <f t="shared" si="110"/>
        <v>-</v>
      </c>
      <c r="H110" s="308">
        <f t="shared" si="88"/>
        <v>0</v>
      </c>
      <c r="I110" s="190">
        <f t="shared" si="89"/>
        <v>0</v>
      </c>
      <c r="J110" s="190">
        <f t="shared" si="90"/>
        <v>0</v>
      </c>
      <c r="K110" s="190">
        <f t="shared" si="91"/>
        <v>0</v>
      </c>
      <c r="L110" s="330" t="str">
        <f t="shared" si="105"/>
        <v>-</v>
      </c>
      <c r="M110" s="329">
        <f t="shared" si="121"/>
        <v>0</v>
      </c>
      <c r="N110" s="232"/>
      <c r="O110" s="31"/>
      <c r="P110" s="105" t="str">
        <f t="shared" si="92"/>
        <v>-</v>
      </c>
      <c r="Q110" s="228">
        <v>0</v>
      </c>
      <c r="R110" s="370" t="str">
        <f t="shared" si="72"/>
        <v>-</v>
      </c>
      <c r="S110" s="329">
        <f t="shared" si="122"/>
        <v>0</v>
      </c>
      <c r="T110" s="232"/>
      <c r="U110" s="31"/>
      <c r="V110" s="105" t="str">
        <f t="shared" si="100"/>
        <v>-</v>
      </c>
      <c r="W110" s="228">
        <v>0</v>
      </c>
      <c r="X110" s="370" t="str">
        <f t="shared" si="74"/>
        <v>-</v>
      </c>
      <c r="Y110" s="329">
        <f t="shared" si="123"/>
        <v>0</v>
      </c>
      <c r="Z110" s="232"/>
      <c r="AA110" s="31"/>
      <c r="AB110" s="105" t="str">
        <f t="shared" si="101"/>
        <v>-</v>
      </c>
      <c r="AC110" s="228">
        <v>0</v>
      </c>
      <c r="AD110" s="370" t="str">
        <f t="shared" si="76"/>
        <v>-</v>
      </c>
      <c r="AE110" s="329">
        <f t="shared" si="124"/>
        <v>0</v>
      </c>
      <c r="AF110" s="232"/>
      <c r="AG110" s="31"/>
      <c r="AH110" s="105" t="str">
        <f t="shared" si="102"/>
        <v>-</v>
      </c>
      <c r="AI110" s="228">
        <v>0</v>
      </c>
      <c r="AJ110" s="370" t="str">
        <f t="shared" si="78"/>
        <v>-</v>
      </c>
      <c r="AK110" s="329">
        <f t="shared" si="125"/>
        <v>0</v>
      </c>
      <c r="AL110" s="232"/>
      <c r="AM110" s="31"/>
      <c r="AN110" s="105" t="str">
        <f t="shared" si="103"/>
        <v>-</v>
      </c>
      <c r="AO110" s="228">
        <v>0</v>
      </c>
      <c r="AP110" s="370" t="str">
        <f t="shared" si="80"/>
        <v>-</v>
      </c>
      <c r="AQ110" s="329">
        <f t="shared" si="126"/>
        <v>0</v>
      </c>
      <c r="AR110" s="232"/>
      <c r="AS110" s="31"/>
      <c r="AT110" s="105" t="str">
        <f t="shared" si="104"/>
        <v>-</v>
      </c>
      <c r="AU110" s="228">
        <v>0</v>
      </c>
      <c r="AV110" s="370" t="str">
        <f t="shared" si="86"/>
        <v>-</v>
      </c>
      <c r="AW110" s="368">
        <f t="shared" si="116"/>
        <v>0</v>
      </c>
      <c r="AX110" s="232"/>
      <c r="AY110" s="31"/>
      <c r="AZ110" s="369">
        <v>0</v>
      </c>
      <c r="BA110" s="370" t="str">
        <f t="shared" si="82"/>
        <v>-</v>
      </c>
      <c r="BB110" s="368">
        <f t="shared" si="117"/>
        <v>0</v>
      </c>
      <c r="BC110" s="232"/>
      <c r="BD110" s="31"/>
      <c r="BE110" s="369">
        <v>0</v>
      </c>
      <c r="BF110" s="370" t="str">
        <f t="shared" si="83"/>
        <v>-</v>
      </c>
      <c r="BG110" s="368">
        <f t="shared" si="118"/>
        <v>0</v>
      </c>
      <c r="BH110" s="232"/>
      <c r="BI110" s="31"/>
      <c r="BJ110" s="369">
        <v>0</v>
      </c>
      <c r="BK110" s="370" t="str">
        <f t="shared" si="84"/>
        <v>-</v>
      </c>
    </row>
    <row r="111" ht="14.25" customHeight="1" spans="1:63">
      <c r="A111" s="107"/>
      <c r="B111" s="108">
        <v>11</v>
      </c>
      <c r="C111" s="192">
        <f t="shared" si="115"/>
        <v>0</v>
      </c>
      <c r="D111" s="208">
        <f t="shared" si="119"/>
        <v>0</v>
      </c>
      <c r="E111" s="208">
        <f t="shared" si="87"/>
        <v>0</v>
      </c>
      <c r="F111" s="382">
        <f t="shared" si="120"/>
        <v>0</v>
      </c>
      <c r="G111" s="304" t="str">
        <f t="shared" si="110"/>
        <v>-</v>
      </c>
      <c r="H111" s="308">
        <f t="shared" si="88"/>
        <v>0</v>
      </c>
      <c r="I111" s="190">
        <f t="shared" si="89"/>
        <v>0</v>
      </c>
      <c r="J111" s="190">
        <f t="shared" si="90"/>
        <v>0</v>
      </c>
      <c r="K111" s="190">
        <f t="shared" si="91"/>
        <v>0</v>
      </c>
      <c r="L111" s="330" t="str">
        <f t="shared" si="105"/>
        <v>-</v>
      </c>
      <c r="M111" s="329">
        <f t="shared" si="121"/>
        <v>0</v>
      </c>
      <c r="N111" s="232"/>
      <c r="O111" s="31"/>
      <c r="P111" s="105" t="str">
        <f t="shared" si="92"/>
        <v>-</v>
      </c>
      <c r="Q111" s="228">
        <v>0</v>
      </c>
      <c r="R111" s="370" t="str">
        <f t="shared" si="72"/>
        <v>-</v>
      </c>
      <c r="S111" s="329">
        <f t="shared" si="122"/>
        <v>0</v>
      </c>
      <c r="T111" s="232"/>
      <c r="U111" s="31"/>
      <c r="V111" s="105" t="str">
        <f t="shared" si="100"/>
        <v>-</v>
      </c>
      <c r="W111" s="228">
        <v>0</v>
      </c>
      <c r="X111" s="370" t="str">
        <f t="shared" si="74"/>
        <v>-</v>
      </c>
      <c r="Y111" s="329">
        <f t="shared" si="123"/>
        <v>0</v>
      </c>
      <c r="Z111" s="232"/>
      <c r="AA111" s="31"/>
      <c r="AB111" s="105" t="str">
        <f t="shared" si="101"/>
        <v>-</v>
      </c>
      <c r="AC111" s="228">
        <v>0</v>
      </c>
      <c r="AD111" s="370" t="str">
        <f t="shared" si="76"/>
        <v>-</v>
      </c>
      <c r="AE111" s="329">
        <f t="shared" si="124"/>
        <v>0</v>
      </c>
      <c r="AF111" s="232"/>
      <c r="AG111" s="31"/>
      <c r="AH111" s="105" t="str">
        <f t="shared" si="102"/>
        <v>-</v>
      </c>
      <c r="AI111" s="228">
        <v>0</v>
      </c>
      <c r="AJ111" s="370" t="str">
        <f t="shared" si="78"/>
        <v>-</v>
      </c>
      <c r="AK111" s="329">
        <f t="shared" si="125"/>
        <v>0</v>
      </c>
      <c r="AL111" s="232"/>
      <c r="AM111" s="31"/>
      <c r="AN111" s="105" t="str">
        <f t="shared" si="103"/>
        <v>-</v>
      </c>
      <c r="AO111" s="228">
        <v>0</v>
      </c>
      <c r="AP111" s="370" t="str">
        <f t="shared" si="80"/>
        <v>-</v>
      </c>
      <c r="AQ111" s="329">
        <f t="shared" si="126"/>
        <v>0</v>
      </c>
      <c r="AR111" s="232"/>
      <c r="AS111" s="31"/>
      <c r="AT111" s="105" t="str">
        <f t="shared" si="104"/>
        <v>-</v>
      </c>
      <c r="AU111" s="228">
        <v>0</v>
      </c>
      <c r="AV111" s="370" t="str">
        <f t="shared" si="86"/>
        <v>-</v>
      </c>
      <c r="AW111" s="368">
        <f t="shared" si="116"/>
        <v>0</v>
      </c>
      <c r="AX111" s="232"/>
      <c r="AY111" s="31"/>
      <c r="AZ111" s="369">
        <v>0</v>
      </c>
      <c r="BA111" s="370" t="str">
        <f t="shared" si="82"/>
        <v>-</v>
      </c>
      <c r="BB111" s="368">
        <f t="shared" si="117"/>
        <v>0</v>
      </c>
      <c r="BC111" s="232"/>
      <c r="BD111" s="31"/>
      <c r="BE111" s="369">
        <v>0</v>
      </c>
      <c r="BF111" s="370" t="str">
        <f t="shared" si="83"/>
        <v>-</v>
      </c>
      <c r="BG111" s="368">
        <f t="shared" si="118"/>
        <v>0</v>
      </c>
      <c r="BH111" s="232"/>
      <c r="BI111" s="31"/>
      <c r="BJ111" s="369">
        <v>0</v>
      </c>
      <c r="BK111" s="370" t="str">
        <f t="shared" si="84"/>
        <v>-</v>
      </c>
    </row>
    <row r="112" ht="14.25" customHeight="1" spans="1:63">
      <c r="A112" s="107"/>
      <c r="B112" s="108">
        <v>12</v>
      </c>
      <c r="C112" s="192">
        <f t="shared" si="115"/>
        <v>0</v>
      </c>
      <c r="D112" s="208">
        <f t="shared" si="119"/>
        <v>0</v>
      </c>
      <c r="E112" s="208">
        <f t="shared" si="87"/>
        <v>0</v>
      </c>
      <c r="F112" s="382">
        <f t="shared" si="120"/>
        <v>0</v>
      </c>
      <c r="G112" s="304" t="str">
        <f t="shared" si="110"/>
        <v>-</v>
      </c>
      <c r="H112" s="308">
        <f t="shared" si="88"/>
        <v>0</v>
      </c>
      <c r="I112" s="190">
        <f t="shared" si="89"/>
        <v>0</v>
      </c>
      <c r="J112" s="190">
        <f t="shared" si="90"/>
        <v>0</v>
      </c>
      <c r="K112" s="190">
        <f t="shared" si="91"/>
        <v>0</v>
      </c>
      <c r="L112" s="330" t="str">
        <f t="shared" si="105"/>
        <v>-</v>
      </c>
      <c r="M112" s="329">
        <f t="shared" si="121"/>
        <v>0</v>
      </c>
      <c r="N112" s="232"/>
      <c r="O112" s="31"/>
      <c r="P112" s="105" t="str">
        <f t="shared" si="92"/>
        <v>-</v>
      </c>
      <c r="Q112" s="228">
        <v>0</v>
      </c>
      <c r="R112" s="370" t="str">
        <f t="shared" si="72"/>
        <v>-</v>
      </c>
      <c r="S112" s="329">
        <f t="shared" si="122"/>
        <v>0</v>
      </c>
      <c r="T112" s="232"/>
      <c r="U112" s="31"/>
      <c r="V112" s="105" t="str">
        <f t="shared" si="100"/>
        <v>-</v>
      </c>
      <c r="W112" s="228">
        <v>0</v>
      </c>
      <c r="X112" s="370" t="str">
        <f t="shared" si="74"/>
        <v>-</v>
      </c>
      <c r="Y112" s="329">
        <f t="shared" si="123"/>
        <v>0</v>
      </c>
      <c r="Z112" s="232"/>
      <c r="AA112" s="31"/>
      <c r="AB112" s="105" t="str">
        <f t="shared" si="101"/>
        <v>-</v>
      </c>
      <c r="AC112" s="228">
        <v>0</v>
      </c>
      <c r="AD112" s="370" t="str">
        <f t="shared" si="76"/>
        <v>-</v>
      </c>
      <c r="AE112" s="329">
        <f t="shared" si="124"/>
        <v>0</v>
      </c>
      <c r="AF112" s="232"/>
      <c r="AG112" s="31"/>
      <c r="AH112" s="105" t="str">
        <f t="shared" si="102"/>
        <v>-</v>
      </c>
      <c r="AI112" s="228">
        <v>0</v>
      </c>
      <c r="AJ112" s="370" t="str">
        <f t="shared" si="78"/>
        <v>-</v>
      </c>
      <c r="AK112" s="329">
        <f t="shared" si="125"/>
        <v>0</v>
      </c>
      <c r="AL112" s="232"/>
      <c r="AM112" s="31"/>
      <c r="AN112" s="105" t="str">
        <f t="shared" si="103"/>
        <v>-</v>
      </c>
      <c r="AO112" s="228">
        <v>0</v>
      </c>
      <c r="AP112" s="370" t="str">
        <f t="shared" si="80"/>
        <v>-</v>
      </c>
      <c r="AQ112" s="329">
        <f t="shared" si="126"/>
        <v>0</v>
      </c>
      <c r="AR112" s="232"/>
      <c r="AS112" s="31"/>
      <c r="AT112" s="105" t="str">
        <f t="shared" si="104"/>
        <v>-</v>
      </c>
      <c r="AU112" s="228">
        <v>0</v>
      </c>
      <c r="AV112" s="370" t="str">
        <f t="shared" si="86"/>
        <v>-</v>
      </c>
      <c r="AW112" s="368">
        <f t="shared" si="116"/>
        <v>0</v>
      </c>
      <c r="AX112" s="232"/>
      <c r="AY112" s="31"/>
      <c r="AZ112" s="369">
        <v>0</v>
      </c>
      <c r="BA112" s="370" t="str">
        <f t="shared" si="82"/>
        <v>-</v>
      </c>
      <c r="BB112" s="368">
        <f t="shared" si="117"/>
        <v>0</v>
      </c>
      <c r="BC112" s="232"/>
      <c r="BD112" s="31"/>
      <c r="BE112" s="369">
        <v>0</v>
      </c>
      <c r="BF112" s="370" t="str">
        <f t="shared" si="83"/>
        <v>-</v>
      </c>
      <c r="BG112" s="368">
        <f t="shared" si="118"/>
        <v>0</v>
      </c>
      <c r="BH112" s="232"/>
      <c r="BI112" s="31"/>
      <c r="BJ112" s="369">
        <v>0</v>
      </c>
      <c r="BK112" s="370" t="str">
        <f t="shared" si="84"/>
        <v>-</v>
      </c>
    </row>
    <row r="113" ht="14.25" customHeight="1" spans="1:63">
      <c r="A113" s="107"/>
      <c r="B113" s="108">
        <v>13</v>
      </c>
      <c r="C113" s="192">
        <f t="shared" si="115"/>
        <v>0</v>
      </c>
      <c r="D113" s="208">
        <f t="shared" si="119"/>
        <v>0</v>
      </c>
      <c r="E113" s="208">
        <f t="shared" si="87"/>
        <v>0</v>
      </c>
      <c r="F113" s="382">
        <f t="shared" si="120"/>
        <v>0</v>
      </c>
      <c r="G113" s="304" t="str">
        <f t="shared" si="110"/>
        <v>-</v>
      </c>
      <c r="H113" s="308">
        <f t="shared" si="88"/>
        <v>0</v>
      </c>
      <c r="I113" s="190">
        <f t="shared" si="89"/>
        <v>0</v>
      </c>
      <c r="J113" s="190">
        <f t="shared" si="90"/>
        <v>0</v>
      </c>
      <c r="K113" s="190">
        <f t="shared" si="91"/>
        <v>0</v>
      </c>
      <c r="L113" s="330" t="str">
        <f t="shared" si="105"/>
        <v>-</v>
      </c>
      <c r="M113" s="329">
        <f t="shared" si="121"/>
        <v>0</v>
      </c>
      <c r="N113" s="232"/>
      <c r="O113" s="31"/>
      <c r="P113" s="105" t="str">
        <f t="shared" si="92"/>
        <v>-</v>
      </c>
      <c r="Q113" s="228">
        <v>0</v>
      </c>
      <c r="R113" s="370" t="str">
        <f t="shared" si="72"/>
        <v>-</v>
      </c>
      <c r="S113" s="329">
        <f t="shared" si="122"/>
        <v>0</v>
      </c>
      <c r="T113" s="232"/>
      <c r="U113" s="31"/>
      <c r="V113" s="105" t="str">
        <f t="shared" si="100"/>
        <v>-</v>
      </c>
      <c r="W113" s="228">
        <v>0</v>
      </c>
      <c r="X113" s="370" t="str">
        <f t="shared" si="74"/>
        <v>-</v>
      </c>
      <c r="Y113" s="329">
        <f t="shared" si="123"/>
        <v>0</v>
      </c>
      <c r="Z113" s="232"/>
      <c r="AA113" s="31"/>
      <c r="AB113" s="105" t="str">
        <f t="shared" si="101"/>
        <v>-</v>
      </c>
      <c r="AC113" s="228">
        <v>0</v>
      </c>
      <c r="AD113" s="370" t="str">
        <f t="shared" si="76"/>
        <v>-</v>
      </c>
      <c r="AE113" s="329">
        <f t="shared" si="124"/>
        <v>0</v>
      </c>
      <c r="AF113" s="232"/>
      <c r="AG113" s="31"/>
      <c r="AH113" s="105" t="str">
        <f t="shared" si="102"/>
        <v>-</v>
      </c>
      <c r="AI113" s="228">
        <v>0</v>
      </c>
      <c r="AJ113" s="370" t="str">
        <f t="shared" si="78"/>
        <v>-</v>
      </c>
      <c r="AK113" s="329">
        <f t="shared" si="125"/>
        <v>0</v>
      </c>
      <c r="AL113" s="232"/>
      <c r="AM113" s="31"/>
      <c r="AN113" s="105" t="str">
        <f t="shared" si="103"/>
        <v>-</v>
      </c>
      <c r="AO113" s="228">
        <v>0</v>
      </c>
      <c r="AP113" s="370" t="str">
        <f t="shared" si="80"/>
        <v>-</v>
      </c>
      <c r="AQ113" s="329">
        <f t="shared" si="126"/>
        <v>0</v>
      </c>
      <c r="AR113" s="232"/>
      <c r="AS113" s="31"/>
      <c r="AT113" s="105" t="str">
        <f t="shared" si="104"/>
        <v>-</v>
      </c>
      <c r="AU113" s="228">
        <v>0</v>
      </c>
      <c r="AV113" s="370" t="str">
        <f t="shared" si="86"/>
        <v>-</v>
      </c>
      <c r="AW113" s="368">
        <f t="shared" si="116"/>
        <v>0</v>
      </c>
      <c r="AX113" s="232"/>
      <c r="AY113" s="31"/>
      <c r="AZ113" s="369">
        <v>0</v>
      </c>
      <c r="BA113" s="370" t="str">
        <f t="shared" si="82"/>
        <v>-</v>
      </c>
      <c r="BB113" s="368">
        <f t="shared" si="117"/>
        <v>0</v>
      </c>
      <c r="BC113" s="232"/>
      <c r="BD113" s="31"/>
      <c r="BE113" s="369">
        <v>0</v>
      </c>
      <c r="BF113" s="370" t="str">
        <f t="shared" si="83"/>
        <v>-</v>
      </c>
      <c r="BG113" s="368">
        <f t="shared" si="118"/>
        <v>0</v>
      </c>
      <c r="BH113" s="232"/>
      <c r="BI113" s="31"/>
      <c r="BJ113" s="369">
        <v>0</v>
      </c>
      <c r="BK113" s="370" t="str">
        <f t="shared" si="84"/>
        <v>-</v>
      </c>
    </row>
    <row r="114" ht="14.25" customHeight="1" spans="1:63">
      <c r="A114" s="107"/>
      <c r="B114" s="108">
        <v>14</v>
      </c>
      <c r="C114" s="192">
        <f t="shared" si="115"/>
        <v>0</v>
      </c>
      <c r="D114" s="208">
        <f t="shared" si="119"/>
        <v>0</v>
      </c>
      <c r="E114" s="208">
        <f t="shared" si="87"/>
        <v>0</v>
      </c>
      <c r="F114" s="382">
        <f t="shared" si="120"/>
        <v>0</v>
      </c>
      <c r="G114" s="304" t="str">
        <f t="shared" ref="G114:G122" si="127">IF(C114&lt;&gt;0,F114/C114,"-")</f>
        <v>-</v>
      </c>
      <c r="H114" s="308">
        <f t="shared" si="88"/>
        <v>0</v>
      </c>
      <c r="I114" s="190">
        <f t="shared" si="89"/>
        <v>0</v>
      </c>
      <c r="J114" s="190">
        <f t="shared" si="90"/>
        <v>0</v>
      </c>
      <c r="K114" s="190">
        <f t="shared" si="91"/>
        <v>0</v>
      </c>
      <c r="L114" s="330" t="str">
        <f t="shared" si="105"/>
        <v>-</v>
      </c>
      <c r="M114" s="329">
        <f t="shared" si="121"/>
        <v>0</v>
      </c>
      <c r="N114" s="232"/>
      <c r="O114" s="31"/>
      <c r="P114" s="105" t="str">
        <f t="shared" si="92"/>
        <v>-</v>
      </c>
      <c r="Q114" s="228">
        <v>0</v>
      </c>
      <c r="R114" s="370" t="str">
        <f t="shared" si="72"/>
        <v>-</v>
      </c>
      <c r="S114" s="329">
        <f t="shared" si="122"/>
        <v>0</v>
      </c>
      <c r="T114" s="232"/>
      <c r="U114" s="31"/>
      <c r="V114" s="105" t="str">
        <f t="shared" si="100"/>
        <v>-</v>
      </c>
      <c r="W114" s="228">
        <v>0</v>
      </c>
      <c r="X114" s="370" t="str">
        <f t="shared" si="74"/>
        <v>-</v>
      </c>
      <c r="Y114" s="329">
        <f t="shared" si="123"/>
        <v>0</v>
      </c>
      <c r="Z114" s="232"/>
      <c r="AA114" s="31"/>
      <c r="AB114" s="105" t="str">
        <f t="shared" si="101"/>
        <v>-</v>
      </c>
      <c r="AC114" s="228">
        <v>0</v>
      </c>
      <c r="AD114" s="370" t="str">
        <f t="shared" si="76"/>
        <v>-</v>
      </c>
      <c r="AE114" s="329">
        <f t="shared" si="124"/>
        <v>0</v>
      </c>
      <c r="AF114" s="232"/>
      <c r="AG114" s="31"/>
      <c r="AH114" s="105" t="str">
        <f t="shared" si="102"/>
        <v>-</v>
      </c>
      <c r="AI114" s="228">
        <v>0</v>
      </c>
      <c r="AJ114" s="370" t="str">
        <f t="shared" si="78"/>
        <v>-</v>
      </c>
      <c r="AK114" s="329">
        <f t="shared" si="125"/>
        <v>0</v>
      </c>
      <c r="AL114" s="232"/>
      <c r="AM114" s="31"/>
      <c r="AN114" s="105" t="str">
        <f t="shared" si="103"/>
        <v>-</v>
      </c>
      <c r="AO114" s="228">
        <v>0</v>
      </c>
      <c r="AP114" s="370" t="str">
        <f t="shared" si="80"/>
        <v>-</v>
      </c>
      <c r="AQ114" s="329">
        <f t="shared" si="126"/>
        <v>0</v>
      </c>
      <c r="AR114" s="232"/>
      <c r="AS114" s="31"/>
      <c r="AT114" s="105" t="str">
        <f t="shared" si="104"/>
        <v>-</v>
      </c>
      <c r="AU114" s="228">
        <v>0</v>
      </c>
      <c r="AV114" s="370" t="str">
        <f t="shared" si="86"/>
        <v>-</v>
      </c>
      <c r="AW114" s="368">
        <f t="shared" si="116"/>
        <v>0</v>
      </c>
      <c r="AX114" s="232"/>
      <c r="AY114" s="31"/>
      <c r="AZ114" s="369">
        <v>0</v>
      </c>
      <c r="BA114" s="370" t="str">
        <f t="shared" si="82"/>
        <v>-</v>
      </c>
      <c r="BB114" s="368">
        <f t="shared" si="117"/>
        <v>0</v>
      </c>
      <c r="BC114" s="232"/>
      <c r="BD114" s="31"/>
      <c r="BE114" s="369">
        <v>0</v>
      </c>
      <c r="BF114" s="370" t="str">
        <f t="shared" si="83"/>
        <v>-</v>
      </c>
      <c r="BG114" s="368">
        <f t="shared" si="118"/>
        <v>0</v>
      </c>
      <c r="BH114" s="232"/>
      <c r="BI114" s="31"/>
      <c r="BJ114" s="369">
        <v>0</v>
      </c>
      <c r="BK114" s="370" t="str">
        <f t="shared" si="84"/>
        <v>-</v>
      </c>
    </row>
    <row r="115" ht="14.25" customHeight="1" spans="1:63">
      <c r="A115" s="107"/>
      <c r="B115" s="108">
        <v>15</v>
      </c>
      <c r="C115" s="192">
        <f t="shared" si="115"/>
        <v>0</v>
      </c>
      <c r="D115" s="208">
        <f t="shared" si="119"/>
        <v>0</v>
      </c>
      <c r="E115" s="208">
        <f t="shared" si="87"/>
        <v>0</v>
      </c>
      <c r="F115" s="382">
        <f t="shared" si="120"/>
        <v>0</v>
      </c>
      <c r="G115" s="304" t="str">
        <f t="shared" si="127"/>
        <v>-</v>
      </c>
      <c r="H115" s="308">
        <f t="shared" si="88"/>
        <v>0</v>
      </c>
      <c r="I115" s="190">
        <f t="shared" si="89"/>
        <v>0</v>
      </c>
      <c r="J115" s="190">
        <f t="shared" si="90"/>
        <v>0</v>
      </c>
      <c r="K115" s="190">
        <f t="shared" si="91"/>
        <v>0</v>
      </c>
      <c r="L115" s="330" t="str">
        <f t="shared" si="105"/>
        <v>-</v>
      </c>
      <c r="M115" s="329">
        <f t="shared" si="121"/>
        <v>0</v>
      </c>
      <c r="N115" s="232"/>
      <c r="O115" s="31"/>
      <c r="P115" s="105" t="str">
        <f t="shared" si="92"/>
        <v>-</v>
      </c>
      <c r="Q115" s="228">
        <v>0</v>
      </c>
      <c r="R115" s="370" t="str">
        <f t="shared" si="72"/>
        <v>-</v>
      </c>
      <c r="S115" s="329">
        <f t="shared" si="122"/>
        <v>0</v>
      </c>
      <c r="T115" s="232"/>
      <c r="U115" s="31"/>
      <c r="V115" s="105" t="str">
        <f t="shared" si="100"/>
        <v>-</v>
      </c>
      <c r="W115" s="228">
        <v>0</v>
      </c>
      <c r="X115" s="370" t="str">
        <f t="shared" si="74"/>
        <v>-</v>
      </c>
      <c r="Y115" s="329">
        <f t="shared" si="123"/>
        <v>0</v>
      </c>
      <c r="Z115" s="232"/>
      <c r="AA115" s="31"/>
      <c r="AB115" s="105" t="str">
        <f t="shared" si="101"/>
        <v>-</v>
      </c>
      <c r="AC115" s="228">
        <v>0</v>
      </c>
      <c r="AD115" s="370" t="str">
        <f t="shared" si="76"/>
        <v>-</v>
      </c>
      <c r="AE115" s="329">
        <f t="shared" si="124"/>
        <v>0</v>
      </c>
      <c r="AF115" s="232"/>
      <c r="AG115" s="31"/>
      <c r="AH115" s="105" t="str">
        <f t="shared" si="102"/>
        <v>-</v>
      </c>
      <c r="AI115" s="228">
        <v>0</v>
      </c>
      <c r="AJ115" s="370" t="str">
        <f t="shared" si="78"/>
        <v>-</v>
      </c>
      <c r="AK115" s="329">
        <f t="shared" si="125"/>
        <v>0</v>
      </c>
      <c r="AL115" s="232"/>
      <c r="AM115" s="31"/>
      <c r="AN115" s="105" t="str">
        <f t="shared" si="103"/>
        <v>-</v>
      </c>
      <c r="AO115" s="228">
        <v>0</v>
      </c>
      <c r="AP115" s="370" t="str">
        <f t="shared" si="80"/>
        <v>-</v>
      </c>
      <c r="AQ115" s="329">
        <f t="shared" si="126"/>
        <v>0</v>
      </c>
      <c r="AR115" s="232"/>
      <c r="AS115" s="31"/>
      <c r="AT115" s="105" t="str">
        <f t="shared" si="104"/>
        <v>-</v>
      </c>
      <c r="AU115" s="228">
        <v>0</v>
      </c>
      <c r="AV115" s="370" t="str">
        <f t="shared" si="86"/>
        <v>-</v>
      </c>
      <c r="AW115" s="368">
        <f t="shared" si="116"/>
        <v>0</v>
      </c>
      <c r="AX115" s="232"/>
      <c r="AY115" s="31"/>
      <c r="AZ115" s="369">
        <v>0</v>
      </c>
      <c r="BA115" s="370" t="str">
        <f t="shared" si="82"/>
        <v>-</v>
      </c>
      <c r="BB115" s="368">
        <f t="shared" si="117"/>
        <v>0</v>
      </c>
      <c r="BC115" s="232"/>
      <c r="BD115" s="31"/>
      <c r="BE115" s="369">
        <v>0</v>
      </c>
      <c r="BF115" s="370" t="str">
        <f t="shared" si="83"/>
        <v>-</v>
      </c>
      <c r="BG115" s="368">
        <f t="shared" si="118"/>
        <v>0</v>
      </c>
      <c r="BH115" s="232"/>
      <c r="BI115" s="31"/>
      <c r="BJ115" s="369">
        <v>0</v>
      </c>
      <c r="BK115" s="370" t="str">
        <f t="shared" si="84"/>
        <v>-</v>
      </c>
    </row>
    <row r="116" ht="14.25" customHeight="1" spans="1:63">
      <c r="A116" s="107"/>
      <c r="B116" s="108">
        <v>16</v>
      </c>
      <c r="C116" s="192">
        <f t="shared" si="115"/>
        <v>0</v>
      </c>
      <c r="D116" s="208">
        <f t="shared" si="119"/>
        <v>0</v>
      </c>
      <c r="E116" s="208">
        <f t="shared" si="87"/>
        <v>0</v>
      </c>
      <c r="F116" s="382">
        <f t="shared" si="120"/>
        <v>0</v>
      </c>
      <c r="G116" s="304" t="str">
        <f t="shared" si="127"/>
        <v>-</v>
      </c>
      <c r="H116" s="308">
        <f t="shared" si="88"/>
        <v>0</v>
      </c>
      <c r="I116" s="190">
        <f t="shared" si="89"/>
        <v>0</v>
      </c>
      <c r="J116" s="190">
        <f t="shared" si="90"/>
        <v>0</v>
      </c>
      <c r="K116" s="190">
        <f t="shared" si="91"/>
        <v>0</v>
      </c>
      <c r="L116" s="330" t="str">
        <f t="shared" si="105"/>
        <v>-</v>
      </c>
      <c r="M116" s="329">
        <f t="shared" si="121"/>
        <v>0</v>
      </c>
      <c r="N116" s="232"/>
      <c r="O116" s="31"/>
      <c r="P116" s="105" t="str">
        <f t="shared" si="92"/>
        <v>-</v>
      </c>
      <c r="Q116" s="228">
        <v>0</v>
      </c>
      <c r="R116" s="370" t="str">
        <f t="shared" si="72"/>
        <v>-</v>
      </c>
      <c r="S116" s="329">
        <f t="shared" si="122"/>
        <v>0</v>
      </c>
      <c r="T116" s="232"/>
      <c r="U116" s="31"/>
      <c r="V116" s="105" t="str">
        <f t="shared" si="100"/>
        <v>-</v>
      </c>
      <c r="W116" s="228">
        <v>0</v>
      </c>
      <c r="X116" s="370" t="str">
        <f t="shared" si="74"/>
        <v>-</v>
      </c>
      <c r="Y116" s="329">
        <f t="shared" si="123"/>
        <v>0</v>
      </c>
      <c r="Z116" s="232"/>
      <c r="AA116" s="31"/>
      <c r="AB116" s="105" t="str">
        <f t="shared" si="101"/>
        <v>-</v>
      </c>
      <c r="AC116" s="228">
        <v>0</v>
      </c>
      <c r="AD116" s="370" t="str">
        <f t="shared" si="76"/>
        <v>-</v>
      </c>
      <c r="AE116" s="329">
        <f t="shared" si="124"/>
        <v>0</v>
      </c>
      <c r="AF116" s="232"/>
      <c r="AG116" s="31"/>
      <c r="AH116" s="105" t="str">
        <f t="shared" si="102"/>
        <v>-</v>
      </c>
      <c r="AI116" s="228">
        <v>0</v>
      </c>
      <c r="AJ116" s="370" t="str">
        <f t="shared" si="78"/>
        <v>-</v>
      </c>
      <c r="AK116" s="329">
        <f t="shared" si="125"/>
        <v>0</v>
      </c>
      <c r="AL116" s="232"/>
      <c r="AM116" s="31"/>
      <c r="AN116" s="105" t="str">
        <f t="shared" si="103"/>
        <v>-</v>
      </c>
      <c r="AO116" s="228">
        <v>0</v>
      </c>
      <c r="AP116" s="370" t="str">
        <f t="shared" si="80"/>
        <v>-</v>
      </c>
      <c r="AQ116" s="329">
        <f t="shared" si="126"/>
        <v>0</v>
      </c>
      <c r="AR116" s="232"/>
      <c r="AS116" s="31"/>
      <c r="AT116" s="105" t="str">
        <f t="shared" si="104"/>
        <v>-</v>
      </c>
      <c r="AU116" s="228">
        <v>0</v>
      </c>
      <c r="AV116" s="370" t="str">
        <f t="shared" si="86"/>
        <v>-</v>
      </c>
      <c r="AW116" s="368">
        <f t="shared" si="116"/>
        <v>0</v>
      </c>
      <c r="AX116" s="232"/>
      <c r="AY116" s="31"/>
      <c r="AZ116" s="369">
        <v>0</v>
      </c>
      <c r="BA116" s="370" t="str">
        <f t="shared" si="82"/>
        <v>-</v>
      </c>
      <c r="BB116" s="368">
        <f t="shared" si="117"/>
        <v>0</v>
      </c>
      <c r="BC116" s="232"/>
      <c r="BD116" s="31"/>
      <c r="BE116" s="369">
        <v>0</v>
      </c>
      <c r="BF116" s="370" t="str">
        <f t="shared" si="83"/>
        <v>-</v>
      </c>
      <c r="BG116" s="368">
        <f t="shared" si="118"/>
        <v>0</v>
      </c>
      <c r="BH116" s="232"/>
      <c r="BI116" s="31"/>
      <c r="BJ116" s="369">
        <v>0</v>
      </c>
      <c r="BK116" s="370" t="str">
        <f t="shared" si="84"/>
        <v>-</v>
      </c>
    </row>
    <row r="117" ht="14.25" customHeight="1" spans="1:63">
      <c r="A117" s="107"/>
      <c r="B117" s="108">
        <v>17</v>
      </c>
      <c r="C117" s="192">
        <f t="shared" si="115"/>
        <v>0</v>
      </c>
      <c r="D117" s="208">
        <f t="shared" si="119"/>
        <v>0</v>
      </c>
      <c r="E117" s="208">
        <f t="shared" si="87"/>
        <v>0</v>
      </c>
      <c r="F117" s="382">
        <f t="shared" si="120"/>
        <v>0</v>
      </c>
      <c r="G117" s="304" t="str">
        <f t="shared" si="127"/>
        <v>-</v>
      </c>
      <c r="H117" s="308">
        <f t="shared" si="88"/>
        <v>0</v>
      </c>
      <c r="I117" s="190">
        <f t="shared" si="89"/>
        <v>0</v>
      </c>
      <c r="J117" s="190">
        <f t="shared" si="90"/>
        <v>0</v>
      </c>
      <c r="K117" s="190">
        <f t="shared" si="91"/>
        <v>0</v>
      </c>
      <c r="L117" s="330" t="str">
        <f t="shared" si="105"/>
        <v>-</v>
      </c>
      <c r="M117" s="329">
        <f t="shared" si="121"/>
        <v>0</v>
      </c>
      <c r="N117" s="232"/>
      <c r="O117" s="31"/>
      <c r="P117" s="105" t="str">
        <f t="shared" si="92"/>
        <v>-</v>
      </c>
      <c r="Q117" s="228">
        <v>0</v>
      </c>
      <c r="R117" s="370" t="str">
        <f t="shared" si="72"/>
        <v>-</v>
      </c>
      <c r="S117" s="329">
        <f t="shared" si="122"/>
        <v>0</v>
      </c>
      <c r="T117" s="232"/>
      <c r="U117" s="31"/>
      <c r="V117" s="105" t="str">
        <f t="shared" si="100"/>
        <v>-</v>
      </c>
      <c r="W117" s="228">
        <v>0</v>
      </c>
      <c r="X117" s="370" t="str">
        <f t="shared" si="74"/>
        <v>-</v>
      </c>
      <c r="Y117" s="329">
        <f t="shared" si="123"/>
        <v>0</v>
      </c>
      <c r="Z117" s="232"/>
      <c r="AA117" s="31"/>
      <c r="AB117" s="105" t="str">
        <f t="shared" si="101"/>
        <v>-</v>
      </c>
      <c r="AC117" s="228">
        <v>0</v>
      </c>
      <c r="AD117" s="370" t="str">
        <f t="shared" si="76"/>
        <v>-</v>
      </c>
      <c r="AE117" s="329">
        <f t="shared" si="124"/>
        <v>0</v>
      </c>
      <c r="AF117" s="232"/>
      <c r="AG117" s="31"/>
      <c r="AH117" s="105" t="str">
        <f t="shared" si="102"/>
        <v>-</v>
      </c>
      <c r="AI117" s="228">
        <v>0</v>
      </c>
      <c r="AJ117" s="370" t="str">
        <f t="shared" si="78"/>
        <v>-</v>
      </c>
      <c r="AK117" s="329">
        <f t="shared" si="125"/>
        <v>0</v>
      </c>
      <c r="AL117" s="232"/>
      <c r="AM117" s="31"/>
      <c r="AN117" s="105" t="str">
        <f t="shared" si="103"/>
        <v>-</v>
      </c>
      <c r="AO117" s="228">
        <v>0</v>
      </c>
      <c r="AP117" s="370" t="str">
        <f t="shared" si="80"/>
        <v>-</v>
      </c>
      <c r="AQ117" s="329">
        <f t="shared" si="126"/>
        <v>0</v>
      </c>
      <c r="AR117" s="232"/>
      <c r="AS117" s="31"/>
      <c r="AT117" s="105" t="str">
        <f t="shared" si="104"/>
        <v>-</v>
      </c>
      <c r="AU117" s="228">
        <v>0</v>
      </c>
      <c r="AV117" s="370" t="str">
        <f t="shared" si="86"/>
        <v>-</v>
      </c>
      <c r="AW117" s="368">
        <f t="shared" si="116"/>
        <v>0</v>
      </c>
      <c r="AX117" s="232"/>
      <c r="AY117" s="31"/>
      <c r="AZ117" s="369">
        <v>0</v>
      </c>
      <c r="BA117" s="370" t="str">
        <f t="shared" si="82"/>
        <v>-</v>
      </c>
      <c r="BB117" s="368">
        <f t="shared" si="117"/>
        <v>0</v>
      </c>
      <c r="BC117" s="232"/>
      <c r="BD117" s="31"/>
      <c r="BE117" s="369">
        <v>0</v>
      </c>
      <c r="BF117" s="370" t="str">
        <f t="shared" si="83"/>
        <v>-</v>
      </c>
      <c r="BG117" s="368">
        <f t="shared" si="118"/>
        <v>0</v>
      </c>
      <c r="BH117" s="232"/>
      <c r="BI117" s="31"/>
      <c r="BJ117" s="369">
        <v>0</v>
      </c>
      <c r="BK117" s="370" t="str">
        <f t="shared" si="84"/>
        <v>-</v>
      </c>
    </row>
    <row r="118" ht="14.25" customHeight="1" spans="1:63">
      <c r="A118" s="107"/>
      <c r="B118" s="108">
        <v>18</v>
      </c>
      <c r="C118" s="192">
        <f t="shared" si="115"/>
        <v>0</v>
      </c>
      <c r="D118" s="208">
        <f t="shared" si="119"/>
        <v>0</v>
      </c>
      <c r="E118" s="208">
        <f t="shared" si="87"/>
        <v>0</v>
      </c>
      <c r="F118" s="382">
        <f t="shared" si="120"/>
        <v>0</v>
      </c>
      <c r="G118" s="304" t="str">
        <f t="shared" si="127"/>
        <v>-</v>
      </c>
      <c r="H118" s="308">
        <f t="shared" si="88"/>
        <v>0</v>
      </c>
      <c r="I118" s="190">
        <f t="shared" si="89"/>
        <v>0</v>
      </c>
      <c r="J118" s="190">
        <f t="shared" si="90"/>
        <v>0</v>
      </c>
      <c r="K118" s="190">
        <f t="shared" si="91"/>
        <v>0</v>
      </c>
      <c r="L118" s="330" t="str">
        <f t="shared" si="105"/>
        <v>-</v>
      </c>
      <c r="M118" s="329">
        <f t="shared" si="121"/>
        <v>0</v>
      </c>
      <c r="N118" s="232"/>
      <c r="O118" s="31"/>
      <c r="P118" s="105" t="str">
        <f t="shared" si="92"/>
        <v>-</v>
      </c>
      <c r="Q118" s="228">
        <v>0</v>
      </c>
      <c r="R118" s="370" t="str">
        <f t="shared" si="72"/>
        <v>-</v>
      </c>
      <c r="S118" s="329">
        <f t="shared" ref="S118:S130" si="128">T118+U118</f>
        <v>0</v>
      </c>
      <c r="T118" s="232"/>
      <c r="U118" s="31"/>
      <c r="V118" s="105" t="str">
        <f t="shared" si="100"/>
        <v>-</v>
      </c>
      <c r="W118" s="228">
        <v>0</v>
      </c>
      <c r="X118" s="370" t="str">
        <f t="shared" si="74"/>
        <v>-</v>
      </c>
      <c r="Y118" s="329">
        <f t="shared" ref="Y118:Y130" si="129">Z118+AA118</f>
        <v>0</v>
      </c>
      <c r="Z118" s="232"/>
      <c r="AA118" s="31"/>
      <c r="AB118" s="105" t="str">
        <f t="shared" si="101"/>
        <v>-</v>
      </c>
      <c r="AC118" s="228">
        <v>0</v>
      </c>
      <c r="AD118" s="370" t="str">
        <f t="shared" si="76"/>
        <v>-</v>
      </c>
      <c r="AE118" s="329">
        <f t="shared" ref="AE118:AE130" si="130">AF118+AG118</f>
        <v>0</v>
      </c>
      <c r="AF118" s="232"/>
      <c r="AG118" s="31"/>
      <c r="AH118" s="105" t="str">
        <f t="shared" si="102"/>
        <v>-</v>
      </c>
      <c r="AI118" s="228">
        <v>0</v>
      </c>
      <c r="AJ118" s="370" t="str">
        <f t="shared" si="78"/>
        <v>-</v>
      </c>
      <c r="AK118" s="329">
        <f t="shared" ref="AK118:AK130" si="131">AL118+AM118</f>
        <v>0</v>
      </c>
      <c r="AL118" s="232"/>
      <c r="AM118" s="31"/>
      <c r="AN118" s="105" t="str">
        <f t="shared" si="103"/>
        <v>-</v>
      </c>
      <c r="AO118" s="228">
        <v>0</v>
      </c>
      <c r="AP118" s="370" t="str">
        <f t="shared" si="80"/>
        <v>-</v>
      </c>
      <c r="AQ118" s="329">
        <f t="shared" ref="AQ118:AQ130" si="132">AR118+AS118</f>
        <v>0</v>
      </c>
      <c r="AR118" s="232"/>
      <c r="AS118" s="31"/>
      <c r="AT118" s="105" t="str">
        <f t="shared" si="104"/>
        <v>-</v>
      </c>
      <c r="AU118" s="228">
        <v>0</v>
      </c>
      <c r="AV118" s="370" t="str">
        <f t="shared" si="86"/>
        <v>-</v>
      </c>
      <c r="AW118" s="368">
        <f t="shared" si="116"/>
        <v>0</v>
      </c>
      <c r="AX118" s="232"/>
      <c r="AY118" s="31"/>
      <c r="AZ118" s="369">
        <v>0</v>
      </c>
      <c r="BA118" s="370" t="str">
        <f t="shared" si="82"/>
        <v>-</v>
      </c>
      <c r="BB118" s="368">
        <f t="shared" si="117"/>
        <v>0</v>
      </c>
      <c r="BC118" s="232"/>
      <c r="BD118" s="31"/>
      <c r="BE118" s="369">
        <v>0</v>
      </c>
      <c r="BF118" s="370" t="str">
        <f t="shared" si="83"/>
        <v>-</v>
      </c>
      <c r="BG118" s="368">
        <f t="shared" si="118"/>
        <v>0</v>
      </c>
      <c r="BH118" s="232"/>
      <c r="BI118" s="31"/>
      <c r="BJ118" s="369">
        <v>0</v>
      </c>
      <c r="BK118" s="370" t="str">
        <f t="shared" si="84"/>
        <v>-</v>
      </c>
    </row>
    <row r="119" ht="14.25" customHeight="1" spans="1:63">
      <c r="A119" s="107"/>
      <c r="B119" s="108">
        <v>19</v>
      </c>
      <c r="C119" s="192">
        <f t="shared" si="115"/>
        <v>0</v>
      </c>
      <c r="D119" s="208">
        <f t="shared" si="119"/>
        <v>0</v>
      </c>
      <c r="E119" s="208">
        <f t="shared" si="87"/>
        <v>0</v>
      </c>
      <c r="F119" s="382">
        <f t="shared" si="120"/>
        <v>0</v>
      </c>
      <c r="G119" s="304" t="str">
        <f t="shared" si="127"/>
        <v>-</v>
      </c>
      <c r="H119" s="308">
        <f t="shared" si="88"/>
        <v>0</v>
      </c>
      <c r="I119" s="190">
        <f t="shared" si="89"/>
        <v>0</v>
      </c>
      <c r="J119" s="190">
        <f t="shared" si="90"/>
        <v>0</v>
      </c>
      <c r="K119" s="190">
        <f t="shared" si="91"/>
        <v>0</v>
      </c>
      <c r="L119" s="330" t="str">
        <f t="shared" si="105"/>
        <v>-</v>
      </c>
      <c r="M119" s="329">
        <f t="shared" si="121"/>
        <v>0</v>
      </c>
      <c r="N119" s="232"/>
      <c r="O119" s="31"/>
      <c r="P119" s="105" t="str">
        <f t="shared" si="92"/>
        <v>-</v>
      </c>
      <c r="Q119" s="228">
        <v>0</v>
      </c>
      <c r="R119" s="370" t="str">
        <f t="shared" si="72"/>
        <v>-</v>
      </c>
      <c r="S119" s="329">
        <f t="shared" si="128"/>
        <v>0</v>
      </c>
      <c r="T119" s="232"/>
      <c r="U119" s="31"/>
      <c r="V119" s="105" t="str">
        <f t="shared" si="100"/>
        <v>-</v>
      </c>
      <c r="W119" s="228">
        <v>0</v>
      </c>
      <c r="X119" s="370" t="str">
        <f t="shared" si="74"/>
        <v>-</v>
      </c>
      <c r="Y119" s="329">
        <f t="shared" si="129"/>
        <v>0</v>
      </c>
      <c r="Z119" s="232"/>
      <c r="AA119" s="31"/>
      <c r="AB119" s="105" t="str">
        <f t="shared" si="101"/>
        <v>-</v>
      </c>
      <c r="AC119" s="228">
        <v>0</v>
      </c>
      <c r="AD119" s="370" t="str">
        <f t="shared" si="76"/>
        <v>-</v>
      </c>
      <c r="AE119" s="329">
        <f t="shared" si="130"/>
        <v>0</v>
      </c>
      <c r="AF119" s="232"/>
      <c r="AG119" s="31"/>
      <c r="AH119" s="105" t="str">
        <f t="shared" si="102"/>
        <v>-</v>
      </c>
      <c r="AI119" s="228">
        <v>0</v>
      </c>
      <c r="AJ119" s="370" t="str">
        <f t="shared" si="78"/>
        <v>-</v>
      </c>
      <c r="AK119" s="329">
        <f t="shared" si="131"/>
        <v>0</v>
      </c>
      <c r="AL119" s="232"/>
      <c r="AM119" s="31"/>
      <c r="AN119" s="105" t="str">
        <f t="shared" si="103"/>
        <v>-</v>
      </c>
      <c r="AO119" s="228">
        <v>0</v>
      </c>
      <c r="AP119" s="370" t="str">
        <f t="shared" si="80"/>
        <v>-</v>
      </c>
      <c r="AQ119" s="329">
        <f t="shared" si="132"/>
        <v>0</v>
      </c>
      <c r="AR119" s="232"/>
      <c r="AS119" s="31"/>
      <c r="AT119" s="105" t="str">
        <f t="shared" si="104"/>
        <v>-</v>
      </c>
      <c r="AU119" s="228">
        <v>0</v>
      </c>
      <c r="AV119" s="370" t="str">
        <f t="shared" si="86"/>
        <v>-</v>
      </c>
      <c r="AW119" s="368">
        <f t="shared" si="116"/>
        <v>0</v>
      </c>
      <c r="AX119" s="232"/>
      <c r="AY119" s="31"/>
      <c r="AZ119" s="369">
        <v>0</v>
      </c>
      <c r="BA119" s="370" t="str">
        <f t="shared" si="82"/>
        <v>-</v>
      </c>
      <c r="BB119" s="368">
        <f t="shared" si="117"/>
        <v>0</v>
      </c>
      <c r="BC119" s="232"/>
      <c r="BD119" s="31"/>
      <c r="BE119" s="369">
        <v>0</v>
      </c>
      <c r="BF119" s="370" t="str">
        <f t="shared" si="83"/>
        <v>-</v>
      </c>
      <c r="BG119" s="368">
        <f t="shared" si="118"/>
        <v>0</v>
      </c>
      <c r="BH119" s="232"/>
      <c r="BI119" s="31"/>
      <c r="BJ119" s="369">
        <v>0</v>
      </c>
      <c r="BK119" s="370" t="str">
        <f t="shared" si="84"/>
        <v>-</v>
      </c>
    </row>
    <row r="120" ht="14.25" customHeight="1" spans="1:63">
      <c r="A120" s="107"/>
      <c r="B120" s="108">
        <v>20</v>
      </c>
      <c r="C120" s="192">
        <f t="shared" si="115"/>
        <v>0</v>
      </c>
      <c r="D120" s="208">
        <f t="shared" si="119"/>
        <v>0</v>
      </c>
      <c r="E120" s="208">
        <f t="shared" si="87"/>
        <v>0</v>
      </c>
      <c r="F120" s="382">
        <f t="shared" si="120"/>
        <v>0</v>
      </c>
      <c r="G120" s="304" t="str">
        <f t="shared" si="127"/>
        <v>-</v>
      </c>
      <c r="H120" s="308">
        <f t="shared" si="88"/>
        <v>0</v>
      </c>
      <c r="I120" s="190">
        <f t="shared" si="89"/>
        <v>0</v>
      </c>
      <c r="J120" s="190">
        <f t="shared" si="90"/>
        <v>0</v>
      </c>
      <c r="K120" s="190">
        <f t="shared" si="91"/>
        <v>0</v>
      </c>
      <c r="L120" s="330" t="str">
        <f t="shared" si="105"/>
        <v>-</v>
      </c>
      <c r="M120" s="329">
        <f t="shared" si="121"/>
        <v>0</v>
      </c>
      <c r="N120" s="232"/>
      <c r="O120" s="31"/>
      <c r="P120" s="105" t="str">
        <f t="shared" si="92"/>
        <v>-</v>
      </c>
      <c r="Q120" s="228">
        <v>0</v>
      </c>
      <c r="R120" s="370" t="str">
        <f t="shared" si="72"/>
        <v>-</v>
      </c>
      <c r="S120" s="329">
        <f t="shared" si="128"/>
        <v>0</v>
      </c>
      <c r="T120" s="232"/>
      <c r="U120" s="31"/>
      <c r="V120" s="105" t="str">
        <f t="shared" si="100"/>
        <v>-</v>
      </c>
      <c r="W120" s="228">
        <v>0</v>
      </c>
      <c r="X120" s="370" t="str">
        <f t="shared" si="74"/>
        <v>-</v>
      </c>
      <c r="Y120" s="329">
        <f t="shared" si="129"/>
        <v>0</v>
      </c>
      <c r="Z120" s="232"/>
      <c r="AA120" s="31"/>
      <c r="AB120" s="105" t="str">
        <f t="shared" si="101"/>
        <v>-</v>
      </c>
      <c r="AC120" s="228">
        <v>0</v>
      </c>
      <c r="AD120" s="370" t="str">
        <f t="shared" si="76"/>
        <v>-</v>
      </c>
      <c r="AE120" s="329">
        <f t="shared" si="130"/>
        <v>0</v>
      </c>
      <c r="AF120" s="232"/>
      <c r="AG120" s="31"/>
      <c r="AH120" s="105" t="str">
        <f t="shared" si="102"/>
        <v>-</v>
      </c>
      <c r="AI120" s="228">
        <v>0</v>
      </c>
      <c r="AJ120" s="370" t="str">
        <f t="shared" si="78"/>
        <v>-</v>
      </c>
      <c r="AK120" s="329">
        <f t="shared" si="131"/>
        <v>0</v>
      </c>
      <c r="AL120" s="232"/>
      <c r="AM120" s="31"/>
      <c r="AN120" s="105" t="str">
        <f t="shared" si="103"/>
        <v>-</v>
      </c>
      <c r="AO120" s="228">
        <v>0</v>
      </c>
      <c r="AP120" s="370" t="str">
        <f t="shared" si="80"/>
        <v>-</v>
      </c>
      <c r="AQ120" s="329">
        <f t="shared" si="132"/>
        <v>0</v>
      </c>
      <c r="AR120" s="232"/>
      <c r="AS120" s="31"/>
      <c r="AT120" s="105" t="str">
        <f t="shared" si="104"/>
        <v>-</v>
      </c>
      <c r="AU120" s="228">
        <v>0</v>
      </c>
      <c r="AV120" s="370" t="str">
        <f t="shared" si="86"/>
        <v>-</v>
      </c>
      <c r="AW120" s="368">
        <f t="shared" si="116"/>
        <v>0</v>
      </c>
      <c r="AX120" s="232"/>
      <c r="AY120" s="31"/>
      <c r="AZ120" s="369">
        <v>0</v>
      </c>
      <c r="BA120" s="370" t="str">
        <f t="shared" si="82"/>
        <v>-</v>
      </c>
      <c r="BB120" s="368">
        <f t="shared" si="117"/>
        <v>0</v>
      </c>
      <c r="BC120" s="232"/>
      <c r="BD120" s="31"/>
      <c r="BE120" s="369">
        <v>0</v>
      </c>
      <c r="BF120" s="370" t="str">
        <f t="shared" si="83"/>
        <v>-</v>
      </c>
      <c r="BG120" s="368">
        <f t="shared" si="118"/>
        <v>0</v>
      </c>
      <c r="BH120" s="232"/>
      <c r="BI120" s="31"/>
      <c r="BJ120" s="369">
        <v>0</v>
      </c>
      <c r="BK120" s="370" t="str">
        <f t="shared" si="84"/>
        <v>-</v>
      </c>
    </row>
    <row r="121" ht="14.25" customHeight="1" spans="1:63">
      <c r="A121" s="107"/>
      <c r="B121" s="108">
        <v>21</v>
      </c>
      <c r="C121" s="192">
        <f t="shared" si="115"/>
        <v>0</v>
      </c>
      <c r="D121" s="208">
        <f t="shared" si="119"/>
        <v>0</v>
      </c>
      <c r="E121" s="208">
        <f t="shared" si="87"/>
        <v>0</v>
      </c>
      <c r="F121" s="382">
        <f t="shared" si="120"/>
        <v>0</v>
      </c>
      <c r="G121" s="304" t="str">
        <f t="shared" si="127"/>
        <v>-</v>
      </c>
      <c r="H121" s="308">
        <f t="shared" si="88"/>
        <v>0</v>
      </c>
      <c r="I121" s="190">
        <f t="shared" si="89"/>
        <v>0</v>
      </c>
      <c r="J121" s="190">
        <f t="shared" si="90"/>
        <v>0</v>
      </c>
      <c r="K121" s="190">
        <f t="shared" si="91"/>
        <v>0</v>
      </c>
      <c r="L121" s="330" t="str">
        <f t="shared" si="105"/>
        <v>-</v>
      </c>
      <c r="M121" s="329">
        <f t="shared" si="121"/>
        <v>0</v>
      </c>
      <c r="N121" s="232"/>
      <c r="O121" s="31"/>
      <c r="P121" s="105" t="str">
        <f t="shared" si="92"/>
        <v>-</v>
      </c>
      <c r="Q121" s="228">
        <v>0</v>
      </c>
      <c r="R121" s="370" t="str">
        <f t="shared" si="72"/>
        <v>-</v>
      </c>
      <c r="S121" s="329">
        <f t="shared" si="128"/>
        <v>0</v>
      </c>
      <c r="T121" s="232"/>
      <c r="U121" s="31"/>
      <c r="V121" s="105" t="str">
        <f t="shared" si="100"/>
        <v>-</v>
      </c>
      <c r="W121" s="228">
        <v>0</v>
      </c>
      <c r="X121" s="370" t="str">
        <f t="shared" si="74"/>
        <v>-</v>
      </c>
      <c r="Y121" s="329">
        <f t="shared" si="129"/>
        <v>0</v>
      </c>
      <c r="Z121" s="232"/>
      <c r="AA121" s="31"/>
      <c r="AB121" s="105" t="str">
        <f t="shared" si="101"/>
        <v>-</v>
      </c>
      <c r="AC121" s="228">
        <v>0</v>
      </c>
      <c r="AD121" s="370" t="str">
        <f t="shared" si="76"/>
        <v>-</v>
      </c>
      <c r="AE121" s="329">
        <f t="shared" si="130"/>
        <v>0</v>
      </c>
      <c r="AF121" s="232"/>
      <c r="AG121" s="31"/>
      <c r="AH121" s="105" t="str">
        <f t="shared" si="102"/>
        <v>-</v>
      </c>
      <c r="AI121" s="228">
        <v>0</v>
      </c>
      <c r="AJ121" s="370" t="str">
        <f t="shared" si="78"/>
        <v>-</v>
      </c>
      <c r="AK121" s="329">
        <f t="shared" si="131"/>
        <v>0</v>
      </c>
      <c r="AL121" s="232"/>
      <c r="AM121" s="31"/>
      <c r="AN121" s="105" t="str">
        <f t="shared" si="103"/>
        <v>-</v>
      </c>
      <c r="AO121" s="228">
        <v>0</v>
      </c>
      <c r="AP121" s="370" t="str">
        <f t="shared" si="80"/>
        <v>-</v>
      </c>
      <c r="AQ121" s="329">
        <f t="shared" si="132"/>
        <v>0</v>
      </c>
      <c r="AR121" s="232"/>
      <c r="AS121" s="31"/>
      <c r="AT121" s="105" t="str">
        <f t="shared" si="104"/>
        <v>-</v>
      </c>
      <c r="AU121" s="228">
        <v>0</v>
      </c>
      <c r="AV121" s="370" t="str">
        <f t="shared" si="86"/>
        <v>-</v>
      </c>
      <c r="AW121" s="368">
        <f t="shared" si="116"/>
        <v>0</v>
      </c>
      <c r="AX121" s="232"/>
      <c r="AY121" s="31"/>
      <c r="AZ121" s="369">
        <v>0</v>
      </c>
      <c r="BA121" s="370" t="str">
        <f t="shared" si="82"/>
        <v>-</v>
      </c>
      <c r="BB121" s="368">
        <f t="shared" si="117"/>
        <v>0</v>
      </c>
      <c r="BC121" s="232"/>
      <c r="BD121" s="31"/>
      <c r="BE121" s="369">
        <v>0</v>
      </c>
      <c r="BF121" s="370" t="str">
        <f t="shared" si="83"/>
        <v>-</v>
      </c>
      <c r="BG121" s="368">
        <f t="shared" si="118"/>
        <v>0</v>
      </c>
      <c r="BH121" s="232"/>
      <c r="BI121" s="31"/>
      <c r="BJ121" s="369">
        <v>0</v>
      </c>
      <c r="BK121" s="370" t="str">
        <f t="shared" si="84"/>
        <v>-</v>
      </c>
    </row>
    <row r="122" ht="14.25" customHeight="1" spans="1:63">
      <c r="A122" s="107"/>
      <c r="B122" s="108">
        <v>22</v>
      </c>
      <c r="C122" s="192">
        <f t="shared" si="115"/>
        <v>0</v>
      </c>
      <c r="D122" s="208">
        <f t="shared" si="119"/>
        <v>0</v>
      </c>
      <c r="E122" s="208">
        <f t="shared" si="87"/>
        <v>0</v>
      </c>
      <c r="F122" s="382">
        <f t="shared" si="120"/>
        <v>0</v>
      </c>
      <c r="G122" s="304" t="str">
        <f t="shared" si="127"/>
        <v>-</v>
      </c>
      <c r="H122" s="308">
        <f t="shared" si="88"/>
        <v>0</v>
      </c>
      <c r="I122" s="190">
        <f t="shared" si="89"/>
        <v>0</v>
      </c>
      <c r="J122" s="190">
        <f t="shared" si="90"/>
        <v>0</v>
      </c>
      <c r="K122" s="190">
        <f t="shared" si="91"/>
        <v>0</v>
      </c>
      <c r="L122" s="330" t="str">
        <f t="shared" si="105"/>
        <v>-</v>
      </c>
      <c r="M122" s="329">
        <f t="shared" si="121"/>
        <v>0</v>
      </c>
      <c r="N122" s="232"/>
      <c r="O122" s="31"/>
      <c r="P122" s="105" t="str">
        <f t="shared" si="92"/>
        <v>-</v>
      </c>
      <c r="Q122" s="228">
        <v>0</v>
      </c>
      <c r="R122" s="370" t="str">
        <f t="shared" si="72"/>
        <v>-</v>
      </c>
      <c r="S122" s="329">
        <f t="shared" si="128"/>
        <v>0</v>
      </c>
      <c r="T122" s="232"/>
      <c r="U122" s="31"/>
      <c r="V122" s="105" t="str">
        <f t="shared" si="100"/>
        <v>-</v>
      </c>
      <c r="W122" s="228">
        <v>0</v>
      </c>
      <c r="X122" s="370" t="str">
        <f t="shared" si="74"/>
        <v>-</v>
      </c>
      <c r="Y122" s="329">
        <f t="shared" si="129"/>
        <v>0</v>
      </c>
      <c r="Z122" s="232"/>
      <c r="AA122" s="31"/>
      <c r="AB122" s="105" t="str">
        <f t="shared" si="101"/>
        <v>-</v>
      </c>
      <c r="AC122" s="228">
        <v>0</v>
      </c>
      <c r="AD122" s="370" t="str">
        <f t="shared" si="76"/>
        <v>-</v>
      </c>
      <c r="AE122" s="329">
        <f t="shared" si="130"/>
        <v>0</v>
      </c>
      <c r="AF122" s="232"/>
      <c r="AG122" s="31"/>
      <c r="AH122" s="105" t="str">
        <f t="shared" si="102"/>
        <v>-</v>
      </c>
      <c r="AI122" s="228">
        <v>0</v>
      </c>
      <c r="AJ122" s="370" t="str">
        <f t="shared" si="78"/>
        <v>-</v>
      </c>
      <c r="AK122" s="329">
        <f t="shared" si="131"/>
        <v>0</v>
      </c>
      <c r="AL122" s="232"/>
      <c r="AM122" s="31"/>
      <c r="AN122" s="105" t="str">
        <f t="shared" si="103"/>
        <v>-</v>
      </c>
      <c r="AO122" s="228">
        <v>0</v>
      </c>
      <c r="AP122" s="370" t="str">
        <f t="shared" si="80"/>
        <v>-</v>
      </c>
      <c r="AQ122" s="329">
        <f t="shared" si="132"/>
        <v>0</v>
      </c>
      <c r="AR122" s="232"/>
      <c r="AS122" s="31"/>
      <c r="AT122" s="105" t="str">
        <f t="shared" si="104"/>
        <v>-</v>
      </c>
      <c r="AU122" s="228">
        <v>0</v>
      </c>
      <c r="AV122" s="370" t="str">
        <f t="shared" si="86"/>
        <v>-</v>
      </c>
      <c r="AW122" s="368">
        <f t="shared" si="116"/>
        <v>0</v>
      </c>
      <c r="AX122" s="232"/>
      <c r="AY122" s="31"/>
      <c r="AZ122" s="369">
        <v>0</v>
      </c>
      <c r="BA122" s="370" t="str">
        <f t="shared" si="82"/>
        <v>-</v>
      </c>
      <c r="BB122" s="368">
        <f t="shared" si="117"/>
        <v>0</v>
      </c>
      <c r="BC122" s="232"/>
      <c r="BD122" s="31"/>
      <c r="BE122" s="369">
        <v>0</v>
      </c>
      <c r="BF122" s="370" t="str">
        <f t="shared" si="83"/>
        <v>-</v>
      </c>
      <c r="BG122" s="368">
        <f t="shared" si="118"/>
        <v>0</v>
      </c>
      <c r="BH122" s="232"/>
      <c r="BI122" s="31"/>
      <c r="BJ122" s="369">
        <v>0</v>
      </c>
      <c r="BK122" s="370" t="str">
        <f t="shared" si="84"/>
        <v>-</v>
      </c>
    </row>
    <row r="123" ht="14.25" customHeight="1" spans="1:63">
      <c r="A123" s="107"/>
      <c r="B123" s="108">
        <v>23</v>
      </c>
      <c r="C123" s="192">
        <f t="shared" si="115"/>
        <v>0</v>
      </c>
      <c r="D123" s="208">
        <f t="shared" si="119"/>
        <v>0</v>
      </c>
      <c r="E123" s="208">
        <f t="shared" si="87"/>
        <v>0</v>
      </c>
      <c r="F123" s="382">
        <f t="shared" si="120"/>
        <v>0</v>
      </c>
      <c r="G123" s="304" t="str">
        <f t="shared" ref="G123:G137" si="133">IF(C123&lt;&gt;0,F123/C123,"-")</f>
        <v>-</v>
      </c>
      <c r="H123" s="308">
        <f t="shared" si="88"/>
        <v>0</v>
      </c>
      <c r="I123" s="190">
        <f t="shared" si="89"/>
        <v>0</v>
      </c>
      <c r="J123" s="190">
        <f t="shared" si="90"/>
        <v>0</v>
      </c>
      <c r="K123" s="190">
        <f t="shared" si="91"/>
        <v>0</v>
      </c>
      <c r="L123" s="330" t="str">
        <f t="shared" si="105"/>
        <v>-</v>
      </c>
      <c r="M123" s="329">
        <f t="shared" si="121"/>
        <v>0</v>
      </c>
      <c r="N123" s="232"/>
      <c r="O123" s="31"/>
      <c r="P123" s="105" t="str">
        <f t="shared" si="92"/>
        <v>-</v>
      </c>
      <c r="Q123" s="228">
        <v>0</v>
      </c>
      <c r="R123" s="370" t="str">
        <f t="shared" si="72"/>
        <v>-</v>
      </c>
      <c r="S123" s="329">
        <f t="shared" si="128"/>
        <v>0</v>
      </c>
      <c r="T123" s="232"/>
      <c r="U123" s="31"/>
      <c r="V123" s="105" t="str">
        <f t="shared" si="100"/>
        <v>-</v>
      </c>
      <c r="W123" s="228">
        <v>0</v>
      </c>
      <c r="X123" s="370" t="str">
        <f t="shared" si="74"/>
        <v>-</v>
      </c>
      <c r="Y123" s="329">
        <f t="shared" si="129"/>
        <v>0</v>
      </c>
      <c r="Z123" s="232"/>
      <c r="AA123" s="31"/>
      <c r="AB123" s="105" t="str">
        <f t="shared" si="101"/>
        <v>-</v>
      </c>
      <c r="AC123" s="228">
        <v>0</v>
      </c>
      <c r="AD123" s="370" t="str">
        <f t="shared" si="76"/>
        <v>-</v>
      </c>
      <c r="AE123" s="329">
        <f t="shared" si="130"/>
        <v>0</v>
      </c>
      <c r="AF123" s="232"/>
      <c r="AG123" s="31"/>
      <c r="AH123" s="105" t="str">
        <f t="shared" si="102"/>
        <v>-</v>
      </c>
      <c r="AI123" s="228">
        <v>0</v>
      </c>
      <c r="AJ123" s="370" t="str">
        <f t="shared" si="78"/>
        <v>-</v>
      </c>
      <c r="AK123" s="329">
        <f t="shared" si="131"/>
        <v>0</v>
      </c>
      <c r="AL123" s="232"/>
      <c r="AM123" s="31"/>
      <c r="AN123" s="105" t="str">
        <f t="shared" si="103"/>
        <v>-</v>
      </c>
      <c r="AO123" s="228">
        <v>0</v>
      </c>
      <c r="AP123" s="370" t="str">
        <f t="shared" si="80"/>
        <v>-</v>
      </c>
      <c r="AQ123" s="329">
        <f t="shared" si="132"/>
        <v>0</v>
      </c>
      <c r="AR123" s="232"/>
      <c r="AS123" s="31"/>
      <c r="AT123" s="105" t="str">
        <f t="shared" si="104"/>
        <v>-</v>
      </c>
      <c r="AU123" s="228">
        <v>0</v>
      </c>
      <c r="AV123" s="370" t="str">
        <f t="shared" si="86"/>
        <v>-</v>
      </c>
      <c r="AW123" s="368">
        <f t="shared" si="116"/>
        <v>0</v>
      </c>
      <c r="AX123" s="232"/>
      <c r="AY123" s="31"/>
      <c r="AZ123" s="369">
        <v>0</v>
      </c>
      <c r="BA123" s="370" t="str">
        <f t="shared" si="82"/>
        <v>-</v>
      </c>
      <c r="BB123" s="368">
        <f t="shared" si="117"/>
        <v>0</v>
      </c>
      <c r="BC123" s="232"/>
      <c r="BD123" s="31"/>
      <c r="BE123" s="369">
        <v>0</v>
      </c>
      <c r="BF123" s="370" t="str">
        <f t="shared" si="83"/>
        <v>-</v>
      </c>
      <c r="BG123" s="368">
        <f t="shared" si="118"/>
        <v>0</v>
      </c>
      <c r="BH123" s="232"/>
      <c r="BI123" s="31"/>
      <c r="BJ123" s="369">
        <v>0</v>
      </c>
      <c r="BK123" s="370" t="str">
        <f t="shared" si="84"/>
        <v>-</v>
      </c>
    </row>
    <row r="124" ht="14.25" customHeight="1" spans="1:63">
      <c r="A124" s="107"/>
      <c r="B124" s="108">
        <v>24</v>
      </c>
      <c r="C124" s="192">
        <f t="shared" si="115"/>
        <v>0</v>
      </c>
      <c r="D124" s="208">
        <f t="shared" si="119"/>
        <v>0</v>
      </c>
      <c r="E124" s="208">
        <f t="shared" si="87"/>
        <v>0</v>
      </c>
      <c r="F124" s="382">
        <f t="shared" si="120"/>
        <v>0</v>
      </c>
      <c r="G124" s="304" t="str">
        <f t="shared" si="133"/>
        <v>-</v>
      </c>
      <c r="H124" s="308">
        <f t="shared" si="88"/>
        <v>0</v>
      </c>
      <c r="I124" s="190">
        <f t="shared" si="89"/>
        <v>0</v>
      </c>
      <c r="J124" s="190">
        <f t="shared" si="90"/>
        <v>0</v>
      </c>
      <c r="K124" s="190">
        <f t="shared" si="91"/>
        <v>0</v>
      </c>
      <c r="L124" s="330" t="str">
        <f t="shared" si="105"/>
        <v>-</v>
      </c>
      <c r="M124" s="329">
        <f t="shared" si="121"/>
        <v>0</v>
      </c>
      <c r="N124" s="232"/>
      <c r="O124" s="31"/>
      <c r="P124" s="105" t="str">
        <f t="shared" si="92"/>
        <v>-</v>
      </c>
      <c r="Q124" s="228">
        <v>0</v>
      </c>
      <c r="R124" s="370" t="str">
        <f t="shared" si="72"/>
        <v>-</v>
      </c>
      <c r="S124" s="329">
        <f t="shared" si="128"/>
        <v>0</v>
      </c>
      <c r="T124" s="232"/>
      <c r="U124" s="31"/>
      <c r="V124" s="105" t="str">
        <f t="shared" si="100"/>
        <v>-</v>
      </c>
      <c r="W124" s="228">
        <v>0</v>
      </c>
      <c r="X124" s="370" t="str">
        <f t="shared" si="74"/>
        <v>-</v>
      </c>
      <c r="Y124" s="329">
        <f t="shared" si="129"/>
        <v>0</v>
      </c>
      <c r="Z124" s="232"/>
      <c r="AA124" s="31"/>
      <c r="AB124" s="105" t="str">
        <f t="shared" si="101"/>
        <v>-</v>
      </c>
      <c r="AC124" s="228">
        <v>0</v>
      </c>
      <c r="AD124" s="370" t="str">
        <f t="shared" si="76"/>
        <v>-</v>
      </c>
      <c r="AE124" s="329">
        <f t="shared" si="130"/>
        <v>0</v>
      </c>
      <c r="AF124" s="232"/>
      <c r="AG124" s="31"/>
      <c r="AH124" s="105" t="str">
        <f t="shared" si="102"/>
        <v>-</v>
      </c>
      <c r="AI124" s="228">
        <v>0</v>
      </c>
      <c r="AJ124" s="370" t="str">
        <f t="shared" si="78"/>
        <v>-</v>
      </c>
      <c r="AK124" s="329">
        <f t="shared" si="131"/>
        <v>0</v>
      </c>
      <c r="AL124" s="232"/>
      <c r="AM124" s="31"/>
      <c r="AN124" s="105" t="str">
        <f t="shared" si="103"/>
        <v>-</v>
      </c>
      <c r="AO124" s="228">
        <v>0</v>
      </c>
      <c r="AP124" s="370" t="str">
        <f t="shared" si="80"/>
        <v>-</v>
      </c>
      <c r="AQ124" s="329">
        <f t="shared" si="132"/>
        <v>0</v>
      </c>
      <c r="AR124" s="232"/>
      <c r="AS124" s="31"/>
      <c r="AT124" s="105" t="str">
        <f t="shared" si="104"/>
        <v>-</v>
      </c>
      <c r="AU124" s="228">
        <v>0</v>
      </c>
      <c r="AV124" s="370" t="str">
        <f t="shared" si="86"/>
        <v>-</v>
      </c>
      <c r="AW124" s="368">
        <f t="shared" si="116"/>
        <v>0</v>
      </c>
      <c r="AX124" s="232"/>
      <c r="AY124" s="31"/>
      <c r="AZ124" s="369">
        <v>0</v>
      </c>
      <c r="BA124" s="370" t="str">
        <f t="shared" si="82"/>
        <v>-</v>
      </c>
      <c r="BB124" s="368">
        <f t="shared" si="117"/>
        <v>0</v>
      </c>
      <c r="BC124" s="232"/>
      <c r="BD124" s="31"/>
      <c r="BE124" s="369">
        <v>0</v>
      </c>
      <c r="BF124" s="370" t="str">
        <f t="shared" si="83"/>
        <v>-</v>
      </c>
      <c r="BG124" s="368">
        <f t="shared" si="118"/>
        <v>0</v>
      </c>
      <c r="BH124" s="232"/>
      <c r="BI124" s="31"/>
      <c r="BJ124" s="369">
        <v>0</v>
      </c>
      <c r="BK124" s="370" t="str">
        <f t="shared" si="84"/>
        <v>-</v>
      </c>
    </row>
    <row r="125" ht="14.25" customHeight="1" spans="1:63">
      <c r="A125" s="107"/>
      <c r="B125" s="108">
        <v>25</v>
      </c>
      <c r="C125" s="192">
        <f t="shared" si="115"/>
        <v>0</v>
      </c>
      <c r="D125" s="208">
        <f t="shared" si="119"/>
        <v>0</v>
      </c>
      <c r="E125" s="208">
        <f t="shared" si="87"/>
        <v>0</v>
      </c>
      <c r="F125" s="382">
        <f t="shared" si="120"/>
        <v>0</v>
      </c>
      <c r="G125" s="304" t="str">
        <f t="shared" si="133"/>
        <v>-</v>
      </c>
      <c r="H125" s="308">
        <f t="shared" si="88"/>
        <v>0</v>
      </c>
      <c r="I125" s="190">
        <f t="shared" si="89"/>
        <v>0</v>
      </c>
      <c r="J125" s="190">
        <f t="shared" si="90"/>
        <v>0</v>
      </c>
      <c r="K125" s="190">
        <f t="shared" si="91"/>
        <v>0</v>
      </c>
      <c r="L125" s="330" t="str">
        <f t="shared" si="105"/>
        <v>-</v>
      </c>
      <c r="M125" s="329">
        <f t="shared" si="121"/>
        <v>0</v>
      </c>
      <c r="N125" s="232"/>
      <c r="O125" s="31"/>
      <c r="P125" s="105" t="str">
        <f t="shared" si="92"/>
        <v>-</v>
      </c>
      <c r="Q125" s="228">
        <v>0</v>
      </c>
      <c r="R125" s="370" t="str">
        <f t="shared" si="72"/>
        <v>-</v>
      </c>
      <c r="S125" s="329">
        <f t="shared" si="128"/>
        <v>0</v>
      </c>
      <c r="T125" s="232"/>
      <c r="U125" s="31"/>
      <c r="V125" s="105" t="str">
        <f t="shared" si="100"/>
        <v>-</v>
      </c>
      <c r="W125" s="228">
        <v>0</v>
      </c>
      <c r="X125" s="370" t="str">
        <f t="shared" si="74"/>
        <v>-</v>
      </c>
      <c r="Y125" s="329">
        <f t="shared" si="129"/>
        <v>0</v>
      </c>
      <c r="Z125" s="232"/>
      <c r="AA125" s="31"/>
      <c r="AB125" s="105" t="str">
        <f t="shared" si="101"/>
        <v>-</v>
      </c>
      <c r="AC125" s="228">
        <v>0</v>
      </c>
      <c r="AD125" s="370" t="str">
        <f t="shared" si="76"/>
        <v>-</v>
      </c>
      <c r="AE125" s="329">
        <f t="shared" si="130"/>
        <v>0</v>
      </c>
      <c r="AF125" s="232"/>
      <c r="AG125" s="31"/>
      <c r="AH125" s="105" t="str">
        <f t="shared" si="102"/>
        <v>-</v>
      </c>
      <c r="AI125" s="228">
        <v>0</v>
      </c>
      <c r="AJ125" s="370" t="str">
        <f t="shared" si="78"/>
        <v>-</v>
      </c>
      <c r="AK125" s="329">
        <f t="shared" si="131"/>
        <v>0</v>
      </c>
      <c r="AL125" s="232"/>
      <c r="AM125" s="31"/>
      <c r="AN125" s="105" t="str">
        <f t="shared" si="103"/>
        <v>-</v>
      </c>
      <c r="AO125" s="228">
        <v>0</v>
      </c>
      <c r="AP125" s="370" t="str">
        <f t="shared" si="80"/>
        <v>-</v>
      </c>
      <c r="AQ125" s="329">
        <f t="shared" si="132"/>
        <v>0</v>
      </c>
      <c r="AR125" s="232"/>
      <c r="AS125" s="31"/>
      <c r="AT125" s="105" t="str">
        <f t="shared" si="104"/>
        <v>-</v>
      </c>
      <c r="AU125" s="228">
        <v>0</v>
      </c>
      <c r="AV125" s="370" t="str">
        <f t="shared" si="86"/>
        <v>-</v>
      </c>
      <c r="AW125" s="368">
        <f t="shared" si="116"/>
        <v>0</v>
      </c>
      <c r="AX125" s="232"/>
      <c r="AY125" s="31"/>
      <c r="AZ125" s="369">
        <v>0</v>
      </c>
      <c r="BA125" s="370" t="str">
        <f t="shared" si="82"/>
        <v>-</v>
      </c>
      <c r="BB125" s="368">
        <f t="shared" si="117"/>
        <v>0</v>
      </c>
      <c r="BC125" s="232"/>
      <c r="BD125" s="31"/>
      <c r="BE125" s="369">
        <v>0</v>
      </c>
      <c r="BF125" s="370" t="str">
        <f t="shared" si="83"/>
        <v>-</v>
      </c>
      <c r="BG125" s="368">
        <f t="shared" si="118"/>
        <v>0</v>
      </c>
      <c r="BH125" s="232"/>
      <c r="BI125" s="31"/>
      <c r="BJ125" s="369">
        <v>0</v>
      </c>
      <c r="BK125" s="370" t="str">
        <f t="shared" si="84"/>
        <v>-</v>
      </c>
    </row>
    <row r="126" ht="14.25" customHeight="1" spans="1:63">
      <c r="A126" s="107"/>
      <c r="B126" s="108">
        <v>26</v>
      </c>
      <c r="C126" s="192">
        <f t="shared" si="115"/>
        <v>0</v>
      </c>
      <c r="D126" s="208">
        <f t="shared" si="119"/>
        <v>0</v>
      </c>
      <c r="E126" s="208">
        <f t="shared" si="87"/>
        <v>0</v>
      </c>
      <c r="F126" s="382">
        <f t="shared" si="120"/>
        <v>0</v>
      </c>
      <c r="G126" s="304" t="str">
        <f t="shared" si="133"/>
        <v>-</v>
      </c>
      <c r="H126" s="308">
        <f t="shared" si="88"/>
        <v>0</v>
      </c>
      <c r="I126" s="190">
        <f t="shared" si="89"/>
        <v>0</v>
      </c>
      <c r="J126" s="190">
        <f t="shared" si="90"/>
        <v>0</v>
      </c>
      <c r="K126" s="190">
        <f t="shared" si="91"/>
        <v>0</v>
      </c>
      <c r="L126" s="330" t="str">
        <f t="shared" si="105"/>
        <v>-</v>
      </c>
      <c r="M126" s="329">
        <f t="shared" si="121"/>
        <v>0</v>
      </c>
      <c r="N126" s="232"/>
      <c r="O126" s="31"/>
      <c r="P126" s="105" t="str">
        <f t="shared" si="92"/>
        <v>-</v>
      </c>
      <c r="Q126" s="228">
        <v>0</v>
      </c>
      <c r="R126" s="370" t="str">
        <f t="shared" si="72"/>
        <v>-</v>
      </c>
      <c r="S126" s="329">
        <f t="shared" si="128"/>
        <v>0</v>
      </c>
      <c r="T126" s="232"/>
      <c r="U126" s="31"/>
      <c r="V126" s="105" t="str">
        <f t="shared" si="100"/>
        <v>-</v>
      </c>
      <c r="W126" s="228">
        <v>0</v>
      </c>
      <c r="X126" s="370" t="str">
        <f t="shared" si="74"/>
        <v>-</v>
      </c>
      <c r="Y126" s="329">
        <f t="shared" si="129"/>
        <v>0</v>
      </c>
      <c r="Z126" s="232"/>
      <c r="AA126" s="31"/>
      <c r="AB126" s="105" t="str">
        <f t="shared" si="101"/>
        <v>-</v>
      </c>
      <c r="AC126" s="228">
        <v>0</v>
      </c>
      <c r="AD126" s="370" t="str">
        <f t="shared" si="76"/>
        <v>-</v>
      </c>
      <c r="AE126" s="329">
        <f t="shared" si="130"/>
        <v>0</v>
      </c>
      <c r="AF126" s="232"/>
      <c r="AG126" s="31"/>
      <c r="AH126" s="105" t="str">
        <f t="shared" si="102"/>
        <v>-</v>
      </c>
      <c r="AI126" s="228">
        <v>0</v>
      </c>
      <c r="AJ126" s="370" t="str">
        <f t="shared" si="78"/>
        <v>-</v>
      </c>
      <c r="AK126" s="329">
        <f t="shared" si="131"/>
        <v>0</v>
      </c>
      <c r="AL126" s="232"/>
      <c r="AM126" s="31"/>
      <c r="AN126" s="105" t="str">
        <f t="shared" si="103"/>
        <v>-</v>
      </c>
      <c r="AO126" s="228">
        <v>0</v>
      </c>
      <c r="AP126" s="370" t="str">
        <f t="shared" si="80"/>
        <v>-</v>
      </c>
      <c r="AQ126" s="329">
        <f t="shared" si="132"/>
        <v>0</v>
      </c>
      <c r="AR126" s="232"/>
      <c r="AS126" s="31"/>
      <c r="AT126" s="105" t="str">
        <f t="shared" si="104"/>
        <v>-</v>
      </c>
      <c r="AU126" s="228">
        <v>0</v>
      </c>
      <c r="AV126" s="370" t="str">
        <f t="shared" si="86"/>
        <v>-</v>
      </c>
      <c r="AW126" s="368">
        <f t="shared" si="116"/>
        <v>0</v>
      </c>
      <c r="AX126" s="232"/>
      <c r="AY126" s="31"/>
      <c r="AZ126" s="369">
        <v>0</v>
      </c>
      <c r="BA126" s="370" t="str">
        <f t="shared" si="82"/>
        <v>-</v>
      </c>
      <c r="BB126" s="368">
        <f t="shared" si="117"/>
        <v>0</v>
      </c>
      <c r="BC126" s="232"/>
      <c r="BD126" s="31"/>
      <c r="BE126" s="369">
        <v>0</v>
      </c>
      <c r="BF126" s="370" t="str">
        <f t="shared" si="83"/>
        <v>-</v>
      </c>
      <c r="BG126" s="368">
        <f t="shared" si="118"/>
        <v>0</v>
      </c>
      <c r="BH126" s="232"/>
      <c r="BI126" s="31"/>
      <c r="BJ126" s="369">
        <v>0</v>
      </c>
      <c r="BK126" s="370" t="str">
        <f t="shared" si="84"/>
        <v>-</v>
      </c>
    </row>
    <row r="127" ht="14.25" customHeight="1" spans="1:63">
      <c r="A127" s="107"/>
      <c r="B127" s="108">
        <v>27</v>
      </c>
      <c r="C127" s="192">
        <f t="shared" si="115"/>
        <v>0</v>
      </c>
      <c r="D127" s="208">
        <f t="shared" si="119"/>
        <v>0</v>
      </c>
      <c r="E127" s="208">
        <f t="shared" si="87"/>
        <v>0</v>
      </c>
      <c r="F127" s="382">
        <f t="shared" si="120"/>
        <v>0</v>
      </c>
      <c r="G127" s="304" t="str">
        <f t="shared" si="133"/>
        <v>-</v>
      </c>
      <c r="H127" s="308">
        <f t="shared" si="88"/>
        <v>0</v>
      </c>
      <c r="I127" s="190">
        <f t="shared" si="89"/>
        <v>0</v>
      </c>
      <c r="J127" s="190">
        <f t="shared" si="90"/>
        <v>0</v>
      </c>
      <c r="K127" s="190">
        <f t="shared" si="91"/>
        <v>0</v>
      </c>
      <c r="L127" s="330" t="str">
        <f t="shared" si="105"/>
        <v>-</v>
      </c>
      <c r="M127" s="329">
        <f t="shared" si="121"/>
        <v>0</v>
      </c>
      <c r="N127" s="232"/>
      <c r="O127" s="31"/>
      <c r="P127" s="105" t="str">
        <f t="shared" si="92"/>
        <v>-</v>
      </c>
      <c r="Q127" s="228">
        <v>0</v>
      </c>
      <c r="R127" s="370" t="str">
        <f t="shared" si="72"/>
        <v>-</v>
      </c>
      <c r="S127" s="329">
        <f t="shared" si="128"/>
        <v>0</v>
      </c>
      <c r="T127" s="232"/>
      <c r="U127" s="31"/>
      <c r="V127" s="105" t="str">
        <f t="shared" si="100"/>
        <v>-</v>
      </c>
      <c r="W127" s="228">
        <v>0</v>
      </c>
      <c r="X127" s="370" t="str">
        <f t="shared" si="74"/>
        <v>-</v>
      </c>
      <c r="Y127" s="329">
        <f t="shared" si="129"/>
        <v>0</v>
      </c>
      <c r="Z127" s="232"/>
      <c r="AA127" s="31"/>
      <c r="AB127" s="105" t="str">
        <f t="shared" si="101"/>
        <v>-</v>
      </c>
      <c r="AC127" s="228">
        <v>0</v>
      </c>
      <c r="AD127" s="370" t="str">
        <f t="shared" si="76"/>
        <v>-</v>
      </c>
      <c r="AE127" s="329">
        <f t="shared" si="130"/>
        <v>0</v>
      </c>
      <c r="AF127" s="232"/>
      <c r="AG127" s="31"/>
      <c r="AH127" s="105" t="str">
        <f t="shared" si="102"/>
        <v>-</v>
      </c>
      <c r="AI127" s="228">
        <v>0</v>
      </c>
      <c r="AJ127" s="370" t="str">
        <f t="shared" si="78"/>
        <v>-</v>
      </c>
      <c r="AK127" s="329">
        <f t="shared" si="131"/>
        <v>0</v>
      </c>
      <c r="AL127" s="232"/>
      <c r="AM127" s="31"/>
      <c r="AN127" s="105" t="str">
        <f t="shared" si="103"/>
        <v>-</v>
      </c>
      <c r="AO127" s="228">
        <v>0</v>
      </c>
      <c r="AP127" s="370" t="str">
        <f t="shared" si="80"/>
        <v>-</v>
      </c>
      <c r="AQ127" s="329">
        <f t="shared" si="132"/>
        <v>0</v>
      </c>
      <c r="AR127" s="232"/>
      <c r="AS127" s="31"/>
      <c r="AT127" s="105" t="str">
        <f t="shared" si="104"/>
        <v>-</v>
      </c>
      <c r="AU127" s="228">
        <v>0</v>
      </c>
      <c r="AV127" s="370" t="str">
        <f t="shared" si="86"/>
        <v>-</v>
      </c>
      <c r="AW127" s="368">
        <f t="shared" si="116"/>
        <v>0</v>
      </c>
      <c r="AX127" s="232"/>
      <c r="AY127" s="31"/>
      <c r="AZ127" s="369">
        <v>0</v>
      </c>
      <c r="BA127" s="370" t="str">
        <f t="shared" si="82"/>
        <v>-</v>
      </c>
      <c r="BB127" s="368">
        <f t="shared" si="117"/>
        <v>0</v>
      </c>
      <c r="BC127" s="232"/>
      <c r="BD127" s="31"/>
      <c r="BE127" s="369">
        <v>0</v>
      </c>
      <c r="BF127" s="370" t="str">
        <f t="shared" si="83"/>
        <v>-</v>
      </c>
      <c r="BG127" s="368">
        <f t="shared" si="118"/>
        <v>0</v>
      </c>
      <c r="BH127" s="232"/>
      <c r="BI127" s="31"/>
      <c r="BJ127" s="369">
        <v>0</v>
      </c>
      <c r="BK127" s="370" t="str">
        <f t="shared" si="84"/>
        <v>-</v>
      </c>
    </row>
    <row r="128" ht="14.25" customHeight="1" spans="1:63">
      <c r="A128" s="107"/>
      <c r="B128" s="108">
        <v>28</v>
      </c>
      <c r="C128" s="192">
        <f t="shared" si="115"/>
        <v>0</v>
      </c>
      <c r="D128" s="208">
        <f t="shared" si="119"/>
        <v>0</v>
      </c>
      <c r="E128" s="208">
        <f t="shared" si="87"/>
        <v>0</v>
      </c>
      <c r="F128" s="382">
        <f t="shared" si="120"/>
        <v>0</v>
      </c>
      <c r="G128" s="304" t="str">
        <f t="shared" si="133"/>
        <v>-</v>
      </c>
      <c r="H128" s="308">
        <f t="shared" si="88"/>
        <v>0</v>
      </c>
      <c r="I128" s="190">
        <f t="shared" si="89"/>
        <v>0</v>
      </c>
      <c r="J128" s="190">
        <f t="shared" si="90"/>
        <v>0</v>
      </c>
      <c r="K128" s="190">
        <f t="shared" si="91"/>
        <v>0</v>
      </c>
      <c r="L128" s="330" t="str">
        <f t="shared" si="105"/>
        <v>-</v>
      </c>
      <c r="M128" s="329">
        <f t="shared" si="121"/>
        <v>0</v>
      </c>
      <c r="N128" s="232"/>
      <c r="O128" s="31"/>
      <c r="P128" s="105" t="str">
        <f t="shared" si="92"/>
        <v>-</v>
      </c>
      <c r="Q128" s="228">
        <v>0</v>
      </c>
      <c r="R128" s="370" t="str">
        <f t="shared" si="72"/>
        <v>-</v>
      </c>
      <c r="S128" s="329">
        <f t="shared" si="128"/>
        <v>0</v>
      </c>
      <c r="T128" s="232"/>
      <c r="U128" s="31"/>
      <c r="V128" s="105" t="str">
        <f t="shared" si="100"/>
        <v>-</v>
      </c>
      <c r="W128" s="228">
        <v>0</v>
      </c>
      <c r="X128" s="370" t="str">
        <f t="shared" si="74"/>
        <v>-</v>
      </c>
      <c r="Y128" s="329">
        <f t="shared" si="129"/>
        <v>0</v>
      </c>
      <c r="Z128" s="232"/>
      <c r="AA128" s="31"/>
      <c r="AB128" s="105" t="str">
        <f t="shared" si="101"/>
        <v>-</v>
      </c>
      <c r="AC128" s="228">
        <v>0</v>
      </c>
      <c r="AD128" s="370" t="str">
        <f t="shared" si="76"/>
        <v>-</v>
      </c>
      <c r="AE128" s="329">
        <f t="shared" si="130"/>
        <v>0</v>
      </c>
      <c r="AF128" s="232"/>
      <c r="AG128" s="31"/>
      <c r="AH128" s="105" t="str">
        <f t="shared" si="102"/>
        <v>-</v>
      </c>
      <c r="AI128" s="228">
        <v>0</v>
      </c>
      <c r="AJ128" s="370" t="str">
        <f t="shared" si="78"/>
        <v>-</v>
      </c>
      <c r="AK128" s="329">
        <f t="shared" si="131"/>
        <v>0</v>
      </c>
      <c r="AL128" s="232"/>
      <c r="AM128" s="31"/>
      <c r="AN128" s="105" t="str">
        <f t="shared" si="103"/>
        <v>-</v>
      </c>
      <c r="AO128" s="228">
        <v>0</v>
      </c>
      <c r="AP128" s="370" t="str">
        <f t="shared" si="80"/>
        <v>-</v>
      </c>
      <c r="AQ128" s="329">
        <f t="shared" si="132"/>
        <v>0</v>
      </c>
      <c r="AR128" s="232"/>
      <c r="AS128" s="31"/>
      <c r="AT128" s="105" t="str">
        <f t="shared" si="104"/>
        <v>-</v>
      </c>
      <c r="AU128" s="228">
        <v>0</v>
      </c>
      <c r="AV128" s="370" t="str">
        <f t="shared" si="86"/>
        <v>-</v>
      </c>
      <c r="AW128" s="368">
        <f t="shared" si="116"/>
        <v>0</v>
      </c>
      <c r="AX128" s="232"/>
      <c r="AY128" s="31"/>
      <c r="AZ128" s="369">
        <v>0</v>
      </c>
      <c r="BA128" s="370" t="str">
        <f t="shared" si="82"/>
        <v>-</v>
      </c>
      <c r="BB128" s="368">
        <f t="shared" si="117"/>
        <v>0</v>
      </c>
      <c r="BC128" s="232"/>
      <c r="BD128" s="31"/>
      <c r="BE128" s="369">
        <v>0</v>
      </c>
      <c r="BF128" s="370" t="str">
        <f t="shared" si="83"/>
        <v>-</v>
      </c>
      <c r="BG128" s="368">
        <f t="shared" si="118"/>
        <v>0</v>
      </c>
      <c r="BH128" s="232"/>
      <c r="BI128" s="31"/>
      <c r="BJ128" s="369">
        <v>0</v>
      </c>
      <c r="BK128" s="370" t="str">
        <f t="shared" si="84"/>
        <v>-</v>
      </c>
    </row>
    <row r="129" ht="14.25" customHeight="1" spans="1:63">
      <c r="A129" s="107"/>
      <c r="B129" s="108">
        <v>29</v>
      </c>
      <c r="C129" s="192">
        <f t="shared" si="115"/>
        <v>0</v>
      </c>
      <c r="D129" s="208">
        <f t="shared" si="119"/>
        <v>0</v>
      </c>
      <c r="E129" s="208">
        <f t="shared" si="87"/>
        <v>0</v>
      </c>
      <c r="F129" s="382">
        <f t="shared" si="120"/>
        <v>0</v>
      </c>
      <c r="G129" s="304" t="str">
        <f t="shared" si="133"/>
        <v>-</v>
      </c>
      <c r="H129" s="308">
        <f t="shared" si="88"/>
        <v>0</v>
      </c>
      <c r="I129" s="190">
        <f t="shared" si="89"/>
        <v>0</v>
      </c>
      <c r="J129" s="190">
        <f t="shared" si="90"/>
        <v>0</v>
      </c>
      <c r="K129" s="190">
        <f t="shared" si="91"/>
        <v>0</v>
      </c>
      <c r="L129" s="330" t="str">
        <f t="shared" si="105"/>
        <v>-</v>
      </c>
      <c r="M129" s="329">
        <f t="shared" si="121"/>
        <v>0</v>
      </c>
      <c r="N129" s="232"/>
      <c r="O129" s="31"/>
      <c r="P129" s="105" t="str">
        <f t="shared" si="92"/>
        <v>-</v>
      </c>
      <c r="Q129" s="228">
        <v>0</v>
      </c>
      <c r="R129" s="370" t="str">
        <f t="shared" si="72"/>
        <v>-</v>
      </c>
      <c r="S129" s="329">
        <f t="shared" si="128"/>
        <v>0</v>
      </c>
      <c r="T129" s="232"/>
      <c r="U129" s="31"/>
      <c r="V129" s="105" t="str">
        <f t="shared" si="100"/>
        <v>-</v>
      </c>
      <c r="W129" s="228">
        <v>0</v>
      </c>
      <c r="X129" s="370" t="str">
        <f t="shared" si="74"/>
        <v>-</v>
      </c>
      <c r="Y129" s="329">
        <f t="shared" si="129"/>
        <v>0</v>
      </c>
      <c r="Z129" s="232"/>
      <c r="AA129" s="31"/>
      <c r="AB129" s="105" t="str">
        <f t="shared" si="101"/>
        <v>-</v>
      </c>
      <c r="AC129" s="228">
        <v>0</v>
      </c>
      <c r="AD129" s="370" t="str">
        <f t="shared" si="76"/>
        <v>-</v>
      </c>
      <c r="AE129" s="329">
        <f t="shared" si="130"/>
        <v>0</v>
      </c>
      <c r="AF129" s="232"/>
      <c r="AG129" s="31"/>
      <c r="AH129" s="105" t="str">
        <f t="shared" si="102"/>
        <v>-</v>
      </c>
      <c r="AI129" s="228">
        <v>0</v>
      </c>
      <c r="AJ129" s="370" t="str">
        <f t="shared" si="78"/>
        <v>-</v>
      </c>
      <c r="AK129" s="329">
        <f t="shared" si="131"/>
        <v>0</v>
      </c>
      <c r="AL129" s="232"/>
      <c r="AM129" s="31"/>
      <c r="AN129" s="105" t="str">
        <f t="shared" si="103"/>
        <v>-</v>
      </c>
      <c r="AO129" s="228">
        <v>0</v>
      </c>
      <c r="AP129" s="370" t="str">
        <f t="shared" si="80"/>
        <v>-</v>
      </c>
      <c r="AQ129" s="329">
        <f t="shared" si="132"/>
        <v>0</v>
      </c>
      <c r="AR129" s="232"/>
      <c r="AS129" s="31"/>
      <c r="AT129" s="105" t="str">
        <f t="shared" si="104"/>
        <v>-</v>
      </c>
      <c r="AU129" s="228">
        <v>0</v>
      </c>
      <c r="AV129" s="370" t="str">
        <f t="shared" si="86"/>
        <v>-</v>
      </c>
      <c r="AW129" s="368">
        <f t="shared" si="116"/>
        <v>0</v>
      </c>
      <c r="AX129" s="232"/>
      <c r="AY129" s="31"/>
      <c r="AZ129" s="369">
        <v>0</v>
      </c>
      <c r="BA129" s="370" t="str">
        <f t="shared" si="82"/>
        <v>-</v>
      </c>
      <c r="BB129" s="368">
        <f t="shared" si="117"/>
        <v>0</v>
      </c>
      <c r="BC129" s="232"/>
      <c r="BD129" s="31"/>
      <c r="BE129" s="369">
        <v>0</v>
      </c>
      <c r="BF129" s="370" t="str">
        <f t="shared" si="83"/>
        <v>-</v>
      </c>
      <c r="BG129" s="368">
        <f t="shared" si="118"/>
        <v>0</v>
      </c>
      <c r="BH129" s="232"/>
      <c r="BI129" s="31"/>
      <c r="BJ129" s="369">
        <v>0</v>
      </c>
      <c r="BK129" s="370" t="str">
        <f t="shared" si="84"/>
        <v>-</v>
      </c>
    </row>
    <row r="130" ht="15" customHeight="1" spans="1:63">
      <c r="A130" s="114"/>
      <c r="B130" s="115">
        <v>30</v>
      </c>
      <c r="C130" s="194">
        <f t="shared" si="115"/>
        <v>0</v>
      </c>
      <c r="D130" s="208">
        <f t="shared" si="119"/>
        <v>0</v>
      </c>
      <c r="E130" s="208">
        <f t="shared" si="87"/>
        <v>0</v>
      </c>
      <c r="F130" s="382">
        <f t="shared" si="120"/>
        <v>0</v>
      </c>
      <c r="G130" s="304" t="str">
        <f t="shared" si="133"/>
        <v>-</v>
      </c>
      <c r="H130" s="308">
        <f t="shared" si="88"/>
        <v>0</v>
      </c>
      <c r="I130" s="190">
        <f t="shared" si="89"/>
        <v>0</v>
      </c>
      <c r="J130" s="190">
        <f t="shared" si="90"/>
        <v>0</v>
      </c>
      <c r="K130" s="190">
        <f t="shared" si="91"/>
        <v>0</v>
      </c>
      <c r="L130" s="331" t="str">
        <f t="shared" si="105"/>
        <v>-</v>
      </c>
      <c r="M130" s="329">
        <f t="shared" si="121"/>
        <v>0</v>
      </c>
      <c r="N130" s="239"/>
      <c r="O130" s="35"/>
      <c r="P130" s="105" t="str">
        <f t="shared" si="92"/>
        <v>-</v>
      </c>
      <c r="Q130" s="228">
        <v>0</v>
      </c>
      <c r="R130" s="373" t="str">
        <f t="shared" si="72"/>
        <v>-</v>
      </c>
      <c r="S130" s="329">
        <f t="shared" si="128"/>
        <v>0</v>
      </c>
      <c r="T130" s="239"/>
      <c r="U130" s="35"/>
      <c r="V130" s="105" t="str">
        <f t="shared" si="100"/>
        <v>-</v>
      </c>
      <c r="W130" s="228">
        <v>0</v>
      </c>
      <c r="X130" s="373" t="str">
        <f t="shared" si="74"/>
        <v>-</v>
      </c>
      <c r="Y130" s="329">
        <f t="shared" si="129"/>
        <v>0</v>
      </c>
      <c r="Z130" s="239"/>
      <c r="AA130" s="35"/>
      <c r="AB130" s="105" t="str">
        <f t="shared" si="101"/>
        <v>-</v>
      </c>
      <c r="AC130" s="228">
        <v>0</v>
      </c>
      <c r="AD130" s="373" t="str">
        <f t="shared" si="76"/>
        <v>-</v>
      </c>
      <c r="AE130" s="329">
        <f t="shared" si="130"/>
        <v>0</v>
      </c>
      <c r="AF130" s="239"/>
      <c r="AG130" s="35"/>
      <c r="AH130" s="105" t="str">
        <f t="shared" si="102"/>
        <v>-</v>
      </c>
      <c r="AI130" s="228">
        <v>0</v>
      </c>
      <c r="AJ130" s="373" t="str">
        <f t="shared" si="78"/>
        <v>-</v>
      </c>
      <c r="AK130" s="329">
        <f t="shared" si="131"/>
        <v>0</v>
      </c>
      <c r="AL130" s="239"/>
      <c r="AM130" s="35"/>
      <c r="AN130" s="105" t="str">
        <f t="shared" si="103"/>
        <v>-</v>
      </c>
      <c r="AO130" s="228">
        <v>0</v>
      </c>
      <c r="AP130" s="373" t="str">
        <f t="shared" si="80"/>
        <v>-</v>
      </c>
      <c r="AQ130" s="329">
        <f t="shared" si="132"/>
        <v>0</v>
      </c>
      <c r="AR130" s="239"/>
      <c r="AS130" s="35"/>
      <c r="AT130" s="105" t="str">
        <f t="shared" si="104"/>
        <v>-</v>
      </c>
      <c r="AU130" s="228">
        <v>0</v>
      </c>
      <c r="AV130" s="373" t="str">
        <f t="shared" si="86"/>
        <v>-</v>
      </c>
      <c r="AW130" s="371">
        <f t="shared" si="116"/>
        <v>0</v>
      </c>
      <c r="AX130" s="239"/>
      <c r="AY130" s="35"/>
      <c r="AZ130" s="372">
        <v>0</v>
      </c>
      <c r="BA130" s="373" t="str">
        <f t="shared" si="82"/>
        <v>-</v>
      </c>
      <c r="BB130" s="371">
        <f t="shared" si="117"/>
        <v>0</v>
      </c>
      <c r="BC130" s="239"/>
      <c r="BD130" s="35"/>
      <c r="BE130" s="372">
        <v>0</v>
      </c>
      <c r="BF130" s="373" t="str">
        <f t="shared" si="83"/>
        <v>-</v>
      </c>
      <c r="BG130" s="371">
        <f t="shared" si="118"/>
        <v>0</v>
      </c>
      <c r="BH130" s="239"/>
      <c r="BI130" s="35"/>
      <c r="BJ130" s="372">
        <v>0</v>
      </c>
      <c r="BK130" s="373" t="str">
        <f t="shared" si="84"/>
        <v>-</v>
      </c>
    </row>
    <row r="131" ht="16.5" customHeight="1" spans="1:63">
      <c r="A131" s="387" t="s">
        <v>52</v>
      </c>
      <c r="B131" s="21"/>
      <c r="C131" s="22">
        <f t="shared" ref="C131:F131" si="134">SUM(C132:C162)</f>
        <v>0</v>
      </c>
      <c r="D131" s="22">
        <f t="shared" si="134"/>
        <v>0</v>
      </c>
      <c r="E131" s="22">
        <f t="shared" si="134"/>
        <v>0</v>
      </c>
      <c r="F131" s="22">
        <f t="shared" si="134"/>
        <v>0</v>
      </c>
      <c r="G131" s="304" t="str">
        <f t="shared" si="133"/>
        <v>-</v>
      </c>
      <c r="H131" s="308">
        <f t="shared" si="88"/>
        <v>0</v>
      </c>
      <c r="I131" s="190">
        <f t="shared" si="89"/>
        <v>0</v>
      </c>
      <c r="J131" s="190">
        <f t="shared" si="90"/>
        <v>0</v>
      </c>
      <c r="K131" s="190">
        <f t="shared" si="91"/>
        <v>0</v>
      </c>
      <c r="L131" s="323" t="str">
        <f t="shared" si="105"/>
        <v>-</v>
      </c>
      <c r="M131" s="324">
        <f>SUM(M132:M162)</f>
        <v>0</v>
      </c>
      <c r="N131" s="325">
        <f>SUM(N132:N162)</f>
        <v>0</v>
      </c>
      <c r="O131" s="326">
        <f>SUM(O132:O162)</f>
        <v>0</v>
      </c>
      <c r="P131" s="333" t="str">
        <f t="shared" si="92"/>
        <v>-</v>
      </c>
      <c r="Q131" s="342">
        <f>SUM(Q132:Q162)</f>
        <v>0</v>
      </c>
      <c r="R131" s="326" t="str">
        <f t="shared" si="72"/>
        <v>-</v>
      </c>
      <c r="S131" s="324">
        <f>SUM(S132:S162)</f>
        <v>0</v>
      </c>
      <c r="T131" s="325">
        <f>SUM(T132:T162)</f>
        <v>0</v>
      </c>
      <c r="U131" s="326">
        <f>SUM(U132:U162)</f>
        <v>0</v>
      </c>
      <c r="V131" s="333" t="str">
        <f t="shared" si="100"/>
        <v>-</v>
      </c>
      <c r="W131" s="342">
        <f>SUM(W132:W162)</f>
        <v>0</v>
      </c>
      <c r="X131" s="326" t="str">
        <f t="shared" si="74"/>
        <v>-</v>
      </c>
      <c r="Y131" s="324">
        <f>SUM(Y132:Y162)</f>
        <v>0</v>
      </c>
      <c r="Z131" s="325">
        <f>SUM(Z132:Z162)</f>
        <v>0</v>
      </c>
      <c r="AA131" s="326">
        <f>SUM(AA132:AA162)</f>
        <v>0</v>
      </c>
      <c r="AB131" s="333" t="str">
        <f t="shared" si="101"/>
        <v>-</v>
      </c>
      <c r="AC131" s="342">
        <f>SUM(AC132:AC162)</f>
        <v>0</v>
      </c>
      <c r="AD131" s="326" t="str">
        <f t="shared" si="76"/>
        <v>-</v>
      </c>
      <c r="AE131" s="324">
        <f>SUM(AE132:AE162)</f>
        <v>0</v>
      </c>
      <c r="AF131" s="325">
        <f>SUM(AF132:AF162)</f>
        <v>0</v>
      </c>
      <c r="AG131" s="326">
        <f>SUM(AG132:AG162)</f>
        <v>0</v>
      </c>
      <c r="AH131" s="333" t="str">
        <f t="shared" si="102"/>
        <v>-</v>
      </c>
      <c r="AI131" s="342">
        <f>SUM(AI132:AI162)</f>
        <v>0</v>
      </c>
      <c r="AJ131" s="326" t="str">
        <f t="shared" si="78"/>
        <v>-</v>
      </c>
      <c r="AK131" s="324">
        <f>SUM(AK132:AK162)</f>
        <v>0</v>
      </c>
      <c r="AL131" s="325">
        <f>SUM(AL132:AL162)</f>
        <v>0</v>
      </c>
      <c r="AM131" s="326">
        <f>SUM(AM132:AM162)</f>
        <v>0</v>
      </c>
      <c r="AN131" s="333" t="str">
        <f t="shared" si="103"/>
        <v>-</v>
      </c>
      <c r="AO131" s="342">
        <f>SUM(AO132:AO162)</f>
        <v>0</v>
      </c>
      <c r="AP131" s="326" t="str">
        <f t="shared" si="80"/>
        <v>-</v>
      </c>
      <c r="AQ131" s="324">
        <f>SUM(AQ132:AQ162)</f>
        <v>0</v>
      </c>
      <c r="AR131" s="325">
        <f>SUM(AR132:AR162)</f>
        <v>0</v>
      </c>
      <c r="AS131" s="326">
        <f>SUM(AS132:AS162)</f>
        <v>0</v>
      </c>
      <c r="AT131" s="333" t="str">
        <f t="shared" si="104"/>
        <v>-</v>
      </c>
      <c r="AU131" s="342">
        <f>SUM(AU132:AU162)</f>
        <v>0</v>
      </c>
      <c r="AV131" s="326" t="str">
        <f t="shared" si="86"/>
        <v>-</v>
      </c>
      <c r="AW131" s="362">
        <f t="shared" ref="AW131:AZ131" si="135">SUM(AW132:AW162)</f>
        <v>0</v>
      </c>
      <c r="AX131" s="363">
        <f t="shared" si="135"/>
        <v>0</v>
      </c>
      <c r="AY131" s="364">
        <f t="shared" si="135"/>
        <v>0</v>
      </c>
      <c r="AZ131" s="217">
        <f t="shared" si="135"/>
        <v>0</v>
      </c>
      <c r="BA131" s="365" t="str">
        <f t="shared" si="82"/>
        <v>-</v>
      </c>
      <c r="BB131" s="362">
        <f t="shared" ref="BB131:BE131" si="136">SUM(BB132:BB162)</f>
        <v>0</v>
      </c>
      <c r="BC131" s="363">
        <f t="shared" si="136"/>
        <v>0</v>
      </c>
      <c r="BD131" s="364">
        <f t="shared" si="136"/>
        <v>0</v>
      </c>
      <c r="BE131" s="217">
        <f t="shared" si="136"/>
        <v>0</v>
      </c>
      <c r="BF131" s="365" t="str">
        <f t="shared" si="83"/>
        <v>-</v>
      </c>
      <c r="BG131" s="362">
        <f t="shared" ref="BG131:BJ131" si="137">SUM(BG132:BG162)</f>
        <v>0</v>
      </c>
      <c r="BH131" s="363">
        <f t="shared" si="137"/>
        <v>0</v>
      </c>
      <c r="BI131" s="364">
        <f t="shared" si="137"/>
        <v>0</v>
      </c>
      <c r="BJ131" s="217">
        <f t="shared" si="137"/>
        <v>0</v>
      </c>
      <c r="BK131" s="365" t="str">
        <f t="shared" si="84"/>
        <v>-</v>
      </c>
    </row>
    <row r="132" ht="14.25" customHeight="1" spans="1:63">
      <c r="A132" s="101" t="s">
        <v>52</v>
      </c>
      <c r="B132" s="102">
        <v>1</v>
      </c>
      <c r="C132" s="188">
        <f t="shared" ref="C132:C162" si="138">F132+H132</f>
        <v>0</v>
      </c>
      <c r="D132" s="208">
        <f>M132+S132+Y132+AE132+AK132+AQ132</f>
        <v>0</v>
      </c>
      <c r="E132" s="208">
        <f t="shared" si="87"/>
        <v>0</v>
      </c>
      <c r="F132" s="382">
        <f t="shared" si="120"/>
        <v>0</v>
      </c>
      <c r="G132" s="304" t="str">
        <f t="shared" si="133"/>
        <v>-</v>
      </c>
      <c r="H132" s="308">
        <f t="shared" si="88"/>
        <v>0</v>
      </c>
      <c r="I132" s="190">
        <f t="shared" si="89"/>
        <v>0</v>
      </c>
      <c r="J132" s="190">
        <f t="shared" si="90"/>
        <v>0</v>
      </c>
      <c r="K132" s="190">
        <f t="shared" si="91"/>
        <v>0</v>
      </c>
      <c r="L132" s="328" t="str">
        <f t="shared" si="105"/>
        <v>-</v>
      </c>
      <c r="M132" s="329">
        <f>N132+O132</f>
        <v>0</v>
      </c>
      <c r="N132" s="229"/>
      <c r="O132" s="27"/>
      <c r="P132" s="105" t="str">
        <f t="shared" si="92"/>
        <v>-</v>
      </c>
      <c r="Q132" s="228">
        <v>0</v>
      </c>
      <c r="R132" s="367" t="str">
        <f t="shared" si="72"/>
        <v>-</v>
      </c>
      <c r="S132" s="329">
        <f>T132+U132</f>
        <v>0</v>
      </c>
      <c r="T132" s="229"/>
      <c r="U132" s="27"/>
      <c r="V132" s="105" t="str">
        <f t="shared" si="100"/>
        <v>-</v>
      </c>
      <c r="W132" s="228">
        <v>0</v>
      </c>
      <c r="X132" s="367" t="str">
        <f t="shared" si="74"/>
        <v>-</v>
      </c>
      <c r="Y132" s="329">
        <f>Z132+AA132</f>
        <v>0</v>
      </c>
      <c r="Z132" s="229"/>
      <c r="AA132" s="27"/>
      <c r="AB132" s="105" t="str">
        <f t="shared" si="101"/>
        <v>-</v>
      </c>
      <c r="AC132" s="228">
        <v>0</v>
      </c>
      <c r="AD132" s="367" t="str">
        <f t="shared" si="76"/>
        <v>-</v>
      </c>
      <c r="AE132" s="329">
        <f>AF132+AG132</f>
        <v>0</v>
      </c>
      <c r="AF132" s="229"/>
      <c r="AG132" s="27"/>
      <c r="AH132" s="105" t="str">
        <f t="shared" si="102"/>
        <v>-</v>
      </c>
      <c r="AI132" s="228">
        <v>0</v>
      </c>
      <c r="AJ132" s="367" t="str">
        <f t="shared" si="78"/>
        <v>-</v>
      </c>
      <c r="AK132" s="329">
        <f>AL132+AM132</f>
        <v>0</v>
      </c>
      <c r="AL132" s="229"/>
      <c r="AM132" s="27"/>
      <c r="AN132" s="105" t="str">
        <f t="shared" si="103"/>
        <v>-</v>
      </c>
      <c r="AO132" s="228">
        <v>0</v>
      </c>
      <c r="AP132" s="367" t="str">
        <f t="shared" si="80"/>
        <v>-</v>
      </c>
      <c r="AQ132" s="329">
        <f>AR132+AS132</f>
        <v>0</v>
      </c>
      <c r="AR132" s="229"/>
      <c r="AS132" s="27"/>
      <c r="AT132" s="105" t="str">
        <f t="shared" si="104"/>
        <v>-</v>
      </c>
      <c r="AU132" s="228">
        <v>0</v>
      </c>
      <c r="AV132" s="367" t="str">
        <f t="shared" si="86"/>
        <v>-</v>
      </c>
      <c r="AW132" s="329">
        <f t="shared" ref="AW132:AW162" si="139">AX132+AY132</f>
        <v>0</v>
      </c>
      <c r="AX132" s="229"/>
      <c r="AY132" s="27"/>
      <c r="AZ132" s="366">
        <v>0</v>
      </c>
      <c r="BA132" s="367" t="str">
        <f t="shared" si="82"/>
        <v>-</v>
      </c>
      <c r="BB132" s="329">
        <f t="shared" ref="BB132:BB162" si="140">BC132+BD132</f>
        <v>0</v>
      </c>
      <c r="BC132" s="229"/>
      <c r="BD132" s="27"/>
      <c r="BE132" s="366">
        <v>0</v>
      </c>
      <c r="BF132" s="367" t="str">
        <f t="shared" si="83"/>
        <v>-</v>
      </c>
      <c r="BG132" s="329">
        <f t="shared" ref="BG132:BG162" si="141">BH132+BI132</f>
        <v>0</v>
      </c>
      <c r="BH132" s="229"/>
      <c r="BI132" s="27"/>
      <c r="BJ132" s="366">
        <v>0</v>
      </c>
      <c r="BK132" s="367" t="str">
        <f t="shared" si="84"/>
        <v>-</v>
      </c>
    </row>
    <row r="133" ht="14.25" customHeight="1" spans="1:63">
      <c r="A133" s="107"/>
      <c r="B133" s="108">
        <v>2</v>
      </c>
      <c r="C133" s="192">
        <f t="shared" si="138"/>
        <v>0</v>
      </c>
      <c r="D133" s="208">
        <f t="shared" ref="D133:D162" si="142">M133+S133+Y133+AE133+AK133+AQ133</f>
        <v>0</v>
      </c>
      <c r="E133" s="208">
        <f t="shared" si="87"/>
        <v>0</v>
      </c>
      <c r="F133" s="382">
        <f t="shared" si="120"/>
        <v>0</v>
      </c>
      <c r="G133" s="304" t="str">
        <f t="shared" si="133"/>
        <v>-</v>
      </c>
      <c r="H133" s="308">
        <f t="shared" si="88"/>
        <v>0</v>
      </c>
      <c r="I133" s="190">
        <f t="shared" si="89"/>
        <v>0</v>
      </c>
      <c r="J133" s="190">
        <f t="shared" si="90"/>
        <v>0</v>
      </c>
      <c r="K133" s="190">
        <f t="shared" si="91"/>
        <v>0</v>
      </c>
      <c r="L133" s="330" t="str">
        <f t="shared" ref="L133:L196" si="143">IF(I133&lt;&gt;0,I133/F133,"-")</f>
        <v>-</v>
      </c>
      <c r="M133" s="329">
        <f t="shared" ref="M133:M162" si="144">N133+O133</f>
        <v>0</v>
      </c>
      <c r="N133" s="232"/>
      <c r="O133" s="31"/>
      <c r="P133" s="105" t="str">
        <f t="shared" si="92"/>
        <v>-</v>
      </c>
      <c r="Q133" s="228">
        <v>0</v>
      </c>
      <c r="R133" s="370" t="str">
        <f t="shared" ref="R133:R201" si="145">IF(Q133&lt;&gt;0,Q133/O133,"-")</f>
        <v>-</v>
      </c>
      <c r="S133" s="329">
        <f t="shared" ref="S133:S148" si="146">T133+U133</f>
        <v>0</v>
      </c>
      <c r="T133" s="232"/>
      <c r="U133" s="31"/>
      <c r="V133" s="105" t="str">
        <f t="shared" si="100"/>
        <v>-</v>
      </c>
      <c r="W133" s="228">
        <v>0</v>
      </c>
      <c r="X133" s="370" t="str">
        <f t="shared" ref="X133:X201" si="147">IF(W133&lt;&gt;0,W133/U133,"-")</f>
        <v>-</v>
      </c>
      <c r="Y133" s="329">
        <f t="shared" ref="Y133:Y148" si="148">Z133+AA133</f>
        <v>0</v>
      </c>
      <c r="Z133" s="232"/>
      <c r="AA133" s="31"/>
      <c r="AB133" s="105" t="str">
        <f t="shared" si="101"/>
        <v>-</v>
      </c>
      <c r="AC133" s="228">
        <v>0</v>
      </c>
      <c r="AD133" s="370" t="str">
        <f t="shared" ref="AD133:AD201" si="149">IF(AC133&lt;&gt;0,AC133/AA133,"-")</f>
        <v>-</v>
      </c>
      <c r="AE133" s="329">
        <f t="shared" ref="AE133:AE148" si="150">AF133+AG133</f>
        <v>0</v>
      </c>
      <c r="AF133" s="232"/>
      <c r="AG133" s="31"/>
      <c r="AH133" s="105" t="str">
        <f t="shared" si="102"/>
        <v>-</v>
      </c>
      <c r="AI133" s="228">
        <v>0</v>
      </c>
      <c r="AJ133" s="370" t="str">
        <f t="shared" ref="AJ133:AJ201" si="151">IF(AI133&lt;&gt;0,AI133/AG133,"-")</f>
        <v>-</v>
      </c>
      <c r="AK133" s="329">
        <f t="shared" ref="AK133:AK148" si="152">AL133+AM133</f>
        <v>0</v>
      </c>
      <c r="AL133" s="232"/>
      <c r="AM133" s="31"/>
      <c r="AN133" s="105" t="str">
        <f t="shared" si="103"/>
        <v>-</v>
      </c>
      <c r="AO133" s="228">
        <v>0</v>
      </c>
      <c r="AP133" s="370" t="str">
        <f t="shared" ref="AP133:AP201" si="153">IF(AO133&lt;&gt;0,AO133/AM133,"-")</f>
        <v>-</v>
      </c>
      <c r="AQ133" s="329">
        <f t="shared" ref="AQ133:AQ148" si="154">AR133+AS133</f>
        <v>0</v>
      </c>
      <c r="AR133" s="232"/>
      <c r="AS133" s="31"/>
      <c r="AT133" s="105" t="str">
        <f t="shared" si="104"/>
        <v>-</v>
      </c>
      <c r="AU133" s="228">
        <v>0</v>
      </c>
      <c r="AV133" s="370" t="str">
        <f t="shared" ref="AV133:AV201" si="155">IF(AU133&lt;&gt;0,AU133/AS133,"-")</f>
        <v>-</v>
      </c>
      <c r="AW133" s="368">
        <f t="shared" si="139"/>
        <v>0</v>
      </c>
      <c r="AX133" s="232"/>
      <c r="AY133" s="31"/>
      <c r="AZ133" s="369">
        <v>0</v>
      </c>
      <c r="BA133" s="370" t="str">
        <f t="shared" ref="BA133:BA196" si="156">IF(AZ133&lt;&gt;0,AZ133/AY133,"-")</f>
        <v>-</v>
      </c>
      <c r="BB133" s="368">
        <f t="shared" si="140"/>
        <v>0</v>
      </c>
      <c r="BC133" s="232"/>
      <c r="BD133" s="31"/>
      <c r="BE133" s="369">
        <v>0</v>
      </c>
      <c r="BF133" s="370" t="str">
        <f t="shared" ref="BF133:BF196" si="157">IF(BE133&lt;&gt;0,BE133/BD133,"-")</f>
        <v>-</v>
      </c>
      <c r="BG133" s="368">
        <f t="shared" si="141"/>
        <v>0</v>
      </c>
      <c r="BH133" s="232"/>
      <c r="BI133" s="31"/>
      <c r="BJ133" s="369">
        <v>0</v>
      </c>
      <c r="BK133" s="370" t="str">
        <f t="shared" ref="BK133:BK196" si="158">IF(BJ133&lt;&gt;0,BJ133/BI133,"-")</f>
        <v>-</v>
      </c>
    </row>
    <row r="134" ht="14.25" customHeight="1" spans="1:63">
      <c r="A134" s="107"/>
      <c r="B134" s="108">
        <v>3</v>
      </c>
      <c r="C134" s="192">
        <f t="shared" si="138"/>
        <v>0</v>
      </c>
      <c r="D134" s="208">
        <f t="shared" si="142"/>
        <v>0</v>
      </c>
      <c r="E134" s="208">
        <f t="shared" si="87"/>
        <v>0</v>
      </c>
      <c r="F134" s="382">
        <f t="shared" si="120"/>
        <v>0</v>
      </c>
      <c r="G134" s="304" t="str">
        <f t="shared" si="133"/>
        <v>-</v>
      </c>
      <c r="H134" s="308">
        <f t="shared" si="88"/>
        <v>0</v>
      </c>
      <c r="I134" s="190">
        <f t="shared" si="89"/>
        <v>0</v>
      </c>
      <c r="J134" s="190">
        <f t="shared" si="90"/>
        <v>0</v>
      </c>
      <c r="K134" s="190">
        <f t="shared" si="91"/>
        <v>0</v>
      </c>
      <c r="L134" s="330" t="str">
        <f t="shared" si="143"/>
        <v>-</v>
      </c>
      <c r="M134" s="329">
        <f t="shared" si="144"/>
        <v>0</v>
      </c>
      <c r="N134" s="232"/>
      <c r="O134" s="31"/>
      <c r="P134" s="105" t="str">
        <f t="shared" si="92"/>
        <v>-</v>
      </c>
      <c r="Q134" s="228">
        <v>0</v>
      </c>
      <c r="R134" s="370" t="str">
        <f t="shared" si="145"/>
        <v>-</v>
      </c>
      <c r="S134" s="329">
        <f t="shared" si="146"/>
        <v>0</v>
      </c>
      <c r="T134" s="232"/>
      <c r="U134" s="31"/>
      <c r="V134" s="105" t="str">
        <f t="shared" si="100"/>
        <v>-</v>
      </c>
      <c r="W134" s="228">
        <v>0</v>
      </c>
      <c r="X134" s="370" t="str">
        <f t="shared" si="147"/>
        <v>-</v>
      </c>
      <c r="Y134" s="329">
        <f t="shared" si="148"/>
        <v>0</v>
      </c>
      <c r="Z134" s="232"/>
      <c r="AA134" s="31"/>
      <c r="AB134" s="105" t="str">
        <f t="shared" si="101"/>
        <v>-</v>
      </c>
      <c r="AC134" s="228">
        <v>0</v>
      </c>
      <c r="AD134" s="370" t="str">
        <f t="shared" si="149"/>
        <v>-</v>
      </c>
      <c r="AE134" s="329">
        <f t="shared" si="150"/>
        <v>0</v>
      </c>
      <c r="AF134" s="232"/>
      <c r="AG134" s="31"/>
      <c r="AH134" s="105" t="str">
        <f t="shared" si="102"/>
        <v>-</v>
      </c>
      <c r="AI134" s="228">
        <v>0</v>
      </c>
      <c r="AJ134" s="370" t="str">
        <f t="shared" si="151"/>
        <v>-</v>
      </c>
      <c r="AK134" s="329">
        <f t="shared" si="152"/>
        <v>0</v>
      </c>
      <c r="AL134" s="232"/>
      <c r="AM134" s="31"/>
      <c r="AN134" s="105" t="str">
        <f t="shared" si="103"/>
        <v>-</v>
      </c>
      <c r="AO134" s="228">
        <v>0</v>
      </c>
      <c r="AP134" s="370" t="str">
        <f t="shared" si="153"/>
        <v>-</v>
      </c>
      <c r="AQ134" s="329">
        <f t="shared" si="154"/>
        <v>0</v>
      </c>
      <c r="AR134" s="232"/>
      <c r="AS134" s="31"/>
      <c r="AT134" s="105" t="str">
        <f t="shared" si="104"/>
        <v>-</v>
      </c>
      <c r="AU134" s="228">
        <v>0</v>
      </c>
      <c r="AV134" s="370" t="str">
        <f t="shared" si="155"/>
        <v>-</v>
      </c>
      <c r="AW134" s="368">
        <f t="shared" si="139"/>
        <v>0</v>
      </c>
      <c r="AX134" s="232"/>
      <c r="AY134" s="31"/>
      <c r="AZ134" s="369">
        <v>0</v>
      </c>
      <c r="BA134" s="370" t="str">
        <f t="shared" si="156"/>
        <v>-</v>
      </c>
      <c r="BB134" s="368">
        <f t="shared" si="140"/>
        <v>0</v>
      </c>
      <c r="BC134" s="232"/>
      <c r="BD134" s="31"/>
      <c r="BE134" s="369">
        <v>0</v>
      </c>
      <c r="BF134" s="370" t="str">
        <f t="shared" si="157"/>
        <v>-</v>
      </c>
      <c r="BG134" s="368">
        <f t="shared" si="141"/>
        <v>0</v>
      </c>
      <c r="BH134" s="232"/>
      <c r="BI134" s="31"/>
      <c r="BJ134" s="369">
        <v>0</v>
      </c>
      <c r="BK134" s="370" t="str">
        <f t="shared" si="158"/>
        <v>-</v>
      </c>
    </row>
    <row r="135" ht="14.25" customHeight="1" spans="1:63">
      <c r="A135" s="107"/>
      <c r="B135" s="108">
        <v>4</v>
      </c>
      <c r="C135" s="192">
        <f t="shared" si="138"/>
        <v>0</v>
      </c>
      <c r="D135" s="208">
        <f t="shared" si="142"/>
        <v>0</v>
      </c>
      <c r="E135" s="208">
        <f t="shared" si="87"/>
        <v>0</v>
      </c>
      <c r="F135" s="382">
        <f t="shared" si="120"/>
        <v>0</v>
      </c>
      <c r="G135" s="304" t="str">
        <f t="shared" si="133"/>
        <v>-</v>
      </c>
      <c r="H135" s="308">
        <f t="shared" si="88"/>
        <v>0</v>
      </c>
      <c r="I135" s="190">
        <f t="shared" si="89"/>
        <v>0</v>
      </c>
      <c r="J135" s="190">
        <f t="shared" si="90"/>
        <v>0</v>
      </c>
      <c r="K135" s="190">
        <f t="shared" si="91"/>
        <v>0</v>
      </c>
      <c r="L135" s="330" t="str">
        <f t="shared" si="143"/>
        <v>-</v>
      </c>
      <c r="M135" s="329">
        <f t="shared" si="144"/>
        <v>0</v>
      </c>
      <c r="N135" s="232"/>
      <c r="O135" s="31"/>
      <c r="P135" s="105" t="str">
        <f t="shared" si="92"/>
        <v>-</v>
      </c>
      <c r="Q135" s="228">
        <v>0</v>
      </c>
      <c r="R135" s="370" t="str">
        <f t="shared" si="145"/>
        <v>-</v>
      </c>
      <c r="S135" s="329">
        <f t="shared" si="146"/>
        <v>0</v>
      </c>
      <c r="T135" s="232"/>
      <c r="U135" s="31"/>
      <c r="V135" s="105" t="str">
        <f t="shared" si="100"/>
        <v>-</v>
      </c>
      <c r="W135" s="228">
        <v>0</v>
      </c>
      <c r="X135" s="370" t="str">
        <f t="shared" si="147"/>
        <v>-</v>
      </c>
      <c r="Y135" s="329">
        <f t="shared" si="148"/>
        <v>0</v>
      </c>
      <c r="Z135" s="232"/>
      <c r="AA135" s="31"/>
      <c r="AB135" s="105" t="str">
        <f t="shared" si="101"/>
        <v>-</v>
      </c>
      <c r="AC135" s="228">
        <v>0</v>
      </c>
      <c r="AD135" s="370" t="str">
        <f t="shared" si="149"/>
        <v>-</v>
      </c>
      <c r="AE135" s="329">
        <f t="shared" si="150"/>
        <v>0</v>
      </c>
      <c r="AF135" s="232"/>
      <c r="AG135" s="31"/>
      <c r="AH135" s="105" t="str">
        <f t="shared" si="102"/>
        <v>-</v>
      </c>
      <c r="AI135" s="228">
        <v>0</v>
      </c>
      <c r="AJ135" s="370" t="str">
        <f t="shared" si="151"/>
        <v>-</v>
      </c>
      <c r="AK135" s="329">
        <f t="shared" si="152"/>
        <v>0</v>
      </c>
      <c r="AL135" s="232"/>
      <c r="AM135" s="31"/>
      <c r="AN135" s="105" t="str">
        <f t="shared" si="103"/>
        <v>-</v>
      </c>
      <c r="AO135" s="228">
        <v>0</v>
      </c>
      <c r="AP135" s="370" t="str">
        <f t="shared" si="153"/>
        <v>-</v>
      </c>
      <c r="AQ135" s="329">
        <f t="shared" si="154"/>
        <v>0</v>
      </c>
      <c r="AR135" s="232"/>
      <c r="AS135" s="31"/>
      <c r="AT135" s="105" t="str">
        <f t="shared" si="104"/>
        <v>-</v>
      </c>
      <c r="AU135" s="228">
        <v>0</v>
      </c>
      <c r="AV135" s="370" t="str">
        <f t="shared" si="155"/>
        <v>-</v>
      </c>
      <c r="AW135" s="368">
        <f t="shared" si="139"/>
        <v>0</v>
      </c>
      <c r="AX135" s="232"/>
      <c r="AY135" s="31"/>
      <c r="AZ135" s="369">
        <v>0</v>
      </c>
      <c r="BA135" s="370" t="str">
        <f t="shared" si="156"/>
        <v>-</v>
      </c>
      <c r="BB135" s="368">
        <f t="shared" si="140"/>
        <v>0</v>
      </c>
      <c r="BC135" s="232"/>
      <c r="BD135" s="31"/>
      <c r="BE135" s="369">
        <v>0</v>
      </c>
      <c r="BF135" s="370" t="str">
        <f t="shared" si="157"/>
        <v>-</v>
      </c>
      <c r="BG135" s="368">
        <f t="shared" si="141"/>
        <v>0</v>
      </c>
      <c r="BH135" s="232"/>
      <c r="BI135" s="31"/>
      <c r="BJ135" s="369">
        <v>0</v>
      </c>
      <c r="BK135" s="370" t="str">
        <f t="shared" si="158"/>
        <v>-</v>
      </c>
    </row>
    <row r="136" ht="14.25" customHeight="1" spans="1:63">
      <c r="A136" s="107"/>
      <c r="B136" s="108">
        <v>5</v>
      </c>
      <c r="C136" s="192">
        <f t="shared" si="138"/>
        <v>0</v>
      </c>
      <c r="D136" s="208">
        <f t="shared" si="142"/>
        <v>0</v>
      </c>
      <c r="E136" s="208">
        <f t="shared" ref="E136:E199" si="159">AW136+BB136+BG136</f>
        <v>0</v>
      </c>
      <c r="F136" s="382">
        <f t="shared" si="120"/>
        <v>0</v>
      </c>
      <c r="G136" s="304" t="str">
        <f t="shared" si="133"/>
        <v>-</v>
      </c>
      <c r="H136" s="308">
        <f t="shared" ref="H136:H199" si="160">N136+T136+Z136+AF136+AL136+AR136+AX136+BC136+BH136</f>
        <v>0</v>
      </c>
      <c r="I136" s="190">
        <f t="shared" ref="I136:I199" si="161">Q136+W136+AC136+AI136+AO136+AU136+AZ136+BE136+BJ136</f>
        <v>0</v>
      </c>
      <c r="J136" s="190">
        <f t="shared" ref="J136:J199" si="162">Q136+W136+AC136+AI136+AO136+AU136</f>
        <v>0</v>
      </c>
      <c r="K136" s="190">
        <f t="shared" ref="K136:K199" si="163">AZ136+BE136+BJ136</f>
        <v>0</v>
      </c>
      <c r="L136" s="330" t="str">
        <f t="shared" si="143"/>
        <v>-</v>
      </c>
      <c r="M136" s="329">
        <f t="shared" si="144"/>
        <v>0</v>
      </c>
      <c r="N136" s="232"/>
      <c r="O136" s="31"/>
      <c r="P136" s="105" t="str">
        <f t="shared" ref="P136:P199" si="164">IF(M136&lt;&gt;0,O136/M136,"-")</f>
        <v>-</v>
      </c>
      <c r="Q136" s="228">
        <v>0</v>
      </c>
      <c r="R136" s="370" t="str">
        <f t="shared" si="145"/>
        <v>-</v>
      </c>
      <c r="S136" s="329">
        <f t="shared" si="146"/>
        <v>0</v>
      </c>
      <c r="T136" s="232"/>
      <c r="U136" s="31"/>
      <c r="V136" s="105" t="str">
        <f t="shared" si="100"/>
        <v>-</v>
      </c>
      <c r="W136" s="228">
        <v>0</v>
      </c>
      <c r="X136" s="370" t="str">
        <f t="shared" si="147"/>
        <v>-</v>
      </c>
      <c r="Y136" s="329">
        <f t="shared" si="148"/>
        <v>0</v>
      </c>
      <c r="Z136" s="232"/>
      <c r="AA136" s="31"/>
      <c r="AB136" s="105" t="str">
        <f t="shared" si="101"/>
        <v>-</v>
      </c>
      <c r="AC136" s="228">
        <v>0</v>
      </c>
      <c r="AD136" s="370" t="str">
        <f t="shared" si="149"/>
        <v>-</v>
      </c>
      <c r="AE136" s="329">
        <f t="shared" si="150"/>
        <v>0</v>
      </c>
      <c r="AF136" s="232"/>
      <c r="AG136" s="31"/>
      <c r="AH136" s="105" t="str">
        <f t="shared" si="102"/>
        <v>-</v>
      </c>
      <c r="AI136" s="228">
        <v>0</v>
      </c>
      <c r="AJ136" s="370" t="str">
        <f t="shared" si="151"/>
        <v>-</v>
      </c>
      <c r="AK136" s="329">
        <f t="shared" si="152"/>
        <v>0</v>
      </c>
      <c r="AL136" s="232"/>
      <c r="AM136" s="31"/>
      <c r="AN136" s="105" t="str">
        <f t="shared" si="103"/>
        <v>-</v>
      </c>
      <c r="AO136" s="228">
        <v>0</v>
      </c>
      <c r="AP136" s="370" t="str">
        <f t="shared" si="153"/>
        <v>-</v>
      </c>
      <c r="AQ136" s="329">
        <f t="shared" si="154"/>
        <v>0</v>
      </c>
      <c r="AR136" s="232"/>
      <c r="AS136" s="31"/>
      <c r="AT136" s="105" t="str">
        <f t="shared" si="104"/>
        <v>-</v>
      </c>
      <c r="AU136" s="228">
        <v>0</v>
      </c>
      <c r="AV136" s="370" t="str">
        <f t="shared" si="155"/>
        <v>-</v>
      </c>
      <c r="AW136" s="368">
        <f t="shared" si="139"/>
        <v>0</v>
      </c>
      <c r="AX136" s="232"/>
      <c r="AY136" s="31"/>
      <c r="AZ136" s="369">
        <v>0</v>
      </c>
      <c r="BA136" s="370" t="str">
        <f t="shared" si="156"/>
        <v>-</v>
      </c>
      <c r="BB136" s="368">
        <f t="shared" si="140"/>
        <v>0</v>
      </c>
      <c r="BC136" s="232"/>
      <c r="BD136" s="31"/>
      <c r="BE136" s="369">
        <v>0</v>
      </c>
      <c r="BF136" s="370" t="str">
        <f t="shared" si="157"/>
        <v>-</v>
      </c>
      <c r="BG136" s="368">
        <f t="shared" si="141"/>
        <v>0</v>
      </c>
      <c r="BH136" s="232"/>
      <c r="BI136" s="31"/>
      <c r="BJ136" s="369">
        <v>0</v>
      </c>
      <c r="BK136" s="370" t="str">
        <f t="shared" si="158"/>
        <v>-</v>
      </c>
    </row>
    <row r="137" ht="14.25" customHeight="1" spans="1:63">
      <c r="A137" s="107"/>
      <c r="B137" s="108">
        <v>6</v>
      </c>
      <c r="C137" s="192">
        <f t="shared" si="138"/>
        <v>0</v>
      </c>
      <c r="D137" s="208">
        <f t="shared" si="142"/>
        <v>0</v>
      </c>
      <c r="E137" s="208">
        <f t="shared" si="159"/>
        <v>0</v>
      </c>
      <c r="F137" s="382">
        <f t="shared" si="120"/>
        <v>0</v>
      </c>
      <c r="G137" s="304" t="str">
        <f t="shared" si="133"/>
        <v>-</v>
      </c>
      <c r="H137" s="308">
        <f t="shared" si="160"/>
        <v>0</v>
      </c>
      <c r="I137" s="190">
        <f t="shared" si="161"/>
        <v>0</v>
      </c>
      <c r="J137" s="190">
        <f t="shared" si="162"/>
        <v>0</v>
      </c>
      <c r="K137" s="190">
        <f t="shared" si="163"/>
        <v>0</v>
      </c>
      <c r="L137" s="330" t="str">
        <f t="shared" si="143"/>
        <v>-</v>
      </c>
      <c r="M137" s="329">
        <f t="shared" si="144"/>
        <v>0</v>
      </c>
      <c r="N137" s="232"/>
      <c r="O137" s="31"/>
      <c r="P137" s="105" t="str">
        <f t="shared" si="164"/>
        <v>-</v>
      </c>
      <c r="Q137" s="228">
        <v>0</v>
      </c>
      <c r="R137" s="370" t="str">
        <f t="shared" si="145"/>
        <v>-</v>
      </c>
      <c r="S137" s="329">
        <f t="shared" si="146"/>
        <v>0</v>
      </c>
      <c r="T137" s="232"/>
      <c r="U137" s="31"/>
      <c r="V137" s="105" t="str">
        <f t="shared" si="100"/>
        <v>-</v>
      </c>
      <c r="W137" s="228">
        <v>0</v>
      </c>
      <c r="X137" s="370" t="str">
        <f t="shared" si="147"/>
        <v>-</v>
      </c>
      <c r="Y137" s="329">
        <f t="shared" si="148"/>
        <v>0</v>
      </c>
      <c r="Z137" s="232"/>
      <c r="AA137" s="31"/>
      <c r="AB137" s="105" t="str">
        <f t="shared" si="101"/>
        <v>-</v>
      </c>
      <c r="AC137" s="228">
        <v>0</v>
      </c>
      <c r="AD137" s="370" t="str">
        <f t="shared" si="149"/>
        <v>-</v>
      </c>
      <c r="AE137" s="329">
        <f t="shared" si="150"/>
        <v>0</v>
      </c>
      <c r="AF137" s="232"/>
      <c r="AG137" s="31"/>
      <c r="AH137" s="105" t="str">
        <f t="shared" si="102"/>
        <v>-</v>
      </c>
      <c r="AI137" s="228">
        <v>0</v>
      </c>
      <c r="AJ137" s="370" t="str">
        <f t="shared" si="151"/>
        <v>-</v>
      </c>
      <c r="AK137" s="329">
        <f t="shared" si="152"/>
        <v>0</v>
      </c>
      <c r="AL137" s="232"/>
      <c r="AM137" s="31"/>
      <c r="AN137" s="105" t="str">
        <f t="shared" si="103"/>
        <v>-</v>
      </c>
      <c r="AO137" s="228">
        <v>0</v>
      </c>
      <c r="AP137" s="370" t="str">
        <f t="shared" si="153"/>
        <v>-</v>
      </c>
      <c r="AQ137" s="329">
        <f t="shared" si="154"/>
        <v>0</v>
      </c>
      <c r="AR137" s="232"/>
      <c r="AS137" s="31"/>
      <c r="AT137" s="105" t="str">
        <f t="shared" si="104"/>
        <v>-</v>
      </c>
      <c r="AU137" s="228">
        <v>0</v>
      </c>
      <c r="AV137" s="370" t="str">
        <f t="shared" si="155"/>
        <v>-</v>
      </c>
      <c r="AW137" s="368">
        <f t="shared" si="139"/>
        <v>0</v>
      </c>
      <c r="AX137" s="232"/>
      <c r="AY137" s="31"/>
      <c r="AZ137" s="369">
        <v>0</v>
      </c>
      <c r="BA137" s="370" t="str">
        <f t="shared" si="156"/>
        <v>-</v>
      </c>
      <c r="BB137" s="368">
        <f t="shared" si="140"/>
        <v>0</v>
      </c>
      <c r="BC137" s="232"/>
      <c r="BD137" s="31"/>
      <c r="BE137" s="369">
        <v>0</v>
      </c>
      <c r="BF137" s="370" t="str">
        <f t="shared" si="157"/>
        <v>-</v>
      </c>
      <c r="BG137" s="368">
        <f t="shared" si="141"/>
        <v>0</v>
      </c>
      <c r="BH137" s="232"/>
      <c r="BI137" s="31"/>
      <c r="BJ137" s="369">
        <v>0</v>
      </c>
      <c r="BK137" s="370" t="str">
        <f t="shared" si="158"/>
        <v>-</v>
      </c>
    </row>
    <row r="138" ht="14.25" customHeight="1" spans="1:63">
      <c r="A138" s="107"/>
      <c r="B138" s="108">
        <v>7</v>
      </c>
      <c r="C138" s="192">
        <f t="shared" si="138"/>
        <v>0</v>
      </c>
      <c r="D138" s="208">
        <f t="shared" si="142"/>
        <v>0</v>
      </c>
      <c r="E138" s="208">
        <f t="shared" si="159"/>
        <v>0</v>
      </c>
      <c r="F138" s="382">
        <f t="shared" si="120"/>
        <v>0</v>
      </c>
      <c r="G138" s="304" t="str">
        <f t="shared" ref="G138:G154" si="165">IF(C138&lt;&gt;0,F138/C138,"-")</f>
        <v>-</v>
      </c>
      <c r="H138" s="308">
        <f t="shared" si="160"/>
        <v>0</v>
      </c>
      <c r="I138" s="190">
        <f t="shared" si="161"/>
        <v>0</v>
      </c>
      <c r="J138" s="190">
        <f t="shared" si="162"/>
        <v>0</v>
      </c>
      <c r="K138" s="190">
        <f t="shared" si="163"/>
        <v>0</v>
      </c>
      <c r="L138" s="330" t="str">
        <f t="shared" si="143"/>
        <v>-</v>
      </c>
      <c r="M138" s="329">
        <f t="shared" si="144"/>
        <v>0</v>
      </c>
      <c r="N138" s="232"/>
      <c r="O138" s="31"/>
      <c r="P138" s="105" t="str">
        <f t="shared" si="164"/>
        <v>-</v>
      </c>
      <c r="Q138" s="228">
        <v>0</v>
      </c>
      <c r="R138" s="370" t="str">
        <f t="shared" si="145"/>
        <v>-</v>
      </c>
      <c r="S138" s="329">
        <f t="shared" si="146"/>
        <v>0</v>
      </c>
      <c r="T138" s="232"/>
      <c r="U138" s="31"/>
      <c r="V138" s="105" t="str">
        <f t="shared" si="100"/>
        <v>-</v>
      </c>
      <c r="W138" s="228">
        <v>0</v>
      </c>
      <c r="X138" s="370" t="str">
        <f t="shared" si="147"/>
        <v>-</v>
      </c>
      <c r="Y138" s="329">
        <f t="shared" si="148"/>
        <v>0</v>
      </c>
      <c r="Z138" s="232"/>
      <c r="AA138" s="31"/>
      <c r="AB138" s="105" t="str">
        <f t="shared" si="101"/>
        <v>-</v>
      </c>
      <c r="AC138" s="228">
        <v>0</v>
      </c>
      <c r="AD138" s="370" t="str">
        <f t="shared" si="149"/>
        <v>-</v>
      </c>
      <c r="AE138" s="329">
        <f t="shared" si="150"/>
        <v>0</v>
      </c>
      <c r="AF138" s="232"/>
      <c r="AG138" s="31"/>
      <c r="AH138" s="105" t="str">
        <f t="shared" si="102"/>
        <v>-</v>
      </c>
      <c r="AI138" s="228">
        <v>0</v>
      </c>
      <c r="AJ138" s="370" t="str">
        <f t="shared" si="151"/>
        <v>-</v>
      </c>
      <c r="AK138" s="329">
        <f t="shared" si="152"/>
        <v>0</v>
      </c>
      <c r="AL138" s="232"/>
      <c r="AM138" s="31"/>
      <c r="AN138" s="105" t="str">
        <f t="shared" si="103"/>
        <v>-</v>
      </c>
      <c r="AO138" s="228">
        <v>0</v>
      </c>
      <c r="AP138" s="370" t="str">
        <f t="shared" si="153"/>
        <v>-</v>
      </c>
      <c r="AQ138" s="329">
        <f t="shared" si="154"/>
        <v>0</v>
      </c>
      <c r="AR138" s="232"/>
      <c r="AS138" s="31"/>
      <c r="AT138" s="105" t="str">
        <f t="shared" si="104"/>
        <v>-</v>
      </c>
      <c r="AU138" s="228">
        <v>0</v>
      </c>
      <c r="AV138" s="370" t="str">
        <f t="shared" si="155"/>
        <v>-</v>
      </c>
      <c r="AW138" s="368">
        <f t="shared" si="139"/>
        <v>0</v>
      </c>
      <c r="AX138" s="232"/>
      <c r="AY138" s="31"/>
      <c r="AZ138" s="369">
        <v>0</v>
      </c>
      <c r="BA138" s="370" t="str">
        <f t="shared" si="156"/>
        <v>-</v>
      </c>
      <c r="BB138" s="368">
        <f t="shared" si="140"/>
        <v>0</v>
      </c>
      <c r="BC138" s="232"/>
      <c r="BD138" s="31"/>
      <c r="BE138" s="369">
        <v>0</v>
      </c>
      <c r="BF138" s="370" t="str">
        <f t="shared" si="157"/>
        <v>-</v>
      </c>
      <c r="BG138" s="368">
        <f t="shared" si="141"/>
        <v>0</v>
      </c>
      <c r="BH138" s="232"/>
      <c r="BI138" s="31"/>
      <c r="BJ138" s="369">
        <v>0</v>
      </c>
      <c r="BK138" s="370" t="str">
        <f t="shared" si="158"/>
        <v>-</v>
      </c>
    </row>
    <row r="139" ht="14.25" customHeight="1" spans="1:63">
      <c r="A139" s="107"/>
      <c r="B139" s="108">
        <v>8</v>
      </c>
      <c r="C139" s="192">
        <f t="shared" si="138"/>
        <v>0</v>
      </c>
      <c r="D139" s="208">
        <f t="shared" si="142"/>
        <v>0</v>
      </c>
      <c r="E139" s="208">
        <f t="shared" si="159"/>
        <v>0</v>
      </c>
      <c r="F139" s="382">
        <f t="shared" si="120"/>
        <v>0</v>
      </c>
      <c r="G139" s="304" t="str">
        <f t="shared" si="165"/>
        <v>-</v>
      </c>
      <c r="H139" s="308">
        <f t="shared" si="160"/>
        <v>0</v>
      </c>
      <c r="I139" s="190">
        <f t="shared" si="161"/>
        <v>0</v>
      </c>
      <c r="J139" s="190">
        <f t="shared" si="162"/>
        <v>0</v>
      </c>
      <c r="K139" s="190">
        <f t="shared" si="163"/>
        <v>0</v>
      </c>
      <c r="L139" s="330" t="str">
        <f t="shared" si="143"/>
        <v>-</v>
      </c>
      <c r="M139" s="329">
        <f t="shared" si="144"/>
        <v>0</v>
      </c>
      <c r="N139" s="232"/>
      <c r="O139" s="31"/>
      <c r="P139" s="105" t="str">
        <f t="shared" si="164"/>
        <v>-</v>
      </c>
      <c r="Q139" s="228">
        <v>0</v>
      </c>
      <c r="R139" s="370" t="str">
        <f t="shared" si="145"/>
        <v>-</v>
      </c>
      <c r="S139" s="329">
        <f t="shared" si="146"/>
        <v>0</v>
      </c>
      <c r="T139" s="232"/>
      <c r="U139" s="31"/>
      <c r="V139" s="105" t="str">
        <f t="shared" si="100"/>
        <v>-</v>
      </c>
      <c r="W139" s="228">
        <v>0</v>
      </c>
      <c r="X139" s="370" t="str">
        <f t="shared" si="147"/>
        <v>-</v>
      </c>
      <c r="Y139" s="329">
        <f t="shared" si="148"/>
        <v>0</v>
      </c>
      <c r="Z139" s="232"/>
      <c r="AA139" s="31"/>
      <c r="AB139" s="105" t="str">
        <f t="shared" si="101"/>
        <v>-</v>
      </c>
      <c r="AC139" s="228">
        <v>0</v>
      </c>
      <c r="AD139" s="370" t="str">
        <f t="shared" si="149"/>
        <v>-</v>
      </c>
      <c r="AE139" s="329">
        <f t="shared" si="150"/>
        <v>0</v>
      </c>
      <c r="AF139" s="232"/>
      <c r="AG139" s="31"/>
      <c r="AH139" s="105" t="str">
        <f t="shared" si="102"/>
        <v>-</v>
      </c>
      <c r="AI139" s="228">
        <v>0</v>
      </c>
      <c r="AJ139" s="370" t="str">
        <f t="shared" si="151"/>
        <v>-</v>
      </c>
      <c r="AK139" s="329">
        <f t="shared" si="152"/>
        <v>0</v>
      </c>
      <c r="AL139" s="232"/>
      <c r="AM139" s="31"/>
      <c r="AN139" s="105" t="str">
        <f t="shared" si="103"/>
        <v>-</v>
      </c>
      <c r="AO139" s="228">
        <v>0</v>
      </c>
      <c r="AP139" s="370" t="str">
        <f t="shared" si="153"/>
        <v>-</v>
      </c>
      <c r="AQ139" s="329">
        <f t="shared" si="154"/>
        <v>0</v>
      </c>
      <c r="AR139" s="232"/>
      <c r="AS139" s="31"/>
      <c r="AT139" s="105" t="str">
        <f t="shared" si="104"/>
        <v>-</v>
      </c>
      <c r="AU139" s="228">
        <v>0</v>
      </c>
      <c r="AV139" s="370" t="str">
        <f t="shared" si="155"/>
        <v>-</v>
      </c>
      <c r="AW139" s="368">
        <f t="shared" si="139"/>
        <v>0</v>
      </c>
      <c r="AX139" s="232"/>
      <c r="AY139" s="31"/>
      <c r="AZ139" s="369">
        <v>0</v>
      </c>
      <c r="BA139" s="370" t="str">
        <f t="shared" si="156"/>
        <v>-</v>
      </c>
      <c r="BB139" s="368">
        <f t="shared" si="140"/>
        <v>0</v>
      </c>
      <c r="BC139" s="232"/>
      <c r="BD139" s="31"/>
      <c r="BE139" s="369">
        <v>0</v>
      </c>
      <c r="BF139" s="370" t="str">
        <f t="shared" si="157"/>
        <v>-</v>
      </c>
      <c r="BG139" s="368">
        <f t="shared" si="141"/>
        <v>0</v>
      </c>
      <c r="BH139" s="232"/>
      <c r="BI139" s="31"/>
      <c r="BJ139" s="369">
        <v>0</v>
      </c>
      <c r="BK139" s="370" t="str">
        <f t="shared" si="158"/>
        <v>-</v>
      </c>
    </row>
    <row r="140" ht="14.25" customHeight="1" spans="1:63">
      <c r="A140" s="107"/>
      <c r="B140" s="108">
        <v>9</v>
      </c>
      <c r="C140" s="192">
        <f t="shared" si="138"/>
        <v>0</v>
      </c>
      <c r="D140" s="208">
        <f t="shared" si="142"/>
        <v>0</v>
      </c>
      <c r="E140" s="208">
        <f t="shared" si="159"/>
        <v>0</v>
      </c>
      <c r="F140" s="382">
        <f t="shared" si="120"/>
        <v>0</v>
      </c>
      <c r="G140" s="304" t="str">
        <f t="shared" si="165"/>
        <v>-</v>
      </c>
      <c r="H140" s="308">
        <f t="shared" si="160"/>
        <v>0</v>
      </c>
      <c r="I140" s="190">
        <f t="shared" si="161"/>
        <v>0</v>
      </c>
      <c r="J140" s="190">
        <f t="shared" si="162"/>
        <v>0</v>
      </c>
      <c r="K140" s="190">
        <f t="shared" si="163"/>
        <v>0</v>
      </c>
      <c r="L140" s="330" t="str">
        <f t="shared" si="143"/>
        <v>-</v>
      </c>
      <c r="M140" s="329">
        <f t="shared" si="144"/>
        <v>0</v>
      </c>
      <c r="N140" s="232"/>
      <c r="O140" s="31"/>
      <c r="P140" s="105" t="str">
        <f t="shared" si="164"/>
        <v>-</v>
      </c>
      <c r="Q140" s="228">
        <v>0</v>
      </c>
      <c r="R140" s="370" t="str">
        <f t="shared" si="145"/>
        <v>-</v>
      </c>
      <c r="S140" s="329">
        <f t="shared" si="146"/>
        <v>0</v>
      </c>
      <c r="T140" s="232"/>
      <c r="U140" s="31"/>
      <c r="V140" s="105" t="str">
        <f t="shared" si="100"/>
        <v>-</v>
      </c>
      <c r="W140" s="228">
        <v>0</v>
      </c>
      <c r="X140" s="370" t="str">
        <f t="shared" si="147"/>
        <v>-</v>
      </c>
      <c r="Y140" s="329">
        <f t="shared" si="148"/>
        <v>0</v>
      </c>
      <c r="Z140" s="232"/>
      <c r="AA140" s="31"/>
      <c r="AB140" s="105" t="str">
        <f t="shared" si="101"/>
        <v>-</v>
      </c>
      <c r="AC140" s="228">
        <v>0</v>
      </c>
      <c r="AD140" s="370" t="str">
        <f t="shared" si="149"/>
        <v>-</v>
      </c>
      <c r="AE140" s="329">
        <f t="shared" si="150"/>
        <v>0</v>
      </c>
      <c r="AF140" s="232"/>
      <c r="AG140" s="31"/>
      <c r="AH140" s="105" t="str">
        <f t="shared" si="102"/>
        <v>-</v>
      </c>
      <c r="AI140" s="228">
        <v>0</v>
      </c>
      <c r="AJ140" s="370" t="str">
        <f t="shared" si="151"/>
        <v>-</v>
      </c>
      <c r="AK140" s="329">
        <f t="shared" si="152"/>
        <v>0</v>
      </c>
      <c r="AL140" s="232"/>
      <c r="AM140" s="31"/>
      <c r="AN140" s="105" t="str">
        <f t="shared" si="103"/>
        <v>-</v>
      </c>
      <c r="AO140" s="228">
        <v>0</v>
      </c>
      <c r="AP140" s="370" t="str">
        <f t="shared" si="153"/>
        <v>-</v>
      </c>
      <c r="AQ140" s="329">
        <f t="shared" si="154"/>
        <v>0</v>
      </c>
      <c r="AR140" s="232"/>
      <c r="AS140" s="31"/>
      <c r="AT140" s="105" t="str">
        <f t="shared" si="104"/>
        <v>-</v>
      </c>
      <c r="AU140" s="228">
        <v>0</v>
      </c>
      <c r="AV140" s="370" t="str">
        <f t="shared" si="155"/>
        <v>-</v>
      </c>
      <c r="AW140" s="368">
        <f t="shared" si="139"/>
        <v>0</v>
      </c>
      <c r="AX140" s="232"/>
      <c r="AY140" s="31"/>
      <c r="AZ140" s="369">
        <v>0</v>
      </c>
      <c r="BA140" s="370" t="str">
        <f t="shared" si="156"/>
        <v>-</v>
      </c>
      <c r="BB140" s="368">
        <f t="shared" si="140"/>
        <v>0</v>
      </c>
      <c r="BC140" s="232"/>
      <c r="BD140" s="31"/>
      <c r="BE140" s="369">
        <v>0</v>
      </c>
      <c r="BF140" s="370" t="str">
        <f t="shared" si="157"/>
        <v>-</v>
      </c>
      <c r="BG140" s="368">
        <f t="shared" si="141"/>
        <v>0</v>
      </c>
      <c r="BH140" s="232"/>
      <c r="BI140" s="31"/>
      <c r="BJ140" s="369">
        <v>0</v>
      </c>
      <c r="BK140" s="370" t="str">
        <f t="shared" si="158"/>
        <v>-</v>
      </c>
    </row>
    <row r="141" ht="14.25" customHeight="1" spans="1:63">
      <c r="A141" s="107"/>
      <c r="B141" s="108">
        <v>10</v>
      </c>
      <c r="C141" s="192">
        <f t="shared" si="138"/>
        <v>0</v>
      </c>
      <c r="D141" s="208">
        <f t="shared" si="142"/>
        <v>0</v>
      </c>
      <c r="E141" s="208">
        <f t="shared" si="159"/>
        <v>0</v>
      </c>
      <c r="F141" s="382">
        <f t="shared" si="120"/>
        <v>0</v>
      </c>
      <c r="G141" s="304" t="str">
        <f t="shared" si="165"/>
        <v>-</v>
      </c>
      <c r="H141" s="308">
        <f t="shared" si="160"/>
        <v>0</v>
      </c>
      <c r="I141" s="190">
        <f t="shared" si="161"/>
        <v>0</v>
      </c>
      <c r="J141" s="190">
        <f t="shared" si="162"/>
        <v>0</v>
      </c>
      <c r="K141" s="190">
        <f t="shared" si="163"/>
        <v>0</v>
      </c>
      <c r="L141" s="330" t="str">
        <f t="shared" si="143"/>
        <v>-</v>
      </c>
      <c r="M141" s="329">
        <f t="shared" si="144"/>
        <v>0</v>
      </c>
      <c r="N141" s="232"/>
      <c r="O141" s="31"/>
      <c r="P141" s="105" t="str">
        <f t="shared" si="164"/>
        <v>-</v>
      </c>
      <c r="Q141" s="228">
        <v>0</v>
      </c>
      <c r="R141" s="370" t="str">
        <f t="shared" si="145"/>
        <v>-</v>
      </c>
      <c r="S141" s="329">
        <f t="shared" si="146"/>
        <v>0</v>
      </c>
      <c r="T141" s="232"/>
      <c r="U141" s="31"/>
      <c r="V141" s="105" t="str">
        <f t="shared" si="100"/>
        <v>-</v>
      </c>
      <c r="W141" s="228">
        <v>0</v>
      </c>
      <c r="X141" s="370" t="str">
        <f t="shared" si="147"/>
        <v>-</v>
      </c>
      <c r="Y141" s="329">
        <f t="shared" si="148"/>
        <v>0</v>
      </c>
      <c r="Z141" s="232"/>
      <c r="AA141" s="31"/>
      <c r="AB141" s="105" t="str">
        <f t="shared" si="101"/>
        <v>-</v>
      </c>
      <c r="AC141" s="228">
        <v>0</v>
      </c>
      <c r="AD141" s="370" t="str">
        <f t="shared" si="149"/>
        <v>-</v>
      </c>
      <c r="AE141" s="329">
        <f t="shared" si="150"/>
        <v>0</v>
      </c>
      <c r="AF141" s="232"/>
      <c r="AG141" s="31"/>
      <c r="AH141" s="105" t="str">
        <f t="shared" si="102"/>
        <v>-</v>
      </c>
      <c r="AI141" s="228">
        <v>0</v>
      </c>
      <c r="AJ141" s="370" t="str">
        <f t="shared" si="151"/>
        <v>-</v>
      </c>
      <c r="AK141" s="329">
        <f t="shared" si="152"/>
        <v>0</v>
      </c>
      <c r="AL141" s="232"/>
      <c r="AM141" s="31"/>
      <c r="AN141" s="105" t="str">
        <f t="shared" si="103"/>
        <v>-</v>
      </c>
      <c r="AO141" s="228">
        <v>0</v>
      </c>
      <c r="AP141" s="370" t="str">
        <f t="shared" si="153"/>
        <v>-</v>
      </c>
      <c r="AQ141" s="329">
        <f t="shared" si="154"/>
        <v>0</v>
      </c>
      <c r="AR141" s="232"/>
      <c r="AS141" s="31"/>
      <c r="AT141" s="105" t="str">
        <f t="shared" si="104"/>
        <v>-</v>
      </c>
      <c r="AU141" s="228">
        <v>0</v>
      </c>
      <c r="AV141" s="370" t="str">
        <f t="shared" si="155"/>
        <v>-</v>
      </c>
      <c r="AW141" s="368">
        <f t="shared" si="139"/>
        <v>0</v>
      </c>
      <c r="AX141" s="232"/>
      <c r="AY141" s="31"/>
      <c r="AZ141" s="369">
        <v>0</v>
      </c>
      <c r="BA141" s="370" t="str">
        <f t="shared" si="156"/>
        <v>-</v>
      </c>
      <c r="BB141" s="368">
        <f t="shared" si="140"/>
        <v>0</v>
      </c>
      <c r="BC141" s="232"/>
      <c r="BD141" s="31"/>
      <c r="BE141" s="369">
        <v>0</v>
      </c>
      <c r="BF141" s="370" t="str">
        <f t="shared" si="157"/>
        <v>-</v>
      </c>
      <c r="BG141" s="368">
        <f t="shared" si="141"/>
        <v>0</v>
      </c>
      <c r="BH141" s="232"/>
      <c r="BI141" s="31"/>
      <c r="BJ141" s="369">
        <v>0</v>
      </c>
      <c r="BK141" s="370" t="str">
        <f t="shared" si="158"/>
        <v>-</v>
      </c>
    </row>
    <row r="142" ht="14.25" customHeight="1" spans="1:63">
      <c r="A142" s="107"/>
      <c r="B142" s="108">
        <v>11</v>
      </c>
      <c r="C142" s="192">
        <f t="shared" si="138"/>
        <v>0</v>
      </c>
      <c r="D142" s="208">
        <f t="shared" si="142"/>
        <v>0</v>
      </c>
      <c r="E142" s="208">
        <f t="shared" si="159"/>
        <v>0</v>
      </c>
      <c r="F142" s="382">
        <f t="shared" si="120"/>
        <v>0</v>
      </c>
      <c r="G142" s="304" t="str">
        <f t="shared" si="165"/>
        <v>-</v>
      </c>
      <c r="H142" s="308">
        <f t="shared" si="160"/>
        <v>0</v>
      </c>
      <c r="I142" s="190">
        <f t="shared" si="161"/>
        <v>0</v>
      </c>
      <c r="J142" s="190">
        <f t="shared" si="162"/>
        <v>0</v>
      </c>
      <c r="K142" s="190">
        <f t="shared" si="163"/>
        <v>0</v>
      </c>
      <c r="L142" s="330" t="str">
        <f t="shared" si="143"/>
        <v>-</v>
      </c>
      <c r="M142" s="329">
        <f t="shared" si="144"/>
        <v>0</v>
      </c>
      <c r="N142" s="232"/>
      <c r="O142" s="31"/>
      <c r="P142" s="105" t="str">
        <f t="shared" si="164"/>
        <v>-</v>
      </c>
      <c r="Q142" s="228">
        <v>0</v>
      </c>
      <c r="R142" s="370" t="str">
        <f t="shared" si="145"/>
        <v>-</v>
      </c>
      <c r="S142" s="329">
        <f t="shared" si="146"/>
        <v>0</v>
      </c>
      <c r="T142" s="232"/>
      <c r="U142" s="31"/>
      <c r="V142" s="105" t="str">
        <f t="shared" si="100"/>
        <v>-</v>
      </c>
      <c r="W142" s="228">
        <v>0</v>
      </c>
      <c r="X142" s="370" t="str">
        <f t="shared" si="147"/>
        <v>-</v>
      </c>
      <c r="Y142" s="329">
        <f t="shared" si="148"/>
        <v>0</v>
      </c>
      <c r="Z142" s="232"/>
      <c r="AA142" s="31"/>
      <c r="AB142" s="105" t="str">
        <f t="shared" si="101"/>
        <v>-</v>
      </c>
      <c r="AC142" s="228">
        <v>0</v>
      </c>
      <c r="AD142" s="370" t="str">
        <f t="shared" si="149"/>
        <v>-</v>
      </c>
      <c r="AE142" s="329">
        <f t="shared" si="150"/>
        <v>0</v>
      </c>
      <c r="AF142" s="232"/>
      <c r="AG142" s="31"/>
      <c r="AH142" s="105" t="str">
        <f t="shared" si="102"/>
        <v>-</v>
      </c>
      <c r="AI142" s="228">
        <v>0</v>
      </c>
      <c r="AJ142" s="370" t="str">
        <f t="shared" si="151"/>
        <v>-</v>
      </c>
      <c r="AK142" s="329">
        <f t="shared" si="152"/>
        <v>0</v>
      </c>
      <c r="AL142" s="232"/>
      <c r="AM142" s="31"/>
      <c r="AN142" s="105" t="str">
        <f t="shared" si="103"/>
        <v>-</v>
      </c>
      <c r="AO142" s="228">
        <v>0</v>
      </c>
      <c r="AP142" s="370" t="str">
        <f t="shared" si="153"/>
        <v>-</v>
      </c>
      <c r="AQ142" s="329">
        <f t="shared" si="154"/>
        <v>0</v>
      </c>
      <c r="AR142" s="232"/>
      <c r="AS142" s="31"/>
      <c r="AT142" s="105" t="str">
        <f t="shared" si="104"/>
        <v>-</v>
      </c>
      <c r="AU142" s="228">
        <v>0</v>
      </c>
      <c r="AV142" s="370" t="str">
        <f t="shared" si="155"/>
        <v>-</v>
      </c>
      <c r="AW142" s="368">
        <f t="shared" si="139"/>
        <v>0</v>
      </c>
      <c r="AX142" s="232"/>
      <c r="AY142" s="31"/>
      <c r="AZ142" s="369">
        <v>0</v>
      </c>
      <c r="BA142" s="370" t="str">
        <f t="shared" si="156"/>
        <v>-</v>
      </c>
      <c r="BB142" s="368">
        <f t="shared" si="140"/>
        <v>0</v>
      </c>
      <c r="BC142" s="232"/>
      <c r="BD142" s="31"/>
      <c r="BE142" s="369">
        <v>0</v>
      </c>
      <c r="BF142" s="370" t="str">
        <f t="shared" si="157"/>
        <v>-</v>
      </c>
      <c r="BG142" s="368">
        <f t="shared" si="141"/>
        <v>0</v>
      </c>
      <c r="BH142" s="232"/>
      <c r="BI142" s="31"/>
      <c r="BJ142" s="369">
        <v>0</v>
      </c>
      <c r="BK142" s="370" t="str">
        <f t="shared" si="158"/>
        <v>-</v>
      </c>
    </row>
    <row r="143" ht="14.25" customHeight="1" spans="1:63">
      <c r="A143" s="107"/>
      <c r="B143" s="108">
        <v>12</v>
      </c>
      <c r="C143" s="192">
        <f t="shared" si="138"/>
        <v>0</v>
      </c>
      <c r="D143" s="208">
        <f t="shared" si="142"/>
        <v>0</v>
      </c>
      <c r="E143" s="208">
        <f t="shared" si="159"/>
        <v>0</v>
      </c>
      <c r="F143" s="382">
        <f t="shared" si="120"/>
        <v>0</v>
      </c>
      <c r="G143" s="304" t="str">
        <f t="shared" si="165"/>
        <v>-</v>
      </c>
      <c r="H143" s="308">
        <f t="shared" si="160"/>
        <v>0</v>
      </c>
      <c r="I143" s="190">
        <f t="shared" si="161"/>
        <v>0</v>
      </c>
      <c r="J143" s="190">
        <f t="shared" si="162"/>
        <v>0</v>
      </c>
      <c r="K143" s="190">
        <f t="shared" si="163"/>
        <v>0</v>
      </c>
      <c r="L143" s="330" t="str">
        <f t="shared" si="143"/>
        <v>-</v>
      </c>
      <c r="M143" s="329">
        <f t="shared" si="144"/>
        <v>0</v>
      </c>
      <c r="N143" s="232"/>
      <c r="O143" s="31"/>
      <c r="P143" s="105" t="str">
        <f t="shared" si="164"/>
        <v>-</v>
      </c>
      <c r="Q143" s="228">
        <v>0</v>
      </c>
      <c r="R143" s="370" t="str">
        <f t="shared" si="145"/>
        <v>-</v>
      </c>
      <c r="S143" s="329">
        <f t="shared" si="146"/>
        <v>0</v>
      </c>
      <c r="T143" s="232"/>
      <c r="U143" s="31"/>
      <c r="V143" s="105" t="str">
        <f t="shared" si="100"/>
        <v>-</v>
      </c>
      <c r="W143" s="228">
        <v>0</v>
      </c>
      <c r="X143" s="370" t="str">
        <f t="shared" si="147"/>
        <v>-</v>
      </c>
      <c r="Y143" s="329">
        <f t="shared" si="148"/>
        <v>0</v>
      </c>
      <c r="Z143" s="232"/>
      <c r="AA143" s="31"/>
      <c r="AB143" s="105" t="str">
        <f t="shared" si="101"/>
        <v>-</v>
      </c>
      <c r="AC143" s="228">
        <v>0</v>
      </c>
      <c r="AD143" s="370" t="str">
        <f t="shared" si="149"/>
        <v>-</v>
      </c>
      <c r="AE143" s="329">
        <f t="shared" si="150"/>
        <v>0</v>
      </c>
      <c r="AF143" s="232"/>
      <c r="AG143" s="31"/>
      <c r="AH143" s="105" t="str">
        <f t="shared" si="102"/>
        <v>-</v>
      </c>
      <c r="AI143" s="228">
        <v>0</v>
      </c>
      <c r="AJ143" s="370" t="str">
        <f t="shared" si="151"/>
        <v>-</v>
      </c>
      <c r="AK143" s="329">
        <f t="shared" si="152"/>
        <v>0</v>
      </c>
      <c r="AL143" s="232"/>
      <c r="AM143" s="31"/>
      <c r="AN143" s="105" t="str">
        <f t="shared" si="103"/>
        <v>-</v>
      </c>
      <c r="AO143" s="228">
        <v>0</v>
      </c>
      <c r="AP143" s="370" t="str">
        <f t="shared" si="153"/>
        <v>-</v>
      </c>
      <c r="AQ143" s="329">
        <f t="shared" si="154"/>
        <v>0</v>
      </c>
      <c r="AR143" s="232"/>
      <c r="AS143" s="31"/>
      <c r="AT143" s="105" t="str">
        <f t="shared" si="104"/>
        <v>-</v>
      </c>
      <c r="AU143" s="228">
        <v>0</v>
      </c>
      <c r="AV143" s="370" t="str">
        <f t="shared" si="155"/>
        <v>-</v>
      </c>
      <c r="AW143" s="368">
        <f t="shared" si="139"/>
        <v>0</v>
      </c>
      <c r="AX143" s="232"/>
      <c r="AY143" s="31"/>
      <c r="AZ143" s="369">
        <v>0</v>
      </c>
      <c r="BA143" s="370" t="str">
        <f t="shared" si="156"/>
        <v>-</v>
      </c>
      <c r="BB143" s="368">
        <f t="shared" si="140"/>
        <v>0</v>
      </c>
      <c r="BC143" s="232"/>
      <c r="BD143" s="31"/>
      <c r="BE143" s="369">
        <v>0</v>
      </c>
      <c r="BF143" s="370" t="str">
        <f t="shared" si="157"/>
        <v>-</v>
      </c>
      <c r="BG143" s="368">
        <f t="shared" si="141"/>
        <v>0</v>
      </c>
      <c r="BH143" s="232"/>
      <c r="BI143" s="31"/>
      <c r="BJ143" s="369">
        <v>0</v>
      </c>
      <c r="BK143" s="370" t="str">
        <f t="shared" si="158"/>
        <v>-</v>
      </c>
    </row>
    <row r="144" ht="14.25" customHeight="1" spans="1:63">
      <c r="A144" s="107"/>
      <c r="B144" s="108">
        <v>13</v>
      </c>
      <c r="C144" s="192">
        <f t="shared" si="138"/>
        <v>0</v>
      </c>
      <c r="D144" s="208">
        <f t="shared" si="142"/>
        <v>0</v>
      </c>
      <c r="E144" s="208">
        <f t="shared" si="159"/>
        <v>0</v>
      </c>
      <c r="F144" s="382">
        <f t="shared" si="120"/>
        <v>0</v>
      </c>
      <c r="G144" s="304" t="str">
        <f t="shared" si="165"/>
        <v>-</v>
      </c>
      <c r="H144" s="308">
        <f t="shared" si="160"/>
        <v>0</v>
      </c>
      <c r="I144" s="190">
        <f t="shared" si="161"/>
        <v>0</v>
      </c>
      <c r="J144" s="190">
        <f t="shared" si="162"/>
        <v>0</v>
      </c>
      <c r="K144" s="190">
        <f t="shared" si="163"/>
        <v>0</v>
      </c>
      <c r="L144" s="330" t="str">
        <f t="shared" si="143"/>
        <v>-</v>
      </c>
      <c r="M144" s="329">
        <f t="shared" si="144"/>
        <v>0</v>
      </c>
      <c r="N144" s="232"/>
      <c r="O144" s="31"/>
      <c r="P144" s="105" t="str">
        <f t="shared" si="164"/>
        <v>-</v>
      </c>
      <c r="Q144" s="228">
        <v>0</v>
      </c>
      <c r="R144" s="370" t="str">
        <f t="shared" si="145"/>
        <v>-</v>
      </c>
      <c r="S144" s="329">
        <f t="shared" si="146"/>
        <v>0</v>
      </c>
      <c r="T144" s="232"/>
      <c r="U144" s="31"/>
      <c r="V144" s="105" t="str">
        <f t="shared" si="100"/>
        <v>-</v>
      </c>
      <c r="W144" s="228">
        <v>0</v>
      </c>
      <c r="X144" s="370" t="str">
        <f t="shared" si="147"/>
        <v>-</v>
      </c>
      <c r="Y144" s="329">
        <f t="shared" si="148"/>
        <v>0</v>
      </c>
      <c r="Z144" s="232"/>
      <c r="AA144" s="31"/>
      <c r="AB144" s="105" t="str">
        <f t="shared" si="101"/>
        <v>-</v>
      </c>
      <c r="AC144" s="228">
        <v>0</v>
      </c>
      <c r="AD144" s="370" t="str">
        <f t="shared" si="149"/>
        <v>-</v>
      </c>
      <c r="AE144" s="329">
        <f t="shared" si="150"/>
        <v>0</v>
      </c>
      <c r="AF144" s="232"/>
      <c r="AG144" s="31"/>
      <c r="AH144" s="105" t="str">
        <f t="shared" si="102"/>
        <v>-</v>
      </c>
      <c r="AI144" s="228">
        <v>0</v>
      </c>
      <c r="AJ144" s="370" t="str">
        <f t="shared" si="151"/>
        <v>-</v>
      </c>
      <c r="AK144" s="329">
        <f t="shared" si="152"/>
        <v>0</v>
      </c>
      <c r="AL144" s="232"/>
      <c r="AM144" s="31"/>
      <c r="AN144" s="105" t="str">
        <f t="shared" si="103"/>
        <v>-</v>
      </c>
      <c r="AO144" s="228">
        <v>0</v>
      </c>
      <c r="AP144" s="370" t="str">
        <f t="shared" si="153"/>
        <v>-</v>
      </c>
      <c r="AQ144" s="329">
        <f t="shared" si="154"/>
        <v>0</v>
      </c>
      <c r="AR144" s="232"/>
      <c r="AS144" s="31"/>
      <c r="AT144" s="105" t="str">
        <f t="shared" si="104"/>
        <v>-</v>
      </c>
      <c r="AU144" s="228">
        <v>0</v>
      </c>
      <c r="AV144" s="370" t="str">
        <f t="shared" si="155"/>
        <v>-</v>
      </c>
      <c r="AW144" s="368">
        <f t="shared" si="139"/>
        <v>0</v>
      </c>
      <c r="AX144" s="232"/>
      <c r="AY144" s="31"/>
      <c r="AZ144" s="369">
        <v>0</v>
      </c>
      <c r="BA144" s="370" t="str">
        <f t="shared" si="156"/>
        <v>-</v>
      </c>
      <c r="BB144" s="368">
        <f t="shared" si="140"/>
        <v>0</v>
      </c>
      <c r="BC144" s="232"/>
      <c r="BD144" s="31"/>
      <c r="BE144" s="369">
        <v>0</v>
      </c>
      <c r="BF144" s="370" t="str">
        <f t="shared" si="157"/>
        <v>-</v>
      </c>
      <c r="BG144" s="368">
        <f t="shared" si="141"/>
        <v>0</v>
      </c>
      <c r="BH144" s="232"/>
      <c r="BI144" s="31"/>
      <c r="BJ144" s="369">
        <v>0</v>
      </c>
      <c r="BK144" s="370" t="str">
        <f t="shared" si="158"/>
        <v>-</v>
      </c>
    </row>
    <row r="145" ht="14.25" customHeight="1" spans="1:63">
      <c r="A145" s="107"/>
      <c r="B145" s="108">
        <v>14</v>
      </c>
      <c r="C145" s="192">
        <f t="shared" si="138"/>
        <v>0</v>
      </c>
      <c r="D145" s="208">
        <f t="shared" si="142"/>
        <v>0</v>
      </c>
      <c r="E145" s="208">
        <f t="shared" si="159"/>
        <v>0</v>
      </c>
      <c r="F145" s="382">
        <f t="shared" si="120"/>
        <v>0</v>
      </c>
      <c r="G145" s="304" t="str">
        <f t="shared" si="165"/>
        <v>-</v>
      </c>
      <c r="H145" s="308">
        <f t="shared" si="160"/>
        <v>0</v>
      </c>
      <c r="I145" s="190">
        <f t="shared" si="161"/>
        <v>0</v>
      </c>
      <c r="J145" s="190">
        <f t="shared" si="162"/>
        <v>0</v>
      </c>
      <c r="K145" s="190">
        <f t="shared" si="163"/>
        <v>0</v>
      </c>
      <c r="L145" s="330" t="str">
        <f t="shared" si="143"/>
        <v>-</v>
      </c>
      <c r="M145" s="329">
        <f t="shared" si="144"/>
        <v>0</v>
      </c>
      <c r="N145" s="232"/>
      <c r="O145" s="31"/>
      <c r="P145" s="105" t="str">
        <f t="shared" si="164"/>
        <v>-</v>
      </c>
      <c r="Q145" s="228">
        <v>0</v>
      </c>
      <c r="R145" s="370" t="str">
        <f t="shared" si="145"/>
        <v>-</v>
      </c>
      <c r="S145" s="329">
        <f t="shared" si="146"/>
        <v>0</v>
      </c>
      <c r="T145" s="232"/>
      <c r="U145" s="31"/>
      <c r="V145" s="105" t="str">
        <f t="shared" si="100"/>
        <v>-</v>
      </c>
      <c r="W145" s="228">
        <v>0</v>
      </c>
      <c r="X145" s="370" t="str">
        <f t="shared" si="147"/>
        <v>-</v>
      </c>
      <c r="Y145" s="329">
        <f t="shared" si="148"/>
        <v>0</v>
      </c>
      <c r="Z145" s="232"/>
      <c r="AA145" s="31"/>
      <c r="AB145" s="105" t="str">
        <f t="shared" si="101"/>
        <v>-</v>
      </c>
      <c r="AC145" s="228">
        <v>0</v>
      </c>
      <c r="AD145" s="370" t="str">
        <f t="shared" si="149"/>
        <v>-</v>
      </c>
      <c r="AE145" s="329">
        <f t="shared" si="150"/>
        <v>0</v>
      </c>
      <c r="AF145" s="232"/>
      <c r="AG145" s="31"/>
      <c r="AH145" s="105" t="str">
        <f t="shared" si="102"/>
        <v>-</v>
      </c>
      <c r="AI145" s="228">
        <v>0</v>
      </c>
      <c r="AJ145" s="370" t="str">
        <f t="shared" si="151"/>
        <v>-</v>
      </c>
      <c r="AK145" s="329">
        <f t="shared" si="152"/>
        <v>0</v>
      </c>
      <c r="AL145" s="232"/>
      <c r="AM145" s="31"/>
      <c r="AN145" s="105" t="str">
        <f t="shared" si="103"/>
        <v>-</v>
      </c>
      <c r="AO145" s="228">
        <v>0</v>
      </c>
      <c r="AP145" s="370" t="str">
        <f t="shared" si="153"/>
        <v>-</v>
      </c>
      <c r="AQ145" s="329">
        <f t="shared" si="154"/>
        <v>0</v>
      </c>
      <c r="AR145" s="232"/>
      <c r="AS145" s="31"/>
      <c r="AT145" s="105" t="str">
        <f t="shared" si="104"/>
        <v>-</v>
      </c>
      <c r="AU145" s="228">
        <v>0</v>
      </c>
      <c r="AV145" s="370" t="str">
        <f t="shared" si="155"/>
        <v>-</v>
      </c>
      <c r="AW145" s="368">
        <f t="shared" si="139"/>
        <v>0</v>
      </c>
      <c r="AX145" s="232"/>
      <c r="AY145" s="31"/>
      <c r="AZ145" s="369">
        <v>0</v>
      </c>
      <c r="BA145" s="370" t="str">
        <f t="shared" si="156"/>
        <v>-</v>
      </c>
      <c r="BB145" s="368">
        <f t="shared" si="140"/>
        <v>0</v>
      </c>
      <c r="BC145" s="232"/>
      <c r="BD145" s="31"/>
      <c r="BE145" s="369">
        <v>0</v>
      </c>
      <c r="BF145" s="370" t="str">
        <f t="shared" si="157"/>
        <v>-</v>
      </c>
      <c r="BG145" s="368">
        <f t="shared" si="141"/>
        <v>0</v>
      </c>
      <c r="BH145" s="232"/>
      <c r="BI145" s="31"/>
      <c r="BJ145" s="369">
        <v>0</v>
      </c>
      <c r="BK145" s="370" t="str">
        <f t="shared" si="158"/>
        <v>-</v>
      </c>
    </row>
    <row r="146" ht="14.25" customHeight="1" spans="1:63">
      <c r="A146" s="107"/>
      <c r="B146" s="108">
        <v>15</v>
      </c>
      <c r="C146" s="192">
        <f t="shared" si="138"/>
        <v>0</v>
      </c>
      <c r="D146" s="208">
        <f t="shared" si="142"/>
        <v>0</v>
      </c>
      <c r="E146" s="208">
        <f t="shared" si="159"/>
        <v>0</v>
      </c>
      <c r="F146" s="382">
        <f t="shared" si="120"/>
        <v>0</v>
      </c>
      <c r="G146" s="304" t="str">
        <f t="shared" si="165"/>
        <v>-</v>
      </c>
      <c r="H146" s="308">
        <f t="shared" si="160"/>
        <v>0</v>
      </c>
      <c r="I146" s="190">
        <f t="shared" si="161"/>
        <v>0</v>
      </c>
      <c r="J146" s="190">
        <f t="shared" si="162"/>
        <v>0</v>
      </c>
      <c r="K146" s="190">
        <f t="shared" si="163"/>
        <v>0</v>
      </c>
      <c r="L146" s="330" t="str">
        <f t="shared" si="143"/>
        <v>-</v>
      </c>
      <c r="M146" s="329">
        <f t="shared" si="144"/>
        <v>0</v>
      </c>
      <c r="N146" s="232"/>
      <c r="O146" s="31"/>
      <c r="P146" s="105" t="str">
        <f t="shared" si="164"/>
        <v>-</v>
      </c>
      <c r="Q146" s="228">
        <v>0</v>
      </c>
      <c r="R146" s="370" t="str">
        <f t="shared" si="145"/>
        <v>-</v>
      </c>
      <c r="S146" s="329">
        <f t="shared" si="146"/>
        <v>0</v>
      </c>
      <c r="T146" s="232"/>
      <c r="U146" s="31"/>
      <c r="V146" s="105" t="str">
        <f t="shared" si="100"/>
        <v>-</v>
      </c>
      <c r="W146" s="228">
        <v>0</v>
      </c>
      <c r="X146" s="370" t="str">
        <f t="shared" si="147"/>
        <v>-</v>
      </c>
      <c r="Y146" s="329">
        <f t="shared" si="148"/>
        <v>0</v>
      </c>
      <c r="Z146" s="232"/>
      <c r="AA146" s="31"/>
      <c r="AB146" s="105" t="str">
        <f t="shared" si="101"/>
        <v>-</v>
      </c>
      <c r="AC146" s="228">
        <v>0</v>
      </c>
      <c r="AD146" s="370" t="str">
        <f t="shared" si="149"/>
        <v>-</v>
      </c>
      <c r="AE146" s="329">
        <f t="shared" si="150"/>
        <v>0</v>
      </c>
      <c r="AF146" s="232"/>
      <c r="AG146" s="31"/>
      <c r="AH146" s="105" t="str">
        <f t="shared" si="102"/>
        <v>-</v>
      </c>
      <c r="AI146" s="228">
        <v>0</v>
      </c>
      <c r="AJ146" s="370" t="str">
        <f t="shared" si="151"/>
        <v>-</v>
      </c>
      <c r="AK146" s="329">
        <f t="shared" si="152"/>
        <v>0</v>
      </c>
      <c r="AL146" s="232"/>
      <c r="AM146" s="31"/>
      <c r="AN146" s="105" t="str">
        <f t="shared" si="103"/>
        <v>-</v>
      </c>
      <c r="AO146" s="228">
        <v>0</v>
      </c>
      <c r="AP146" s="370" t="str">
        <f t="shared" si="153"/>
        <v>-</v>
      </c>
      <c r="AQ146" s="329">
        <f t="shared" si="154"/>
        <v>0</v>
      </c>
      <c r="AR146" s="232"/>
      <c r="AS146" s="31"/>
      <c r="AT146" s="105" t="str">
        <f t="shared" si="104"/>
        <v>-</v>
      </c>
      <c r="AU146" s="228">
        <v>0</v>
      </c>
      <c r="AV146" s="370" t="str">
        <f t="shared" si="155"/>
        <v>-</v>
      </c>
      <c r="AW146" s="368">
        <f t="shared" si="139"/>
        <v>0</v>
      </c>
      <c r="AX146" s="232"/>
      <c r="AY146" s="31"/>
      <c r="AZ146" s="369">
        <v>0</v>
      </c>
      <c r="BA146" s="370" t="str">
        <f t="shared" si="156"/>
        <v>-</v>
      </c>
      <c r="BB146" s="368">
        <f t="shared" si="140"/>
        <v>0</v>
      </c>
      <c r="BC146" s="232"/>
      <c r="BD146" s="31"/>
      <c r="BE146" s="369">
        <v>0</v>
      </c>
      <c r="BF146" s="370" t="str">
        <f t="shared" si="157"/>
        <v>-</v>
      </c>
      <c r="BG146" s="368">
        <f t="shared" si="141"/>
        <v>0</v>
      </c>
      <c r="BH146" s="232"/>
      <c r="BI146" s="31"/>
      <c r="BJ146" s="369">
        <v>0</v>
      </c>
      <c r="BK146" s="370" t="str">
        <f t="shared" si="158"/>
        <v>-</v>
      </c>
    </row>
    <row r="147" ht="14.25" customHeight="1" spans="1:63">
      <c r="A147" s="107"/>
      <c r="B147" s="108">
        <v>16</v>
      </c>
      <c r="C147" s="192">
        <f t="shared" si="138"/>
        <v>0</v>
      </c>
      <c r="D147" s="208">
        <f t="shared" si="142"/>
        <v>0</v>
      </c>
      <c r="E147" s="208">
        <f t="shared" si="159"/>
        <v>0</v>
      </c>
      <c r="F147" s="382">
        <f t="shared" si="120"/>
        <v>0</v>
      </c>
      <c r="G147" s="304" t="str">
        <f t="shared" si="165"/>
        <v>-</v>
      </c>
      <c r="H147" s="308">
        <f t="shared" si="160"/>
        <v>0</v>
      </c>
      <c r="I147" s="190">
        <f t="shared" si="161"/>
        <v>0</v>
      </c>
      <c r="J147" s="190">
        <f t="shared" si="162"/>
        <v>0</v>
      </c>
      <c r="K147" s="190">
        <f t="shared" si="163"/>
        <v>0</v>
      </c>
      <c r="L147" s="330" t="str">
        <f t="shared" si="143"/>
        <v>-</v>
      </c>
      <c r="M147" s="329">
        <f t="shared" si="144"/>
        <v>0</v>
      </c>
      <c r="N147" s="232"/>
      <c r="O147" s="31"/>
      <c r="P147" s="105" t="str">
        <f t="shared" si="164"/>
        <v>-</v>
      </c>
      <c r="Q147" s="228">
        <v>0</v>
      </c>
      <c r="R147" s="370" t="str">
        <f t="shared" si="145"/>
        <v>-</v>
      </c>
      <c r="S147" s="329">
        <f t="shared" si="146"/>
        <v>0</v>
      </c>
      <c r="T147" s="232"/>
      <c r="U147" s="31"/>
      <c r="V147" s="105" t="str">
        <f t="shared" si="100"/>
        <v>-</v>
      </c>
      <c r="W147" s="228">
        <v>0</v>
      </c>
      <c r="X147" s="370" t="str">
        <f t="shared" si="147"/>
        <v>-</v>
      </c>
      <c r="Y147" s="329">
        <f t="shared" si="148"/>
        <v>0</v>
      </c>
      <c r="Z147" s="232"/>
      <c r="AA147" s="31"/>
      <c r="AB147" s="105" t="str">
        <f t="shared" si="101"/>
        <v>-</v>
      </c>
      <c r="AC147" s="228">
        <v>0</v>
      </c>
      <c r="AD147" s="370" t="str">
        <f t="shared" si="149"/>
        <v>-</v>
      </c>
      <c r="AE147" s="329">
        <f t="shared" si="150"/>
        <v>0</v>
      </c>
      <c r="AF147" s="232"/>
      <c r="AG147" s="31"/>
      <c r="AH147" s="105" t="str">
        <f t="shared" si="102"/>
        <v>-</v>
      </c>
      <c r="AI147" s="228">
        <v>0</v>
      </c>
      <c r="AJ147" s="370" t="str">
        <f t="shared" si="151"/>
        <v>-</v>
      </c>
      <c r="AK147" s="329">
        <f t="shared" si="152"/>
        <v>0</v>
      </c>
      <c r="AL147" s="232"/>
      <c r="AM147" s="31"/>
      <c r="AN147" s="105" t="str">
        <f t="shared" si="103"/>
        <v>-</v>
      </c>
      <c r="AO147" s="228">
        <v>0</v>
      </c>
      <c r="AP147" s="370" t="str">
        <f t="shared" si="153"/>
        <v>-</v>
      </c>
      <c r="AQ147" s="329">
        <f t="shared" si="154"/>
        <v>0</v>
      </c>
      <c r="AR147" s="232"/>
      <c r="AS147" s="31"/>
      <c r="AT147" s="105" t="str">
        <f t="shared" si="104"/>
        <v>-</v>
      </c>
      <c r="AU147" s="228">
        <v>0</v>
      </c>
      <c r="AV147" s="370" t="str">
        <f t="shared" si="155"/>
        <v>-</v>
      </c>
      <c r="AW147" s="368">
        <f t="shared" si="139"/>
        <v>0</v>
      </c>
      <c r="AX147" s="232"/>
      <c r="AY147" s="31"/>
      <c r="AZ147" s="369">
        <v>0</v>
      </c>
      <c r="BA147" s="370" t="str">
        <f t="shared" si="156"/>
        <v>-</v>
      </c>
      <c r="BB147" s="368">
        <f t="shared" si="140"/>
        <v>0</v>
      </c>
      <c r="BC147" s="232"/>
      <c r="BD147" s="31"/>
      <c r="BE147" s="369">
        <v>0</v>
      </c>
      <c r="BF147" s="370" t="str">
        <f t="shared" si="157"/>
        <v>-</v>
      </c>
      <c r="BG147" s="368">
        <f t="shared" si="141"/>
        <v>0</v>
      </c>
      <c r="BH147" s="232"/>
      <c r="BI147" s="31"/>
      <c r="BJ147" s="369">
        <v>0</v>
      </c>
      <c r="BK147" s="370" t="str">
        <f t="shared" si="158"/>
        <v>-</v>
      </c>
    </row>
    <row r="148" ht="14.25" customHeight="1" spans="1:63">
      <c r="A148" s="107"/>
      <c r="B148" s="108">
        <v>17</v>
      </c>
      <c r="C148" s="192">
        <f t="shared" si="138"/>
        <v>0</v>
      </c>
      <c r="D148" s="208">
        <f t="shared" si="142"/>
        <v>0</v>
      </c>
      <c r="E148" s="208">
        <f t="shared" si="159"/>
        <v>0</v>
      </c>
      <c r="F148" s="382">
        <f t="shared" si="120"/>
        <v>0</v>
      </c>
      <c r="G148" s="304" t="str">
        <f t="shared" si="165"/>
        <v>-</v>
      </c>
      <c r="H148" s="308">
        <f t="shared" si="160"/>
        <v>0</v>
      </c>
      <c r="I148" s="190">
        <f t="shared" si="161"/>
        <v>0</v>
      </c>
      <c r="J148" s="190">
        <f t="shared" si="162"/>
        <v>0</v>
      </c>
      <c r="K148" s="190">
        <f t="shared" si="163"/>
        <v>0</v>
      </c>
      <c r="L148" s="330" t="str">
        <f t="shared" si="143"/>
        <v>-</v>
      </c>
      <c r="M148" s="329">
        <f t="shared" si="144"/>
        <v>0</v>
      </c>
      <c r="N148" s="232"/>
      <c r="O148" s="31"/>
      <c r="P148" s="105" t="str">
        <f t="shared" si="164"/>
        <v>-</v>
      </c>
      <c r="Q148" s="228">
        <v>0</v>
      </c>
      <c r="R148" s="370" t="str">
        <f t="shared" si="145"/>
        <v>-</v>
      </c>
      <c r="S148" s="329">
        <f t="shared" si="146"/>
        <v>0</v>
      </c>
      <c r="T148" s="232"/>
      <c r="U148" s="31"/>
      <c r="V148" s="105" t="str">
        <f t="shared" si="100"/>
        <v>-</v>
      </c>
      <c r="W148" s="228">
        <v>0</v>
      </c>
      <c r="X148" s="370" t="str">
        <f t="shared" si="147"/>
        <v>-</v>
      </c>
      <c r="Y148" s="329">
        <f t="shared" si="148"/>
        <v>0</v>
      </c>
      <c r="Z148" s="232"/>
      <c r="AA148" s="31"/>
      <c r="AB148" s="105" t="str">
        <f t="shared" si="101"/>
        <v>-</v>
      </c>
      <c r="AC148" s="228">
        <v>0</v>
      </c>
      <c r="AD148" s="370" t="str">
        <f t="shared" si="149"/>
        <v>-</v>
      </c>
      <c r="AE148" s="329">
        <f t="shared" si="150"/>
        <v>0</v>
      </c>
      <c r="AF148" s="232"/>
      <c r="AG148" s="31"/>
      <c r="AH148" s="105" t="str">
        <f t="shared" si="102"/>
        <v>-</v>
      </c>
      <c r="AI148" s="228">
        <v>0</v>
      </c>
      <c r="AJ148" s="370" t="str">
        <f t="shared" si="151"/>
        <v>-</v>
      </c>
      <c r="AK148" s="329">
        <f t="shared" si="152"/>
        <v>0</v>
      </c>
      <c r="AL148" s="232"/>
      <c r="AM148" s="31"/>
      <c r="AN148" s="105" t="str">
        <f t="shared" si="103"/>
        <v>-</v>
      </c>
      <c r="AO148" s="228">
        <v>0</v>
      </c>
      <c r="AP148" s="370" t="str">
        <f t="shared" si="153"/>
        <v>-</v>
      </c>
      <c r="AQ148" s="329">
        <f t="shared" si="154"/>
        <v>0</v>
      </c>
      <c r="AR148" s="232"/>
      <c r="AS148" s="31"/>
      <c r="AT148" s="105" t="str">
        <f t="shared" si="104"/>
        <v>-</v>
      </c>
      <c r="AU148" s="228">
        <v>0</v>
      </c>
      <c r="AV148" s="370" t="str">
        <f t="shared" si="155"/>
        <v>-</v>
      </c>
      <c r="AW148" s="368">
        <f t="shared" si="139"/>
        <v>0</v>
      </c>
      <c r="AX148" s="232"/>
      <c r="AY148" s="31"/>
      <c r="AZ148" s="369">
        <v>0</v>
      </c>
      <c r="BA148" s="370" t="str">
        <f t="shared" si="156"/>
        <v>-</v>
      </c>
      <c r="BB148" s="368">
        <f t="shared" si="140"/>
        <v>0</v>
      </c>
      <c r="BC148" s="232"/>
      <c r="BD148" s="31"/>
      <c r="BE148" s="369">
        <v>0</v>
      </c>
      <c r="BF148" s="370" t="str">
        <f t="shared" si="157"/>
        <v>-</v>
      </c>
      <c r="BG148" s="368">
        <f t="shared" si="141"/>
        <v>0</v>
      </c>
      <c r="BH148" s="232"/>
      <c r="BI148" s="31"/>
      <c r="BJ148" s="369">
        <v>0</v>
      </c>
      <c r="BK148" s="370" t="str">
        <f t="shared" si="158"/>
        <v>-</v>
      </c>
    </row>
    <row r="149" ht="14.25" customHeight="1" spans="1:63">
      <c r="A149" s="107"/>
      <c r="B149" s="108">
        <v>18</v>
      </c>
      <c r="C149" s="192">
        <f t="shared" si="138"/>
        <v>0</v>
      </c>
      <c r="D149" s="208">
        <f t="shared" si="142"/>
        <v>0</v>
      </c>
      <c r="E149" s="208">
        <f t="shared" si="159"/>
        <v>0</v>
      </c>
      <c r="F149" s="382">
        <f t="shared" si="120"/>
        <v>0</v>
      </c>
      <c r="G149" s="304" t="str">
        <f t="shared" si="165"/>
        <v>-</v>
      </c>
      <c r="H149" s="308">
        <f t="shared" si="160"/>
        <v>0</v>
      </c>
      <c r="I149" s="190">
        <f t="shared" si="161"/>
        <v>0</v>
      </c>
      <c r="J149" s="190">
        <f t="shared" si="162"/>
        <v>0</v>
      </c>
      <c r="K149" s="190">
        <f t="shared" si="163"/>
        <v>0</v>
      </c>
      <c r="L149" s="330" t="str">
        <f t="shared" si="143"/>
        <v>-</v>
      </c>
      <c r="M149" s="329">
        <f t="shared" si="144"/>
        <v>0</v>
      </c>
      <c r="N149" s="232"/>
      <c r="O149" s="31"/>
      <c r="P149" s="105" t="str">
        <f t="shared" si="164"/>
        <v>-</v>
      </c>
      <c r="Q149" s="228">
        <v>0</v>
      </c>
      <c r="R149" s="370" t="str">
        <f t="shared" si="145"/>
        <v>-</v>
      </c>
      <c r="S149" s="329">
        <f t="shared" ref="S149:S162" si="166">T149+U149</f>
        <v>0</v>
      </c>
      <c r="T149" s="232"/>
      <c r="U149" s="31"/>
      <c r="V149" s="105" t="str">
        <f t="shared" si="100"/>
        <v>-</v>
      </c>
      <c r="W149" s="228">
        <v>0</v>
      </c>
      <c r="X149" s="370" t="str">
        <f t="shared" si="147"/>
        <v>-</v>
      </c>
      <c r="Y149" s="329">
        <f t="shared" ref="Y149:Y162" si="167">Z149+AA149</f>
        <v>0</v>
      </c>
      <c r="Z149" s="232"/>
      <c r="AA149" s="31"/>
      <c r="AB149" s="105" t="str">
        <f t="shared" si="101"/>
        <v>-</v>
      </c>
      <c r="AC149" s="228">
        <v>0</v>
      </c>
      <c r="AD149" s="370" t="str">
        <f t="shared" si="149"/>
        <v>-</v>
      </c>
      <c r="AE149" s="329">
        <f t="shared" ref="AE149:AE162" si="168">AF149+AG149</f>
        <v>0</v>
      </c>
      <c r="AF149" s="232"/>
      <c r="AG149" s="31"/>
      <c r="AH149" s="105" t="str">
        <f t="shared" si="102"/>
        <v>-</v>
      </c>
      <c r="AI149" s="228">
        <v>0</v>
      </c>
      <c r="AJ149" s="370" t="str">
        <f t="shared" si="151"/>
        <v>-</v>
      </c>
      <c r="AK149" s="329">
        <f t="shared" ref="AK149:AK162" si="169">AL149+AM149</f>
        <v>0</v>
      </c>
      <c r="AL149" s="232"/>
      <c r="AM149" s="31"/>
      <c r="AN149" s="105" t="str">
        <f t="shared" si="103"/>
        <v>-</v>
      </c>
      <c r="AO149" s="228">
        <v>0</v>
      </c>
      <c r="AP149" s="370" t="str">
        <f t="shared" si="153"/>
        <v>-</v>
      </c>
      <c r="AQ149" s="329">
        <f t="shared" ref="AQ149:AQ162" si="170">AR149+AS149</f>
        <v>0</v>
      </c>
      <c r="AR149" s="232"/>
      <c r="AS149" s="31"/>
      <c r="AT149" s="105" t="str">
        <f t="shared" si="104"/>
        <v>-</v>
      </c>
      <c r="AU149" s="228">
        <v>0</v>
      </c>
      <c r="AV149" s="370" t="str">
        <f t="shared" si="155"/>
        <v>-</v>
      </c>
      <c r="AW149" s="368">
        <f t="shared" si="139"/>
        <v>0</v>
      </c>
      <c r="AX149" s="232"/>
      <c r="AY149" s="31"/>
      <c r="AZ149" s="369">
        <v>0</v>
      </c>
      <c r="BA149" s="370" t="str">
        <f t="shared" si="156"/>
        <v>-</v>
      </c>
      <c r="BB149" s="368">
        <f t="shared" si="140"/>
        <v>0</v>
      </c>
      <c r="BC149" s="232"/>
      <c r="BD149" s="31"/>
      <c r="BE149" s="369">
        <v>0</v>
      </c>
      <c r="BF149" s="370" t="str">
        <f t="shared" si="157"/>
        <v>-</v>
      </c>
      <c r="BG149" s="368">
        <f t="shared" si="141"/>
        <v>0</v>
      </c>
      <c r="BH149" s="232"/>
      <c r="BI149" s="31"/>
      <c r="BJ149" s="369">
        <v>0</v>
      </c>
      <c r="BK149" s="370" t="str">
        <f t="shared" si="158"/>
        <v>-</v>
      </c>
    </row>
    <row r="150" ht="14.25" customHeight="1" spans="1:63">
      <c r="A150" s="107"/>
      <c r="B150" s="108">
        <v>19</v>
      </c>
      <c r="C150" s="192">
        <f t="shared" si="138"/>
        <v>0</v>
      </c>
      <c r="D150" s="208">
        <f t="shared" si="142"/>
        <v>0</v>
      </c>
      <c r="E150" s="208">
        <f t="shared" si="159"/>
        <v>0</v>
      </c>
      <c r="F150" s="382">
        <f t="shared" si="120"/>
        <v>0</v>
      </c>
      <c r="G150" s="304" t="str">
        <f t="shared" si="165"/>
        <v>-</v>
      </c>
      <c r="H150" s="308">
        <f t="shared" si="160"/>
        <v>0</v>
      </c>
      <c r="I150" s="190">
        <f t="shared" si="161"/>
        <v>0</v>
      </c>
      <c r="J150" s="190">
        <f t="shared" si="162"/>
        <v>0</v>
      </c>
      <c r="K150" s="190">
        <f t="shared" si="163"/>
        <v>0</v>
      </c>
      <c r="L150" s="330" t="str">
        <f t="shared" si="143"/>
        <v>-</v>
      </c>
      <c r="M150" s="329">
        <f t="shared" si="144"/>
        <v>0</v>
      </c>
      <c r="N150" s="232"/>
      <c r="O150" s="31"/>
      <c r="P150" s="105" t="str">
        <f t="shared" si="164"/>
        <v>-</v>
      </c>
      <c r="Q150" s="228">
        <v>0</v>
      </c>
      <c r="R150" s="370" t="str">
        <f t="shared" si="145"/>
        <v>-</v>
      </c>
      <c r="S150" s="329">
        <f t="shared" si="166"/>
        <v>0</v>
      </c>
      <c r="T150" s="232"/>
      <c r="U150" s="31"/>
      <c r="V150" s="105" t="str">
        <f t="shared" si="100"/>
        <v>-</v>
      </c>
      <c r="W150" s="228">
        <v>0</v>
      </c>
      <c r="X150" s="370" t="str">
        <f t="shared" si="147"/>
        <v>-</v>
      </c>
      <c r="Y150" s="329">
        <f t="shared" si="167"/>
        <v>0</v>
      </c>
      <c r="Z150" s="232"/>
      <c r="AA150" s="31"/>
      <c r="AB150" s="105" t="str">
        <f t="shared" si="101"/>
        <v>-</v>
      </c>
      <c r="AC150" s="228">
        <v>0</v>
      </c>
      <c r="AD150" s="370" t="str">
        <f t="shared" si="149"/>
        <v>-</v>
      </c>
      <c r="AE150" s="329">
        <f t="shared" si="168"/>
        <v>0</v>
      </c>
      <c r="AF150" s="232"/>
      <c r="AG150" s="31"/>
      <c r="AH150" s="105" t="str">
        <f t="shared" si="102"/>
        <v>-</v>
      </c>
      <c r="AI150" s="228">
        <v>0</v>
      </c>
      <c r="AJ150" s="370" t="str">
        <f t="shared" si="151"/>
        <v>-</v>
      </c>
      <c r="AK150" s="329">
        <f t="shared" si="169"/>
        <v>0</v>
      </c>
      <c r="AL150" s="232"/>
      <c r="AM150" s="31"/>
      <c r="AN150" s="105" t="str">
        <f t="shared" si="103"/>
        <v>-</v>
      </c>
      <c r="AO150" s="228">
        <v>0</v>
      </c>
      <c r="AP150" s="370" t="str">
        <f t="shared" si="153"/>
        <v>-</v>
      </c>
      <c r="AQ150" s="329">
        <f t="shared" si="170"/>
        <v>0</v>
      </c>
      <c r="AR150" s="232"/>
      <c r="AS150" s="31"/>
      <c r="AT150" s="105" t="str">
        <f t="shared" si="104"/>
        <v>-</v>
      </c>
      <c r="AU150" s="228">
        <v>0</v>
      </c>
      <c r="AV150" s="370" t="str">
        <f t="shared" si="155"/>
        <v>-</v>
      </c>
      <c r="AW150" s="368">
        <f t="shared" si="139"/>
        <v>0</v>
      </c>
      <c r="AX150" s="232"/>
      <c r="AY150" s="31"/>
      <c r="AZ150" s="369">
        <v>0</v>
      </c>
      <c r="BA150" s="370" t="str">
        <f t="shared" si="156"/>
        <v>-</v>
      </c>
      <c r="BB150" s="368">
        <f t="shared" si="140"/>
        <v>0</v>
      </c>
      <c r="BC150" s="232"/>
      <c r="BD150" s="31"/>
      <c r="BE150" s="369">
        <v>0</v>
      </c>
      <c r="BF150" s="370" t="str">
        <f t="shared" si="157"/>
        <v>-</v>
      </c>
      <c r="BG150" s="368">
        <f t="shared" si="141"/>
        <v>0</v>
      </c>
      <c r="BH150" s="232"/>
      <c r="BI150" s="31"/>
      <c r="BJ150" s="369">
        <v>0</v>
      </c>
      <c r="BK150" s="370" t="str">
        <f t="shared" si="158"/>
        <v>-</v>
      </c>
    </row>
    <row r="151" ht="14.25" customHeight="1" spans="1:63">
      <c r="A151" s="107"/>
      <c r="B151" s="108">
        <v>20</v>
      </c>
      <c r="C151" s="192">
        <f t="shared" si="138"/>
        <v>0</v>
      </c>
      <c r="D151" s="208">
        <f t="shared" si="142"/>
        <v>0</v>
      </c>
      <c r="E151" s="208">
        <f t="shared" si="159"/>
        <v>0</v>
      </c>
      <c r="F151" s="382">
        <f t="shared" si="120"/>
        <v>0</v>
      </c>
      <c r="G151" s="304" t="str">
        <f t="shared" si="165"/>
        <v>-</v>
      </c>
      <c r="H151" s="308">
        <f t="shared" si="160"/>
        <v>0</v>
      </c>
      <c r="I151" s="190">
        <f t="shared" si="161"/>
        <v>0</v>
      </c>
      <c r="J151" s="190">
        <f t="shared" si="162"/>
        <v>0</v>
      </c>
      <c r="K151" s="190">
        <f t="shared" si="163"/>
        <v>0</v>
      </c>
      <c r="L151" s="330" t="str">
        <f t="shared" si="143"/>
        <v>-</v>
      </c>
      <c r="M151" s="329">
        <f t="shared" si="144"/>
        <v>0</v>
      </c>
      <c r="N151" s="232"/>
      <c r="O151" s="31"/>
      <c r="P151" s="105" t="str">
        <f t="shared" si="164"/>
        <v>-</v>
      </c>
      <c r="Q151" s="228">
        <v>0</v>
      </c>
      <c r="R151" s="370" t="str">
        <f t="shared" si="145"/>
        <v>-</v>
      </c>
      <c r="S151" s="329">
        <f t="shared" si="166"/>
        <v>0</v>
      </c>
      <c r="T151" s="232"/>
      <c r="U151" s="31"/>
      <c r="V151" s="105" t="str">
        <f t="shared" si="100"/>
        <v>-</v>
      </c>
      <c r="W151" s="228">
        <v>0</v>
      </c>
      <c r="X151" s="370" t="str">
        <f t="shared" si="147"/>
        <v>-</v>
      </c>
      <c r="Y151" s="329">
        <f t="shared" si="167"/>
        <v>0</v>
      </c>
      <c r="Z151" s="232"/>
      <c r="AA151" s="31"/>
      <c r="AB151" s="105" t="str">
        <f t="shared" si="101"/>
        <v>-</v>
      </c>
      <c r="AC151" s="228">
        <v>0</v>
      </c>
      <c r="AD151" s="370" t="str">
        <f t="shared" si="149"/>
        <v>-</v>
      </c>
      <c r="AE151" s="329">
        <f t="shared" si="168"/>
        <v>0</v>
      </c>
      <c r="AF151" s="232"/>
      <c r="AG151" s="31"/>
      <c r="AH151" s="105" t="str">
        <f t="shared" si="102"/>
        <v>-</v>
      </c>
      <c r="AI151" s="228">
        <v>0</v>
      </c>
      <c r="AJ151" s="370" t="str">
        <f t="shared" si="151"/>
        <v>-</v>
      </c>
      <c r="AK151" s="329">
        <f t="shared" si="169"/>
        <v>0</v>
      </c>
      <c r="AL151" s="232"/>
      <c r="AM151" s="31"/>
      <c r="AN151" s="105" t="str">
        <f t="shared" si="103"/>
        <v>-</v>
      </c>
      <c r="AO151" s="228">
        <v>0</v>
      </c>
      <c r="AP151" s="370" t="str">
        <f t="shared" si="153"/>
        <v>-</v>
      </c>
      <c r="AQ151" s="329">
        <f t="shared" si="170"/>
        <v>0</v>
      </c>
      <c r="AR151" s="232"/>
      <c r="AS151" s="31"/>
      <c r="AT151" s="105" t="str">
        <f t="shared" si="104"/>
        <v>-</v>
      </c>
      <c r="AU151" s="228">
        <v>0</v>
      </c>
      <c r="AV151" s="370" t="str">
        <f t="shared" si="155"/>
        <v>-</v>
      </c>
      <c r="AW151" s="368">
        <f t="shared" si="139"/>
        <v>0</v>
      </c>
      <c r="AX151" s="232"/>
      <c r="AY151" s="31"/>
      <c r="AZ151" s="369">
        <v>0</v>
      </c>
      <c r="BA151" s="370" t="str">
        <f t="shared" si="156"/>
        <v>-</v>
      </c>
      <c r="BB151" s="368">
        <f t="shared" si="140"/>
        <v>0</v>
      </c>
      <c r="BC151" s="232"/>
      <c r="BD151" s="31"/>
      <c r="BE151" s="369">
        <v>0</v>
      </c>
      <c r="BF151" s="370" t="str">
        <f t="shared" si="157"/>
        <v>-</v>
      </c>
      <c r="BG151" s="368">
        <f t="shared" si="141"/>
        <v>0</v>
      </c>
      <c r="BH151" s="232"/>
      <c r="BI151" s="31"/>
      <c r="BJ151" s="369">
        <v>0</v>
      </c>
      <c r="BK151" s="370" t="str">
        <f t="shared" si="158"/>
        <v>-</v>
      </c>
    </row>
    <row r="152" ht="14.25" customHeight="1" spans="1:63">
      <c r="A152" s="107"/>
      <c r="B152" s="108">
        <v>21</v>
      </c>
      <c r="C152" s="192">
        <f t="shared" si="138"/>
        <v>0</v>
      </c>
      <c r="D152" s="208">
        <f t="shared" si="142"/>
        <v>0</v>
      </c>
      <c r="E152" s="208">
        <f t="shared" si="159"/>
        <v>0</v>
      </c>
      <c r="F152" s="382">
        <f t="shared" si="120"/>
        <v>0</v>
      </c>
      <c r="G152" s="304" t="str">
        <f t="shared" si="165"/>
        <v>-</v>
      </c>
      <c r="H152" s="308">
        <f t="shared" si="160"/>
        <v>0</v>
      </c>
      <c r="I152" s="190">
        <f t="shared" si="161"/>
        <v>0</v>
      </c>
      <c r="J152" s="190">
        <f t="shared" si="162"/>
        <v>0</v>
      </c>
      <c r="K152" s="190">
        <f t="shared" si="163"/>
        <v>0</v>
      </c>
      <c r="L152" s="330" t="str">
        <f t="shared" si="143"/>
        <v>-</v>
      </c>
      <c r="M152" s="329">
        <f t="shared" si="144"/>
        <v>0</v>
      </c>
      <c r="N152" s="232"/>
      <c r="O152" s="31"/>
      <c r="P152" s="105" t="str">
        <f t="shared" si="164"/>
        <v>-</v>
      </c>
      <c r="Q152" s="228">
        <v>0</v>
      </c>
      <c r="R152" s="370" t="str">
        <f t="shared" si="145"/>
        <v>-</v>
      </c>
      <c r="S152" s="329">
        <f t="shared" si="166"/>
        <v>0</v>
      </c>
      <c r="T152" s="232"/>
      <c r="U152" s="31"/>
      <c r="V152" s="105" t="str">
        <f t="shared" si="100"/>
        <v>-</v>
      </c>
      <c r="W152" s="228">
        <v>0</v>
      </c>
      <c r="X152" s="370" t="str">
        <f t="shared" si="147"/>
        <v>-</v>
      </c>
      <c r="Y152" s="329">
        <f t="shared" si="167"/>
        <v>0</v>
      </c>
      <c r="Z152" s="232"/>
      <c r="AA152" s="31"/>
      <c r="AB152" s="105" t="str">
        <f t="shared" si="101"/>
        <v>-</v>
      </c>
      <c r="AC152" s="228">
        <v>0</v>
      </c>
      <c r="AD152" s="370" t="str">
        <f t="shared" si="149"/>
        <v>-</v>
      </c>
      <c r="AE152" s="329">
        <f t="shared" si="168"/>
        <v>0</v>
      </c>
      <c r="AF152" s="232"/>
      <c r="AG152" s="31"/>
      <c r="AH152" s="105" t="str">
        <f t="shared" si="102"/>
        <v>-</v>
      </c>
      <c r="AI152" s="228">
        <v>0</v>
      </c>
      <c r="AJ152" s="370" t="str">
        <f t="shared" si="151"/>
        <v>-</v>
      </c>
      <c r="AK152" s="329">
        <f t="shared" si="169"/>
        <v>0</v>
      </c>
      <c r="AL152" s="232"/>
      <c r="AM152" s="31"/>
      <c r="AN152" s="105" t="str">
        <f t="shared" si="103"/>
        <v>-</v>
      </c>
      <c r="AO152" s="228">
        <v>0</v>
      </c>
      <c r="AP152" s="370" t="str">
        <f t="shared" si="153"/>
        <v>-</v>
      </c>
      <c r="AQ152" s="329">
        <f t="shared" si="170"/>
        <v>0</v>
      </c>
      <c r="AR152" s="232"/>
      <c r="AS152" s="31"/>
      <c r="AT152" s="105" t="str">
        <f t="shared" si="104"/>
        <v>-</v>
      </c>
      <c r="AU152" s="228">
        <v>0</v>
      </c>
      <c r="AV152" s="370" t="str">
        <f t="shared" si="155"/>
        <v>-</v>
      </c>
      <c r="AW152" s="368">
        <f t="shared" si="139"/>
        <v>0</v>
      </c>
      <c r="AX152" s="232"/>
      <c r="AY152" s="31"/>
      <c r="AZ152" s="369">
        <v>0</v>
      </c>
      <c r="BA152" s="370" t="str">
        <f t="shared" si="156"/>
        <v>-</v>
      </c>
      <c r="BB152" s="368">
        <f t="shared" si="140"/>
        <v>0</v>
      </c>
      <c r="BC152" s="232"/>
      <c r="BD152" s="31"/>
      <c r="BE152" s="369">
        <v>0</v>
      </c>
      <c r="BF152" s="370" t="str">
        <f t="shared" si="157"/>
        <v>-</v>
      </c>
      <c r="BG152" s="368">
        <f t="shared" si="141"/>
        <v>0</v>
      </c>
      <c r="BH152" s="232"/>
      <c r="BI152" s="31"/>
      <c r="BJ152" s="369">
        <v>0</v>
      </c>
      <c r="BK152" s="370" t="str">
        <f t="shared" si="158"/>
        <v>-</v>
      </c>
    </row>
    <row r="153" ht="14.25" customHeight="1" spans="1:63">
      <c r="A153" s="107"/>
      <c r="B153" s="108">
        <v>22</v>
      </c>
      <c r="C153" s="192">
        <f t="shared" si="138"/>
        <v>0</v>
      </c>
      <c r="D153" s="208">
        <f t="shared" si="142"/>
        <v>0</v>
      </c>
      <c r="E153" s="208">
        <f t="shared" si="159"/>
        <v>0</v>
      </c>
      <c r="F153" s="382">
        <f t="shared" si="120"/>
        <v>0</v>
      </c>
      <c r="G153" s="304" t="str">
        <f t="shared" si="165"/>
        <v>-</v>
      </c>
      <c r="H153" s="308">
        <f t="shared" si="160"/>
        <v>0</v>
      </c>
      <c r="I153" s="190">
        <f t="shared" si="161"/>
        <v>0</v>
      </c>
      <c r="J153" s="190">
        <f t="shared" si="162"/>
        <v>0</v>
      </c>
      <c r="K153" s="190">
        <f t="shared" si="163"/>
        <v>0</v>
      </c>
      <c r="L153" s="330" t="str">
        <f t="shared" si="143"/>
        <v>-</v>
      </c>
      <c r="M153" s="329">
        <f t="shared" si="144"/>
        <v>0</v>
      </c>
      <c r="N153" s="232"/>
      <c r="O153" s="31"/>
      <c r="P153" s="105" t="str">
        <f t="shared" si="164"/>
        <v>-</v>
      </c>
      <c r="Q153" s="228">
        <v>0</v>
      </c>
      <c r="R153" s="370" t="str">
        <f t="shared" si="145"/>
        <v>-</v>
      </c>
      <c r="S153" s="329">
        <f t="shared" si="166"/>
        <v>0</v>
      </c>
      <c r="T153" s="232"/>
      <c r="U153" s="31"/>
      <c r="V153" s="105" t="str">
        <f t="shared" si="100"/>
        <v>-</v>
      </c>
      <c r="W153" s="228">
        <v>0</v>
      </c>
      <c r="X153" s="370" t="str">
        <f t="shared" si="147"/>
        <v>-</v>
      </c>
      <c r="Y153" s="329">
        <f t="shared" si="167"/>
        <v>0</v>
      </c>
      <c r="Z153" s="232"/>
      <c r="AA153" s="31"/>
      <c r="AB153" s="105" t="str">
        <f t="shared" si="101"/>
        <v>-</v>
      </c>
      <c r="AC153" s="228">
        <v>0</v>
      </c>
      <c r="AD153" s="370" t="str">
        <f t="shared" si="149"/>
        <v>-</v>
      </c>
      <c r="AE153" s="329">
        <f t="shared" si="168"/>
        <v>0</v>
      </c>
      <c r="AF153" s="232"/>
      <c r="AG153" s="31"/>
      <c r="AH153" s="105" t="str">
        <f t="shared" si="102"/>
        <v>-</v>
      </c>
      <c r="AI153" s="228">
        <v>0</v>
      </c>
      <c r="AJ153" s="370" t="str">
        <f t="shared" si="151"/>
        <v>-</v>
      </c>
      <c r="AK153" s="329">
        <f t="shared" si="169"/>
        <v>0</v>
      </c>
      <c r="AL153" s="232"/>
      <c r="AM153" s="31"/>
      <c r="AN153" s="105" t="str">
        <f t="shared" si="103"/>
        <v>-</v>
      </c>
      <c r="AO153" s="228">
        <v>0</v>
      </c>
      <c r="AP153" s="370" t="str">
        <f t="shared" si="153"/>
        <v>-</v>
      </c>
      <c r="AQ153" s="329">
        <f t="shared" si="170"/>
        <v>0</v>
      </c>
      <c r="AR153" s="232"/>
      <c r="AS153" s="31"/>
      <c r="AT153" s="105" t="str">
        <f t="shared" si="104"/>
        <v>-</v>
      </c>
      <c r="AU153" s="228">
        <v>0</v>
      </c>
      <c r="AV153" s="370" t="str">
        <f t="shared" si="155"/>
        <v>-</v>
      </c>
      <c r="AW153" s="368">
        <f t="shared" si="139"/>
        <v>0</v>
      </c>
      <c r="AX153" s="232"/>
      <c r="AY153" s="31"/>
      <c r="AZ153" s="369">
        <v>0</v>
      </c>
      <c r="BA153" s="370" t="str">
        <f t="shared" si="156"/>
        <v>-</v>
      </c>
      <c r="BB153" s="368">
        <f t="shared" si="140"/>
        <v>0</v>
      </c>
      <c r="BC153" s="232"/>
      <c r="BD153" s="31"/>
      <c r="BE153" s="369">
        <v>0</v>
      </c>
      <c r="BF153" s="370" t="str">
        <f t="shared" si="157"/>
        <v>-</v>
      </c>
      <c r="BG153" s="368">
        <f t="shared" si="141"/>
        <v>0</v>
      </c>
      <c r="BH153" s="232"/>
      <c r="BI153" s="31"/>
      <c r="BJ153" s="369">
        <v>0</v>
      </c>
      <c r="BK153" s="370" t="str">
        <f t="shared" si="158"/>
        <v>-</v>
      </c>
    </row>
    <row r="154" ht="14.25" customHeight="1" spans="1:63">
      <c r="A154" s="107"/>
      <c r="B154" s="108">
        <v>23</v>
      </c>
      <c r="C154" s="192">
        <f t="shared" si="138"/>
        <v>0</v>
      </c>
      <c r="D154" s="208">
        <f t="shared" si="142"/>
        <v>0</v>
      </c>
      <c r="E154" s="208">
        <f t="shared" si="159"/>
        <v>0</v>
      </c>
      <c r="F154" s="382">
        <f t="shared" si="120"/>
        <v>0</v>
      </c>
      <c r="G154" s="304" t="str">
        <f t="shared" si="165"/>
        <v>-</v>
      </c>
      <c r="H154" s="308">
        <f t="shared" si="160"/>
        <v>0</v>
      </c>
      <c r="I154" s="190">
        <f t="shared" si="161"/>
        <v>0</v>
      </c>
      <c r="J154" s="190">
        <f t="shared" si="162"/>
        <v>0</v>
      </c>
      <c r="K154" s="190">
        <f t="shared" si="163"/>
        <v>0</v>
      </c>
      <c r="L154" s="330" t="str">
        <f t="shared" si="143"/>
        <v>-</v>
      </c>
      <c r="M154" s="329">
        <f t="shared" si="144"/>
        <v>0</v>
      </c>
      <c r="N154" s="232"/>
      <c r="O154" s="31"/>
      <c r="P154" s="105" t="str">
        <f t="shared" si="164"/>
        <v>-</v>
      </c>
      <c r="Q154" s="228">
        <v>0</v>
      </c>
      <c r="R154" s="370" t="str">
        <f t="shared" si="145"/>
        <v>-</v>
      </c>
      <c r="S154" s="329">
        <f t="shared" si="166"/>
        <v>0</v>
      </c>
      <c r="T154" s="232"/>
      <c r="U154" s="31"/>
      <c r="V154" s="105" t="str">
        <f t="shared" si="100"/>
        <v>-</v>
      </c>
      <c r="W154" s="228">
        <v>0</v>
      </c>
      <c r="X154" s="370" t="str">
        <f t="shared" si="147"/>
        <v>-</v>
      </c>
      <c r="Y154" s="329">
        <f t="shared" si="167"/>
        <v>0</v>
      </c>
      <c r="Z154" s="232"/>
      <c r="AA154" s="31"/>
      <c r="AB154" s="105" t="str">
        <f t="shared" si="101"/>
        <v>-</v>
      </c>
      <c r="AC154" s="228">
        <v>0</v>
      </c>
      <c r="AD154" s="370" t="str">
        <f t="shared" si="149"/>
        <v>-</v>
      </c>
      <c r="AE154" s="329">
        <f t="shared" si="168"/>
        <v>0</v>
      </c>
      <c r="AF154" s="232"/>
      <c r="AG154" s="31"/>
      <c r="AH154" s="105" t="str">
        <f t="shared" si="102"/>
        <v>-</v>
      </c>
      <c r="AI154" s="228">
        <v>0</v>
      </c>
      <c r="AJ154" s="370" t="str">
        <f t="shared" si="151"/>
        <v>-</v>
      </c>
      <c r="AK154" s="329">
        <f t="shared" si="169"/>
        <v>0</v>
      </c>
      <c r="AL154" s="232"/>
      <c r="AM154" s="31"/>
      <c r="AN154" s="105" t="str">
        <f t="shared" si="103"/>
        <v>-</v>
      </c>
      <c r="AO154" s="228">
        <v>0</v>
      </c>
      <c r="AP154" s="370" t="str">
        <f t="shared" si="153"/>
        <v>-</v>
      </c>
      <c r="AQ154" s="329">
        <f t="shared" si="170"/>
        <v>0</v>
      </c>
      <c r="AR154" s="232"/>
      <c r="AS154" s="31"/>
      <c r="AT154" s="105" t="str">
        <f t="shared" si="104"/>
        <v>-</v>
      </c>
      <c r="AU154" s="228">
        <v>0</v>
      </c>
      <c r="AV154" s="370" t="str">
        <f t="shared" si="155"/>
        <v>-</v>
      </c>
      <c r="AW154" s="368">
        <f t="shared" si="139"/>
        <v>0</v>
      </c>
      <c r="AX154" s="232"/>
      <c r="AY154" s="31"/>
      <c r="AZ154" s="369">
        <v>0</v>
      </c>
      <c r="BA154" s="370" t="str">
        <f t="shared" si="156"/>
        <v>-</v>
      </c>
      <c r="BB154" s="368">
        <f t="shared" si="140"/>
        <v>0</v>
      </c>
      <c r="BC154" s="232"/>
      <c r="BD154" s="31"/>
      <c r="BE154" s="369">
        <v>0</v>
      </c>
      <c r="BF154" s="370" t="str">
        <f t="shared" si="157"/>
        <v>-</v>
      </c>
      <c r="BG154" s="368">
        <f t="shared" si="141"/>
        <v>0</v>
      </c>
      <c r="BH154" s="232"/>
      <c r="BI154" s="31"/>
      <c r="BJ154" s="369">
        <v>0</v>
      </c>
      <c r="BK154" s="370" t="str">
        <f t="shared" si="158"/>
        <v>-</v>
      </c>
    </row>
    <row r="155" ht="14.25" customHeight="1" spans="1:63">
      <c r="A155" s="107"/>
      <c r="B155" s="108">
        <v>24</v>
      </c>
      <c r="C155" s="192">
        <f t="shared" si="138"/>
        <v>0</v>
      </c>
      <c r="D155" s="208">
        <f t="shared" si="142"/>
        <v>0</v>
      </c>
      <c r="E155" s="208">
        <f t="shared" si="159"/>
        <v>0</v>
      </c>
      <c r="F155" s="382">
        <f t="shared" si="120"/>
        <v>0</v>
      </c>
      <c r="G155" s="304" t="str">
        <f t="shared" ref="G155:G166" si="171">IF(C155&lt;&gt;0,F155/C155,"-")</f>
        <v>-</v>
      </c>
      <c r="H155" s="308">
        <f t="shared" si="160"/>
        <v>0</v>
      </c>
      <c r="I155" s="190">
        <f t="shared" si="161"/>
        <v>0</v>
      </c>
      <c r="J155" s="190">
        <f t="shared" si="162"/>
        <v>0</v>
      </c>
      <c r="K155" s="190">
        <f t="shared" si="163"/>
        <v>0</v>
      </c>
      <c r="L155" s="330" t="str">
        <f t="shared" si="143"/>
        <v>-</v>
      </c>
      <c r="M155" s="329">
        <f t="shared" si="144"/>
        <v>0</v>
      </c>
      <c r="N155" s="232"/>
      <c r="O155" s="31"/>
      <c r="P155" s="105" t="str">
        <f t="shared" si="164"/>
        <v>-</v>
      </c>
      <c r="Q155" s="228">
        <v>0</v>
      </c>
      <c r="R155" s="370" t="str">
        <f t="shared" si="145"/>
        <v>-</v>
      </c>
      <c r="S155" s="329">
        <f t="shared" si="166"/>
        <v>0</v>
      </c>
      <c r="T155" s="232"/>
      <c r="U155" s="31"/>
      <c r="V155" s="105" t="str">
        <f t="shared" si="100"/>
        <v>-</v>
      </c>
      <c r="W155" s="228">
        <v>0</v>
      </c>
      <c r="X155" s="370" t="str">
        <f t="shared" si="147"/>
        <v>-</v>
      </c>
      <c r="Y155" s="329">
        <f t="shared" si="167"/>
        <v>0</v>
      </c>
      <c r="Z155" s="232"/>
      <c r="AA155" s="31"/>
      <c r="AB155" s="105" t="str">
        <f t="shared" si="101"/>
        <v>-</v>
      </c>
      <c r="AC155" s="228">
        <v>0</v>
      </c>
      <c r="AD155" s="370" t="str">
        <f t="shared" si="149"/>
        <v>-</v>
      </c>
      <c r="AE155" s="329">
        <f t="shared" si="168"/>
        <v>0</v>
      </c>
      <c r="AF155" s="232"/>
      <c r="AG155" s="31"/>
      <c r="AH155" s="105" t="str">
        <f t="shared" si="102"/>
        <v>-</v>
      </c>
      <c r="AI155" s="228">
        <v>0</v>
      </c>
      <c r="AJ155" s="370" t="str">
        <f t="shared" si="151"/>
        <v>-</v>
      </c>
      <c r="AK155" s="329">
        <f t="shared" si="169"/>
        <v>0</v>
      </c>
      <c r="AL155" s="232"/>
      <c r="AM155" s="31"/>
      <c r="AN155" s="105" t="str">
        <f t="shared" si="103"/>
        <v>-</v>
      </c>
      <c r="AO155" s="228">
        <v>0</v>
      </c>
      <c r="AP155" s="370" t="str">
        <f t="shared" si="153"/>
        <v>-</v>
      </c>
      <c r="AQ155" s="329">
        <f t="shared" si="170"/>
        <v>0</v>
      </c>
      <c r="AR155" s="232"/>
      <c r="AS155" s="31"/>
      <c r="AT155" s="105" t="str">
        <f t="shared" si="104"/>
        <v>-</v>
      </c>
      <c r="AU155" s="228">
        <v>0</v>
      </c>
      <c r="AV155" s="370" t="str">
        <f t="shared" si="155"/>
        <v>-</v>
      </c>
      <c r="AW155" s="368">
        <f t="shared" si="139"/>
        <v>0</v>
      </c>
      <c r="AX155" s="232"/>
      <c r="AY155" s="31"/>
      <c r="AZ155" s="369">
        <v>0</v>
      </c>
      <c r="BA155" s="370" t="str">
        <f t="shared" si="156"/>
        <v>-</v>
      </c>
      <c r="BB155" s="368">
        <f t="shared" si="140"/>
        <v>0</v>
      </c>
      <c r="BC155" s="232"/>
      <c r="BD155" s="31"/>
      <c r="BE155" s="369">
        <v>0</v>
      </c>
      <c r="BF155" s="370" t="str">
        <f t="shared" si="157"/>
        <v>-</v>
      </c>
      <c r="BG155" s="368">
        <f t="shared" si="141"/>
        <v>0</v>
      </c>
      <c r="BH155" s="232"/>
      <c r="BI155" s="31"/>
      <c r="BJ155" s="369">
        <v>0</v>
      </c>
      <c r="BK155" s="370" t="str">
        <f t="shared" si="158"/>
        <v>-</v>
      </c>
    </row>
    <row r="156" ht="14.25" customHeight="1" spans="1:63">
      <c r="A156" s="107"/>
      <c r="B156" s="108">
        <v>25</v>
      </c>
      <c r="C156" s="192">
        <f t="shared" si="138"/>
        <v>0</v>
      </c>
      <c r="D156" s="208">
        <f t="shared" si="142"/>
        <v>0</v>
      </c>
      <c r="E156" s="208">
        <f t="shared" si="159"/>
        <v>0</v>
      </c>
      <c r="F156" s="382">
        <f t="shared" si="120"/>
        <v>0</v>
      </c>
      <c r="G156" s="304" t="str">
        <f t="shared" si="171"/>
        <v>-</v>
      </c>
      <c r="H156" s="308">
        <f t="shared" si="160"/>
        <v>0</v>
      </c>
      <c r="I156" s="190">
        <f t="shared" si="161"/>
        <v>0</v>
      </c>
      <c r="J156" s="190">
        <f t="shared" si="162"/>
        <v>0</v>
      </c>
      <c r="K156" s="190">
        <f t="shared" si="163"/>
        <v>0</v>
      </c>
      <c r="L156" s="330" t="str">
        <f t="shared" si="143"/>
        <v>-</v>
      </c>
      <c r="M156" s="329">
        <f t="shared" si="144"/>
        <v>0</v>
      </c>
      <c r="N156" s="232"/>
      <c r="O156" s="31"/>
      <c r="P156" s="105" t="str">
        <f t="shared" si="164"/>
        <v>-</v>
      </c>
      <c r="Q156" s="228">
        <v>0</v>
      </c>
      <c r="R156" s="370" t="str">
        <f t="shared" si="145"/>
        <v>-</v>
      </c>
      <c r="S156" s="329">
        <f t="shared" si="166"/>
        <v>0</v>
      </c>
      <c r="T156" s="232"/>
      <c r="U156" s="31"/>
      <c r="V156" s="105" t="str">
        <f t="shared" ref="V156:V219" si="172">IF(S156&lt;&gt;0,U156/S156,"-")</f>
        <v>-</v>
      </c>
      <c r="W156" s="228">
        <v>0</v>
      </c>
      <c r="X156" s="370" t="str">
        <f t="shared" si="147"/>
        <v>-</v>
      </c>
      <c r="Y156" s="329">
        <f t="shared" si="167"/>
        <v>0</v>
      </c>
      <c r="Z156" s="232"/>
      <c r="AA156" s="31"/>
      <c r="AB156" s="105" t="str">
        <f t="shared" ref="AB156:AB219" si="173">IF(Y156&lt;&gt;0,AA156/Y156,"-")</f>
        <v>-</v>
      </c>
      <c r="AC156" s="228">
        <v>0</v>
      </c>
      <c r="AD156" s="370" t="str">
        <f t="shared" si="149"/>
        <v>-</v>
      </c>
      <c r="AE156" s="329">
        <f t="shared" si="168"/>
        <v>0</v>
      </c>
      <c r="AF156" s="232"/>
      <c r="AG156" s="31"/>
      <c r="AH156" s="105" t="str">
        <f t="shared" ref="AH156:AH219" si="174">IF(AE156&lt;&gt;0,AG156/AE156,"-")</f>
        <v>-</v>
      </c>
      <c r="AI156" s="228">
        <v>0</v>
      </c>
      <c r="AJ156" s="370" t="str">
        <f t="shared" si="151"/>
        <v>-</v>
      </c>
      <c r="AK156" s="329">
        <f t="shared" si="169"/>
        <v>0</v>
      </c>
      <c r="AL156" s="232"/>
      <c r="AM156" s="31"/>
      <c r="AN156" s="105" t="str">
        <f t="shared" ref="AN156:AN219" si="175">IF(AK156&lt;&gt;0,AM156/AK156,"-")</f>
        <v>-</v>
      </c>
      <c r="AO156" s="228">
        <v>0</v>
      </c>
      <c r="AP156" s="370" t="str">
        <f t="shared" si="153"/>
        <v>-</v>
      </c>
      <c r="AQ156" s="329">
        <f t="shared" si="170"/>
        <v>0</v>
      </c>
      <c r="AR156" s="232"/>
      <c r="AS156" s="31"/>
      <c r="AT156" s="105" t="str">
        <f t="shared" ref="AT156:AT219" si="176">IF(AQ156&lt;&gt;0,AS156/AQ156,"-")</f>
        <v>-</v>
      </c>
      <c r="AU156" s="228">
        <v>0</v>
      </c>
      <c r="AV156" s="370" t="str">
        <f t="shared" si="155"/>
        <v>-</v>
      </c>
      <c r="AW156" s="368">
        <f t="shared" si="139"/>
        <v>0</v>
      </c>
      <c r="AX156" s="232"/>
      <c r="AY156" s="31"/>
      <c r="AZ156" s="369">
        <v>0</v>
      </c>
      <c r="BA156" s="370" t="str">
        <f t="shared" si="156"/>
        <v>-</v>
      </c>
      <c r="BB156" s="368">
        <f t="shared" si="140"/>
        <v>0</v>
      </c>
      <c r="BC156" s="232"/>
      <c r="BD156" s="31"/>
      <c r="BE156" s="369">
        <v>0</v>
      </c>
      <c r="BF156" s="370" t="str">
        <f t="shared" si="157"/>
        <v>-</v>
      </c>
      <c r="BG156" s="368">
        <f t="shared" si="141"/>
        <v>0</v>
      </c>
      <c r="BH156" s="232"/>
      <c r="BI156" s="31"/>
      <c r="BJ156" s="369">
        <v>0</v>
      </c>
      <c r="BK156" s="370" t="str">
        <f t="shared" si="158"/>
        <v>-</v>
      </c>
    </row>
    <row r="157" ht="14.25" customHeight="1" spans="1:63">
      <c r="A157" s="107"/>
      <c r="B157" s="108">
        <v>26</v>
      </c>
      <c r="C157" s="192">
        <f t="shared" si="138"/>
        <v>0</v>
      </c>
      <c r="D157" s="208">
        <f t="shared" si="142"/>
        <v>0</v>
      </c>
      <c r="E157" s="208">
        <f t="shared" si="159"/>
        <v>0</v>
      </c>
      <c r="F157" s="382">
        <f t="shared" si="120"/>
        <v>0</v>
      </c>
      <c r="G157" s="304" t="str">
        <f t="shared" si="171"/>
        <v>-</v>
      </c>
      <c r="H157" s="308">
        <f t="shared" si="160"/>
        <v>0</v>
      </c>
      <c r="I157" s="190">
        <f t="shared" si="161"/>
        <v>0</v>
      </c>
      <c r="J157" s="190">
        <f t="shared" si="162"/>
        <v>0</v>
      </c>
      <c r="K157" s="190">
        <f t="shared" si="163"/>
        <v>0</v>
      </c>
      <c r="L157" s="330" t="str">
        <f t="shared" si="143"/>
        <v>-</v>
      </c>
      <c r="M157" s="329">
        <f t="shared" si="144"/>
        <v>0</v>
      </c>
      <c r="N157" s="232"/>
      <c r="O157" s="31"/>
      <c r="P157" s="105" t="str">
        <f t="shared" si="164"/>
        <v>-</v>
      </c>
      <c r="Q157" s="228">
        <v>0</v>
      </c>
      <c r="R157" s="370" t="str">
        <f t="shared" si="145"/>
        <v>-</v>
      </c>
      <c r="S157" s="329">
        <f t="shared" si="166"/>
        <v>0</v>
      </c>
      <c r="T157" s="232"/>
      <c r="U157" s="31"/>
      <c r="V157" s="105" t="str">
        <f t="shared" si="172"/>
        <v>-</v>
      </c>
      <c r="W157" s="228">
        <v>0</v>
      </c>
      <c r="X157" s="370" t="str">
        <f t="shared" si="147"/>
        <v>-</v>
      </c>
      <c r="Y157" s="329">
        <f t="shared" si="167"/>
        <v>0</v>
      </c>
      <c r="Z157" s="232"/>
      <c r="AA157" s="31"/>
      <c r="AB157" s="105" t="str">
        <f t="shared" si="173"/>
        <v>-</v>
      </c>
      <c r="AC157" s="228">
        <v>0</v>
      </c>
      <c r="AD157" s="370" t="str">
        <f t="shared" si="149"/>
        <v>-</v>
      </c>
      <c r="AE157" s="329">
        <f t="shared" si="168"/>
        <v>0</v>
      </c>
      <c r="AF157" s="232"/>
      <c r="AG157" s="31"/>
      <c r="AH157" s="105" t="str">
        <f t="shared" si="174"/>
        <v>-</v>
      </c>
      <c r="AI157" s="228">
        <v>0</v>
      </c>
      <c r="AJ157" s="370" t="str">
        <f t="shared" si="151"/>
        <v>-</v>
      </c>
      <c r="AK157" s="329">
        <f t="shared" si="169"/>
        <v>0</v>
      </c>
      <c r="AL157" s="232"/>
      <c r="AM157" s="31"/>
      <c r="AN157" s="105" t="str">
        <f t="shared" si="175"/>
        <v>-</v>
      </c>
      <c r="AO157" s="228">
        <v>0</v>
      </c>
      <c r="AP157" s="370" t="str">
        <f t="shared" si="153"/>
        <v>-</v>
      </c>
      <c r="AQ157" s="329">
        <f t="shared" si="170"/>
        <v>0</v>
      </c>
      <c r="AR157" s="232"/>
      <c r="AS157" s="31"/>
      <c r="AT157" s="105" t="str">
        <f t="shared" si="176"/>
        <v>-</v>
      </c>
      <c r="AU157" s="228">
        <v>0</v>
      </c>
      <c r="AV157" s="370" t="str">
        <f t="shared" si="155"/>
        <v>-</v>
      </c>
      <c r="AW157" s="368">
        <f t="shared" si="139"/>
        <v>0</v>
      </c>
      <c r="AX157" s="232"/>
      <c r="AY157" s="31"/>
      <c r="AZ157" s="369">
        <v>0</v>
      </c>
      <c r="BA157" s="370" t="str">
        <f t="shared" si="156"/>
        <v>-</v>
      </c>
      <c r="BB157" s="368">
        <f t="shared" si="140"/>
        <v>0</v>
      </c>
      <c r="BC157" s="232"/>
      <c r="BD157" s="31"/>
      <c r="BE157" s="369">
        <v>0</v>
      </c>
      <c r="BF157" s="370" t="str">
        <f t="shared" si="157"/>
        <v>-</v>
      </c>
      <c r="BG157" s="368">
        <f t="shared" si="141"/>
        <v>0</v>
      </c>
      <c r="BH157" s="232"/>
      <c r="BI157" s="31"/>
      <c r="BJ157" s="369">
        <v>0</v>
      </c>
      <c r="BK157" s="370" t="str">
        <f t="shared" si="158"/>
        <v>-</v>
      </c>
    </row>
    <row r="158" ht="14.25" customHeight="1" spans="1:63">
      <c r="A158" s="107"/>
      <c r="B158" s="108">
        <v>27</v>
      </c>
      <c r="C158" s="192">
        <f t="shared" si="138"/>
        <v>0</v>
      </c>
      <c r="D158" s="208">
        <f t="shared" si="142"/>
        <v>0</v>
      </c>
      <c r="E158" s="208">
        <f t="shared" si="159"/>
        <v>0</v>
      </c>
      <c r="F158" s="382">
        <f t="shared" si="120"/>
        <v>0</v>
      </c>
      <c r="G158" s="304" t="str">
        <f t="shared" si="171"/>
        <v>-</v>
      </c>
      <c r="H158" s="308">
        <f t="shared" si="160"/>
        <v>0</v>
      </c>
      <c r="I158" s="190">
        <f t="shared" si="161"/>
        <v>0</v>
      </c>
      <c r="J158" s="190">
        <f t="shared" si="162"/>
        <v>0</v>
      </c>
      <c r="K158" s="190">
        <f t="shared" si="163"/>
        <v>0</v>
      </c>
      <c r="L158" s="330" t="str">
        <f t="shared" si="143"/>
        <v>-</v>
      </c>
      <c r="M158" s="329">
        <f t="shared" si="144"/>
        <v>0</v>
      </c>
      <c r="N158" s="232"/>
      <c r="O158" s="31"/>
      <c r="P158" s="105" t="str">
        <f t="shared" si="164"/>
        <v>-</v>
      </c>
      <c r="Q158" s="228">
        <v>0</v>
      </c>
      <c r="R158" s="370" t="str">
        <f t="shared" si="145"/>
        <v>-</v>
      </c>
      <c r="S158" s="329">
        <f t="shared" si="166"/>
        <v>0</v>
      </c>
      <c r="T158" s="232"/>
      <c r="U158" s="31"/>
      <c r="V158" s="105" t="str">
        <f t="shared" si="172"/>
        <v>-</v>
      </c>
      <c r="W158" s="228">
        <v>0</v>
      </c>
      <c r="X158" s="370" t="str">
        <f t="shared" si="147"/>
        <v>-</v>
      </c>
      <c r="Y158" s="329">
        <f t="shared" si="167"/>
        <v>0</v>
      </c>
      <c r="Z158" s="232"/>
      <c r="AA158" s="31"/>
      <c r="AB158" s="105" t="str">
        <f t="shared" si="173"/>
        <v>-</v>
      </c>
      <c r="AC158" s="228">
        <v>0</v>
      </c>
      <c r="AD158" s="370" t="str">
        <f t="shared" si="149"/>
        <v>-</v>
      </c>
      <c r="AE158" s="329">
        <f t="shared" si="168"/>
        <v>0</v>
      </c>
      <c r="AF158" s="232"/>
      <c r="AG158" s="31"/>
      <c r="AH158" s="105" t="str">
        <f t="shared" si="174"/>
        <v>-</v>
      </c>
      <c r="AI158" s="228">
        <v>0</v>
      </c>
      <c r="AJ158" s="370" t="str">
        <f t="shared" si="151"/>
        <v>-</v>
      </c>
      <c r="AK158" s="329">
        <f t="shared" si="169"/>
        <v>0</v>
      </c>
      <c r="AL158" s="232"/>
      <c r="AM158" s="31"/>
      <c r="AN158" s="105" t="str">
        <f t="shared" si="175"/>
        <v>-</v>
      </c>
      <c r="AO158" s="228">
        <v>0</v>
      </c>
      <c r="AP158" s="370" t="str">
        <f t="shared" si="153"/>
        <v>-</v>
      </c>
      <c r="AQ158" s="329">
        <f t="shared" si="170"/>
        <v>0</v>
      </c>
      <c r="AR158" s="232"/>
      <c r="AS158" s="31"/>
      <c r="AT158" s="105" t="str">
        <f t="shared" si="176"/>
        <v>-</v>
      </c>
      <c r="AU158" s="228">
        <v>0</v>
      </c>
      <c r="AV158" s="370" t="str">
        <f t="shared" si="155"/>
        <v>-</v>
      </c>
      <c r="AW158" s="368">
        <f t="shared" si="139"/>
        <v>0</v>
      </c>
      <c r="AX158" s="232"/>
      <c r="AY158" s="31"/>
      <c r="AZ158" s="369">
        <v>0</v>
      </c>
      <c r="BA158" s="370" t="str">
        <f t="shared" si="156"/>
        <v>-</v>
      </c>
      <c r="BB158" s="368">
        <f t="shared" si="140"/>
        <v>0</v>
      </c>
      <c r="BC158" s="232"/>
      <c r="BD158" s="31"/>
      <c r="BE158" s="369">
        <v>0</v>
      </c>
      <c r="BF158" s="370" t="str">
        <f t="shared" si="157"/>
        <v>-</v>
      </c>
      <c r="BG158" s="368">
        <f t="shared" si="141"/>
        <v>0</v>
      </c>
      <c r="BH158" s="232"/>
      <c r="BI158" s="31"/>
      <c r="BJ158" s="369">
        <v>0</v>
      </c>
      <c r="BK158" s="370" t="str">
        <f t="shared" si="158"/>
        <v>-</v>
      </c>
    </row>
    <row r="159" ht="14.25" customHeight="1" spans="1:63">
      <c r="A159" s="107"/>
      <c r="B159" s="108">
        <v>28</v>
      </c>
      <c r="C159" s="192">
        <f t="shared" si="138"/>
        <v>0</v>
      </c>
      <c r="D159" s="208">
        <f t="shared" si="142"/>
        <v>0</v>
      </c>
      <c r="E159" s="208">
        <f t="shared" si="159"/>
        <v>0</v>
      </c>
      <c r="F159" s="382">
        <f t="shared" si="120"/>
        <v>0</v>
      </c>
      <c r="G159" s="304" t="str">
        <f t="shared" si="171"/>
        <v>-</v>
      </c>
      <c r="H159" s="308">
        <f t="shared" si="160"/>
        <v>0</v>
      </c>
      <c r="I159" s="190">
        <f t="shared" si="161"/>
        <v>0</v>
      </c>
      <c r="J159" s="190">
        <f t="shared" si="162"/>
        <v>0</v>
      </c>
      <c r="K159" s="190">
        <f t="shared" si="163"/>
        <v>0</v>
      </c>
      <c r="L159" s="330" t="str">
        <f t="shared" si="143"/>
        <v>-</v>
      </c>
      <c r="M159" s="329">
        <f t="shared" si="144"/>
        <v>0</v>
      </c>
      <c r="N159" s="232"/>
      <c r="O159" s="31"/>
      <c r="P159" s="105" t="str">
        <f t="shared" si="164"/>
        <v>-</v>
      </c>
      <c r="Q159" s="228">
        <v>0</v>
      </c>
      <c r="R159" s="370" t="str">
        <f t="shared" si="145"/>
        <v>-</v>
      </c>
      <c r="S159" s="329">
        <f t="shared" si="166"/>
        <v>0</v>
      </c>
      <c r="T159" s="232"/>
      <c r="U159" s="31"/>
      <c r="V159" s="105" t="str">
        <f t="shared" si="172"/>
        <v>-</v>
      </c>
      <c r="W159" s="228">
        <v>0</v>
      </c>
      <c r="X159" s="370" t="str">
        <f t="shared" si="147"/>
        <v>-</v>
      </c>
      <c r="Y159" s="329">
        <f t="shared" si="167"/>
        <v>0</v>
      </c>
      <c r="Z159" s="232"/>
      <c r="AA159" s="31"/>
      <c r="AB159" s="105" t="str">
        <f t="shared" si="173"/>
        <v>-</v>
      </c>
      <c r="AC159" s="228">
        <v>0</v>
      </c>
      <c r="AD159" s="370" t="str">
        <f t="shared" si="149"/>
        <v>-</v>
      </c>
      <c r="AE159" s="329">
        <f t="shared" si="168"/>
        <v>0</v>
      </c>
      <c r="AF159" s="232"/>
      <c r="AG159" s="31"/>
      <c r="AH159" s="105" t="str">
        <f t="shared" si="174"/>
        <v>-</v>
      </c>
      <c r="AI159" s="228">
        <v>0</v>
      </c>
      <c r="AJ159" s="370" t="str">
        <f t="shared" si="151"/>
        <v>-</v>
      </c>
      <c r="AK159" s="329">
        <f t="shared" si="169"/>
        <v>0</v>
      </c>
      <c r="AL159" s="232"/>
      <c r="AM159" s="31"/>
      <c r="AN159" s="105" t="str">
        <f t="shared" si="175"/>
        <v>-</v>
      </c>
      <c r="AO159" s="228">
        <v>0</v>
      </c>
      <c r="AP159" s="370" t="str">
        <f t="shared" si="153"/>
        <v>-</v>
      </c>
      <c r="AQ159" s="329">
        <f t="shared" si="170"/>
        <v>0</v>
      </c>
      <c r="AR159" s="232"/>
      <c r="AS159" s="31"/>
      <c r="AT159" s="105" t="str">
        <f t="shared" si="176"/>
        <v>-</v>
      </c>
      <c r="AU159" s="228">
        <v>0</v>
      </c>
      <c r="AV159" s="370" t="str">
        <f t="shared" si="155"/>
        <v>-</v>
      </c>
      <c r="AW159" s="368">
        <f t="shared" si="139"/>
        <v>0</v>
      </c>
      <c r="AX159" s="232"/>
      <c r="AY159" s="31"/>
      <c r="AZ159" s="369">
        <v>0</v>
      </c>
      <c r="BA159" s="370" t="str">
        <f t="shared" si="156"/>
        <v>-</v>
      </c>
      <c r="BB159" s="368">
        <f t="shared" si="140"/>
        <v>0</v>
      </c>
      <c r="BC159" s="232"/>
      <c r="BD159" s="31"/>
      <c r="BE159" s="369">
        <v>0</v>
      </c>
      <c r="BF159" s="370" t="str">
        <f t="shared" si="157"/>
        <v>-</v>
      </c>
      <c r="BG159" s="368">
        <f t="shared" si="141"/>
        <v>0</v>
      </c>
      <c r="BH159" s="232"/>
      <c r="BI159" s="31"/>
      <c r="BJ159" s="369">
        <v>0</v>
      </c>
      <c r="BK159" s="370" t="str">
        <f t="shared" si="158"/>
        <v>-</v>
      </c>
    </row>
    <row r="160" ht="14.25" customHeight="1" spans="1:63">
      <c r="A160" s="107"/>
      <c r="B160" s="108">
        <v>29</v>
      </c>
      <c r="C160" s="192">
        <f t="shared" si="138"/>
        <v>0</v>
      </c>
      <c r="D160" s="208">
        <f t="shared" si="142"/>
        <v>0</v>
      </c>
      <c r="E160" s="208">
        <f t="shared" si="159"/>
        <v>0</v>
      </c>
      <c r="F160" s="382">
        <f t="shared" si="120"/>
        <v>0</v>
      </c>
      <c r="G160" s="304" t="str">
        <f t="shared" si="171"/>
        <v>-</v>
      </c>
      <c r="H160" s="308">
        <f t="shared" si="160"/>
        <v>0</v>
      </c>
      <c r="I160" s="190">
        <f t="shared" si="161"/>
        <v>0</v>
      </c>
      <c r="J160" s="190">
        <f t="shared" si="162"/>
        <v>0</v>
      </c>
      <c r="K160" s="190">
        <f t="shared" si="163"/>
        <v>0</v>
      </c>
      <c r="L160" s="330" t="str">
        <f t="shared" si="143"/>
        <v>-</v>
      </c>
      <c r="M160" s="329">
        <f t="shared" si="144"/>
        <v>0</v>
      </c>
      <c r="N160" s="232"/>
      <c r="O160" s="31"/>
      <c r="P160" s="105" t="str">
        <f t="shared" si="164"/>
        <v>-</v>
      </c>
      <c r="Q160" s="228">
        <v>0</v>
      </c>
      <c r="R160" s="370" t="str">
        <f t="shared" si="145"/>
        <v>-</v>
      </c>
      <c r="S160" s="329">
        <f t="shared" si="166"/>
        <v>0</v>
      </c>
      <c r="T160" s="232"/>
      <c r="U160" s="31"/>
      <c r="V160" s="105" t="str">
        <f t="shared" si="172"/>
        <v>-</v>
      </c>
      <c r="W160" s="228">
        <v>0</v>
      </c>
      <c r="X160" s="370" t="str">
        <f t="shared" si="147"/>
        <v>-</v>
      </c>
      <c r="Y160" s="329">
        <f t="shared" si="167"/>
        <v>0</v>
      </c>
      <c r="Z160" s="232"/>
      <c r="AA160" s="31"/>
      <c r="AB160" s="105" t="str">
        <f t="shared" si="173"/>
        <v>-</v>
      </c>
      <c r="AC160" s="228">
        <v>0</v>
      </c>
      <c r="AD160" s="370" t="str">
        <f t="shared" si="149"/>
        <v>-</v>
      </c>
      <c r="AE160" s="329">
        <f t="shared" si="168"/>
        <v>0</v>
      </c>
      <c r="AF160" s="232"/>
      <c r="AG160" s="31"/>
      <c r="AH160" s="105" t="str">
        <f t="shared" si="174"/>
        <v>-</v>
      </c>
      <c r="AI160" s="228">
        <v>0</v>
      </c>
      <c r="AJ160" s="370" t="str">
        <f t="shared" si="151"/>
        <v>-</v>
      </c>
      <c r="AK160" s="329">
        <f t="shared" si="169"/>
        <v>0</v>
      </c>
      <c r="AL160" s="232"/>
      <c r="AM160" s="31"/>
      <c r="AN160" s="105" t="str">
        <f t="shared" si="175"/>
        <v>-</v>
      </c>
      <c r="AO160" s="228">
        <v>0</v>
      </c>
      <c r="AP160" s="370" t="str">
        <f t="shared" si="153"/>
        <v>-</v>
      </c>
      <c r="AQ160" s="329">
        <f t="shared" si="170"/>
        <v>0</v>
      </c>
      <c r="AR160" s="232"/>
      <c r="AS160" s="31"/>
      <c r="AT160" s="105" t="str">
        <f t="shared" si="176"/>
        <v>-</v>
      </c>
      <c r="AU160" s="228">
        <v>0</v>
      </c>
      <c r="AV160" s="370" t="str">
        <f t="shared" si="155"/>
        <v>-</v>
      </c>
      <c r="AW160" s="368">
        <f t="shared" si="139"/>
        <v>0</v>
      </c>
      <c r="AX160" s="232"/>
      <c r="AY160" s="31"/>
      <c r="AZ160" s="369">
        <v>0</v>
      </c>
      <c r="BA160" s="370" t="str">
        <f t="shared" si="156"/>
        <v>-</v>
      </c>
      <c r="BB160" s="368">
        <f t="shared" si="140"/>
        <v>0</v>
      </c>
      <c r="BC160" s="232"/>
      <c r="BD160" s="31"/>
      <c r="BE160" s="369">
        <v>0</v>
      </c>
      <c r="BF160" s="370" t="str">
        <f t="shared" si="157"/>
        <v>-</v>
      </c>
      <c r="BG160" s="368">
        <f t="shared" si="141"/>
        <v>0</v>
      </c>
      <c r="BH160" s="232"/>
      <c r="BI160" s="31"/>
      <c r="BJ160" s="369">
        <v>0</v>
      </c>
      <c r="BK160" s="370" t="str">
        <f t="shared" si="158"/>
        <v>-</v>
      </c>
    </row>
    <row r="161" ht="14.25" customHeight="1" spans="1:63">
      <c r="A161" s="107"/>
      <c r="B161" s="108">
        <v>30</v>
      </c>
      <c r="C161" s="192">
        <f t="shared" si="138"/>
        <v>0</v>
      </c>
      <c r="D161" s="208">
        <f t="shared" si="142"/>
        <v>0</v>
      </c>
      <c r="E161" s="208">
        <f t="shared" si="159"/>
        <v>0</v>
      </c>
      <c r="F161" s="382">
        <f t="shared" si="120"/>
        <v>0</v>
      </c>
      <c r="G161" s="304" t="str">
        <f t="shared" si="171"/>
        <v>-</v>
      </c>
      <c r="H161" s="308">
        <f t="shared" si="160"/>
        <v>0</v>
      </c>
      <c r="I161" s="190">
        <f t="shared" si="161"/>
        <v>0</v>
      </c>
      <c r="J161" s="190">
        <f t="shared" si="162"/>
        <v>0</v>
      </c>
      <c r="K161" s="190">
        <f t="shared" si="163"/>
        <v>0</v>
      </c>
      <c r="L161" s="330" t="str">
        <f t="shared" si="143"/>
        <v>-</v>
      </c>
      <c r="M161" s="329">
        <f t="shared" si="144"/>
        <v>0</v>
      </c>
      <c r="N161" s="232"/>
      <c r="O161" s="31"/>
      <c r="P161" s="105" t="str">
        <f t="shared" si="164"/>
        <v>-</v>
      </c>
      <c r="Q161" s="228">
        <v>0</v>
      </c>
      <c r="R161" s="370" t="str">
        <f t="shared" si="145"/>
        <v>-</v>
      </c>
      <c r="S161" s="329">
        <f t="shared" si="166"/>
        <v>0</v>
      </c>
      <c r="T161" s="232"/>
      <c r="U161" s="31"/>
      <c r="V161" s="105" t="str">
        <f t="shared" si="172"/>
        <v>-</v>
      </c>
      <c r="W161" s="228">
        <v>0</v>
      </c>
      <c r="X161" s="370" t="str">
        <f t="shared" si="147"/>
        <v>-</v>
      </c>
      <c r="Y161" s="329">
        <f t="shared" si="167"/>
        <v>0</v>
      </c>
      <c r="Z161" s="232"/>
      <c r="AA161" s="31"/>
      <c r="AB161" s="105" t="str">
        <f t="shared" si="173"/>
        <v>-</v>
      </c>
      <c r="AC161" s="228">
        <v>0</v>
      </c>
      <c r="AD161" s="370" t="str">
        <f t="shared" si="149"/>
        <v>-</v>
      </c>
      <c r="AE161" s="329">
        <f t="shared" si="168"/>
        <v>0</v>
      </c>
      <c r="AF161" s="232"/>
      <c r="AG161" s="31"/>
      <c r="AH161" s="105" t="str">
        <f t="shared" si="174"/>
        <v>-</v>
      </c>
      <c r="AI161" s="228">
        <v>0</v>
      </c>
      <c r="AJ161" s="370" t="str">
        <f t="shared" si="151"/>
        <v>-</v>
      </c>
      <c r="AK161" s="329">
        <f t="shared" si="169"/>
        <v>0</v>
      </c>
      <c r="AL161" s="232"/>
      <c r="AM161" s="31"/>
      <c r="AN161" s="105" t="str">
        <f t="shared" si="175"/>
        <v>-</v>
      </c>
      <c r="AO161" s="228">
        <v>0</v>
      </c>
      <c r="AP161" s="370" t="str">
        <f t="shared" si="153"/>
        <v>-</v>
      </c>
      <c r="AQ161" s="329">
        <f t="shared" si="170"/>
        <v>0</v>
      </c>
      <c r="AR161" s="232"/>
      <c r="AS161" s="31"/>
      <c r="AT161" s="105" t="str">
        <f t="shared" si="176"/>
        <v>-</v>
      </c>
      <c r="AU161" s="228">
        <v>0</v>
      </c>
      <c r="AV161" s="370" t="str">
        <f t="shared" si="155"/>
        <v>-</v>
      </c>
      <c r="AW161" s="368">
        <f t="shared" si="139"/>
        <v>0</v>
      </c>
      <c r="AX161" s="232"/>
      <c r="AY161" s="31"/>
      <c r="AZ161" s="369">
        <v>0</v>
      </c>
      <c r="BA161" s="370" t="str">
        <f t="shared" si="156"/>
        <v>-</v>
      </c>
      <c r="BB161" s="368">
        <f t="shared" si="140"/>
        <v>0</v>
      </c>
      <c r="BC161" s="232"/>
      <c r="BD161" s="31"/>
      <c r="BE161" s="369">
        <v>0</v>
      </c>
      <c r="BF161" s="370" t="str">
        <f t="shared" si="157"/>
        <v>-</v>
      </c>
      <c r="BG161" s="368">
        <f t="shared" si="141"/>
        <v>0</v>
      </c>
      <c r="BH161" s="232"/>
      <c r="BI161" s="31"/>
      <c r="BJ161" s="369">
        <v>0</v>
      </c>
      <c r="BK161" s="370" t="str">
        <f t="shared" si="158"/>
        <v>-</v>
      </c>
    </row>
    <row r="162" ht="15" customHeight="1" spans="1:63">
      <c r="A162" s="114"/>
      <c r="B162" s="115">
        <v>31</v>
      </c>
      <c r="C162" s="194">
        <f t="shared" si="138"/>
        <v>0</v>
      </c>
      <c r="D162" s="208">
        <f t="shared" si="142"/>
        <v>0</v>
      </c>
      <c r="E162" s="208">
        <f t="shared" si="159"/>
        <v>0</v>
      </c>
      <c r="F162" s="382">
        <f t="shared" si="120"/>
        <v>0</v>
      </c>
      <c r="G162" s="304" t="str">
        <f t="shared" si="171"/>
        <v>-</v>
      </c>
      <c r="H162" s="308">
        <f t="shared" si="160"/>
        <v>0</v>
      </c>
      <c r="I162" s="190">
        <f t="shared" si="161"/>
        <v>0</v>
      </c>
      <c r="J162" s="190">
        <f t="shared" si="162"/>
        <v>0</v>
      </c>
      <c r="K162" s="190">
        <f t="shared" si="163"/>
        <v>0</v>
      </c>
      <c r="L162" s="331" t="str">
        <f t="shared" si="143"/>
        <v>-</v>
      </c>
      <c r="M162" s="329">
        <f t="shared" si="144"/>
        <v>0</v>
      </c>
      <c r="N162" s="239"/>
      <c r="O162" s="35"/>
      <c r="P162" s="105" t="str">
        <f t="shared" si="164"/>
        <v>-</v>
      </c>
      <c r="Q162" s="228">
        <v>0</v>
      </c>
      <c r="R162" s="373" t="str">
        <f t="shared" si="145"/>
        <v>-</v>
      </c>
      <c r="S162" s="329">
        <f t="shared" si="166"/>
        <v>0</v>
      </c>
      <c r="T162" s="239"/>
      <c r="U162" s="35"/>
      <c r="V162" s="105" t="str">
        <f t="shared" si="172"/>
        <v>-</v>
      </c>
      <c r="W162" s="228">
        <v>0</v>
      </c>
      <c r="X162" s="373" t="str">
        <f t="shared" si="147"/>
        <v>-</v>
      </c>
      <c r="Y162" s="329">
        <f t="shared" si="167"/>
        <v>0</v>
      </c>
      <c r="Z162" s="239"/>
      <c r="AA162" s="35"/>
      <c r="AB162" s="105" t="str">
        <f t="shared" si="173"/>
        <v>-</v>
      </c>
      <c r="AC162" s="228">
        <v>0</v>
      </c>
      <c r="AD162" s="373" t="str">
        <f t="shared" si="149"/>
        <v>-</v>
      </c>
      <c r="AE162" s="329">
        <f t="shared" si="168"/>
        <v>0</v>
      </c>
      <c r="AF162" s="239"/>
      <c r="AG162" s="35"/>
      <c r="AH162" s="105" t="str">
        <f t="shared" si="174"/>
        <v>-</v>
      </c>
      <c r="AI162" s="228">
        <v>0</v>
      </c>
      <c r="AJ162" s="373" t="str">
        <f t="shared" si="151"/>
        <v>-</v>
      </c>
      <c r="AK162" s="329">
        <f t="shared" si="169"/>
        <v>0</v>
      </c>
      <c r="AL162" s="239"/>
      <c r="AM162" s="35"/>
      <c r="AN162" s="105" t="str">
        <f t="shared" si="175"/>
        <v>-</v>
      </c>
      <c r="AO162" s="228">
        <v>0</v>
      </c>
      <c r="AP162" s="373" t="str">
        <f t="shared" si="153"/>
        <v>-</v>
      </c>
      <c r="AQ162" s="329">
        <f t="shared" si="170"/>
        <v>0</v>
      </c>
      <c r="AR162" s="239"/>
      <c r="AS162" s="35"/>
      <c r="AT162" s="105" t="str">
        <f t="shared" si="176"/>
        <v>-</v>
      </c>
      <c r="AU162" s="228">
        <v>0</v>
      </c>
      <c r="AV162" s="373" t="str">
        <f t="shared" si="155"/>
        <v>-</v>
      </c>
      <c r="AW162" s="371">
        <f t="shared" si="139"/>
        <v>0</v>
      </c>
      <c r="AX162" s="239"/>
      <c r="AY162" s="35"/>
      <c r="AZ162" s="369">
        <v>0</v>
      </c>
      <c r="BA162" s="373" t="str">
        <f t="shared" si="156"/>
        <v>-</v>
      </c>
      <c r="BB162" s="371">
        <f t="shared" si="140"/>
        <v>0</v>
      </c>
      <c r="BC162" s="239"/>
      <c r="BD162" s="35"/>
      <c r="BE162" s="369">
        <v>0</v>
      </c>
      <c r="BF162" s="373" t="str">
        <f t="shared" si="157"/>
        <v>-</v>
      </c>
      <c r="BG162" s="371">
        <f t="shared" si="141"/>
        <v>0</v>
      </c>
      <c r="BH162" s="239"/>
      <c r="BI162" s="35"/>
      <c r="BJ162" s="369">
        <v>0</v>
      </c>
      <c r="BK162" s="373" t="str">
        <f t="shared" si="158"/>
        <v>-</v>
      </c>
    </row>
    <row r="163" ht="16.5" customHeight="1" spans="1:63">
      <c r="A163" s="388" t="s">
        <v>53</v>
      </c>
      <c r="B163" s="21"/>
      <c r="C163" s="22">
        <f t="shared" ref="C163:F163" si="177">SUM(C164:C193)</f>
        <v>0</v>
      </c>
      <c r="D163" s="22">
        <f t="shared" si="177"/>
        <v>0</v>
      </c>
      <c r="E163" s="22">
        <f t="shared" si="177"/>
        <v>0</v>
      </c>
      <c r="F163" s="22">
        <f t="shared" si="177"/>
        <v>0</v>
      </c>
      <c r="G163" s="304" t="str">
        <f t="shared" si="171"/>
        <v>-</v>
      </c>
      <c r="H163" s="308">
        <f t="shared" si="160"/>
        <v>0</v>
      </c>
      <c r="I163" s="190">
        <f t="shared" si="161"/>
        <v>0</v>
      </c>
      <c r="J163" s="190">
        <f t="shared" si="162"/>
        <v>0</v>
      </c>
      <c r="K163" s="190">
        <f t="shared" si="163"/>
        <v>0</v>
      </c>
      <c r="L163" s="323" t="str">
        <f t="shared" si="143"/>
        <v>-</v>
      </c>
      <c r="M163" s="324">
        <f>SUM(M164:M193)</f>
        <v>0</v>
      </c>
      <c r="N163" s="324">
        <f t="shared" ref="N163:O163" si="178">SUM(N164:N193)</f>
        <v>0</v>
      </c>
      <c r="O163" s="324">
        <f t="shared" si="178"/>
        <v>0</v>
      </c>
      <c r="P163" s="333" t="str">
        <f t="shared" si="164"/>
        <v>-</v>
      </c>
      <c r="Q163" s="342">
        <f>SUM(Q164:Q193)</f>
        <v>0</v>
      </c>
      <c r="R163" s="326" t="str">
        <f t="shared" si="145"/>
        <v>-</v>
      </c>
      <c r="S163" s="324">
        <f>SUM(S164:S193)</f>
        <v>0</v>
      </c>
      <c r="T163" s="324">
        <f t="shared" ref="T163:U163" si="179">SUM(T164:T193)</f>
        <v>0</v>
      </c>
      <c r="U163" s="324">
        <f t="shared" si="179"/>
        <v>0</v>
      </c>
      <c r="V163" s="333" t="str">
        <f t="shared" si="172"/>
        <v>-</v>
      </c>
      <c r="W163" s="342">
        <f>SUM(W164:W193)</f>
        <v>0</v>
      </c>
      <c r="X163" s="326" t="str">
        <f t="shared" si="147"/>
        <v>-</v>
      </c>
      <c r="Y163" s="324">
        <f>SUM(Y164:Y193)</f>
        <v>0</v>
      </c>
      <c r="Z163" s="324">
        <f t="shared" ref="Z163:AA163" si="180">SUM(Z164:Z193)</f>
        <v>0</v>
      </c>
      <c r="AA163" s="324">
        <f t="shared" si="180"/>
        <v>0</v>
      </c>
      <c r="AB163" s="333" t="str">
        <f t="shared" si="173"/>
        <v>-</v>
      </c>
      <c r="AC163" s="342">
        <f>SUM(AC164:AC193)</f>
        <v>0</v>
      </c>
      <c r="AD163" s="326" t="str">
        <f t="shared" si="149"/>
        <v>-</v>
      </c>
      <c r="AE163" s="324">
        <f>SUM(AE164:AE193)</f>
        <v>0</v>
      </c>
      <c r="AF163" s="324">
        <f t="shared" ref="AF163:AG163" si="181">SUM(AF164:AF193)</f>
        <v>0</v>
      </c>
      <c r="AG163" s="324">
        <f t="shared" si="181"/>
        <v>0</v>
      </c>
      <c r="AH163" s="333" t="str">
        <f t="shared" si="174"/>
        <v>-</v>
      </c>
      <c r="AI163" s="342">
        <f>SUM(AI164:AI193)</f>
        <v>0</v>
      </c>
      <c r="AJ163" s="326" t="str">
        <f t="shared" si="151"/>
        <v>-</v>
      </c>
      <c r="AK163" s="324">
        <f>SUM(AK164:AK193)</f>
        <v>0</v>
      </c>
      <c r="AL163" s="324">
        <f t="shared" ref="AL163:AM163" si="182">SUM(AL164:AL193)</f>
        <v>0</v>
      </c>
      <c r="AM163" s="324">
        <f t="shared" si="182"/>
        <v>0</v>
      </c>
      <c r="AN163" s="333" t="str">
        <f t="shared" si="175"/>
        <v>-</v>
      </c>
      <c r="AO163" s="342">
        <f>SUM(AO164:AO193)</f>
        <v>0</v>
      </c>
      <c r="AP163" s="326" t="str">
        <f t="shared" si="153"/>
        <v>-</v>
      </c>
      <c r="AQ163" s="324">
        <f>SUM(AQ164:AQ193)</f>
        <v>0</v>
      </c>
      <c r="AR163" s="324">
        <f t="shared" ref="AR163:AS163" si="183">SUM(AR164:AR193)</f>
        <v>0</v>
      </c>
      <c r="AS163" s="324">
        <f t="shared" si="183"/>
        <v>0</v>
      </c>
      <c r="AT163" s="333" t="str">
        <f t="shared" si="176"/>
        <v>-</v>
      </c>
      <c r="AU163" s="342">
        <f>SUM(AU164:AU193)</f>
        <v>0</v>
      </c>
      <c r="AV163" s="326" t="str">
        <f t="shared" si="155"/>
        <v>-</v>
      </c>
      <c r="AW163" s="362">
        <f t="shared" ref="AW163:AZ163" si="184">SUM(AW164:AW193)</f>
        <v>0</v>
      </c>
      <c r="AX163" s="362">
        <f t="shared" si="184"/>
        <v>0</v>
      </c>
      <c r="AY163" s="362">
        <f t="shared" si="184"/>
        <v>0</v>
      </c>
      <c r="AZ163" s="217">
        <f t="shared" si="184"/>
        <v>0</v>
      </c>
      <c r="BA163" s="365" t="str">
        <f t="shared" si="156"/>
        <v>-</v>
      </c>
      <c r="BB163" s="362">
        <f t="shared" ref="BB163:BE163" si="185">SUM(BB164:BB193)</f>
        <v>0</v>
      </c>
      <c r="BC163" s="362">
        <f t="shared" si="185"/>
        <v>0</v>
      </c>
      <c r="BD163" s="362">
        <f t="shared" si="185"/>
        <v>0</v>
      </c>
      <c r="BE163" s="217">
        <f t="shared" si="185"/>
        <v>0</v>
      </c>
      <c r="BF163" s="365" t="str">
        <f t="shared" si="157"/>
        <v>-</v>
      </c>
      <c r="BG163" s="362">
        <f t="shared" ref="BG163:BJ163" si="186">SUM(BG164:BG193)</f>
        <v>0</v>
      </c>
      <c r="BH163" s="362">
        <f t="shared" si="186"/>
        <v>0</v>
      </c>
      <c r="BI163" s="362">
        <f t="shared" si="186"/>
        <v>0</v>
      </c>
      <c r="BJ163" s="217">
        <f t="shared" si="186"/>
        <v>0</v>
      </c>
      <c r="BK163" s="365" t="str">
        <f t="shared" si="158"/>
        <v>-</v>
      </c>
    </row>
    <row r="164" ht="14.25" customHeight="1" spans="1:63">
      <c r="A164" s="107"/>
      <c r="B164" s="108">
        <v>1</v>
      </c>
      <c r="C164" s="192">
        <f>F164+H164</f>
        <v>0</v>
      </c>
      <c r="D164" s="208">
        <f>M164+S164+Y164+AE164+AK164+AQ164</f>
        <v>0</v>
      </c>
      <c r="E164" s="208">
        <f t="shared" si="159"/>
        <v>0</v>
      </c>
      <c r="F164" s="382">
        <f t="shared" si="120"/>
        <v>0</v>
      </c>
      <c r="G164" s="304" t="str">
        <f t="shared" si="171"/>
        <v>-</v>
      </c>
      <c r="H164" s="308">
        <f t="shared" si="160"/>
        <v>0</v>
      </c>
      <c r="I164" s="190">
        <f t="shared" si="161"/>
        <v>0</v>
      </c>
      <c r="J164" s="190">
        <f t="shared" si="162"/>
        <v>0</v>
      </c>
      <c r="K164" s="190">
        <f t="shared" si="163"/>
        <v>0</v>
      </c>
      <c r="L164" s="330" t="str">
        <f t="shared" si="143"/>
        <v>-</v>
      </c>
      <c r="M164" s="368">
        <f>N164+O164</f>
        <v>0</v>
      </c>
      <c r="N164" s="232"/>
      <c r="O164" s="31"/>
      <c r="P164" s="105" t="str">
        <f t="shared" si="164"/>
        <v>-</v>
      </c>
      <c r="Q164" s="228">
        <v>0</v>
      </c>
      <c r="R164" s="370" t="str">
        <f t="shared" si="145"/>
        <v>-</v>
      </c>
      <c r="S164" s="368">
        <f>T164+U164</f>
        <v>0</v>
      </c>
      <c r="T164" s="232"/>
      <c r="U164" s="31"/>
      <c r="V164" s="105" t="str">
        <f t="shared" si="172"/>
        <v>-</v>
      </c>
      <c r="W164" s="228">
        <v>0</v>
      </c>
      <c r="X164" s="370" t="str">
        <f t="shared" si="147"/>
        <v>-</v>
      </c>
      <c r="Y164" s="368">
        <f>Z164+AA164</f>
        <v>0</v>
      </c>
      <c r="Z164" s="232"/>
      <c r="AA164" s="31"/>
      <c r="AB164" s="105" t="str">
        <f t="shared" si="173"/>
        <v>-</v>
      </c>
      <c r="AC164" s="228">
        <v>0</v>
      </c>
      <c r="AD164" s="370" t="str">
        <f t="shared" si="149"/>
        <v>-</v>
      </c>
      <c r="AE164" s="368">
        <f>AF164+AG164</f>
        <v>0</v>
      </c>
      <c r="AF164" s="232"/>
      <c r="AG164" s="31"/>
      <c r="AH164" s="105" t="str">
        <f t="shared" si="174"/>
        <v>-</v>
      </c>
      <c r="AI164" s="228">
        <v>0</v>
      </c>
      <c r="AJ164" s="370" t="str">
        <f t="shared" si="151"/>
        <v>-</v>
      </c>
      <c r="AK164" s="368">
        <f>AL164+AM164</f>
        <v>0</v>
      </c>
      <c r="AL164" s="232"/>
      <c r="AM164" s="31"/>
      <c r="AN164" s="105" t="str">
        <f t="shared" si="175"/>
        <v>-</v>
      </c>
      <c r="AO164" s="228">
        <v>0</v>
      </c>
      <c r="AP164" s="370" t="str">
        <f t="shared" si="153"/>
        <v>-</v>
      </c>
      <c r="AQ164" s="368">
        <f>AR164+AS164</f>
        <v>0</v>
      </c>
      <c r="AR164" s="232"/>
      <c r="AS164" s="31"/>
      <c r="AT164" s="105" t="str">
        <f t="shared" si="176"/>
        <v>-</v>
      </c>
      <c r="AU164" s="228">
        <v>0</v>
      </c>
      <c r="AV164" s="370" t="str">
        <f t="shared" si="155"/>
        <v>-</v>
      </c>
      <c r="AW164" s="368">
        <f>AX164+AY164</f>
        <v>0</v>
      </c>
      <c r="AX164" s="232"/>
      <c r="AY164" s="31"/>
      <c r="AZ164" s="369">
        <v>0</v>
      </c>
      <c r="BA164" s="370" t="str">
        <f t="shared" si="156"/>
        <v>-</v>
      </c>
      <c r="BB164" s="368">
        <f>BC164+BD164</f>
        <v>0</v>
      </c>
      <c r="BC164" s="232"/>
      <c r="BD164" s="31"/>
      <c r="BE164" s="369">
        <v>0</v>
      </c>
      <c r="BF164" s="370" t="str">
        <f t="shared" si="157"/>
        <v>-</v>
      </c>
      <c r="BG164" s="368">
        <f>BH164+BI164</f>
        <v>0</v>
      </c>
      <c r="BH164" s="232"/>
      <c r="BI164" s="31"/>
      <c r="BJ164" s="369">
        <v>0</v>
      </c>
      <c r="BK164" s="370" t="str">
        <f t="shared" si="158"/>
        <v>-</v>
      </c>
    </row>
    <row r="165" ht="14.25" customHeight="1" spans="1:63">
      <c r="A165" s="107"/>
      <c r="B165" s="108">
        <v>2</v>
      </c>
      <c r="C165" s="192">
        <f t="shared" ref="C165:C193" si="187">F165+H165</f>
        <v>0</v>
      </c>
      <c r="D165" s="208">
        <f t="shared" ref="D165:D193" si="188">M165+S165+Y165+AE165+AK165+AQ165</f>
        <v>0</v>
      </c>
      <c r="E165" s="208">
        <f t="shared" si="159"/>
        <v>0</v>
      </c>
      <c r="F165" s="382">
        <f t="shared" si="120"/>
        <v>0</v>
      </c>
      <c r="G165" s="304" t="str">
        <f t="shared" si="171"/>
        <v>-</v>
      </c>
      <c r="H165" s="308">
        <f t="shared" si="160"/>
        <v>0</v>
      </c>
      <c r="I165" s="190">
        <f t="shared" si="161"/>
        <v>0</v>
      </c>
      <c r="J165" s="190">
        <f t="shared" si="162"/>
        <v>0</v>
      </c>
      <c r="K165" s="190">
        <f t="shared" si="163"/>
        <v>0</v>
      </c>
      <c r="L165" s="330" t="str">
        <f t="shared" ref="L165:L193" si="189">IF(I165&lt;&gt;0,I165/F165,"-")</f>
        <v>-</v>
      </c>
      <c r="M165" s="368">
        <f t="shared" ref="M165:M193" si="190">N165+O165</f>
        <v>0</v>
      </c>
      <c r="N165" s="232"/>
      <c r="O165" s="31"/>
      <c r="P165" s="105" t="str">
        <f t="shared" si="164"/>
        <v>-</v>
      </c>
      <c r="Q165" s="228">
        <v>0</v>
      </c>
      <c r="R165" s="370" t="str">
        <f t="shared" ref="R165:R193" si="191">IF(Q165&lt;&gt;0,Q165/O165,"-")</f>
        <v>-</v>
      </c>
      <c r="S165" s="368">
        <f t="shared" ref="S165:S193" si="192">T165+U165</f>
        <v>0</v>
      </c>
      <c r="T165" s="232"/>
      <c r="U165" s="31"/>
      <c r="V165" s="105" t="str">
        <f t="shared" si="172"/>
        <v>-</v>
      </c>
      <c r="W165" s="228">
        <v>0</v>
      </c>
      <c r="X165" s="370" t="str">
        <f t="shared" si="147"/>
        <v>-</v>
      </c>
      <c r="Y165" s="368">
        <f t="shared" ref="Y165:Y193" si="193">Z165+AA165</f>
        <v>0</v>
      </c>
      <c r="Z165" s="232"/>
      <c r="AA165" s="31"/>
      <c r="AB165" s="105" t="str">
        <f t="shared" si="173"/>
        <v>-</v>
      </c>
      <c r="AC165" s="228">
        <v>0</v>
      </c>
      <c r="AD165" s="370" t="str">
        <f t="shared" si="149"/>
        <v>-</v>
      </c>
      <c r="AE165" s="368">
        <f t="shared" ref="AE165:AE193" si="194">AF165+AG165</f>
        <v>0</v>
      </c>
      <c r="AF165" s="232"/>
      <c r="AG165" s="31"/>
      <c r="AH165" s="105" t="str">
        <f t="shared" si="174"/>
        <v>-</v>
      </c>
      <c r="AI165" s="228">
        <v>0</v>
      </c>
      <c r="AJ165" s="370" t="str">
        <f t="shared" si="151"/>
        <v>-</v>
      </c>
      <c r="AK165" s="368">
        <f t="shared" ref="AK165:AK193" si="195">AL165+AM165</f>
        <v>0</v>
      </c>
      <c r="AL165" s="232"/>
      <c r="AM165" s="31"/>
      <c r="AN165" s="105" t="str">
        <f t="shared" si="175"/>
        <v>-</v>
      </c>
      <c r="AO165" s="228">
        <v>0</v>
      </c>
      <c r="AP165" s="370" t="str">
        <f t="shared" si="153"/>
        <v>-</v>
      </c>
      <c r="AQ165" s="368">
        <f t="shared" ref="AQ165:AQ193" si="196">AR165+AS165</f>
        <v>0</v>
      </c>
      <c r="AR165" s="232"/>
      <c r="AS165" s="31"/>
      <c r="AT165" s="105" t="str">
        <f t="shared" si="176"/>
        <v>-</v>
      </c>
      <c r="AU165" s="228">
        <v>0</v>
      </c>
      <c r="AV165" s="370" t="str">
        <f t="shared" si="155"/>
        <v>-</v>
      </c>
      <c r="AW165" s="368">
        <f t="shared" ref="AW165:AW193" si="197">AX165+AY165</f>
        <v>0</v>
      </c>
      <c r="AX165" s="232"/>
      <c r="AY165" s="31"/>
      <c r="AZ165" s="369">
        <v>0</v>
      </c>
      <c r="BA165" s="370" t="str">
        <f t="shared" si="156"/>
        <v>-</v>
      </c>
      <c r="BB165" s="368">
        <f t="shared" ref="BB165:BB193" si="198">BC165+BD165</f>
        <v>0</v>
      </c>
      <c r="BC165" s="232"/>
      <c r="BD165" s="31"/>
      <c r="BE165" s="369">
        <v>0</v>
      </c>
      <c r="BF165" s="370" t="str">
        <f t="shared" ref="BF165:BF193" si="199">IF(BE165&lt;&gt;0,BE165/BD165,"-")</f>
        <v>-</v>
      </c>
      <c r="BG165" s="368">
        <f t="shared" ref="BG165:BG193" si="200">BH165+BI165</f>
        <v>0</v>
      </c>
      <c r="BH165" s="232"/>
      <c r="BI165" s="31"/>
      <c r="BJ165" s="369">
        <v>0</v>
      </c>
      <c r="BK165" s="370" t="str">
        <f t="shared" si="158"/>
        <v>-</v>
      </c>
    </row>
    <row r="166" ht="14.25" customHeight="1" spans="1:63">
      <c r="A166" s="107"/>
      <c r="B166" s="108">
        <v>3</v>
      </c>
      <c r="C166" s="192">
        <f t="shared" si="187"/>
        <v>0</v>
      </c>
      <c r="D166" s="208">
        <f t="shared" si="188"/>
        <v>0</v>
      </c>
      <c r="E166" s="208">
        <f t="shared" si="159"/>
        <v>0</v>
      </c>
      <c r="F166" s="382">
        <f t="shared" ref="F166:F229" si="201">O166+U166+AA166+AG166+AM166+AS166+AY166+BD166+BI166</f>
        <v>0</v>
      </c>
      <c r="G166" s="304" t="str">
        <f t="shared" si="171"/>
        <v>-</v>
      </c>
      <c r="H166" s="308">
        <f t="shared" si="160"/>
        <v>0</v>
      </c>
      <c r="I166" s="190">
        <f t="shared" si="161"/>
        <v>0</v>
      </c>
      <c r="J166" s="190">
        <f t="shared" si="162"/>
        <v>0</v>
      </c>
      <c r="K166" s="190">
        <f t="shared" si="163"/>
        <v>0</v>
      </c>
      <c r="L166" s="330" t="str">
        <f t="shared" si="189"/>
        <v>-</v>
      </c>
      <c r="M166" s="368">
        <f t="shared" si="190"/>
        <v>0</v>
      </c>
      <c r="N166" s="232"/>
      <c r="O166" s="31"/>
      <c r="P166" s="105" t="str">
        <f t="shared" si="164"/>
        <v>-</v>
      </c>
      <c r="Q166" s="228">
        <v>0</v>
      </c>
      <c r="R166" s="370" t="str">
        <f t="shared" si="191"/>
        <v>-</v>
      </c>
      <c r="S166" s="368">
        <f t="shared" si="192"/>
        <v>0</v>
      </c>
      <c r="T166" s="232"/>
      <c r="U166" s="31"/>
      <c r="V166" s="105" t="str">
        <f t="shared" si="172"/>
        <v>-</v>
      </c>
      <c r="W166" s="228">
        <v>0</v>
      </c>
      <c r="X166" s="370" t="str">
        <f t="shared" si="147"/>
        <v>-</v>
      </c>
      <c r="Y166" s="368">
        <f t="shared" si="193"/>
        <v>0</v>
      </c>
      <c r="Z166" s="232"/>
      <c r="AA166" s="31"/>
      <c r="AB166" s="105" t="str">
        <f t="shared" si="173"/>
        <v>-</v>
      </c>
      <c r="AC166" s="228">
        <v>0</v>
      </c>
      <c r="AD166" s="370" t="str">
        <f t="shared" si="149"/>
        <v>-</v>
      </c>
      <c r="AE166" s="368">
        <f t="shared" si="194"/>
        <v>0</v>
      </c>
      <c r="AF166" s="232"/>
      <c r="AG166" s="31"/>
      <c r="AH166" s="105" t="str">
        <f t="shared" si="174"/>
        <v>-</v>
      </c>
      <c r="AI166" s="228">
        <v>0</v>
      </c>
      <c r="AJ166" s="370" t="str">
        <f t="shared" si="151"/>
        <v>-</v>
      </c>
      <c r="AK166" s="368">
        <f t="shared" si="195"/>
        <v>0</v>
      </c>
      <c r="AL166" s="232"/>
      <c r="AM166" s="31"/>
      <c r="AN166" s="105" t="str">
        <f t="shared" si="175"/>
        <v>-</v>
      </c>
      <c r="AO166" s="228">
        <v>0</v>
      </c>
      <c r="AP166" s="370" t="str">
        <f t="shared" si="153"/>
        <v>-</v>
      </c>
      <c r="AQ166" s="368">
        <f t="shared" si="196"/>
        <v>0</v>
      </c>
      <c r="AR166" s="232"/>
      <c r="AS166" s="31"/>
      <c r="AT166" s="105" t="str">
        <f t="shared" si="176"/>
        <v>-</v>
      </c>
      <c r="AU166" s="228">
        <v>0</v>
      </c>
      <c r="AV166" s="370" t="str">
        <f t="shared" si="155"/>
        <v>-</v>
      </c>
      <c r="AW166" s="368">
        <f t="shared" si="197"/>
        <v>0</v>
      </c>
      <c r="AX166" s="232"/>
      <c r="AY166" s="31"/>
      <c r="AZ166" s="369">
        <v>0</v>
      </c>
      <c r="BA166" s="370" t="str">
        <f t="shared" si="156"/>
        <v>-</v>
      </c>
      <c r="BB166" s="368">
        <f t="shared" si="198"/>
        <v>0</v>
      </c>
      <c r="BC166" s="232"/>
      <c r="BD166" s="31"/>
      <c r="BE166" s="369">
        <v>0</v>
      </c>
      <c r="BF166" s="370" t="str">
        <f t="shared" si="199"/>
        <v>-</v>
      </c>
      <c r="BG166" s="368">
        <f t="shared" si="200"/>
        <v>0</v>
      </c>
      <c r="BH166" s="232"/>
      <c r="BI166" s="31"/>
      <c r="BJ166" s="369">
        <v>0</v>
      </c>
      <c r="BK166" s="370" t="str">
        <f t="shared" si="158"/>
        <v>-</v>
      </c>
    </row>
    <row r="167" ht="14.25" customHeight="1" spans="1:63">
      <c r="A167" s="107"/>
      <c r="B167" s="108">
        <v>4</v>
      </c>
      <c r="C167" s="192">
        <f t="shared" si="187"/>
        <v>0</v>
      </c>
      <c r="D167" s="208">
        <f t="shared" si="188"/>
        <v>0</v>
      </c>
      <c r="E167" s="208">
        <f t="shared" si="159"/>
        <v>0</v>
      </c>
      <c r="F167" s="382">
        <f t="shared" si="201"/>
        <v>0</v>
      </c>
      <c r="G167" s="304" t="str">
        <f t="shared" ref="G167:G176" si="202">IF(C167&lt;&gt;0,F167/C167,"-")</f>
        <v>-</v>
      </c>
      <c r="H167" s="308">
        <f t="shared" si="160"/>
        <v>0</v>
      </c>
      <c r="I167" s="190">
        <f t="shared" si="161"/>
        <v>0</v>
      </c>
      <c r="J167" s="190">
        <f t="shared" si="162"/>
        <v>0</v>
      </c>
      <c r="K167" s="190">
        <f t="shared" si="163"/>
        <v>0</v>
      </c>
      <c r="L167" s="330" t="str">
        <f t="shared" si="189"/>
        <v>-</v>
      </c>
      <c r="M167" s="368">
        <f t="shared" si="190"/>
        <v>0</v>
      </c>
      <c r="N167" s="232"/>
      <c r="O167" s="31"/>
      <c r="P167" s="105" t="str">
        <f t="shared" si="164"/>
        <v>-</v>
      </c>
      <c r="Q167" s="228">
        <v>0</v>
      </c>
      <c r="R167" s="370" t="str">
        <f t="shared" si="191"/>
        <v>-</v>
      </c>
      <c r="S167" s="368">
        <f t="shared" si="192"/>
        <v>0</v>
      </c>
      <c r="T167" s="232"/>
      <c r="U167" s="31"/>
      <c r="V167" s="105" t="str">
        <f t="shared" si="172"/>
        <v>-</v>
      </c>
      <c r="W167" s="228">
        <v>0</v>
      </c>
      <c r="X167" s="370" t="str">
        <f t="shared" si="147"/>
        <v>-</v>
      </c>
      <c r="Y167" s="368">
        <f t="shared" si="193"/>
        <v>0</v>
      </c>
      <c r="Z167" s="232"/>
      <c r="AA167" s="31"/>
      <c r="AB167" s="105" t="str">
        <f t="shared" si="173"/>
        <v>-</v>
      </c>
      <c r="AC167" s="228">
        <v>0</v>
      </c>
      <c r="AD167" s="370" t="str">
        <f t="shared" si="149"/>
        <v>-</v>
      </c>
      <c r="AE167" s="368">
        <f t="shared" si="194"/>
        <v>0</v>
      </c>
      <c r="AF167" s="232"/>
      <c r="AG167" s="31"/>
      <c r="AH167" s="105" t="str">
        <f t="shared" si="174"/>
        <v>-</v>
      </c>
      <c r="AI167" s="228">
        <v>0</v>
      </c>
      <c r="AJ167" s="370" t="str">
        <f t="shared" si="151"/>
        <v>-</v>
      </c>
      <c r="AK167" s="368">
        <f t="shared" si="195"/>
        <v>0</v>
      </c>
      <c r="AL167" s="232"/>
      <c r="AM167" s="31"/>
      <c r="AN167" s="105" t="str">
        <f t="shared" si="175"/>
        <v>-</v>
      </c>
      <c r="AO167" s="228">
        <v>0</v>
      </c>
      <c r="AP167" s="370" t="str">
        <f t="shared" si="153"/>
        <v>-</v>
      </c>
      <c r="AQ167" s="368">
        <f t="shared" si="196"/>
        <v>0</v>
      </c>
      <c r="AR167" s="232"/>
      <c r="AS167" s="31"/>
      <c r="AT167" s="105" t="str">
        <f t="shared" si="176"/>
        <v>-</v>
      </c>
      <c r="AU167" s="228">
        <v>0</v>
      </c>
      <c r="AV167" s="370" t="str">
        <f t="shared" si="155"/>
        <v>-</v>
      </c>
      <c r="AW167" s="368">
        <f t="shared" si="197"/>
        <v>0</v>
      </c>
      <c r="AX167" s="232"/>
      <c r="AY167" s="31"/>
      <c r="AZ167" s="369">
        <v>0</v>
      </c>
      <c r="BA167" s="370" t="str">
        <f t="shared" si="156"/>
        <v>-</v>
      </c>
      <c r="BB167" s="368">
        <f t="shared" si="198"/>
        <v>0</v>
      </c>
      <c r="BC167" s="232"/>
      <c r="BD167" s="31"/>
      <c r="BE167" s="369">
        <v>0</v>
      </c>
      <c r="BF167" s="370" t="str">
        <f t="shared" si="199"/>
        <v>-</v>
      </c>
      <c r="BG167" s="368">
        <f t="shared" si="200"/>
        <v>0</v>
      </c>
      <c r="BH167" s="232"/>
      <c r="BI167" s="31"/>
      <c r="BJ167" s="369">
        <v>0</v>
      </c>
      <c r="BK167" s="370" t="str">
        <f t="shared" si="158"/>
        <v>-</v>
      </c>
    </row>
    <row r="168" ht="14.25" customHeight="1" spans="1:63">
      <c r="A168" s="107"/>
      <c r="B168" s="108">
        <v>5</v>
      </c>
      <c r="C168" s="192">
        <f t="shared" si="187"/>
        <v>0</v>
      </c>
      <c r="D168" s="208">
        <f t="shared" si="188"/>
        <v>0</v>
      </c>
      <c r="E168" s="208">
        <f t="shared" si="159"/>
        <v>0</v>
      </c>
      <c r="F168" s="382">
        <f t="shared" si="201"/>
        <v>0</v>
      </c>
      <c r="G168" s="304" t="str">
        <f t="shared" si="202"/>
        <v>-</v>
      </c>
      <c r="H168" s="308">
        <f t="shared" si="160"/>
        <v>0</v>
      </c>
      <c r="I168" s="190">
        <f t="shared" si="161"/>
        <v>0</v>
      </c>
      <c r="J168" s="190">
        <f t="shared" si="162"/>
        <v>0</v>
      </c>
      <c r="K168" s="190">
        <f t="shared" si="163"/>
        <v>0</v>
      </c>
      <c r="L168" s="330" t="str">
        <f t="shared" si="189"/>
        <v>-</v>
      </c>
      <c r="M168" s="368">
        <f t="shared" si="190"/>
        <v>0</v>
      </c>
      <c r="N168" s="232"/>
      <c r="O168" s="31"/>
      <c r="P168" s="105" t="str">
        <f t="shared" si="164"/>
        <v>-</v>
      </c>
      <c r="Q168" s="228">
        <v>0</v>
      </c>
      <c r="R168" s="370" t="str">
        <f t="shared" si="191"/>
        <v>-</v>
      </c>
      <c r="S168" s="368">
        <f t="shared" si="192"/>
        <v>0</v>
      </c>
      <c r="T168" s="232"/>
      <c r="U168" s="31"/>
      <c r="V168" s="105" t="str">
        <f t="shared" si="172"/>
        <v>-</v>
      </c>
      <c r="W168" s="228">
        <v>0</v>
      </c>
      <c r="X168" s="370" t="str">
        <f t="shared" si="147"/>
        <v>-</v>
      </c>
      <c r="Y168" s="368">
        <f t="shared" si="193"/>
        <v>0</v>
      </c>
      <c r="Z168" s="232"/>
      <c r="AA168" s="31"/>
      <c r="AB168" s="105" t="str">
        <f t="shared" si="173"/>
        <v>-</v>
      </c>
      <c r="AC168" s="228">
        <v>0</v>
      </c>
      <c r="AD168" s="370" t="str">
        <f t="shared" si="149"/>
        <v>-</v>
      </c>
      <c r="AE168" s="368">
        <f t="shared" si="194"/>
        <v>0</v>
      </c>
      <c r="AF168" s="232"/>
      <c r="AG168" s="31"/>
      <c r="AH168" s="105" t="str">
        <f t="shared" si="174"/>
        <v>-</v>
      </c>
      <c r="AI168" s="228">
        <v>0</v>
      </c>
      <c r="AJ168" s="370" t="str">
        <f t="shared" si="151"/>
        <v>-</v>
      </c>
      <c r="AK168" s="368">
        <f t="shared" si="195"/>
        <v>0</v>
      </c>
      <c r="AL168" s="232"/>
      <c r="AM168" s="31"/>
      <c r="AN168" s="105" t="str">
        <f t="shared" si="175"/>
        <v>-</v>
      </c>
      <c r="AO168" s="228">
        <v>0</v>
      </c>
      <c r="AP168" s="370" t="str">
        <f t="shared" si="153"/>
        <v>-</v>
      </c>
      <c r="AQ168" s="368">
        <f t="shared" si="196"/>
        <v>0</v>
      </c>
      <c r="AR168" s="232"/>
      <c r="AS168" s="31"/>
      <c r="AT168" s="105" t="str">
        <f t="shared" si="176"/>
        <v>-</v>
      </c>
      <c r="AU168" s="228">
        <v>0</v>
      </c>
      <c r="AV168" s="370" t="str">
        <f t="shared" si="155"/>
        <v>-</v>
      </c>
      <c r="AW168" s="368">
        <f t="shared" si="197"/>
        <v>0</v>
      </c>
      <c r="AX168" s="232"/>
      <c r="AY168" s="31"/>
      <c r="AZ168" s="369">
        <v>0</v>
      </c>
      <c r="BA168" s="370" t="str">
        <f t="shared" si="156"/>
        <v>-</v>
      </c>
      <c r="BB168" s="368">
        <f t="shared" si="198"/>
        <v>0</v>
      </c>
      <c r="BC168" s="232"/>
      <c r="BD168" s="31"/>
      <c r="BE168" s="369">
        <v>0</v>
      </c>
      <c r="BF168" s="370" t="str">
        <f t="shared" si="199"/>
        <v>-</v>
      </c>
      <c r="BG168" s="368">
        <f t="shared" si="200"/>
        <v>0</v>
      </c>
      <c r="BH168" s="232"/>
      <c r="BI168" s="31"/>
      <c r="BJ168" s="369">
        <v>0</v>
      </c>
      <c r="BK168" s="370" t="str">
        <f t="shared" si="158"/>
        <v>-</v>
      </c>
    </row>
    <row r="169" ht="14.25" customHeight="1" spans="1:63">
      <c r="A169" s="107"/>
      <c r="B169" s="108">
        <v>6</v>
      </c>
      <c r="C169" s="192">
        <f t="shared" si="187"/>
        <v>0</v>
      </c>
      <c r="D169" s="208">
        <f t="shared" si="188"/>
        <v>0</v>
      </c>
      <c r="E169" s="208">
        <f t="shared" si="159"/>
        <v>0</v>
      </c>
      <c r="F169" s="382">
        <f t="shared" si="201"/>
        <v>0</v>
      </c>
      <c r="G169" s="304" t="str">
        <f t="shared" si="202"/>
        <v>-</v>
      </c>
      <c r="H169" s="308">
        <f t="shared" si="160"/>
        <v>0</v>
      </c>
      <c r="I169" s="190">
        <f t="shared" si="161"/>
        <v>0</v>
      </c>
      <c r="J169" s="190">
        <f t="shared" si="162"/>
        <v>0</v>
      </c>
      <c r="K169" s="190">
        <f t="shared" si="163"/>
        <v>0</v>
      </c>
      <c r="L169" s="330" t="str">
        <f t="shared" si="189"/>
        <v>-</v>
      </c>
      <c r="M169" s="368">
        <f t="shared" si="190"/>
        <v>0</v>
      </c>
      <c r="N169" s="232"/>
      <c r="O169" s="31"/>
      <c r="P169" s="105" t="str">
        <f t="shared" si="164"/>
        <v>-</v>
      </c>
      <c r="Q169" s="228">
        <v>0</v>
      </c>
      <c r="R169" s="370" t="str">
        <f t="shared" si="191"/>
        <v>-</v>
      </c>
      <c r="S169" s="368">
        <f t="shared" si="192"/>
        <v>0</v>
      </c>
      <c r="T169" s="232"/>
      <c r="U169" s="31"/>
      <c r="V169" s="105" t="str">
        <f t="shared" si="172"/>
        <v>-</v>
      </c>
      <c r="W169" s="228">
        <v>0</v>
      </c>
      <c r="X169" s="370" t="str">
        <f t="shared" si="147"/>
        <v>-</v>
      </c>
      <c r="Y169" s="368">
        <f t="shared" si="193"/>
        <v>0</v>
      </c>
      <c r="Z169" s="232"/>
      <c r="AA169" s="31"/>
      <c r="AB169" s="105" t="str">
        <f t="shared" si="173"/>
        <v>-</v>
      </c>
      <c r="AC169" s="228">
        <v>0</v>
      </c>
      <c r="AD169" s="370" t="str">
        <f t="shared" si="149"/>
        <v>-</v>
      </c>
      <c r="AE169" s="368">
        <f t="shared" si="194"/>
        <v>0</v>
      </c>
      <c r="AF169" s="232"/>
      <c r="AG169" s="31"/>
      <c r="AH169" s="105" t="str">
        <f t="shared" si="174"/>
        <v>-</v>
      </c>
      <c r="AI169" s="228">
        <v>0</v>
      </c>
      <c r="AJ169" s="370" t="str">
        <f t="shared" si="151"/>
        <v>-</v>
      </c>
      <c r="AK169" s="368">
        <f t="shared" si="195"/>
        <v>0</v>
      </c>
      <c r="AL169" s="232"/>
      <c r="AM169" s="31"/>
      <c r="AN169" s="105" t="str">
        <f t="shared" si="175"/>
        <v>-</v>
      </c>
      <c r="AO169" s="228">
        <v>0</v>
      </c>
      <c r="AP169" s="370" t="str">
        <f t="shared" si="153"/>
        <v>-</v>
      </c>
      <c r="AQ169" s="368">
        <f t="shared" si="196"/>
        <v>0</v>
      </c>
      <c r="AR169" s="232"/>
      <c r="AS169" s="31"/>
      <c r="AT169" s="105" t="str">
        <f t="shared" si="176"/>
        <v>-</v>
      </c>
      <c r="AU169" s="228">
        <v>0</v>
      </c>
      <c r="AV169" s="370" t="str">
        <f t="shared" si="155"/>
        <v>-</v>
      </c>
      <c r="AW169" s="368">
        <f t="shared" si="197"/>
        <v>0</v>
      </c>
      <c r="AX169" s="232"/>
      <c r="AY169" s="31"/>
      <c r="AZ169" s="369">
        <v>0</v>
      </c>
      <c r="BA169" s="370" t="str">
        <f t="shared" si="156"/>
        <v>-</v>
      </c>
      <c r="BB169" s="368">
        <f t="shared" si="198"/>
        <v>0</v>
      </c>
      <c r="BC169" s="232"/>
      <c r="BD169" s="31"/>
      <c r="BE169" s="369">
        <v>0</v>
      </c>
      <c r="BF169" s="370" t="str">
        <f t="shared" si="199"/>
        <v>-</v>
      </c>
      <c r="BG169" s="368">
        <f t="shared" si="200"/>
        <v>0</v>
      </c>
      <c r="BH169" s="232"/>
      <c r="BI169" s="31"/>
      <c r="BJ169" s="369">
        <v>0</v>
      </c>
      <c r="BK169" s="370" t="str">
        <f t="shared" si="158"/>
        <v>-</v>
      </c>
    </row>
    <row r="170" ht="14.25" customHeight="1" spans="1:63">
      <c r="A170" s="107"/>
      <c r="B170" s="108">
        <v>7</v>
      </c>
      <c r="C170" s="192">
        <f t="shared" si="187"/>
        <v>0</v>
      </c>
      <c r="D170" s="208">
        <f t="shared" si="188"/>
        <v>0</v>
      </c>
      <c r="E170" s="208">
        <f t="shared" si="159"/>
        <v>0</v>
      </c>
      <c r="F170" s="382">
        <f t="shared" si="201"/>
        <v>0</v>
      </c>
      <c r="G170" s="304" t="str">
        <f t="shared" si="202"/>
        <v>-</v>
      </c>
      <c r="H170" s="308">
        <f t="shared" si="160"/>
        <v>0</v>
      </c>
      <c r="I170" s="190">
        <f t="shared" si="161"/>
        <v>0</v>
      </c>
      <c r="J170" s="190">
        <f t="shared" si="162"/>
        <v>0</v>
      </c>
      <c r="K170" s="190">
        <f t="shared" si="163"/>
        <v>0</v>
      </c>
      <c r="L170" s="330" t="str">
        <f t="shared" si="189"/>
        <v>-</v>
      </c>
      <c r="M170" s="368">
        <f t="shared" si="190"/>
        <v>0</v>
      </c>
      <c r="N170" s="232"/>
      <c r="O170" s="31"/>
      <c r="P170" s="105" t="str">
        <f t="shared" si="164"/>
        <v>-</v>
      </c>
      <c r="Q170" s="228">
        <v>0</v>
      </c>
      <c r="R170" s="370" t="str">
        <f t="shared" si="191"/>
        <v>-</v>
      </c>
      <c r="S170" s="368">
        <f t="shared" si="192"/>
        <v>0</v>
      </c>
      <c r="T170" s="232"/>
      <c r="U170" s="31"/>
      <c r="V170" s="105" t="str">
        <f t="shared" si="172"/>
        <v>-</v>
      </c>
      <c r="W170" s="228">
        <v>0</v>
      </c>
      <c r="X170" s="370" t="str">
        <f t="shared" si="147"/>
        <v>-</v>
      </c>
      <c r="Y170" s="368">
        <f t="shared" si="193"/>
        <v>0</v>
      </c>
      <c r="Z170" s="232"/>
      <c r="AA170" s="31"/>
      <c r="AB170" s="105" t="str">
        <f t="shared" si="173"/>
        <v>-</v>
      </c>
      <c r="AC170" s="228">
        <v>0</v>
      </c>
      <c r="AD170" s="370" t="str">
        <f t="shared" si="149"/>
        <v>-</v>
      </c>
      <c r="AE170" s="368">
        <f t="shared" si="194"/>
        <v>0</v>
      </c>
      <c r="AF170" s="232"/>
      <c r="AG170" s="31"/>
      <c r="AH170" s="105" t="str">
        <f t="shared" si="174"/>
        <v>-</v>
      </c>
      <c r="AI170" s="228">
        <v>0</v>
      </c>
      <c r="AJ170" s="370" t="str">
        <f t="shared" si="151"/>
        <v>-</v>
      </c>
      <c r="AK170" s="368">
        <f t="shared" si="195"/>
        <v>0</v>
      </c>
      <c r="AL170" s="232"/>
      <c r="AM170" s="31"/>
      <c r="AN170" s="105" t="str">
        <f t="shared" si="175"/>
        <v>-</v>
      </c>
      <c r="AO170" s="228">
        <v>0</v>
      </c>
      <c r="AP170" s="370" t="str">
        <f t="shared" si="153"/>
        <v>-</v>
      </c>
      <c r="AQ170" s="368">
        <f t="shared" si="196"/>
        <v>0</v>
      </c>
      <c r="AR170" s="232"/>
      <c r="AS170" s="31"/>
      <c r="AT170" s="105" t="str">
        <f t="shared" si="176"/>
        <v>-</v>
      </c>
      <c r="AU170" s="228">
        <v>0</v>
      </c>
      <c r="AV170" s="370" t="str">
        <f t="shared" si="155"/>
        <v>-</v>
      </c>
      <c r="AW170" s="368">
        <f t="shared" si="197"/>
        <v>0</v>
      </c>
      <c r="AX170" s="232"/>
      <c r="AY170" s="31"/>
      <c r="AZ170" s="369">
        <v>0</v>
      </c>
      <c r="BA170" s="370" t="str">
        <f t="shared" si="156"/>
        <v>-</v>
      </c>
      <c r="BB170" s="368">
        <f t="shared" si="198"/>
        <v>0</v>
      </c>
      <c r="BC170" s="232"/>
      <c r="BD170" s="31"/>
      <c r="BE170" s="369">
        <v>0</v>
      </c>
      <c r="BF170" s="370" t="str">
        <f t="shared" si="199"/>
        <v>-</v>
      </c>
      <c r="BG170" s="368">
        <f t="shared" si="200"/>
        <v>0</v>
      </c>
      <c r="BH170" s="232"/>
      <c r="BI170" s="31"/>
      <c r="BJ170" s="369">
        <v>0</v>
      </c>
      <c r="BK170" s="370" t="str">
        <f t="shared" si="158"/>
        <v>-</v>
      </c>
    </row>
    <row r="171" ht="14.25" customHeight="1" spans="1:63">
      <c r="A171" s="107"/>
      <c r="B171" s="108">
        <v>8</v>
      </c>
      <c r="C171" s="192">
        <f t="shared" si="187"/>
        <v>0</v>
      </c>
      <c r="D171" s="208">
        <f t="shared" si="188"/>
        <v>0</v>
      </c>
      <c r="E171" s="208">
        <f t="shared" si="159"/>
        <v>0</v>
      </c>
      <c r="F171" s="382">
        <f t="shared" si="201"/>
        <v>0</v>
      </c>
      <c r="G171" s="304" t="str">
        <f t="shared" si="202"/>
        <v>-</v>
      </c>
      <c r="H171" s="308">
        <f t="shared" si="160"/>
        <v>0</v>
      </c>
      <c r="I171" s="190">
        <f t="shared" si="161"/>
        <v>0</v>
      </c>
      <c r="J171" s="190">
        <f t="shared" si="162"/>
        <v>0</v>
      </c>
      <c r="K171" s="190">
        <f t="shared" si="163"/>
        <v>0</v>
      </c>
      <c r="L171" s="330" t="str">
        <f t="shared" si="189"/>
        <v>-</v>
      </c>
      <c r="M171" s="368">
        <f t="shared" si="190"/>
        <v>0</v>
      </c>
      <c r="N171" s="232"/>
      <c r="O171" s="31"/>
      <c r="P171" s="105" t="str">
        <f t="shared" si="164"/>
        <v>-</v>
      </c>
      <c r="Q171" s="228">
        <v>0</v>
      </c>
      <c r="R171" s="370" t="str">
        <f t="shared" si="191"/>
        <v>-</v>
      </c>
      <c r="S171" s="368">
        <f t="shared" si="192"/>
        <v>0</v>
      </c>
      <c r="T171" s="232"/>
      <c r="U171" s="31"/>
      <c r="V171" s="105" t="str">
        <f t="shared" si="172"/>
        <v>-</v>
      </c>
      <c r="W171" s="228">
        <v>0</v>
      </c>
      <c r="X171" s="370" t="str">
        <f t="shared" si="147"/>
        <v>-</v>
      </c>
      <c r="Y171" s="368">
        <f t="shared" si="193"/>
        <v>0</v>
      </c>
      <c r="Z171" s="232"/>
      <c r="AA171" s="31"/>
      <c r="AB171" s="105" t="str">
        <f t="shared" si="173"/>
        <v>-</v>
      </c>
      <c r="AC171" s="228">
        <v>0</v>
      </c>
      <c r="AD171" s="370" t="str">
        <f t="shared" si="149"/>
        <v>-</v>
      </c>
      <c r="AE171" s="368">
        <f t="shared" si="194"/>
        <v>0</v>
      </c>
      <c r="AF171" s="232"/>
      <c r="AG171" s="31"/>
      <c r="AH171" s="105" t="str">
        <f t="shared" si="174"/>
        <v>-</v>
      </c>
      <c r="AI171" s="228">
        <v>0</v>
      </c>
      <c r="AJ171" s="370" t="str">
        <f t="shared" si="151"/>
        <v>-</v>
      </c>
      <c r="AK171" s="368">
        <f t="shared" si="195"/>
        <v>0</v>
      </c>
      <c r="AL171" s="232"/>
      <c r="AM171" s="31"/>
      <c r="AN171" s="105" t="str">
        <f t="shared" si="175"/>
        <v>-</v>
      </c>
      <c r="AO171" s="228">
        <v>0</v>
      </c>
      <c r="AP171" s="370" t="str">
        <f t="shared" si="153"/>
        <v>-</v>
      </c>
      <c r="AQ171" s="368">
        <f t="shared" si="196"/>
        <v>0</v>
      </c>
      <c r="AR171" s="232"/>
      <c r="AS171" s="31"/>
      <c r="AT171" s="105" t="str">
        <f t="shared" si="176"/>
        <v>-</v>
      </c>
      <c r="AU171" s="228">
        <v>0</v>
      </c>
      <c r="AV171" s="370" t="str">
        <f t="shared" si="155"/>
        <v>-</v>
      </c>
      <c r="AW171" s="368">
        <f t="shared" si="197"/>
        <v>0</v>
      </c>
      <c r="AX171" s="232"/>
      <c r="AY171" s="31"/>
      <c r="AZ171" s="369">
        <v>0</v>
      </c>
      <c r="BA171" s="370" t="str">
        <f t="shared" si="156"/>
        <v>-</v>
      </c>
      <c r="BB171" s="368">
        <f t="shared" si="198"/>
        <v>0</v>
      </c>
      <c r="BC171" s="232"/>
      <c r="BD171" s="31"/>
      <c r="BE171" s="369">
        <v>0</v>
      </c>
      <c r="BF171" s="370" t="str">
        <f t="shared" si="199"/>
        <v>-</v>
      </c>
      <c r="BG171" s="368">
        <f t="shared" si="200"/>
        <v>0</v>
      </c>
      <c r="BH171" s="232"/>
      <c r="BI171" s="31"/>
      <c r="BJ171" s="369">
        <v>0</v>
      </c>
      <c r="BK171" s="370" t="str">
        <f t="shared" si="158"/>
        <v>-</v>
      </c>
    </row>
    <row r="172" ht="14.25" customHeight="1" spans="1:63">
      <c r="A172" s="107"/>
      <c r="B172" s="108">
        <v>9</v>
      </c>
      <c r="C172" s="192">
        <f t="shared" si="187"/>
        <v>0</v>
      </c>
      <c r="D172" s="208">
        <f t="shared" si="188"/>
        <v>0</v>
      </c>
      <c r="E172" s="208">
        <f t="shared" si="159"/>
        <v>0</v>
      </c>
      <c r="F172" s="382">
        <f t="shared" si="201"/>
        <v>0</v>
      </c>
      <c r="G172" s="304" t="str">
        <f t="shared" si="202"/>
        <v>-</v>
      </c>
      <c r="H172" s="308">
        <f t="shared" si="160"/>
        <v>0</v>
      </c>
      <c r="I172" s="190">
        <f t="shared" si="161"/>
        <v>0</v>
      </c>
      <c r="J172" s="190">
        <f t="shared" si="162"/>
        <v>0</v>
      </c>
      <c r="K172" s="190">
        <f t="shared" si="163"/>
        <v>0</v>
      </c>
      <c r="L172" s="330" t="str">
        <f t="shared" si="189"/>
        <v>-</v>
      </c>
      <c r="M172" s="368">
        <f t="shared" si="190"/>
        <v>0</v>
      </c>
      <c r="N172" s="232"/>
      <c r="O172" s="31"/>
      <c r="P172" s="105" t="str">
        <f t="shared" si="164"/>
        <v>-</v>
      </c>
      <c r="Q172" s="228">
        <v>0</v>
      </c>
      <c r="R172" s="370" t="str">
        <f t="shared" si="191"/>
        <v>-</v>
      </c>
      <c r="S172" s="368">
        <f t="shared" si="192"/>
        <v>0</v>
      </c>
      <c r="T172" s="232"/>
      <c r="U172" s="31"/>
      <c r="V172" s="105" t="str">
        <f t="shared" si="172"/>
        <v>-</v>
      </c>
      <c r="W172" s="228">
        <v>0</v>
      </c>
      <c r="X172" s="370" t="str">
        <f t="shared" si="147"/>
        <v>-</v>
      </c>
      <c r="Y172" s="368">
        <f t="shared" si="193"/>
        <v>0</v>
      </c>
      <c r="Z172" s="232"/>
      <c r="AA172" s="31"/>
      <c r="AB172" s="105" t="str">
        <f t="shared" si="173"/>
        <v>-</v>
      </c>
      <c r="AC172" s="228">
        <v>0</v>
      </c>
      <c r="AD172" s="370" t="str">
        <f t="shared" si="149"/>
        <v>-</v>
      </c>
      <c r="AE172" s="368">
        <f t="shared" si="194"/>
        <v>0</v>
      </c>
      <c r="AF172" s="232"/>
      <c r="AG172" s="31"/>
      <c r="AH172" s="105" t="str">
        <f t="shared" si="174"/>
        <v>-</v>
      </c>
      <c r="AI172" s="228">
        <v>0</v>
      </c>
      <c r="AJ172" s="370" t="str">
        <f t="shared" si="151"/>
        <v>-</v>
      </c>
      <c r="AK172" s="368">
        <f t="shared" si="195"/>
        <v>0</v>
      </c>
      <c r="AL172" s="232"/>
      <c r="AM172" s="31"/>
      <c r="AN172" s="105" t="str">
        <f t="shared" si="175"/>
        <v>-</v>
      </c>
      <c r="AO172" s="228">
        <v>0</v>
      </c>
      <c r="AP172" s="370" t="str">
        <f t="shared" si="153"/>
        <v>-</v>
      </c>
      <c r="AQ172" s="368">
        <f t="shared" si="196"/>
        <v>0</v>
      </c>
      <c r="AR172" s="232"/>
      <c r="AS172" s="31"/>
      <c r="AT172" s="105" t="str">
        <f t="shared" si="176"/>
        <v>-</v>
      </c>
      <c r="AU172" s="228">
        <v>0</v>
      </c>
      <c r="AV172" s="370" t="str">
        <f t="shared" si="155"/>
        <v>-</v>
      </c>
      <c r="AW172" s="368">
        <f t="shared" si="197"/>
        <v>0</v>
      </c>
      <c r="AX172" s="232"/>
      <c r="AY172" s="31"/>
      <c r="AZ172" s="369">
        <v>0</v>
      </c>
      <c r="BA172" s="370" t="str">
        <f t="shared" si="156"/>
        <v>-</v>
      </c>
      <c r="BB172" s="368">
        <f t="shared" si="198"/>
        <v>0</v>
      </c>
      <c r="BC172" s="232"/>
      <c r="BD172" s="31"/>
      <c r="BE172" s="369">
        <v>0</v>
      </c>
      <c r="BF172" s="370" t="str">
        <f t="shared" si="199"/>
        <v>-</v>
      </c>
      <c r="BG172" s="368">
        <f t="shared" si="200"/>
        <v>0</v>
      </c>
      <c r="BH172" s="232"/>
      <c r="BI172" s="31"/>
      <c r="BJ172" s="369">
        <v>0</v>
      </c>
      <c r="BK172" s="370" t="str">
        <f t="shared" si="158"/>
        <v>-</v>
      </c>
    </row>
    <row r="173" ht="14.25" customHeight="1" spans="1:63">
      <c r="A173" s="107"/>
      <c r="B173" s="108">
        <v>10</v>
      </c>
      <c r="C173" s="192">
        <f t="shared" si="187"/>
        <v>0</v>
      </c>
      <c r="D173" s="208">
        <f t="shared" si="188"/>
        <v>0</v>
      </c>
      <c r="E173" s="208">
        <f t="shared" si="159"/>
        <v>0</v>
      </c>
      <c r="F173" s="382">
        <f t="shared" si="201"/>
        <v>0</v>
      </c>
      <c r="G173" s="304" t="str">
        <f t="shared" si="202"/>
        <v>-</v>
      </c>
      <c r="H173" s="308">
        <f t="shared" si="160"/>
        <v>0</v>
      </c>
      <c r="I173" s="190">
        <f t="shared" si="161"/>
        <v>0</v>
      </c>
      <c r="J173" s="190">
        <f t="shared" si="162"/>
        <v>0</v>
      </c>
      <c r="K173" s="190">
        <f t="shared" si="163"/>
        <v>0</v>
      </c>
      <c r="L173" s="330" t="str">
        <f t="shared" si="189"/>
        <v>-</v>
      </c>
      <c r="M173" s="368">
        <f t="shared" si="190"/>
        <v>0</v>
      </c>
      <c r="N173" s="232"/>
      <c r="O173" s="31"/>
      <c r="P173" s="105" t="str">
        <f t="shared" si="164"/>
        <v>-</v>
      </c>
      <c r="Q173" s="228">
        <v>0</v>
      </c>
      <c r="R173" s="370" t="str">
        <f t="shared" si="191"/>
        <v>-</v>
      </c>
      <c r="S173" s="368">
        <f t="shared" si="192"/>
        <v>0</v>
      </c>
      <c r="T173" s="232"/>
      <c r="U173" s="31"/>
      <c r="V173" s="105" t="str">
        <f t="shared" si="172"/>
        <v>-</v>
      </c>
      <c r="W173" s="228">
        <v>0</v>
      </c>
      <c r="X173" s="370" t="str">
        <f t="shared" si="147"/>
        <v>-</v>
      </c>
      <c r="Y173" s="368">
        <f t="shared" si="193"/>
        <v>0</v>
      </c>
      <c r="Z173" s="232"/>
      <c r="AA173" s="31"/>
      <c r="AB173" s="105" t="str">
        <f t="shared" si="173"/>
        <v>-</v>
      </c>
      <c r="AC173" s="228">
        <v>0</v>
      </c>
      <c r="AD173" s="370" t="str">
        <f t="shared" si="149"/>
        <v>-</v>
      </c>
      <c r="AE173" s="368">
        <f t="shared" si="194"/>
        <v>0</v>
      </c>
      <c r="AF173" s="232"/>
      <c r="AG173" s="31"/>
      <c r="AH173" s="105" t="str">
        <f t="shared" si="174"/>
        <v>-</v>
      </c>
      <c r="AI173" s="228">
        <v>0</v>
      </c>
      <c r="AJ173" s="370" t="str">
        <f t="shared" si="151"/>
        <v>-</v>
      </c>
      <c r="AK173" s="368">
        <f t="shared" si="195"/>
        <v>0</v>
      </c>
      <c r="AL173" s="232"/>
      <c r="AM173" s="31"/>
      <c r="AN173" s="105" t="str">
        <f t="shared" si="175"/>
        <v>-</v>
      </c>
      <c r="AO173" s="228">
        <v>0</v>
      </c>
      <c r="AP173" s="370" t="str">
        <f t="shared" si="153"/>
        <v>-</v>
      </c>
      <c r="AQ173" s="368">
        <f t="shared" si="196"/>
        <v>0</v>
      </c>
      <c r="AR173" s="232"/>
      <c r="AS173" s="31"/>
      <c r="AT173" s="105" t="str">
        <f t="shared" si="176"/>
        <v>-</v>
      </c>
      <c r="AU173" s="228">
        <v>0</v>
      </c>
      <c r="AV173" s="370" t="str">
        <f t="shared" si="155"/>
        <v>-</v>
      </c>
      <c r="AW173" s="368">
        <f t="shared" si="197"/>
        <v>0</v>
      </c>
      <c r="AX173" s="232"/>
      <c r="AY173" s="31"/>
      <c r="AZ173" s="369">
        <v>0</v>
      </c>
      <c r="BA173" s="370" t="str">
        <f t="shared" si="156"/>
        <v>-</v>
      </c>
      <c r="BB173" s="368">
        <f t="shared" si="198"/>
        <v>0</v>
      </c>
      <c r="BC173" s="232"/>
      <c r="BD173" s="31"/>
      <c r="BE173" s="369">
        <v>0</v>
      </c>
      <c r="BF173" s="370" t="str">
        <f t="shared" si="199"/>
        <v>-</v>
      </c>
      <c r="BG173" s="368">
        <f t="shared" si="200"/>
        <v>0</v>
      </c>
      <c r="BH173" s="232"/>
      <c r="BI173" s="31"/>
      <c r="BJ173" s="369">
        <v>0</v>
      </c>
      <c r="BK173" s="370" t="str">
        <f t="shared" si="158"/>
        <v>-</v>
      </c>
    </row>
    <row r="174" ht="14.25" customHeight="1" spans="1:63">
      <c r="A174" s="107"/>
      <c r="B174" s="108">
        <v>11</v>
      </c>
      <c r="C174" s="192">
        <f t="shared" si="187"/>
        <v>0</v>
      </c>
      <c r="D174" s="208">
        <f t="shared" si="188"/>
        <v>0</v>
      </c>
      <c r="E174" s="208">
        <f t="shared" si="159"/>
        <v>0</v>
      </c>
      <c r="F174" s="382">
        <f t="shared" si="201"/>
        <v>0</v>
      </c>
      <c r="G174" s="304" t="str">
        <f t="shared" si="202"/>
        <v>-</v>
      </c>
      <c r="H174" s="308">
        <f t="shared" si="160"/>
        <v>0</v>
      </c>
      <c r="I174" s="190">
        <f t="shared" si="161"/>
        <v>0</v>
      </c>
      <c r="J174" s="190">
        <f t="shared" si="162"/>
        <v>0</v>
      </c>
      <c r="K174" s="190">
        <f t="shared" si="163"/>
        <v>0</v>
      </c>
      <c r="L174" s="330" t="str">
        <f t="shared" si="189"/>
        <v>-</v>
      </c>
      <c r="M174" s="368">
        <f t="shared" si="190"/>
        <v>0</v>
      </c>
      <c r="N174" s="232"/>
      <c r="O174" s="31"/>
      <c r="P174" s="105" t="str">
        <f t="shared" si="164"/>
        <v>-</v>
      </c>
      <c r="Q174" s="228">
        <v>0</v>
      </c>
      <c r="R174" s="370" t="str">
        <f t="shared" si="191"/>
        <v>-</v>
      </c>
      <c r="S174" s="368">
        <f t="shared" si="192"/>
        <v>0</v>
      </c>
      <c r="T174" s="232"/>
      <c r="U174" s="31"/>
      <c r="V174" s="105" t="str">
        <f t="shared" si="172"/>
        <v>-</v>
      </c>
      <c r="W174" s="228">
        <v>0</v>
      </c>
      <c r="X174" s="370" t="str">
        <f t="shared" si="147"/>
        <v>-</v>
      </c>
      <c r="Y174" s="368">
        <f t="shared" si="193"/>
        <v>0</v>
      </c>
      <c r="Z174" s="232"/>
      <c r="AA174" s="31"/>
      <c r="AB174" s="105" t="str">
        <f t="shared" si="173"/>
        <v>-</v>
      </c>
      <c r="AC174" s="228">
        <v>0</v>
      </c>
      <c r="AD174" s="370" t="str">
        <f t="shared" si="149"/>
        <v>-</v>
      </c>
      <c r="AE174" s="368">
        <f t="shared" si="194"/>
        <v>0</v>
      </c>
      <c r="AF174" s="232"/>
      <c r="AG174" s="31"/>
      <c r="AH174" s="105" t="str">
        <f t="shared" si="174"/>
        <v>-</v>
      </c>
      <c r="AI174" s="228">
        <v>0</v>
      </c>
      <c r="AJ174" s="370" t="str">
        <f t="shared" si="151"/>
        <v>-</v>
      </c>
      <c r="AK174" s="368">
        <f t="shared" si="195"/>
        <v>0</v>
      </c>
      <c r="AL174" s="232"/>
      <c r="AM174" s="31"/>
      <c r="AN174" s="105" t="str">
        <f t="shared" si="175"/>
        <v>-</v>
      </c>
      <c r="AO174" s="228">
        <v>0</v>
      </c>
      <c r="AP174" s="370" t="str">
        <f t="shared" si="153"/>
        <v>-</v>
      </c>
      <c r="AQ174" s="368">
        <f t="shared" si="196"/>
        <v>0</v>
      </c>
      <c r="AR174" s="232"/>
      <c r="AS174" s="31"/>
      <c r="AT174" s="105" t="str">
        <f t="shared" si="176"/>
        <v>-</v>
      </c>
      <c r="AU174" s="228">
        <v>0</v>
      </c>
      <c r="AV174" s="370" t="str">
        <f t="shared" si="155"/>
        <v>-</v>
      </c>
      <c r="AW174" s="368">
        <f t="shared" si="197"/>
        <v>0</v>
      </c>
      <c r="AX174" s="232"/>
      <c r="AY174" s="31"/>
      <c r="AZ174" s="369">
        <v>0</v>
      </c>
      <c r="BA174" s="370" t="str">
        <f t="shared" si="156"/>
        <v>-</v>
      </c>
      <c r="BB174" s="368">
        <f t="shared" si="198"/>
        <v>0</v>
      </c>
      <c r="BC174" s="232"/>
      <c r="BD174" s="31"/>
      <c r="BE174" s="369">
        <v>0</v>
      </c>
      <c r="BF174" s="370" t="str">
        <f t="shared" si="199"/>
        <v>-</v>
      </c>
      <c r="BG174" s="368">
        <f t="shared" si="200"/>
        <v>0</v>
      </c>
      <c r="BH174" s="232"/>
      <c r="BI174" s="31"/>
      <c r="BJ174" s="369">
        <v>0</v>
      </c>
      <c r="BK174" s="370" t="str">
        <f t="shared" si="158"/>
        <v>-</v>
      </c>
    </row>
    <row r="175" ht="14.25" customHeight="1" spans="1:63">
      <c r="A175" s="107"/>
      <c r="B175" s="108">
        <v>12</v>
      </c>
      <c r="C175" s="192">
        <f t="shared" si="187"/>
        <v>0</v>
      </c>
      <c r="D175" s="208">
        <f t="shared" si="188"/>
        <v>0</v>
      </c>
      <c r="E175" s="208">
        <f t="shared" si="159"/>
        <v>0</v>
      </c>
      <c r="F175" s="382">
        <f t="shared" si="201"/>
        <v>0</v>
      </c>
      <c r="G175" s="304" t="str">
        <f t="shared" si="202"/>
        <v>-</v>
      </c>
      <c r="H175" s="308">
        <f t="shared" si="160"/>
        <v>0</v>
      </c>
      <c r="I175" s="190">
        <f t="shared" si="161"/>
        <v>0</v>
      </c>
      <c r="J175" s="190">
        <f t="shared" si="162"/>
        <v>0</v>
      </c>
      <c r="K175" s="190">
        <f t="shared" si="163"/>
        <v>0</v>
      </c>
      <c r="L175" s="330" t="str">
        <f t="shared" si="189"/>
        <v>-</v>
      </c>
      <c r="M175" s="368">
        <f t="shared" si="190"/>
        <v>0</v>
      </c>
      <c r="N175" s="232"/>
      <c r="O175" s="31"/>
      <c r="P175" s="105" t="str">
        <f t="shared" si="164"/>
        <v>-</v>
      </c>
      <c r="Q175" s="228">
        <v>0</v>
      </c>
      <c r="R175" s="370" t="str">
        <f t="shared" si="191"/>
        <v>-</v>
      </c>
      <c r="S175" s="368">
        <f t="shared" si="192"/>
        <v>0</v>
      </c>
      <c r="T175" s="232"/>
      <c r="U175" s="31"/>
      <c r="V175" s="105" t="str">
        <f t="shared" si="172"/>
        <v>-</v>
      </c>
      <c r="W175" s="228">
        <v>0</v>
      </c>
      <c r="X175" s="370" t="str">
        <f t="shared" si="147"/>
        <v>-</v>
      </c>
      <c r="Y175" s="368">
        <f t="shared" si="193"/>
        <v>0</v>
      </c>
      <c r="Z175" s="232"/>
      <c r="AA175" s="31"/>
      <c r="AB175" s="105" t="str">
        <f t="shared" si="173"/>
        <v>-</v>
      </c>
      <c r="AC175" s="228">
        <v>0</v>
      </c>
      <c r="AD175" s="370" t="str">
        <f t="shared" si="149"/>
        <v>-</v>
      </c>
      <c r="AE175" s="368">
        <f t="shared" si="194"/>
        <v>0</v>
      </c>
      <c r="AF175" s="232"/>
      <c r="AG175" s="31"/>
      <c r="AH175" s="105" t="str">
        <f t="shared" si="174"/>
        <v>-</v>
      </c>
      <c r="AI175" s="228">
        <v>0</v>
      </c>
      <c r="AJ175" s="370" t="str">
        <f t="shared" si="151"/>
        <v>-</v>
      </c>
      <c r="AK175" s="368">
        <f t="shared" si="195"/>
        <v>0</v>
      </c>
      <c r="AL175" s="232"/>
      <c r="AM175" s="31"/>
      <c r="AN175" s="105" t="str">
        <f t="shared" si="175"/>
        <v>-</v>
      </c>
      <c r="AO175" s="228">
        <v>0</v>
      </c>
      <c r="AP175" s="370" t="str">
        <f t="shared" si="153"/>
        <v>-</v>
      </c>
      <c r="AQ175" s="368">
        <f t="shared" si="196"/>
        <v>0</v>
      </c>
      <c r="AR175" s="232"/>
      <c r="AS175" s="31"/>
      <c r="AT175" s="105" t="str">
        <f t="shared" si="176"/>
        <v>-</v>
      </c>
      <c r="AU175" s="228">
        <v>0</v>
      </c>
      <c r="AV175" s="370" t="str">
        <f t="shared" si="155"/>
        <v>-</v>
      </c>
      <c r="AW175" s="368">
        <f t="shared" si="197"/>
        <v>0</v>
      </c>
      <c r="AX175" s="232"/>
      <c r="AY175" s="31"/>
      <c r="AZ175" s="369">
        <v>0</v>
      </c>
      <c r="BA175" s="370" t="str">
        <f t="shared" si="156"/>
        <v>-</v>
      </c>
      <c r="BB175" s="368">
        <f t="shared" si="198"/>
        <v>0</v>
      </c>
      <c r="BC175" s="232"/>
      <c r="BD175" s="31"/>
      <c r="BE175" s="369">
        <v>0</v>
      </c>
      <c r="BF175" s="370" t="str">
        <f t="shared" si="199"/>
        <v>-</v>
      </c>
      <c r="BG175" s="368">
        <f t="shared" si="200"/>
        <v>0</v>
      </c>
      <c r="BH175" s="232"/>
      <c r="BI175" s="31"/>
      <c r="BJ175" s="369">
        <v>0</v>
      </c>
      <c r="BK175" s="370" t="str">
        <f t="shared" si="158"/>
        <v>-</v>
      </c>
    </row>
    <row r="176" ht="14.25" customHeight="1" spans="1:63">
      <c r="A176" s="107"/>
      <c r="B176" s="108">
        <v>13</v>
      </c>
      <c r="C176" s="192">
        <f t="shared" si="187"/>
        <v>0</v>
      </c>
      <c r="D176" s="208">
        <f t="shared" si="188"/>
        <v>0</v>
      </c>
      <c r="E176" s="208">
        <f t="shared" si="159"/>
        <v>0</v>
      </c>
      <c r="F176" s="382">
        <f t="shared" si="201"/>
        <v>0</v>
      </c>
      <c r="G176" s="304" t="str">
        <f t="shared" si="202"/>
        <v>-</v>
      </c>
      <c r="H176" s="308">
        <f t="shared" si="160"/>
        <v>0</v>
      </c>
      <c r="I176" s="190">
        <f t="shared" si="161"/>
        <v>0</v>
      </c>
      <c r="J176" s="190">
        <f t="shared" si="162"/>
        <v>0</v>
      </c>
      <c r="K176" s="190">
        <f t="shared" si="163"/>
        <v>0</v>
      </c>
      <c r="L176" s="330" t="str">
        <f t="shared" si="189"/>
        <v>-</v>
      </c>
      <c r="M176" s="368">
        <f t="shared" si="190"/>
        <v>0</v>
      </c>
      <c r="N176" s="232"/>
      <c r="O176" s="31"/>
      <c r="P176" s="105" t="str">
        <f t="shared" si="164"/>
        <v>-</v>
      </c>
      <c r="Q176" s="228">
        <v>0</v>
      </c>
      <c r="R176" s="370" t="str">
        <f t="shared" si="191"/>
        <v>-</v>
      </c>
      <c r="S176" s="368">
        <f t="shared" si="192"/>
        <v>0</v>
      </c>
      <c r="T176" s="232"/>
      <c r="U176" s="31"/>
      <c r="V176" s="105" t="str">
        <f t="shared" si="172"/>
        <v>-</v>
      </c>
      <c r="W176" s="228">
        <v>0</v>
      </c>
      <c r="X176" s="370" t="str">
        <f t="shared" si="147"/>
        <v>-</v>
      </c>
      <c r="Y176" s="368">
        <f t="shared" si="193"/>
        <v>0</v>
      </c>
      <c r="Z176" s="232"/>
      <c r="AA176" s="31"/>
      <c r="AB176" s="105" t="str">
        <f t="shared" si="173"/>
        <v>-</v>
      </c>
      <c r="AC176" s="228">
        <v>0</v>
      </c>
      <c r="AD176" s="370" t="str">
        <f t="shared" si="149"/>
        <v>-</v>
      </c>
      <c r="AE176" s="368">
        <f t="shared" si="194"/>
        <v>0</v>
      </c>
      <c r="AF176" s="232"/>
      <c r="AG176" s="31"/>
      <c r="AH176" s="105" t="str">
        <f t="shared" si="174"/>
        <v>-</v>
      </c>
      <c r="AI176" s="228">
        <v>0</v>
      </c>
      <c r="AJ176" s="370" t="str">
        <f t="shared" si="151"/>
        <v>-</v>
      </c>
      <c r="AK176" s="368">
        <f t="shared" si="195"/>
        <v>0</v>
      </c>
      <c r="AL176" s="232"/>
      <c r="AM176" s="31"/>
      <c r="AN176" s="105" t="str">
        <f t="shared" si="175"/>
        <v>-</v>
      </c>
      <c r="AO176" s="228">
        <v>0</v>
      </c>
      <c r="AP176" s="370" t="str">
        <f t="shared" si="153"/>
        <v>-</v>
      </c>
      <c r="AQ176" s="368">
        <f t="shared" si="196"/>
        <v>0</v>
      </c>
      <c r="AR176" s="232"/>
      <c r="AS176" s="31"/>
      <c r="AT176" s="105" t="str">
        <f t="shared" si="176"/>
        <v>-</v>
      </c>
      <c r="AU176" s="228">
        <v>0</v>
      </c>
      <c r="AV176" s="370" t="str">
        <f t="shared" si="155"/>
        <v>-</v>
      </c>
      <c r="AW176" s="368">
        <f t="shared" si="197"/>
        <v>0</v>
      </c>
      <c r="AX176" s="232"/>
      <c r="AY176" s="31"/>
      <c r="AZ176" s="369">
        <v>0</v>
      </c>
      <c r="BA176" s="370" t="str">
        <f t="shared" si="156"/>
        <v>-</v>
      </c>
      <c r="BB176" s="368">
        <f t="shared" si="198"/>
        <v>0</v>
      </c>
      <c r="BC176" s="232"/>
      <c r="BD176" s="31"/>
      <c r="BE176" s="369">
        <v>0</v>
      </c>
      <c r="BF176" s="370" t="str">
        <f t="shared" si="199"/>
        <v>-</v>
      </c>
      <c r="BG176" s="368">
        <f t="shared" si="200"/>
        <v>0</v>
      </c>
      <c r="BH176" s="232"/>
      <c r="BI176" s="31"/>
      <c r="BJ176" s="369">
        <v>0</v>
      </c>
      <c r="BK176" s="370" t="str">
        <f t="shared" si="158"/>
        <v>-</v>
      </c>
    </row>
    <row r="177" ht="14.25" customHeight="1" spans="1:63">
      <c r="A177" s="107"/>
      <c r="B177" s="108">
        <v>14</v>
      </c>
      <c r="C177" s="192">
        <f t="shared" si="187"/>
        <v>0</v>
      </c>
      <c r="D177" s="208">
        <f t="shared" si="188"/>
        <v>0</v>
      </c>
      <c r="E177" s="208">
        <f t="shared" si="159"/>
        <v>0</v>
      </c>
      <c r="F177" s="382">
        <f t="shared" si="201"/>
        <v>0</v>
      </c>
      <c r="G177" s="304" t="str">
        <f t="shared" ref="G177:G192" si="203">IF(C177&lt;&gt;0,F177/C177,"-")</f>
        <v>-</v>
      </c>
      <c r="H177" s="308">
        <f t="shared" si="160"/>
        <v>0</v>
      </c>
      <c r="I177" s="190">
        <f t="shared" si="161"/>
        <v>0</v>
      </c>
      <c r="J177" s="190">
        <f t="shared" si="162"/>
        <v>0</v>
      </c>
      <c r="K177" s="190">
        <f t="shared" si="163"/>
        <v>0</v>
      </c>
      <c r="L177" s="330" t="str">
        <f t="shared" si="189"/>
        <v>-</v>
      </c>
      <c r="M177" s="368">
        <f t="shared" si="190"/>
        <v>0</v>
      </c>
      <c r="N177" s="232"/>
      <c r="O177" s="31"/>
      <c r="P177" s="105" t="str">
        <f t="shared" si="164"/>
        <v>-</v>
      </c>
      <c r="Q177" s="228">
        <v>0</v>
      </c>
      <c r="R177" s="370" t="str">
        <f t="shared" si="191"/>
        <v>-</v>
      </c>
      <c r="S177" s="368">
        <f t="shared" si="192"/>
        <v>0</v>
      </c>
      <c r="T177" s="232"/>
      <c r="U177" s="31"/>
      <c r="V177" s="105" t="str">
        <f t="shared" si="172"/>
        <v>-</v>
      </c>
      <c r="W177" s="228">
        <v>0</v>
      </c>
      <c r="X177" s="370" t="str">
        <f t="shared" si="147"/>
        <v>-</v>
      </c>
      <c r="Y177" s="368">
        <f t="shared" si="193"/>
        <v>0</v>
      </c>
      <c r="Z177" s="232"/>
      <c r="AA177" s="31"/>
      <c r="AB177" s="105" t="str">
        <f t="shared" si="173"/>
        <v>-</v>
      </c>
      <c r="AC177" s="228">
        <v>0</v>
      </c>
      <c r="AD177" s="370" t="str">
        <f t="shared" si="149"/>
        <v>-</v>
      </c>
      <c r="AE177" s="368">
        <f t="shared" si="194"/>
        <v>0</v>
      </c>
      <c r="AF177" s="232"/>
      <c r="AG177" s="31"/>
      <c r="AH177" s="105" t="str">
        <f t="shared" si="174"/>
        <v>-</v>
      </c>
      <c r="AI177" s="228">
        <v>0</v>
      </c>
      <c r="AJ177" s="370" t="str">
        <f t="shared" si="151"/>
        <v>-</v>
      </c>
      <c r="AK177" s="368">
        <f t="shared" si="195"/>
        <v>0</v>
      </c>
      <c r="AL177" s="232"/>
      <c r="AM177" s="31"/>
      <c r="AN177" s="105" t="str">
        <f t="shared" si="175"/>
        <v>-</v>
      </c>
      <c r="AO177" s="228">
        <v>0</v>
      </c>
      <c r="AP177" s="370" t="str">
        <f t="shared" si="153"/>
        <v>-</v>
      </c>
      <c r="AQ177" s="368">
        <f t="shared" si="196"/>
        <v>0</v>
      </c>
      <c r="AR177" s="232"/>
      <c r="AS177" s="31"/>
      <c r="AT177" s="105" t="str">
        <f t="shared" si="176"/>
        <v>-</v>
      </c>
      <c r="AU177" s="228">
        <v>0</v>
      </c>
      <c r="AV177" s="370" t="str">
        <f t="shared" si="155"/>
        <v>-</v>
      </c>
      <c r="AW177" s="368">
        <f t="shared" si="197"/>
        <v>0</v>
      </c>
      <c r="AX177" s="232"/>
      <c r="AY177" s="31"/>
      <c r="AZ177" s="369">
        <v>0</v>
      </c>
      <c r="BA177" s="370" t="str">
        <f t="shared" si="156"/>
        <v>-</v>
      </c>
      <c r="BB177" s="368">
        <f t="shared" si="198"/>
        <v>0</v>
      </c>
      <c r="BC177" s="232"/>
      <c r="BD177" s="31"/>
      <c r="BE177" s="369">
        <v>0</v>
      </c>
      <c r="BF177" s="370" t="str">
        <f t="shared" si="199"/>
        <v>-</v>
      </c>
      <c r="BG177" s="368">
        <f t="shared" si="200"/>
        <v>0</v>
      </c>
      <c r="BH177" s="232"/>
      <c r="BI177" s="31"/>
      <c r="BJ177" s="369">
        <v>0</v>
      </c>
      <c r="BK177" s="370" t="str">
        <f t="shared" si="158"/>
        <v>-</v>
      </c>
    </row>
    <row r="178" ht="14.25" customHeight="1" spans="1:63">
      <c r="A178" s="107"/>
      <c r="B178" s="108">
        <v>15</v>
      </c>
      <c r="C178" s="192">
        <f t="shared" si="187"/>
        <v>0</v>
      </c>
      <c r="D178" s="208">
        <f t="shared" si="188"/>
        <v>0</v>
      </c>
      <c r="E178" s="208">
        <f t="shared" si="159"/>
        <v>0</v>
      </c>
      <c r="F178" s="382">
        <f t="shared" si="201"/>
        <v>0</v>
      </c>
      <c r="G178" s="304" t="str">
        <f t="shared" si="203"/>
        <v>-</v>
      </c>
      <c r="H178" s="308">
        <f t="shared" si="160"/>
        <v>0</v>
      </c>
      <c r="I178" s="190">
        <f t="shared" si="161"/>
        <v>0</v>
      </c>
      <c r="J178" s="190">
        <f t="shared" si="162"/>
        <v>0</v>
      </c>
      <c r="K178" s="190">
        <f t="shared" si="163"/>
        <v>0</v>
      </c>
      <c r="L178" s="330" t="str">
        <f t="shared" si="189"/>
        <v>-</v>
      </c>
      <c r="M178" s="368">
        <f t="shared" si="190"/>
        <v>0</v>
      </c>
      <c r="N178" s="232"/>
      <c r="O178" s="31"/>
      <c r="P178" s="105" t="str">
        <f t="shared" si="164"/>
        <v>-</v>
      </c>
      <c r="Q178" s="228">
        <v>0</v>
      </c>
      <c r="R178" s="370" t="str">
        <f t="shared" si="191"/>
        <v>-</v>
      </c>
      <c r="S178" s="368">
        <f t="shared" si="192"/>
        <v>0</v>
      </c>
      <c r="T178" s="232"/>
      <c r="U178" s="31"/>
      <c r="V178" s="105" t="str">
        <f t="shared" si="172"/>
        <v>-</v>
      </c>
      <c r="W178" s="228">
        <v>0</v>
      </c>
      <c r="X178" s="370" t="str">
        <f t="shared" si="147"/>
        <v>-</v>
      </c>
      <c r="Y178" s="368">
        <f t="shared" si="193"/>
        <v>0</v>
      </c>
      <c r="Z178" s="232"/>
      <c r="AA178" s="31"/>
      <c r="AB178" s="105" t="str">
        <f t="shared" si="173"/>
        <v>-</v>
      </c>
      <c r="AC178" s="228">
        <v>0</v>
      </c>
      <c r="AD178" s="370" t="str">
        <f t="shared" si="149"/>
        <v>-</v>
      </c>
      <c r="AE178" s="368">
        <f t="shared" si="194"/>
        <v>0</v>
      </c>
      <c r="AF178" s="232"/>
      <c r="AG178" s="31"/>
      <c r="AH178" s="105" t="str">
        <f t="shared" si="174"/>
        <v>-</v>
      </c>
      <c r="AI178" s="228">
        <v>0</v>
      </c>
      <c r="AJ178" s="370" t="str">
        <f t="shared" si="151"/>
        <v>-</v>
      </c>
      <c r="AK178" s="368">
        <f t="shared" si="195"/>
        <v>0</v>
      </c>
      <c r="AL178" s="232"/>
      <c r="AM178" s="31"/>
      <c r="AN178" s="105" t="str">
        <f t="shared" si="175"/>
        <v>-</v>
      </c>
      <c r="AO178" s="228">
        <v>0</v>
      </c>
      <c r="AP178" s="370" t="str">
        <f t="shared" si="153"/>
        <v>-</v>
      </c>
      <c r="AQ178" s="368">
        <f t="shared" si="196"/>
        <v>0</v>
      </c>
      <c r="AR178" s="232"/>
      <c r="AS178" s="31"/>
      <c r="AT178" s="105" t="str">
        <f t="shared" si="176"/>
        <v>-</v>
      </c>
      <c r="AU178" s="228">
        <v>0</v>
      </c>
      <c r="AV178" s="370" t="str">
        <f t="shared" si="155"/>
        <v>-</v>
      </c>
      <c r="AW178" s="368">
        <f t="shared" si="197"/>
        <v>0</v>
      </c>
      <c r="AX178" s="232"/>
      <c r="AY178" s="31"/>
      <c r="AZ178" s="369">
        <v>0</v>
      </c>
      <c r="BA178" s="370" t="str">
        <f t="shared" si="156"/>
        <v>-</v>
      </c>
      <c r="BB178" s="368">
        <f t="shared" si="198"/>
        <v>0</v>
      </c>
      <c r="BC178" s="232"/>
      <c r="BD178" s="31"/>
      <c r="BE178" s="369">
        <v>0</v>
      </c>
      <c r="BF178" s="370" t="str">
        <f t="shared" si="199"/>
        <v>-</v>
      </c>
      <c r="BG178" s="368">
        <f t="shared" si="200"/>
        <v>0</v>
      </c>
      <c r="BH178" s="232"/>
      <c r="BI178" s="31"/>
      <c r="BJ178" s="369">
        <v>0</v>
      </c>
      <c r="BK178" s="370" t="str">
        <f t="shared" si="158"/>
        <v>-</v>
      </c>
    </row>
    <row r="179" ht="14.25" customHeight="1" spans="1:63">
      <c r="A179" s="107"/>
      <c r="B179" s="108">
        <v>16</v>
      </c>
      <c r="C179" s="192">
        <f t="shared" si="187"/>
        <v>0</v>
      </c>
      <c r="D179" s="208">
        <f t="shared" si="188"/>
        <v>0</v>
      </c>
      <c r="E179" s="208">
        <f t="shared" si="159"/>
        <v>0</v>
      </c>
      <c r="F179" s="382">
        <f t="shared" si="201"/>
        <v>0</v>
      </c>
      <c r="G179" s="304" t="str">
        <f t="shared" si="203"/>
        <v>-</v>
      </c>
      <c r="H179" s="308">
        <f t="shared" si="160"/>
        <v>0</v>
      </c>
      <c r="I179" s="190">
        <f t="shared" si="161"/>
        <v>0</v>
      </c>
      <c r="J179" s="190">
        <f t="shared" si="162"/>
        <v>0</v>
      </c>
      <c r="K179" s="190">
        <f t="shared" si="163"/>
        <v>0</v>
      </c>
      <c r="L179" s="330" t="str">
        <f t="shared" si="189"/>
        <v>-</v>
      </c>
      <c r="M179" s="368">
        <f t="shared" si="190"/>
        <v>0</v>
      </c>
      <c r="N179" s="232"/>
      <c r="O179" s="31"/>
      <c r="P179" s="105" t="str">
        <f t="shared" si="164"/>
        <v>-</v>
      </c>
      <c r="Q179" s="228">
        <v>0</v>
      </c>
      <c r="R179" s="370" t="str">
        <f t="shared" si="191"/>
        <v>-</v>
      </c>
      <c r="S179" s="368">
        <f t="shared" si="192"/>
        <v>0</v>
      </c>
      <c r="T179" s="232"/>
      <c r="U179" s="31"/>
      <c r="V179" s="105" t="str">
        <f t="shared" si="172"/>
        <v>-</v>
      </c>
      <c r="W179" s="228">
        <v>0</v>
      </c>
      <c r="X179" s="370" t="str">
        <f t="shared" si="147"/>
        <v>-</v>
      </c>
      <c r="Y179" s="368">
        <f t="shared" si="193"/>
        <v>0</v>
      </c>
      <c r="Z179" s="232"/>
      <c r="AA179" s="31"/>
      <c r="AB179" s="105" t="str">
        <f t="shared" si="173"/>
        <v>-</v>
      </c>
      <c r="AC179" s="228">
        <v>0</v>
      </c>
      <c r="AD179" s="370" t="str">
        <f t="shared" si="149"/>
        <v>-</v>
      </c>
      <c r="AE179" s="368">
        <f t="shared" si="194"/>
        <v>0</v>
      </c>
      <c r="AF179" s="232"/>
      <c r="AG179" s="31"/>
      <c r="AH179" s="105" t="str">
        <f t="shared" si="174"/>
        <v>-</v>
      </c>
      <c r="AI179" s="228">
        <v>0</v>
      </c>
      <c r="AJ179" s="370" t="str">
        <f t="shared" si="151"/>
        <v>-</v>
      </c>
      <c r="AK179" s="368">
        <f t="shared" si="195"/>
        <v>0</v>
      </c>
      <c r="AL179" s="232"/>
      <c r="AM179" s="31"/>
      <c r="AN179" s="105" t="str">
        <f t="shared" si="175"/>
        <v>-</v>
      </c>
      <c r="AO179" s="228">
        <v>0</v>
      </c>
      <c r="AP179" s="370" t="str">
        <f t="shared" si="153"/>
        <v>-</v>
      </c>
      <c r="AQ179" s="368">
        <f t="shared" si="196"/>
        <v>0</v>
      </c>
      <c r="AR179" s="232"/>
      <c r="AS179" s="31"/>
      <c r="AT179" s="105" t="str">
        <f t="shared" si="176"/>
        <v>-</v>
      </c>
      <c r="AU179" s="228">
        <v>0</v>
      </c>
      <c r="AV179" s="370" t="str">
        <f t="shared" si="155"/>
        <v>-</v>
      </c>
      <c r="AW179" s="368">
        <f t="shared" si="197"/>
        <v>0</v>
      </c>
      <c r="AX179" s="232"/>
      <c r="AY179" s="31"/>
      <c r="AZ179" s="369">
        <v>0</v>
      </c>
      <c r="BA179" s="370" t="str">
        <f t="shared" si="156"/>
        <v>-</v>
      </c>
      <c r="BB179" s="368">
        <f t="shared" si="198"/>
        <v>0</v>
      </c>
      <c r="BC179" s="232"/>
      <c r="BD179" s="31"/>
      <c r="BE179" s="369">
        <v>0</v>
      </c>
      <c r="BF179" s="370" t="str">
        <f t="shared" si="199"/>
        <v>-</v>
      </c>
      <c r="BG179" s="368">
        <f t="shared" si="200"/>
        <v>0</v>
      </c>
      <c r="BH179" s="232"/>
      <c r="BI179" s="31"/>
      <c r="BJ179" s="369">
        <v>0</v>
      </c>
      <c r="BK179" s="370" t="str">
        <f t="shared" si="158"/>
        <v>-</v>
      </c>
    </row>
    <row r="180" ht="14.25" customHeight="1" spans="1:63">
      <c r="A180" s="107"/>
      <c r="B180" s="108">
        <v>17</v>
      </c>
      <c r="C180" s="192">
        <f t="shared" si="187"/>
        <v>0</v>
      </c>
      <c r="D180" s="208">
        <f t="shared" si="188"/>
        <v>0</v>
      </c>
      <c r="E180" s="208">
        <f t="shared" si="159"/>
        <v>0</v>
      </c>
      <c r="F180" s="382">
        <f t="shared" si="201"/>
        <v>0</v>
      </c>
      <c r="G180" s="304" t="str">
        <f t="shared" si="203"/>
        <v>-</v>
      </c>
      <c r="H180" s="308">
        <f t="shared" si="160"/>
        <v>0</v>
      </c>
      <c r="I180" s="190">
        <f t="shared" si="161"/>
        <v>0</v>
      </c>
      <c r="J180" s="190">
        <f t="shared" si="162"/>
        <v>0</v>
      </c>
      <c r="K180" s="190">
        <f t="shared" si="163"/>
        <v>0</v>
      </c>
      <c r="L180" s="330" t="str">
        <f t="shared" si="189"/>
        <v>-</v>
      </c>
      <c r="M180" s="368">
        <f t="shared" si="190"/>
        <v>0</v>
      </c>
      <c r="N180" s="232"/>
      <c r="O180" s="31"/>
      <c r="P180" s="105" t="str">
        <f t="shared" si="164"/>
        <v>-</v>
      </c>
      <c r="Q180" s="228">
        <v>0</v>
      </c>
      <c r="R180" s="370" t="str">
        <f t="shared" si="191"/>
        <v>-</v>
      </c>
      <c r="S180" s="368">
        <f t="shared" si="192"/>
        <v>0</v>
      </c>
      <c r="T180" s="232"/>
      <c r="U180" s="31"/>
      <c r="V180" s="105" t="str">
        <f t="shared" si="172"/>
        <v>-</v>
      </c>
      <c r="W180" s="228">
        <v>0</v>
      </c>
      <c r="X180" s="370" t="str">
        <f t="shared" si="147"/>
        <v>-</v>
      </c>
      <c r="Y180" s="368">
        <f t="shared" si="193"/>
        <v>0</v>
      </c>
      <c r="Z180" s="232"/>
      <c r="AA180" s="31"/>
      <c r="AB180" s="105" t="str">
        <f t="shared" si="173"/>
        <v>-</v>
      </c>
      <c r="AC180" s="228">
        <v>0</v>
      </c>
      <c r="AD180" s="370" t="str">
        <f t="shared" si="149"/>
        <v>-</v>
      </c>
      <c r="AE180" s="368">
        <f t="shared" si="194"/>
        <v>0</v>
      </c>
      <c r="AF180" s="232"/>
      <c r="AG180" s="31"/>
      <c r="AH180" s="105" t="str">
        <f t="shared" si="174"/>
        <v>-</v>
      </c>
      <c r="AI180" s="228">
        <v>0</v>
      </c>
      <c r="AJ180" s="370" t="str">
        <f t="shared" si="151"/>
        <v>-</v>
      </c>
      <c r="AK180" s="368">
        <f t="shared" si="195"/>
        <v>0</v>
      </c>
      <c r="AL180" s="232"/>
      <c r="AM180" s="31"/>
      <c r="AN180" s="105" t="str">
        <f t="shared" si="175"/>
        <v>-</v>
      </c>
      <c r="AO180" s="228">
        <v>0</v>
      </c>
      <c r="AP180" s="370" t="str">
        <f t="shared" si="153"/>
        <v>-</v>
      </c>
      <c r="AQ180" s="368">
        <f t="shared" si="196"/>
        <v>0</v>
      </c>
      <c r="AR180" s="232"/>
      <c r="AS180" s="31"/>
      <c r="AT180" s="105" t="str">
        <f t="shared" si="176"/>
        <v>-</v>
      </c>
      <c r="AU180" s="228">
        <v>0</v>
      </c>
      <c r="AV180" s="370" t="str">
        <f t="shared" si="155"/>
        <v>-</v>
      </c>
      <c r="AW180" s="368">
        <f t="shared" si="197"/>
        <v>0</v>
      </c>
      <c r="AX180" s="232"/>
      <c r="AY180" s="31"/>
      <c r="AZ180" s="369">
        <v>0</v>
      </c>
      <c r="BA180" s="370" t="str">
        <f t="shared" si="156"/>
        <v>-</v>
      </c>
      <c r="BB180" s="368">
        <f t="shared" si="198"/>
        <v>0</v>
      </c>
      <c r="BC180" s="232"/>
      <c r="BD180" s="31"/>
      <c r="BE180" s="369">
        <v>0</v>
      </c>
      <c r="BF180" s="370" t="str">
        <f t="shared" si="199"/>
        <v>-</v>
      </c>
      <c r="BG180" s="368">
        <f t="shared" si="200"/>
        <v>0</v>
      </c>
      <c r="BH180" s="232"/>
      <c r="BI180" s="31"/>
      <c r="BJ180" s="369">
        <v>0</v>
      </c>
      <c r="BK180" s="370" t="str">
        <f t="shared" si="158"/>
        <v>-</v>
      </c>
    </row>
    <row r="181" ht="14.25" customHeight="1" spans="1:63">
      <c r="A181" s="107"/>
      <c r="B181" s="108">
        <v>18</v>
      </c>
      <c r="C181" s="192">
        <f t="shared" si="187"/>
        <v>0</v>
      </c>
      <c r="D181" s="208">
        <f t="shared" si="188"/>
        <v>0</v>
      </c>
      <c r="E181" s="208">
        <f t="shared" si="159"/>
        <v>0</v>
      </c>
      <c r="F181" s="382">
        <f t="shared" si="201"/>
        <v>0</v>
      </c>
      <c r="G181" s="304" t="str">
        <f t="shared" si="203"/>
        <v>-</v>
      </c>
      <c r="H181" s="308">
        <f t="shared" si="160"/>
        <v>0</v>
      </c>
      <c r="I181" s="190">
        <f t="shared" si="161"/>
        <v>0</v>
      </c>
      <c r="J181" s="190">
        <f t="shared" si="162"/>
        <v>0</v>
      </c>
      <c r="K181" s="190">
        <f t="shared" si="163"/>
        <v>0</v>
      </c>
      <c r="L181" s="330" t="str">
        <f t="shared" si="189"/>
        <v>-</v>
      </c>
      <c r="M181" s="368">
        <f t="shared" si="190"/>
        <v>0</v>
      </c>
      <c r="N181" s="232"/>
      <c r="O181" s="31"/>
      <c r="P181" s="105" t="str">
        <f t="shared" si="164"/>
        <v>-</v>
      </c>
      <c r="Q181" s="228">
        <v>0</v>
      </c>
      <c r="R181" s="370" t="str">
        <f t="shared" si="191"/>
        <v>-</v>
      </c>
      <c r="S181" s="368">
        <f t="shared" si="192"/>
        <v>0</v>
      </c>
      <c r="T181" s="232"/>
      <c r="U181" s="31"/>
      <c r="V181" s="105" t="str">
        <f t="shared" si="172"/>
        <v>-</v>
      </c>
      <c r="W181" s="228">
        <v>0</v>
      </c>
      <c r="X181" s="370" t="str">
        <f t="shared" si="147"/>
        <v>-</v>
      </c>
      <c r="Y181" s="368">
        <f t="shared" si="193"/>
        <v>0</v>
      </c>
      <c r="Z181" s="232"/>
      <c r="AA181" s="31"/>
      <c r="AB181" s="105" t="str">
        <f t="shared" si="173"/>
        <v>-</v>
      </c>
      <c r="AC181" s="228">
        <v>0</v>
      </c>
      <c r="AD181" s="370" t="str">
        <f t="shared" si="149"/>
        <v>-</v>
      </c>
      <c r="AE181" s="368">
        <f t="shared" si="194"/>
        <v>0</v>
      </c>
      <c r="AF181" s="232"/>
      <c r="AG181" s="31"/>
      <c r="AH181" s="105" t="str">
        <f t="shared" si="174"/>
        <v>-</v>
      </c>
      <c r="AI181" s="228">
        <v>0</v>
      </c>
      <c r="AJ181" s="370" t="str">
        <f t="shared" si="151"/>
        <v>-</v>
      </c>
      <c r="AK181" s="368">
        <f t="shared" si="195"/>
        <v>0</v>
      </c>
      <c r="AL181" s="232"/>
      <c r="AM181" s="31"/>
      <c r="AN181" s="105" t="str">
        <f t="shared" si="175"/>
        <v>-</v>
      </c>
      <c r="AO181" s="228">
        <v>0</v>
      </c>
      <c r="AP181" s="370" t="str">
        <f t="shared" si="153"/>
        <v>-</v>
      </c>
      <c r="AQ181" s="368">
        <f t="shared" si="196"/>
        <v>0</v>
      </c>
      <c r="AR181" s="232"/>
      <c r="AS181" s="31"/>
      <c r="AT181" s="105" t="str">
        <f t="shared" si="176"/>
        <v>-</v>
      </c>
      <c r="AU181" s="228">
        <v>0</v>
      </c>
      <c r="AV181" s="370" t="str">
        <f t="shared" si="155"/>
        <v>-</v>
      </c>
      <c r="AW181" s="368">
        <f t="shared" si="197"/>
        <v>0</v>
      </c>
      <c r="AX181" s="232"/>
      <c r="AY181" s="31"/>
      <c r="AZ181" s="369">
        <v>0</v>
      </c>
      <c r="BA181" s="370" t="str">
        <f t="shared" si="156"/>
        <v>-</v>
      </c>
      <c r="BB181" s="368">
        <f t="shared" si="198"/>
        <v>0</v>
      </c>
      <c r="BC181" s="232"/>
      <c r="BD181" s="31"/>
      <c r="BE181" s="369">
        <v>0</v>
      </c>
      <c r="BF181" s="370" t="str">
        <f t="shared" si="199"/>
        <v>-</v>
      </c>
      <c r="BG181" s="368">
        <f t="shared" si="200"/>
        <v>0</v>
      </c>
      <c r="BH181" s="232"/>
      <c r="BI181" s="31"/>
      <c r="BJ181" s="369">
        <v>0</v>
      </c>
      <c r="BK181" s="370" t="str">
        <f t="shared" si="158"/>
        <v>-</v>
      </c>
    </row>
    <row r="182" ht="14.25" customHeight="1" spans="1:63">
      <c r="A182" s="107"/>
      <c r="B182" s="108">
        <v>19</v>
      </c>
      <c r="C182" s="192">
        <f t="shared" si="187"/>
        <v>0</v>
      </c>
      <c r="D182" s="208">
        <f t="shared" si="188"/>
        <v>0</v>
      </c>
      <c r="E182" s="208">
        <f t="shared" si="159"/>
        <v>0</v>
      </c>
      <c r="F182" s="382">
        <f t="shared" si="201"/>
        <v>0</v>
      </c>
      <c r="G182" s="304" t="str">
        <f t="shared" si="203"/>
        <v>-</v>
      </c>
      <c r="H182" s="308">
        <f t="shared" si="160"/>
        <v>0</v>
      </c>
      <c r="I182" s="190">
        <f t="shared" si="161"/>
        <v>0</v>
      </c>
      <c r="J182" s="190">
        <f t="shared" si="162"/>
        <v>0</v>
      </c>
      <c r="K182" s="190">
        <f t="shared" si="163"/>
        <v>0</v>
      </c>
      <c r="L182" s="330" t="str">
        <f t="shared" si="189"/>
        <v>-</v>
      </c>
      <c r="M182" s="368">
        <f t="shared" si="190"/>
        <v>0</v>
      </c>
      <c r="N182" s="232"/>
      <c r="O182" s="31"/>
      <c r="P182" s="105" t="str">
        <f t="shared" si="164"/>
        <v>-</v>
      </c>
      <c r="Q182" s="228">
        <v>0</v>
      </c>
      <c r="R182" s="370" t="str">
        <f t="shared" si="191"/>
        <v>-</v>
      </c>
      <c r="S182" s="368">
        <f t="shared" si="192"/>
        <v>0</v>
      </c>
      <c r="T182" s="232"/>
      <c r="U182" s="31"/>
      <c r="V182" s="105" t="str">
        <f t="shared" si="172"/>
        <v>-</v>
      </c>
      <c r="W182" s="228">
        <v>0</v>
      </c>
      <c r="X182" s="370" t="str">
        <f t="shared" si="147"/>
        <v>-</v>
      </c>
      <c r="Y182" s="368">
        <f t="shared" si="193"/>
        <v>0</v>
      </c>
      <c r="Z182" s="232"/>
      <c r="AA182" s="31"/>
      <c r="AB182" s="105" t="str">
        <f t="shared" si="173"/>
        <v>-</v>
      </c>
      <c r="AC182" s="228">
        <v>0</v>
      </c>
      <c r="AD182" s="370" t="str">
        <f t="shared" si="149"/>
        <v>-</v>
      </c>
      <c r="AE182" s="368">
        <f t="shared" si="194"/>
        <v>0</v>
      </c>
      <c r="AF182" s="232"/>
      <c r="AG182" s="31"/>
      <c r="AH182" s="105" t="str">
        <f t="shared" si="174"/>
        <v>-</v>
      </c>
      <c r="AI182" s="228">
        <v>0</v>
      </c>
      <c r="AJ182" s="370" t="str">
        <f t="shared" si="151"/>
        <v>-</v>
      </c>
      <c r="AK182" s="368">
        <f t="shared" si="195"/>
        <v>0</v>
      </c>
      <c r="AL182" s="232"/>
      <c r="AM182" s="31"/>
      <c r="AN182" s="105" t="str">
        <f t="shared" si="175"/>
        <v>-</v>
      </c>
      <c r="AO182" s="228">
        <v>0</v>
      </c>
      <c r="AP182" s="370" t="str">
        <f t="shared" si="153"/>
        <v>-</v>
      </c>
      <c r="AQ182" s="368">
        <f t="shared" si="196"/>
        <v>0</v>
      </c>
      <c r="AR182" s="232"/>
      <c r="AS182" s="31"/>
      <c r="AT182" s="105" t="str">
        <f t="shared" si="176"/>
        <v>-</v>
      </c>
      <c r="AU182" s="228">
        <v>0</v>
      </c>
      <c r="AV182" s="370" t="str">
        <f t="shared" si="155"/>
        <v>-</v>
      </c>
      <c r="AW182" s="368">
        <f t="shared" si="197"/>
        <v>0</v>
      </c>
      <c r="AX182" s="232"/>
      <c r="AY182" s="31"/>
      <c r="AZ182" s="369">
        <v>0</v>
      </c>
      <c r="BA182" s="370" t="str">
        <f t="shared" si="156"/>
        <v>-</v>
      </c>
      <c r="BB182" s="368">
        <f t="shared" si="198"/>
        <v>0</v>
      </c>
      <c r="BC182" s="232"/>
      <c r="BD182" s="31"/>
      <c r="BE182" s="369">
        <v>0</v>
      </c>
      <c r="BF182" s="370" t="str">
        <f t="shared" si="199"/>
        <v>-</v>
      </c>
      <c r="BG182" s="368">
        <f t="shared" si="200"/>
        <v>0</v>
      </c>
      <c r="BH182" s="232"/>
      <c r="BI182" s="31"/>
      <c r="BJ182" s="369">
        <v>0</v>
      </c>
      <c r="BK182" s="370" t="str">
        <f t="shared" si="158"/>
        <v>-</v>
      </c>
    </row>
    <row r="183" ht="14.25" customHeight="1" spans="1:63">
      <c r="A183" s="107"/>
      <c r="B183" s="108">
        <v>20</v>
      </c>
      <c r="C183" s="192">
        <f t="shared" si="187"/>
        <v>0</v>
      </c>
      <c r="D183" s="208">
        <f t="shared" si="188"/>
        <v>0</v>
      </c>
      <c r="E183" s="208">
        <f t="shared" si="159"/>
        <v>0</v>
      </c>
      <c r="F183" s="382">
        <f t="shared" si="201"/>
        <v>0</v>
      </c>
      <c r="G183" s="304" t="str">
        <f t="shared" si="203"/>
        <v>-</v>
      </c>
      <c r="H183" s="308">
        <f t="shared" si="160"/>
        <v>0</v>
      </c>
      <c r="I183" s="190">
        <f t="shared" si="161"/>
        <v>0</v>
      </c>
      <c r="J183" s="190">
        <f t="shared" si="162"/>
        <v>0</v>
      </c>
      <c r="K183" s="190">
        <f t="shared" si="163"/>
        <v>0</v>
      </c>
      <c r="L183" s="330" t="str">
        <f t="shared" si="189"/>
        <v>-</v>
      </c>
      <c r="M183" s="368">
        <f t="shared" si="190"/>
        <v>0</v>
      </c>
      <c r="N183" s="232"/>
      <c r="O183" s="31"/>
      <c r="P183" s="105" t="str">
        <f t="shared" si="164"/>
        <v>-</v>
      </c>
      <c r="Q183" s="228">
        <v>0</v>
      </c>
      <c r="R183" s="370" t="str">
        <f t="shared" si="191"/>
        <v>-</v>
      </c>
      <c r="S183" s="368">
        <f t="shared" si="192"/>
        <v>0</v>
      </c>
      <c r="T183" s="232"/>
      <c r="U183" s="31"/>
      <c r="V183" s="105" t="str">
        <f t="shared" si="172"/>
        <v>-</v>
      </c>
      <c r="W183" s="228">
        <v>0</v>
      </c>
      <c r="X183" s="370" t="str">
        <f t="shared" si="147"/>
        <v>-</v>
      </c>
      <c r="Y183" s="368">
        <f t="shared" si="193"/>
        <v>0</v>
      </c>
      <c r="Z183" s="232"/>
      <c r="AA183" s="31"/>
      <c r="AB183" s="105" t="str">
        <f t="shared" si="173"/>
        <v>-</v>
      </c>
      <c r="AC183" s="228">
        <v>0</v>
      </c>
      <c r="AD183" s="370" t="str">
        <f t="shared" si="149"/>
        <v>-</v>
      </c>
      <c r="AE183" s="368">
        <f t="shared" si="194"/>
        <v>0</v>
      </c>
      <c r="AF183" s="232"/>
      <c r="AG183" s="31"/>
      <c r="AH183" s="105" t="str">
        <f t="shared" si="174"/>
        <v>-</v>
      </c>
      <c r="AI183" s="228">
        <v>0</v>
      </c>
      <c r="AJ183" s="370" t="str">
        <f t="shared" si="151"/>
        <v>-</v>
      </c>
      <c r="AK183" s="368">
        <f t="shared" si="195"/>
        <v>0</v>
      </c>
      <c r="AL183" s="232"/>
      <c r="AM183" s="31"/>
      <c r="AN183" s="105" t="str">
        <f t="shared" si="175"/>
        <v>-</v>
      </c>
      <c r="AO183" s="228">
        <v>0</v>
      </c>
      <c r="AP183" s="370" t="str">
        <f t="shared" si="153"/>
        <v>-</v>
      </c>
      <c r="AQ183" s="368">
        <f t="shared" si="196"/>
        <v>0</v>
      </c>
      <c r="AR183" s="232"/>
      <c r="AS183" s="31"/>
      <c r="AT183" s="105" t="str">
        <f t="shared" si="176"/>
        <v>-</v>
      </c>
      <c r="AU183" s="228">
        <v>0</v>
      </c>
      <c r="AV183" s="370" t="str">
        <f t="shared" si="155"/>
        <v>-</v>
      </c>
      <c r="AW183" s="368">
        <f t="shared" si="197"/>
        <v>0</v>
      </c>
      <c r="AX183" s="232"/>
      <c r="AY183" s="31"/>
      <c r="AZ183" s="369">
        <v>0</v>
      </c>
      <c r="BA183" s="370" t="str">
        <f t="shared" si="156"/>
        <v>-</v>
      </c>
      <c r="BB183" s="368">
        <f t="shared" si="198"/>
        <v>0</v>
      </c>
      <c r="BC183" s="232"/>
      <c r="BD183" s="31"/>
      <c r="BE183" s="369">
        <v>0</v>
      </c>
      <c r="BF183" s="370" t="str">
        <f t="shared" si="199"/>
        <v>-</v>
      </c>
      <c r="BG183" s="368">
        <f t="shared" si="200"/>
        <v>0</v>
      </c>
      <c r="BH183" s="232"/>
      <c r="BI183" s="31"/>
      <c r="BJ183" s="369">
        <v>0</v>
      </c>
      <c r="BK183" s="370" t="str">
        <f t="shared" si="158"/>
        <v>-</v>
      </c>
    </row>
    <row r="184" ht="14.25" customHeight="1" spans="1:63">
      <c r="A184" s="107"/>
      <c r="B184" s="108">
        <v>21</v>
      </c>
      <c r="C184" s="192">
        <f t="shared" si="187"/>
        <v>0</v>
      </c>
      <c r="D184" s="208">
        <f t="shared" si="188"/>
        <v>0</v>
      </c>
      <c r="E184" s="208">
        <f t="shared" si="159"/>
        <v>0</v>
      </c>
      <c r="F184" s="382">
        <f t="shared" si="201"/>
        <v>0</v>
      </c>
      <c r="G184" s="304" t="str">
        <f t="shared" si="203"/>
        <v>-</v>
      </c>
      <c r="H184" s="308">
        <f t="shared" si="160"/>
        <v>0</v>
      </c>
      <c r="I184" s="190">
        <f t="shared" si="161"/>
        <v>0</v>
      </c>
      <c r="J184" s="190">
        <f t="shared" si="162"/>
        <v>0</v>
      </c>
      <c r="K184" s="190">
        <f t="shared" si="163"/>
        <v>0</v>
      </c>
      <c r="L184" s="330" t="str">
        <f t="shared" si="189"/>
        <v>-</v>
      </c>
      <c r="M184" s="368">
        <f t="shared" si="190"/>
        <v>0</v>
      </c>
      <c r="N184" s="232"/>
      <c r="O184" s="31"/>
      <c r="P184" s="105" t="str">
        <f t="shared" si="164"/>
        <v>-</v>
      </c>
      <c r="Q184" s="228">
        <v>0</v>
      </c>
      <c r="R184" s="370" t="str">
        <f t="shared" si="191"/>
        <v>-</v>
      </c>
      <c r="S184" s="368">
        <f t="shared" si="192"/>
        <v>0</v>
      </c>
      <c r="T184" s="232"/>
      <c r="U184" s="31"/>
      <c r="V184" s="105" t="str">
        <f t="shared" si="172"/>
        <v>-</v>
      </c>
      <c r="W184" s="228">
        <v>0</v>
      </c>
      <c r="X184" s="370" t="str">
        <f t="shared" si="147"/>
        <v>-</v>
      </c>
      <c r="Y184" s="368">
        <f t="shared" si="193"/>
        <v>0</v>
      </c>
      <c r="Z184" s="232"/>
      <c r="AA184" s="31"/>
      <c r="AB184" s="105" t="str">
        <f t="shared" si="173"/>
        <v>-</v>
      </c>
      <c r="AC184" s="228">
        <v>0</v>
      </c>
      <c r="AD184" s="370" t="str">
        <f t="shared" si="149"/>
        <v>-</v>
      </c>
      <c r="AE184" s="368">
        <f t="shared" si="194"/>
        <v>0</v>
      </c>
      <c r="AF184" s="232"/>
      <c r="AG184" s="31"/>
      <c r="AH184" s="105" t="str">
        <f t="shared" si="174"/>
        <v>-</v>
      </c>
      <c r="AI184" s="228">
        <v>0</v>
      </c>
      <c r="AJ184" s="370" t="str">
        <f t="shared" si="151"/>
        <v>-</v>
      </c>
      <c r="AK184" s="368">
        <f t="shared" si="195"/>
        <v>0</v>
      </c>
      <c r="AL184" s="232"/>
      <c r="AM184" s="31"/>
      <c r="AN184" s="105" t="str">
        <f t="shared" si="175"/>
        <v>-</v>
      </c>
      <c r="AO184" s="228">
        <v>0</v>
      </c>
      <c r="AP184" s="370" t="str">
        <f t="shared" si="153"/>
        <v>-</v>
      </c>
      <c r="AQ184" s="368">
        <f t="shared" si="196"/>
        <v>0</v>
      </c>
      <c r="AR184" s="232"/>
      <c r="AS184" s="31"/>
      <c r="AT184" s="105" t="str">
        <f t="shared" si="176"/>
        <v>-</v>
      </c>
      <c r="AU184" s="228">
        <v>0</v>
      </c>
      <c r="AV184" s="370" t="str">
        <f t="shared" si="155"/>
        <v>-</v>
      </c>
      <c r="AW184" s="368">
        <f t="shared" si="197"/>
        <v>0</v>
      </c>
      <c r="AX184" s="232"/>
      <c r="AY184" s="31"/>
      <c r="AZ184" s="369">
        <v>0</v>
      </c>
      <c r="BA184" s="370" t="str">
        <f t="shared" si="156"/>
        <v>-</v>
      </c>
      <c r="BB184" s="368">
        <f t="shared" si="198"/>
        <v>0</v>
      </c>
      <c r="BC184" s="232"/>
      <c r="BD184" s="31"/>
      <c r="BE184" s="369">
        <v>0</v>
      </c>
      <c r="BF184" s="370" t="str">
        <f t="shared" si="199"/>
        <v>-</v>
      </c>
      <c r="BG184" s="368">
        <f t="shared" si="200"/>
        <v>0</v>
      </c>
      <c r="BH184" s="232"/>
      <c r="BI184" s="31"/>
      <c r="BJ184" s="369">
        <v>0</v>
      </c>
      <c r="BK184" s="370" t="str">
        <f t="shared" si="158"/>
        <v>-</v>
      </c>
    </row>
    <row r="185" ht="14.25" customHeight="1" spans="1:63">
      <c r="A185" s="107"/>
      <c r="B185" s="108">
        <v>22</v>
      </c>
      <c r="C185" s="192">
        <f t="shared" si="187"/>
        <v>0</v>
      </c>
      <c r="D185" s="208">
        <f t="shared" si="188"/>
        <v>0</v>
      </c>
      <c r="E185" s="208">
        <f t="shared" si="159"/>
        <v>0</v>
      </c>
      <c r="F185" s="382">
        <f t="shared" si="201"/>
        <v>0</v>
      </c>
      <c r="G185" s="304" t="str">
        <f t="shared" si="203"/>
        <v>-</v>
      </c>
      <c r="H185" s="308">
        <f t="shared" si="160"/>
        <v>0</v>
      </c>
      <c r="I185" s="190">
        <f t="shared" si="161"/>
        <v>0</v>
      </c>
      <c r="J185" s="190">
        <f t="shared" si="162"/>
        <v>0</v>
      </c>
      <c r="K185" s="190">
        <f t="shared" si="163"/>
        <v>0</v>
      </c>
      <c r="L185" s="330" t="str">
        <f t="shared" si="189"/>
        <v>-</v>
      </c>
      <c r="M185" s="368">
        <f t="shared" si="190"/>
        <v>0</v>
      </c>
      <c r="N185" s="232"/>
      <c r="O185" s="31"/>
      <c r="P185" s="105" t="str">
        <f t="shared" si="164"/>
        <v>-</v>
      </c>
      <c r="Q185" s="228">
        <v>0</v>
      </c>
      <c r="R185" s="370" t="str">
        <f t="shared" si="191"/>
        <v>-</v>
      </c>
      <c r="S185" s="368">
        <f t="shared" si="192"/>
        <v>0</v>
      </c>
      <c r="T185" s="232"/>
      <c r="U185" s="31"/>
      <c r="V185" s="105" t="str">
        <f t="shared" si="172"/>
        <v>-</v>
      </c>
      <c r="W185" s="228">
        <v>0</v>
      </c>
      <c r="X185" s="370" t="str">
        <f t="shared" si="147"/>
        <v>-</v>
      </c>
      <c r="Y185" s="368">
        <f t="shared" si="193"/>
        <v>0</v>
      </c>
      <c r="Z185" s="232"/>
      <c r="AA185" s="31"/>
      <c r="AB185" s="105" t="str">
        <f t="shared" si="173"/>
        <v>-</v>
      </c>
      <c r="AC185" s="228">
        <v>0</v>
      </c>
      <c r="AD185" s="370" t="str">
        <f t="shared" si="149"/>
        <v>-</v>
      </c>
      <c r="AE185" s="368">
        <f t="shared" si="194"/>
        <v>0</v>
      </c>
      <c r="AF185" s="232"/>
      <c r="AG185" s="31"/>
      <c r="AH185" s="105" t="str">
        <f t="shared" si="174"/>
        <v>-</v>
      </c>
      <c r="AI185" s="228">
        <v>0</v>
      </c>
      <c r="AJ185" s="370" t="str">
        <f t="shared" si="151"/>
        <v>-</v>
      </c>
      <c r="AK185" s="368">
        <f t="shared" si="195"/>
        <v>0</v>
      </c>
      <c r="AL185" s="232"/>
      <c r="AM185" s="31"/>
      <c r="AN185" s="105" t="str">
        <f t="shared" si="175"/>
        <v>-</v>
      </c>
      <c r="AO185" s="228">
        <v>0</v>
      </c>
      <c r="AP185" s="370" t="str">
        <f t="shared" si="153"/>
        <v>-</v>
      </c>
      <c r="AQ185" s="368">
        <f t="shared" si="196"/>
        <v>0</v>
      </c>
      <c r="AR185" s="232"/>
      <c r="AS185" s="31"/>
      <c r="AT185" s="105" t="str">
        <f t="shared" si="176"/>
        <v>-</v>
      </c>
      <c r="AU185" s="228">
        <v>0</v>
      </c>
      <c r="AV185" s="370" t="str">
        <f t="shared" si="155"/>
        <v>-</v>
      </c>
      <c r="AW185" s="368">
        <f t="shared" si="197"/>
        <v>0</v>
      </c>
      <c r="AX185" s="232"/>
      <c r="AY185" s="31"/>
      <c r="AZ185" s="369">
        <v>0</v>
      </c>
      <c r="BA185" s="370" t="str">
        <f t="shared" si="156"/>
        <v>-</v>
      </c>
      <c r="BB185" s="368">
        <f t="shared" si="198"/>
        <v>0</v>
      </c>
      <c r="BC185" s="232"/>
      <c r="BD185" s="31"/>
      <c r="BE185" s="369">
        <v>0</v>
      </c>
      <c r="BF185" s="370" t="str">
        <f t="shared" si="199"/>
        <v>-</v>
      </c>
      <c r="BG185" s="368">
        <f t="shared" si="200"/>
        <v>0</v>
      </c>
      <c r="BH185" s="232"/>
      <c r="BI185" s="31"/>
      <c r="BJ185" s="369">
        <v>0</v>
      </c>
      <c r="BK185" s="370" t="str">
        <f t="shared" si="158"/>
        <v>-</v>
      </c>
    </row>
    <row r="186" ht="14.25" customHeight="1" spans="1:63">
      <c r="A186" s="107"/>
      <c r="B186" s="108">
        <v>23</v>
      </c>
      <c r="C186" s="192">
        <f t="shared" si="187"/>
        <v>0</v>
      </c>
      <c r="D186" s="208">
        <f t="shared" si="188"/>
        <v>0</v>
      </c>
      <c r="E186" s="208">
        <f t="shared" si="159"/>
        <v>0</v>
      </c>
      <c r="F186" s="382">
        <f t="shared" si="201"/>
        <v>0</v>
      </c>
      <c r="G186" s="304" t="str">
        <f t="shared" si="203"/>
        <v>-</v>
      </c>
      <c r="H186" s="308">
        <f t="shared" si="160"/>
        <v>0</v>
      </c>
      <c r="I186" s="190">
        <f t="shared" si="161"/>
        <v>0</v>
      </c>
      <c r="J186" s="190">
        <f t="shared" si="162"/>
        <v>0</v>
      </c>
      <c r="K186" s="190">
        <f t="shared" si="163"/>
        <v>0</v>
      </c>
      <c r="L186" s="330" t="str">
        <f t="shared" si="189"/>
        <v>-</v>
      </c>
      <c r="M186" s="368">
        <f t="shared" si="190"/>
        <v>0</v>
      </c>
      <c r="N186" s="232"/>
      <c r="O186" s="31"/>
      <c r="P186" s="105" t="str">
        <f t="shared" si="164"/>
        <v>-</v>
      </c>
      <c r="Q186" s="228">
        <v>0</v>
      </c>
      <c r="R186" s="370" t="str">
        <f t="shared" si="191"/>
        <v>-</v>
      </c>
      <c r="S186" s="368">
        <f t="shared" si="192"/>
        <v>0</v>
      </c>
      <c r="T186" s="232"/>
      <c r="U186" s="31"/>
      <c r="V186" s="105" t="str">
        <f t="shared" si="172"/>
        <v>-</v>
      </c>
      <c r="W186" s="228">
        <v>0</v>
      </c>
      <c r="X186" s="370" t="str">
        <f t="shared" si="147"/>
        <v>-</v>
      </c>
      <c r="Y186" s="368">
        <f t="shared" si="193"/>
        <v>0</v>
      </c>
      <c r="Z186" s="232"/>
      <c r="AA186" s="31"/>
      <c r="AB186" s="105" t="str">
        <f t="shared" si="173"/>
        <v>-</v>
      </c>
      <c r="AC186" s="228">
        <v>0</v>
      </c>
      <c r="AD186" s="370" t="str">
        <f t="shared" si="149"/>
        <v>-</v>
      </c>
      <c r="AE186" s="368">
        <f t="shared" si="194"/>
        <v>0</v>
      </c>
      <c r="AF186" s="232"/>
      <c r="AG186" s="31"/>
      <c r="AH186" s="105" t="str">
        <f t="shared" si="174"/>
        <v>-</v>
      </c>
      <c r="AI186" s="228">
        <v>0</v>
      </c>
      <c r="AJ186" s="370" t="str">
        <f t="shared" si="151"/>
        <v>-</v>
      </c>
      <c r="AK186" s="368">
        <f t="shared" si="195"/>
        <v>0</v>
      </c>
      <c r="AL186" s="232"/>
      <c r="AM186" s="31"/>
      <c r="AN186" s="105" t="str">
        <f t="shared" si="175"/>
        <v>-</v>
      </c>
      <c r="AO186" s="228">
        <v>0</v>
      </c>
      <c r="AP186" s="370" t="str">
        <f t="shared" si="153"/>
        <v>-</v>
      </c>
      <c r="AQ186" s="368">
        <f t="shared" si="196"/>
        <v>0</v>
      </c>
      <c r="AR186" s="232"/>
      <c r="AS186" s="31"/>
      <c r="AT186" s="105" t="str">
        <f t="shared" si="176"/>
        <v>-</v>
      </c>
      <c r="AU186" s="228">
        <v>0</v>
      </c>
      <c r="AV186" s="370" t="str">
        <f t="shared" si="155"/>
        <v>-</v>
      </c>
      <c r="AW186" s="368">
        <f t="shared" si="197"/>
        <v>0</v>
      </c>
      <c r="AX186" s="232"/>
      <c r="AY186" s="31"/>
      <c r="AZ186" s="369">
        <v>0</v>
      </c>
      <c r="BA186" s="370" t="str">
        <f t="shared" si="156"/>
        <v>-</v>
      </c>
      <c r="BB186" s="368">
        <f t="shared" si="198"/>
        <v>0</v>
      </c>
      <c r="BC186" s="232"/>
      <c r="BD186" s="31"/>
      <c r="BE186" s="369">
        <v>0</v>
      </c>
      <c r="BF186" s="370" t="str">
        <f t="shared" si="199"/>
        <v>-</v>
      </c>
      <c r="BG186" s="368">
        <f t="shared" si="200"/>
        <v>0</v>
      </c>
      <c r="BH186" s="232"/>
      <c r="BI186" s="31"/>
      <c r="BJ186" s="369">
        <v>0</v>
      </c>
      <c r="BK186" s="370" t="str">
        <f t="shared" si="158"/>
        <v>-</v>
      </c>
    </row>
    <row r="187" ht="14.25" customHeight="1" spans="1:63">
      <c r="A187" s="107"/>
      <c r="B187" s="108">
        <v>24</v>
      </c>
      <c r="C187" s="192">
        <f t="shared" si="187"/>
        <v>0</v>
      </c>
      <c r="D187" s="208">
        <f t="shared" si="188"/>
        <v>0</v>
      </c>
      <c r="E187" s="208">
        <f t="shared" si="159"/>
        <v>0</v>
      </c>
      <c r="F187" s="382">
        <f t="shared" si="201"/>
        <v>0</v>
      </c>
      <c r="G187" s="304" t="str">
        <f t="shared" si="203"/>
        <v>-</v>
      </c>
      <c r="H187" s="308">
        <f t="shared" si="160"/>
        <v>0</v>
      </c>
      <c r="I187" s="190">
        <f t="shared" si="161"/>
        <v>0</v>
      </c>
      <c r="J187" s="190">
        <f t="shared" si="162"/>
        <v>0</v>
      </c>
      <c r="K187" s="190">
        <f t="shared" si="163"/>
        <v>0</v>
      </c>
      <c r="L187" s="330" t="str">
        <f t="shared" si="189"/>
        <v>-</v>
      </c>
      <c r="M187" s="368">
        <f t="shared" si="190"/>
        <v>0</v>
      </c>
      <c r="N187" s="232"/>
      <c r="O187" s="31"/>
      <c r="P187" s="105" t="str">
        <f t="shared" si="164"/>
        <v>-</v>
      </c>
      <c r="Q187" s="228">
        <v>0</v>
      </c>
      <c r="R187" s="370" t="str">
        <f t="shared" si="191"/>
        <v>-</v>
      </c>
      <c r="S187" s="368">
        <f t="shared" si="192"/>
        <v>0</v>
      </c>
      <c r="T187" s="232"/>
      <c r="U187" s="31"/>
      <c r="V187" s="105" t="str">
        <f t="shared" si="172"/>
        <v>-</v>
      </c>
      <c r="W187" s="228">
        <v>0</v>
      </c>
      <c r="X187" s="370" t="str">
        <f t="shared" si="147"/>
        <v>-</v>
      </c>
      <c r="Y187" s="368">
        <f t="shared" si="193"/>
        <v>0</v>
      </c>
      <c r="Z187" s="232"/>
      <c r="AA187" s="31"/>
      <c r="AB187" s="105" t="str">
        <f t="shared" si="173"/>
        <v>-</v>
      </c>
      <c r="AC187" s="228">
        <v>0</v>
      </c>
      <c r="AD187" s="370" t="str">
        <f t="shared" si="149"/>
        <v>-</v>
      </c>
      <c r="AE187" s="368">
        <f t="shared" si="194"/>
        <v>0</v>
      </c>
      <c r="AF187" s="232"/>
      <c r="AG187" s="31"/>
      <c r="AH187" s="105" t="str">
        <f t="shared" si="174"/>
        <v>-</v>
      </c>
      <c r="AI187" s="228">
        <v>0</v>
      </c>
      <c r="AJ187" s="370" t="str">
        <f t="shared" si="151"/>
        <v>-</v>
      </c>
      <c r="AK187" s="368">
        <f t="shared" si="195"/>
        <v>0</v>
      </c>
      <c r="AL187" s="232"/>
      <c r="AM187" s="31"/>
      <c r="AN187" s="105" t="str">
        <f t="shared" si="175"/>
        <v>-</v>
      </c>
      <c r="AO187" s="228">
        <v>0</v>
      </c>
      <c r="AP187" s="370" t="str">
        <f t="shared" si="153"/>
        <v>-</v>
      </c>
      <c r="AQ187" s="368">
        <f t="shared" si="196"/>
        <v>0</v>
      </c>
      <c r="AR187" s="232"/>
      <c r="AS187" s="31"/>
      <c r="AT187" s="105" t="str">
        <f t="shared" si="176"/>
        <v>-</v>
      </c>
      <c r="AU187" s="228">
        <v>0</v>
      </c>
      <c r="AV187" s="370" t="str">
        <f t="shared" si="155"/>
        <v>-</v>
      </c>
      <c r="AW187" s="368">
        <f t="shared" si="197"/>
        <v>0</v>
      </c>
      <c r="AX187" s="232"/>
      <c r="AY187" s="31"/>
      <c r="AZ187" s="369">
        <v>0</v>
      </c>
      <c r="BA187" s="370" t="str">
        <f t="shared" si="156"/>
        <v>-</v>
      </c>
      <c r="BB187" s="368">
        <f t="shared" si="198"/>
        <v>0</v>
      </c>
      <c r="BC187" s="232"/>
      <c r="BD187" s="31"/>
      <c r="BE187" s="369">
        <v>0</v>
      </c>
      <c r="BF187" s="370" t="str">
        <f t="shared" si="199"/>
        <v>-</v>
      </c>
      <c r="BG187" s="368">
        <f t="shared" si="200"/>
        <v>0</v>
      </c>
      <c r="BH187" s="232"/>
      <c r="BI187" s="31"/>
      <c r="BJ187" s="369">
        <v>0</v>
      </c>
      <c r="BK187" s="370" t="str">
        <f t="shared" si="158"/>
        <v>-</v>
      </c>
    </row>
    <row r="188" ht="14.25" customHeight="1" spans="1:63">
      <c r="A188" s="107"/>
      <c r="B188" s="108">
        <v>25</v>
      </c>
      <c r="C188" s="192">
        <f t="shared" si="187"/>
        <v>0</v>
      </c>
      <c r="D188" s="208">
        <f t="shared" si="188"/>
        <v>0</v>
      </c>
      <c r="E188" s="208">
        <f t="shared" si="159"/>
        <v>0</v>
      </c>
      <c r="F188" s="382">
        <f t="shared" si="201"/>
        <v>0</v>
      </c>
      <c r="G188" s="304" t="str">
        <f t="shared" si="203"/>
        <v>-</v>
      </c>
      <c r="H188" s="308">
        <f t="shared" si="160"/>
        <v>0</v>
      </c>
      <c r="I188" s="190">
        <f t="shared" si="161"/>
        <v>0</v>
      </c>
      <c r="J188" s="190">
        <f t="shared" si="162"/>
        <v>0</v>
      </c>
      <c r="K188" s="190">
        <f t="shared" si="163"/>
        <v>0</v>
      </c>
      <c r="L188" s="330" t="str">
        <f t="shared" si="189"/>
        <v>-</v>
      </c>
      <c r="M188" s="368">
        <f t="shared" si="190"/>
        <v>0</v>
      </c>
      <c r="N188" s="232"/>
      <c r="O188" s="31"/>
      <c r="P188" s="105" t="str">
        <f t="shared" si="164"/>
        <v>-</v>
      </c>
      <c r="Q188" s="228">
        <v>0</v>
      </c>
      <c r="R188" s="370" t="str">
        <f t="shared" si="191"/>
        <v>-</v>
      </c>
      <c r="S188" s="368">
        <f t="shared" si="192"/>
        <v>0</v>
      </c>
      <c r="T188" s="232"/>
      <c r="U188" s="31"/>
      <c r="V188" s="105" t="str">
        <f t="shared" si="172"/>
        <v>-</v>
      </c>
      <c r="W188" s="228">
        <v>0</v>
      </c>
      <c r="X188" s="370" t="str">
        <f t="shared" si="147"/>
        <v>-</v>
      </c>
      <c r="Y188" s="368">
        <f t="shared" si="193"/>
        <v>0</v>
      </c>
      <c r="Z188" s="232"/>
      <c r="AA188" s="31"/>
      <c r="AB188" s="105" t="str">
        <f t="shared" si="173"/>
        <v>-</v>
      </c>
      <c r="AC188" s="228">
        <v>0</v>
      </c>
      <c r="AD188" s="370" t="str">
        <f t="shared" si="149"/>
        <v>-</v>
      </c>
      <c r="AE188" s="368">
        <f t="shared" si="194"/>
        <v>0</v>
      </c>
      <c r="AF188" s="232"/>
      <c r="AG188" s="31"/>
      <c r="AH188" s="105" t="str">
        <f t="shared" si="174"/>
        <v>-</v>
      </c>
      <c r="AI188" s="228">
        <v>0</v>
      </c>
      <c r="AJ188" s="370" t="str">
        <f t="shared" si="151"/>
        <v>-</v>
      </c>
      <c r="AK188" s="368">
        <f t="shared" si="195"/>
        <v>0</v>
      </c>
      <c r="AL188" s="232"/>
      <c r="AM188" s="31"/>
      <c r="AN188" s="105" t="str">
        <f t="shared" si="175"/>
        <v>-</v>
      </c>
      <c r="AO188" s="228">
        <v>0</v>
      </c>
      <c r="AP188" s="370" t="str">
        <f t="shared" si="153"/>
        <v>-</v>
      </c>
      <c r="AQ188" s="368">
        <f t="shared" si="196"/>
        <v>0</v>
      </c>
      <c r="AR188" s="232"/>
      <c r="AS188" s="31"/>
      <c r="AT188" s="105" t="str">
        <f t="shared" si="176"/>
        <v>-</v>
      </c>
      <c r="AU188" s="228">
        <v>0</v>
      </c>
      <c r="AV188" s="370" t="str">
        <f t="shared" si="155"/>
        <v>-</v>
      </c>
      <c r="AW188" s="368">
        <f t="shared" si="197"/>
        <v>0</v>
      </c>
      <c r="AX188" s="232"/>
      <c r="AY188" s="31"/>
      <c r="AZ188" s="369">
        <v>0</v>
      </c>
      <c r="BA188" s="370" t="str">
        <f t="shared" si="156"/>
        <v>-</v>
      </c>
      <c r="BB188" s="368">
        <f t="shared" si="198"/>
        <v>0</v>
      </c>
      <c r="BC188" s="232"/>
      <c r="BD188" s="31"/>
      <c r="BE188" s="369">
        <v>0</v>
      </c>
      <c r="BF188" s="370" t="str">
        <f t="shared" si="199"/>
        <v>-</v>
      </c>
      <c r="BG188" s="368">
        <f t="shared" si="200"/>
        <v>0</v>
      </c>
      <c r="BH188" s="232"/>
      <c r="BI188" s="31"/>
      <c r="BJ188" s="369">
        <v>0</v>
      </c>
      <c r="BK188" s="370" t="str">
        <f t="shared" si="158"/>
        <v>-</v>
      </c>
    </row>
    <row r="189" ht="14.25" customHeight="1" spans="1:63">
      <c r="A189" s="107"/>
      <c r="B189" s="108">
        <v>26</v>
      </c>
      <c r="C189" s="192">
        <f t="shared" si="187"/>
        <v>0</v>
      </c>
      <c r="D189" s="208">
        <f t="shared" si="188"/>
        <v>0</v>
      </c>
      <c r="E189" s="208">
        <f t="shared" si="159"/>
        <v>0</v>
      </c>
      <c r="F189" s="382">
        <f t="shared" si="201"/>
        <v>0</v>
      </c>
      <c r="G189" s="304" t="str">
        <f t="shared" si="203"/>
        <v>-</v>
      </c>
      <c r="H189" s="308">
        <f t="shared" si="160"/>
        <v>0</v>
      </c>
      <c r="I189" s="190">
        <f t="shared" si="161"/>
        <v>0</v>
      </c>
      <c r="J189" s="190">
        <f t="shared" si="162"/>
        <v>0</v>
      </c>
      <c r="K189" s="190">
        <f t="shared" si="163"/>
        <v>0</v>
      </c>
      <c r="L189" s="330" t="str">
        <f t="shared" si="189"/>
        <v>-</v>
      </c>
      <c r="M189" s="368">
        <f t="shared" si="190"/>
        <v>0</v>
      </c>
      <c r="N189" s="232"/>
      <c r="O189" s="31"/>
      <c r="P189" s="105" t="str">
        <f t="shared" si="164"/>
        <v>-</v>
      </c>
      <c r="Q189" s="228">
        <v>0</v>
      </c>
      <c r="R189" s="370" t="str">
        <f t="shared" si="191"/>
        <v>-</v>
      </c>
      <c r="S189" s="368">
        <f t="shared" si="192"/>
        <v>0</v>
      </c>
      <c r="T189" s="232"/>
      <c r="U189" s="31"/>
      <c r="V189" s="105" t="str">
        <f t="shared" si="172"/>
        <v>-</v>
      </c>
      <c r="W189" s="228">
        <v>0</v>
      </c>
      <c r="X189" s="370" t="str">
        <f t="shared" si="147"/>
        <v>-</v>
      </c>
      <c r="Y189" s="368">
        <f t="shared" si="193"/>
        <v>0</v>
      </c>
      <c r="Z189" s="232"/>
      <c r="AA189" s="31"/>
      <c r="AB189" s="105" t="str">
        <f t="shared" si="173"/>
        <v>-</v>
      </c>
      <c r="AC189" s="228">
        <v>0</v>
      </c>
      <c r="AD189" s="370" t="str">
        <f t="shared" si="149"/>
        <v>-</v>
      </c>
      <c r="AE189" s="368">
        <f t="shared" si="194"/>
        <v>0</v>
      </c>
      <c r="AF189" s="232"/>
      <c r="AG189" s="31"/>
      <c r="AH189" s="105" t="str">
        <f t="shared" si="174"/>
        <v>-</v>
      </c>
      <c r="AI189" s="228">
        <v>0</v>
      </c>
      <c r="AJ189" s="370" t="str">
        <f t="shared" si="151"/>
        <v>-</v>
      </c>
      <c r="AK189" s="368">
        <f t="shared" si="195"/>
        <v>0</v>
      </c>
      <c r="AL189" s="232"/>
      <c r="AM189" s="31"/>
      <c r="AN189" s="105" t="str">
        <f t="shared" si="175"/>
        <v>-</v>
      </c>
      <c r="AO189" s="228">
        <v>0</v>
      </c>
      <c r="AP189" s="370" t="str">
        <f t="shared" si="153"/>
        <v>-</v>
      </c>
      <c r="AQ189" s="368">
        <f t="shared" si="196"/>
        <v>0</v>
      </c>
      <c r="AR189" s="232"/>
      <c r="AS189" s="31"/>
      <c r="AT189" s="105" t="str">
        <f t="shared" si="176"/>
        <v>-</v>
      </c>
      <c r="AU189" s="228">
        <v>0</v>
      </c>
      <c r="AV189" s="370" t="str">
        <f t="shared" si="155"/>
        <v>-</v>
      </c>
      <c r="AW189" s="368">
        <f t="shared" si="197"/>
        <v>0</v>
      </c>
      <c r="AX189" s="232"/>
      <c r="AY189" s="31"/>
      <c r="AZ189" s="369">
        <v>0</v>
      </c>
      <c r="BA189" s="370" t="str">
        <f t="shared" si="156"/>
        <v>-</v>
      </c>
      <c r="BB189" s="368">
        <f t="shared" si="198"/>
        <v>0</v>
      </c>
      <c r="BC189" s="232"/>
      <c r="BD189" s="31"/>
      <c r="BE189" s="369">
        <v>0</v>
      </c>
      <c r="BF189" s="370" t="str">
        <f t="shared" si="199"/>
        <v>-</v>
      </c>
      <c r="BG189" s="368">
        <f t="shared" si="200"/>
        <v>0</v>
      </c>
      <c r="BH189" s="232"/>
      <c r="BI189" s="31"/>
      <c r="BJ189" s="369">
        <v>0</v>
      </c>
      <c r="BK189" s="370" t="str">
        <f t="shared" si="158"/>
        <v>-</v>
      </c>
    </row>
    <row r="190" ht="14.25" customHeight="1" spans="1:63">
      <c r="A190" s="107"/>
      <c r="B190" s="108">
        <v>27</v>
      </c>
      <c r="C190" s="192">
        <f t="shared" si="187"/>
        <v>0</v>
      </c>
      <c r="D190" s="208">
        <f t="shared" si="188"/>
        <v>0</v>
      </c>
      <c r="E190" s="208">
        <f t="shared" si="159"/>
        <v>0</v>
      </c>
      <c r="F190" s="382">
        <f t="shared" si="201"/>
        <v>0</v>
      </c>
      <c r="G190" s="304" t="str">
        <f t="shared" si="203"/>
        <v>-</v>
      </c>
      <c r="H190" s="308">
        <f t="shared" si="160"/>
        <v>0</v>
      </c>
      <c r="I190" s="190">
        <f t="shared" si="161"/>
        <v>0</v>
      </c>
      <c r="J190" s="190">
        <f t="shared" si="162"/>
        <v>0</v>
      </c>
      <c r="K190" s="190">
        <f t="shared" si="163"/>
        <v>0</v>
      </c>
      <c r="L190" s="330" t="str">
        <f t="shared" si="189"/>
        <v>-</v>
      </c>
      <c r="M190" s="368">
        <f t="shared" si="190"/>
        <v>0</v>
      </c>
      <c r="N190" s="232"/>
      <c r="O190" s="31"/>
      <c r="P190" s="105" t="str">
        <f t="shared" si="164"/>
        <v>-</v>
      </c>
      <c r="Q190" s="228">
        <v>0</v>
      </c>
      <c r="R190" s="370" t="str">
        <f t="shared" si="191"/>
        <v>-</v>
      </c>
      <c r="S190" s="368">
        <f t="shared" si="192"/>
        <v>0</v>
      </c>
      <c r="T190" s="232"/>
      <c r="U190" s="31"/>
      <c r="V190" s="105" t="str">
        <f t="shared" si="172"/>
        <v>-</v>
      </c>
      <c r="W190" s="228">
        <v>0</v>
      </c>
      <c r="X190" s="370" t="str">
        <f t="shared" si="147"/>
        <v>-</v>
      </c>
      <c r="Y190" s="368">
        <f t="shared" si="193"/>
        <v>0</v>
      </c>
      <c r="Z190" s="232"/>
      <c r="AA190" s="31"/>
      <c r="AB190" s="105" t="str">
        <f t="shared" si="173"/>
        <v>-</v>
      </c>
      <c r="AC190" s="228">
        <v>0</v>
      </c>
      <c r="AD190" s="370" t="str">
        <f t="shared" si="149"/>
        <v>-</v>
      </c>
      <c r="AE190" s="368">
        <f t="shared" si="194"/>
        <v>0</v>
      </c>
      <c r="AF190" s="232"/>
      <c r="AG190" s="31"/>
      <c r="AH190" s="105" t="str">
        <f t="shared" si="174"/>
        <v>-</v>
      </c>
      <c r="AI190" s="228">
        <v>0</v>
      </c>
      <c r="AJ190" s="370" t="str">
        <f t="shared" si="151"/>
        <v>-</v>
      </c>
      <c r="AK190" s="368">
        <f t="shared" si="195"/>
        <v>0</v>
      </c>
      <c r="AL190" s="232"/>
      <c r="AM190" s="31"/>
      <c r="AN190" s="105" t="str">
        <f t="shared" si="175"/>
        <v>-</v>
      </c>
      <c r="AO190" s="228">
        <v>0</v>
      </c>
      <c r="AP190" s="370" t="str">
        <f t="shared" si="153"/>
        <v>-</v>
      </c>
      <c r="AQ190" s="368">
        <f t="shared" si="196"/>
        <v>0</v>
      </c>
      <c r="AR190" s="232"/>
      <c r="AS190" s="31"/>
      <c r="AT190" s="105" t="str">
        <f t="shared" si="176"/>
        <v>-</v>
      </c>
      <c r="AU190" s="228">
        <v>0</v>
      </c>
      <c r="AV190" s="370" t="str">
        <f t="shared" si="155"/>
        <v>-</v>
      </c>
      <c r="AW190" s="368">
        <f t="shared" si="197"/>
        <v>0</v>
      </c>
      <c r="AX190" s="232"/>
      <c r="AY190" s="31"/>
      <c r="AZ190" s="369">
        <v>0</v>
      </c>
      <c r="BA190" s="370" t="str">
        <f t="shared" si="156"/>
        <v>-</v>
      </c>
      <c r="BB190" s="368">
        <f t="shared" si="198"/>
        <v>0</v>
      </c>
      <c r="BC190" s="232"/>
      <c r="BD190" s="31"/>
      <c r="BE190" s="369">
        <v>0</v>
      </c>
      <c r="BF190" s="370" t="str">
        <f t="shared" si="199"/>
        <v>-</v>
      </c>
      <c r="BG190" s="368">
        <f t="shared" si="200"/>
        <v>0</v>
      </c>
      <c r="BH190" s="232"/>
      <c r="BI190" s="31"/>
      <c r="BJ190" s="369">
        <v>0</v>
      </c>
      <c r="BK190" s="370" t="str">
        <f t="shared" si="158"/>
        <v>-</v>
      </c>
    </row>
    <row r="191" ht="14.25" customHeight="1" spans="1:63">
      <c r="A191" s="107"/>
      <c r="B191" s="108">
        <v>28</v>
      </c>
      <c r="C191" s="192">
        <f t="shared" si="187"/>
        <v>0</v>
      </c>
      <c r="D191" s="208">
        <f t="shared" si="188"/>
        <v>0</v>
      </c>
      <c r="E191" s="208">
        <f t="shared" si="159"/>
        <v>0</v>
      </c>
      <c r="F191" s="382">
        <f t="shared" si="201"/>
        <v>0</v>
      </c>
      <c r="G191" s="304" t="str">
        <f t="shared" si="203"/>
        <v>-</v>
      </c>
      <c r="H191" s="308">
        <f t="shared" si="160"/>
        <v>0</v>
      </c>
      <c r="I191" s="190">
        <f t="shared" si="161"/>
        <v>0</v>
      </c>
      <c r="J191" s="190">
        <f t="shared" si="162"/>
        <v>0</v>
      </c>
      <c r="K191" s="190">
        <f t="shared" si="163"/>
        <v>0</v>
      </c>
      <c r="L191" s="330" t="str">
        <f t="shared" si="189"/>
        <v>-</v>
      </c>
      <c r="M191" s="368">
        <f t="shared" si="190"/>
        <v>0</v>
      </c>
      <c r="N191" s="232"/>
      <c r="O191" s="31"/>
      <c r="P191" s="105" t="str">
        <f t="shared" si="164"/>
        <v>-</v>
      </c>
      <c r="Q191" s="228">
        <v>0</v>
      </c>
      <c r="R191" s="370" t="str">
        <f t="shared" si="191"/>
        <v>-</v>
      </c>
      <c r="S191" s="368">
        <f t="shared" si="192"/>
        <v>0</v>
      </c>
      <c r="T191" s="232"/>
      <c r="U191" s="31"/>
      <c r="V191" s="105" t="str">
        <f t="shared" si="172"/>
        <v>-</v>
      </c>
      <c r="W191" s="228">
        <v>0</v>
      </c>
      <c r="X191" s="370" t="str">
        <f t="shared" si="147"/>
        <v>-</v>
      </c>
      <c r="Y191" s="368">
        <f t="shared" si="193"/>
        <v>0</v>
      </c>
      <c r="Z191" s="232"/>
      <c r="AA191" s="31"/>
      <c r="AB191" s="105" t="str">
        <f t="shared" si="173"/>
        <v>-</v>
      </c>
      <c r="AC191" s="228">
        <v>0</v>
      </c>
      <c r="AD191" s="370" t="str">
        <f t="shared" si="149"/>
        <v>-</v>
      </c>
      <c r="AE191" s="368">
        <f t="shared" si="194"/>
        <v>0</v>
      </c>
      <c r="AF191" s="232"/>
      <c r="AG191" s="31"/>
      <c r="AH191" s="105" t="str">
        <f t="shared" si="174"/>
        <v>-</v>
      </c>
      <c r="AI191" s="228">
        <v>0</v>
      </c>
      <c r="AJ191" s="370" t="str">
        <f t="shared" si="151"/>
        <v>-</v>
      </c>
      <c r="AK191" s="368">
        <f t="shared" si="195"/>
        <v>0</v>
      </c>
      <c r="AL191" s="232"/>
      <c r="AM191" s="31"/>
      <c r="AN191" s="105" t="str">
        <f t="shared" si="175"/>
        <v>-</v>
      </c>
      <c r="AO191" s="228">
        <v>0</v>
      </c>
      <c r="AP191" s="370" t="str">
        <f t="shared" si="153"/>
        <v>-</v>
      </c>
      <c r="AQ191" s="368">
        <f t="shared" si="196"/>
        <v>0</v>
      </c>
      <c r="AR191" s="232"/>
      <c r="AS191" s="31"/>
      <c r="AT191" s="105" t="str">
        <f t="shared" si="176"/>
        <v>-</v>
      </c>
      <c r="AU191" s="228">
        <v>0</v>
      </c>
      <c r="AV191" s="370" t="str">
        <f t="shared" si="155"/>
        <v>-</v>
      </c>
      <c r="AW191" s="368">
        <f t="shared" si="197"/>
        <v>0</v>
      </c>
      <c r="AX191" s="232"/>
      <c r="AY191" s="31"/>
      <c r="AZ191" s="369">
        <v>0</v>
      </c>
      <c r="BA191" s="370" t="str">
        <f t="shared" si="156"/>
        <v>-</v>
      </c>
      <c r="BB191" s="368">
        <f t="shared" si="198"/>
        <v>0</v>
      </c>
      <c r="BC191" s="232"/>
      <c r="BD191" s="31"/>
      <c r="BE191" s="369">
        <v>0</v>
      </c>
      <c r="BF191" s="370" t="str">
        <f t="shared" si="199"/>
        <v>-</v>
      </c>
      <c r="BG191" s="368">
        <f t="shared" si="200"/>
        <v>0</v>
      </c>
      <c r="BH191" s="232"/>
      <c r="BI191" s="31"/>
      <c r="BJ191" s="369">
        <v>0</v>
      </c>
      <c r="BK191" s="370" t="str">
        <f t="shared" si="158"/>
        <v>-</v>
      </c>
    </row>
    <row r="192" ht="14.25" customHeight="1" spans="1:63">
      <c r="A192" s="107"/>
      <c r="B192" s="108">
        <v>29</v>
      </c>
      <c r="C192" s="192">
        <f t="shared" si="187"/>
        <v>0</v>
      </c>
      <c r="D192" s="208">
        <f t="shared" si="188"/>
        <v>0</v>
      </c>
      <c r="E192" s="208">
        <f t="shared" si="159"/>
        <v>0</v>
      </c>
      <c r="F192" s="382">
        <f t="shared" si="201"/>
        <v>0</v>
      </c>
      <c r="G192" s="304" t="str">
        <f t="shared" si="203"/>
        <v>-</v>
      </c>
      <c r="H192" s="308">
        <f t="shared" si="160"/>
        <v>0</v>
      </c>
      <c r="I192" s="190">
        <f t="shared" si="161"/>
        <v>0</v>
      </c>
      <c r="J192" s="190">
        <f t="shared" si="162"/>
        <v>0</v>
      </c>
      <c r="K192" s="190">
        <f t="shared" si="163"/>
        <v>0</v>
      </c>
      <c r="L192" s="330" t="str">
        <f t="shared" si="189"/>
        <v>-</v>
      </c>
      <c r="M192" s="368">
        <f t="shared" si="190"/>
        <v>0</v>
      </c>
      <c r="N192" s="232"/>
      <c r="O192" s="31"/>
      <c r="P192" s="105" t="str">
        <f t="shared" si="164"/>
        <v>-</v>
      </c>
      <c r="Q192" s="228">
        <v>0</v>
      </c>
      <c r="R192" s="370" t="str">
        <f t="shared" si="191"/>
        <v>-</v>
      </c>
      <c r="S192" s="368">
        <f t="shared" si="192"/>
        <v>0</v>
      </c>
      <c r="T192" s="232"/>
      <c r="U192" s="31"/>
      <c r="V192" s="105" t="str">
        <f t="shared" si="172"/>
        <v>-</v>
      </c>
      <c r="W192" s="228">
        <v>0</v>
      </c>
      <c r="X192" s="370" t="str">
        <f t="shared" si="147"/>
        <v>-</v>
      </c>
      <c r="Y192" s="368">
        <f t="shared" si="193"/>
        <v>0</v>
      </c>
      <c r="Z192" s="232"/>
      <c r="AA192" s="31"/>
      <c r="AB192" s="105" t="str">
        <f t="shared" si="173"/>
        <v>-</v>
      </c>
      <c r="AC192" s="228">
        <v>0</v>
      </c>
      <c r="AD192" s="370" t="str">
        <f t="shared" si="149"/>
        <v>-</v>
      </c>
      <c r="AE192" s="368">
        <f t="shared" si="194"/>
        <v>0</v>
      </c>
      <c r="AF192" s="232"/>
      <c r="AG192" s="31"/>
      <c r="AH192" s="105" t="str">
        <f t="shared" si="174"/>
        <v>-</v>
      </c>
      <c r="AI192" s="228">
        <v>0</v>
      </c>
      <c r="AJ192" s="370" t="str">
        <f t="shared" si="151"/>
        <v>-</v>
      </c>
      <c r="AK192" s="368">
        <f t="shared" si="195"/>
        <v>0</v>
      </c>
      <c r="AL192" s="232"/>
      <c r="AM192" s="31"/>
      <c r="AN192" s="105" t="str">
        <f t="shared" si="175"/>
        <v>-</v>
      </c>
      <c r="AO192" s="228">
        <v>0</v>
      </c>
      <c r="AP192" s="370" t="str">
        <f t="shared" si="153"/>
        <v>-</v>
      </c>
      <c r="AQ192" s="368">
        <f t="shared" si="196"/>
        <v>0</v>
      </c>
      <c r="AR192" s="232"/>
      <c r="AS192" s="31"/>
      <c r="AT192" s="105" t="str">
        <f t="shared" si="176"/>
        <v>-</v>
      </c>
      <c r="AU192" s="228">
        <v>0</v>
      </c>
      <c r="AV192" s="370" t="str">
        <f t="shared" si="155"/>
        <v>-</v>
      </c>
      <c r="AW192" s="368">
        <f t="shared" si="197"/>
        <v>0</v>
      </c>
      <c r="AX192" s="232"/>
      <c r="AY192" s="31"/>
      <c r="AZ192" s="369">
        <v>0</v>
      </c>
      <c r="BA192" s="370" t="str">
        <f t="shared" si="156"/>
        <v>-</v>
      </c>
      <c r="BB192" s="368">
        <f t="shared" si="198"/>
        <v>0</v>
      </c>
      <c r="BC192" s="232"/>
      <c r="BD192" s="31"/>
      <c r="BE192" s="369">
        <v>0</v>
      </c>
      <c r="BF192" s="370" t="str">
        <f t="shared" si="199"/>
        <v>-</v>
      </c>
      <c r="BG192" s="368">
        <f t="shared" si="200"/>
        <v>0</v>
      </c>
      <c r="BH192" s="232"/>
      <c r="BI192" s="31"/>
      <c r="BJ192" s="369">
        <v>0</v>
      </c>
      <c r="BK192" s="370" t="str">
        <f t="shared" si="158"/>
        <v>-</v>
      </c>
    </row>
    <row r="193" ht="15" customHeight="1" spans="1:63">
      <c r="A193" s="114"/>
      <c r="B193" s="108">
        <v>30</v>
      </c>
      <c r="C193" s="192">
        <f t="shared" si="187"/>
        <v>0</v>
      </c>
      <c r="D193" s="208">
        <f t="shared" si="188"/>
        <v>0</v>
      </c>
      <c r="E193" s="208">
        <f t="shared" si="159"/>
        <v>0</v>
      </c>
      <c r="F193" s="382">
        <f t="shared" si="201"/>
        <v>0</v>
      </c>
      <c r="G193" s="304" t="str">
        <f t="shared" ref="G193:G256" si="204">IF(C193&lt;&gt;0,F193/C193,"-")</f>
        <v>-</v>
      </c>
      <c r="H193" s="308">
        <f t="shared" si="160"/>
        <v>0</v>
      </c>
      <c r="I193" s="190">
        <f t="shared" si="161"/>
        <v>0</v>
      </c>
      <c r="J193" s="190">
        <f t="shared" si="162"/>
        <v>0</v>
      </c>
      <c r="K193" s="190">
        <f t="shared" si="163"/>
        <v>0</v>
      </c>
      <c r="L193" s="330" t="str">
        <f t="shared" si="189"/>
        <v>-</v>
      </c>
      <c r="M193" s="368">
        <f t="shared" si="190"/>
        <v>0</v>
      </c>
      <c r="N193" s="232"/>
      <c r="O193" s="31"/>
      <c r="P193" s="105" t="str">
        <f t="shared" si="164"/>
        <v>-</v>
      </c>
      <c r="Q193" s="228">
        <v>0</v>
      </c>
      <c r="R193" s="370" t="str">
        <f t="shared" si="191"/>
        <v>-</v>
      </c>
      <c r="S193" s="368">
        <f t="shared" si="192"/>
        <v>0</v>
      </c>
      <c r="T193" s="232"/>
      <c r="U193" s="31"/>
      <c r="V193" s="105" t="str">
        <f t="shared" si="172"/>
        <v>-</v>
      </c>
      <c r="W193" s="228">
        <v>0</v>
      </c>
      <c r="X193" s="370" t="str">
        <f t="shared" si="147"/>
        <v>-</v>
      </c>
      <c r="Y193" s="368">
        <f t="shared" si="193"/>
        <v>0</v>
      </c>
      <c r="Z193" s="232"/>
      <c r="AA193" s="31"/>
      <c r="AB193" s="105" t="str">
        <f t="shared" si="173"/>
        <v>-</v>
      </c>
      <c r="AC193" s="228">
        <v>0</v>
      </c>
      <c r="AD193" s="370" t="str">
        <f t="shared" si="149"/>
        <v>-</v>
      </c>
      <c r="AE193" s="368">
        <f t="shared" si="194"/>
        <v>0</v>
      </c>
      <c r="AF193" s="232"/>
      <c r="AG193" s="31"/>
      <c r="AH193" s="105" t="str">
        <f t="shared" si="174"/>
        <v>-</v>
      </c>
      <c r="AI193" s="228">
        <v>0</v>
      </c>
      <c r="AJ193" s="370" t="str">
        <f t="shared" si="151"/>
        <v>-</v>
      </c>
      <c r="AK193" s="368">
        <f t="shared" si="195"/>
        <v>0</v>
      </c>
      <c r="AL193" s="232"/>
      <c r="AM193" s="31"/>
      <c r="AN193" s="105" t="str">
        <f t="shared" si="175"/>
        <v>-</v>
      </c>
      <c r="AO193" s="228">
        <v>0</v>
      </c>
      <c r="AP193" s="370" t="str">
        <f t="shared" si="153"/>
        <v>-</v>
      </c>
      <c r="AQ193" s="368">
        <f t="shared" si="196"/>
        <v>0</v>
      </c>
      <c r="AR193" s="232"/>
      <c r="AS193" s="31"/>
      <c r="AT193" s="105" t="str">
        <f t="shared" si="176"/>
        <v>-</v>
      </c>
      <c r="AU193" s="228">
        <v>0</v>
      </c>
      <c r="AV193" s="370" t="str">
        <f t="shared" si="155"/>
        <v>-</v>
      </c>
      <c r="AW193" s="368">
        <f t="shared" si="197"/>
        <v>0</v>
      </c>
      <c r="AX193" s="232"/>
      <c r="AY193" s="31"/>
      <c r="AZ193" s="369">
        <v>0</v>
      </c>
      <c r="BA193" s="370" t="str">
        <f t="shared" si="156"/>
        <v>-</v>
      </c>
      <c r="BB193" s="368">
        <f t="shared" si="198"/>
        <v>0</v>
      </c>
      <c r="BC193" s="232"/>
      <c r="BD193" s="31"/>
      <c r="BE193" s="369">
        <v>0</v>
      </c>
      <c r="BF193" s="370" t="str">
        <f t="shared" si="199"/>
        <v>-</v>
      </c>
      <c r="BG193" s="368">
        <f t="shared" si="200"/>
        <v>0</v>
      </c>
      <c r="BH193" s="232"/>
      <c r="BI193" s="31"/>
      <c r="BJ193" s="369">
        <v>0</v>
      </c>
      <c r="BK193" s="370" t="str">
        <f t="shared" si="158"/>
        <v>-</v>
      </c>
    </row>
    <row r="194" ht="15" customHeight="1" spans="1:63">
      <c r="A194" s="141" t="s">
        <v>54</v>
      </c>
      <c r="B194" s="389"/>
      <c r="C194" s="390">
        <f>C195+C227+C259</f>
        <v>0</v>
      </c>
      <c r="D194" s="391">
        <f t="shared" ref="D194" si="205">D195+D227+D259</f>
        <v>0</v>
      </c>
      <c r="E194" s="208">
        <f t="shared" si="159"/>
        <v>0</v>
      </c>
      <c r="F194" s="382">
        <f t="shared" si="201"/>
        <v>0</v>
      </c>
      <c r="G194" s="304" t="str">
        <f t="shared" si="204"/>
        <v>-</v>
      </c>
      <c r="H194" s="308">
        <f t="shared" si="160"/>
        <v>0</v>
      </c>
      <c r="I194" s="190">
        <f t="shared" si="161"/>
        <v>0</v>
      </c>
      <c r="J194" s="190">
        <f t="shared" si="162"/>
        <v>0</v>
      </c>
      <c r="K194" s="190">
        <f t="shared" si="163"/>
        <v>0</v>
      </c>
      <c r="L194" s="407" t="str">
        <f t="shared" si="143"/>
        <v>-</v>
      </c>
      <c r="M194" s="408">
        <f>M195+M227+M259</f>
        <v>0</v>
      </c>
      <c r="N194" s="273">
        <f>N195+N227+N259</f>
        <v>0</v>
      </c>
      <c r="O194" s="144">
        <f>O195+O227+O259</f>
        <v>0</v>
      </c>
      <c r="P194" s="409" t="str">
        <f t="shared" si="164"/>
        <v>-</v>
      </c>
      <c r="Q194" s="159">
        <f>Q195+Q227+Q259</f>
        <v>0</v>
      </c>
      <c r="R194" s="407" t="str">
        <f t="shared" si="145"/>
        <v>-</v>
      </c>
      <c r="S194" s="408">
        <f>S195+S227+S259</f>
        <v>0</v>
      </c>
      <c r="T194" s="273">
        <f>T195+T227+T259</f>
        <v>0</v>
      </c>
      <c r="U194" s="144">
        <f>U195+U227+U259</f>
        <v>0</v>
      </c>
      <c r="V194" s="409" t="str">
        <f t="shared" si="172"/>
        <v>-</v>
      </c>
      <c r="W194" s="159">
        <f>W195+W227+W259</f>
        <v>0</v>
      </c>
      <c r="X194" s="407" t="str">
        <f t="shared" si="147"/>
        <v>-</v>
      </c>
      <c r="Y194" s="408">
        <f>Y195+Y227+Y259</f>
        <v>0</v>
      </c>
      <c r="Z194" s="273">
        <f>Z195+Z227+Z259</f>
        <v>0</v>
      </c>
      <c r="AA194" s="144">
        <f>AA195+AA227+AA259</f>
        <v>0</v>
      </c>
      <c r="AB194" s="409" t="str">
        <f t="shared" si="173"/>
        <v>-</v>
      </c>
      <c r="AC194" s="159">
        <f>AC195+AC227+AC259</f>
        <v>0</v>
      </c>
      <c r="AD194" s="407" t="str">
        <f t="shared" si="149"/>
        <v>-</v>
      </c>
      <c r="AE194" s="408">
        <f>AE195+AE227+AE259</f>
        <v>0</v>
      </c>
      <c r="AF194" s="273">
        <f>AF195+AF227+AF259</f>
        <v>0</v>
      </c>
      <c r="AG194" s="144">
        <f>AG195+AG227+AG259</f>
        <v>0</v>
      </c>
      <c r="AH194" s="409" t="str">
        <f t="shared" si="174"/>
        <v>-</v>
      </c>
      <c r="AI194" s="159">
        <f>AI195+AI227+AI259</f>
        <v>0</v>
      </c>
      <c r="AJ194" s="407" t="str">
        <f t="shared" si="151"/>
        <v>-</v>
      </c>
      <c r="AK194" s="408">
        <f>AK195+AK227+AK259</f>
        <v>0</v>
      </c>
      <c r="AL194" s="273">
        <f>AL195+AL227+AL259</f>
        <v>0</v>
      </c>
      <c r="AM194" s="144">
        <f>AM195+AM227+AM259</f>
        <v>0</v>
      </c>
      <c r="AN194" s="409" t="str">
        <f t="shared" si="175"/>
        <v>-</v>
      </c>
      <c r="AO194" s="159">
        <f>AO195+AO227+AO259</f>
        <v>0</v>
      </c>
      <c r="AP194" s="407" t="str">
        <f t="shared" si="153"/>
        <v>-</v>
      </c>
      <c r="AQ194" s="408">
        <f>AQ195+AQ227+AQ259</f>
        <v>0</v>
      </c>
      <c r="AR194" s="273">
        <f>AR195+AR227+AR259</f>
        <v>0</v>
      </c>
      <c r="AS194" s="144">
        <f>AS195+AS227+AS259</f>
        <v>0</v>
      </c>
      <c r="AT194" s="409" t="str">
        <f t="shared" si="176"/>
        <v>-</v>
      </c>
      <c r="AU194" s="159">
        <f>AU195+AU227+AU259</f>
        <v>0</v>
      </c>
      <c r="AV194" s="407" t="str">
        <f t="shared" si="155"/>
        <v>-</v>
      </c>
      <c r="AW194" s="408">
        <f t="shared" ref="AW194:AZ194" si="206">AW195+AW227+AW259</f>
        <v>0</v>
      </c>
      <c r="AX194" s="273">
        <f t="shared" si="206"/>
        <v>0</v>
      </c>
      <c r="AY194" s="144">
        <f t="shared" si="206"/>
        <v>0</v>
      </c>
      <c r="AZ194" s="159">
        <f t="shared" si="206"/>
        <v>0</v>
      </c>
      <c r="BA194" s="407" t="str">
        <f t="shared" si="156"/>
        <v>-</v>
      </c>
      <c r="BB194" s="408">
        <f t="shared" ref="BB194:BE194" si="207">BB195+BB227+BB259</f>
        <v>0</v>
      </c>
      <c r="BC194" s="273">
        <f t="shared" si="207"/>
        <v>0</v>
      </c>
      <c r="BD194" s="144">
        <f t="shared" si="207"/>
        <v>0</v>
      </c>
      <c r="BE194" s="159">
        <f t="shared" si="207"/>
        <v>0</v>
      </c>
      <c r="BF194" s="407" t="str">
        <f t="shared" si="157"/>
        <v>-</v>
      </c>
      <c r="BG194" s="408">
        <f t="shared" ref="BG194:BJ194" si="208">BG195+BG227+BG259</f>
        <v>0</v>
      </c>
      <c r="BH194" s="273">
        <f t="shared" si="208"/>
        <v>0</v>
      </c>
      <c r="BI194" s="144">
        <f t="shared" si="208"/>
        <v>0</v>
      </c>
      <c r="BJ194" s="159">
        <f t="shared" si="208"/>
        <v>0</v>
      </c>
      <c r="BK194" s="407" t="str">
        <f t="shared" si="158"/>
        <v>-</v>
      </c>
    </row>
    <row r="195" ht="16.5" customHeight="1" spans="1:63">
      <c r="A195" s="392" t="s">
        <v>55</v>
      </c>
      <c r="B195" s="393"/>
      <c r="C195" s="394">
        <f>SUM(C196:C226)</f>
        <v>0</v>
      </c>
      <c r="D195" s="395">
        <f>SUM(D196:D226)</f>
        <v>0</v>
      </c>
      <c r="E195" s="208">
        <f t="shared" si="159"/>
        <v>0</v>
      </c>
      <c r="F195" s="382">
        <f t="shared" si="201"/>
        <v>0</v>
      </c>
      <c r="G195" s="304" t="str">
        <f t="shared" si="204"/>
        <v>-</v>
      </c>
      <c r="H195" s="308">
        <f t="shared" si="160"/>
        <v>0</v>
      </c>
      <c r="I195" s="190">
        <f t="shared" si="161"/>
        <v>0</v>
      </c>
      <c r="J195" s="190">
        <f t="shared" si="162"/>
        <v>0</v>
      </c>
      <c r="K195" s="190">
        <f t="shared" si="163"/>
        <v>0</v>
      </c>
      <c r="L195" s="410" t="str">
        <f t="shared" si="143"/>
        <v>-</v>
      </c>
      <c r="M195" s="276">
        <f>SUM(M196:M226)</f>
        <v>0</v>
      </c>
      <c r="N195" s="276">
        <f>SUM(N196:N226)</f>
        <v>0</v>
      </c>
      <c r="O195" s="276">
        <f>SUM(O196:O226)</f>
        <v>0</v>
      </c>
      <c r="P195" s="411" t="str">
        <f t="shared" si="164"/>
        <v>-</v>
      </c>
      <c r="Q195" s="157">
        <f>SUM(Q196:Q226)</f>
        <v>0</v>
      </c>
      <c r="R195" s="149" t="str">
        <f t="shared" si="145"/>
        <v>-</v>
      </c>
      <c r="S195" s="276">
        <f>SUM(S196:S226)</f>
        <v>0</v>
      </c>
      <c r="T195" s="276">
        <f>SUM(T196:T226)</f>
        <v>0</v>
      </c>
      <c r="U195" s="276">
        <f>SUM(U196:U226)</f>
        <v>0</v>
      </c>
      <c r="V195" s="411" t="str">
        <f t="shared" si="172"/>
        <v>-</v>
      </c>
      <c r="W195" s="157">
        <f>SUM(W196:W226)</f>
        <v>0</v>
      </c>
      <c r="X195" s="149" t="str">
        <f t="shared" si="147"/>
        <v>-</v>
      </c>
      <c r="Y195" s="276">
        <f>SUM(Y196:Y226)</f>
        <v>0</v>
      </c>
      <c r="Z195" s="276">
        <f>SUM(Z196:Z226)</f>
        <v>0</v>
      </c>
      <c r="AA195" s="276">
        <f>SUM(AA196:AA226)</f>
        <v>0</v>
      </c>
      <c r="AB195" s="411" t="str">
        <f t="shared" si="173"/>
        <v>-</v>
      </c>
      <c r="AC195" s="157">
        <f>SUM(AC196:AC226)</f>
        <v>0</v>
      </c>
      <c r="AD195" s="149" t="str">
        <f t="shared" si="149"/>
        <v>-</v>
      </c>
      <c r="AE195" s="276">
        <f>SUM(AE196:AE226)</f>
        <v>0</v>
      </c>
      <c r="AF195" s="276">
        <f>SUM(AF196:AF226)</f>
        <v>0</v>
      </c>
      <c r="AG195" s="276">
        <f>SUM(AG196:AG226)</f>
        <v>0</v>
      </c>
      <c r="AH195" s="411" t="str">
        <f t="shared" si="174"/>
        <v>-</v>
      </c>
      <c r="AI195" s="157">
        <f>SUM(AI196:AI226)</f>
        <v>0</v>
      </c>
      <c r="AJ195" s="149" t="str">
        <f t="shared" si="151"/>
        <v>-</v>
      </c>
      <c r="AK195" s="276">
        <f>SUM(AK196:AK226)</f>
        <v>0</v>
      </c>
      <c r="AL195" s="276">
        <f>SUM(AL196:AL226)</f>
        <v>0</v>
      </c>
      <c r="AM195" s="276">
        <f>SUM(AM196:AM226)</f>
        <v>0</v>
      </c>
      <c r="AN195" s="411" t="str">
        <f t="shared" si="175"/>
        <v>-</v>
      </c>
      <c r="AO195" s="157">
        <f>SUM(AO196:AO226)</f>
        <v>0</v>
      </c>
      <c r="AP195" s="149" t="str">
        <f t="shared" si="153"/>
        <v>-</v>
      </c>
      <c r="AQ195" s="276">
        <f>SUM(AQ196:AQ226)</f>
        <v>0</v>
      </c>
      <c r="AR195" s="276">
        <f>SUM(AR196:AR226)</f>
        <v>0</v>
      </c>
      <c r="AS195" s="276">
        <f>SUM(AS196:AS226)</f>
        <v>0</v>
      </c>
      <c r="AT195" s="411" t="str">
        <f t="shared" si="176"/>
        <v>-</v>
      </c>
      <c r="AU195" s="157">
        <f>SUM(AU196:AU226)</f>
        <v>0</v>
      </c>
      <c r="AV195" s="149" t="str">
        <f t="shared" si="155"/>
        <v>-</v>
      </c>
      <c r="AW195" s="276">
        <f>SUM(AW196:AW226)</f>
        <v>0</v>
      </c>
      <c r="AX195" s="276">
        <f>SUM(AX196:AX226)</f>
        <v>0</v>
      </c>
      <c r="AY195" s="276">
        <f>SUM(AY196:AY226)</f>
        <v>0</v>
      </c>
      <c r="AZ195" s="157">
        <f>SUM(AZ196:AZ226)</f>
        <v>0</v>
      </c>
      <c r="BA195" s="418" t="str">
        <f t="shared" si="156"/>
        <v>-</v>
      </c>
      <c r="BB195" s="276">
        <f>SUM(BB196:BB226)</f>
        <v>0</v>
      </c>
      <c r="BC195" s="276">
        <f>SUM(BC196:BC226)</f>
        <v>0</v>
      </c>
      <c r="BD195" s="276">
        <f>SUM(BD196:BD226)</f>
        <v>0</v>
      </c>
      <c r="BE195" s="157">
        <f>SUM(BE196:BE226)</f>
        <v>0</v>
      </c>
      <c r="BF195" s="418" t="str">
        <f t="shared" si="157"/>
        <v>-</v>
      </c>
      <c r="BG195" s="276">
        <f>SUM(BG196:BG226)</f>
        <v>0</v>
      </c>
      <c r="BH195" s="276">
        <f>SUM(BH196:BH226)</f>
        <v>0</v>
      </c>
      <c r="BI195" s="276">
        <f>SUM(BI196:BI226)</f>
        <v>0</v>
      </c>
      <c r="BJ195" s="157">
        <f>SUM(BJ196:BJ226)</f>
        <v>0</v>
      </c>
      <c r="BK195" s="418" t="str">
        <f t="shared" si="158"/>
        <v>-</v>
      </c>
    </row>
    <row r="196" ht="14.25" customHeight="1" spans="1:63">
      <c r="A196" s="101" t="s">
        <v>55</v>
      </c>
      <c r="B196" s="396">
        <v>1</v>
      </c>
      <c r="C196" s="192">
        <f t="shared" ref="C196:C208" si="209">F196+H196</f>
        <v>0</v>
      </c>
      <c r="D196" s="208">
        <f>M196+S196+Y196+AE196+AK196+AQ196</f>
        <v>0</v>
      </c>
      <c r="E196" s="208">
        <f t="shared" si="159"/>
        <v>0</v>
      </c>
      <c r="F196" s="382">
        <f t="shared" si="201"/>
        <v>0</v>
      </c>
      <c r="G196" s="304" t="str">
        <f t="shared" ref="G196:G207" si="210">IF(C196&lt;&gt;0,F196/C196,"-")</f>
        <v>-</v>
      </c>
      <c r="H196" s="308">
        <f t="shared" si="160"/>
        <v>0</v>
      </c>
      <c r="I196" s="190">
        <f t="shared" si="161"/>
        <v>0</v>
      </c>
      <c r="J196" s="190">
        <f t="shared" si="162"/>
        <v>0</v>
      </c>
      <c r="K196" s="190">
        <f t="shared" si="163"/>
        <v>0</v>
      </c>
      <c r="L196" s="330" t="str">
        <f t="shared" si="143"/>
        <v>-</v>
      </c>
      <c r="M196" s="368">
        <f t="shared" ref="M196:M202" si="211">N196+O196</f>
        <v>0</v>
      </c>
      <c r="N196" s="232"/>
      <c r="O196" s="31"/>
      <c r="P196" s="105" t="str">
        <f t="shared" si="164"/>
        <v>-</v>
      </c>
      <c r="Q196" s="228">
        <v>0</v>
      </c>
      <c r="R196" s="370" t="str">
        <f t="shared" si="145"/>
        <v>-</v>
      </c>
      <c r="S196" s="368">
        <f t="shared" ref="S196:S226" si="212">T196+U196</f>
        <v>0</v>
      </c>
      <c r="T196" s="232"/>
      <c r="U196" s="31"/>
      <c r="V196" s="105" t="str">
        <f t="shared" si="172"/>
        <v>-</v>
      </c>
      <c r="W196" s="228">
        <v>0</v>
      </c>
      <c r="X196" s="370" t="str">
        <f t="shared" si="147"/>
        <v>-</v>
      </c>
      <c r="Y196" s="368">
        <f t="shared" ref="Y196:Y226" si="213">Z196+AA196</f>
        <v>0</v>
      </c>
      <c r="Z196" s="232"/>
      <c r="AA196" s="31"/>
      <c r="AB196" s="105" t="str">
        <f t="shared" si="173"/>
        <v>-</v>
      </c>
      <c r="AC196" s="228">
        <v>0</v>
      </c>
      <c r="AD196" s="370" t="str">
        <f t="shared" si="149"/>
        <v>-</v>
      </c>
      <c r="AE196" s="368">
        <f t="shared" ref="AE196:AE226" si="214">AF196+AG196</f>
        <v>0</v>
      </c>
      <c r="AF196" s="232"/>
      <c r="AG196" s="31"/>
      <c r="AH196" s="105" t="str">
        <f t="shared" si="174"/>
        <v>-</v>
      </c>
      <c r="AI196" s="228">
        <v>0</v>
      </c>
      <c r="AJ196" s="370" t="str">
        <f t="shared" si="151"/>
        <v>-</v>
      </c>
      <c r="AK196" s="368">
        <f t="shared" ref="AK196:AK226" si="215">AL196+AM196</f>
        <v>0</v>
      </c>
      <c r="AL196" s="232"/>
      <c r="AM196" s="31"/>
      <c r="AN196" s="105" t="str">
        <f t="shared" si="175"/>
        <v>-</v>
      </c>
      <c r="AO196" s="228">
        <v>0</v>
      </c>
      <c r="AP196" s="370" t="str">
        <f t="shared" si="153"/>
        <v>-</v>
      </c>
      <c r="AQ196" s="368">
        <f t="shared" ref="AQ196:AQ226" si="216">AR196+AS196</f>
        <v>0</v>
      </c>
      <c r="AR196" s="232"/>
      <c r="AS196" s="31"/>
      <c r="AT196" s="105" t="str">
        <f t="shared" si="176"/>
        <v>-</v>
      </c>
      <c r="AU196" s="228">
        <v>0</v>
      </c>
      <c r="AV196" s="370" t="str">
        <f t="shared" si="155"/>
        <v>-</v>
      </c>
      <c r="AW196" s="368">
        <f>AX196+AY196</f>
        <v>0</v>
      </c>
      <c r="AX196" s="232"/>
      <c r="AY196" s="31"/>
      <c r="AZ196" s="369">
        <v>0</v>
      </c>
      <c r="BA196" s="370" t="str">
        <f t="shared" si="156"/>
        <v>-</v>
      </c>
      <c r="BB196" s="368">
        <f>BC196+BD196</f>
        <v>0</v>
      </c>
      <c r="BC196" s="232"/>
      <c r="BD196" s="31"/>
      <c r="BE196" s="369">
        <v>0</v>
      </c>
      <c r="BF196" s="370" t="str">
        <f t="shared" si="157"/>
        <v>-</v>
      </c>
      <c r="BG196" s="368">
        <f>BH196+BI196</f>
        <v>0</v>
      </c>
      <c r="BH196" s="232"/>
      <c r="BI196" s="31"/>
      <c r="BJ196" s="369">
        <v>0</v>
      </c>
      <c r="BK196" s="370" t="str">
        <f t="shared" si="158"/>
        <v>-</v>
      </c>
    </row>
    <row r="197" ht="14.25" customHeight="1" spans="1:63">
      <c r="A197" s="107"/>
      <c r="B197" s="397">
        <v>2</v>
      </c>
      <c r="C197" s="192">
        <f t="shared" si="209"/>
        <v>0</v>
      </c>
      <c r="D197" s="208">
        <f t="shared" ref="D197:D226" si="217">M197+S197+Y197+AE197+AK197+AQ197</f>
        <v>0</v>
      </c>
      <c r="E197" s="208">
        <f t="shared" si="159"/>
        <v>0</v>
      </c>
      <c r="F197" s="382">
        <f t="shared" si="201"/>
        <v>0</v>
      </c>
      <c r="G197" s="304" t="str">
        <f t="shared" si="210"/>
        <v>-</v>
      </c>
      <c r="H197" s="308">
        <f t="shared" si="160"/>
        <v>0</v>
      </c>
      <c r="I197" s="190">
        <f t="shared" si="161"/>
        <v>0</v>
      </c>
      <c r="J197" s="190">
        <f t="shared" si="162"/>
        <v>0</v>
      </c>
      <c r="K197" s="190">
        <f t="shared" si="163"/>
        <v>0</v>
      </c>
      <c r="L197" s="330" t="str">
        <f t="shared" ref="L197:L260" si="218">IF(I197&lt;&gt;0,I197/F197,"-")</f>
        <v>-</v>
      </c>
      <c r="M197" s="368">
        <f t="shared" si="211"/>
        <v>0</v>
      </c>
      <c r="N197" s="232"/>
      <c r="O197" s="31"/>
      <c r="P197" s="105" t="str">
        <f t="shared" si="164"/>
        <v>-</v>
      </c>
      <c r="Q197" s="228">
        <v>0</v>
      </c>
      <c r="R197" s="370" t="str">
        <f t="shared" si="145"/>
        <v>-</v>
      </c>
      <c r="S197" s="368">
        <f t="shared" si="212"/>
        <v>0</v>
      </c>
      <c r="T197" s="232"/>
      <c r="U197" s="31"/>
      <c r="V197" s="105" t="str">
        <f t="shared" si="172"/>
        <v>-</v>
      </c>
      <c r="W197" s="228">
        <v>0</v>
      </c>
      <c r="X197" s="370" t="str">
        <f t="shared" si="147"/>
        <v>-</v>
      </c>
      <c r="Y197" s="368">
        <f t="shared" si="213"/>
        <v>0</v>
      </c>
      <c r="Z197" s="232"/>
      <c r="AA197" s="31"/>
      <c r="AB197" s="105" t="str">
        <f t="shared" si="173"/>
        <v>-</v>
      </c>
      <c r="AC197" s="228">
        <v>0</v>
      </c>
      <c r="AD197" s="370" t="str">
        <f t="shared" si="149"/>
        <v>-</v>
      </c>
      <c r="AE197" s="368">
        <f t="shared" si="214"/>
        <v>0</v>
      </c>
      <c r="AF197" s="232"/>
      <c r="AG197" s="31"/>
      <c r="AH197" s="105" t="str">
        <f t="shared" si="174"/>
        <v>-</v>
      </c>
      <c r="AI197" s="228">
        <v>0</v>
      </c>
      <c r="AJ197" s="370" t="str">
        <f t="shared" si="151"/>
        <v>-</v>
      </c>
      <c r="AK197" s="368">
        <f t="shared" si="215"/>
        <v>0</v>
      </c>
      <c r="AL197" s="232"/>
      <c r="AM197" s="31"/>
      <c r="AN197" s="105" t="str">
        <f t="shared" si="175"/>
        <v>-</v>
      </c>
      <c r="AO197" s="228">
        <v>0</v>
      </c>
      <c r="AP197" s="370" t="str">
        <f t="shared" si="153"/>
        <v>-</v>
      </c>
      <c r="AQ197" s="368">
        <f t="shared" si="216"/>
        <v>0</v>
      </c>
      <c r="AR197" s="232"/>
      <c r="AS197" s="31"/>
      <c r="AT197" s="105" t="str">
        <f t="shared" si="176"/>
        <v>-</v>
      </c>
      <c r="AU197" s="228">
        <v>0</v>
      </c>
      <c r="AV197" s="370" t="str">
        <f t="shared" si="155"/>
        <v>-</v>
      </c>
      <c r="AW197" s="368">
        <f t="shared" ref="AW197:AW226" si="219">AX197+AY197</f>
        <v>0</v>
      </c>
      <c r="AX197" s="232"/>
      <c r="AY197" s="31"/>
      <c r="AZ197" s="369">
        <v>0</v>
      </c>
      <c r="BA197" s="370" t="str">
        <f t="shared" ref="BA197:BA260" si="220">IF(AZ197&lt;&gt;0,AZ197/AY197,"-")</f>
        <v>-</v>
      </c>
      <c r="BB197" s="368">
        <f t="shared" ref="BB197:BB226" si="221">BC197+BD197</f>
        <v>0</v>
      </c>
      <c r="BC197" s="232"/>
      <c r="BD197" s="31"/>
      <c r="BE197" s="369">
        <v>0</v>
      </c>
      <c r="BF197" s="370" t="str">
        <f t="shared" ref="BF197:BF260" si="222">IF(BE197&lt;&gt;0,BE197/BD197,"-")</f>
        <v>-</v>
      </c>
      <c r="BG197" s="368">
        <f t="shared" ref="BG197:BG226" si="223">BH197+BI197</f>
        <v>0</v>
      </c>
      <c r="BH197" s="232"/>
      <c r="BI197" s="31"/>
      <c r="BJ197" s="369">
        <v>0</v>
      </c>
      <c r="BK197" s="370" t="str">
        <f t="shared" ref="BK197:BK260" si="224">IF(BJ197&lt;&gt;0,BJ197/BI197,"-")</f>
        <v>-</v>
      </c>
    </row>
    <row r="198" ht="14.25" customHeight="1" spans="1:63">
      <c r="A198" s="107"/>
      <c r="B198" s="397">
        <v>3</v>
      </c>
      <c r="C198" s="192">
        <f t="shared" si="209"/>
        <v>0</v>
      </c>
      <c r="D198" s="208">
        <f t="shared" si="217"/>
        <v>0</v>
      </c>
      <c r="E198" s="208">
        <f t="shared" si="159"/>
        <v>0</v>
      </c>
      <c r="F198" s="382">
        <f t="shared" si="201"/>
        <v>0</v>
      </c>
      <c r="G198" s="304" t="str">
        <f t="shared" si="210"/>
        <v>-</v>
      </c>
      <c r="H198" s="308">
        <f t="shared" si="160"/>
        <v>0</v>
      </c>
      <c r="I198" s="190">
        <f t="shared" si="161"/>
        <v>0</v>
      </c>
      <c r="J198" s="190">
        <f t="shared" si="162"/>
        <v>0</v>
      </c>
      <c r="K198" s="190">
        <f t="shared" si="163"/>
        <v>0</v>
      </c>
      <c r="L198" s="330" t="str">
        <f t="shared" si="218"/>
        <v>-</v>
      </c>
      <c r="M198" s="368">
        <f t="shared" si="211"/>
        <v>0</v>
      </c>
      <c r="N198" s="232"/>
      <c r="O198" s="31"/>
      <c r="P198" s="105" t="str">
        <f t="shared" si="164"/>
        <v>-</v>
      </c>
      <c r="Q198" s="228">
        <v>0</v>
      </c>
      <c r="R198" s="370" t="str">
        <f t="shared" si="145"/>
        <v>-</v>
      </c>
      <c r="S198" s="368">
        <f t="shared" si="212"/>
        <v>0</v>
      </c>
      <c r="T198" s="232"/>
      <c r="U198" s="31"/>
      <c r="V198" s="105" t="str">
        <f t="shared" si="172"/>
        <v>-</v>
      </c>
      <c r="W198" s="228">
        <v>0</v>
      </c>
      <c r="X198" s="370" t="str">
        <f t="shared" si="147"/>
        <v>-</v>
      </c>
      <c r="Y198" s="368">
        <f t="shared" si="213"/>
        <v>0</v>
      </c>
      <c r="Z198" s="232"/>
      <c r="AA198" s="31"/>
      <c r="AB198" s="105" t="str">
        <f t="shared" si="173"/>
        <v>-</v>
      </c>
      <c r="AC198" s="228">
        <v>0</v>
      </c>
      <c r="AD198" s="370" t="str">
        <f t="shared" si="149"/>
        <v>-</v>
      </c>
      <c r="AE198" s="368">
        <f t="shared" si="214"/>
        <v>0</v>
      </c>
      <c r="AF198" s="232"/>
      <c r="AG198" s="31"/>
      <c r="AH198" s="105" t="str">
        <f t="shared" si="174"/>
        <v>-</v>
      </c>
      <c r="AI198" s="228">
        <v>0</v>
      </c>
      <c r="AJ198" s="370" t="str">
        <f t="shared" si="151"/>
        <v>-</v>
      </c>
      <c r="AK198" s="368">
        <f t="shared" si="215"/>
        <v>0</v>
      </c>
      <c r="AL198" s="232"/>
      <c r="AM198" s="31"/>
      <c r="AN198" s="105" t="str">
        <f t="shared" si="175"/>
        <v>-</v>
      </c>
      <c r="AO198" s="228">
        <v>0</v>
      </c>
      <c r="AP198" s="370" t="str">
        <f t="shared" si="153"/>
        <v>-</v>
      </c>
      <c r="AQ198" s="368">
        <f t="shared" si="216"/>
        <v>0</v>
      </c>
      <c r="AR198" s="232"/>
      <c r="AS198" s="31"/>
      <c r="AT198" s="105" t="str">
        <f t="shared" si="176"/>
        <v>-</v>
      </c>
      <c r="AU198" s="228">
        <v>0</v>
      </c>
      <c r="AV198" s="370" t="str">
        <f t="shared" si="155"/>
        <v>-</v>
      </c>
      <c r="AW198" s="368">
        <f t="shared" si="219"/>
        <v>0</v>
      </c>
      <c r="AX198" s="232"/>
      <c r="AY198" s="31"/>
      <c r="AZ198" s="369">
        <v>0</v>
      </c>
      <c r="BA198" s="370" t="str">
        <f t="shared" si="220"/>
        <v>-</v>
      </c>
      <c r="BB198" s="368">
        <f t="shared" si="221"/>
        <v>0</v>
      </c>
      <c r="BC198" s="232"/>
      <c r="BD198" s="31"/>
      <c r="BE198" s="369">
        <v>0</v>
      </c>
      <c r="BF198" s="370" t="str">
        <f t="shared" si="222"/>
        <v>-</v>
      </c>
      <c r="BG198" s="368">
        <f t="shared" si="223"/>
        <v>0</v>
      </c>
      <c r="BH198" s="232"/>
      <c r="BI198" s="31"/>
      <c r="BJ198" s="369">
        <v>0</v>
      </c>
      <c r="BK198" s="370" t="str">
        <f t="shared" si="224"/>
        <v>-</v>
      </c>
    </row>
    <row r="199" ht="14.25" customHeight="1" spans="1:63">
      <c r="A199" s="107"/>
      <c r="B199" s="397">
        <v>4</v>
      </c>
      <c r="C199" s="192">
        <f t="shared" si="209"/>
        <v>0</v>
      </c>
      <c r="D199" s="208">
        <f t="shared" si="217"/>
        <v>0</v>
      </c>
      <c r="E199" s="208">
        <f t="shared" si="159"/>
        <v>0</v>
      </c>
      <c r="F199" s="382">
        <f t="shared" si="201"/>
        <v>0</v>
      </c>
      <c r="G199" s="304" t="str">
        <f t="shared" si="210"/>
        <v>-</v>
      </c>
      <c r="H199" s="308">
        <f t="shared" si="160"/>
        <v>0</v>
      </c>
      <c r="I199" s="190">
        <f t="shared" si="161"/>
        <v>0</v>
      </c>
      <c r="J199" s="190">
        <f t="shared" si="162"/>
        <v>0</v>
      </c>
      <c r="K199" s="190">
        <f t="shared" si="163"/>
        <v>0</v>
      </c>
      <c r="L199" s="330" t="str">
        <f t="shared" si="218"/>
        <v>-</v>
      </c>
      <c r="M199" s="368">
        <f t="shared" si="211"/>
        <v>0</v>
      </c>
      <c r="N199" s="232"/>
      <c r="O199" s="31"/>
      <c r="P199" s="105" t="str">
        <f t="shared" si="164"/>
        <v>-</v>
      </c>
      <c r="Q199" s="228">
        <v>0</v>
      </c>
      <c r="R199" s="370" t="str">
        <f t="shared" si="145"/>
        <v>-</v>
      </c>
      <c r="S199" s="368">
        <f t="shared" si="212"/>
        <v>0</v>
      </c>
      <c r="T199" s="232"/>
      <c r="U199" s="31"/>
      <c r="V199" s="105" t="str">
        <f t="shared" si="172"/>
        <v>-</v>
      </c>
      <c r="W199" s="228">
        <v>0</v>
      </c>
      <c r="X199" s="370" t="str">
        <f t="shared" si="147"/>
        <v>-</v>
      </c>
      <c r="Y199" s="368">
        <f t="shared" si="213"/>
        <v>0</v>
      </c>
      <c r="Z199" s="232"/>
      <c r="AA199" s="31"/>
      <c r="AB199" s="105" t="str">
        <f t="shared" si="173"/>
        <v>-</v>
      </c>
      <c r="AC199" s="228">
        <v>0</v>
      </c>
      <c r="AD199" s="370" t="str">
        <f t="shared" si="149"/>
        <v>-</v>
      </c>
      <c r="AE199" s="368">
        <f t="shared" si="214"/>
        <v>0</v>
      </c>
      <c r="AF199" s="232"/>
      <c r="AG199" s="31"/>
      <c r="AH199" s="105" t="str">
        <f t="shared" si="174"/>
        <v>-</v>
      </c>
      <c r="AI199" s="228">
        <v>0</v>
      </c>
      <c r="AJ199" s="370" t="str">
        <f t="shared" si="151"/>
        <v>-</v>
      </c>
      <c r="AK199" s="368">
        <f t="shared" si="215"/>
        <v>0</v>
      </c>
      <c r="AL199" s="232"/>
      <c r="AM199" s="31"/>
      <c r="AN199" s="105" t="str">
        <f t="shared" si="175"/>
        <v>-</v>
      </c>
      <c r="AO199" s="228">
        <v>0</v>
      </c>
      <c r="AP199" s="370" t="str">
        <f t="shared" si="153"/>
        <v>-</v>
      </c>
      <c r="AQ199" s="368">
        <f t="shared" si="216"/>
        <v>0</v>
      </c>
      <c r="AR199" s="232"/>
      <c r="AS199" s="31"/>
      <c r="AT199" s="105" t="str">
        <f t="shared" si="176"/>
        <v>-</v>
      </c>
      <c r="AU199" s="228">
        <v>0</v>
      </c>
      <c r="AV199" s="370" t="str">
        <f t="shared" si="155"/>
        <v>-</v>
      </c>
      <c r="AW199" s="368">
        <f t="shared" si="219"/>
        <v>0</v>
      </c>
      <c r="AX199" s="232"/>
      <c r="AY199" s="31"/>
      <c r="AZ199" s="369">
        <v>0</v>
      </c>
      <c r="BA199" s="370" t="str">
        <f t="shared" si="220"/>
        <v>-</v>
      </c>
      <c r="BB199" s="368">
        <f t="shared" si="221"/>
        <v>0</v>
      </c>
      <c r="BC199" s="232"/>
      <c r="BD199" s="31"/>
      <c r="BE199" s="369">
        <v>0</v>
      </c>
      <c r="BF199" s="370" t="str">
        <f t="shared" si="222"/>
        <v>-</v>
      </c>
      <c r="BG199" s="368">
        <f t="shared" si="223"/>
        <v>0</v>
      </c>
      <c r="BH199" s="232"/>
      <c r="BI199" s="31"/>
      <c r="BJ199" s="369">
        <v>0</v>
      </c>
      <c r="BK199" s="370" t="str">
        <f t="shared" si="224"/>
        <v>-</v>
      </c>
    </row>
    <row r="200" ht="14.25" customHeight="1" spans="1:63">
      <c r="A200" s="107"/>
      <c r="B200" s="397">
        <v>5</v>
      </c>
      <c r="C200" s="192">
        <f t="shared" si="209"/>
        <v>0</v>
      </c>
      <c r="D200" s="208">
        <f t="shared" si="217"/>
        <v>0</v>
      </c>
      <c r="E200" s="208">
        <f t="shared" ref="E200:E263" si="225">AW200+BB200+BG200</f>
        <v>0</v>
      </c>
      <c r="F200" s="382">
        <f t="shared" si="201"/>
        <v>0</v>
      </c>
      <c r="G200" s="304" t="str">
        <f t="shared" si="210"/>
        <v>-</v>
      </c>
      <c r="H200" s="308">
        <f t="shared" ref="H200:H263" si="226">N200+T200+Z200+AF200+AL200+AR200+AX200+BC200+BH200</f>
        <v>0</v>
      </c>
      <c r="I200" s="190">
        <f t="shared" ref="I200:I263" si="227">Q200+W200+AC200+AI200+AO200+AU200+AZ200+BE200+BJ200</f>
        <v>0</v>
      </c>
      <c r="J200" s="190">
        <f t="shared" ref="J200:J263" si="228">Q200+W200+AC200+AI200+AO200+AU200</f>
        <v>0</v>
      </c>
      <c r="K200" s="190">
        <f t="shared" ref="K200:K263" si="229">AZ200+BE200+BJ200</f>
        <v>0</v>
      </c>
      <c r="L200" s="330" t="str">
        <f t="shared" si="218"/>
        <v>-</v>
      </c>
      <c r="M200" s="368">
        <f t="shared" si="211"/>
        <v>0</v>
      </c>
      <c r="N200" s="232"/>
      <c r="O200" s="31"/>
      <c r="P200" s="105" t="str">
        <f t="shared" ref="P200:P263" si="230">IF(M200&lt;&gt;0,O200/M200,"-")</f>
        <v>-</v>
      </c>
      <c r="Q200" s="228">
        <v>0</v>
      </c>
      <c r="R200" s="370" t="str">
        <f t="shared" si="145"/>
        <v>-</v>
      </c>
      <c r="S200" s="368">
        <f t="shared" si="212"/>
        <v>0</v>
      </c>
      <c r="T200" s="232"/>
      <c r="U200" s="31"/>
      <c r="V200" s="105" t="str">
        <f t="shared" si="172"/>
        <v>-</v>
      </c>
      <c r="W200" s="228">
        <v>0</v>
      </c>
      <c r="X200" s="370" t="str">
        <f t="shared" si="147"/>
        <v>-</v>
      </c>
      <c r="Y200" s="368">
        <f t="shared" si="213"/>
        <v>0</v>
      </c>
      <c r="Z200" s="232"/>
      <c r="AA200" s="31"/>
      <c r="AB200" s="105" t="str">
        <f t="shared" si="173"/>
        <v>-</v>
      </c>
      <c r="AC200" s="228">
        <v>0</v>
      </c>
      <c r="AD200" s="370" t="str">
        <f t="shared" si="149"/>
        <v>-</v>
      </c>
      <c r="AE200" s="368">
        <f t="shared" si="214"/>
        <v>0</v>
      </c>
      <c r="AF200" s="232"/>
      <c r="AG200" s="31"/>
      <c r="AH200" s="105" t="str">
        <f t="shared" si="174"/>
        <v>-</v>
      </c>
      <c r="AI200" s="228">
        <v>0</v>
      </c>
      <c r="AJ200" s="370" t="str">
        <f t="shared" si="151"/>
        <v>-</v>
      </c>
      <c r="AK200" s="368">
        <f t="shared" si="215"/>
        <v>0</v>
      </c>
      <c r="AL200" s="232"/>
      <c r="AM200" s="31"/>
      <c r="AN200" s="105" t="str">
        <f t="shared" si="175"/>
        <v>-</v>
      </c>
      <c r="AO200" s="228">
        <v>0</v>
      </c>
      <c r="AP200" s="370" t="str">
        <f t="shared" si="153"/>
        <v>-</v>
      </c>
      <c r="AQ200" s="368">
        <f t="shared" si="216"/>
        <v>0</v>
      </c>
      <c r="AR200" s="232"/>
      <c r="AS200" s="31"/>
      <c r="AT200" s="105" t="str">
        <f t="shared" si="176"/>
        <v>-</v>
      </c>
      <c r="AU200" s="228">
        <v>0</v>
      </c>
      <c r="AV200" s="370" t="str">
        <f t="shared" si="155"/>
        <v>-</v>
      </c>
      <c r="AW200" s="368">
        <f t="shared" si="219"/>
        <v>0</v>
      </c>
      <c r="AX200" s="232"/>
      <c r="AY200" s="31"/>
      <c r="AZ200" s="369">
        <v>0</v>
      </c>
      <c r="BA200" s="370" t="str">
        <f t="shared" si="220"/>
        <v>-</v>
      </c>
      <c r="BB200" s="368">
        <f t="shared" si="221"/>
        <v>0</v>
      </c>
      <c r="BC200" s="232"/>
      <c r="BD200" s="31"/>
      <c r="BE200" s="369">
        <v>0</v>
      </c>
      <c r="BF200" s="370" t="str">
        <f t="shared" si="222"/>
        <v>-</v>
      </c>
      <c r="BG200" s="368">
        <f t="shared" si="223"/>
        <v>0</v>
      </c>
      <c r="BH200" s="232"/>
      <c r="BI200" s="31"/>
      <c r="BJ200" s="369">
        <v>0</v>
      </c>
      <c r="BK200" s="370" t="str">
        <f t="shared" si="224"/>
        <v>-</v>
      </c>
    </row>
    <row r="201" ht="14.25" customHeight="1" spans="1:63">
      <c r="A201" s="107"/>
      <c r="B201" s="397">
        <v>6</v>
      </c>
      <c r="C201" s="192">
        <f t="shared" si="209"/>
        <v>0</v>
      </c>
      <c r="D201" s="208">
        <f t="shared" si="217"/>
        <v>0</v>
      </c>
      <c r="E201" s="208">
        <f t="shared" si="225"/>
        <v>0</v>
      </c>
      <c r="F201" s="382">
        <f t="shared" si="201"/>
        <v>0</v>
      </c>
      <c r="G201" s="304" t="str">
        <f t="shared" si="210"/>
        <v>-</v>
      </c>
      <c r="H201" s="308">
        <f t="shared" si="226"/>
        <v>0</v>
      </c>
      <c r="I201" s="190">
        <f t="shared" si="227"/>
        <v>0</v>
      </c>
      <c r="J201" s="190">
        <f t="shared" si="228"/>
        <v>0</v>
      </c>
      <c r="K201" s="190">
        <f t="shared" si="229"/>
        <v>0</v>
      </c>
      <c r="L201" s="330" t="str">
        <f t="shared" si="218"/>
        <v>-</v>
      </c>
      <c r="M201" s="368">
        <f t="shared" si="211"/>
        <v>0</v>
      </c>
      <c r="N201" s="232"/>
      <c r="O201" s="31"/>
      <c r="P201" s="105" t="str">
        <f t="shared" si="230"/>
        <v>-</v>
      </c>
      <c r="Q201" s="228">
        <v>0</v>
      </c>
      <c r="R201" s="370" t="str">
        <f t="shared" si="145"/>
        <v>-</v>
      </c>
      <c r="S201" s="368">
        <f t="shared" si="212"/>
        <v>0</v>
      </c>
      <c r="T201" s="232"/>
      <c r="U201" s="31"/>
      <c r="V201" s="105" t="str">
        <f t="shared" si="172"/>
        <v>-</v>
      </c>
      <c r="W201" s="228">
        <v>0</v>
      </c>
      <c r="X201" s="370" t="str">
        <f t="shared" si="147"/>
        <v>-</v>
      </c>
      <c r="Y201" s="368">
        <f t="shared" si="213"/>
        <v>0</v>
      </c>
      <c r="Z201" s="232"/>
      <c r="AA201" s="31"/>
      <c r="AB201" s="105" t="str">
        <f t="shared" si="173"/>
        <v>-</v>
      </c>
      <c r="AC201" s="228">
        <v>0</v>
      </c>
      <c r="AD201" s="370" t="str">
        <f t="shared" si="149"/>
        <v>-</v>
      </c>
      <c r="AE201" s="368">
        <f t="shared" si="214"/>
        <v>0</v>
      </c>
      <c r="AF201" s="232"/>
      <c r="AG201" s="31"/>
      <c r="AH201" s="105" t="str">
        <f t="shared" si="174"/>
        <v>-</v>
      </c>
      <c r="AI201" s="228">
        <v>0</v>
      </c>
      <c r="AJ201" s="370" t="str">
        <f t="shared" si="151"/>
        <v>-</v>
      </c>
      <c r="AK201" s="368">
        <f t="shared" si="215"/>
        <v>0</v>
      </c>
      <c r="AL201" s="232"/>
      <c r="AM201" s="31"/>
      <c r="AN201" s="105" t="str">
        <f t="shared" si="175"/>
        <v>-</v>
      </c>
      <c r="AO201" s="228">
        <v>0</v>
      </c>
      <c r="AP201" s="370" t="str">
        <f t="shared" si="153"/>
        <v>-</v>
      </c>
      <c r="AQ201" s="368">
        <f t="shared" si="216"/>
        <v>0</v>
      </c>
      <c r="AR201" s="232"/>
      <c r="AS201" s="31"/>
      <c r="AT201" s="105" t="str">
        <f t="shared" si="176"/>
        <v>-</v>
      </c>
      <c r="AU201" s="228">
        <v>0</v>
      </c>
      <c r="AV201" s="370" t="str">
        <f t="shared" si="155"/>
        <v>-</v>
      </c>
      <c r="AW201" s="368">
        <f t="shared" si="219"/>
        <v>0</v>
      </c>
      <c r="AX201" s="232"/>
      <c r="AY201" s="31"/>
      <c r="AZ201" s="369">
        <v>0</v>
      </c>
      <c r="BA201" s="370" t="str">
        <f t="shared" si="220"/>
        <v>-</v>
      </c>
      <c r="BB201" s="368">
        <f t="shared" si="221"/>
        <v>0</v>
      </c>
      <c r="BC201" s="232"/>
      <c r="BD201" s="31"/>
      <c r="BE201" s="369">
        <v>0</v>
      </c>
      <c r="BF201" s="370" t="str">
        <f t="shared" si="222"/>
        <v>-</v>
      </c>
      <c r="BG201" s="368">
        <f t="shared" si="223"/>
        <v>0</v>
      </c>
      <c r="BH201" s="232"/>
      <c r="BI201" s="31"/>
      <c r="BJ201" s="369">
        <v>0</v>
      </c>
      <c r="BK201" s="370" t="str">
        <f t="shared" si="224"/>
        <v>-</v>
      </c>
    </row>
    <row r="202" ht="14.25" customHeight="1" spans="1:63">
      <c r="A202" s="107"/>
      <c r="B202" s="397">
        <v>7</v>
      </c>
      <c r="C202" s="192">
        <f t="shared" si="209"/>
        <v>0</v>
      </c>
      <c r="D202" s="208">
        <f t="shared" si="217"/>
        <v>0</v>
      </c>
      <c r="E202" s="208">
        <f t="shared" si="225"/>
        <v>0</v>
      </c>
      <c r="F202" s="382">
        <f t="shared" si="201"/>
        <v>0</v>
      </c>
      <c r="G202" s="304" t="str">
        <f t="shared" si="210"/>
        <v>-</v>
      </c>
      <c r="H202" s="308">
        <f t="shared" si="226"/>
        <v>0</v>
      </c>
      <c r="I202" s="190">
        <f t="shared" si="227"/>
        <v>0</v>
      </c>
      <c r="J202" s="190">
        <f t="shared" si="228"/>
        <v>0</v>
      </c>
      <c r="K202" s="190">
        <f t="shared" si="229"/>
        <v>0</v>
      </c>
      <c r="L202" s="330" t="str">
        <f t="shared" si="218"/>
        <v>-</v>
      </c>
      <c r="M202" s="368">
        <f t="shared" si="211"/>
        <v>0</v>
      </c>
      <c r="N202" s="232"/>
      <c r="O202" s="31"/>
      <c r="P202" s="105" t="str">
        <f t="shared" si="230"/>
        <v>-</v>
      </c>
      <c r="Q202" s="228">
        <v>0</v>
      </c>
      <c r="R202" s="370" t="str">
        <f t="shared" ref="R202:R260" si="231">IF(Q202&lt;&gt;0,Q202/O202,"-")</f>
        <v>-</v>
      </c>
      <c r="S202" s="368">
        <f t="shared" si="212"/>
        <v>0</v>
      </c>
      <c r="T202" s="232"/>
      <c r="U202" s="31"/>
      <c r="V202" s="105" t="str">
        <f t="shared" si="172"/>
        <v>-</v>
      </c>
      <c r="W202" s="228">
        <v>0</v>
      </c>
      <c r="X202" s="370" t="str">
        <f t="shared" ref="X202:X265" si="232">IF(W202&lt;&gt;0,W202/U202,"-")</f>
        <v>-</v>
      </c>
      <c r="Y202" s="368">
        <f t="shared" si="213"/>
        <v>0</v>
      </c>
      <c r="Z202" s="232"/>
      <c r="AA202" s="31"/>
      <c r="AB202" s="105" t="str">
        <f t="shared" si="173"/>
        <v>-</v>
      </c>
      <c r="AC202" s="228">
        <v>0</v>
      </c>
      <c r="AD202" s="370" t="str">
        <f t="shared" ref="AD202:AD265" si="233">IF(AC202&lt;&gt;0,AC202/AA202,"-")</f>
        <v>-</v>
      </c>
      <c r="AE202" s="368">
        <f t="shared" si="214"/>
        <v>0</v>
      </c>
      <c r="AF202" s="232"/>
      <c r="AG202" s="31"/>
      <c r="AH202" s="105" t="str">
        <f t="shared" si="174"/>
        <v>-</v>
      </c>
      <c r="AI202" s="228">
        <v>0</v>
      </c>
      <c r="AJ202" s="370" t="str">
        <f t="shared" ref="AJ202:AJ265" si="234">IF(AI202&lt;&gt;0,AI202/AG202,"-")</f>
        <v>-</v>
      </c>
      <c r="AK202" s="368">
        <f t="shared" si="215"/>
        <v>0</v>
      </c>
      <c r="AL202" s="232"/>
      <c r="AM202" s="31"/>
      <c r="AN202" s="105" t="str">
        <f t="shared" si="175"/>
        <v>-</v>
      </c>
      <c r="AO202" s="228">
        <v>0</v>
      </c>
      <c r="AP202" s="370" t="str">
        <f t="shared" ref="AP202:AP265" si="235">IF(AO202&lt;&gt;0,AO202/AM202,"-")</f>
        <v>-</v>
      </c>
      <c r="AQ202" s="368">
        <f t="shared" si="216"/>
        <v>0</v>
      </c>
      <c r="AR202" s="232"/>
      <c r="AS202" s="31"/>
      <c r="AT202" s="105" t="str">
        <f t="shared" si="176"/>
        <v>-</v>
      </c>
      <c r="AU202" s="228">
        <v>0</v>
      </c>
      <c r="AV202" s="370" t="str">
        <f t="shared" ref="AV202:AV265" si="236">IF(AU202&lt;&gt;0,AU202/AS202,"-")</f>
        <v>-</v>
      </c>
      <c r="AW202" s="368">
        <f t="shared" si="219"/>
        <v>0</v>
      </c>
      <c r="AX202" s="232"/>
      <c r="AY202" s="31"/>
      <c r="AZ202" s="369">
        <v>0</v>
      </c>
      <c r="BA202" s="370" t="str">
        <f t="shared" si="220"/>
        <v>-</v>
      </c>
      <c r="BB202" s="368">
        <f t="shared" si="221"/>
        <v>0</v>
      </c>
      <c r="BC202" s="232"/>
      <c r="BD202" s="31"/>
      <c r="BE202" s="369">
        <v>0</v>
      </c>
      <c r="BF202" s="370" t="str">
        <f t="shared" si="222"/>
        <v>-</v>
      </c>
      <c r="BG202" s="368">
        <f t="shared" si="223"/>
        <v>0</v>
      </c>
      <c r="BH202" s="232"/>
      <c r="BI202" s="31"/>
      <c r="BJ202" s="369">
        <v>0</v>
      </c>
      <c r="BK202" s="370" t="str">
        <f t="shared" si="224"/>
        <v>-</v>
      </c>
    </row>
    <row r="203" ht="14.25" customHeight="1" spans="1:63">
      <c r="A203" s="107"/>
      <c r="B203" s="397">
        <v>8</v>
      </c>
      <c r="C203" s="192">
        <f t="shared" si="209"/>
        <v>0</v>
      </c>
      <c r="D203" s="208">
        <f t="shared" si="217"/>
        <v>0</v>
      </c>
      <c r="E203" s="208">
        <f t="shared" si="225"/>
        <v>0</v>
      </c>
      <c r="F203" s="382">
        <f t="shared" si="201"/>
        <v>0</v>
      </c>
      <c r="G203" s="304" t="str">
        <f t="shared" si="210"/>
        <v>-</v>
      </c>
      <c r="H203" s="308">
        <f t="shared" si="226"/>
        <v>0</v>
      </c>
      <c r="I203" s="190">
        <f t="shared" si="227"/>
        <v>0</v>
      </c>
      <c r="J203" s="190">
        <f t="shared" si="228"/>
        <v>0</v>
      </c>
      <c r="K203" s="190">
        <f t="shared" si="229"/>
        <v>0</v>
      </c>
      <c r="L203" s="330" t="str">
        <f t="shared" si="218"/>
        <v>-</v>
      </c>
      <c r="M203" s="368">
        <f t="shared" ref="M203:M226" si="237">N203+O203</f>
        <v>0</v>
      </c>
      <c r="N203" s="232"/>
      <c r="P203" s="105" t="str">
        <f t="shared" si="230"/>
        <v>-</v>
      </c>
      <c r="Q203" s="228">
        <v>0</v>
      </c>
      <c r="R203" s="370" t="str">
        <f t="shared" si="231"/>
        <v>-</v>
      </c>
      <c r="S203" s="368">
        <f t="shared" si="212"/>
        <v>0</v>
      </c>
      <c r="T203" s="232"/>
      <c r="V203" s="105" t="str">
        <f t="shared" si="172"/>
        <v>-</v>
      </c>
      <c r="W203" s="228">
        <v>0</v>
      </c>
      <c r="X203" s="370" t="str">
        <f t="shared" si="232"/>
        <v>-</v>
      </c>
      <c r="Y203" s="368">
        <f t="shared" si="213"/>
        <v>0</v>
      </c>
      <c r="Z203" s="232"/>
      <c r="AB203" s="105" t="str">
        <f t="shared" si="173"/>
        <v>-</v>
      </c>
      <c r="AC203" s="228">
        <v>0</v>
      </c>
      <c r="AD203" s="370" t="str">
        <f t="shared" si="233"/>
        <v>-</v>
      </c>
      <c r="AE203" s="368">
        <f t="shared" si="214"/>
        <v>0</v>
      </c>
      <c r="AF203" s="232"/>
      <c r="AH203" s="105" t="str">
        <f t="shared" si="174"/>
        <v>-</v>
      </c>
      <c r="AI203" s="228">
        <v>0</v>
      </c>
      <c r="AJ203" s="370" t="str">
        <f t="shared" si="234"/>
        <v>-</v>
      </c>
      <c r="AK203" s="368">
        <f t="shared" si="215"/>
        <v>0</v>
      </c>
      <c r="AL203" s="232"/>
      <c r="AN203" s="105" t="str">
        <f t="shared" si="175"/>
        <v>-</v>
      </c>
      <c r="AO203" s="228">
        <v>0</v>
      </c>
      <c r="AP203" s="370" t="str">
        <f t="shared" si="235"/>
        <v>-</v>
      </c>
      <c r="AQ203" s="368">
        <f t="shared" si="216"/>
        <v>0</v>
      </c>
      <c r="AR203" s="232"/>
      <c r="AT203" s="105" t="str">
        <f t="shared" si="176"/>
        <v>-</v>
      </c>
      <c r="AU203" s="228">
        <v>0</v>
      </c>
      <c r="AV203" s="370" t="str">
        <f t="shared" si="236"/>
        <v>-</v>
      </c>
      <c r="AW203" s="368">
        <f t="shared" si="219"/>
        <v>0</v>
      </c>
      <c r="AX203" s="232"/>
      <c r="AY203" s="31"/>
      <c r="AZ203" s="369">
        <v>0</v>
      </c>
      <c r="BA203" s="370" t="str">
        <f t="shared" si="220"/>
        <v>-</v>
      </c>
      <c r="BB203" s="368">
        <f t="shared" si="221"/>
        <v>0</v>
      </c>
      <c r="BC203" s="232"/>
      <c r="BD203" s="31"/>
      <c r="BE203" s="369">
        <v>0</v>
      </c>
      <c r="BF203" s="370" t="str">
        <f t="shared" si="222"/>
        <v>-</v>
      </c>
      <c r="BG203" s="368">
        <f t="shared" si="223"/>
        <v>0</v>
      </c>
      <c r="BH203" s="232"/>
      <c r="BI203" s="31"/>
      <c r="BJ203" s="369">
        <v>0</v>
      </c>
      <c r="BK203" s="370" t="str">
        <f t="shared" si="224"/>
        <v>-</v>
      </c>
    </row>
    <row r="204" ht="14.25" customHeight="1" spans="1:63">
      <c r="A204" s="107"/>
      <c r="B204" s="397">
        <v>9</v>
      </c>
      <c r="C204" s="192">
        <f t="shared" si="209"/>
        <v>0</v>
      </c>
      <c r="D204" s="208">
        <f t="shared" si="217"/>
        <v>0</v>
      </c>
      <c r="E204" s="208">
        <f t="shared" si="225"/>
        <v>0</v>
      </c>
      <c r="F204" s="382">
        <f t="shared" si="201"/>
        <v>0</v>
      </c>
      <c r="G204" s="304" t="str">
        <f t="shared" si="210"/>
        <v>-</v>
      </c>
      <c r="H204" s="308">
        <f t="shared" si="226"/>
        <v>0</v>
      </c>
      <c r="I204" s="190">
        <f t="shared" si="227"/>
        <v>0</v>
      </c>
      <c r="J204" s="190">
        <f t="shared" si="228"/>
        <v>0</v>
      </c>
      <c r="K204" s="190">
        <f t="shared" si="229"/>
        <v>0</v>
      </c>
      <c r="L204" s="330" t="str">
        <f t="shared" si="218"/>
        <v>-</v>
      </c>
      <c r="M204" s="368">
        <f t="shared" si="237"/>
        <v>0</v>
      </c>
      <c r="N204" s="232"/>
      <c r="O204" s="31"/>
      <c r="P204" s="105" t="str">
        <f t="shared" si="230"/>
        <v>-</v>
      </c>
      <c r="Q204" s="228">
        <v>0</v>
      </c>
      <c r="R204" s="370" t="str">
        <f t="shared" si="231"/>
        <v>-</v>
      </c>
      <c r="S204" s="368">
        <f t="shared" si="212"/>
        <v>0</v>
      </c>
      <c r="T204" s="232"/>
      <c r="U204" s="31"/>
      <c r="V204" s="105" t="str">
        <f t="shared" si="172"/>
        <v>-</v>
      </c>
      <c r="W204" s="228">
        <v>0</v>
      </c>
      <c r="X204" s="370" t="str">
        <f t="shared" si="232"/>
        <v>-</v>
      </c>
      <c r="Y204" s="368">
        <f t="shared" si="213"/>
        <v>0</v>
      </c>
      <c r="Z204" s="232"/>
      <c r="AA204" s="31"/>
      <c r="AB204" s="105" t="str">
        <f t="shared" si="173"/>
        <v>-</v>
      </c>
      <c r="AC204" s="228">
        <v>0</v>
      </c>
      <c r="AD204" s="370" t="str">
        <f t="shared" si="233"/>
        <v>-</v>
      </c>
      <c r="AE204" s="368">
        <f t="shared" si="214"/>
        <v>0</v>
      </c>
      <c r="AF204" s="232"/>
      <c r="AG204" s="31"/>
      <c r="AH204" s="105" t="str">
        <f t="shared" si="174"/>
        <v>-</v>
      </c>
      <c r="AI204" s="228">
        <v>0</v>
      </c>
      <c r="AJ204" s="370" t="str">
        <f t="shared" si="234"/>
        <v>-</v>
      </c>
      <c r="AK204" s="368">
        <f t="shared" si="215"/>
        <v>0</v>
      </c>
      <c r="AL204" s="232"/>
      <c r="AM204" s="31"/>
      <c r="AN204" s="105" t="str">
        <f t="shared" si="175"/>
        <v>-</v>
      </c>
      <c r="AO204" s="228">
        <v>0</v>
      </c>
      <c r="AP204" s="370" t="str">
        <f t="shared" si="235"/>
        <v>-</v>
      </c>
      <c r="AQ204" s="368">
        <f t="shared" si="216"/>
        <v>0</v>
      </c>
      <c r="AR204" s="232"/>
      <c r="AS204" s="31"/>
      <c r="AT204" s="105" t="str">
        <f t="shared" si="176"/>
        <v>-</v>
      </c>
      <c r="AU204" s="228">
        <v>0</v>
      </c>
      <c r="AV204" s="370" t="str">
        <f t="shared" si="236"/>
        <v>-</v>
      </c>
      <c r="AW204" s="368">
        <f t="shared" si="219"/>
        <v>0</v>
      </c>
      <c r="AX204" s="232"/>
      <c r="AY204" s="31"/>
      <c r="AZ204" s="369">
        <v>0</v>
      </c>
      <c r="BA204" s="370" t="str">
        <f t="shared" si="220"/>
        <v>-</v>
      </c>
      <c r="BB204" s="368">
        <f t="shared" si="221"/>
        <v>0</v>
      </c>
      <c r="BC204" s="232"/>
      <c r="BD204" s="31"/>
      <c r="BE204" s="369">
        <v>0</v>
      </c>
      <c r="BF204" s="370" t="str">
        <f t="shared" si="222"/>
        <v>-</v>
      </c>
      <c r="BG204" s="368">
        <f t="shared" si="223"/>
        <v>0</v>
      </c>
      <c r="BH204" s="232"/>
      <c r="BI204" s="31"/>
      <c r="BJ204" s="369">
        <v>0</v>
      </c>
      <c r="BK204" s="370" t="str">
        <f t="shared" si="224"/>
        <v>-</v>
      </c>
    </row>
    <row r="205" ht="14.25" customHeight="1" spans="1:63">
      <c r="A205" s="107"/>
      <c r="B205" s="397">
        <v>10</v>
      </c>
      <c r="C205" s="192">
        <f t="shared" si="209"/>
        <v>0</v>
      </c>
      <c r="D205" s="208">
        <f t="shared" si="217"/>
        <v>0</v>
      </c>
      <c r="E205" s="208">
        <f t="shared" si="225"/>
        <v>0</v>
      </c>
      <c r="F205" s="382">
        <f t="shared" si="201"/>
        <v>0</v>
      </c>
      <c r="G205" s="304" t="str">
        <f t="shared" si="210"/>
        <v>-</v>
      </c>
      <c r="H205" s="308">
        <f t="shared" si="226"/>
        <v>0</v>
      </c>
      <c r="I205" s="190">
        <f t="shared" si="227"/>
        <v>0</v>
      </c>
      <c r="J205" s="190">
        <f t="shared" si="228"/>
        <v>0</v>
      </c>
      <c r="K205" s="190">
        <f t="shared" si="229"/>
        <v>0</v>
      </c>
      <c r="L205" s="330" t="str">
        <f t="shared" si="218"/>
        <v>-</v>
      </c>
      <c r="M205" s="368">
        <f t="shared" si="237"/>
        <v>0</v>
      </c>
      <c r="N205" s="232"/>
      <c r="O205" s="31"/>
      <c r="P205" s="105" t="str">
        <f t="shared" si="230"/>
        <v>-</v>
      </c>
      <c r="Q205" s="228">
        <v>0</v>
      </c>
      <c r="R205" s="370" t="str">
        <f t="shared" si="231"/>
        <v>-</v>
      </c>
      <c r="S205" s="368">
        <f t="shared" si="212"/>
        <v>0</v>
      </c>
      <c r="T205" s="232"/>
      <c r="U205" s="31"/>
      <c r="V205" s="105" t="str">
        <f t="shared" si="172"/>
        <v>-</v>
      </c>
      <c r="W205" s="228">
        <v>0</v>
      </c>
      <c r="X205" s="370" t="str">
        <f t="shared" si="232"/>
        <v>-</v>
      </c>
      <c r="Y205" s="368">
        <f t="shared" si="213"/>
        <v>0</v>
      </c>
      <c r="Z205" s="232"/>
      <c r="AA205" s="31"/>
      <c r="AB205" s="105" t="str">
        <f t="shared" si="173"/>
        <v>-</v>
      </c>
      <c r="AC205" s="228">
        <v>0</v>
      </c>
      <c r="AD205" s="370" t="str">
        <f t="shared" si="233"/>
        <v>-</v>
      </c>
      <c r="AE205" s="368">
        <f t="shared" si="214"/>
        <v>0</v>
      </c>
      <c r="AF205" s="232"/>
      <c r="AG205" s="31"/>
      <c r="AH205" s="105" t="str">
        <f t="shared" si="174"/>
        <v>-</v>
      </c>
      <c r="AI205" s="228">
        <v>0</v>
      </c>
      <c r="AJ205" s="370" t="str">
        <f t="shared" si="234"/>
        <v>-</v>
      </c>
      <c r="AK205" s="368">
        <f t="shared" si="215"/>
        <v>0</v>
      </c>
      <c r="AL205" s="232"/>
      <c r="AM205" s="31"/>
      <c r="AN205" s="105" t="str">
        <f t="shared" si="175"/>
        <v>-</v>
      </c>
      <c r="AO205" s="228">
        <v>0</v>
      </c>
      <c r="AP205" s="370" t="str">
        <f t="shared" si="235"/>
        <v>-</v>
      </c>
      <c r="AQ205" s="368">
        <f t="shared" si="216"/>
        <v>0</v>
      </c>
      <c r="AR205" s="232"/>
      <c r="AS205" s="31"/>
      <c r="AT205" s="105" t="str">
        <f t="shared" si="176"/>
        <v>-</v>
      </c>
      <c r="AU205" s="228">
        <v>0</v>
      </c>
      <c r="AV205" s="370" t="str">
        <f t="shared" si="236"/>
        <v>-</v>
      </c>
      <c r="AW205" s="368">
        <f t="shared" si="219"/>
        <v>0</v>
      </c>
      <c r="AX205" s="232"/>
      <c r="AY205" s="31"/>
      <c r="AZ205" s="369">
        <v>0</v>
      </c>
      <c r="BA205" s="370" t="str">
        <f t="shared" si="220"/>
        <v>-</v>
      </c>
      <c r="BB205" s="368">
        <f t="shared" si="221"/>
        <v>0</v>
      </c>
      <c r="BC205" s="232"/>
      <c r="BD205" s="31"/>
      <c r="BE205" s="369">
        <v>0</v>
      </c>
      <c r="BF205" s="370" t="str">
        <f t="shared" si="222"/>
        <v>-</v>
      </c>
      <c r="BG205" s="368">
        <f t="shared" si="223"/>
        <v>0</v>
      </c>
      <c r="BH205" s="232"/>
      <c r="BI205" s="31"/>
      <c r="BJ205" s="369">
        <v>0</v>
      </c>
      <c r="BK205" s="370" t="str">
        <f t="shared" si="224"/>
        <v>-</v>
      </c>
    </row>
    <row r="206" ht="14.25" customHeight="1" spans="1:63">
      <c r="A206" s="107"/>
      <c r="B206" s="397">
        <v>11</v>
      </c>
      <c r="C206" s="192">
        <f t="shared" si="209"/>
        <v>0</v>
      </c>
      <c r="D206" s="208">
        <f t="shared" si="217"/>
        <v>0</v>
      </c>
      <c r="E206" s="208">
        <f t="shared" si="225"/>
        <v>0</v>
      </c>
      <c r="F206" s="382">
        <f t="shared" si="201"/>
        <v>0</v>
      </c>
      <c r="G206" s="304" t="str">
        <f t="shared" si="210"/>
        <v>-</v>
      </c>
      <c r="H206" s="308">
        <f t="shared" si="226"/>
        <v>0</v>
      </c>
      <c r="I206" s="190">
        <f t="shared" si="227"/>
        <v>0</v>
      </c>
      <c r="J206" s="190">
        <f t="shared" si="228"/>
        <v>0</v>
      </c>
      <c r="K206" s="190">
        <f t="shared" si="229"/>
        <v>0</v>
      </c>
      <c r="L206" s="330" t="str">
        <f t="shared" si="218"/>
        <v>-</v>
      </c>
      <c r="M206" s="368">
        <f t="shared" si="237"/>
        <v>0</v>
      </c>
      <c r="N206" s="232"/>
      <c r="O206" s="31"/>
      <c r="P206" s="105" t="str">
        <f t="shared" si="230"/>
        <v>-</v>
      </c>
      <c r="Q206" s="228">
        <v>0</v>
      </c>
      <c r="R206" s="370" t="str">
        <f t="shared" si="231"/>
        <v>-</v>
      </c>
      <c r="S206" s="368">
        <f t="shared" si="212"/>
        <v>0</v>
      </c>
      <c r="T206" s="232"/>
      <c r="U206" s="31"/>
      <c r="V206" s="105" t="str">
        <f t="shared" si="172"/>
        <v>-</v>
      </c>
      <c r="W206" s="228">
        <v>0</v>
      </c>
      <c r="X206" s="370" t="str">
        <f t="shared" si="232"/>
        <v>-</v>
      </c>
      <c r="Y206" s="368">
        <f t="shared" si="213"/>
        <v>0</v>
      </c>
      <c r="Z206" s="232"/>
      <c r="AA206" s="31"/>
      <c r="AB206" s="105" t="str">
        <f t="shared" si="173"/>
        <v>-</v>
      </c>
      <c r="AC206" s="228">
        <v>0</v>
      </c>
      <c r="AD206" s="370" t="str">
        <f t="shared" si="233"/>
        <v>-</v>
      </c>
      <c r="AE206" s="368">
        <f t="shared" si="214"/>
        <v>0</v>
      </c>
      <c r="AF206" s="232"/>
      <c r="AG206" s="31"/>
      <c r="AH206" s="105" t="str">
        <f t="shared" si="174"/>
        <v>-</v>
      </c>
      <c r="AI206" s="228">
        <v>0</v>
      </c>
      <c r="AJ206" s="370" t="str">
        <f t="shared" si="234"/>
        <v>-</v>
      </c>
      <c r="AK206" s="368">
        <f t="shared" si="215"/>
        <v>0</v>
      </c>
      <c r="AL206" s="232"/>
      <c r="AM206" s="31"/>
      <c r="AN206" s="105" t="str">
        <f t="shared" si="175"/>
        <v>-</v>
      </c>
      <c r="AO206" s="228">
        <v>0</v>
      </c>
      <c r="AP206" s="370" t="str">
        <f t="shared" si="235"/>
        <v>-</v>
      </c>
      <c r="AQ206" s="368">
        <f t="shared" si="216"/>
        <v>0</v>
      </c>
      <c r="AR206" s="232"/>
      <c r="AS206" s="31"/>
      <c r="AT206" s="105" t="str">
        <f t="shared" si="176"/>
        <v>-</v>
      </c>
      <c r="AU206" s="228">
        <v>0</v>
      </c>
      <c r="AV206" s="370" t="str">
        <f t="shared" si="236"/>
        <v>-</v>
      </c>
      <c r="AW206" s="368">
        <f t="shared" si="219"/>
        <v>0</v>
      </c>
      <c r="AX206" s="232"/>
      <c r="AY206" s="31"/>
      <c r="AZ206" s="369">
        <v>0</v>
      </c>
      <c r="BA206" s="370" t="str">
        <f t="shared" si="220"/>
        <v>-</v>
      </c>
      <c r="BB206" s="368">
        <f t="shared" si="221"/>
        <v>0</v>
      </c>
      <c r="BC206" s="232"/>
      <c r="BD206" s="31"/>
      <c r="BE206" s="369">
        <v>0</v>
      </c>
      <c r="BF206" s="370" t="str">
        <f t="shared" si="222"/>
        <v>-</v>
      </c>
      <c r="BG206" s="368">
        <f t="shared" si="223"/>
        <v>0</v>
      </c>
      <c r="BH206" s="232"/>
      <c r="BI206" s="31"/>
      <c r="BJ206" s="369">
        <v>0</v>
      </c>
      <c r="BK206" s="370" t="str">
        <f t="shared" si="224"/>
        <v>-</v>
      </c>
    </row>
    <row r="207" ht="14.25" customHeight="1" spans="1:63">
      <c r="A207" s="107"/>
      <c r="B207" s="397">
        <v>12</v>
      </c>
      <c r="C207" s="192">
        <f t="shared" si="209"/>
        <v>0</v>
      </c>
      <c r="D207" s="208">
        <f t="shared" si="217"/>
        <v>0</v>
      </c>
      <c r="E207" s="208">
        <f t="shared" si="225"/>
        <v>0</v>
      </c>
      <c r="F207" s="382">
        <f t="shared" si="201"/>
        <v>0</v>
      </c>
      <c r="G207" s="304" t="str">
        <f t="shared" si="210"/>
        <v>-</v>
      </c>
      <c r="H207" s="308">
        <f t="shared" si="226"/>
        <v>0</v>
      </c>
      <c r="I207" s="190">
        <f t="shared" si="227"/>
        <v>0</v>
      </c>
      <c r="J207" s="190">
        <f t="shared" si="228"/>
        <v>0</v>
      </c>
      <c r="K207" s="190">
        <f t="shared" si="229"/>
        <v>0</v>
      </c>
      <c r="L207" s="330" t="str">
        <f t="shared" si="218"/>
        <v>-</v>
      </c>
      <c r="M207" s="368">
        <f t="shared" si="237"/>
        <v>0</v>
      </c>
      <c r="N207" s="232"/>
      <c r="O207" s="31"/>
      <c r="P207" s="105" t="str">
        <f t="shared" si="230"/>
        <v>-</v>
      </c>
      <c r="Q207" s="228">
        <v>0</v>
      </c>
      <c r="R207" s="370" t="str">
        <f t="shared" si="231"/>
        <v>-</v>
      </c>
      <c r="S207" s="368">
        <f t="shared" si="212"/>
        <v>0</v>
      </c>
      <c r="T207" s="232"/>
      <c r="U207" s="31"/>
      <c r="V207" s="105" t="str">
        <f t="shared" si="172"/>
        <v>-</v>
      </c>
      <c r="W207" s="228">
        <v>0</v>
      </c>
      <c r="X207" s="370" t="str">
        <f t="shared" si="232"/>
        <v>-</v>
      </c>
      <c r="Y207" s="368">
        <f t="shared" si="213"/>
        <v>0</v>
      </c>
      <c r="Z207" s="232"/>
      <c r="AA207" s="31"/>
      <c r="AB207" s="105" t="str">
        <f t="shared" si="173"/>
        <v>-</v>
      </c>
      <c r="AC207" s="228">
        <v>0</v>
      </c>
      <c r="AD207" s="370" t="str">
        <f t="shared" si="233"/>
        <v>-</v>
      </c>
      <c r="AE207" s="368">
        <f t="shared" si="214"/>
        <v>0</v>
      </c>
      <c r="AF207" s="232"/>
      <c r="AG207" s="31"/>
      <c r="AH207" s="105" t="str">
        <f t="shared" si="174"/>
        <v>-</v>
      </c>
      <c r="AI207" s="228">
        <v>0</v>
      </c>
      <c r="AJ207" s="370" t="str">
        <f t="shared" si="234"/>
        <v>-</v>
      </c>
      <c r="AK207" s="368">
        <f t="shared" si="215"/>
        <v>0</v>
      </c>
      <c r="AL207" s="232"/>
      <c r="AM207" s="31"/>
      <c r="AN207" s="105" t="str">
        <f t="shared" si="175"/>
        <v>-</v>
      </c>
      <c r="AO207" s="228">
        <v>0</v>
      </c>
      <c r="AP207" s="370" t="str">
        <f t="shared" si="235"/>
        <v>-</v>
      </c>
      <c r="AQ207" s="368">
        <f t="shared" si="216"/>
        <v>0</v>
      </c>
      <c r="AR207" s="232"/>
      <c r="AS207" s="31"/>
      <c r="AT207" s="105" t="str">
        <f t="shared" si="176"/>
        <v>-</v>
      </c>
      <c r="AU207" s="228">
        <v>0</v>
      </c>
      <c r="AV207" s="370" t="str">
        <f t="shared" si="236"/>
        <v>-</v>
      </c>
      <c r="AW207" s="368">
        <f t="shared" si="219"/>
        <v>0</v>
      </c>
      <c r="AX207" s="232"/>
      <c r="AY207" s="31"/>
      <c r="AZ207" s="369">
        <v>0</v>
      </c>
      <c r="BA207" s="370" t="str">
        <f t="shared" si="220"/>
        <v>-</v>
      </c>
      <c r="BB207" s="368">
        <f t="shared" si="221"/>
        <v>0</v>
      </c>
      <c r="BC207" s="232"/>
      <c r="BD207" s="31"/>
      <c r="BE207" s="369">
        <v>0</v>
      </c>
      <c r="BF207" s="370" t="str">
        <f t="shared" si="222"/>
        <v>-</v>
      </c>
      <c r="BG207" s="368">
        <f t="shared" si="223"/>
        <v>0</v>
      </c>
      <c r="BH207" s="232"/>
      <c r="BI207" s="31"/>
      <c r="BJ207" s="369">
        <v>0</v>
      </c>
      <c r="BK207" s="370" t="str">
        <f t="shared" si="224"/>
        <v>-</v>
      </c>
    </row>
    <row r="208" ht="14.25" customHeight="1" spans="1:63">
      <c r="A208" s="107"/>
      <c r="B208" s="397">
        <v>13</v>
      </c>
      <c r="C208" s="192">
        <f t="shared" si="209"/>
        <v>0</v>
      </c>
      <c r="D208" s="208">
        <f t="shared" si="217"/>
        <v>0</v>
      </c>
      <c r="E208" s="208">
        <f t="shared" si="225"/>
        <v>0</v>
      </c>
      <c r="F208" s="382">
        <f t="shared" si="201"/>
        <v>0</v>
      </c>
      <c r="G208" s="304" t="str">
        <f t="shared" si="204"/>
        <v>-</v>
      </c>
      <c r="H208" s="308">
        <f t="shared" si="226"/>
        <v>0</v>
      </c>
      <c r="I208" s="190">
        <f t="shared" si="227"/>
        <v>0</v>
      </c>
      <c r="J208" s="190">
        <f t="shared" si="228"/>
        <v>0</v>
      </c>
      <c r="K208" s="190">
        <f t="shared" si="229"/>
        <v>0</v>
      </c>
      <c r="L208" s="330" t="str">
        <f t="shared" si="218"/>
        <v>-</v>
      </c>
      <c r="M208" s="368">
        <f t="shared" si="237"/>
        <v>0</v>
      </c>
      <c r="N208" s="232"/>
      <c r="O208" s="31"/>
      <c r="P208" s="105" t="str">
        <f t="shared" si="230"/>
        <v>-</v>
      </c>
      <c r="Q208" s="228">
        <v>0</v>
      </c>
      <c r="R208" s="370" t="str">
        <f t="shared" si="231"/>
        <v>-</v>
      </c>
      <c r="S208" s="368">
        <f t="shared" si="212"/>
        <v>0</v>
      </c>
      <c r="T208" s="232"/>
      <c r="U208" s="31"/>
      <c r="V208" s="105" t="str">
        <f t="shared" si="172"/>
        <v>-</v>
      </c>
      <c r="W208" s="228">
        <v>0</v>
      </c>
      <c r="X208" s="370" t="str">
        <f t="shared" si="232"/>
        <v>-</v>
      </c>
      <c r="Y208" s="368">
        <f t="shared" si="213"/>
        <v>0</v>
      </c>
      <c r="Z208" s="232"/>
      <c r="AA208" s="31"/>
      <c r="AB208" s="105" t="str">
        <f t="shared" si="173"/>
        <v>-</v>
      </c>
      <c r="AC208" s="228">
        <v>0</v>
      </c>
      <c r="AD208" s="370" t="str">
        <f t="shared" si="233"/>
        <v>-</v>
      </c>
      <c r="AE208" s="368">
        <f t="shared" si="214"/>
        <v>0</v>
      </c>
      <c r="AF208" s="232"/>
      <c r="AG208" s="31"/>
      <c r="AH208" s="105" t="str">
        <f t="shared" si="174"/>
        <v>-</v>
      </c>
      <c r="AI208" s="228">
        <v>0</v>
      </c>
      <c r="AJ208" s="370" t="str">
        <f t="shared" si="234"/>
        <v>-</v>
      </c>
      <c r="AK208" s="368">
        <f t="shared" si="215"/>
        <v>0</v>
      </c>
      <c r="AL208" s="232"/>
      <c r="AM208" s="31"/>
      <c r="AN208" s="105" t="str">
        <f t="shared" si="175"/>
        <v>-</v>
      </c>
      <c r="AO208" s="228">
        <v>0</v>
      </c>
      <c r="AP208" s="370" t="str">
        <f t="shared" si="235"/>
        <v>-</v>
      </c>
      <c r="AQ208" s="368">
        <f t="shared" si="216"/>
        <v>0</v>
      </c>
      <c r="AR208" s="232"/>
      <c r="AS208" s="31"/>
      <c r="AT208" s="105" t="str">
        <f t="shared" si="176"/>
        <v>-</v>
      </c>
      <c r="AU208" s="228">
        <v>0</v>
      </c>
      <c r="AV208" s="370" t="str">
        <f t="shared" si="236"/>
        <v>-</v>
      </c>
      <c r="AW208" s="368">
        <f t="shared" si="219"/>
        <v>0</v>
      </c>
      <c r="AX208" s="232"/>
      <c r="AY208" s="31"/>
      <c r="AZ208" s="369">
        <v>0</v>
      </c>
      <c r="BA208" s="370" t="str">
        <f t="shared" si="220"/>
        <v>-</v>
      </c>
      <c r="BB208" s="368">
        <f t="shared" si="221"/>
        <v>0</v>
      </c>
      <c r="BC208" s="232"/>
      <c r="BD208" s="31"/>
      <c r="BE208" s="369">
        <v>0</v>
      </c>
      <c r="BF208" s="370" t="str">
        <f t="shared" si="222"/>
        <v>-</v>
      </c>
      <c r="BG208" s="368">
        <f t="shared" si="223"/>
        <v>0</v>
      </c>
      <c r="BH208" s="232"/>
      <c r="BI208" s="31"/>
      <c r="BJ208" s="369">
        <v>0</v>
      </c>
      <c r="BK208" s="370" t="str">
        <f t="shared" si="224"/>
        <v>-</v>
      </c>
    </row>
    <row r="209" ht="14.25" customHeight="1" spans="1:63">
      <c r="A209" s="107"/>
      <c r="B209" s="397">
        <v>14</v>
      </c>
      <c r="C209" s="192">
        <f t="shared" ref="C209:C226" si="238">F209+H209</f>
        <v>0</v>
      </c>
      <c r="D209" s="208">
        <f t="shared" si="217"/>
        <v>0</v>
      </c>
      <c r="E209" s="208">
        <f t="shared" si="225"/>
        <v>0</v>
      </c>
      <c r="F209" s="382">
        <f t="shared" si="201"/>
        <v>0</v>
      </c>
      <c r="G209" s="304" t="str">
        <f t="shared" si="204"/>
        <v>-</v>
      </c>
      <c r="H209" s="308">
        <f t="shared" si="226"/>
        <v>0</v>
      </c>
      <c r="I209" s="190">
        <f t="shared" si="227"/>
        <v>0</v>
      </c>
      <c r="J209" s="190">
        <f t="shared" si="228"/>
        <v>0</v>
      </c>
      <c r="K209" s="190">
        <f t="shared" si="229"/>
        <v>0</v>
      </c>
      <c r="L209" s="330" t="str">
        <f t="shared" si="218"/>
        <v>-</v>
      </c>
      <c r="M209" s="368">
        <f t="shared" si="237"/>
        <v>0</v>
      </c>
      <c r="N209" s="232"/>
      <c r="O209" s="31"/>
      <c r="P209" s="105" t="str">
        <f t="shared" si="230"/>
        <v>-</v>
      </c>
      <c r="Q209" s="228">
        <v>0</v>
      </c>
      <c r="R209" s="370" t="str">
        <f t="shared" si="231"/>
        <v>-</v>
      </c>
      <c r="S209" s="368">
        <f t="shared" si="212"/>
        <v>0</v>
      </c>
      <c r="T209" s="232"/>
      <c r="U209" s="31"/>
      <c r="V209" s="105" t="str">
        <f t="shared" si="172"/>
        <v>-</v>
      </c>
      <c r="W209" s="228">
        <v>0</v>
      </c>
      <c r="X209" s="370" t="str">
        <f t="shared" si="232"/>
        <v>-</v>
      </c>
      <c r="Y209" s="368">
        <f t="shared" si="213"/>
        <v>0</v>
      </c>
      <c r="Z209" s="232"/>
      <c r="AA209" s="31"/>
      <c r="AB209" s="105" t="str">
        <f t="shared" si="173"/>
        <v>-</v>
      </c>
      <c r="AC209" s="228">
        <v>0</v>
      </c>
      <c r="AD209" s="370" t="str">
        <f t="shared" si="233"/>
        <v>-</v>
      </c>
      <c r="AE209" s="368">
        <f t="shared" si="214"/>
        <v>0</v>
      </c>
      <c r="AF209" s="232"/>
      <c r="AG209" s="31"/>
      <c r="AH209" s="105" t="str">
        <f t="shared" si="174"/>
        <v>-</v>
      </c>
      <c r="AI209" s="228">
        <v>0</v>
      </c>
      <c r="AJ209" s="370" t="str">
        <f t="shared" si="234"/>
        <v>-</v>
      </c>
      <c r="AK209" s="368">
        <f t="shared" si="215"/>
        <v>0</v>
      </c>
      <c r="AL209" s="232"/>
      <c r="AM209" s="31"/>
      <c r="AN209" s="105" t="str">
        <f t="shared" si="175"/>
        <v>-</v>
      </c>
      <c r="AO209" s="228">
        <v>0</v>
      </c>
      <c r="AP209" s="370" t="str">
        <f t="shared" si="235"/>
        <v>-</v>
      </c>
      <c r="AQ209" s="368">
        <f t="shared" si="216"/>
        <v>0</v>
      </c>
      <c r="AR209" s="232"/>
      <c r="AS209" s="31"/>
      <c r="AT209" s="105" t="str">
        <f t="shared" si="176"/>
        <v>-</v>
      </c>
      <c r="AU209" s="228">
        <v>0</v>
      </c>
      <c r="AV209" s="370" t="str">
        <f t="shared" si="236"/>
        <v>-</v>
      </c>
      <c r="AW209" s="368">
        <f t="shared" si="219"/>
        <v>0</v>
      </c>
      <c r="AX209" s="232"/>
      <c r="AY209" s="31"/>
      <c r="AZ209" s="369">
        <v>0</v>
      </c>
      <c r="BA209" s="370" t="str">
        <f t="shared" si="220"/>
        <v>-</v>
      </c>
      <c r="BB209" s="368">
        <f t="shared" si="221"/>
        <v>0</v>
      </c>
      <c r="BC209" s="232"/>
      <c r="BD209" s="31"/>
      <c r="BE209" s="369">
        <v>0</v>
      </c>
      <c r="BF209" s="370" t="str">
        <f t="shared" si="222"/>
        <v>-</v>
      </c>
      <c r="BG209" s="368">
        <f t="shared" si="223"/>
        <v>0</v>
      </c>
      <c r="BH209" s="232"/>
      <c r="BI209" s="31"/>
      <c r="BJ209" s="369">
        <v>0</v>
      </c>
      <c r="BK209" s="370" t="str">
        <f t="shared" si="224"/>
        <v>-</v>
      </c>
    </row>
    <row r="210" ht="14.25" customHeight="1" spans="1:63">
      <c r="A210" s="107"/>
      <c r="B210" s="397">
        <v>15</v>
      </c>
      <c r="C210" s="192">
        <f t="shared" si="238"/>
        <v>0</v>
      </c>
      <c r="D210" s="208">
        <f t="shared" si="217"/>
        <v>0</v>
      </c>
      <c r="E210" s="208">
        <f t="shared" si="225"/>
        <v>0</v>
      </c>
      <c r="F210" s="382">
        <f t="shared" si="201"/>
        <v>0</v>
      </c>
      <c r="G210" s="304" t="str">
        <f t="shared" si="204"/>
        <v>-</v>
      </c>
      <c r="H210" s="308">
        <f t="shared" si="226"/>
        <v>0</v>
      </c>
      <c r="I210" s="190">
        <f t="shared" si="227"/>
        <v>0</v>
      </c>
      <c r="J210" s="190">
        <f t="shared" si="228"/>
        <v>0</v>
      </c>
      <c r="K210" s="190">
        <f t="shared" si="229"/>
        <v>0</v>
      </c>
      <c r="L210" s="330" t="str">
        <f t="shared" si="218"/>
        <v>-</v>
      </c>
      <c r="M210" s="368">
        <f t="shared" si="237"/>
        <v>0</v>
      </c>
      <c r="N210" s="232"/>
      <c r="O210" s="31"/>
      <c r="P210" s="105" t="str">
        <f t="shared" si="230"/>
        <v>-</v>
      </c>
      <c r="Q210" s="228">
        <v>0</v>
      </c>
      <c r="R210" s="370" t="str">
        <f t="shared" si="231"/>
        <v>-</v>
      </c>
      <c r="S210" s="368">
        <f t="shared" si="212"/>
        <v>0</v>
      </c>
      <c r="T210" s="232"/>
      <c r="U210" s="31"/>
      <c r="V210" s="105" t="str">
        <f t="shared" si="172"/>
        <v>-</v>
      </c>
      <c r="W210" s="228">
        <v>0</v>
      </c>
      <c r="X210" s="370" t="str">
        <f t="shared" si="232"/>
        <v>-</v>
      </c>
      <c r="Y210" s="368">
        <f t="shared" si="213"/>
        <v>0</v>
      </c>
      <c r="Z210" s="232"/>
      <c r="AA210" s="31"/>
      <c r="AB210" s="105" t="str">
        <f t="shared" si="173"/>
        <v>-</v>
      </c>
      <c r="AC210" s="228">
        <v>0</v>
      </c>
      <c r="AD210" s="370" t="str">
        <f t="shared" si="233"/>
        <v>-</v>
      </c>
      <c r="AE210" s="368">
        <f t="shared" si="214"/>
        <v>0</v>
      </c>
      <c r="AF210" s="232"/>
      <c r="AG210" s="31"/>
      <c r="AH210" s="105" t="str">
        <f t="shared" si="174"/>
        <v>-</v>
      </c>
      <c r="AI210" s="228">
        <v>0</v>
      </c>
      <c r="AJ210" s="370" t="str">
        <f t="shared" si="234"/>
        <v>-</v>
      </c>
      <c r="AK210" s="368">
        <f t="shared" si="215"/>
        <v>0</v>
      </c>
      <c r="AL210" s="232"/>
      <c r="AM210" s="31"/>
      <c r="AN210" s="105" t="str">
        <f t="shared" si="175"/>
        <v>-</v>
      </c>
      <c r="AO210" s="228">
        <v>0</v>
      </c>
      <c r="AP210" s="370" t="str">
        <f t="shared" si="235"/>
        <v>-</v>
      </c>
      <c r="AQ210" s="368">
        <f t="shared" si="216"/>
        <v>0</v>
      </c>
      <c r="AR210" s="232"/>
      <c r="AS210" s="31"/>
      <c r="AT210" s="105" t="str">
        <f t="shared" si="176"/>
        <v>-</v>
      </c>
      <c r="AU210" s="228">
        <v>0</v>
      </c>
      <c r="AV210" s="370" t="str">
        <f t="shared" si="236"/>
        <v>-</v>
      </c>
      <c r="AW210" s="368">
        <f t="shared" si="219"/>
        <v>0</v>
      </c>
      <c r="AX210" s="232"/>
      <c r="AY210" s="31"/>
      <c r="AZ210" s="369">
        <v>0</v>
      </c>
      <c r="BA210" s="370" t="str">
        <f t="shared" si="220"/>
        <v>-</v>
      </c>
      <c r="BB210" s="368">
        <f t="shared" si="221"/>
        <v>0</v>
      </c>
      <c r="BC210" s="232"/>
      <c r="BD210" s="31"/>
      <c r="BE210" s="369">
        <v>0</v>
      </c>
      <c r="BF210" s="370" t="str">
        <f t="shared" si="222"/>
        <v>-</v>
      </c>
      <c r="BG210" s="368">
        <f t="shared" si="223"/>
        <v>0</v>
      </c>
      <c r="BH210" s="232"/>
      <c r="BI210" s="31"/>
      <c r="BJ210" s="369">
        <v>0</v>
      </c>
      <c r="BK210" s="370" t="str">
        <f t="shared" si="224"/>
        <v>-</v>
      </c>
    </row>
    <row r="211" ht="14.25" customHeight="1" spans="1:63">
      <c r="A211" s="107"/>
      <c r="B211" s="397">
        <v>16</v>
      </c>
      <c r="C211" s="192">
        <f t="shared" si="238"/>
        <v>0</v>
      </c>
      <c r="D211" s="208">
        <f t="shared" si="217"/>
        <v>0</v>
      </c>
      <c r="E211" s="208">
        <f t="shared" si="225"/>
        <v>0</v>
      </c>
      <c r="F211" s="382">
        <f t="shared" si="201"/>
        <v>0</v>
      </c>
      <c r="G211" s="304" t="str">
        <f t="shared" si="204"/>
        <v>-</v>
      </c>
      <c r="H211" s="308">
        <f t="shared" si="226"/>
        <v>0</v>
      </c>
      <c r="I211" s="190">
        <f t="shared" si="227"/>
        <v>0</v>
      </c>
      <c r="J211" s="190">
        <f t="shared" si="228"/>
        <v>0</v>
      </c>
      <c r="K211" s="190">
        <f t="shared" si="229"/>
        <v>0</v>
      </c>
      <c r="L211" s="330" t="str">
        <f t="shared" si="218"/>
        <v>-</v>
      </c>
      <c r="M211" s="368">
        <f t="shared" si="237"/>
        <v>0</v>
      </c>
      <c r="N211" s="232"/>
      <c r="O211" s="31"/>
      <c r="P211" s="105" t="str">
        <f t="shared" si="230"/>
        <v>-</v>
      </c>
      <c r="Q211" s="228">
        <v>0</v>
      </c>
      <c r="R211" s="370" t="str">
        <f t="shared" si="231"/>
        <v>-</v>
      </c>
      <c r="S211" s="368">
        <f t="shared" si="212"/>
        <v>0</v>
      </c>
      <c r="T211" s="232"/>
      <c r="U211" s="31"/>
      <c r="V211" s="105" t="str">
        <f t="shared" si="172"/>
        <v>-</v>
      </c>
      <c r="W211" s="228">
        <v>0</v>
      </c>
      <c r="X211" s="370" t="str">
        <f t="shared" si="232"/>
        <v>-</v>
      </c>
      <c r="Y211" s="368">
        <f t="shared" si="213"/>
        <v>0</v>
      </c>
      <c r="Z211" s="232"/>
      <c r="AA211" s="31"/>
      <c r="AB211" s="105" t="str">
        <f t="shared" si="173"/>
        <v>-</v>
      </c>
      <c r="AC211" s="228">
        <v>0</v>
      </c>
      <c r="AD211" s="370" t="str">
        <f t="shared" si="233"/>
        <v>-</v>
      </c>
      <c r="AE211" s="368">
        <f t="shared" si="214"/>
        <v>0</v>
      </c>
      <c r="AF211" s="232"/>
      <c r="AG211" s="31"/>
      <c r="AH211" s="105" t="str">
        <f t="shared" si="174"/>
        <v>-</v>
      </c>
      <c r="AI211" s="228">
        <v>0</v>
      </c>
      <c r="AJ211" s="370" t="str">
        <f t="shared" si="234"/>
        <v>-</v>
      </c>
      <c r="AK211" s="368">
        <f t="shared" si="215"/>
        <v>0</v>
      </c>
      <c r="AL211" s="232"/>
      <c r="AM211" s="31"/>
      <c r="AN211" s="105" t="str">
        <f t="shared" si="175"/>
        <v>-</v>
      </c>
      <c r="AO211" s="228">
        <v>0</v>
      </c>
      <c r="AP211" s="370" t="str">
        <f t="shared" si="235"/>
        <v>-</v>
      </c>
      <c r="AQ211" s="368">
        <f t="shared" si="216"/>
        <v>0</v>
      </c>
      <c r="AR211" s="232"/>
      <c r="AS211" s="31"/>
      <c r="AT211" s="105" t="str">
        <f t="shared" si="176"/>
        <v>-</v>
      </c>
      <c r="AU211" s="228">
        <v>0</v>
      </c>
      <c r="AV211" s="370" t="str">
        <f t="shared" si="236"/>
        <v>-</v>
      </c>
      <c r="AW211" s="368">
        <f t="shared" si="219"/>
        <v>0</v>
      </c>
      <c r="AX211" s="232"/>
      <c r="AY211" s="31"/>
      <c r="AZ211" s="369">
        <v>0</v>
      </c>
      <c r="BA211" s="370" t="str">
        <f t="shared" si="220"/>
        <v>-</v>
      </c>
      <c r="BB211" s="368">
        <f t="shared" si="221"/>
        <v>0</v>
      </c>
      <c r="BC211" s="232"/>
      <c r="BD211" s="31"/>
      <c r="BE211" s="369">
        <v>0</v>
      </c>
      <c r="BF211" s="370" t="str">
        <f t="shared" si="222"/>
        <v>-</v>
      </c>
      <c r="BG211" s="368">
        <f t="shared" si="223"/>
        <v>0</v>
      </c>
      <c r="BH211" s="232"/>
      <c r="BI211" s="31"/>
      <c r="BJ211" s="369">
        <v>0</v>
      </c>
      <c r="BK211" s="370" t="str">
        <f t="shared" si="224"/>
        <v>-</v>
      </c>
    </row>
    <row r="212" ht="14.25" customHeight="1" spans="1:63">
      <c r="A212" s="107"/>
      <c r="B212" s="397">
        <v>17</v>
      </c>
      <c r="C212" s="192">
        <f t="shared" si="238"/>
        <v>0</v>
      </c>
      <c r="D212" s="208">
        <f t="shared" si="217"/>
        <v>0</v>
      </c>
      <c r="E212" s="208">
        <f t="shared" si="225"/>
        <v>0</v>
      </c>
      <c r="F212" s="382">
        <f t="shared" si="201"/>
        <v>0</v>
      </c>
      <c r="G212" s="304" t="str">
        <f t="shared" si="204"/>
        <v>-</v>
      </c>
      <c r="H212" s="308">
        <f t="shared" si="226"/>
        <v>0</v>
      </c>
      <c r="I212" s="190">
        <f t="shared" si="227"/>
        <v>0</v>
      </c>
      <c r="J212" s="190">
        <f t="shared" si="228"/>
        <v>0</v>
      </c>
      <c r="K212" s="190">
        <f t="shared" si="229"/>
        <v>0</v>
      </c>
      <c r="L212" s="330" t="str">
        <f t="shared" si="218"/>
        <v>-</v>
      </c>
      <c r="M212" s="368">
        <f t="shared" si="237"/>
        <v>0</v>
      </c>
      <c r="N212" s="232"/>
      <c r="O212" s="31"/>
      <c r="P212" s="105" t="str">
        <f t="shared" si="230"/>
        <v>-</v>
      </c>
      <c r="Q212" s="228">
        <v>0</v>
      </c>
      <c r="R212" s="370" t="str">
        <f t="shared" si="231"/>
        <v>-</v>
      </c>
      <c r="S212" s="368">
        <f t="shared" si="212"/>
        <v>0</v>
      </c>
      <c r="T212" s="232"/>
      <c r="U212" s="31"/>
      <c r="V212" s="105" t="str">
        <f t="shared" si="172"/>
        <v>-</v>
      </c>
      <c r="W212" s="228">
        <v>0</v>
      </c>
      <c r="X212" s="370" t="str">
        <f t="shared" si="232"/>
        <v>-</v>
      </c>
      <c r="Y212" s="368">
        <f t="shared" si="213"/>
        <v>0</v>
      </c>
      <c r="Z212" s="232"/>
      <c r="AA212" s="31"/>
      <c r="AB212" s="105" t="str">
        <f t="shared" si="173"/>
        <v>-</v>
      </c>
      <c r="AC212" s="228">
        <v>0</v>
      </c>
      <c r="AD212" s="370" t="str">
        <f t="shared" si="233"/>
        <v>-</v>
      </c>
      <c r="AE212" s="368">
        <f t="shared" si="214"/>
        <v>0</v>
      </c>
      <c r="AF212" s="232"/>
      <c r="AG212" s="31"/>
      <c r="AH212" s="105" t="str">
        <f t="shared" si="174"/>
        <v>-</v>
      </c>
      <c r="AI212" s="228">
        <v>0</v>
      </c>
      <c r="AJ212" s="370" t="str">
        <f t="shared" si="234"/>
        <v>-</v>
      </c>
      <c r="AK212" s="368">
        <f t="shared" si="215"/>
        <v>0</v>
      </c>
      <c r="AL212" s="232"/>
      <c r="AM212" s="31"/>
      <c r="AN212" s="105" t="str">
        <f t="shared" si="175"/>
        <v>-</v>
      </c>
      <c r="AO212" s="228">
        <v>0</v>
      </c>
      <c r="AP212" s="370" t="str">
        <f t="shared" si="235"/>
        <v>-</v>
      </c>
      <c r="AQ212" s="368">
        <f t="shared" si="216"/>
        <v>0</v>
      </c>
      <c r="AR212" s="232"/>
      <c r="AS212" s="31"/>
      <c r="AT212" s="105" t="str">
        <f t="shared" si="176"/>
        <v>-</v>
      </c>
      <c r="AU212" s="228">
        <v>0</v>
      </c>
      <c r="AV212" s="370" t="str">
        <f t="shared" si="236"/>
        <v>-</v>
      </c>
      <c r="AW212" s="368">
        <f t="shared" si="219"/>
        <v>0</v>
      </c>
      <c r="AX212" s="232"/>
      <c r="AY212" s="31"/>
      <c r="AZ212" s="369">
        <v>0</v>
      </c>
      <c r="BA212" s="370" t="str">
        <f t="shared" si="220"/>
        <v>-</v>
      </c>
      <c r="BB212" s="368">
        <f t="shared" si="221"/>
        <v>0</v>
      </c>
      <c r="BC212" s="232"/>
      <c r="BD212" s="31"/>
      <c r="BE212" s="369">
        <v>0</v>
      </c>
      <c r="BF212" s="370" t="str">
        <f t="shared" si="222"/>
        <v>-</v>
      </c>
      <c r="BG212" s="368">
        <f t="shared" si="223"/>
        <v>0</v>
      </c>
      <c r="BH212" s="232"/>
      <c r="BI212" s="31"/>
      <c r="BJ212" s="369">
        <v>0</v>
      </c>
      <c r="BK212" s="370" t="str">
        <f t="shared" si="224"/>
        <v>-</v>
      </c>
    </row>
    <row r="213" ht="14.25" customHeight="1" spans="1:63">
      <c r="A213" s="107"/>
      <c r="B213" s="397">
        <v>18</v>
      </c>
      <c r="C213" s="192">
        <f t="shared" si="238"/>
        <v>0</v>
      </c>
      <c r="D213" s="208">
        <f t="shared" si="217"/>
        <v>0</v>
      </c>
      <c r="E213" s="208">
        <f t="shared" si="225"/>
        <v>0</v>
      </c>
      <c r="F213" s="382">
        <f t="shared" si="201"/>
        <v>0</v>
      </c>
      <c r="G213" s="304" t="str">
        <f t="shared" si="204"/>
        <v>-</v>
      </c>
      <c r="H213" s="308">
        <f t="shared" si="226"/>
        <v>0</v>
      </c>
      <c r="I213" s="190">
        <f t="shared" si="227"/>
        <v>0</v>
      </c>
      <c r="J213" s="190">
        <f t="shared" si="228"/>
        <v>0</v>
      </c>
      <c r="K213" s="190">
        <f t="shared" si="229"/>
        <v>0</v>
      </c>
      <c r="L213" s="330" t="str">
        <f t="shared" si="218"/>
        <v>-</v>
      </c>
      <c r="M213" s="368">
        <f t="shared" si="237"/>
        <v>0</v>
      </c>
      <c r="N213" s="232"/>
      <c r="O213" s="31"/>
      <c r="P213" s="105" t="str">
        <f t="shared" si="230"/>
        <v>-</v>
      </c>
      <c r="Q213" s="228">
        <v>0</v>
      </c>
      <c r="R213" s="370" t="str">
        <f t="shared" si="231"/>
        <v>-</v>
      </c>
      <c r="S213" s="368">
        <f t="shared" si="212"/>
        <v>0</v>
      </c>
      <c r="T213" s="232"/>
      <c r="U213" s="31"/>
      <c r="V213" s="105" t="str">
        <f t="shared" si="172"/>
        <v>-</v>
      </c>
      <c r="W213" s="228">
        <v>0</v>
      </c>
      <c r="X213" s="370" t="str">
        <f t="shared" si="232"/>
        <v>-</v>
      </c>
      <c r="Y213" s="368">
        <f t="shared" si="213"/>
        <v>0</v>
      </c>
      <c r="Z213" s="232"/>
      <c r="AA213" s="31"/>
      <c r="AB213" s="105" t="str">
        <f t="shared" si="173"/>
        <v>-</v>
      </c>
      <c r="AC213" s="228">
        <v>0</v>
      </c>
      <c r="AD213" s="370" t="str">
        <f t="shared" si="233"/>
        <v>-</v>
      </c>
      <c r="AE213" s="368">
        <f t="shared" si="214"/>
        <v>0</v>
      </c>
      <c r="AF213" s="232"/>
      <c r="AG213" s="31"/>
      <c r="AH213" s="105" t="str">
        <f t="shared" si="174"/>
        <v>-</v>
      </c>
      <c r="AI213" s="228">
        <v>0</v>
      </c>
      <c r="AJ213" s="370" t="str">
        <f t="shared" si="234"/>
        <v>-</v>
      </c>
      <c r="AK213" s="368">
        <f t="shared" si="215"/>
        <v>0</v>
      </c>
      <c r="AL213" s="232"/>
      <c r="AM213" s="31"/>
      <c r="AN213" s="105" t="str">
        <f t="shared" si="175"/>
        <v>-</v>
      </c>
      <c r="AO213" s="228">
        <v>0</v>
      </c>
      <c r="AP213" s="370" t="str">
        <f t="shared" si="235"/>
        <v>-</v>
      </c>
      <c r="AQ213" s="368">
        <f t="shared" si="216"/>
        <v>0</v>
      </c>
      <c r="AR213" s="232"/>
      <c r="AS213" s="31"/>
      <c r="AT213" s="105" t="str">
        <f t="shared" si="176"/>
        <v>-</v>
      </c>
      <c r="AU213" s="228">
        <v>0</v>
      </c>
      <c r="AV213" s="370" t="str">
        <f t="shared" si="236"/>
        <v>-</v>
      </c>
      <c r="AW213" s="368">
        <f t="shared" si="219"/>
        <v>0</v>
      </c>
      <c r="AX213" s="232"/>
      <c r="AY213" s="31"/>
      <c r="AZ213" s="369">
        <v>0</v>
      </c>
      <c r="BA213" s="370" t="str">
        <f t="shared" si="220"/>
        <v>-</v>
      </c>
      <c r="BB213" s="368">
        <f t="shared" si="221"/>
        <v>0</v>
      </c>
      <c r="BC213" s="232"/>
      <c r="BD213" s="31"/>
      <c r="BE213" s="369">
        <v>0</v>
      </c>
      <c r="BF213" s="370" t="str">
        <f t="shared" si="222"/>
        <v>-</v>
      </c>
      <c r="BG213" s="368">
        <f t="shared" si="223"/>
        <v>0</v>
      </c>
      <c r="BH213" s="232"/>
      <c r="BI213" s="31"/>
      <c r="BJ213" s="369">
        <v>0</v>
      </c>
      <c r="BK213" s="370" t="str">
        <f t="shared" si="224"/>
        <v>-</v>
      </c>
    </row>
    <row r="214" ht="14.25" customHeight="1" spans="1:63">
      <c r="A214" s="107"/>
      <c r="B214" s="397">
        <v>19</v>
      </c>
      <c r="C214" s="192">
        <f t="shared" si="238"/>
        <v>0</v>
      </c>
      <c r="D214" s="208">
        <f t="shared" si="217"/>
        <v>0</v>
      </c>
      <c r="E214" s="208">
        <f t="shared" si="225"/>
        <v>0</v>
      </c>
      <c r="F214" s="382">
        <f t="shared" si="201"/>
        <v>0</v>
      </c>
      <c r="G214" s="304" t="str">
        <f t="shared" si="204"/>
        <v>-</v>
      </c>
      <c r="H214" s="308">
        <f t="shared" si="226"/>
        <v>0</v>
      </c>
      <c r="I214" s="190">
        <f t="shared" si="227"/>
        <v>0</v>
      </c>
      <c r="J214" s="190">
        <f t="shared" si="228"/>
        <v>0</v>
      </c>
      <c r="K214" s="190">
        <f t="shared" si="229"/>
        <v>0</v>
      </c>
      <c r="L214" s="330" t="str">
        <f t="shared" si="218"/>
        <v>-</v>
      </c>
      <c r="M214" s="368">
        <f t="shared" si="237"/>
        <v>0</v>
      </c>
      <c r="N214" s="232"/>
      <c r="O214" s="31"/>
      <c r="P214" s="105" t="str">
        <f t="shared" si="230"/>
        <v>-</v>
      </c>
      <c r="Q214" s="228">
        <v>0</v>
      </c>
      <c r="R214" s="370" t="str">
        <f t="shared" si="231"/>
        <v>-</v>
      </c>
      <c r="S214" s="368">
        <f t="shared" si="212"/>
        <v>0</v>
      </c>
      <c r="T214" s="232"/>
      <c r="U214" s="31"/>
      <c r="V214" s="105" t="str">
        <f t="shared" si="172"/>
        <v>-</v>
      </c>
      <c r="W214" s="228">
        <v>0</v>
      </c>
      <c r="X214" s="370" t="str">
        <f t="shared" si="232"/>
        <v>-</v>
      </c>
      <c r="Y214" s="368">
        <f t="shared" si="213"/>
        <v>0</v>
      </c>
      <c r="Z214" s="232"/>
      <c r="AA214" s="31"/>
      <c r="AB214" s="105" t="str">
        <f t="shared" si="173"/>
        <v>-</v>
      </c>
      <c r="AC214" s="228">
        <v>0</v>
      </c>
      <c r="AD214" s="370" t="str">
        <f t="shared" si="233"/>
        <v>-</v>
      </c>
      <c r="AE214" s="368">
        <f t="shared" si="214"/>
        <v>0</v>
      </c>
      <c r="AF214" s="232"/>
      <c r="AG214" s="31"/>
      <c r="AH214" s="105" t="str">
        <f t="shared" si="174"/>
        <v>-</v>
      </c>
      <c r="AI214" s="228">
        <v>0</v>
      </c>
      <c r="AJ214" s="370" t="str">
        <f t="shared" si="234"/>
        <v>-</v>
      </c>
      <c r="AK214" s="368">
        <f t="shared" si="215"/>
        <v>0</v>
      </c>
      <c r="AL214" s="232"/>
      <c r="AM214" s="31"/>
      <c r="AN214" s="105" t="str">
        <f t="shared" si="175"/>
        <v>-</v>
      </c>
      <c r="AO214" s="228">
        <v>0</v>
      </c>
      <c r="AP214" s="370" t="str">
        <f t="shared" si="235"/>
        <v>-</v>
      </c>
      <c r="AQ214" s="368">
        <f t="shared" si="216"/>
        <v>0</v>
      </c>
      <c r="AR214" s="232"/>
      <c r="AS214" s="31"/>
      <c r="AT214" s="105" t="str">
        <f t="shared" si="176"/>
        <v>-</v>
      </c>
      <c r="AU214" s="228">
        <v>0</v>
      </c>
      <c r="AV214" s="370" t="str">
        <f t="shared" si="236"/>
        <v>-</v>
      </c>
      <c r="AW214" s="368">
        <f t="shared" si="219"/>
        <v>0</v>
      </c>
      <c r="AX214" s="232"/>
      <c r="AY214" s="31"/>
      <c r="AZ214" s="369">
        <v>0</v>
      </c>
      <c r="BA214" s="370" t="str">
        <f t="shared" si="220"/>
        <v>-</v>
      </c>
      <c r="BB214" s="368">
        <f t="shared" si="221"/>
        <v>0</v>
      </c>
      <c r="BC214" s="232"/>
      <c r="BD214" s="31"/>
      <c r="BE214" s="369">
        <v>0</v>
      </c>
      <c r="BF214" s="370" t="str">
        <f t="shared" si="222"/>
        <v>-</v>
      </c>
      <c r="BG214" s="368">
        <f t="shared" si="223"/>
        <v>0</v>
      </c>
      <c r="BH214" s="232"/>
      <c r="BI214" s="31"/>
      <c r="BJ214" s="369">
        <v>0</v>
      </c>
      <c r="BK214" s="370" t="str">
        <f t="shared" si="224"/>
        <v>-</v>
      </c>
    </row>
    <row r="215" ht="14.25" customHeight="1" spans="1:63">
      <c r="A215" s="107"/>
      <c r="B215" s="397">
        <v>20</v>
      </c>
      <c r="C215" s="192">
        <f t="shared" si="238"/>
        <v>0</v>
      </c>
      <c r="D215" s="208">
        <f t="shared" si="217"/>
        <v>0</v>
      </c>
      <c r="E215" s="208">
        <f t="shared" si="225"/>
        <v>0</v>
      </c>
      <c r="F215" s="382">
        <f t="shared" si="201"/>
        <v>0</v>
      </c>
      <c r="G215" s="304" t="str">
        <f t="shared" si="204"/>
        <v>-</v>
      </c>
      <c r="H215" s="308">
        <f t="shared" si="226"/>
        <v>0</v>
      </c>
      <c r="I215" s="190">
        <f t="shared" si="227"/>
        <v>0</v>
      </c>
      <c r="J215" s="190">
        <f t="shared" si="228"/>
        <v>0</v>
      </c>
      <c r="K215" s="190">
        <f t="shared" si="229"/>
        <v>0</v>
      </c>
      <c r="L215" s="330" t="str">
        <f t="shared" si="218"/>
        <v>-</v>
      </c>
      <c r="M215" s="368">
        <f t="shared" si="237"/>
        <v>0</v>
      </c>
      <c r="N215" s="232"/>
      <c r="O215" s="31"/>
      <c r="P215" s="105" t="str">
        <f t="shared" si="230"/>
        <v>-</v>
      </c>
      <c r="Q215" s="228">
        <v>0</v>
      </c>
      <c r="R215" s="370" t="str">
        <f t="shared" si="231"/>
        <v>-</v>
      </c>
      <c r="S215" s="368">
        <f t="shared" si="212"/>
        <v>0</v>
      </c>
      <c r="T215" s="232"/>
      <c r="U215" s="31"/>
      <c r="V215" s="105" t="str">
        <f t="shared" si="172"/>
        <v>-</v>
      </c>
      <c r="W215" s="228">
        <v>0</v>
      </c>
      <c r="X215" s="370" t="str">
        <f t="shared" si="232"/>
        <v>-</v>
      </c>
      <c r="Y215" s="368">
        <f t="shared" si="213"/>
        <v>0</v>
      </c>
      <c r="Z215" s="232"/>
      <c r="AA215" s="31"/>
      <c r="AB215" s="105" t="str">
        <f t="shared" si="173"/>
        <v>-</v>
      </c>
      <c r="AC215" s="228">
        <v>0</v>
      </c>
      <c r="AD215" s="370" t="str">
        <f t="shared" si="233"/>
        <v>-</v>
      </c>
      <c r="AE215" s="368">
        <f t="shared" si="214"/>
        <v>0</v>
      </c>
      <c r="AF215" s="232"/>
      <c r="AG215" s="31"/>
      <c r="AH215" s="105" t="str">
        <f t="shared" si="174"/>
        <v>-</v>
      </c>
      <c r="AI215" s="228">
        <v>0</v>
      </c>
      <c r="AJ215" s="370" t="str">
        <f t="shared" si="234"/>
        <v>-</v>
      </c>
      <c r="AK215" s="368">
        <f t="shared" si="215"/>
        <v>0</v>
      </c>
      <c r="AL215" s="232"/>
      <c r="AM215" s="31"/>
      <c r="AN215" s="105" t="str">
        <f t="shared" si="175"/>
        <v>-</v>
      </c>
      <c r="AO215" s="228">
        <v>0</v>
      </c>
      <c r="AP215" s="370" t="str">
        <f t="shared" si="235"/>
        <v>-</v>
      </c>
      <c r="AQ215" s="368">
        <f t="shared" si="216"/>
        <v>0</v>
      </c>
      <c r="AR215" s="232"/>
      <c r="AS215" s="31"/>
      <c r="AT215" s="105" t="str">
        <f t="shared" si="176"/>
        <v>-</v>
      </c>
      <c r="AU215" s="228">
        <v>0</v>
      </c>
      <c r="AV215" s="370" t="str">
        <f t="shared" si="236"/>
        <v>-</v>
      </c>
      <c r="AW215" s="368">
        <f t="shared" si="219"/>
        <v>0</v>
      </c>
      <c r="AX215" s="232"/>
      <c r="AY215" s="31"/>
      <c r="AZ215" s="369">
        <v>0</v>
      </c>
      <c r="BA215" s="370" t="str">
        <f t="shared" si="220"/>
        <v>-</v>
      </c>
      <c r="BB215" s="368">
        <f t="shared" si="221"/>
        <v>0</v>
      </c>
      <c r="BC215" s="232"/>
      <c r="BD215" s="31"/>
      <c r="BE215" s="369">
        <v>0</v>
      </c>
      <c r="BF215" s="370" t="str">
        <f t="shared" si="222"/>
        <v>-</v>
      </c>
      <c r="BG215" s="368">
        <f t="shared" si="223"/>
        <v>0</v>
      </c>
      <c r="BH215" s="232"/>
      <c r="BI215" s="31"/>
      <c r="BJ215" s="369">
        <v>0</v>
      </c>
      <c r="BK215" s="370" t="str">
        <f t="shared" si="224"/>
        <v>-</v>
      </c>
    </row>
    <row r="216" ht="14.25" customHeight="1" spans="1:63">
      <c r="A216" s="107"/>
      <c r="B216" s="397">
        <v>21</v>
      </c>
      <c r="C216" s="192">
        <f t="shared" si="238"/>
        <v>0</v>
      </c>
      <c r="D216" s="208">
        <f t="shared" si="217"/>
        <v>0</v>
      </c>
      <c r="E216" s="208">
        <f t="shared" si="225"/>
        <v>0</v>
      </c>
      <c r="F216" s="382">
        <f t="shared" si="201"/>
        <v>0</v>
      </c>
      <c r="G216" s="304" t="str">
        <f t="shared" si="204"/>
        <v>-</v>
      </c>
      <c r="H216" s="308">
        <f t="shared" si="226"/>
        <v>0</v>
      </c>
      <c r="I216" s="190">
        <f t="shared" si="227"/>
        <v>0</v>
      </c>
      <c r="J216" s="190">
        <f t="shared" si="228"/>
        <v>0</v>
      </c>
      <c r="K216" s="190">
        <f t="shared" si="229"/>
        <v>0</v>
      </c>
      <c r="L216" s="330" t="str">
        <f t="shared" si="218"/>
        <v>-</v>
      </c>
      <c r="M216" s="368">
        <f t="shared" si="237"/>
        <v>0</v>
      </c>
      <c r="N216" s="232"/>
      <c r="O216" s="31"/>
      <c r="P216" s="105" t="str">
        <f t="shared" si="230"/>
        <v>-</v>
      </c>
      <c r="Q216" s="228">
        <v>0</v>
      </c>
      <c r="R216" s="370" t="str">
        <f t="shared" si="231"/>
        <v>-</v>
      </c>
      <c r="S216" s="368">
        <f t="shared" si="212"/>
        <v>0</v>
      </c>
      <c r="T216" s="232"/>
      <c r="U216" s="31"/>
      <c r="V216" s="105" t="str">
        <f t="shared" si="172"/>
        <v>-</v>
      </c>
      <c r="W216" s="228">
        <v>0</v>
      </c>
      <c r="X216" s="370" t="str">
        <f t="shared" si="232"/>
        <v>-</v>
      </c>
      <c r="Y216" s="368">
        <f t="shared" si="213"/>
        <v>0</v>
      </c>
      <c r="Z216" s="232"/>
      <c r="AA216" s="31"/>
      <c r="AB216" s="105" t="str">
        <f t="shared" si="173"/>
        <v>-</v>
      </c>
      <c r="AC216" s="228">
        <v>0</v>
      </c>
      <c r="AD216" s="370" t="str">
        <f t="shared" si="233"/>
        <v>-</v>
      </c>
      <c r="AE216" s="368">
        <f t="shared" si="214"/>
        <v>0</v>
      </c>
      <c r="AF216" s="232"/>
      <c r="AG216" s="31"/>
      <c r="AH216" s="105" t="str">
        <f t="shared" si="174"/>
        <v>-</v>
      </c>
      <c r="AI216" s="228">
        <v>0</v>
      </c>
      <c r="AJ216" s="370" t="str">
        <f t="shared" si="234"/>
        <v>-</v>
      </c>
      <c r="AK216" s="368">
        <f t="shared" si="215"/>
        <v>0</v>
      </c>
      <c r="AL216" s="232"/>
      <c r="AM216" s="31"/>
      <c r="AN216" s="105" t="str">
        <f t="shared" si="175"/>
        <v>-</v>
      </c>
      <c r="AO216" s="228">
        <v>0</v>
      </c>
      <c r="AP216" s="370" t="str">
        <f t="shared" si="235"/>
        <v>-</v>
      </c>
      <c r="AQ216" s="368">
        <f t="shared" si="216"/>
        <v>0</v>
      </c>
      <c r="AR216" s="232"/>
      <c r="AS216" s="31"/>
      <c r="AT216" s="105" t="str">
        <f t="shared" si="176"/>
        <v>-</v>
      </c>
      <c r="AU216" s="228">
        <v>0</v>
      </c>
      <c r="AV216" s="370" t="str">
        <f t="shared" si="236"/>
        <v>-</v>
      </c>
      <c r="AW216" s="368">
        <f t="shared" si="219"/>
        <v>0</v>
      </c>
      <c r="AX216" s="232"/>
      <c r="AY216" s="31"/>
      <c r="AZ216" s="369">
        <v>0</v>
      </c>
      <c r="BA216" s="370" t="str">
        <f t="shared" si="220"/>
        <v>-</v>
      </c>
      <c r="BB216" s="368">
        <f t="shared" si="221"/>
        <v>0</v>
      </c>
      <c r="BC216" s="232"/>
      <c r="BD216" s="31"/>
      <c r="BE216" s="369">
        <v>0</v>
      </c>
      <c r="BF216" s="370" t="str">
        <f t="shared" si="222"/>
        <v>-</v>
      </c>
      <c r="BG216" s="368">
        <f t="shared" si="223"/>
        <v>0</v>
      </c>
      <c r="BH216" s="232"/>
      <c r="BI216" s="31"/>
      <c r="BJ216" s="369">
        <v>0</v>
      </c>
      <c r="BK216" s="370" t="str">
        <f t="shared" si="224"/>
        <v>-</v>
      </c>
    </row>
    <row r="217" ht="14.25" customHeight="1" spans="1:63">
      <c r="A217" s="107"/>
      <c r="B217" s="397">
        <v>22</v>
      </c>
      <c r="C217" s="192">
        <f t="shared" si="238"/>
        <v>0</v>
      </c>
      <c r="D217" s="208">
        <f t="shared" si="217"/>
        <v>0</v>
      </c>
      <c r="E217" s="208">
        <f t="shared" si="225"/>
        <v>0</v>
      </c>
      <c r="F217" s="382">
        <f t="shared" si="201"/>
        <v>0</v>
      </c>
      <c r="G217" s="304" t="str">
        <f t="shared" si="204"/>
        <v>-</v>
      </c>
      <c r="H217" s="308">
        <f t="shared" si="226"/>
        <v>0</v>
      </c>
      <c r="I217" s="190">
        <f t="shared" si="227"/>
        <v>0</v>
      </c>
      <c r="J217" s="190">
        <f t="shared" si="228"/>
        <v>0</v>
      </c>
      <c r="K217" s="190">
        <f t="shared" si="229"/>
        <v>0</v>
      </c>
      <c r="L217" s="330" t="str">
        <f t="shared" si="218"/>
        <v>-</v>
      </c>
      <c r="M217" s="368">
        <f t="shared" si="237"/>
        <v>0</v>
      </c>
      <c r="N217" s="232"/>
      <c r="O217" s="31"/>
      <c r="P217" s="105" t="str">
        <f t="shared" si="230"/>
        <v>-</v>
      </c>
      <c r="Q217" s="228">
        <v>0</v>
      </c>
      <c r="R217" s="370" t="str">
        <f t="shared" si="231"/>
        <v>-</v>
      </c>
      <c r="S217" s="368">
        <f t="shared" si="212"/>
        <v>0</v>
      </c>
      <c r="T217" s="232"/>
      <c r="U217" s="31"/>
      <c r="V217" s="105" t="str">
        <f t="shared" si="172"/>
        <v>-</v>
      </c>
      <c r="W217" s="228">
        <v>0</v>
      </c>
      <c r="X217" s="370" t="str">
        <f t="shared" si="232"/>
        <v>-</v>
      </c>
      <c r="Y217" s="368">
        <f t="shared" si="213"/>
        <v>0</v>
      </c>
      <c r="Z217" s="232"/>
      <c r="AA217" s="31"/>
      <c r="AB217" s="105" t="str">
        <f t="shared" si="173"/>
        <v>-</v>
      </c>
      <c r="AC217" s="228">
        <v>0</v>
      </c>
      <c r="AD217" s="370" t="str">
        <f t="shared" si="233"/>
        <v>-</v>
      </c>
      <c r="AE217" s="368">
        <f t="shared" si="214"/>
        <v>0</v>
      </c>
      <c r="AF217" s="232"/>
      <c r="AG217" s="31"/>
      <c r="AH217" s="105" t="str">
        <f t="shared" si="174"/>
        <v>-</v>
      </c>
      <c r="AI217" s="228">
        <v>0</v>
      </c>
      <c r="AJ217" s="370" t="str">
        <f t="shared" si="234"/>
        <v>-</v>
      </c>
      <c r="AK217" s="368">
        <f t="shared" si="215"/>
        <v>0</v>
      </c>
      <c r="AL217" s="232"/>
      <c r="AM217" s="31"/>
      <c r="AN217" s="105" t="str">
        <f t="shared" si="175"/>
        <v>-</v>
      </c>
      <c r="AO217" s="228">
        <v>0</v>
      </c>
      <c r="AP217" s="370" t="str">
        <f t="shared" si="235"/>
        <v>-</v>
      </c>
      <c r="AQ217" s="368">
        <f t="shared" si="216"/>
        <v>0</v>
      </c>
      <c r="AR217" s="232"/>
      <c r="AS217" s="31"/>
      <c r="AT217" s="105" t="str">
        <f t="shared" si="176"/>
        <v>-</v>
      </c>
      <c r="AU217" s="228">
        <v>0</v>
      </c>
      <c r="AV217" s="370" t="str">
        <f t="shared" si="236"/>
        <v>-</v>
      </c>
      <c r="AW217" s="368">
        <f t="shared" si="219"/>
        <v>0</v>
      </c>
      <c r="AX217" s="232"/>
      <c r="AY217" s="31"/>
      <c r="AZ217" s="369">
        <v>0</v>
      </c>
      <c r="BA217" s="370" t="str">
        <f t="shared" si="220"/>
        <v>-</v>
      </c>
      <c r="BB217" s="368">
        <f t="shared" si="221"/>
        <v>0</v>
      </c>
      <c r="BC217" s="232"/>
      <c r="BD217" s="31"/>
      <c r="BE217" s="369">
        <v>0</v>
      </c>
      <c r="BF217" s="370" t="str">
        <f t="shared" si="222"/>
        <v>-</v>
      </c>
      <c r="BG217" s="368">
        <f t="shared" si="223"/>
        <v>0</v>
      </c>
      <c r="BH217" s="232"/>
      <c r="BI217" s="31"/>
      <c r="BJ217" s="369">
        <v>0</v>
      </c>
      <c r="BK217" s="370" t="str">
        <f t="shared" si="224"/>
        <v>-</v>
      </c>
    </row>
    <row r="218" ht="14.25" customHeight="1" spans="1:63">
      <c r="A218" s="107"/>
      <c r="B218" s="397">
        <v>23</v>
      </c>
      <c r="C218" s="192">
        <f t="shared" si="238"/>
        <v>0</v>
      </c>
      <c r="D218" s="208">
        <f t="shared" si="217"/>
        <v>0</v>
      </c>
      <c r="E218" s="208">
        <f t="shared" si="225"/>
        <v>0</v>
      </c>
      <c r="F218" s="382">
        <f t="shared" si="201"/>
        <v>0</v>
      </c>
      <c r="G218" s="304" t="str">
        <f t="shared" si="204"/>
        <v>-</v>
      </c>
      <c r="H218" s="308">
        <f t="shared" si="226"/>
        <v>0</v>
      </c>
      <c r="I218" s="190">
        <f t="shared" si="227"/>
        <v>0</v>
      </c>
      <c r="J218" s="190">
        <f t="shared" si="228"/>
        <v>0</v>
      </c>
      <c r="K218" s="190">
        <f t="shared" si="229"/>
        <v>0</v>
      </c>
      <c r="L218" s="330" t="str">
        <f t="shared" si="218"/>
        <v>-</v>
      </c>
      <c r="M218" s="368">
        <f t="shared" si="237"/>
        <v>0</v>
      </c>
      <c r="N218" s="232"/>
      <c r="O218" s="31"/>
      <c r="P218" s="105" t="str">
        <f t="shared" si="230"/>
        <v>-</v>
      </c>
      <c r="Q218" s="228">
        <v>0</v>
      </c>
      <c r="R218" s="370" t="str">
        <f t="shared" si="231"/>
        <v>-</v>
      </c>
      <c r="S218" s="368">
        <f t="shared" si="212"/>
        <v>0</v>
      </c>
      <c r="T218" s="232"/>
      <c r="U218" s="31"/>
      <c r="V218" s="105" t="str">
        <f t="shared" si="172"/>
        <v>-</v>
      </c>
      <c r="W218" s="228">
        <v>0</v>
      </c>
      <c r="X218" s="370" t="str">
        <f t="shared" si="232"/>
        <v>-</v>
      </c>
      <c r="Y218" s="368">
        <f t="shared" si="213"/>
        <v>0</v>
      </c>
      <c r="Z218" s="232"/>
      <c r="AA218" s="31"/>
      <c r="AB218" s="105" t="str">
        <f t="shared" si="173"/>
        <v>-</v>
      </c>
      <c r="AC218" s="228">
        <v>0</v>
      </c>
      <c r="AD218" s="370" t="str">
        <f t="shared" si="233"/>
        <v>-</v>
      </c>
      <c r="AE218" s="368">
        <f t="shared" si="214"/>
        <v>0</v>
      </c>
      <c r="AF218" s="232"/>
      <c r="AG218" s="31"/>
      <c r="AH218" s="105" t="str">
        <f t="shared" si="174"/>
        <v>-</v>
      </c>
      <c r="AI218" s="228">
        <v>0</v>
      </c>
      <c r="AJ218" s="370" t="str">
        <f t="shared" si="234"/>
        <v>-</v>
      </c>
      <c r="AK218" s="368">
        <f t="shared" si="215"/>
        <v>0</v>
      </c>
      <c r="AL218" s="232"/>
      <c r="AM218" s="31"/>
      <c r="AN218" s="105" t="str">
        <f t="shared" si="175"/>
        <v>-</v>
      </c>
      <c r="AO218" s="228">
        <v>0</v>
      </c>
      <c r="AP218" s="370" t="str">
        <f t="shared" si="235"/>
        <v>-</v>
      </c>
      <c r="AQ218" s="368">
        <f t="shared" si="216"/>
        <v>0</v>
      </c>
      <c r="AR218" s="232"/>
      <c r="AS218" s="31"/>
      <c r="AT218" s="105" t="str">
        <f t="shared" si="176"/>
        <v>-</v>
      </c>
      <c r="AU218" s="228">
        <v>0</v>
      </c>
      <c r="AV218" s="370" t="str">
        <f t="shared" si="236"/>
        <v>-</v>
      </c>
      <c r="AW218" s="368">
        <f t="shared" si="219"/>
        <v>0</v>
      </c>
      <c r="AX218" s="232"/>
      <c r="AY218" s="31"/>
      <c r="AZ218" s="369">
        <v>0</v>
      </c>
      <c r="BA218" s="370" t="str">
        <f t="shared" si="220"/>
        <v>-</v>
      </c>
      <c r="BB218" s="368">
        <f t="shared" si="221"/>
        <v>0</v>
      </c>
      <c r="BC218" s="232"/>
      <c r="BD218" s="31"/>
      <c r="BE218" s="369">
        <v>0</v>
      </c>
      <c r="BF218" s="370" t="str">
        <f t="shared" si="222"/>
        <v>-</v>
      </c>
      <c r="BG218" s="368">
        <f t="shared" si="223"/>
        <v>0</v>
      </c>
      <c r="BH218" s="232"/>
      <c r="BI218" s="31"/>
      <c r="BJ218" s="369">
        <v>0</v>
      </c>
      <c r="BK218" s="370" t="str">
        <f t="shared" si="224"/>
        <v>-</v>
      </c>
    </row>
    <row r="219" ht="14.25" customHeight="1" spans="1:63">
      <c r="A219" s="107"/>
      <c r="B219" s="397">
        <v>24</v>
      </c>
      <c r="C219" s="192">
        <f t="shared" si="238"/>
        <v>0</v>
      </c>
      <c r="D219" s="208">
        <f t="shared" si="217"/>
        <v>0</v>
      </c>
      <c r="E219" s="208">
        <f t="shared" si="225"/>
        <v>0</v>
      </c>
      <c r="F219" s="382">
        <f t="shared" si="201"/>
        <v>0</v>
      </c>
      <c r="G219" s="304" t="str">
        <f t="shared" si="204"/>
        <v>-</v>
      </c>
      <c r="H219" s="308">
        <f t="shared" si="226"/>
        <v>0</v>
      </c>
      <c r="I219" s="190">
        <f t="shared" si="227"/>
        <v>0</v>
      </c>
      <c r="J219" s="190">
        <f t="shared" si="228"/>
        <v>0</v>
      </c>
      <c r="K219" s="190">
        <f t="shared" si="229"/>
        <v>0</v>
      </c>
      <c r="L219" s="330" t="str">
        <f t="shared" si="218"/>
        <v>-</v>
      </c>
      <c r="M219" s="368">
        <f t="shared" si="237"/>
        <v>0</v>
      </c>
      <c r="N219" s="232"/>
      <c r="O219" s="31"/>
      <c r="P219" s="105" t="str">
        <f t="shared" si="230"/>
        <v>-</v>
      </c>
      <c r="Q219" s="228">
        <v>0</v>
      </c>
      <c r="R219" s="370" t="str">
        <f t="shared" si="231"/>
        <v>-</v>
      </c>
      <c r="S219" s="368">
        <f t="shared" si="212"/>
        <v>0</v>
      </c>
      <c r="T219" s="232"/>
      <c r="U219" s="31"/>
      <c r="V219" s="105" t="str">
        <f t="shared" si="172"/>
        <v>-</v>
      </c>
      <c r="W219" s="228">
        <v>0</v>
      </c>
      <c r="X219" s="370" t="str">
        <f t="shared" si="232"/>
        <v>-</v>
      </c>
      <c r="Y219" s="368">
        <f t="shared" si="213"/>
        <v>0</v>
      </c>
      <c r="Z219" s="232"/>
      <c r="AA219" s="31"/>
      <c r="AB219" s="105" t="str">
        <f t="shared" si="173"/>
        <v>-</v>
      </c>
      <c r="AC219" s="228">
        <v>0</v>
      </c>
      <c r="AD219" s="370" t="str">
        <f t="shared" si="233"/>
        <v>-</v>
      </c>
      <c r="AE219" s="368">
        <f t="shared" si="214"/>
        <v>0</v>
      </c>
      <c r="AF219" s="232"/>
      <c r="AG219" s="31"/>
      <c r="AH219" s="105" t="str">
        <f t="shared" si="174"/>
        <v>-</v>
      </c>
      <c r="AI219" s="228">
        <v>0</v>
      </c>
      <c r="AJ219" s="370" t="str">
        <f t="shared" si="234"/>
        <v>-</v>
      </c>
      <c r="AK219" s="368">
        <f t="shared" si="215"/>
        <v>0</v>
      </c>
      <c r="AL219" s="232"/>
      <c r="AM219" s="31"/>
      <c r="AN219" s="105" t="str">
        <f t="shared" si="175"/>
        <v>-</v>
      </c>
      <c r="AO219" s="228">
        <v>0</v>
      </c>
      <c r="AP219" s="370" t="str">
        <f t="shared" si="235"/>
        <v>-</v>
      </c>
      <c r="AQ219" s="368">
        <f t="shared" si="216"/>
        <v>0</v>
      </c>
      <c r="AR219" s="232"/>
      <c r="AS219" s="31"/>
      <c r="AT219" s="105" t="str">
        <f t="shared" si="176"/>
        <v>-</v>
      </c>
      <c r="AU219" s="228">
        <v>0</v>
      </c>
      <c r="AV219" s="370" t="str">
        <f t="shared" si="236"/>
        <v>-</v>
      </c>
      <c r="AW219" s="368">
        <f t="shared" si="219"/>
        <v>0</v>
      </c>
      <c r="AX219" s="232"/>
      <c r="AY219" s="31"/>
      <c r="AZ219" s="369">
        <v>0</v>
      </c>
      <c r="BA219" s="370" t="str">
        <f t="shared" si="220"/>
        <v>-</v>
      </c>
      <c r="BB219" s="368">
        <f t="shared" si="221"/>
        <v>0</v>
      </c>
      <c r="BC219" s="232"/>
      <c r="BD219" s="31"/>
      <c r="BE219" s="369">
        <v>0</v>
      </c>
      <c r="BF219" s="370" t="str">
        <f t="shared" si="222"/>
        <v>-</v>
      </c>
      <c r="BG219" s="368">
        <f t="shared" si="223"/>
        <v>0</v>
      </c>
      <c r="BH219" s="232"/>
      <c r="BI219" s="31"/>
      <c r="BJ219" s="369">
        <v>0</v>
      </c>
      <c r="BK219" s="370" t="str">
        <f t="shared" si="224"/>
        <v>-</v>
      </c>
    </row>
    <row r="220" ht="14.25" customHeight="1" spans="1:63">
      <c r="A220" s="107"/>
      <c r="B220" s="397">
        <v>25</v>
      </c>
      <c r="C220" s="192">
        <f t="shared" si="238"/>
        <v>0</v>
      </c>
      <c r="D220" s="208">
        <f t="shared" si="217"/>
        <v>0</v>
      </c>
      <c r="E220" s="208">
        <f t="shared" si="225"/>
        <v>0</v>
      </c>
      <c r="F220" s="382">
        <f t="shared" si="201"/>
        <v>0</v>
      </c>
      <c r="G220" s="304" t="str">
        <f t="shared" si="204"/>
        <v>-</v>
      </c>
      <c r="H220" s="308">
        <f t="shared" si="226"/>
        <v>0</v>
      </c>
      <c r="I220" s="190">
        <f t="shared" si="227"/>
        <v>0</v>
      </c>
      <c r="J220" s="190">
        <f t="shared" si="228"/>
        <v>0</v>
      </c>
      <c r="K220" s="190">
        <f t="shared" si="229"/>
        <v>0</v>
      </c>
      <c r="L220" s="330" t="str">
        <f t="shared" si="218"/>
        <v>-</v>
      </c>
      <c r="M220" s="368">
        <f t="shared" si="237"/>
        <v>0</v>
      </c>
      <c r="N220" s="232"/>
      <c r="O220" s="31"/>
      <c r="P220" s="105" t="str">
        <f t="shared" si="230"/>
        <v>-</v>
      </c>
      <c r="Q220" s="228">
        <v>0</v>
      </c>
      <c r="R220" s="370" t="str">
        <f t="shared" si="231"/>
        <v>-</v>
      </c>
      <c r="S220" s="368">
        <f t="shared" si="212"/>
        <v>0</v>
      </c>
      <c r="T220" s="232"/>
      <c r="U220" s="31"/>
      <c r="V220" s="105" t="str">
        <f t="shared" ref="V220:V283" si="239">IF(S220&lt;&gt;0,U220/S220,"-")</f>
        <v>-</v>
      </c>
      <c r="W220" s="228">
        <v>0</v>
      </c>
      <c r="X220" s="370" t="str">
        <f t="shared" si="232"/>
        <v>-</v>
      </c>
      <c r="Y220" s="368">
        <f t="shared" si="213"/>
        <v>0</v>
      </c>
      <c r="Z220" s="232"/>
      <c r="AA220" s="31"/>
      <c r="AB220" s="105" t="str">
        <f t="shared" ref="AB220:AB283" si="240">IF(Y220&lt;&gt;0,AA220/Y220,"-")</f>
        <v>-</v>
      </c>
      <c r="AC220" s="228">
        <v>0</v>
      </c>
      <c r="AD220" s="370" t="str">
        <f t="shared" si="233"/>
        <v>-</v>
      </c>
      <c r="AE220" s="368">
        <f t="shared" si="214"/>
        <v>0</v>
      </c>
      <c r="AF220" s="232"/>
      <c r="AG220" s="31"/>
      <c r="AH220" s="105" t="str">
        <f t="shared" ref="AH220:AH283" si="241">IF(AE220&lt;&gt;0,AG220/AE220,"-")</f>
        <v>-</v>
      </c>
      <c r="AI220" s="228">
        <v>0</v>
      </c>
      <c r="AJ220" s="370" t="str">
        <f t="shared" si="234"/>
        <v>-</v>
      </c>
      <c r="AK220" s="368">
        <f t="shared" si="215"/>
        <v>0</v>
      </c>
      <c r="AL220" s="232"/>
      <c r="AM220" s="31"/>
      <c r="AN220" s="105" t="str">
        <f t="shared" ref="AN220:AN283" si="242">IF(AK220&lt;&gt;0,AM220/AK220,"-")</f>
        <v>-</v>
      </c>
      <c r="AO220" s="228">
        <v>0</v>
      </c>
      <c r="AP220" s="370" t="str">
        <f t="shared" si="235"/>
        <v>-</v>
      </c>
      <c r="AQ220" s="368">
        <f t="shared" si="216"/>
        <v>0</v>
      </c>
      <c r="AR220" s="232"/>
      <c r="AS220" s="31"/>
      <c r="AT220" s="105" t="str">
        <f t="shared" ref="AT220:AT283" si="243">IF(AQ220&lt;&gt;0,AS220/AQ220,"-")</f>
        <v>-</v>
      </c>
      <c r="AU220" s="228">
        <v>0</v>
      </c>
      <c r="AV220" s="370" t="str">
        <f t="shared" si="236"/>
        <v>-</v>
      </c>
      <c r="AW220" s="368">
        <f t="shared" si="219"/>
        <v>0</v>
      </c>
      <c r="AX220" s="232"/>
      <c r="AY220" s="31"/>
      <c r="AZ220" s="369">
        <v>0</v>
      </c>
      <c r="BA220" s="370" t="str">
        <f t="shared" si="220"/>
        <v>-</v>
      </c>
      <c r="BB220" s="368">
        <f t="shared" si="221"/>
        <v>0</v>
      </c>
      <c r="BC220" s="232"/>
      <c r="BD220" s="31"/>
      <c r="BE220" s="369">
        <v>0</v>
      </c>
      <c r="BF220" s="370" t="str">
        <f t="shared" si="222"/>
        <v>-</v>
      </c>
      <c r="BG220" s="368">
        <f t="shared" si="223"/>
        <v>0</v>
      </c>
      <c r="BH220" s="232"/>
      <c r="BI220" s="31"/>
      <c r="BJ220" s="369">
        <v>0</v>
      </c>
      <c r="BK220" s="370" t="str">
        <f t="shared" si="224"/>
        <v>-</v>
      </c>
    </row>
    <row r="221" ht="14.25" customHeight="1" spans="1:63">
      <c r="A221" s="107"/>
      <c r="B221" s="397">
        <v>26</v>
      </c>
      <c r="C221" s="192">
        <f t="shared" si="238"/>
        <v>0</v>
      </c>
      <c r="D221" s="208">
        <f t="shared" si="217"/>
        <v>0</v>
      </c>
      <c r="E221" s="208">
        <f t="shared" si="225"/>
        <v>0</v>
      </c>
      <c r="F221" s="382">
        <f t="shared" si="201"/>
        <v>0</v>
      </c>
      <c r="G221" s="304" t="str">
        <f t="shared" si="204"/>
        <v>-</v>
      </c>
      <c r="H221" s="308">
        <f t="shared" si="226"/>
        <v>0</v>
      </c>
      <c r="I221" s="190">
        <f t="shared" si="227"/>
        <v>0</v>
      </c>
      <c r="J221" s="190">
        <f t="shared" si="228"/>
        <v>0</v>
      </c>
      <c r="K221" s="190">
        <f t="shared" si="229"/>
        <v>0</v>
      </c>
      <c r="L221" s="330" t="str">
        <f t="shared" si="218"/>
        <v>-</v>
      </c>
      <c r="M221" s="368">
        <f t="shared" si="237"/>
        <v>0</v>
      </c>
      <c r="N221" s="232"/>
      <c r="O221" s="31"/>
      <c r="P221" s="105" t="str">
        <f t="shared" si="230"/>
        <v>-</v>
      </c>
      <c r="Q221" s="228">
        <v>0</v>
      </c>
      <c r="R221" s="370" t="str">
        <f t="shared" si="231"/>
        <v>-</v>
      </c>
      <c r="S221" s="368">
        <f t="shared" si="212"/>
        <v>0</v>
      </c>
      <c r="T221" s="232"/>
      <c r="U221" s="31"/>
      <c r="V221" s="105" t="str">
        <f t="shared" si="239"/>
        <v>-</v>
      </c>
      <c r="W221" s="228">
        <v>0</v>
      </c>
      <c r="X221" s="370" t="str">
        <f t="shared" si="232"/>
        <v>-</v>
      </c>
      <c r="Y221" s="368">
        <f t="shared" si="213"/>
        <v>0</v>
      </c>
      <c r="Z221" s="232"/>
      <c r="AA221" s="31"/>
      <c r="AB221" s="105" t="str">
        <f t="shared" si="240"/>
        <v>-</v>
      </c>
      <c r="AC221" s="228">
        <v>0</v>
      </c>
      <c r="AD221" s="370" t="str">
        <f t="shared" si="233"/>
        <v>-</v>
      </c>
      <c r="AE221" s="368">
        <f t="shared" si="214"/>
        <v>0</v>
      </c>
      <c r="AF221" s="232"/>
      <c r="AG221" s="31"/>
      <c r="AH221" s="105" t="str">
        <f t="shared" si="241"/>
        <v>-</v>
      </c>
      <c r="AI221" s="228">
        <v>0</v>
      </c>
      <c r="AJ221" s="370" t="str">
        <f t="shared" si="234"/>
        <v>-</v>
      </c>
      <c r="AK221" s="368">
        <f t="shared" si="215"/>
        <v>0</v>
      </c>
      <c r="AL221" s="232"/>
      <c r="AM221" s="31"/>
      <c r="AN221" s="105" t="str">
        <f t="shared" si="242"/>
        <v>-</v>
      </c>
      <c r="AO221" s="228">
        <v>0</v>
      </c>
      <c r="AP221" s="370" t="str">
        <f t="shared" si="235"/>
        <v>-</v>
      </c>
      <c r="AQ221" s="368">
        <f t="shared" si="216"/>
        <v>0</v>
      </c>
      <c r="AR221" s="232"/>
      <c r="AS221" s="31"/>
      <c r="AT221" s="105" t="str">
        <f t="shared" si="243"/>
        <v>-</v>
      </c>
      <c r="AU221" s="228">
        <v>0</v>
      </c>
      <c r="AV221" s="370" t="str">
        <f t="shared" si="236"/>
        <v>-</v>
      </c>
      <c r="AW221" s="368">
        <f t="shared" si="219"/>
        <v>0</v>
      </c>
      <c r="AX221" s="232"/>
      <c r="AY221" s="31"/>
      <c r="AZ221" s="369">
        <v>0</v>
      </c>
      <c r="BA221" s="370" t="str">
        <f t="shared" si="220"/>
        <v>-</v>
      </c>
      <c r="BB221" s="368">
        <f t="shared" si="221"/>
        <v>0</v>
      </c>
      <c r="BC221" s="232"/>
      <c r="BD221" s="31"/>
      <c r="BE221" s="369">
        <v>0</v>
      </c>
      <c r="BF221" s="370" t="str">
        <f t="shared" si="222"/>
        <v>-</v>
      </c>
      <c r="BG221" s="368">
        <f t="shared" si="223"/>
        <v>0</v>
      </c>
      <c r="BH221" s="232"/>
      <c r="BI221" s="31"/>
      <c r="BJ221" s="369">
        <v>0</v>
      </c>
      <c r="BK221" s="370" t="str">
        <f t="shared" si="224"/>
        <v>-</v>
      </c>
    </row>
    <row r="222" ht="14.25" customHeight="1" spans="1:63">
      <c r="A222" s="107"/>
      <c r="B222" s="397">
        <v>27</v>
      </c>
      <c r="C222" s="192">
        <f t="shared" si="238"/>
        <v>0</v>
      </c>
      <c r="D222" s="208">
        <f t="shared" si="217"/>
        <v>0</v>
      </c>
      <c r="E222" s="208">
        <f t="shared" si="225"/>
        <v>0</v>
      </c>
      <c r="F222" s="382">
        <f t="shared" si="201"/>
        <v>0</v>
      </c>
      <c r="G222" s="304" t="str">
        <f t="shared" si="204"/>
        <v>-</v>
      </c>
      <c r="H222" s="308">
        <f t="shared" si="226"/>
        <v>0</v>
      </c>
      <c r="I222" s="190">
        <f t="shared" si="227"/>
        <v>0</v>
      </c>
      <c r="J222" s="190">
        <f t="shared" si="228"/>
        <v>0</v>
      </c>
      <c r="K222" s="190">
        <f t="shared" si="229"/>
        <v>0</v>
      </c>
      <c r="L222" s="330" t="str">
        <f t="shared" si="218"/>
        <v>-</v>
      </c>
      <c r="M222" s="368">
        <f t="shared" si="237"/>
        <v>0</v>
      </c>
      <c r="N222" s="232"/>
      <c r="O222" s="31"/>
      <c r="P222" s="105" t="str">
        <f t="shared" si="230"/>
        <v>-</v>
      </c>
      <c r="Q222" s="228">
        <v>0</v>
      </c>
      <c r="R222" s="370" t="str">
        <f t="shared" si="231"/>
        <v>-</v>
      </c>
      <c r="S222" s="368">
        <f t="shared" si="212"/>
        <v>0</v>
      </c>
      <c r="T222" s="232"/>
      <c r="U222" s="31"/>
      <c r="V222" s="105" t="str">
        <f t="shared" si="239"/>
        <v>-</v>
      </c>
      <c r="W222" s="228">
        <v>0</v>
      </c>
      <c r="X222" s="370" t="str">
        <f t="shared" si="232"/>
        <v>-</v>
      </c>
      <c r="Y222" s="368">
        <f t="shared" si="213"/>
        <v>0</v>
      </c>
      <c r="Z222" s="232"/>
      <c r="AA222" s="31"/>
      <c r="AB222" s="105" t="str">
        <f t="shared" si="240"/>
        <v>-</v>
      </c>
      <c r="AC222" s="228">
        <v>0</v>
      </c>
      <c r="AD222" s="370" t="str">
        <f t="shared" si="233"/>
        <v>-</v>
      </c>
      <c r="AE222" s="368">
        <f t="shared" si="214"/>
        <v>0</v>
      </c>
      <c r="AF222" s="232"/>
      <c r="AG222" s="31"/>
      <c r="AH222" s="105" t="str">
        <f t="shared" si="241"/>
        <v>-</v>
      </c>
      <c r="AI222" s="228">
        <v>0</v>
      </c>
      <c r="AJ222" s="370" t="str">
        <f t="shared" si="234"/>
        <v>-</v>
      </c>
      <c r="AK222" s="368">
        <f t="shared" si="215"/>
        <v>0</v>
      </c>
      <c r="AL222" s="232"/>
      <c r="AM222" s="31"/>
      <c r="AN222" s="105" t="str">
        <f t="shared" si="242"/>
        <v>-</v>
      </c>
      <c r="AO222" s="228">
        <v>0</v>
      </c>
      <c r="AP222" s="370" t="str">
        <f t="shared" si="235"/>
        <v>-</v>
      </c>
      <c r="AQ222" s="368">
        <f t="shared" si="216"/>
        <v>0</v>
      </c>
      <c r="AR222" s="232"/>
      <c r="AS222" s="31"/>
      <c r="AT222" s="105" t="str">
        <f t="shared" si="243"/>
        <v>-</v>
      </c>
      <c r="AU222" s="228">
        <v>0</v>
      </c>
      <c r="AV222" s="370" t="str">
        <f t="shared" si="236"/>
        <v>-</v>
      </c>
      <c r="AW222" s="368">
        <f t="shared" si="219"/>
        <v>0</v>
      </c>
      <c r="AX222" s="232"/>
      <c r="AY222" s="31"/>
      <c r="AZ222" s="369">
        <v>0</v>
      </c>
      <c r="BA222" s="370" t="str">
        <f t="shared" si="220"/>
        <v>-</v>
      </c>
      <c r="BB222" s="368">
        <f t="shared" si="221"/>
        <v>0</v>
      </c>
      <c r="BC222" s="232"/>
      <c r="BD222" s="31"/>
      <c r="BE222" s="369">
        <v>0</v>
      </c>
      <c r="BF222" s="370" t="str">
        <f t="shared" si="222"/>
        <v>-</v>
      </c>
      <c r="BG222" s="368">
        <f t="shared" si="223"/>
        <v>0</v>
      </c>
      <c r="BH222" s="232"/>
      <c r="BI222" s="31"/>
      <c r="BJ222" s="369">
        <v>0</v>
      </c>
      <c r="BK222" s="370" t="str">
        <f t="shared" si="224"/>
        <v>-</v>
      </c>
    </row>
    <row r="223" ht="14.25" customHeight="1" spans="1:63">
      <c r="A223" s="107"/>
      <c r="B223" s="397">
        <v>28</v>
      </c>
      <c r="C223" s="192">
        <f t="shared" si="238"/>
        <v>0</v>
      </c>
      <c r="D223" s="208">
        <f t="shared" si="217"/>
        <v>0</v>
      </c>
      <c r="E223" s="208">
        <f t="shared" si="225"/>
        <v>0</v>
      </c>
      <c r="F223" s="382">
        <f t="shared" si="201"/>
        <v>0</v>
      </c>
      <c r="G223" s="304" t="str">
        <f t="shared" si="204"/>
        <v>-</v>
      </c>
      <c r="H223" s="308">
        <f t="shared" si="226"/>
        <v>0</v>
      </c>
      <c r="I223" s="190">
        <f t="shared" si="227"/>
        <v>0</v>
      </c>
      <c r="J223" s="190">
        <f t="shared" si="228"/>
        <v>0</v>
      </c>
      <c r="K223" s="190">
        <f t="shared" si="229"/>
        <v>0</v>
      </c>
      <c r="L223" s="330" t="str">
        <f t="shared" si="218"/>
        <v>-</v>
      </c>
      <c r="M223" s="368">
        <f t="shared" si="237"/>
        <v>0</v>
      </c>
      <c r="N223" s="232"/>
      <c r="O223" s="31"/>
      <c r="P223" s="105" t="str">
        <f t="shared" si="230"/>
        <v>-</v>
      </c>
      <c r="Q223" s="228">
        <v>0</v>
      </c>
      <c r="R223" s="370" t="str">
        <f t="shared" si="231"/>
        <v>-</v>
      </c>
      <c r="S223" s="368">
        <f t="shared" si="212"/>
        <v>0</v>
      </c>
      <c r="T223" s="232"/>
      <c r="U223" s="31"/>
      <c r="V223" s="105" t="str">
        <f t="shared" si="239"/>
        <v>-</v>
      </c>
      <c r="W223" s="228">
        <v>0</v>
      </c>
      <c r="X223" s="370" t="str">
        <f t="shared" si="232"/>
        <v>-</v>
      </c>
      <c r="Y223" s="368">
        <f t="shared" si="213"/>
        <v>0</v>
      </c>
      <c r="Z223" s="232"/>
      <c r="AA223" s="31"/>
      <c r="AB223" s="105" t="str">
        <f t="shared" si="240"/>
        <v>-</v>
      </c>
      <c r="AC223" s="228">
        <v>0</v>
      </c>
      <c r="AD223" s="370" t="str">
        <f t="shared" si="233"/>
        <v>-</v>
      </c>
      <c r="AE223" s="368">
        <f t="shared" si="214"/>
        <v>0</v>
      </c>
      <c r="AF223" s="232"/>
      <c r="AG223" s="31"/>
      <c r="AH223" s="105" t="str">
        <f t="shared" si="241"/>
        <v>-</v>
      </c>
      <c r="AI223" s="228">
        <v>0</v>
      </c>
      <c r="AJ223" s="370" t="str">
        <f t="shared" si="234"/>
        <v>-</v>
      </c>
      <c r="AK223" s="368">
        <f t="shared" si="215"/>
        <v>0</v>
      </c>
      <c r="AL223" s="232"/>
      <c r="AM223" s="31"/>
      <c r="AN223" s="105" t="str">
        <f t="shared" si="242"/>
        <v>-</v>
      </c>
      <c r="AO223" s="228">
        <v>0</v>
      </c>
      <c r="AP223" s="370" t="str">
        <f t="shared" si="235"/>
        <v>-</v>
      </c>
      <c r="AQ223" s="368">
        <f t="shared" si="216"/>
        <v>0</v>
      </c>
      <c r="AR223" s="232"/>
      <c r="AS223" s="31"/>
      <c r="AT223" s="105" t="str">
        <f t="shared" si="243"/>
        <v>-</v>
      </c>
      <c r="AU223" s="228">
        <v>0</v>
      </c>
      <c r="AV223" s="370" t="str">
        <f t="shared" si="236"/>
        <v>-</v>
      </c>
      <c r="AW223" s="368">
        <f t="shared" si="219"/>
        <v>0</v>
      </c>
      <c r="AX223" s="232"/>
      <c r="AY223" s="31"/>
      <c r="AZ223" s="369">
        <v>0</v>
      </c>
      <c r="BA223" s="370" t="str">
        <f t="shared" si="220"/>
        <v>-</v>
      </c>
      <c r="BB223" s="368">
        <f t="shared" si="221"/>
        <v>0</v>
      </c>
      <c r="BC223" s="232"/>
      <c r="BD223" s="31"/>
      <c r="BE223" s="369">
        <v>0</v>
      </c>
      <c r="BF223" s="370" t="str">
        <f t="shared" si="222"/>
        <v>-</v>
      </c>
      <c r="BG223" s="368">
        <f t="shared" si="223"/>
        <v>0</v>
      </c>
      <c r="BH223" s="232"/>
      <c r="BI223" s="31"/>
      <c r="BJ223" s="369">
        <v>0</v>
      </c>
      <c r="BK223" s="370" t="str">
        <f t="shared" si="224"/>
        <v>-</v>
      </c>
    </row>
    <row r="224" ht="14.25" customHeight="1" spans="1:63">
      <c r="A224" s="107"/>
      <c r="B224" s="397">
        <v>29</v>
      </c>
      <c r="C224" s="192">
        <f t="shared" si="238"/>
        <v>0</v>
      </c>
      <c r="D224" s="208">
        <f t="shared" si="217"/>
        <v>0</v>
      </c>
      <c r="E224" s="208">
        <f t="shared" si="225"/>
        <v>0</v>
      </c>
      <c r="F224" s="382">
        <f t="shared" si="201"/>
        <v>0</v>
      </c>
      <c r="G224" s="304" t="str">
        <f t="shared" si="204"/>
        <v>-</v>
      </c>
      <c r="H224" s="308">
        <f t="shared" si="226"/>
        <v>0</v>
      </c>
      <c r="I224" s="190">
        <f t="shared" si="227"/>
        <v>0</v>
      </c>
      <c r="J224" s="190">
        <f t="shared" si="228"/>
        <v>0</v>
      </c>
      <c r="K224" s="190">
        <f t="shared" si="229"/>
        <v>0</v>
      </c>
      <c r="L224" s="330" t="str">
        <f t="shared" si="218"/>
        <v>-</v>
      </c>
      <c r="M224" s="368">
        <f t="shared" si="237"/>
        <v>0</v>
      </c>
      <c r="N224" s="232"/>
      <c r="O224" s="31"/>
      <c r="P224" s="105" t="str">
        <f t="shared" si="230"/>
        <v>-</v>
      </c>
      <c r="Q224" s="228">
        <v>0</v>
      </c>
      <c r="R224" s="370" t="str">
        <f t="shared" si="231"/>
        <v>-</v>
      </c>
      <c r="S224" s="368">
        <f t="shared" si="212"/>
        <v>0</v>
      </c>
      <c r="T224" s="232"/>
      <c r="U224" s="31"/>
      <c r="V224" s="105" t="str">
        <f t="shared" si="239"/>
        <v>-</v>
      </c>
      <c r="W224" s="228">
        <v>0</v>
      </c>
      <c r="X224" s="370" t="str">
        <f t="shared" si="232"/>
        <v>-</v>
      </c>
      <c r="Y224" s="368">
        <f t="shared" si="213"/>
        <v>0</v>
      </c>
      <c r="Z224" s="232"/>
      <c r="AA224" s="31"/>
      <c r="AB224" s="105" t="str">
        <f t="shared" si="240"/>
        <v>-</v>
      </c>
      <c r="AC224" s="228">
        <v>0</v>
      </c>
      <c r="AD224" s="370" t="str">
        <f t="shared" si="233"/>
        <v>-</v>
      </c>
      <c r="AE224" s="368">
        <f t="shared" si="214"/>
        <v>0</v>
      </c>
      <c r="AF224" s="232"/>
      <c r="AG224" s="31"/>
      <c r="AH224" s="105" t="str">
        <f t="shared" si="241"/>
        <v>-</v>
      </c>
      <c r="AI224" s="228">
        <v>0</v>
      </c>
      <c r="AJ224" s="370" t="str">
        <f t="shared" si="234"/>
        <v>-</v>
      </c>
      <c r="AK224" s="368">
        <f t="shared" si="215"/>
        <v>0</v>
      </c>
      <c r="AL224" s="232"/>
      <c r="AM224" s="31"/>
      <c r="AN224" s="105" t="str">
        <f t="shared" si="242"/>
        <v>-</v>
      </c>
      <c r="AO224" s="228">
        <v>0</v>
      </c>
      <c r="AP224" s="370" t="str">
        <f t="shared" si="235"/>
        <v>-</v>
      </c>
      <c r="AQ224" s="368">
        <f t="shared" si="216"/>
        <v>0</v>
      </c>
      <c r="AR224" s="232"/>
      <c r="AS224" s="31"/>
      <c r="AT224" s="105" t="str">
        <f t="shared" si="243"/>
        <v>-</v>
      </c>
      <c r="AU224" s="228">
        <v>0</v>
      </c>
      <c r="AV224" s="370" t="str">
        <f t="shared" si="236"/>
        <v>-</v>
      </c>
      <c r="AW224" s="368">
        <f t="shared" si="219"/>
        <v>0</v>
      </c>
      <c r="AX224" s="232"/>
      <c r="AY224" s="31"/>
      <c r="AZ224" s="369">
        <v>0</v>
      </c>
      <c r="BA224" s="370" t="str">
        <f t="shared" si="220"/>
        <v>-</v>
      </c>
      <c r="BB224" s="368">
        <f t="shared" si="221"/>
        <v>0</v>
      </c>
      <c r="BC224" s="232"/>
      <c r="BD224" s="31"/>
      <c r="BE224" s="369">
        <v>0</v>
      </c>
      <c r="BF224" s="370" t="str">
        <f t="shared" si="222"/>
        <v>-</v>
      </c>
      <c r="BG224" s="368">
        <f t="shared" si="223"/>
        <v>0</v>
      </c>
      <c r="BH224" s="232"/>
      <c r="BI224" s="31"/>
      <c r="BJ224" s="369">
        <v>0</v>
      </c>
      <c r="BK224" s="370" t="str">
        <f t="shared" si="224"/>
        <v>-</v>
      </c>
    </row>
    <row r="225" ht="14.25" customHeight="1" spans="1:63">
      <c r="A225" s="107"/>
      <c r="B225" s="397">
        <v>30</v>
      </c>
      <c r="C225" s="192">
        <f t="shared" si="238"/>
        <v>0</v>
      </c>
      <c r="D225" s="208">
        <f t="shared" si="217"/>
        <v>0</v>
      </c>
      <c r="E225" s="208">
        <f t="shared" si="225"/>
        <v>0</v>
      </c>
      <c r="F225" s="382">
        <f t="shared" si="201"/>
        <v>0</v>
      </c>
      <c r="G225" s="304" t="str">
        <f t="shared" si="204"/>
        <v>-</v>
      </c>
      <c r="H225" s="308">
        <f t="shared" si="226"/>
        <v>0</v>
      </c>
      <c r="I225" s="190">
        <f t="shared" si="227"/>
        <v>0</v>
      </c>
      <c r="J225" s="190">
        <f t="shared" si="228"/>
        <v>0</v>
      </c>
      <c r="K225" s="190">
        <f t="shared" si="229"/>
        <v>0</v>
      </c>
      <c r="L225" s="330" t="str">
        <f t="shared" si="218"/>
        <v>-</v>
      </c>
      <c r="M225" s="368">
        <f t="shared" si="237"/>
        <v>0</v>
      </c>
      <c r="N225" s="232"/>
      <c r="O225" s="31"/>
      <c r="P225" s="105" t="str">
        <f t="shared" si="230"/>
        <v>-</v>
      </c>
      <c r="Q225" s="228">
        <v>0</v>
      </c>
      <c r="R225" s="370" t="str">
        <f t="shared" si="231"/>
        <v>-</v>
      </c>
      <c r="S225" s="368">
        <f t="shared" si="212"/>
        <v>0</v>
      </c>
      <c r="T225" s="232"/>
      <c r="U225" s="31"/>
      <c r="V225" s="105" t="str">
        <f t="shared" si="239"/>
        <v>-</v>
      </c>
      <c r="W225" s="228">
        <v>0</v>
      </c>
      <c r="X225" s="370" t="str">
        <f t="shared" si="232"/>
        <v>-</v>
      </c>
      <c r="Y225" s="368">
        <f t="shared" si="213"/>
        <v>0</v>
      </c>
      <c r="Z225" s="232"/>
      <c r="AA225" s="31"/>
      <c r="AB225" s="105" t="str">
        <f t="shared" si="240"/>
        <v>-</v>
      </c>
      <c r="AC225" s="228">
        <v>0</v>
      </c>
      <c r="AD225" s="370" t="str">
        <f t="shared" si="233"/>
        <v>-</v>
      </c>
      <c r="AE225" s="368">
        <f t="shared" si="214"/>
        <v>0</v>
      </c>
      <c r="AF225" s="232"/>
      <c r="AG225" s="31"/>
      <c r="AH225" s="105" t="str">
        <f t="shared" si="241"/>
        <v>-</v>
      </c>
      <c r="AI225" s="228">
        <v>0</v>
      </c>
      <c r="AJ225" s="370" t="str">
        <f t="shared" si="234"/>
        <v>-</v>
      </c>
      <c r="AK225" s="368">
        <f t="shared" si="215"/>
        <v>0</v>
      </c>
      <c r="AL225" s="232"/>
      <c r="AM225" s="31"/>
      <c r="AN225" s="105" t="str">
        <f t="shared" si="242"/>
        <v>-</v>
      </c>
      <c r="AO225" s="228">
        <v>0</v>
      </c>
      <c r="AP225" s="370" t="str">
        <f t="shared" si="235"/>
        <v>-</v>
      </c>
      <c r="AQ225" s="368">
        <f t="shared" si="216"/>
        <v>0</v>
      </c>
      <c r="AR225" s="232"/>
      <c r="AS225" s="31"/>
      <c r="AT225" s="105" t="str">
        <f t="shared" si="243"/>
        <v>-</v>
      </c>
      <c r="AU225" s="228">
        <v>0</v>
      </c>
      <c r="AV225" s="370" t="str">
        <f t="shared" si="236"/>
        <v>-</v>
      </c>
      <c r="AW225" s="368">
        <f t="shared" si="219"/>
        <v>0</v>
      </c>
      <c r="AX225" s="232"/>
      <c r="AY225" s="31"/>
      <c r="AZ225" s="369">
        <v>0</v>
      </c>
      <c r="BA225" s="370" t="str">
        <f t="shared" si="220"/>
        <v>-</v>
      </c>
      <c r="BB225" s="368">
        <f t="shared" si="221"/>
        <v>0</v>
      </c>
      <c r="BC225" s="232"/>
      <c r="BD225" s="31"/>
      <c r="BE225" s="369">
        <v>0</v>
      </c>
      <c r="BF225" s="370" t="str">
        <f t="shared" si="222"/>
        <v>-</v>
      </c>
      <c r="BG225" s="368">
        <f t="shared" si="223"/>
        <v>0</v>
      </c>
      <c r="BH225" s="232"/>
      <c r="BI225" s="31"/>
      <c r="BJ225" s="369">
        <v>0</v>
      </c>
      <c r="BK225" s="370" t="str">
        <f t="shared" si="224"/>
        <v>-</v>
      </c>
    </row>
    <row r="226" ht="15" customHeight="1" spans="1:63">
      <c r="A226" s="114"/>
      <c r="B226" s="398">
        <v>31</v>
      </c>
      <c r="C226" s="192">
        <f t="shared" si="238"/>
        <v>0</v>
      </c>
      <c r="D226" s="208">
        <f t="shared" si="217"/>
        <v>0</v>
      </c>
      <c r="E226" s="208">
        <f t="shared" si="225"/>
        <v>0</v>
      </c>
      <c r="F226" s="382">
        <f t="shared" si="201"/>
        <v>0</v>
      </c>
      <c r="G226" s="304" t="str">
        <f t="shared" si="204"/>
        <v>-</v>
      </c>
      <c r="H226" s="308">
        <f t="shared" si="226"/>
        <v>0</v>
      </c>
      <c r="I226" s="190">
        <f t="shared" si="227"/>
        <v>0</v>
      </c>
      <c r="J226" s="190">
        <f t="shared" si="228"/>
        <v>0</v>
      </c>
      <c r="K226" s="190">
        <f t="shared" si="229"/>
        <v>0</v>
      </c>
      <c r="L226" s="330" t="str">
        <f t="shared" si="218"/>
        <v>-</v>
      </c>
      <c r="M226" s="368">
        <f t="shared" si="237"/>
        <v>0</v>
      </c>
      <c r="N226" s="232"/>
      <c r="O226" s="31"/>
      <c r="P226" s="105" t="str">
        <f t="shared" si="230"/>
        <v>-</v>
      </c>
      <c r="Q226" s="228">
        <v>0</v>
      </c>
      <c r="R226" s="370" t="str">
        <f t="shared" si="231"/>
        <v>-</v>
      </c>
      <c r="S226" s="368">
        <f t="shared" si="212"/>
        <v>0</v>
      </c>
      <c r="T226" s="232"/>
      <c r="U226" s="31"/>
      <c r="V226" s="105" t="str">
        <f t="shared" si="239"/>
        <v>-</v>
      </c>
      <c r="W226" s="228">
        <v>0</v>
      </c>
      <c r="X226" s="370" t="str">
        <f t="shared" si="232"/>
        <v>-</v>
      </c>
      <c r="Y226" s="368">
        <f t="shared" si="213"/>
        <v>0</v>
      </c>
      <c r="Z226" s="232"/>
      <c r="AA226" s="31"/>
      <c r="AB226" s="105" t="str">
        <f t="shared" si="240"/>
        <v>-</v>
      </c>
      <c r="AC226" s="228">
        <v>0</v>
      </c>
      <c r="AD226" s="370" t="str">
        <f t="shared" si="233"/>
        <v>-</v>
      </c>
      <c r="AE226" s="368">
        <f t="shared" si="214"/>
        <v>0</v>
      </c>
      <c r="AF226" s="232"/>
      <c r="AG226" s="31"/>
      <c r="AH226" s="105" t="str">
        <f t="shared" si="241"/>
        <v>-</v>
      </c>
      <c r="AI226" s="228">
        <v>0</v>
      </c>
      <c r="AJ226" s="370" t="str">
        <f t="shared" si="234"/>
        <v>-</v>
      </c>
      <c r="AK226" s="368">
        <f t="shared" si="215"/>
        <v>0</v>
      </c>
      <c r="AL226" s="232"/>
      <c r="AM226" s="31"/>
      <c r="AN226" s="105" t="str">
        <f t="shared" si="242"/>
        <v>-</v>
      </c>
      <c r="AO226" s="228">
        <v>0</v>
      </c>
      <c r="AP226" s="370" t="str">
        <f t="shared" si="235"/>
        <v>-</v>
      </c>
      <c r="AQ226" s="368">
        <f t="shared" si="216"/>
        <v>0</v>
      </c>
      <c r="AR226" s="232"/>
      <c r="AS226" s="31"/>
      <c r="AT226" s="105" t="str">
        <f t="shared" si="243"/>
        <v>-</v>
      </c>
      <c r="AU226" s="228">
        <v>0</v>
      </c>
      <c r="AV226" s="370" t="str">
        <f t="shared" si="236"/>
        <v>-</v>
      </c>
      <c r="AW226" s="368">
        <f t="shared" si="219"/>
        <v>0</v>
      </c>
      <c r="AX226" s="232"/>
      <c r="AY226" s="31"/>
      <c r="AZ226" s="369">
        <v>0</v>
      </c>
      <c r="BA226" s="370" t="str">
        <f t="shared" si="220"/>
        <v>-</v>
      </c>
      <c r="BB226" s="368">
        <f t="shared" si="221"/>
        <v>0</v>
      </c>
      <c r="BC226" s="232"/>
      <c r="BD226" s="31"/>
      <c r="BE226" s="369">
        <v>0</v>
      </c>
      <c r="BF226" s="370" t="str">
        <f t="shared" si="222"/>
        <v>-</v>
      </c>
      <c r="BG226" s="368">
        <f t="shared" si="223"/>
        <v>0</v>
      </c>
      <c r="BH226" s="232"/>
      <c r="BI226" s="31"/>
      <c r="BJ226" s="369">
        <v>0</v>
      </c>
      <c r="BK226" s="370" t="str">
        <f t="shared" si="224"/>
        <v>-</v>
      </c>
    </row>
    <row r="227" ht="16.5" customHeight="1" spans="1:63">
      <c r="A227" s="399" t="s">
        <v>56</v>
      </c>
      <c r="B227" s="400"/>
      <c r="C227" s="401">
        <f>SUM(C228:C258)</f>
        <v>0</v>
      </c>
      <c r="D227" s="402">
        <f>SUM(D228:D258)</f>
        <v>0</v>
      </c>
      <c r="E227" s="208">
        <f t="shared" si="225"/>
        <v>0</v>
      </c>
      <c r="F227" s="382">
        <f t="shared" si="201"/>
        <v>0</v>
      </c>
      <c r="G227" s="304" t="str">
        <f t="shared" si="204"/>
        <v>-</v>
      </c>
      <c r="H227" s="308">
        <f t="shared" si="226"/>
        <v>0</v>
      </c>
      <c r="I227" s="190">
        <f t="shared" si="227"/>
        <v>0</v>
      </c>
      <c r="J227" s="190">
        <f t="shared" si="228"/>
        <v>0</v>
      </c>
      <c r="K227" s="190">
        <f t="shared" si="229"/>
        <v>0</v>
      </c>
      <c r="L227" s="412" t="str">
        <f t="shared" si="218"/>
        <v>-</v>
      </c>
      <c r="M227" s="413">
        <f>SUM(M228:M258)</f>
        <v>0</v>
      </c>
      <c r="N227" s="413">
        <f>SUM(N228:N258)</f>
        <v>0</v>
      </c>
      <c r="O227" s="413">
        <f>SUM(O228:O258)</f>
        <v>0</v>
      </c>
      <c r="P227" s="411" t="str">
        <f t="shared" si="230"/>
        <v>-</v>
      </c>
      <c r="Q227" s="415">
        <f>SUM(Q228:Q258)</f>
        <v>0</v>
      </c>
      <c r="R227" s="416" t="str">
        <f t="shared" si="231"/>
        <v>-</v>
      </c>
      <c r="S227" s="413">
        <f>SUM(S228:S258)</f>
        <v>0</v>
      </c>
      <c r="T227" s="413">
        <f>SUM(T228:T258)</f>
        <v>0</v>
      </c>
      <c r="U227" s="413">
        <f>SUM(U228:U258)</f>
        <v>0</v>
      </c>
      <c r="V227" s="411" t="str">
        <f t="shared" si="239"/>
        <v>-</v>
      </c>
      <c r="W227" s="415">
        <f>SUM(W228:W258)</f>
        <v>0</v>
      </c>
      <c r="X227" s="416" t="str">
        <f t="shared" si="232"/>
        <v>-</v>
      </c>
      <c r="Y227" s="413">
        <f>SUM(Y228:Y258)</f>
        <v>0</v>
      </c>
      <c r="Z227" s="413">
        <f>SUM(Z228:Z258)</f>
        <v>0</v>
      </c>
      <c r="AA227" s="413">
        <f>SUM(AA228:AA258)</f>
        <v>0</v>
      </c>
      <c r="AB227" s="411" t="str">
        <f t="shared" si="240"/>
        <v>-</v>
      </c>
      <c r="AC227" s="415">
        <f>SUM(AC228:AC258)</f>
        <v>0</v>
      </c>
      <c r="AD227" s="416" t="str">
        <f t="shared" si="233"/>
        <v>-</v>
      </c>
      <c r="AE227" s="413">
        <f>SUM(AE228:AE258)</f>
        <v>0</v>
      </c>
      <c r="AF227" s="413">
        <f>SUM(AF228:AF258)</f>
        <v>0</v>
      </c>
      <c r="AG227" s="413">
        <f>SUM(AG228:AG258)</f>
        <v>0</v>
      </c>
      <c r="AH227" s="411" t="str">
        <f t="shared" si="241"/>
        <v>-</v>
      </c>
      <c r="AI227" s="415">
        <f>SUM(AI228:AI258)</f>
        <v>0</v>
      </c>
      <c r="AJ227" s="416" t="str">
        <f t="shared" si="234"/>
        <v>-</v>
      </c>
      <c r="AK227" s="413">
        <f>SUM(AK228:AK258)</f>
        <v>0</v>
      </c>
      <c r="AL227" s="413">
        <f>SUM(AL228:AL258)</f>
        <v>0</v>
      </c>
      <c r="AM227" s="413">
        <f>SUM(AM228:AM258)</f>
        <v>0</v>
      </c>
      <c r="AN227" s="411" t="str">
        <f t="shared" si="242"/>
        <v>-</v>
      </c>
      <c r="AO227" s="415">
        <f>SUM(AO228:AO258)</f>
        <v>0</v>
      </c>
      <c r="AP227" s="416" t="str">
        <f t="shared" si="235"/>
        <v>-</v>
      </c>
      <c r="AQ227" s="413">
        <f>SUM(AQ228:AQ258)</f>
        <v>0</v>
      </c>
      <c r="AR227" s="413">
        <f>SUM(AR228:AR258)</f>
        <v>0</v>
      </c>
      <c r="AS227" s="413">
        <f>SUM(AS228:AS258)</f>
        <v>0</v>
      </c>
      <c r="AT227" s="411" t="str">
        <f t="shared" si="243"/>
        <v>-</v>
      </c>
      <c r="AU227" s="415">
        <f>SUM(AU228:AU258)</f>
        <v>0</v>
      </c>
      <c r="AV227" s="416" t="str">
        <f t="shared" si="236"/>
        <v>-</v>
      </c>
      <c r="AW227" s="413">
        <f t="shared" ref="AW227:AZ227" si="244">SUM(AW228:AW258)</f>
        <v>0</v>
      </c>
      <c r="AX227" s="413">
        <f t="shared" si="244"/>
        <v>0</v>
      </c>
      <c r="AY227" s="413">
        <f t="shared" si="244"/>
        <v>0</v>
      </c>
      <c r="AZ227" s="415">
        <f t="shared" si="244"/>
        <v>0</v>
      </c>
      <c r="BA227" s="419" t="str">
        <f t="shared" si="220"/>
        <v>-</v>
      </c>
      <c r="BB227" s="413">
        <f t="shared" ref="BB227:BE227" si="245">SUM(BB228:BB258)</f>
        <v>0</v>
      </c>
      <c r="BC227" s="413">
        <f t="shared" si="245"/>
        <v>0</v>
      </c>
      <c r="BD227" s="413">
        <f t="shared" si="245"/>
        <v>0</v>
      </c>
      <c r="BE227" s="415">
        <f t="shared" si="245"/>
        <v>0</v>
      </c>
      <c r="BF227" s="419" t="str">
        <f t="shared" si="222"/>
        <v>-</v>
      </c>
      <c r="BG227" s="413">
        <f t="shared" ref="BG227:BJ227" si="246">SUM(BG228:BG258)</f>
        <v>0</v>
      </c>
      <c r="BH227" s="413">
        <f t="shared" si="246"/>
        <v>0</v>
      </c>
      <c r="BI227" s="413">
        <f t="shared" si="246"/>
        <v>0</v>
      </c>
      <c r="BJ227" s="415">
        <f t="shared" si="246"/>
        <v>0</v>
      </c>
      <c r="BK227" s="419" t="str">
        <f t="shared" si="224"/>
        <v>-</v>
      </c>
    </row>
    <row r="228" s="290" customFormat="1" ht="15" customHeight="1" spans="1:63">
      <c r="A228" s="403"/>
      <c r="B228" s="404">
        <v>1</v>
      </c>
      <c r="C228" s="405">
        <f t="shared" ref="C228:C258" si="247">F228+H228</f>
        <v>0</v>
      </c>
      <c r="D228" s="406">
        <f>M228+S228+Y228+AE228+AK228+AQ228</f>
        <v>0</v>
      </c>
      <c r="E228" s="208">
        <f t="shared" si="225"/>
        <v>0</v>
      </c>
      <c r="F228" s="382">
        <f t="shared" si="201"/>
        <v>0</v>
      </c>
      <c r="G228" s="304" t="str">
        <f t="shared" si="204"/>
        <v>-</v>
      </c>
      <c r="H228" s="308">
        <f t="shared" si="226"/>
        <v>0</v>
      </c>
      <c r="I228" s="190">
        <f t="shared" si="227"/>
        <v>0</v>
      </c>
      <c r="J228" s="190">
        <f t="shared" si="228"/>
        <v>0</v>
      </c>
      <c r="K228" s="190">
        <f t="shared" si="229"/>
        <v>0</v>
      </c>
      <c r="L228" s="414" t="str">
        <f t="shared" si="218"/>
        <v>-</v>
      </c>
      <c r="M228" s="335">
        <f t="shared" ref="M228:M258" si="248">N228+O228</f>
        <v>0</v>
      </c>
      <c r="N228" s="335"/>
      <c r="O228" s="65"/>
      <c r="P228" s="105" t="str">
        <f t="shared" si="230"/>
        <v>-</v>
      </c>
      <c r="Q228" s="228">
        <v>0</v>
      </c>
      <c r="R228" s="417" t="str">
        <f t="shared" si="231"/>
        <v>-</v>
      </c>
      <c r="S228" s="335">
        <f t="shared" ref="S228:S258" si="249">T228+U228</f>
        <v>0</v>
      </c>
      <c r="T228" s="335"/>
      <c r="U228" s="65"/>
      <c r="V228" s="105" t="str">
        <f t="shared" si="239"/>
        <v>-</v>
      </c>
      <c r="W228" s="228">
        <v>0</v>
      </c>
      <c r="X228" s="417" t="str">
        <f t="shared" si="232"/>
        <v>-</v>
      </c>
      <c r="Y228" s="335">
        <f t="shared" ref="Y228:Y258" si="250">Z228+AA228</f>
        <v>0</v>
      </c>
      <c r="Z228" s="335"/>
      <c r="AA228" s="65"/>
      <c r="AB228" s="105" t="str">
        <f t="shared" si="240"/>
        <v>-</v>
      </c>
      <c r="AC228" s="228">
        <v>0</v>
      </c>
      <c r="AD228" s="417" t="str">
        <f t="shared" si="233"/>
        <v>-</v>
      </c>
      <c r="AE228" s="335">
        <f t="shared" ref="AE228:AE258" si="251">AF228+AG228</f>
        <v>0</v>
      </c>
      <c r="AF228" s="335"/>
      <c r="AG228" s="65"/>
      <c r="AH228" s="105" t="str">
        <f t="shared" si="241"/>
        <v>-</v>
      </c>
      <c r="AI228" s="228">
        <v>0</v>
      </c>
      <c r="AJ228" s="417" t="str">
        <f t="shared" si="234"/>
        <v>-</v>
      </c>
      <c r="AK228" s="335">
        <f t="shared" ref="AK228:AK258" si="252">AL228+AM228</f>
        <v>0</v>
      </c>
      <c r="AL228" s="335"/>
      <c r="AM228" s="65"/>
      <c r="AN228" s="105" t="str">
        <f t="shared" si="242"/>
        <v>-</v>
      </c>
      <c r="AO228" s="228">
        <v>0</v>
      </c>
      <c r="AP228" s="417" t="str">
        <f t="shared" si="235"/>
        <v>-</v>
      </c>
      <c r="AQ228" s="335">
        <f t="shared" ref="AQ228:AQ258" si="253">AR228+AS228</f>
        <v>0</v>
      </c>
      <c r="AR228" s="335"/>
      <c r="AS228" s="65"/>
      <c r="AT228" s="105" t="str">
        <f t="shared" si="243"/>
        <v>-</v>
      </c>
      <c r="AU228" s="228">
        <v>0</v>
      </c>
      <c r="AV228" s="417" t="str">
        <f t="shared" si="236"/>
        <v>-</v>
      </c>
      <c r="AW228" s="335">
        <f t="shared" ref="AW228:AW258" si="254">AX228+AY228</f>
        <v>0</v>
      </c>
      <c r="AX228" s="335"/>
      <c r="AY228" s="65"/>
      <c r="AZ228" s="369">
        <v>0</v>
      </c>
      <c r="BA228" s="417" t="str">
        <f t="shared" si="220"/>
        <v>-</v>
      </c>
      <c r="BB228" s="335">
        <f t="shared" ref="BB228:BB258" si="255">BC228+BD228</f>
        <v>0</v>
      </c>
      <c r="BC228" s="335"/>
      <c r="BD228" s="65"/>
      <c r="BE228" s="369">
        <v>0</v>
      </c>
      <c r="BF228" s="417" t="str">
        <f t="shared" si="222"/>
        <v>-</v>
      </c>
      <c r="BG228" s="335">
        <f t="shared" ref="BG228:BG258" si="256">BH228+BI228</f>
        <v>0</v>
      </c>
      <c r="BH228" s="335"/>
      <c r="BI228" s="65"/>
      <c r="BJ228" s="369">
        <v>0</v>
      </c>
      <c r="BK228" s="417" t="str">
        <f t="shared" si="224"/>
        <v>-</v>
      </c>
    </row>
    <row r="229" s="290" customFormat="1" ht="15" customHeight="1" spans="1:63">
      <c r="A229" s="403"/>
      <c r="B229" s="404">
        <v>2</v>
      </c>
      <c r="C229" s="405">
        <f t="shared" si="247"/>
        <v>0</v>
      </c>
      <c r="D229" s="406">
        <f t="shared" ref="D229:D258" si="257">M229+S229+Y229+AE229+AK229+AQ229</f>
        <v>0</v>
      </c>
      <c r="E229" s="208">
        <f t="shared" si="225"/>
        <v>0</v>
      </c>
      <c r="F229" s="382">
        <f t="shared" si="201"/>
        <v>0</v>
      </c>
      <c r="G229" s="304" t="str">
        <f t="shared" si="204"/>
        <v>-</v>
      </c>
      <c r="H229" s="308">
        <f t="shared" si="226"/>
        <v>0</v>
      </c>
      <c r="I229" s="190">
        <f t="shared" si="227"/>
        <v>0</v>
      </c>
      <c r="J229" s="190">
        <f t="shared" si="228"/>
        <v>0</v>
      </c>
      <c r="K229" s="190">
        <f t="shared" si="229"/>
        <v>0</v>
      </c>
      <c r="L229" s="414" t="str">
        <f t="shared" si="218"/>
        <v>-</v>
      </c>
      <c r="M229" s="335">
        <f t="shared" si="248"/>
        <v>0</v>
      </c>
      <c r="N229" s="335"/>
      <c r="O229" s="65"/>
      <c r="P229" s="105" t="str">
        <f t="shared" si="230"/>
        <v>-</v>
      </c>
      <c r="Q229" s="228">
        <v>0</v>
      </c>
      <c r="R229" s="417" t="str">
        <f t="shared" si="231"/>
        <v>-</v>
      </c>
      <c r="S229" s="335">
        <f t="shared" si="249"/>
        <v>0</v>
      </c>
      <c r="T229" s="335"/>
      <c r="U229" s="65"/>
      <c r="V229" s="105" t="str">
        <f t="shared" si="239"/>
        <v>-</v>
      </c>
      <c r="W229" s="228">
        <v>0</v>
      </c>
      <c r="X229" s="417" t="str">
        <f t="shared" si="232"/>
        <v>-</v>
      </c>
      <c r="Y229" s="335">
        <f t="shared" si="250"/>
        <v>0</v>
      </c>
      <c r="Z229" s="335"/>
      <c r="AA229" s="65"/>
      <c r="AB229" s="105" t="str">
        <f t="shared" si="240"/>
        <v>-</v>
      </c>
      <c r="AC229" s="228">
        <v>0</v>
      </c>
      <c r="AD229" s="417" t="str">
        <f t="shared" si="233"/>
        <v>-</v>
      </c>
      <c r="AE229" s="335">
        <f t="shared" si="251"/>
        <v>0</v>
      </c>
      <c r="AF229" s="335"/>
      <c r="AG229" s="65"/>
      <c r="AH229" s="105" t="str">
        <f t="shared" si="241"/>
        <v>-</v>
      </c>
      <c r="AI229" s="228">
        <v>0</v>
      </c>
      <c r="AJ229" s="417" t="str">
        <f t="shared" si="234"/>
        <v>-</v>
      </c>
      <c r="AK229" s="335">
        <f t="shared" si="252"/>
        <v>0</v>
      </c>
      <c r="AL229" s="335"/>
      <c r="AM229" s="65"/>
      <c r="AN229" s="105" t="str">
        <f t="shared" si="242"/>
        <v>-</v>
      </c>
      <c r="AO229" s="228">
        <v>0</v>
      </c>
      <c r="AP229" s="417" t="str">
        <f t="shared" si="235"/>
        <v>-</v>
      </c>
      <c r="AQ229" s="335">
        <f t="shared" si="253"/>
        <v>0</v>
      </c>
      <c r="AR229" s="335"/>
      <c r="AS229" s="65"/>
      <c r="AT229" s="105" t="str">
        <f t="shared" si="243"/>
        <v>-</v>
      </c>
      <c r="AU229" s="228">
        <v>0</v>
      </c>
      <c r="AV229" s="417" t="str">
        <f t="shared" si="236"/>
        <v>-</v>
      </c>
      <c r="AW229" s="335">
        <f t="shared" si="254"/>
        <v>0</v>
      </c>
      <c r="AX229" s="335"/>
      <c r="AY229" s="65"/>
      <c r="AZ229" s="369">
        <v>0</v>
      </c>
      <c r="BA229" s="417" t="str">
        <f t="shared" si="220"/>
        <v>-</v>
      </c>
      <c r="BB229" s="335">
        <f t="shared" si="255"/>
        <v>0</v>
      </c>
      <c r="BC229" s="335"/>
      <c r="BD229" s="65"/>
      <c r="BE229" s="369">
        <v>0</v>
      </c>
      <c r="BF229" s="417" t="str">
        <f t="shared" si="222"/>
        <v>-</v>
      </c>
      <c r="BG229" s="335">
        <f t="shared" si="256"/>
        <v>0</v>
      </c>
      <c r="BH229" s="335"/>
      <c r="BI229" s="65"/>
      <c r="BJ229" s="369">
        <v>0</v>
      </c>
      <c r="BK229" s="417" t="str">
        <f t="shared" si="224"/>
        <v>-</v>
      </c>
    </row>
    <row r="230" s="290" customFormat="1" ht="15" customHeight="1" spans="1:63">
      <c r="A230" s="403"/>
      <c r="B230" s="404">
        <v>3</v>
      </c>
      <c r="C230" s="405">
        <f t="shared" si="247"/>
        <v>0</v>
      </c>
      <c r="D230" s="406">
        <f t="shared" si="257"/>
        <v>0</v>
      </c>
      <c r="E230" s="208">
        <f t="shared" si="225"/>
        <v>0</v>
      </c>
      <c r="F230" s="382">
        <f t="shared" ref="F230:F293" si="258">O230+U230+AA230+AG230+AM230+AS230+AY230+BD230+BI230</f>
        <v>0</v>
      </c>
      <c r="G230" s="304" t="str">
        <f t="shared" si="204"/>
        <v>-</v>
      </c>
      <c r="H230" s="308">
        <f t="shared" si="226"/>
        <v>0</v>
      </c>
      <c r="I230" s="190">
        <f t="shared" si="227"/>
        <v>0</v>
      </c>
      <c r="J230" s="190">
        <f t="shared" si="228"/>
        <v>0</v>
      </c>
      <c r="K230" s="190">
        <f t="shared" si="229"/>
        <v>0</v>
      </c>
      <c r="L230" s="414" t="str">
        <f t="shared" si="218"/>
        <v>-</v>
      </c>
      <c r="M230" s="335">
        <f t="shared" si="248"/>
        <v>0</v>
      </c>
      <c r="N230" s="335"/>
      <c r="O230" s="65"/>
      <c r="P230" s="105" t="str">
        <f t="shared" si="230"/>
        <v>-</v>
      </c>
      <c r="Q230" s="228">
        <v>0</v>
      </c>
      <c r="R230" s="417" t="str">
        <f t="shared" si="231"/>
        <v>-</v>
      </c>
      <c r="S230" s="335">
        <f t="shared" si="249"/>
        <v>0</v>
      </c>
      <c r="T230" s="335"/>
      <c r="U230" s="65"/>
      <c r="V230" s="105" t="str">
        <f t="shared" si="239"/>
        <v>-</v>
      </c>
      <c r="W230" s="228">
        <v>0</v>
      </c>
      <c r="X230" s="417" t="str">
        <f t="shared" si="232"/>
        <v>-</v>
      </c>
      <c r="Y230" s="335">
        <f t="shared" si="250"/>
        <v>0</v>
      </c>
      <c r="Z230" s="335"/>
      <c r="AA230" s="65"/>
      <c r="AB230" s="105" t="str">
        <f t="shared" si="240"/>
        <v>-</v>
      </c>
      <c r="AC230" s="228">
        <v>0</v>
      </c>
      <c r="AD230" s="417" t="str">
        <f t="shared" si="233"/>
        <v>-</v>
      </c>
      <c r="AE230" s="335">
        <f t="shared" si="251"/>
        <v>0</v>
      </c>
      <c r="AF230" s="335"/>
      <c r="AG230" s="65"/>
      <c r="AH230" s="105" t="str">
        <f t="shared" si="241"/>
        <v>-</v>
      </c>
      <c r="AI230" s="228">
        <v>0</v>
      </c>
      <c r="AJ230" s="417" t="str">
        <f t="shared" si="234"/>
        <v>-</v>
      </c>
      <c r="AK230" s="335">
        <f t="shared" si="252"/>
        <v>0</v>
      </c>
      <c r="AL230" s="335"/>
      <c r="AM230" s="65"/>
      <c r="AN230" s="105" t="str">
        <f t="shared" si="242"/>
        <v>-</v>
      </c>
      <c r="AO230" s="228">
        <v>0</v>
      </c>
      <c r="AP230" s="417" t="str">
        <f t="shared" si="235"/>
        <v>-</v>
      </c>
      <c r="AQ230" s="335">
        <f t="shared" si="253"/>
        <v>0</v>
      </c>
      <c r="AR230" s="335"/>
      <c r="AS230" s="65"/>
      <c r="AT230" s="105" t="str">
        <f t="shared" si="243"/>
        <v>-</v>
      </c>
      <c r="AU230" s="228">
        <v>0</v>
      </c>
      <c r="AV230" s="417" t="str">
        <f t="shared" si="236"/>
        <v>-</v>
      </c>
      <c r="AW230" s="335">
        <f t="shared" si="254"/>
        <v>0</v>
      </c>
      <c r="AX230" s="335"/>
      <c r="AY230" s="65"/>
      <c r="AZ230" s="369">
        <v>0</v>
      </c>
      <c r="BA230" s="417" t="str">
        <f t="shared" si="220"/>
        <v>-</v>
      </c>
      <c r="BB230" s="335">
        <f t="shared" si="255"/>
        <v>0</v>
      </c>
      <c r="BC230" s="335"/>
      <c r="BD230" s="65"/>
      <c r="BE230" s="369">
        <v>0</v>
      </c>
      <c r="BF230" s="417" t="str">
        <f t="shared" si="222"/>
        <v>-</v>
      </c>
      <c r="BG230" s="335">
        <f t="shared" si="256"/>
        <v>0</v>
      </c>
      <c r="BH230" s="335"/>
      <c r="BI230" s="65"/>
      <c r="BJ230" s="369">
        <v>0</v>
      </c>
      <c r="BK230" s="417" t="str">
        <f t="shared" si="224"/>
        <v>-</v>
      </c>
    </row>
    <row r="231" s="290" customFormat="1" ht="15" customHeight="1" spans="1:63">
      <c r="A231" s="403"/>
      <c r="B231" s="404">
        <v>4</v>
      </c>
      <c r="C231" s="405">
        <f t="shared" si="247"/>
        <v>0</v>
      </c>
      <c r="D231" s="406">
        <f t="shared" si="257"/>
        <v>0</v>
      </c>
      <c r="E231" s="208">
        <f t="shared" si="225"/>
        <v>0</v>
      </c>
      <c r="F231" s="382">
        <f t="shared" si="258"/>
        <v>0</v>
      </c>
      <c r="G231" s="304" t="str">
        <f t="shared" si="204"/>
        <v>-</v>
      </c>
      <c r="H231" s="308">
        <f t="shared" si="226"/>
        <v>0</v>
      </c>
      <c r="I231" s="190">
        <f t="shared" si="227"/>
        <v>0</v>
      </c>
      <c r="J231" s="190">
        <f t="shared" si="228"/>
        <v>0</v>
      </c>
      <c r="K231" s="190">
        <f t="shared" si="229"/>
        <v>0</v>
      </c>
      <c r="L231" s="414" t="str">
        <f t="shared" si="218"/>
        <v>-</v>
      </c>
      <c r="M231" s="335">
        <f t="shared" si="248"/>
        <v>0</v>
      </c>
      <c r="N231" s="335"/>
      <c r="O231" s="65"/>
      <c r="P231" s="105" t="str">
        <f t="shared" si="230"/>
        <v>-</v>
      </c>
      <c r="Q231" s="228">
        <v>0</v>
      </c>
      <c r="R231" s="417" t="str">
        <f t="shared" si="231"/>
        <v>-</v>
      </c>
      <c r="S231" s="335">
        <f t="shared" si="249"/>
        <v>0</v>
      </c>
      <c r="T231" s="335"/>
      <c r="U231" s="65"/>
      <c r="V231" s="105" t="str">
        <f t="shared" si="239"/>
        <v>-</v>
      </c>
      <c r="W231" s="228">
        <v>0</v>
      </c>
      <c r="X231" s="417" t="str">
        <f t="shared" si="232"/>
        <v>-</v>
      </c>
      <c r="Y231" s="335">
        <f t="shared" si="250"/>
        <v>0</v>
      </c>
      <c r="Z231" s="335"/>
      <c r="AA231" s="65"/>
      <c r="AB231" s="105" t="str">
        <f t="shared" si="240"/>
        <v>-</v>
      </c>
      <c r="AC231" s="228">
        <v>0</v>
      </c>
      <c r="AD231" s="417" t="str">
        <f t="shared" si="233"/>
        <v>-</v>
      </c>
      <c r="AE231" s="335">
        <f t="shared" si="251"/>
        <v>0</v>
      </c>
      <c r="AF231" s="335"/>
      <c r="AG231" s="65"/>
      <c r="AH231" s="105" t="str">
        <f t="shared" si="241"/>
        <v>-</v>
      </c>
      <c r="AI231" s="228">
        <v>0</v>
      </c>
      <c r="AJ231" s="417" t="str">
        <f t="shared" si="234"/>
        <v>-</v>
      </c>
      <c r="AK231" s="335">
        <f t="shared" si="252"/>
        <v>0</v>
      </c>
      <c r="AL231" s="335"/>
      <c r="AM231" s="65"/>
      <c r="AN231" s="105" t="str">
        <f t="shared" si="242"/>
        <v>-</v>
      </c>
      <c r="AO231" s="228">
        <v>0</v>
      </c>
      <c r="AP231" s="417" t="str">
        <f t="shared" si="235"/>
        <v>-</v>
      </c>
      <c r="AQ231" s="335">
        <f t="shared" si="253"/>
        <v>0</v>
      </c>
      <c r="AR231" s="335"/>
      <c r="AS231" s="65"/>
      <c r="AT231" s="105" t="str">
        <f t="shared" si="243"/>
        <v>-</v>
      </c>
      <c r="AU231" s="228">
        <v>0</v>
      </c>
      <c r="AV231" s="417" t="str">
        <f t="shared" si="236"/>
        <v>-</v>
      </c>
      <c r="AW231" s="335">
        <f t="shared" si="254"/>
        <v>0</v>
      </c>
      <c r="AX231" s="335"/>
      <c r="AY231" s="65"/>
      <c r="AZ231" s="369">
        <v>0</v>
      </c>
      <c r="BA231" s="417" t="str">
        <f t="shared" si="220"/>
        <v>-</v>
      </c>
      <c r="BB231" s="335">
        <f t="shared" si="255"/>
        <v>0</v>
      </c>
      <c r="BC231" s="335"/>
      <c r="BD231" s="65"/>
      <c r="BE231" s="369">
        <v>0</v>
      </c>
      <c r="BF231" s="417" t="str">
        <f t="shared" si="222"/>
        <v>-</v>
      </c>
      <c r="BG231" s="335">
        <f t="shared" si="256"/>
        <v>0</v>
      </c>
      <c r="BH231" s="335"/>
      <c r="BI231" s="65"/>
      <c r="BJ231" s="369">
        <v>0</v>
      </c>
      <c r="BK231" s="417" t="str">
        <f t="shared" si="224"/>
        <v>-</v>
      </c>
    </row>
    <row r="232" s="290" customFormat="1" ht="15" customHeight="1" spans="1:63">
      <c r="A232" s="403"/>
      <c r="B232" s="404">
        <v>5</v>
      </c>
      <c r="C232" s="405">
        <f t="shared" si="247"/>
        <v>0</v>
      </c>
      <c r="D232" s="406">
        <f t="shared" si="257"/>
        <v>0</v>
      </c>
      <c r="E232" s="208">
        <f t="shared" si="225"/>
        <v>0</v>
      </c>
      <c r="F232" s="382">
        <f t="shared" si="258"/>
        <v>0</v>
      </c>
      <c r="G232" s="304" t="str">
        <f t="shared" si="204"/>
        <v>-</v>
      </c>
      <c r="H232" s="308">
        <f t="shared" si="226"/>
        <v>0</v>
      </c>
      <c r="I232" s="190">
        <f t="shared" si="227"/>
        <v>0</v>
      </c>
      <c r="J232" s="190">
        <f t="shared" si="228"/>
        <v>0</v>
      </c>
      <c r="K232" s="190">
        <f t="shared" si="229"/>
        <v>0</v>
      </c>
      <c r="L232" s="414" t="str">
        <f t="shared" si="218"/>
        <v>-</v>
      </c>
      <c r="M232" s="335">
        <f t="shared" si="248"/>
        <v>0</v>
      </c>
      <c r="N232" s="335"/>
      <c r="O232" s="65"/>
      <c r="P232" s="105" t="str">
        <f t="shared" si="230"/>
        <v>-</v>
      </c>
      <c r="Q232" s="228">
        <v>0</v>
      </c>
      <c r="R232" s="417" t="str">
        <f t="shared" si="231"/>
        <v>-</v>
      </c>
      <c r="S232" s="335">
        <f t="shared" si="249"/>
        <v>0</v>
      </c>
      <c r="T232" s="335"/>
      <c r="U232" s="65"/>
      <c r="V232" s="105" t="str">
        <f t="shared" si="239"/>
        <v>-</v>
      </c>
      <c r="W232" s="228">
        <v>0</v>
      </c>
      <c r="X232" s="417" t="str">
        <f t="shared" si="232"/>
        <v>-</v>
      </c>
      <c r="Y232" s="335">
        <f t="shared" si="250"/>
        <v>0</v>
      </c>
      <c r="Z232" s="335"/>
      <c r="AA232" s="65"/>
      <c r="AB232" s="105" t="str">
        <f t="shared" si="240"/>
        <v>-</v>
      </c>
      <c r="AC232" s="228">
        <v>0</v>
      </c>
      <c r="AD232" s="417" t="str">
        <f t="shared" si="233"/>
        <v>-</v>
      </c>
      <c r="AE232" s="335">
        <f t="shared" si="251"/>
        <v>0</v>
      </c>
      <c r="AF232" s="335"/>
      <c r="AG232" s="65"/>
      <c r="AH232" s="105" t="str">
        <f t="shared" si="241"/>
        <v>-</v>
      </c>
      <c r="AI232" s="228">
        <v>0</v>
      </c>
      <c r="AJ232" s="417" t="str">
        <f t="shared" si="234"/>
        <v>-</v>
      </c>
      <c r="AK232" s="335">
        <f t="shared" si="252"/>
        <v>0</v>
      </c>
      <c r="AL232" s="335"/>
      <c r="AM232" s="65"/>
      <c r="AN232" s="105" t="str">
        <f t="shared" si="242"/>
        <v>-</v>
      </c>
      <c r="AO232" s="228">
        <v>0</v>
      </c>
      <c r="AP232" s="417" t="str">
        <f t="shared" si="235"/>
        <v>-</v>
      </c>
      <c r="AQ232" s="335">
        <f t="shared" si="253"/>
        <v>0</v>
      </c>
      <c r="AR232" s="335"/>
      <c r="AS232" s="65"/>
      <c r="AT232" s="105" t="str">
        <f t="shared" si="243"/>
        <v>-</v>
      </c>
      <c r="AU232" s="228">
        <v>0</v>
      </c>
      <c r="AV232" s="417" t="str">
        <f t="shared" si="236"/>
        <v>-</v>
      </c>
      <c r="AW232" s="335">
        <f t="shared" si="254"/>
        <v>0</v>
      </c>
      <c r="AX232" s="335"/>
      <c r="AY232" s="65"/>
      <c r="AZ232" s="369">
        <v>0</v>
      </c>
      <c r="BA232" s="417" t="str">
        <f t="shared" si="220"/>
        <v>-</v>
      </c>
      <c r="BB232" s="335">
        <f t="shared" si="255"/>
        <v>0</v>
      </c>
      <c r="BC232" s="335"/>
      <c r="BD232" s="65"/>
      <c r="BE232" s="369">
        <v>0</v>
      </c>
      <c r="BF232" s="417" t="str">
        <f t="shared" si="222"/>
        <v>-</v>
      </c>
      <c r="BG232" s="335">
        <f t="shared" si="256"/>
        <v>0</v>
      </c>
      <c r="BH232" s="335"/>
      <c r="BI232" s="65"/>
      <c r="BJ232" s="369">
        <v>0</v>
      </c>
      <c r="BK232" s="417" t="str">
        <f t="shared" si="224"/>
        <v>-</v>
      </c>
    </row>
    <row r="233" s="290" customFormat="1" ht="15" customHeight="1" spans="1:63">
      <c r="A233" s="403"/>
      <c r="B233" s="404">
        <v>6</v>
      </c>
      <c r="C233" s="405">
        <f t="shared" si="247"/>
        <v>0</v>
      </c>
      <c r="D233" s="406">
        <f t="shared" si="257"/>
        <v>0</v>
      </c>
      <c r="E233" s="208">
        <f t="shared" si="225"/>
        <v>0</v>
      </c>
      <c r="F233" s="382">
        <f t="shared" si="258"/>
        <v>0</v>
      </c>
      <c r="G233" s="304" t="str">
        <f t="shared" si="204"/>
        <v>-</v>
      </c>
      <c r="H233" s="308">
        <f t="shared" si="226"/>
        <v>0</v>
      </c>
      <c r="I233" s="190">
        <f t="shared" si="227"/>
        <v>0</v>
      </c>
      <c r="J233" s="190">
        <f t="shared" si="228"/>
        <v>0</v>
      </c>
      <c r="K233" s="190">
        <f t="shared" si="229"/>
        <v>0</v>
      </c>
      <c r="L233" s="414" t="str">
        <f t="shared" si="218"/>
        <v>-</v>
      </c>
      <c r="M233" s="335">
        <f t="shared" si="248"/>
        <v>0</v>
      </c>
      <c r="N233" s="335"/>
      <c r="O233" s="65"/>
      <c r="P233" s="105" t="str">
        <f t="shared" si="230"/>
        <v>-</v>
      </c>
      <c r="Q233" s="228">
        <v>0</v>
      </c>
      <c r="R233" s="417" t="str">
        <f t="shared" si="231"/>
        <v>-</v>
      </c>
      <c r="S233" s="335">
        <f t="shared" si="249"/>
        <v>0</v>
      </c>
      <c r="T233" s="335"/>
      <c r="U233" s="65"/>
      <c r="V233" s="105" t="str">
        <f t="shared" si="239"/>
        <v>-</v>
      </c>
      <c r="W233" s="228">
        <v>0</v>
      </c>
      <c r="X233" s="417" t="str">
        <f t="shared" si="232"/>
        <v>-</v>
      </c>
      <c r="Y233" s="335">
        <f t="shared" si="250"/>
        <v>0</v>
      </c>
      <c r="Z233" s="335"/>
      <c r="AA233" s="65"/>
      <c r="AB233" s="105" t="str">
        <f t="shared" si="240"/>
        <v>-</v>
      </c>
      <c r="AC233" s="228">
        <v>0</v>
      </c>
      <c r="AD233" s="417" t="str">
        <f t="shared" si="233"/>
        <v>-</v>
      </c>
      <c r="AE233" s="335">
        <f t="shared" si="251"/>
        <v>0</v>
      </c>
      <c r="AF233" s="335"/>
      <c r="AG233" s="65"/>
      <c r="AH233" s="105" t="str">
        <f t="shared" si="241"/>
        <v>-</v>
      </c>
      <c r="AI233" s="228">
        <v>0</v>
      </c>
      <c r="AJ233" s="417" t="str">
        <f t="shared" si="234"/>
        <v>-</v>
      </c>
      <c r="AK233" s="335">
        <f t="shared" si="252"/>
        <v>0</v>
      </c>
      <c r="AL233" s="335"/>
      <c r="AM233" s="65"/>
      <c r="AN233" s="105" t="str">
        <f t="shared" si="242"/>
        <v>-</v>
      </c>
      <c r="AO233" s="228">
        <v>0</v>
      </c>
      <c r="AP233" s="417" t="str">
        <f t="shared" si="235"/>
        <v>-</v>
      </c>
      <c r="AQ233" s="335">
        <f t="shared" si="253"/>
        <v>0</v>
      </c>
      <c r="AR233" s="335"/>
      <c r="AS233" s="65"/>
      <c r="AT233" s="105" t="str">
        <f t="shared" si="243"/>
        <v>-</v>
      </c>
      <c r="AU233" s="228">
        <v>0</v>
      </c>
      <c r="AV233" s="417" t="str">
        <f t="shared" si="236"/>
        <v>-</v>
      </c>
      <c r="AW233" s="335">
        <f t="shared" si="254"/>
        <v>0</v>
      </c>
      <c r="AX233" s="335"/>
      <c r="AY233" s="65"/>
      <c r="AZ233" s="369">
        <v>0</v>
      </c>
      <c r="BA233" s="417" t="str">
        <f t="shared" si="220"/>
        <v>-</v>
      </c>
      <c r="BB233" s="335">
        <f t="shared" si="255"/>
        <v>0</v>
      </c>
      <c r="BC233" s="335"/>
      <c r="BD233" s="65"/>
      <c r="BE233" s="369">
        <v>0</v>
      </c>
      <c r="BF233" s="417" t="str">
        <f t="shared" si="222"/>
        <v>-</v>
      </c>
      <c r="BG233" s="335">
        <f t="shared" si="256"/>
        <v>0</v>
      </c>
      <c r="BH233" s="335"/>
      <c r="BI233" s="65"/>
      <c r="BJ233" s="369">
        <v>0</v>
      </c>
      <c r="BK233" s="417" t="str">
        <f t="shared" si="224"/>
        <v>-</v>
      </c>
    </row>
    <row r="234" s="290" customFormat="1" ht="15" customHeight="1" spans="1:63">
      <c r="A234" s="403"/>
      <c r="B234" s="404">
        <v>7</v>
      </c>
      <c r="C234" s="405">
        <f t="shared" si="247"/>
        <v>0</v>
      </c>
      <c r="D234" s="406">
        <f t="shared" si="257"/>
        <v>0</v>
      </c>
      <c r="E234" s="208">
        <f t="shared" si="225"/>
        <v>0</v>
      </c>
      <c r="F234" s="382">
        <f t="shared" si="258"/>
        <v>0</v>
      </c>
      <c r="G234" s="304" t="str">
        <f t="shared" si="204"/>
        <v>-</v>
      </c>
      <c r="H234" s="308">
        <f t="shared" si="226"/>
        <v>0</v>
      </c>
      <c r="I234" s="190">
        <f t="shared" si="227"/>
        <v>0</v>
      </c>
      <c r="J234" s="190">
        <f t="shared" si="228"/>
        <v>0</v>
      </c>
      <c r="K234" s="190">
        <f t="shared" si="229"/>
        <v>0</v>
      </c>
      <c r="L234" s="414" t="str">
        <f t="shared" si="218"/>
        <v>-</v>
      </c>
      <c r="M234" s="335">
        <f t="shared" si="248"/>
        <v>0</v>
      </c>
      <c r="N234" s="335"/>
      <c r="O234" s="65"/>
      <c r="P234" s="105" t="str">
        <f t="shared" si="230"/>
        <v>-</v>
      </c>
      <c r="Q234" s="228">
        <v>0</v>
      </c>
      <c r="R234" s="417" t="str">
        <f t="shared" si="231"/>
        <v>-</v>
      </c>
      <c r="S234" s="335">
        <f t="shared" si="249"/>
        <v>0</v>
      </c>
      <c r="T234" s="335"/>
      <c r="U234" s="65"/>
      <c r="V234" s="105" t="str">
        <f t="shared" si="239"/>
        <v>-</v>
      </c>
      <c r="W234" s="228">
        <v>0</v>
      </c>
      <c r="X234" s="417" t="str">
        <f t="shared" si="232"/>
        <v>-</v>
      </c>
      <c r="Y234" s="335">
        <f t="shared" si="250"/>
        <v>0</v>
      </c>
      <c r="Z234" s="335"/>
      <c r="AA234" s="65"/>
      <c r="AB234" s="105" t="str">
        <f t="shared" si="240"/>
        <v>-</v>
      </c>
      <c r="AC234" s="228">
        <v>0</v>
      </c>
      <c r="AD234" s="417" t="str">
        <f t="shared" si="233"/>
        <v>-</v>
      </c>
      <c r="AE234" s="335">
        <f t="shared" si="251"/>
        <v>0</v>
      </c>
      <c r="AF234" s="335"/>
      <c r="AG234" s="65"/>
      <c r="AH234" s="105" t="str">
        <f t="shared" si="241"/>
        <v>-</v>
      </c>
      <c r="AI234" s="228">
        <v>0</v>
      </c>
      <c r="AJ234" s="417" t="str">
        <f t="shared" si="234"/>
        <v>-</v>
      </c>
      <c r="AK234" s="335">
        <f t="shared" si="252"/>
        <v>0</v>
      </c>
      <c r="AL234" s="335"/>
      <c r="AM234" s="65"/>
      <c r="AN234" s="105" t="str">
        <f t="shared" si="242"/>
        <v>-</v>
      </c>
      <c r="AO234" s="228">
        <v>0</v>
      </c>
      <c r="AP234" s="417" t="str">
        <f t="shared" si="235"/>
        <v>-</v>
      </c>
      <c r="AQ234" s="335">
        <f t="shared" si="253"/>
        <v>0</v>
      </c>
      <c r="AR234" s="335"/>
      <c r="AS234" s="65"/>
      <c r="AT234" s="105" t="str">
        <f t="shared" si="243"/>
        <v>-</v>
      </c>
      <c r="AU234" s="228">
        <v>0</v>
      </c>
      <c r="AV234" s="417" t="str">
        <f t="shared" si="236"/>
        <v>-</v>
      </c>
      <c r="AW234" s="335">
        <f t="shared" si="254"/>
        <v>0</v>
      </c>
      <c r="AX234" s="335"/>
      <c r="AY234" s="65"/>
      <c r="AZ234" s="369">
        <v>0</v>
      </c>
      <c r="BA234" s="417" t="str">
        <f t="shared" si="220"/>
        <v>-</v>
      </c>
      <c r="BB234" s="335">
        <f t="shared" si="255"/>
        <v>0</v>
      </c>
      <c r="BC234" s="335"/>
      <c r="BD234" s="65"/>
      <c r="BE234" s="369">
        <v>0</v>
      </c>
      <c r="BF234" s="417" t="str">
        <f t="shared" si="222"/>
        <v>-</v>
      </c>
      <c r="BG234" s="335">
        <f t="shared" si="256"/>
        <v>0</v>
      </c>
      <c r="BH234" s="335"/>
      <c r="BI234" s="65"/>
      <c r="BJ234" s="369">
        <v>0</v>
      </c>
      <c r="BK234" s="417" t="str">
        <f t="shared" si="224"/>
        <v>-</v>
      </c>
    </row>
    <row r="235" s="290" customFormat="1" ht="15" customHeight="1" spans="1:63">
      <c r="A235" s="403"/>
      <c r="B235" s="404">
        <v>8</v>
      </c>
      <c r="C235" s="405">
        <f t="shared" si="247"/>
        <v>0</v>
      </c>
      <c r="D235" s="406">
        <f t="shared" si="257"/>
        <v>0</v>
      </c>
      <c r="E235" s="208">
        <f t="shared" si="225"/>
        <v>0</v>
      </c>
      <c r="F235" s="382">
        <f t="shared" si="258"/>
        <v>0</v>
      </c>
      <c r="G235" s="304" t="str">
        <f t="shared" si="204"/>
        <v>-</v>
      </c>
      <c r="H235" s="308">
        <f t="shared" si="226"/>
        <v>0</v>
      </c>
      <c r="I235" s="190">
        <f t="shared" si="227"/>
        <v>0</v>
      </c>
      <c r="J235" s="190">
        <f t="shared" si="228"/>
        <v>0</v>
      </c>
      <c r="K235" s="190">
        <f t="shared" si="229"/>
        <v>0</v>
      </c>
      <c r="L235" s="414" t="str">
        <f t="shared" si="218"/>
        <v>-</v>
      </c>
      <c r="M235" s="335">
        <f t="shared" si="248"/>
        <v>0</v>
      </c>
      <c r="N235" s="335"/>
      <c r="O235" s="65"/>
      <c r="P235" s="105" t="str">
        <f t="shared" si="230"/>
        <v>-</v>
      </c>
      <c r="Q235" s="228">
        <v>0</v>
      </c>
      <c r="R235" s="417" t="str">
        <f t="shared" si="231"/>
        <v>-</v>
      </c>
      <c r="S235" s="335">
        <f t="shared" si="249"/>
        <v>0</v>
      </c>
      <c r="T235" s="335"/>
      <c r="U235" s="65"/>
      <c r="V235" s="105" t="str">
        <f t="shared" si="239"/>
        <v>-</v>
      </c>
      <c r="W235" s="228">
        <v>0</v>
      </c>
      <c r="X235" s="417" t="str">
        <f t="shared" si="232"/>
        <v>-</v>
      </c>
      <c r="Y235" s="335">
        <f t="shared" si="250"/>
        <v>0</v>
      </c>
      <c r="Z235" s="335"/>
      <c r="AA235" s="65"/>
      <c r="AB235" s="105" t="str">
        <f t="shared" si="240"/>
        <v>-</v>
      </c>
      <c r="AC235" s="228">
        <v>0</v>
      </c>
      <c r="AD235" s="417" t="str">
        <f t="shared" si="233"/>
        <v>-</v>
      </c>
      <c r="AE235" s="335">
        <f t="shared" si="251"/>
        <v>0</v>
      </c>
      <c r="AF235" s="335"/>
      <c r="AG235" s="65"/>
      <c r="AH235" s="105" t="str">
        <f t="shared" si="241"/>
        <v>-</v>
      </c>
      <c r="AI235" s="228">
        <v>0</v>
      </c>
      <c r="AJ235" s="417" t="str">
        <f t="shared" si="234"/>
        <v>-</v>
      </c>
      <c r="AK235" s="335">
        <f t="shared" si="252"/>
        <v>0</v>
      </c>
      <c r="AL235" s="335"/>
      <c r="AM235" s="65"/>
      <c r="AN235" s="105" t="str">
        <f t="shared" si="242"/>
        <v>-</v>
      </c>
      <c r="AO235" s="228">
        <v>0</v>
      </c>
      <c r="AP235" s="417" t="str">
        <f t="shared" si="235"/>
        <v>-</v>
      </c>
      <c r="AQ235" s="335">
        <f t="shared" si="253"/>
        <v>0</v>
      </c>
      <c r="AR235" s="335"/>
      <c r="AS235" s="65"/>
      <c r="AT235" s="105" t="str">
        <f t="shared" si="243"/>
        <v>-</v>
      </c>
      <c r="AU235" s="228">
        <v>0</v>
      </c>
      <c r="AV235" s="417" t="str">
        <f t="shared" si="236"/>
        <v>-</v>
      </c>
      <c r="AW235" s="335">
        <f t="shared" si="254"/>
        <v>0</v>
      </c>
      <c r="AX235" s="335"/>
      <c r="AY235" s="65"/>
      <c r="AZ235" s="369">
        <v>0</v>
      </c>
      <c r="BA235" s="417" t="str">
        <f t="shared" si="220"/>
        <v>-</v>
      </c>
      <c r="BB235" s="335">
        <f t="shared" si="255"/>
        <v>0</v>
      </c>
      <c r="BC235" s="335"/>
      <c r="BD235" s="65"/>
      <c r="BE235" s="369">
        <v>0</v>
      </c>
      <c r="BF235" s="417" t="str">
        <f t="shared" si="222"/>
        <v>-</v>
      </c>
      <c r="BG235" s="335">
        <f t="shared" si="256"/>
        <v>0</v>
      </c>
      <c r="BH235" s="335"/>
      <c r="BI235" s="65"/>
      <c r="BJ235" s="369">
        <v>0</v>
      </c>
      <c r="BK235" s="417" t="str">
        <f t="shared" si="224"/>
        <v>-</v>
      </c>
    </row>
    <row r="236" s="290" customFormat="1" ht="15" customHeight="1" spans="1:63">
      <c r="A236" s="403"/>
      <c r="B236" s="404">
        <v>9</v>
      </c>
      <c r="C236" s="405">
        <f t="shared" si="247"/>
        <v>0</v>
      </c>
      <c r="D236" s="406">
        <f t="shared" si="257"/>
        <v>0</v>
      </c>
      <c r="E236" s="208">
        <f t="shared" si="225"/>
        <v>0</v>
      </c>
      <c r="F236" s="382">
        <f t="shared" si="258"/>
        <v>0</v>
      </c>
      <c r="G236" s="304" t="str">
        <f t="shared" si="204"/>
        <v>-</v>
      </c>
      <c r="H236" s="308">
        <f t="shared" si="226"/>
        <v>0</v>
      </c>
      <c r="I236" s="190">
        <f t="shared" si="227"/>
        <v>0</v>
      </c>
      <c r="J236" s="190">
        <f t="shared" si="228"/>
        <v>0</v>
      </c>
      <c r="K236" s="190">
        <f t="shared" si="229"/>
        <v>0</v>
      </c>
      <c r="L236" s="414" t="str">
        <f t="shared" si="218"/>
        <v>-</v>
      </c>
      <c r="M236" s="335">
        <f t="shared" si="248"/>
        <v>0</v>
      </c>
      <c r="N236" s="335"/>
      <c r="O236" s="65"/>
      <c r="P236" s="105" t="str">
        <f t="shared" si="230"/>
        <v>-</v>
      </c>
      <c r="Q236" s="228">
        <v>0</v>
      </c>
      <c r="R236" s="417" t="str">
        <f t="shared" si="231"/>
        <v>-</v>
      </c>
      <c r="S236" s="335">
        <f t="shared" si="249"/>
        <v>0</v>
      </c>
      <c r="T236" s="335"/>
      <c r="U236" s="65"/>
      <c r="V236" s="105" t="str">
        <f t="shared" si="239"/>
        <v>-</v>
      </c>
      <c r="W236" s="228">
        <v>0</v>
      </c>
      <c r="X236" s="417" t="str">
        <f t="shared" si="232"/>
        <v>-</v>
      </c>
      <c r="Y236" s="335">
        <f t="shared" si="250"/>
        <v>0</v>
      </c>
      <c r="Z236" s="335"/>
      <c r="AA236" s="65"/>
      <c r="AB236" s="105" t="str">
        <f t="shared" si="240"/>
        <v>-</v>
      </c>
      <c r="AC236" s="228">
        <v>0</v>
      </c>
      <c r="AD236" s="417" t="str">
        <f t="shared" si="233"/>
        <v>-</v>
      </c>
      <c r="AE236" s="335">
        <f t="shared" si="251"/>
        <v>0</v>
      </c>
      <c r="AF236" s="335"/>
      <c r="AG236" s="65"/>
      <c r="AH236" s="105" t="str">
        <f t="shared" si="241"/>
        <v>-</v>
      </c>
      <c r="AI236" s="228">
        <v>0</v>
      </c>
      <c r="AJ236" s="417" t="str">
        <f t="shared" si="234"/>
        <v>-</v>
      </c>
      <c r="AK236" s="335">
        <f t="shared" si="252"/>
        <v>0</v>
      </c>
      <c r="AL236" s="335"/>
      <c r="AM236" s="65"/>
      <c r="AN236" s="105" t="str">
        <f t="shared" si="242"/>
        <v>-</v>
      </c>
      <c r="AO236" s="228">
        <v>0</v>
      </c>
      <c r="AP236" s="417" t="str">
        <f t="shared" si="235"/>
        <v>-</v>
      </c>
      <c r="AQ236" s="335">
        <f t="shared" si="253"/>
        <v>0</v>
      </c>
      <c r="AR236" s="335"/>
      <c r="AS236" s="65"/>
      <c r="AT236" s="105" t="str">
        <f t="shared" si="243"/>
        <v>-</v>
      </c>
      <c r="AU236" s="228">
        <v>0</v>
      </c>
      <c r="AV236" s="417" t="str">
        <f t="shared" si="236"/>
        <v>-</v>
      </c>
      <c r="AW236" s="335">
        <f t="shared" si="254"/>
        <v>0</v>
      </c>
      <c r="AX236" s="335"/>
      <c r="AY236" s="65"/>
      <c r="AZ236" s="369">
        <v>0</v>
      </c>
      <c r="BA236" s="417" t="str">
        <f t="shared" si="220"/>
        <v>-</v>
      </c>
      <c r="BB236" s="335">
        <f t="shared" si="255"/>
        <v>0</v>
      </c>
      <c r="BC236" s="335"/>
      <c r="BD236" s="65"/>
      <c r="BE236" s="369">
        <v>0</v>
      </c>
      <c r="BF236" s="417" t="str">
        <f t="shared" si="222"/>
        <v>-</v>
      </c>
      <c r="BG236" s="335">
        <f t="shared" si="256"/>
        <v>0</v>
      </c>
      <c r="BH236" s="335"/>
      <c r="BI236" s="65"/>
      <c r="BJ236" s="369">
        <v>0</v>
      </c>
      <c r="BK236" s="417" t="str">
        <f t="shared" si="224"/>
        <v>-</v>
      </c>
    </row>
    <row r="237" s="290" customFormat="1" ht="15" customHeight="1" spans="1:63">
      <c r="A237" s="403"/>
      <c r="B237" s="404">
        <v>10</v>
      </c>
      <c r="C237" s="405">
        <f t="shared" si="247"/>
        <v>0</v>
      </c>
      <c r="D237" s="406">
        <f t="shared" si="257"/>
        <v>0</v>
      </c>
      <c r="E237" s="208">
        <f t="shared" si="225"/>
        <v>0</v>
      </c>
      <c r="F237" s="382">
        <f t="shared" si="258"/>
        <v>0</v>
      </c>
      <c r="G237" s="304" t="str">
        <f t="shared" si="204"/>
        <v>-</v>
      </c>
      <c r="H237" s="308">
        <f t="shared" si="226"/>
        <v>0</v>
      </c>
      <c r="I237" s="190">
        <f t="shared" si="227"/>
        <v>0</v>
      </c>
      <c r="J237" s="190">
        <f t="shared" si="228"/>
        <v>0</v>
      </c>
      <c r="K237" s="190">
        <f t="shared" si="229"/>
        <v>0</v>
      </c>
      <c r="L237" s="414" t="str">
        <f t="shared" si="218"/>
        <v>-</v>
      </c>
      <c r="M237" s="335">
        <f t="shared" si="248"/>
        <v>0</v>
      </c>
      <c r="N237" s="335"/>
      <c r="O237" s="65"/>
      <c r="P237" s="105" t="str">
        <f t="shared" si="230"/>
        <v>-</v>
      </c>
      <c r="Q237" s="228">
        <v>0</v>
      </c>
      <c r="R237" s="417" t="str">
        <f t="shared" si="231"/>
        <v>-</v>
      </c>
      <c r="S237" s="335">
        <f t="shared" si="249"/>
        <v>0</v>
      </c>
      <c r="T237" s="335"/>
      <c r="U237" s="65"/>
      <c r="V237" s="105" t="str">
        <f t="shared" si="239"/>
        <v>-</v>
      </c>
      <c r="W237" s="228">
        <v>0</v>
      </c>
      <c r="X237" s="417" t="str">
        <f t="shared" si="232"/>
        <v>-</v>
      </c>
      <c r="Y237" s="335">
        <f t="shared" si="250"/>
        <v>0</v>
      </c>
      <c r="Z237" s="335"/>
      <c r="AA237" s="65"/>
      <c r="AB237" s="105" t="str">
        <f t="shared" si="240"/>
        <v>-</v>
      </c>
      <c r="AC237" s="228">
        <v>0</v>
      </c>
      <c r="AD237" s="417" t="str">
        <f t="shared" si="233"/>
        <v>-</v>
      </c>
      <c r="AE237" s="335">
        <f t="shared" si="251"/>
        <v>0</v>
      </c>
      <c r="AF237" s="335"/>
      <c r="AG237" s="65"/>
      <c r="AH237" s="105" t="str">
        <f t="shared" si="241"/>
        <v>-</v>
      </c>
      <c r="AI237" s="228">
        <v>0</v>
      </c>
      <c r="AJ237" s="417" t="str">
        <f t="shared" si="234"/>
        <v>-</v>
      </c>
      <c r="AK237" s="335">
        <f t="shared" si="252"/>
        <v>0</v>
      </c>
      <c r="AL237" s="335"/>
      <c r="AM237" s="65"/>
      <c r="AN237" s="105" t="str">
        <f t="shared" si="242"/>
        <v>-</v>
      </c>
      <c r="AO237" s="228">
        <v>0</v>
      </c>
      <c r="AP237" s="417" t="str">
        <f t="shared" si="235"/>
        <v>-</v>
      </c>
      <c r="AQ237" s="335">
        <f t="shared" si="253"/>
        <v>0</v>
      </c>
      <c r="AR237" s="335"/>
      <c r="AS237" s="65"/>
      <c r="AT237" s="105" t="str">
        <f t="shared" si="243"/>
        <v>-</v>
      </c>
      <c r="AU237" s="228">
        <v>0</v>
      </c>
      <c r="AV237" s="417" t="str">
        <f t="shared" si="236"/>
        <v>-</v>
      </c>
      <c r="AW237" s="335">
        <f t="shared" si="254"/>
        <v>0</v>
      </c>
      <c r="AX237" s="335"/>
      <c r="AY237" s="65"/>
      <c r="AZ237" s="369">
        <v>0</v>
      </c>
      <c r="BA237" s="417" t="str">
        <f t="shared" si="220"/>
        <v>-</v>
      </c>
      <c r="BB237" s="335">
        <f t="shared" si="255"/>
        <v>0</v>
      </c>
      <c r="BC237" s="335"/>
      <c r="BD237" s="65"/>
      <c r="BE237" s="369">
        <v>0</v>
      </c>
      <c r="BF237" s="417" t="str">
        <f t="shared" si="222"/>
        <v>-</v>
      </c>
      <c r="BG237" s="335">
        <f t="shared" si="256"/>
        <v>0</v>
      </c>
      <c r="BH237" s="335"/>
      <c r="BI237" s="65"/>
      <c r="BJ237" s="369">
        <v>0</v>
      </c>
      <c r="BK237" s="417" t="str">
        <f t="shared" si="224"/>
        <v>-</v>
      </c>
    </row>
    <row r="238" s="290" customFormat="1" ht="15" customHeight="1" spans="1:63">
      <c r="A238" s="403"/>
      <c r="B238" s="404">
        <v>11</v>
      </c>
      <c r="C238" s="405">
        <f t="shared" si="247"/>
        <v>0</v>
      </c>
      <c r="D238" s="406">
        <f t="shared" si="257"/>
        <v>0</v>
      </c>
      <c r="E238" s="208">
        <f t="shared" si="225"/>
        <v>0</v>
      </c>
      <c r="F238" s="382">
        <f t="shared" si="258"/>
        <v>0</v>
      </c>
      <c r="G238" s="304" t="str">
        <f t="shared" si="204"/>
        <v>-</v>
      </c>
      <c r="H238" s="308">
        <f t="shared" si="226"/>
        <v>0</v>
      </c>
      <c r="I238" s="190">
        <f t="shared" si="227"/>
        <v>0</v>
      </c>
      <c r="J238" s="190">
        <f t="shared" si="228"/>
        <v>0</v>
      </c>
      <c r="K238" s="190">
        <f t="shared" si="229"/>
        <v>0</v>
      </c>
      <c r="L238" s="414" t="str">
        <f t="shared" si="218"/>
        <v>-</v>
      </c>
      <c r="M238" s="335">
        <f t="shared" si="248"/>
        <v>0</v>
      </c>
      <c r="N238" s="335"/>
      <c r="O238" s="65"/>
      <c r="P238" s="105" t="str">
        <f t="shared" si="230"/>
        <v>-</v>
      </c>
      <c r="Q238" s="228">
        <v>0</v>
      </c>
      <c r="R238" s="417" t="str">
        <f t="shared" si="231"/>
        <v>-</v>
      </c>
      <c r="S238" s="335">
        <f t="shared" si="249"/>
        <v>0</v>
      </c>
      <c r="T238" s="335"/>
      <c r="U238" s="65"/>
      <c r="V238" s="105" t="str">
        <f t="shared" si="239"/>
        <v>-</v>
      </c>
      <c r="W238" s="228">
        <v>0</v>
      </c>
      <c r="X238" s="417" t="str">
        <f t="shared" si="232"/>
        <v>-</v>
      </c>
      <c r="Y238" s="335">
        <f t="shared" si="250"/>
        <v>0</v>
      </c>
      <c r="Z238" s="335"/>
      <c r="AA238" s="65"/>
      <c r="AB238" s="105" t="str">
        <f t="shared" si="240"/>
        <v>-</v>
      </c>
      <c r="AC238" s="228">
        <v>0</v>
      </c>
      <c r="AD238" s="417" t="str">
        <f t="shared" si="233"/>
        <v>-</v>
      </c>
      <c r="AE238" s="335">
        <f t="shared" si="251"/>
        <v>0</v>
      </c>
      <c r="AF238" s="335"/>
      <c r="AG238" s="65"/>
      <c r="AH238" s="105" t="str">
        <f t="shared" si="241"/>
        <v>-</v>
      </c>
      <c r="AI238" s="228">
        <v>0</v>
      </c>
      <c r="AJ238" s="417" t="str">
        <f t="shared" si="234"/>
        <v>-</v>
      </c>
      <c r="AK238" s="335">
        <f t="shared" si="252"/>
        <v>0</v>
      </c>
      <c r="AL238" s="335"/>
      <c r="AM238" s="65"/>
      <c r="AN238" s="105" t="str">
        <f t="shared" si="242"/>
        <v>-</v>
      </c>
      <c r="AO238" s="228">
        <v>0</v>
      </c>
      <c r="AP238" s="417" t="str">
        <f t="shared" si="235"/>
        <v>-</v>
      </c>
      <c r="AQ238" s="335">
        <f t="shared" si="253"/>
        <v>0</v>
      </c>
      <c r="AR238" s="335"/>
      <c r="AS238" s="65"/>
      <c r="AT238" s="105" t="str">
        <f t="shared" si="243"/>
        <v>-</v>
      </c>
      <c r="AU238" s="228">
        <v>0</v>
      </c>
      <c r="AV238" s="417" t="str">
        <f t="shared" si="236"/>
        <v>-</v>
      </c>
      <c r="AW238" s="335">
        <f t="shared" si="254"/>
        <v>0</v>
      </c>
      <c r="AX238" s="335"/>
      <c r="AY238" s="65"/>
      <c r="AZ238" s="369">
        <v>0</v>
      </c>
      <c r="BA238" s="417" t="str">
        <f t="shared" si="220"/>
        <v>-</v>
      </c>
      <c r="BB238" s="335">
        <f t="shared" si="255"/>
        <v>0</v>
      </c>
      <c r="BC238" s="335"/>
      <c r="BD238" s="65"/>
      <c r="BE238" s="369">
        <v>0</v>
      </c>
      <c r="BF238" s="417" t="str">
        <f t="shared" si="222"/>
        <v>-</v>
      </c>
      <c r="BG238" s="335">
        <f t="shared" si="256"/>
        <v>0</v>
      </c>
      <c r="BH238" s="335"/>
      <c r="BI238" s="65"/>
      <c r="BJ238" s="369">
        <v>0</v>
      </c>
      <c r="BK238" s="417" t="str">
        <f t="shared" si="224"/>
        <v>-</v>
      </c>
    </row>
    <row r="239" s="290" customFormat="1" ht="15" customHeight="1" spans="1:63">
      <c r="A239" s="403"/>
      <c r="B239" s="404">
        <v>12</v>
      </c>
      <c r="C239" s="405">
        <f t="shared" si="247"/>
        <v>0</v>
      </c>
      <c r="D239" s="406">
        <f t="shared" si="257"/>
        <v>0</v>
      </c>
      <c r="E239" s="208">
        <f t="shared" si="225"/>
        <v>0</v>
      </c>
      <c r="F239" s="382">
        <f t="shared" si="258"/>
        <v>0</v>
      </c>
      <c r="G239" s="304" t="str">
        <f t="shared" si="204"/>
        <v>-</v>
      </c>
      <c r="H239" s="308">
        <f t="shared" si="226"/>
        <v>0</v>
      </c>
      <c r="I239" s="190">
        <f t="shared" si="227"/>
        <v>0</v>
      </c>
      <c r="J239" s="190">
        <f t="shared" si="228"/>
        <v>0</v>
      </c>
      <c r="K239" s="190">
        <f t="shared" si="229"/>
        <v>0</v>
      </c>
      <c r="L239" s="414" t="str">
        <f t="shared" si="218"/>
        <v>-</v>
      </c>
      <c r="M239" s="335">
        <f t="shared" si="248"/>
        <v>0</v>
      </c>
      <c r="N239" s="335"/>
      <c r="O239" s="65"/>
      <c r="P239" s="105" t="str">
        <f t="shared" si="230"/>
        <v>-</v>
      </c>
      <c r="Q239" s="228">
        <v>0</v>
      </c>
      <c r="R239" s="417" t="str">
        <f t="shared" si="231"/>
        <v>-</v>
      </c>
      <c r="S239" s="335">
        <f t="shared" si="249"/>
        <v>0</v>
      </c>
      <c r="T239" s="335"/>
      <c r="U239" s="65"/>
      <c r="V239" s="105" t="str">
        <f t="shared" si="239"/>
        <v>-</v>
      </c>
      <c r="W239" s="228">
        <v>0</v>
      </c>
      <c r="X239" s="417" t="str">
        <f t="shared" si="232"/>
        <v>-</v>
      </c>
      <c r="Y239" s="335">
        <f t="shared" si="250"/>
        <v>0</v>
      </c>
      <c r="Z239" s="335"/>
      <c r="AA239" s="65"/>
      <c r="AB239" s="105" t="str">
        <f t="shared" si="240"/>
        <v>-</v>
      </c>
      <c r="AC239" s="228">
        <v>0</v>
      </c>
      <c r="AD239" s="417" t="str">
        <f t="shared" si="233"/>
        <v>-</v>
      </c>
      <c r="AE239" s="335">
        <f t="shared" si="251"/>
        <v>0</v>
      </c>
      <c r="AF239" s="335"/>
      <c r="AG239" s="65"/>
      <c r="AH239" s="105" t="str">
        <f t="shared" si="241"/>
        <v>-</v>
      </c>
      <c r="AI239" s="228">
        <v>0</v>
      </c>
      <c r="AJ239" s="417" t="str">
        <f t="shared" si="234"/>
        <v>-</v>
      </c>
      <c r="AK239" s="335">
        <f t="shared" si="252"/>
        <v>0</v>
      </c>
      <c r="AL239" s="335"/>
      <c r="AM239" s="65"/>
      <c r="AN239" s="105" t="str">
        <f t="shared" si="242"/>
        <v>-</v>
      </c>
      <c r="AO239" s="228">
        <v>0</v>
      </c>
      <c r="AP239" s="417" t="str">
        <f t="shared" si="235"/>
        <v>-</v>
      </c>
      <c r="AQ239" s="335">
        <f t="shared" si="253"/>
        <v>0</v>
      </c>
      <c r="AR239" s="335"/>
      <c r="AS239" s="65"/>
      <c r="AT239" s="105" t="str">
        <f t="shared" si="243"/>
        <v>-</v>
      </c>
      <c r="AU239" s="228">
        <v>0</v>
      </c>
      <c r="AV239" s="417" t="str">
        <f t="shared" si="236"/>
        <v>-</v>
      </c>
      <c r="AW239" s="335">
        <f t="shared" si="254"/>
        <v>0</v>
      </c>
      <c r="AX239" s="335"/>
      <c r="AY239" s="65"/>
      <c r="AZ239" s="369">
        <v>0</v>
      </c>
      <c r="BA239" s="417" t="str">
        <f t="shared" si="220"/>
        <v>-</v>
      </c>
      <c r="BB239" s="335">
        <f t="shared" si="255"/>
        <v>0</v>
      </c>
      <c r="BC239" s="335"/>
      <c r="BD239" s="65"/>
      <c r="BE239" s="369">
        <v>0</v>
      </c>
      <c r="BF239" s="417" t="str">
        <f t="shared" si="222"/>
        <v>-</v>
      </c>
      <c r="BG239" s="335">
        <f t="shared" si="256"/>
        <v>0</v>
      </c>
      <c r="BH239" s="335"/>
      <c r="BI239" s="65"/>
      <c r="BJ239" s="369">
        <v>0</v>
      </c>
      <c r="BK239" s="417" t="str">
        <f t="shared" si="224"/>
        <v>-</v>
      </c>
    </row>
    <row r="240" s="290" customFormat="1" ht="15" customHeight="1" spans="1:63">
      <c r="A240" s="403"/>
      <c r="B240" s="404">
        <v>13</v>
      </c>
      <c r="C240" s="405">
        <f t="shared" si="247"/>
        <v>0</v>
      </c>
      <c r="D240" s="406">
        <f t="shared" si="257"/>
        <v>0</v>
      </c>
      <c r="E240" s="208">
        <f t="shared" si="225"/>
        <v>0</v>
      </c>
      <c r="F240" s="382">
        <f t="shared" si="258"/>
        <v>0</v>
      </c>
      <c r="G240" s="304" t="str">
        <f t="shared" si="204"/>
        <v>-</v>
      </c>
      <c r="H240" s="308">
        <f t="shared" si="226"/>
        <v>0</v>
      </c>
      <c r="I240" s="190">
        <f t="shared" si="227"/>
        <v>0</v>
      </c>
      <c r="J240" s="190">
        <f t="shared" si="228"/>
        <v>0</v>
      </c>
      <c r="K240" s="190">
        <f t="shared" si="229"/>
        <v>0</v>
      </c>
      <c r="L240" s="414" t="str">
        <f t="shared" si="218"/>
        <v>-</v>
      </c>
      <c r="M240" s="335">
        <f t="shared" si="248"/>
        <v>0</v>
      </c>
      <c r="N240" s="335"/>
      <c r="O240" s="65"/>
      <c r="P240" s="105" t="str">
        <f t="shared" si="230"/>
        <v>-</v>
      </c>
      <c r="Q240" s="228">
        <v>0</v>
      </c>
      <c r="R240" s="417" t="str">
        <f t="shared" si="231"/>
        <v>-</v>
      </c>
      <c r="S240" s="335">
        <f t="shared" si="249"/>
        <v>0</v>
      </c>
      <c r="T240" s="335"/>
      <c r="U240" s="65"/>
      <c r="V240" s="105" t="str">
        <f t="shared" si="239"/>
        <v>-</v>
      </c>
      <c r="W240" s="228">
        <v>0</v>
      </c>
      <c r="X240" s="417" t="str">
        <f t="shared" si="232"/>
        <v>-</v>
      </c>
      <c r="Y240" s="335">
        <f t="shared" si="250"/>
        <v>0</v>
      </c>
      <c r="Z240" s="335"/>
      <c r="AA240" s="65"/>
      <c r="AB240" s="105" t="str">
        <f t="shared" si="240"/>
        <v>-</v>
      </c>
      <c r="AC240" s="228">
        <v>0</v>
      </c>
      <c r="AD240" s="417" t="str">
        <f t="shared" si="233"/>
        <v>-</v>
      </c>
      <c r="AE240" s="335">
        <f t="shared" si="251"/>
        <v>0</v>
      </c>
      <c r="AF240" s="335"/>
      <c r="AG240" s="65"/>
      <c r="AH240" s="105" t="str">
        <f t="shared" si="241"/>
        <v>-</v>
      </c>
      <c r="AI240" s="228">
        <v>0</v>
      </c>
      <c r="AJ240" s="417" t="str">
        <f t="shared" si="234"/>
        <v>-</v>
      </c>
      <c r="AK240" s="335">
        <f t="shared" si="252"/>
        <v>0</v>
      </c>
      <c r="AL240" s="335"/>
      <c r="AM240" s="65"/>
      <c r="AN240" s="105" t="str">
        <f t="shared" si="242"/>
        <v>-</v>
      </c>
      <c r="AO240" s="228">
        <v>0</v>
      </c>
      <c r="AP240" s="417" t="str">
        <f t="shared" si="235"/>
        <v>-</v>
      </c>
      <c r="AQ240" s="335">
        <f t="shared" si="253"/>
        <v>0</v>
      </c>
      <c r="AR240" s="335"/>
      <c r="AS240" s="65"/>
      <c r="AT240" s="105" t="str">
        <f t="shared" si="243"/>
        <v>-</v>
      </c>
      <c r="AU240" s="228">
        <v>0</v>
      </c>
      <c r="AV240" s="417" t="str">
        <f t="shared" si="236"/>
        <v>-</v>
      </c>
      <c r="AW240" s="335">
        <f t="shared" si="254"/>
        <v>0</v>
      </c>
      <c r="AX240" s="335"/>
      <c r="AY240" s="65"/>
      <c r="AZ240" s="369">
        <v>0</v>
      </c>
      <c r="BA240" s="417" t="str">
        <f t="shared" si="220"/>
        <v>-</v>
      </c>
      <c r="BB240" s="335">
        <f t="shared" si="255"/>
        <v>0</v>
      </c>
      <c r="BC240" s="335"/>
      <c r="BD240" s="65"/>
      <c r="BE240" s="369">
        <v>0</v>
      </c>
      <c r="BF240" s="417" t="str">
        <f t="shared" si="222"/>
        <v>-</v>
      </c>
      <c r="BG240" s="335">
        <f t="shared" si="256"/>
        <v>0</v>
      </c>
      <c r="BH240" s="335"/>
      <c r="BI240" s="65"/>
      <c r="BJ240" s="369">
        <v>0</v>
      </c>
      <c r="BK240" s="417" t="str">
        <f t="shared" si="224"/>
        <v>-</v>
      </c>
    </row>
    <row r="241" s="290" customFormat="1" ht="15" customHeight="1" spans="1:63">
      <c r="A241" s="403"/>
      <c r="B241" s="404">
        <v>14</v>
      </c>
      <c r="C241" s="405">
        <f t="shared" si="247"/>
        <v>0</v>
      </c>
      <c r="D241" s="406">
        <f t="shared" si="257"/>
        <v>0</v>
      </c>
      <c r="E241" s="208">
        <f t="shared" si="225"/>
        <v>0</v>
      </c>
      <c r="F241" s="382">
        <f t="shared" si="258"/>
        <v>0</v>
      </c>
      <c r="G241" s="304" t="str">
        <f t="shared" si="204"/>
        <v>-</v>
      </c>
      <c r="H241" s="308">
        <f t="shared" si="226"/>
        <v>0</v>
      </c>
      <c r="I241" s="190">
        <f t="shared" si="227"/>
        <v>0</v>
      </c>
      <c r="J241" s="190">
        <f t="shared" si="228"/>
        <v>0</v>
      </c>
      <c r="K241" s="190">
        <f t="shared" si="229"/>
        <v>0</v>
      </c>
      <c r="L241" s="414" t="str">
        <f t="shared" si="218"/>
        <v>-</v>
      </c>
      <c r="M241" s="335">
        <f t="shared" si="248"/>
        <v>0</v>
      </c>
      <c r="N241" s="335"/>
      <c r="O241" s="65"/>
      <c r="P241" s="105" t="str">
        <f t="shared" si="230"/>
        <v>-</v>
      </c>
      <c r="Q241" s="228">
        <v>0</v>
      </c>
      <c r="R241" s="417" t="str">
        <f t="shared" si="231"/>
        <v>-</v>
      </c>
      <c r="S241" s="335">
        <f t="shared" si="249"/>
        <v>0</v>
      </c>
      <c r="T241" s="335"/>
      <c r="U241" s="65"/>
      <c r="V241" s="105" t="str">
        <f t="shared" si="239"/>
        <v>-</v>
      </c>
      <c r="W241" s="228">
        <v>0</v>
      </c>
      <c r="X241" s="417" t="str">
        <f t="shared" si="232"/>
        <v>-</v>
      </c>
      <c r="Y241" s="335">
        <f t="shared" si="250"/>
        <v>0</v>
      </c>
      <c r="Z241" s="335"/>
      <c r="AA241" s="65"/>
      <c r="AB241" s="105" t="str">
        <f t="shared" si="240"/>
        <v>-</v>
      </c>
      <c r="AC241" s="228">
        <v>0</v>
      </c>
      <c r="AD241" s="417" t="str">
        <f t="shared" si="233"/>
        <v>-</v>
      </c>
      <c r="AE241" s="335">
        <f t="shared" si="251"/>
        <v>0</v>
      </c>
      <c r="AF241" s="335"/>
      <c r="AG241" s="65"/>
      <c r="AH241" s="105" t="str">
        <f t="shared" si="241"/>
        <v>-</v>
      </c>
      <c r="AI241" s="228">
        <v>0</v>
      </c>
      <c r="AJ241" s="417" t="str">
        <f t="shared" si="234"/>
        <v>-</v>
      </c>
      <c r="AK241" s="335">
        <f t="shared" si="252"/>
        <v>0</v>
      </c>
      <c r="AL241" s="335"/>
      <c r="AM241" s="65"/>
      <c r="AN241" s="105" t="str">
        <f t="shared" si="242"/>
        <v>-</v>
      </c>
      <c r="AO241" s="228">
        <v>0</v>
      </c>
      <c r="AP241" s="417" t="str">
        <f t="shared" si="235"/>
        <v>-</v>
      </c>
      <c r="AQ241" s="335">
        <f t="shared" si="253"/>
        <v>0</v>
      </c>
      <c r="AR241" s="335"/>
      <c r="AS241" s="65"/>
      <c r="AT241" s="105" t="str">
        <f t="shared" si="243"/>
        <v>-</v>
      </c>
      <c r="AU241" s="228">
        <v>0</v>
      </c>
      <c r="AV241" s="417" t="str">
        <f t="shared" si="236"/>
        <v>-</v>
      </c>
      <c r="AW241" s="335">
        <f t="shared" si="254"/>
        <v>0</v>
      </c>
      <c r="AX241" s="335"/>
      <c r="AY241" s="65"/>
      <c r="AZ241" s="369">
        <v>0</v>
      </c>
      <c r="BA241" s="417" t="str">
        <f t="shared" si="220"/>
        <v>-</v>
      </c>
      <c r="BB241" s="335">
        <f t="shared" si="255"/>
        <v>0</v>
      </c>
      <c r="BC241" s="335"/>
      <c r="BD241" s="65"/>
      <c r="BE241" s="369">
        <v>0</v>
      </c>
      <c r="BF241" s="417" t="str">
        <f t="shared" si="222"/>
        <v>-</v>
      </c>
      <c r="BG241" s="335">
        <f t="shared" si="256"/>
        <v>0</v>
      </c>
      <c r="BH241" s="335"/>
      <c r="BI241" s="65"/>
      <c r="BJ241" s="369">
        <v>0</v>
      </c>
      <c r="BK241" s="417" t="str">
        <f t="shared" si="224"/>
        <v>-</v>
      </c>
    </row>
    <row r="242" s="290" customFormat="1" ht="15" customHeight="1" spans="1:63">
      <c r="A242" s="403"/>
      <c r="B242" s="404">
        <v>15</v>
      </c>
      <c r="C242" s="405">
        <f t="shared" si="247"/>
        <v>0</v>
      </c>
      <c r="D242" s="406">
        <f t="shared" si="257"/>
        <v>0</v>
      </c>
      <c r="E242" s="208">
        <f t="shared" si="225"/>
        <v>0</v>
      </c>
      <c r="F242" s="382">
        <f t="shared" si="258"/>
        <v>0</v>
      </c>
      <c r="G242" s="304" t="str">
        <f t="shared" si="204"/>
        <v>-</v>
      </c>
      <c r="H242" s="308">
        <f t="shared" si="226"/>
        <v>0</v>
      </c>
      <c r="I242" s="190">
        <f t="shared" si="227"/>
        <v>0</v>
      </c>
      <c r="J242" s="190">
        <f t="shared" si="228"/>
        <v>0</v>
      </c>
      <c r="K242" s="190">
        <f t="shared" si="229"/>
        <v>0</v>
      </c>
      <c r="L242" s="414" t="str">
        <f t="shared" si="218"/>
        <v>-</v>
      </c>
      <c r="M242" s="335">
        <f t="shared" si="248"/>
        <v>0</v>
      </c>
      <c r="N242" s="335"/>
      <c r="O242" s="65"/>
      <c r="P242" s="105" t="str">
        <f t="shared" si="230"/>
        <v>-</v>
      </c>
      <c r="Q242" s="228">
        <v>0</v>
      </c>
      <c r="R242" s="417" t="str">
        <f t="shared" si="231"/>
        <v>-</v>
      </c>
      <c r="S242" s="335">
        <f t="shared" si="249"/>
        <v>0</v>
      </c>
      <c r="T242" s="335"/>
      <c r="U242" s="65"/>
      <c r="V242" s="105" t="str">
        <f t="shared" si="239"/>
        <v>-</v>
      </c>
      <c r="W242" s="228">
        <v>0</v>
      </c>
      <c r="X242" s="417" t="str">
        <f t="shared" si="232"/>
        <v>-</v>
      </c>
      <c r="Y242" s="335">
        <f t="shared" si="250"/>
        <v>0</v>
      </c>
      <c r="Z242" s="335"/>
      <c r="AA242" s="65"/>
      <c r="AB242" s="105" t="str">
        <f t="shared" si="240"/>
        <v>-</v>
      </c>
      <c r="AC242" s="228">
        <v>0</v>
      </c>
      <c r="AD242" s="417" t="str">
        <f t="shared" si="233"/>
        <v>-</v>
      </c>
      <c r="AE242" s="335">
        <f t="shared" si="251"/>
        <v>0</v>
      </c>
      <c r="AF242" s="335"/>
      <c r="AG242" s="65"/>
      <c r="AH242" s="105" t="str">
        <f t="shared" si="241"/>
        <v>-</v>
      </c>
      <c r="AI242" s="228">
        <v>0</v>
      </c>
      <c r="AJ242" s="417" t="str">
        <f t="shared" si="234"/>
        <v>-</v>
      </c>
      <c r="AK242" s="335">
        <f t="shared" si="252"/>
        <v>0</v>
      </c>
      <c r="AL242" s="335"/>
      <c r="AM242" s="65"/>
      <c r="AN242" s="105" t="str">
        <f t="shared" si="242"/>
        <v>-</v>
      </c>
      <c r="AO242" s="228">
        <v>0</v>
      </c>
      <c r="AP242" s="417" t="str">
        <f t="shared" si="235"/>
        <v>-</v>
      </c>
      <c r="AQ242" s="335">
        <f t="shared" si="253"/>
        <v>0</v>
      </c>
      <c r="AR242" s="335"/>
      <c r="AS242" s="65"/>
      <c r="AT242" s="105" t="str">
        <f t="shared" si="243"/>
        <v>-</v>
      </c>
      <c r="AU242" s="228">
        <v>0</v>
      </c>
      <c r="AV242" s="417" t="str">
        <f t="shared" si="236"/>
        <v>-</v>
      </c>
      <c r="AW242" s="335">
        <f t="shared" si="254"/>
        <v>0</v>
      </c>
      <c r="AX242" s="335"/>
      <c r="AY242" s="65"/>
      <c r="AZ242" s="369">
        <v>0</v>
      </c>
      <c r="BA242" s="417" t="str">
        <f t="shared" si="220"/>
        <v>-</v>
      </c>
      <c r="BB242" s="335">
        <f t="shared" si="255"/>
        <v>0</v>
      </c>
      <c r="BC242" s="335"/>
      <c r="BD242" s="65"/>
      <c r="BE242" s="369">
        <v>0</v>
      </c>
      <c r="BF242" s="417" t="str">
        <f t="shared" si="222"/>
        <v>-</v>
      </c>
      <c r="BG242" s="335">
        <f t="shared" si="256"/>
        <v>0</v>
      </c>
      <c r="BH242" s="335"/>
      <c r="BI242" s="65"/>
      <c r="BJ242" s="369">
        <v>0</v>
      </c>
      <c r="BK242" s="417" t="str">
        <f t="shared" si="224"/>
        <v>-</v>
      </c>
    </row>
    <row r="243" s="290" customFormat="1" ht="15" customHeight="1" spans="1:63">
      <c r="A243" s="403"/>
      <c r="B243" s="404">
        <v>16</v>
      </c>
      <c r="C243" s="405">
        <f t="shared" si="247"/>
        <v>0</v>
      </c>
      <c r="D243" s="406">
        <f t="shared" si="257"/>
        <v>0</v>
      </c>
      <c r="E243" s="208">
        <f t="shared" si="225"/>
        <v>0</v>
      </c>
      <c r="F243" s="382">
        <f t="shared" si="258"/>
        <v>0</v>
      </c>
      <c r="G243" s="304" t="str">
        <f t="shared" si="204"/>
        <v>-</v>
      </c>
      <c r="H243" s="308">
        <f t="shared" si="226"/>
        <v>0</v>
      </c>
      <c r="I243" s="190">
        <f t="shared" si="227"/>
        <v>0</v>
      </c>
      <c r="J243" s="190">
        <f t="shared" si="228"/>
        <v>0</v>
      </c>
      <c r="K243" s="190">
        <f t="shared" si="229"/>
        <v>0</v>
      </c>
      <c r="L243" s="414" t="str">
        <f t="shared" si="218"/>
        <v>-</v>
      </c>
      <c r="M243" s="335">
        <f t="shared" si="248"/>
        <v>0</v>
      </c>
      <c r="N243" s="335"/>
      <c r="O243" s="65"/>
      <c r="P243" s="105" t="str">
        <f t="shared" si="230"/>
        <v>-</v>
      </c>
      <c r="Q243" s="228">
        <v>0</v>
      </c>
      <c r="R243" s="417" t="str">
        <f t="shared" si="231"/>
        <v>-</v>
      </c>
      <c r="S243" s="335">
        <f t="shared" si="249"/>
        <v>0</v>
      </c>
      <c r="T243" s="335"/>
      <c r="U243" s="65"/>
      <c r="V243" s="105" t="str">
        <f t="shared" si="239"/>
        <v>-</v>
      </c>
      <c r="W243" s="228">
        <v>0</v>
      </c>
      <c r="X243" s="417" t="str">
        <f t="shared" si="232"/>
        <v>-</v>
      </c>
      <c r="Y243" s="335">
        <f t="shared" si="250"/>
        <v>0</v>
      </c>
      <c r="Z243" s="335"/>
      <c r="AA243" s="65"/>
      <c r="AB243" s="105" t="str">
        <f t="shared" si="240"/>
        <v>-</v>
      </c>
      <c r="AC243" s="228">
        <v>0</v>
      </c>
      <c r="AD243" s="417" t="str">
        <f t="shared" si="233"/>
        <v>-</v>
      </c>
      <c r="AE243" s="335">
        <f t="shared" si="251"/>
        <v>0</v>
      </c>
      <c r="AF243" s="335"/>
      <c r="AG243" s="65"/>
      <c r="AH243" s="105" t="str">
        <f t="shared" si="241"/>
        <v>-</v>
      </c>
      <c r="AI243" s="228">
        <v>0</v>
      </c>
      <c r="AJ243" s="417" t="str">
        <f t="shared" si="234"/>
        <v>-</v>
      </c>
      <c r="AK243" s="335">
        <f t="shared" si="252"/>
        <v>0</v>
      </c>
      <c r="AL243" s="335"/>
      <c r="AM243" s="65"/>
      <c r="AN243" s="105" t="str">
        <f t="shared" si="242"/>
        <v>-</v>
      </c>
      <c r="AO243" s="228">
        <v>0</v>
      </c>
      <c r="AP243" s="417" t="str">
        <f t="shared" si="235"/>
        <v>-</v>
      </c>
      <c r="AQ243" s="335">
        <f t="shared" si="253"/>
        <v>0</v>
      </c>
      <c r="AR243" s="335"/>
      <c r="AS243" s="65"/>
      <c r="AT243" s="105" t="str">
        <f t="shared" si="243"/>
        <v>-</v>
      </c>
      <c r="AU243" s="228">
        <v>0</v>
      </c>
      <c r="AV243" s="417" t="str">
        <f t="shared" si="236"/>
        <v>-</v>
      </c>
      <c r="AW243" s="335">
        <f t="shared" si="254"/>
        <v>0</v>
      </c>
      <c r="AX243" s="335"/>
      <c r="AY243" s="65"/>
      <c r="AZ243" s="369">
        <v>0</v>
      </c>
      <c r="BA243" s="417" t="str">
        <f t="shared" si="220"/>
        <v>-</v>
      </c>
      <c r="BB243" s="335">
        <f t="shared" si="255"/>
        <v>0</v>
      </c>
      <c r="BC243" s="335"/>
      <c r="BD243" s="65"/>
      <c r="BE243" s="369">
        <v>0</v>
      </c>
      <c r="BF243" s="417" t="str">
        <f t="shared" si="222"/>
        <v>-</v>
      </c>
      <c r="BG243" s="335">
        <f t="shared" si="256"/>
        <v>0</v>
      </c>
      <c r="BH243" s="335"/>
      <c r="BI243" s="65"/>
      <c r="BJ243" s="369">
        <v>0</v>
      </c>
      <c r="BK243" s="417" t="str">
        <f t="shared" si="224"/>
        <v>-</v>
      </c>
    </row>
    <row r="244" s="290" customFormat="1" ht="15" customHeight="1" spans="1:63">
      <c r="A244" s="403"/>
      <c r="B244" s="404">
        <v>17</v>
      </c>
      <c r="C244" s="405">
        <f t="shared" si="247"/>
        <v>0</v>
      </c>
      <c r="D244" s="406">
        <f t="shared" si="257"/>
        <v>0</v>
      </c>
      <c r="E244" s="208">
        <f t="shared" si="225"/>
        <v>0</v>
      </c>
      <c r="F244" s="382">
        <f t="shared" si="258"/>
        <v>0</v>
      </c>
      <c r="G244" s="304" t="str">
        <f t="shared" si="204"/>
        <v>-</v>
      </c>
      <c r="H244" s="308">
        <f t="shared" si="226"/>
        <v>0</v>
      </c>
      <c r="I244" s="190">
        <f t="shared" si="227"/>
        <v>0</v>
      </c>
      <c r="J244" s="190">
        <f t="shared" si="228"/>
        <v>0</v>
      </c>
      <c r="K244" s="190">
        <f t="shared" si="229"/>
        <v>0</v>
      </c>
      <c r="L244" s="414" t="str">
        <f t="shared" si="218"/>
        <v>-</v>
      </c>
      <c r="M244" s="335">
        <f t="shared" si="248"/>
        <v>0</v>
      </c>
      <c r="N244" s="335"/>
      <c r="O244" s="65"/>
      <c r="P244" s="105" t="str">
        <f t="shared" si="230"/>
        <v>-</v>
      </c>
      <c r="Q244" s="228">
        <v>0</v>
      </c>
      <c r="R244" s="417" t="str">
        <f t="shared" si="231"/>
        <v>-</v>
      </c>
      <c r="S244" s="335">
        <f t="shared" si="249"/>
        <v>0</v>
      </c>
      <c r="T244" s="335"/>
      <c r="U244" s="65"/>
      <c r="V244" s="105" t="str">
        <f t="shared" si="239"/>
        <v>-</v>
      </c>
      <c r="W244" s="228">
        <v>0</v>
      </c>
      <c r="X244" s="417" t="str">
        <f t="shared" si="232"/>
        <v>-</v>
      </c>
      <c r="Y244" s="335">
        <f t="shared" si="250"/>
        <v>0</v>
      </c>
      <c r="Z244" s="335"/>
      <c r="AA244" s="65"/>
      <c r="AB244" s="105" t="str">
        <f t="shared" si="240"/>
        <v>-</v>
      </c>
      <c r="AC244" s="228">
        <v>0</v>
      </c>
      <c r="AD244" s="417" t="str">
        <f t="shared" si="233"/>
        <v>-</v>
      </c>
      <c r="AE244" s="335">
        <f t="shared" si="251"/>
        <v>0</v>
      </c>
      <c r="AF244" s="335"/>
      <c r="AG244" s="65"/>
      <c r="AH244" s="105" t="str">
        <f t="shared" si="241"/>
        <v>-</v>
      </c>
      <c r="AI244" s="228">
        <v>0</v>
      </c>
      <c r="AJ244" s="417" t="str">
        <f t="shared" si="234"/>
        <v>-</v>
      </c>
      <c r="AK244" s="335">
        <f t="shared" si="252"/>
        <v>0</v>
      </c>
      <c r="AL244" s="335"/>
      <c r="AM244" s="65"/>
      <c r="AN244" s="105" t="str">
        <f t="shared" si="242"/>
        <v>-</v>
      </c>
      <c r="AO244" s="228">
        <v>0</v>
      </c>
      <c r="AP244" s="417" t="str">
        <f t="shared" si="235"/>
        <v>-</v>
      </c>
      <c r="AQ244" s="335">
        <f t="shared" si="253"/>
        <v>0</v>
      </c>
      <c r="AR244" s="335"/>
      <c r="AS244" s="65"/>
      <c r="AT244" s="105" t="str">
        <f t="shared" si="243"/>
        <v>-</v>
      </c>
      <c r="AU244" s="228">
        <v>0</v>
      </c>
      <c r="AV244" s="417" t="str">
        <f t="shared" si="236"/>
        <v>-</v>
      </c>
      <c r="AW244" s="335">
        <f t="shared" si="254"/>
        <v>0</v>
      </c>
      <c r="AX244" s="335"/>
      <c r="AY244" s="65"/>
      <c r="AZ244" s="369">
        <v>0</v>
      </c>
      <c r="BA244" s="417" t="str">
        <f t="shared" si="220"/>
        <v>-</v>
      </c>
      <c r="BB244" s="335">
        <f t="shared" si="255"/>
        <v>0</v>
      </c>
      <c r="BC244" s="335"/>
      <c r="BD244" s="65"/>
      <c r="BE244" s="369">
        <v>0</v>
      </c>
      <c r="BF244" s="417" t="str">
        <f t="shared" si="222"/>
        <v>-</v>
      </c>
      <c r="BG244" s="335">
        <f t="shared" si="256"/>
        <v>0</v>
      </c>
      <c r="BH244" s="335"/>
      <c r="BI244" s="65"/>
      <c r="BJ244" s="369">
        <v>0</v>
      </c>
      <c r="BK244" s="417" t="str">
        <f t="shared" si="224"/>
        <v>-</v>
      </c>
    </row>
    <row r="245" s="290" customFormat="1" ht="15" customHeight="1" spans="1:63">
      <c r="A245" s="403"/>
      <c r="B245" s="404">
        <v>18</v>
      </c>
      <c r="C245" s="405">
        <f t="shared" si="247"/>
        <v>0</v>
      </c>
      <c r="D245" s="406">
        <f t="shared" si="257"/>
        <v>0</v>
      </c>
      <c r="E245" s="208">
        <f t="shared" si="225"/>
        <v>0</v>
      </c>
      <c r="F245" s="382">
        <f t="shared" si="258"/>
        <v>0</v>
      </c>
      <c r="G245" s="304" t="str">
        <f t="shared" si="204"/>
        <v>-</v>
      </c>
      <c r="H245" s="308">
        <f t="shared" si="226"/>
        <v>0</v>
      </c>
      <c r="I245" s="190">
        <f t="shared" si="227"/>
        <v>0</v>
      </c>
      <c r="J245" s="190">
        <f t="shared" si="228"/>
        <v>0</v>
      </c>
      <c r="K245" s="190">
        <f t="shared" si="229"/>
        <v>0</v>
      </c>
      <c r="L245" s="414" t="str">
        <f t="shared" si="218"/>
        <v>-</v>
      </c>
      <c r="M245" s="335">
        <f t="shared" si="248"/>
        <v>0</v>
      </c>
      <c r="N245" s="335"/>
      <c r="O245" s="65"/>
      <c r="P245" s="105" t="str">
        <f t="shared" si="230"/>
        <v>-</v>
      </c>
      <c r="Q245" s="228">
        <v>0</v>
      </c>
      <c r="R245" s="417" t="str">
        <f t="shared" si="231"/>
        <v>-</v>
      </c>
      <c r="S245" s="335">
        <f t="shared" si="249"/>
        <v>0</v>
      </c>
      <c r="T245" s="335"/>
      <c r="U245" s="65"/>
      <c r="V245" s="105" t="str">
        <f t="shared" si="239"/>
        <v>-</v>
      </c>
      <c r="W245" s="228">
        <v>0</v>
      </c>
      <c r="X245" s="417" t="str">
        <f t="shared" si="232"/>
        <v>-</v>
      </c>
      <c r="Y245" s="335">
        <f t="shared" si="250"/>
        <v>0</v>
      </c>
      <c r="Z245" s="335"/>
      <c r="AA245" s="65"/>
      <c r="AB245" s="105" t="str">
        <f t="shared" si="240"/>
        <v>-</v>
      </c>
      <c r="AC245" s="228">
        <v>0</v>
      </c>
      <c r="AD245" s="417" t="str">
        <f t="shared" si="233"/>
        <v>-</v>
      </c>
      <c r="AE245" s="335">
        <f t="shared" si="251"/>
        <v>0</v>
      </c>
      <c r="AF245" s="335"/>
      <c r="AG245" s="65"/>
      <c r="AH245" s="105" t="str">
        <f t="shared" si="241"/>
        <v>-</v>
      </c>
      <c r="AI245" s="228">
        <v>0</v>
      </c>
      <c r="AJ245" s="417" t="str">
        <f t="shared" si="234"/>
        <v>-</v>
      </c>
      <c r="AK245" s="335">
        <f t="shared" si="252"/>
        <v>0</v>
      </c>
      <c r="AL245" s="335"/>
      <c r="AM245" s="65"/>
      <c r="AN245" s="105" t="str">
        <f t="shared" si="242"/>
        <v>-</v>
      </c>
      <c r="AO245" s="228">
        <v>0</v>
      </c>
      <c r="AP245" s="417" t="str">
        <f t="shared" si="235"/>
        <v>-</v>
      </c>
      <c r="AQ245" s="335">
        <f t="shared" si="253"/>
        <v>0</v>
      </c>
      <c r="AR245" s="335"/>
      <c r="AS245" s="65"/>
      <c r="AT245" s="105" t="str">
        <f t="shared" si="243"/>
        <v>-</v>
      </c>
      <c r="AU245" s="228">
        <v>0</v>
      </c>
      <c r="AV245" s="417" t="str">
        <f t="shared" si="236"/>
        <v>-</v>
      </c>
      <c r="AW245" s="335">
        <f t="shared" si="254"/>
        <v>0</v>
      </c>
      <c r="AX245" s="335"/>
      <c r="AY245" s="65"/>
      <c r="AZ245" s="369">
        <v>0</v>
      </c>
      <c r="BA245" s="417" t="str">
        <f t="shared" si="220"/>
        <v>-</v>
      </c>
      <c r="BB245" s="335">
        <f t="shared" si="255"/>
        <v>0</v>
      </c>
      <c r="BC245" s="335"/>
      <c r="BD245" s="65"/>
      <c r="BE245" s="369">
        <v>0</v>
      </c>
      <c r="BF245" s="417" t="str">
        <f t="shared" si="222"/>
        <v>-</v>
      </c>
      <c r="BG245" s="335">
        <f t="shared" si="256"/>
        <v>0</v>
      </c>
      <c r="BH245" s="335"/>
      <c r="BI245" s="65"/>
      <c r="BJ245" s="369">
        <v>0</v>
      </c>
      <c r="BK245" s="417" t="str">
        <f t="shared" si="224"/>
        <v>-</v>
      </c>
    </row>
    <row r="246" s="290" customFormat="1" ht="15" customHeight="1" spans="1:63">
      <c r="A246" s="403"/>
      <c r="B246" s="404">
        <v>19</v>
      </c>
      <c r="C246" s="405">
        <f t="shared" si="247"/>
        <v>0</v>
      </c>
      <c r="D246" s="406">
        <f t="shared" si="257"/>
        <v>0</v>
      </c>
      <c r="E246" s="208">
        <f t="shared" si="225"/>
        <v>0</v>
      </c>
      <c r="F246" s="382">
        <f t="shared" si="258"/>
        <v>0</v>
      </c>
      <c r="G246" s="304" t="str">
        <f t="shared" si="204"/>
        <v>-</v>
      </c>
      <c r="H246" s="308">
        <f t="shared" si="226"/>
        <v>0</v>
      </c>
      <c r="I246" s="190">
        <f t="shared" si="227"/>
        <v>0</v>
      </c>
      <c r="J246" s="190">
        <f t="shared" si="228"/>
        <v>0</v>
      </c>
      <c r="K246" s="190">
        <f t="shared" si="229"/>
        <v>0</v>
      </c>
      <c r="L246" s="414" t="str">
        <f t="shared" si="218"/>
        <v>-</v>
      </c>
      <c r="M246" s="335">
        <f t="shared" si="248"/>
        <v>0</v>
      </c>
      <c r="N246" s="335"/>
      <c r="O246" s="65"/>
      <c r="P246" s="105" t="str">
        <f t="shared" si="230"/>
        <v>-</v>
      </c>
      <c r="Q246" s="228">
        <v>0</v>
      </c>
      <c r="R246" s="417" t="str">
        <f t="shared" si="231"/>
        <v>-</v>
      </c>
      <c r="S246" s="335">
        <f t="shared" si="249"/>
        <v>0</v>
      </c>
      <c r="T246" s="335"/>
      <c r="U246" s="65"/>
      <c r="V246" s="105" t="str">
        <f t="shared" si="239"/>
        <v>-</v>
      </c>
      <c r="W246" s="228">
        <v>0</v>
      </c>
      <c r="X246" s="417" t="str">
        <f t="shared" si="232"/>
        <v>-</v>
      </c>
      <c r="Y246" s="335">
        <f t="shared" si="250"/>
        <v>0</v>
      </c>
      <c r="Z246" s="335"/>
      <c r="AA246" s="65"/>
      <c r="AB246" s="105" t="str">
        <f t="shared" si="240"/>
        <v>-</v>
      </c>
      <c r="AC246" s="228">
        <v>0</v>
      </c>
      <c r="AD246" s="417" t="str">
        <f t="shared" si="233"/>
        <v>-</v>
      </c>
      <c r="AE246" s="335">
        <f t="shared" si="251"/>
        <v>0</v>
      </c>
      <c r="AF246" s="335"/>
      <c r="AG246" s="65"/>
      <c r="AH246" s="105" t="str">
        <f t="shared" si="241"/>
        <v>-</v>
      </c>
      <c r="AI246" s="228">
        <v>0</v>
      </c>
      <c r="AJ246" s="417" t="str">
        <f t="shared" si="234"/>
        <v>-</v>
      </c>
      <c r="AK246" s="335">
        <f t="shared" si="252"/>
        <v>0</v>
      </c>
      <c r="AL246" s="335"/>
      <c r="AM246" s="65"/>
      <c r="AN246" s="105" t="str">
        <f t="shared" si="242"/>
        <v>-</v>
      </c>
      <c r="AO246" s="228">
        <v>0</v>
      </c>
      <c r="AP246" s="417" t="str">
        <f t="shared" si="235"/>
        <v>-</v>
      </c>
      <c r="AQ246" s="335">
        <f t="shared" si="253"/>
        <v>0</v>
      </c>
      <c r="AR246" s="335"/>
      <c r="AS246" s="65"/>
      <c r="AT246" s="105" t="str">
        <f t="shared" si="243"/>
        <v>-</v>
      </c>
      <c r="AU246" s="228">
        <v>0</v>
      </c>
      <c r="AV246" s="417" t="str">
        <f t="shared" si="236"/>
        <v>-</v>
      </c>
      <c r="AW246" s="335">
        <f t="shared" si="254"/>
        <v>0</v>
      </c>
      <c r="AX246" s="335"/>
      <c r="AY246" s="65"/>
      <c r="AZ246" s="369">
        <v>0</v>
      </c>
      <c r="BA246" s="417" t="str">
        <f t="shared" si="220"/>
        <v>-</v>
      </c>
      <c r="BB246" s="335">
        <f t="shared" si="255"/>
        <v>0</v>
      </c>
      <c r="BC246" s="335"/>
      <c r="BD246" s="65"/>
      <c r="BE246" s="369">
        <v>0</v>
      </c>
      <c r="BF246" s="417" t="str">
        <f t="shared" si="222"/>
        <v>-</v>
      </c>
      <c r="BG246" s="335">
        <f t="shared" si="256"/>
        <v>0</v>
      </c>
      <c r="BH246" s="335"/>
      <c r="BI246" s="65"/>
      <c r="BJ246" s="369">
        <v>0</v>
      </c>
      <c r="BK246" s="417" t="str">
        <f t="shared" si="224"/>
        <v>-</v>
      </c>
    </row>
    <row r="247" s="290" customFormat="1" ht="15" customHeight="1" spans="1:63">
      <c r="A247" s="403"/>
      <c r="B247" s="404">
        <v>20</v>
      </c>
      <c r="C247" s="405">
        <f t="shared" si="247"/>
        <v>0</v>
      </c>
      <c r="D247" s="406">
        <f t="shared" si="257"/>
        <v>0</v>
      </c>
      <c r="E247" s="208">
        <f t="shared" si="225"/>
        <v>0</v>
      </c>
      <c r="F247" s="382">
        <f t="shared" si="258"/>
        <v>0</v>
      </c>
      <c r="G247" s="304" t="str">
        <f t="shared" si="204"/>
        <v>-</v>
      </c>
      <c r="H247" s="308">
        <f t="shared" si="226"/>
        <v>0</v>
      </c>
      <c r="I247" s="190">
        <f t="shared" si="227"/>
        <v>0</v>
      </c>
      <c r="J247" s="190">
        <f t="shared" si="228"/>
        <v>0</v>
      </c>
      <c r="K247" s="190">
        <f t="shared" si="229"/>
        <v>0</v>
      </c>
      <c r="L247" s="414" t="str">
        <f t="shared" si="218"/>
        <v>-</v>
      </c>
      <c r="M247" s="335">
        <f t="shared" si="248"/>
        <v>0</v>
      </c>
      <c r="N247" s="335"/>
      <c r="O247" s="65"/>
      <c r="P247" s="105" t="str">
        <f t="shared" si="230"/>
        <v>-</v>
      </c>
      <c r="Q247" s="228">
        <v>0</v>
      </c>
      <c r="R247" s="417" t="str">
        <f t="shared" si="231"/>
        <v>-</v>
      </c>
      <c r="S247" s="335">
        <f t="shared" si="249"/>
        <v>0</v>
      </c>
      <c r="T247" s="335"/>
      <c r="U247" s="65"/>
      <c r="V247" s="105" t="str">
        <f t="shared" si="239"/>
        <v>-</v>
      </c>
      <c r="W247" s="228">
        <v>0</v>
      </c>
      <c r="X247" s="417" t="str">
        <f t="shared" si="232"/>
        <v>-</v>
      </c>
      <c r="Y247" s="335">
        <f t="shared" si="250"/>
        <v>0</v>
      </c>
      <c r="Z247" s="335"/>
      <c r="AA247" s="65"/>
      <c r="AB247" s="105" t="str">
        <f t="shared" si="240"/>
        <v>-</v>
      </c>
      <c r="AC247" s="228">
        <v>0</v>
      </c>
      <c r="AD247" s="417" t="str">
        <f t="shared" si="233"/>
        <v>-</v>
      </c>
      <c r="AE247" s="335">
        <f t="shared" si="251"/>
        <v>0</v>
      </c>
      <c r="AF247" s="335"/>
      <c r="AG247" s="65"/>
      <c r="AH247" s="105" t="str">
        <f t="shared" si="241"/>
        <v>-</v>
      </c>
      <c r="AI247" s="228">
        <v>0</v>
      </c>
      <c r="AJ247" s="417" t="str">
        <f t="shared" si="234"/>
        <v>-</v>
      </c>
      <c r="AK247" s="335">
        <f t="shared" si="252"/>
        <v>0</v>
      </c>
      <c r="AL247" s="335"/>
      <c r="AM247" s="65"/>
      <c r="AN247" s="105" t="str">
        <f t="shared" si="242"/>
        <v>-</v>
      </c>
      <c r="AO247" s="228">
        <v>0</v>
      </c>
      <c r="AP247" s="417" t="str">
        <f t="shared" si="235"/>
        <v>-</v>
      </c>
      <c r="AQ247" s="335">
        <f t="shared" si="253"/>
        <v>0</v>
      </c>
      <c r="AR247" s="335"/>
      <c r="AS247" s="65"/>
      <c r="AT247" s="105" t="str">
        <f t="shared" si="243"/>
        <v>-</v>
      </c>
      <c r="AU247" s="228">
        <v>0</v>
      </c>
      <c r="AV247" s="417" t="str">
        <f t="shared" si="236"/>
        <v>-</v>
      </c>
      <c r="AW247" s="335">
        <f t="shared" si="254"/>
        <v>0</v>
      </c>
      <c r="AX247" s="335"/>
      <c r="AY247" s="65"/>
      <c r="AZ247" s="369">
        <v>0</v>
      </c>
      <c r="BA247" s="417" t="str">
        <f t="shared" si="220"/>
        <v>-</v>
      </c>
      <c r="BB247" s="335">
        <f t="shared" si="255"/>
        <v>0</v>
      </c>
      <c r="BC247" s="335"/>
      <c r="BD247" s="65"/>
      <c r="BE247" s="369">
        <v>0</v>
      </c>
      <c r="BF247" s="417" t="str">
        <f t="shared" si="222"/>
        <v>-</v>
      </c>
      <c r="BG247" s="335">
        <f t="shared" si="256"/>
        <v>0</v>
      </c>
      <c r="BH247" s="335"/>
      <c r="BI247" s="65"/>
      <c r="BJ247" s="369">
        <v>0</v>
      </c>
      <c r="BK247" s="417" t="str">
        <f t="shared" si="224"/>
        <v>-</v>
      </c>
    </row>
    <row r="248" s="290" customFormat="1" ht="15" customHeight="1" spans="1:63">
      <c r="A248" s="403"/>
      <c r="B248" s="404">
        <v>21</v>
      </c>
      <c r="C248" s="405">
        <f t="shared" si="247"/>
        <v>0</v>
      </c>
      <c r="D248" s="406">
        <f t="shared" si="257"/>
        <v>0</v>
      </c>
      <c r="E248" s="208">
        <f t="shared" si="225"/>
        <v>0</v>
      </c>
      <c r="F248" s="382">
        <f t="shared" si="258"/>
        <v>0</v>
      </c>
      <c r="G248" s="304" t="str">
        <f t="shared" si="204"/>
        <v>-</v>
      </c>
      <c r="H248" s="308">
        <f t="shared" si="226"/>
        <v>0</v>
      </c>
      <c r="I248" s="190">
        <f t="shared" si="227"/>
        <v>0</v>
      </c>
      <c r="J248" s="190">
        <f t="shared" si="228"/>
        <v>0</v>
      </c>
      <c r="K248" s="190">
        <f t="shared" si="229"/>
        <v>0</v>
      </c>
      <c r="L248" s="414" t="str">
        <f t="shared" si="218"/>
        <v>-</v>
      </c>
      <c r="M248" s="335">
        <f t="shared" si="248"/>
        <v>0</v>
      </c>
      <c r="N248" s="335"/>
      <c r="O248" s="65"/>
      <c r="P248" s="105" t="str">
        <f t="shared" si="230"/>
        <v>-</v>
      </c>
      <c r="Q248" s="228">
        <v>0</v>
      </c>
      <c r="R248" s="417" t="str">
        <f t="shared" si="231"/>
        <v>-</v>
      </c>
      <c r="S248" s="335">
        <f t="shared" si="249"/>
        <v>0</v>
      </c>
      <c r="T248" s="335"/>
      <c r="U248" s="65"/>
      <c r="V248" s="105" t="str">
        <f t="shared" si="239"/>
        <v>-</v>
      </c>
      <c r="W248" s="228">
        <v>0</v>
      </c>
      <c r="X248" s="417" t="str">
        <f t="shared" si="232"/>
        <v>-</v>
      </c>
      <c r="Y248" s="335">
        <f t="shared" si="250"/>
        <v>0</v>
      </c>
      <c r="Z248" s="335"/>
      <c r="AA248" s="65"/>
      <c r="AB248" s="105" t="str">
        <f t="shared" si="240"/>
        <v>-</v>
      </c>
      <c r="AC248" s="228">
        <v>0</v>
      </c>
      <c r="AD248" s="417" t="str">
        <f t="shared" si="233"/>
        <v>-</v>
      </c>
      <c r="AE248" s="335">
        <f t="shared" si="251"/>
        <v>0</v>
      </c>
      <c r="AF248" s="335"/>
      <c r="AG248" s="65"/>
      <c r="AH248" s="105" t="str">
        <f t="shared" si="241"/>
        <v>-</v>
      </c>
      <c r="AI248" s="228">
        <v>0</v>
      </c>
      <c r="AJ248" s="417" t="str">
        <f t="shared" si="234"/>
        <v>-</v>
      </c>
      <c r="AK248" s="335">
        <f t="shared" si="252"/>
        <v>0</v>
      </c>
      <c r="AL248" s="335"/>
      <c r="AM248" s="65"/>
      <c r="AN248" s="105" t="str">
        <f t="shared" si="242"/>
        <v>-</v>
      </c>
      <c r="AO248" s="228">
        <v>0</v>
      </c>
      <c r="AP248" s="417" t="str">
        <f t="shared" si="235"/>
        <v>-</v>
      </c>
      <c r="AQ248" s="335">
        <f t="shared" si="253"/>
        <v>0</v>
      </c>
      <c r="AR248" s="335"/>
      <c r="AS248" s="65"/>
      <c r="AT248" s="105" t="str">
        <f t="shared" si="243"/>
        <v>-</v>
      </c>
      <c r="AU248" s="228">
        <v>0</v>
      </c>
      <c r="AV248" s="417" t="str">
        <f t="shared" si="236"/>
        <v>-</v>
      </c>
      <c r="AW248" s="335">
        <f t="shared" si="254"/>
        <v>0</v>
      </c>
      <c r="AX248" s="335"/>
      <c r="AY248" s="65"/>
      <c r="AZ248" s="369">
        <v>0</v>
      </c>
      <c r="BA248" s="417" t="str">
        <f t="shared" si="220"/>
        <v>-</v>
      </c>
      <c r="BB248" s="335">
        <f t="shared" si="255"/>
        <v>0</v>
      </c>
      <c r="BC248" s="335"/>
      <c r="BD248" s="65"/>
      <c r="BE248" s="369">
        <v>0</v>
      </c>
      <c r="BF248" s="417" t="str">
        <f t="shared" si="222"/>
        <v>-</v>
      </c>
      <c r="BG248" s="335">
        <f t="shared" si="256"/>
        <v>0</v>
      </c>
      <c r="BH248" s="335"/>
      <c r="BI248" s="65"/>
      <c r="BJ248" s="369">
        <v>0</v>
      </c>
      <c r="BK248" s="417" t="str">
        <f t="shared" si="224"/>
        <v>-</v>
      </c>
    </row>
    <row r="249" s="290" customFormat="1" ht="15" customHeight="1" spans="1:63">
      <c r="A249" s="403"/>
      <c r="B249" s="404">
        <v>22</v>
      </c>
      <c r="C249" s="405">
        <f t="shared" si="247"/>
        <v>0</v>
      </c>
      <c r="D249" s="406">
        <f t="shared" si="257"/>
        <v>0</v>
      </c>
      <c r="E249" s="208">
        <f t="shared" si="225"/>
        <v>0</v>
      </c>
      <c r="F249" s="382">
        <f t="shared" si="258"/>
        <v>0</v>
      </c>
      <c r="G249" s="304" t="str">
        <f t="shared" si="204"/>
        <v>-</v>
      </c>
      <c r="H249" s="308">
        <f t="shared" si="226"/>
        <v>0</v>
      </c>
      <c r="I249" s="190">
        <f t="shared" si="227"/>
        <v>0</v>
      </c>
      <c r="J249" s="190">
        <f t="shared" si="228"/>
        <v>0</v>
      </c>
      <c r="K249" s="190">
        <f t="shared" si="229"/>
        <v>0</v>
      </c>
      <c r="L249" s="414" t="str">
        <f t="shared" si="218"/>
        <v>-</v>
      </c>
      <c r="M249" s="335">
        <f t="shared" si="248"/>
        <v>0</v>
      </c>
      <c r="N249" s="335"/>
      <c r="O249" s="65"/>
      <c r="P249" s="105" t="str">
        <f t="shared" si="230"/>
        <v>-</v>
      </c>
      <c r="Q249" s="228">
        <v>0</v>
      </c>
      <c r="R249" s="417" t="str">
        <f t="shared" si="231"/>
        <v>-</v>
      </c>
      <c r="S249" s="335">
        <f t="shared" si="249"/>
        <v>0</v>
      </c>
      <c r="T249" s="335"/>
      <c r="U249" s="65"/>
      <c r="V249" s="105" t="str">
        <f t="shared" si="239"/>
        <v>-</v>
      </c>
      <c r="W249" s="228">
        <v>0</v>
      </c>
      <c r="X249" s="417" t="str">
        <f t="shared" si="232"/>
        <v>-</v>
      </c>
      <c r="Y249" s="335">
        <f t="shared" si="250"/>
        <v>0</v>
      </c>
      <c r="Z249" s="335"/>
      <c r="AA249" s="65"/>
      <c r="AB249" s="105" t="str">
        <f t="shared" si="240"/>
        <v>-</v>
      </c>
      <c r="AC249" s="228">
        <v>0</v>
      </c>
      <c r="AD249" s="417" t="str">
        <f t="shared" si="233"/>
        <v>-</v>
      </c>
      <c r="AE249" s="335">
        <f t="shared" si="251"/>
        <v>0</v>
      </c>
      <c r="AF249" s="335"/>
      <c r="AG249" s="65"/>
      <c r="AH249" s="105" t="str">
        <f t="shared" si="241"/>
        <v>-</v>
      </c>
      <c r="AI249" s="228">
        <v>0</v>
      </c>
      <c r="AJ249" s="417" t="str">
        <f t="shared" si="234"/>
        <v>-</v>
      </c>
      <c r="AK249" s="335">
        <f t="shared" si="252"/>
        <v>0</v>
      </c>
      <c r="AL249" s="335"/>
      <c r="AM249" s="65"/>
      <c r="AN249" s="105" t="str">
        <f t="shared" si="242"/>
        <v>-</v>
      </c>
      <c r="AO249" s="228">
        <v>0</v>
      </c>
      <c r="AP249" s="417" t="str">
        <f t="shared" si="235"/>
        <v>-</v>
      </c>
      <c r="AQ249" s="335">
        <f t="shared" si="253"/>
        <v>0</v>
      </c>
      <c r="AR249" s="335"/>
      <c r="AS249" s="65"/>
      <c r="AT249" s="105" t="str">
        <f t="shared" si="243"/>
        <v>-</v>
      </c>
      <c r="AU249" s="228">
        <v>0</v>
      </c>
      <c r="AV249" s="417" t="str">
        <f t="shared" si="236"/>
        <v>-</v>
      </c>
      <c r="AW249" s="335">
        <f t="shared" si="254"/>
        <v>0</v>
      </c>
      <c r="AX249" s="335"/>
      <c r="AY249" s="65"/>
      <c r="AZ249" s="369">
        <v>0</v>
      </c>
      <c r="BA249" s="417" t="str">
        <f t="shared" si="220"/>
        <v>-</v>
      </c>
      <c r="BB249" s="335">
        <f t="shared" si="255"/>
        <v>0</v>
      </c>
      <c r="BC249" s="335"/>
      <c r="BD249" s="65"/>
      <c r="BE249" s="369">
        <v>0</v>
      </c>
      <c r="BF249" s="417" t="str">
        <f t="shared" si="222"/>
        <v>-</v>
      </c>
      <c r="BG249" s="335">
        <f t="shared" si="256"/>
        <v>0</v>
      </c>
      <c r="BH249" s="335"/>
      <c r="BI249" s="65"/>
      <c r="BJ249" s="369">
        <v>0</v>
      </c>
      <c r="BK249" s="417" t="str">
        <f t="shared" si="224"/>
        <v>-</v>
      </c>
    </row>
    <row r="250" s="290" customFormat="1" ht="15" customHeight="1" spans="1:63">
      <c r="A250" s="403"/>
      <c r="B250" s="404">
        <v>23</v>
      </c>
      <c r="C250" s="405">
        <f t="shared" si="247"/>
        <v>0</v>
      </c>
      <c r="D250" s="406">
        <f t="shared" si="257"/>
        <v>0</v>
      </c>
      <c r="E250" s="208">
        <f t="shared" si="225"/>
        <v>0</v>
      </c>
      <c r="F250" s="382">
        <f t="shared" si="258"/>
        <v>0</v>
      </c>
      <c r="G250" s="304" t="str">
        <f t="shared" si="204"/>
        <v>-</v>
      </c>
      <c r="H250" s="308">
        <f t="shared" si="226"/>
        <v>0</v>
      </c>
      <c r="I250" s="190">
        <f t="shared" si="227"/>
        <v>0</v>
      </c>
      <c r="J250" s="190">
        <f t="shared" si="228"/>
        <v>0</v>
      </c>
      <c r="K250" s="190">
        <f t="shared" si="229"/>
        <v>0</v>
      </c>
      <c r="L250" s="414" t="str">
        <f t="shared" si="218"/>
        <v>-</v>
      </c>
      <c r="M250" s="335">
        <f t="shared" si="248"/>
        <v>0</v>
      </c>
      <c r="N250" s="335"/>
      <c r="O250" s="65"/>
      <c r="P250" s="105" t="str">
        <f t="shared" si="230"/>
        <v>-</v>
      </c>
      <c r="Q250" s="228">
        <v>0</v>
      </c>
      <c r="R250" s="417" t="str">
        <f t="shared" si="231"/>
        <v>-</v>
      </c>
      <c r="S250" s="335">
        <f t="shared" si="249"/>
        <v>0</v>
      </c>
      <c r="T250" s="335"/>
      <c r="U250" s="65"/>
      <c r="V250" s="105" t="str">
        <f t="shared" si="239"/>
        <v>-</v>
      </c>
      <c r="W250" s="228">
        <v>0</v>
      </c>
      <c r="X250" s="417" t="str">
        <f t="shared" si="232"/>
        <v>-</v>
      </c>
      <c r="Y250" s="335">
        <f t="shared" si="250"/>
        <v>0</v>
      </c>
      <c r="Z250" s="335"/>
      <c r="AA250" s="65"/>
      <c r="AB250" s="105" t="str">
        <f t="shared" si="240"/>
        <v>-</v>
      </c>
      <c r="AC250" s="228">
        <v>0</v>
      </c>
      <c r="AD250" s="417" t="str">
        <f t="shared" si="233"/>
        <v>-</v>
      </c>
      <c r="AE250" s="335">
        <f t="shared" si="251"/>
        <v>0</v>
      </c>
      <c r="AF250" s="335"/>
      <c r="AG250" s="65"/>
      <c r="AH250" s="105" t="str">
        <f t="shared" si="241"/>
        <v>-</v>
      </c>
      <c r="AI250" s="228">
        <v>0</v>
      </c>
      <c r="AJ250" s="417" t="str">
        <f t="shared" si="234"/>
        <v>-</v>
      </c>
      <c r="AK250" s="335">
        <f t="shared" si="252"/>
        <v>0</v>
      </c>
      <c r="AL250" s="335"/>
      <c r="AM250" s="65"/>
      <c r="AN250" s="105" t="str">
        <f t="shared" si="242"/>
        <v>-</v>
      </c>
      <c r="AO250" s="228">
        <v>0</v>
      </c>
      <c r="AP250" s="417" t="str">
        <f t="shared" si="235"/>
        <v>-</v>
      </c>
      <c r="AQ250" s="335">
        <f t="shared" si="253"/>
        <v>0</v>
      </c>
      <c r="AR250" s="335"/>
      <c r="AS250" s="65"/>
      <c r="AT250" s="105" t="str">
        <f t="shared" si="243"/>
        <v>-</v>
      </c>
      <c r="AU250" s="228">
        <v>0</v>
      </c>
      <c r="AV250" s="417" t="str">
        <f t="shared" si="236"/>
        <v>-</v>
      </c>
      <c r="AW250" s="335">
        <f t="shared" si="254"/>
        <v>0</v>
      </c>
      <c r="AX250" s="335"/>
      <c r="AY250" s="65"/>
      <c r="AZ250" s="369">
        <v>0</v>
      </c>
      <c r="BA250" s="417" t="str">
        <f t="shared" si="220"/>
        <v>-</v>
      </c>
      <c r="BB250" s="335">
        <f t="shared" si="255"/>
        <v>0</v>
      </c>
      <c r="BC250" s="335"/>
      <c r="BD250" s="65"/>
      <c r="BE250" s="369">
        <v>0</v>
      </c>
      <c r="BF250" s="417" t="str">
        <f t="shared" si="222"/>
        <v>-</v>
      </c>
      <c r="BG250" s="335">
        <f t="shared" si="256"/>
        <v>0</v>
      </c>
      <c r="BH250" s="335"/>
      <c r="BI250" s="65"/>
      <c r="BJ250" s="369">
        <v>0</v>
      </c>
      <c r="BK250" s="417" t="str">
        <f t="shared" si="224"/>
        <v>-</v>
      </c>
    </row>
    <row r="251" s="290" customFormat="1" ht="15" customHeight="1" spans="1:63">
      <c r="A251" s="403"/>
      <c r="B251" s="404">
        <v>24</v>
      </c>
      <c r="C251" s="405">
        <f t="shared" si="247"/>
        <v>0</v>
      </c>
      <c r="D251" s="406">
        <f t="shared" si="257"/>
        <v>0</v>
      </c>
      <c r="E251" s="208">
        <f t="shared" si="225"/>
        <v>0</v>
      </c>
      <c r="F251" s="382">
        <f t="shared" si="258"/>
        <v>0</v>
      </c>
      <c r="G251" s="304" t="str">
        <f t="shared" si="204"/>
        <v>-</v>
      </c>
      <c r="H251" s="308">
        <f t="shared" si="226"/>
        <v>0</v>
      </c>
      <c r="I251" s="190">
        <f t="shared" si="227"/>
        <v>0</v>
      </c>
      <c r="J251" s="190">
        <f t="shared" si="228"/>
        <v>0</v>
      </c>
      <c r="K251" s="190">
        <f t="shared" si="229"/>
        <v>0</v>
      </c>
      <c r="L251" s="414" t="str">
        <f t="shared" si="218"/>
        <v>-</v>
      </c>
      <c r="M251" s="335">
        <f t="shared" si="248"/>
        <v>0</v>
      </c>
      <c r="N251" s="335"/>
      <c r="O251" s="65"/>
      <c r="P251" s="105" t="str">
        <f t="shared" si="230"/>
        <v>-</v>
      </c>
      <c r="Q251" s="228">
        <v>0</v>
      </c>
      <c r="R251" s="417" t="str">
        <f t="shared" si="231"/>
        <v>-</v>
      </c>
      <c r="S251" s="335">
        <f t="shared" si="249"/>
        <v>0</v>
      </c>
      <c r="T251" s="335"/>
      <c r="U251" s="65"/>
      <c r="V251" s="105" t="str">
        <f t="shared" si="239"/>
        <v>-</v>
      </c>
      <c r="W251" s="228">
        <v>0</v>
      </c>
      <c r="X251" s="417" t="str">
        <f t="shared" si="232"/>
        <v>-</v>
      </c>
      <c r="Y251" s="335">
        <f t="shared" si="250"/>
        <v>0</v>
      </c>
      <c r="Z251" s="335"/>
      <c r="AA251" s="65"/>
      <c r="AB251" s="105" t="str">
        <f t="shared" si="240"/>
        <v>-</v>
      </c>
      <c r="AC251" s="228">
        <v>0</v>
      </c>
      <c r="AD251" s="417" t="str">
        <f t="shared" si="233"/>
        <v>-</v>
      </c>
      <c r="AE251" s="335">
        <f t="shared" si="251"/>
        <v>0</v>
      </c>
      <c r="AF251" s="335"/>
      <c r="AG251" s="65"/>
      <c r="AH251" s="105" t="str">
        <f t="shared" si="241"/>
        <v>-</v>
      </c>
      <c r="AI251" s="228">
        <v>0</v>
      </c>
      <c r="AJ251" s="417" t="str">
        <f t="shared" si="234"/>
        <v>-</v>
      </c>
      <c r="AK251" s="335">
        <f t="shared" si="252"/>
        <v>0</v>
      </c>
      <c r="AL251" s="335"/>
      <c r="AM251" s="65"/>
      <c r="AN251" s="105" t="str">
        <f t="shared" si="242"/>
        <v>-</v>
      </c>
      <c r="AO251" s="228">
        <v>0</v>
      </c>
      <c r="AP251" s="417" t="str">
        <f t="shared" si="235"/>
        <v>-</v>
      </c>
      <c r="AQ251" s="335">
        <f t="shared" si="253"/>
        <v>0</v>
      </c>
      <c r="AR251" s="335"/>
      <c r="AS251" s="65"/>
      <c r="AT251" s="105" t="str">
        <f t="shared" si="243"/>
        <v>-</v>
      </c>
      <c r="AU251" s="228">
        <v>0</v>
      </c>
      <c r="AV251" s="417" t="str">
        <f t="shared" si="236"/>
        <v>-</v>
      </c>
      <c r="AW251" s="335">
        <f t="shared" si="254"/>
        <v>0</v>
      </c>
      <c r="AX251" s="335"/>
      <c r="AY251" s="65"/>
      <c r="AZ251" s="369">
        <v>0</v>
      </c>
      <c r="BA251" s="417" t="str">
        <f t="shared" si="220"/>
        <v>-</v>
      </c>
      <c r="BB251" s="335">
        <f t="shared" si="255"/>
        <v>0</v>
      </c>
      <c r="BC251" s="335"/>
      <c r="BD251" s="65"/>
      <c r="BE251" s="369">
        <v>0</v>
      </c>
      <c r="BF251" s="417" t="str">
        <f t="shared" si="222"/>
        <v>-</v>
      </c>
      <c r="BG251" s="335">
        <f t="shared" si="256"/>
        <v>0</v>
      </c>
      <c r="BH251" s="335"/>
      <c r="BI251" s="65"/>
      <c r="BJ251" s="369">
        <v>0</v>
      </c>
      <c r="BK251" s="417" t="str">
        <f t="shared" si="224"/>
        <v>-</v>
      </c>
    </row>
    <row r="252" s="290" customFormat="1" ht="15" customHeight="1" spans="1:63">
      <c r="A252" s="403"/>
      <c r="B252" s="404">
        <v>25</v>
      </c>
      <c r="C252" s="405">
        <f t="shared" si="247"/>
        <v>0</v>
      </c>
      <c r="D252" s="406">
        <f t="shared" si="257"/>
        <v>0</v>
      </c>
      <c r="E252" s="208">
        <f t="shared" si="225"/>
        <v>0</v>
      </c>
      <c r="F252" s="382">
        <f t="shared" si="258"/>
        <v>0</v>
      </c>
      <c r="G252" s="304" t="str">
        <f t="shared" si="204"/>
        <v>-</v>
      </c>
      <c r="H252" s="308">
        <f t="shared" si="226"/>
        <v>0</v>
      </c>
      <c r="I252" s="190">
        <f t="shared" si="227"/>
        <v>0</v>
      </c>
      <c r="J252" s="190">
        <f t="shared" si="228"/>
        <v>0</v>
      </c>
      <c r="K252" s="190">
        <f t="shared" si="229"/>
        <v>0</v>
      </c>
      <c r="L252" s="414" t="str">
        <f t="shared" si="218"/>
        <v>-</v>
      </c>
      <c r="M252" s="335">
        <f t="shared" si="248"/>
        <v>0</v>
      </c>
      <c r="N252" s="335"/>
      <c r="O252" s="65"/>
      <c r="P252" s="105" t="str">
        <f t="shared" si="230"/>
        <v>-</v>
      </c>
      <c r="Q252" s="228">
        <v>0</v>
      </c>
      <c r="R252" s="417" t="str">
        <f t="shared" si="231"/>
        <v>-</v>
      </c>
      <c r="S252" s="335">
        <f t="shared" si="249"/>
        <v>0</v>
      </c>
      <c r="T252" s="335"/>
      <c r="U252" s="65"/>
      <c r="V252" s="105" t="str">
        <f t="shared" si="239"/>
        <v>-</v>
      </c>
      <c r="W252" s="228">
        <v>0</v>
      </c>
      <c r="X252" s="417" t="str">
        <f t="shared" si="232"/>
        <v>-</v>
      </c>
      <c r="Y252" s="335">
        <f t="shared" si="250"/>
        <v>0</v>
      </c>
      <c r="Z252" s="335"/>
      <c r="AA252" s="65"/>
      <c r="AB252" s="105" t="str">
        <f t="shared" si="240"/>
        <v>-</v>
      </c>
      <c r="AC252" s="228">
        <v>0</v>
      </c>
      <c r="AD252" s="417" t="str">
        <f t="shared" si="233"/>
        <v>-</v>
      </c>
      <c r="AE252" s="335">
        <f t="shared" si="251"/>
        <v>0</v>
      </c>
      <c r="AF252" s="335"/>
      <c r="AG252" s="65"/>
      <c r="AH252" s="105" t="str">
        <f t="shared" si="241"/>
        <v>-</v>
      </c>
      <c r="AI252" s="228">
        <v>0</v>
      </c>
      <c r="AJ252" s="417" t="str">
        <f t="shared" si="234"/>
        <v>-</v>
      </c>
      <c r="AK252" s="335">
        <f t="shared" si="252"/>
        <v>0</v>
      </c>
      <c r="AL252" s="335"/>
      <c r="AM252" s="65"/>
      <c r="AN252" s="105" t="str">
        <f t="shared" si="242"/>
        <v>-</v>
      </c>
      <c r="AO252" s="228">
        <v>0</v>
      </c>
      <c r="AP252" s="417" t="str">
        <f t="shared" si="235"/>
        <v>-</v>
      </c>
      <c r="AQ252" s="335">
        <f t="shared" si="253"/>
        <v>0</v>
      </c>
      <c r="AR252" s="335"/>
      <c r="AS252" s="65"/>
      <c r="AT252" s="105" t="str">
        <f t="shared" si="243"/>
        <v>-</v>
      </c>
      <c r="AU252" s="228">
        <v>0</v>
      </c>
      <c r="AV252" s="417" t="str">
        <f t="shared" si="236"/>
        <v>-</v>
      </c>
      <c r="AW252" s="335">
        <f t="shared" si="254"/>
        <v>0</v>
      </c>
      <c r="AX252" s="335"/>
      <c r="AY252" s="65"/>
      <c r="AZ252" s="369">
        <v>0</v>
      </c>
      <c r="BA252" s="417" t="str">
        <f t="shared" si="220"/>
        <v>-</v>
      </c>
      <c r="BB252" s="335">
        <f t="shared" si="255"/>
        <v>0</v>
      </c>
      <c r="BC252" s="335"/>
      <c r="BD252" s="65"/>
      <c r="BE252" s="369">
        <v>0</v>
      </c>
      <c r="BF252" s="417" t="str">
        <f t="shared" si="222"/>
        <v>-</v>
      </c>
      <c r="BG252" s="335">
        <f t="shared" si="256"/>
        <v>0</v>
      </c>
      <c r="BH252" s="335"/>
      <c r="BI252" s="65"/>
      <c r="BJ252" s="369">
        <v>0</v>
      </c>
      <c r="BK252" s="417" t="str">
        <f t="shared" si="224"/>
        <v>-</v>
      </c>
    </row>
    <row r="253" s="290" customFormat="1" ht="15" customHeight="1" spans="1:63">
      <c r="A253" s="403"/>
      <c r="B253" s="404">
        <v>26</v>
      </c>
      <c r="C253" s="405">
        <f t="shared" si="247"/>
        <v>0</v>
      </c>
      <c r="D253" s="406">
        <f t="shared" si="257"/>
        <v>0</v>
      </c>
      <c r="E253" s="208">
        <f t="shared" si="225"/>
        <v>0</v>
      </c>
      <c r="F253" s="382">
        <f t="shared" si="258"/>
        <v>0</v>
      </c>
      <c r="G253" s="304" t="str">
        <f t="shared" si="204"/>
        <v>-</v>
      </c>
      <c r="H253" s="308">
        <f t="shared" si="226"/>
        <v>0</v>
      </c>
      <c r="I253" s="190">
        <f t="shared" si="227"/>
        <v>0</v>
      </c>
      <c r="J253" s="190">
        <f t="shared" si="228"/>
        <v>0</v>
      </c>
      <c r="K253" s="190">
        <f t="shared" si="229"/>
        <v>0</v>
      </c>
      <c r="L253" s="414" t="str">
        <f t="shared" si="218"/>
        <v>-</v>
      </c>
      <c r="M253" s="335">
        <f t="shared" si="248"/>
        <v>0</v>
      </c>
      <c r="N253" s="335"/>
      <c r="O253" s="65"/>
      <c r="P253" s="105" t="str">
        <f t="shared" si="230"/>
        <v>-</v>
      </c>
      <c r="Q253" s="228">
        <v>0</v>
      </c>
      <c r="R253" s="417" t="str">
        <f t="shared" si="231"/>
        <v>-</v>
      </c>
      <c r="S253" s="335">
        <f t="shared" si="249"/>
        <v>0</v>
      </c>
      <c r="T253" s="335"/>
      <c r="U253" s="65"/>
      <c r="V253" s="105" t="str">
        <f t="shared" si="239"/>
        <v>-</v>
      </c>
      <c r="W253" s="228">
        <v>0</v>
      </c>
      <c r="X253" s="417" t="str">
        <f t="shared" si="232"/>
        <v>-</v>
      </c>
      <c r="Y253" s="335">
        <f t="shared" si="250"/>
        <v>0</v>
      </c>
      <c r="Z253" s="335"/>
      <c r="AA253" s="65"/>
      <c r="AB253" s="105" t="str">
        <f t="shared" si="240"/>
        <v>-</v>
      </c>
      <c r="AC253" s="228">
        <v>0</v>
      </c>
      <c r="AD253" s="417" t="str">
        <f t="shared" si="233"/>
        <v>-</v>
      </c>
      <c r="AE253" s="335">
        <f t="shared" si="251"/>
        <v>0</v>
      </c>
      <c r="AF253" s="335"/>
      <c r="AG253" s="65"/>
      <c r="AH253" s="105" t="str">
        <f t="shared" si="241"/>
        <v>-</v>
      </c>
      <c r="AI253" s="228">
        <v>0</v>
      </c>
      <c r="AJ253" s="417" t="str">
        <f t="shared" si="234"/>
        <v>-</v>
      </c>
      <c r="AK253" s="335">
        <f t="shared" si="252"/>
        <v>0</v>
      </c>
      <c r="AL253" s="335"/>
      <c r="AM253" s="65"/>
      <c r="AN253" s="105" t="str">
        <f t="shared" si="242"/>
        <v>-</v>
      </c>
      <c r="AO253" s="228">
        <v>0</v>
      </c>
      <c r="AP253" s="417" t="str">
        <f t="shared" si="235"/>
        <v>-</v>
      </c>
      <c r="AQ253" s="335">
        <f t="shared" si="253"/>
        <v>0</v>
      </c>
      <c r="AR253" s="335"/>
      <c r="AS253" s="65"/>
      <c r="AT253" s="105" t="str">
        <f t="shared" si="243"/>
        <v>-</v>
      </c>
      <c r="AU253" s="228">
        <v>0</v>
      </c>
      <c r="AV253" s="417" t="str">
        <f t="shared" si="236"/>
        <v>-</v>
      </c>
      <c r="AW253" s="335">
        <f t="shared" si="254"/>
        <v>0</v>
      </c>
      <c r="AX253" s="335"/>
      <c r="AY253" s="65"/>
      <c r="AZ253" s="369">
        <v>0</v>
      </c>
      <c r="BA253" s="417" t="str">
        <f t="shared" si="220"/>
        <v>-</v>
      </c>
      <c r="BB253" s="335">
        <f t="shared" si="255"/>
        <v>0</v>
      </c>
      <c r="BC253" s="335"/>
      <c r="BD253" s="65"/>
      <c r="BE253" s="369">
        <v>0</v>
      </c>
      <c r="BF253" s="417" t="str">
        <f t="shared" si="222"/>
        <v>-</v>
      </c>
      <c r="BG253" s="335">
        <f t="shared" si="256"/>
        <v>0</v>
      </c>
      <c r="BH253" s="335"/>
      <c r="BI253" s="65"/>
      <c r="BJ253" s="369">
        <v>0</v>
      </c>
      <c r="BK253" s="417" t="str">
        <f t="shared" si="224"/>
        <v>-</v>
      </c>
    </row>
    <row r="254" s="290" customFormat="1" ht="15" customHeight="1" spans="1:63">
      <c r="A254" s="403"/>
      <c r="B254" s="404">
        <v>27</v>
      </c>
      <c r="C254" s="405">
        <f t="shared" si="247"/>
        <v>0</v>
      </c>
      <c r="D254" s="406">
        <f t="shared" si="257"/>
        <v>0</v>
      </c>
      <c r="E254" s="208">
        <f t="shared" si="225"/>
        <v>0</v>
      </c>
      <c r="F254" s="382">
        <f t="shared" si="258"/>
        <v>0</v>
      </c>
      <c r="G254" s="304" t="str">
        <f t="shared" si="204"/>
        <v>-</v>
      </c>
      <c r="H254" s="308">
        <f t="shared" si="226"/>
        <v>0</v>
      </c>
      <c r="I254" s="190">
        <f t="shared" si="227"/>
        <v>0</v>
      </c>
      <c r="J254" s="190">
        <f t="shared" si="228"/>
        <v>0</v>
      </c>
      <c r="K254" s="190">
        <f t="shared" si="229"/>
        <v>0</v>
      </c>
      <c r="L254" s="414" t="str">
        <f t="shared" si="218"/>
        <v>-</v>
      </c>
      <c r="M254" s="335">
        <f t="shared" si="248"/>
        <v>0</v>
      </c>
      <c r="N254" s="335"/>
      <c r="O254" s="65"/>
      <c r="P254" s="105" t="str">
        <f t="shared" si="230"/>
        <v>-</v>
      </c>
      <c r="Q254" s="228">
        <v>0</v>
      </c>
      <c r="R254" s="417" t="str">
        <f t="shared" si="231"/>
        <v>-</v>
      </c>
      <c r="S254" s="335">
        <f t="shared" si="249"/>
        <v>0</v>
      </c>
      <c r="T254" s="335"/>
      <c r="U254" s="65"/>
      <c r="V254" s="105" t="str">
        <f t="shared" si="239"/>
        <v>-</v>
      </c>
      <c r="W254" s="228">
        <v>0</v>
      </c>
      <c r="X254" s="417" t="str">
        <f t="shared" si="232"/>
        <v>-</v>
      </c>
      <c r="Y254" s="335">
        <f t="shared" si="250"/>
        <v>0</v>
      </c>
      <c r="Z254" s="335"/>
      <c r="AA254" s="65"/>
      <c r="AB254" s="105" t="str">
        <f t="shared" si="240"/>
        <v>-</v>
      </c>
      <c r="AC254" s="228">
        <v>0</v>
      </c>
      <c r="AD254" s="417" t="str">
        <f t="shared" si="233"/>
        <v>-</v>
      </c>
      <c r="AE254" s="335">
        <f t="shared" si="251"/>
        <v>0</v>
      </c>
      <c r="AF254" s="335"/>
      <c r="AG254" s="65"/>
      <c r="AH254" s="105" t="str">
        <f t="shared" si="241"/>
        <v>-</v>
      </c>
      <c r="AI254" s="228">
        <v>0</v>
      </c>
      <c r="AJ254" s="417" t="str">
        <f t="shared" si="234"/>
        <v>-</v>
      </c>
      <c r="AK254" s="335">
        <f t="shared" si="252"/>
        <v>0</v>
      </c>
      <c r="AL254" s="335"/>
      <c r="AM254" s="65"/>
      <c r="AN254" s="105" t="str">
        <f t="shared" si="242"/>
        <v>-</v>
      </c>
      <c r="AO254" s="228">
        <v>0</v>
      </c>
      <c r="AP254" s="417" t="str">
        <f t="shared" si="235"/>
        <v>-</v>
      </c>
      <c r="AQ254" s="335">
        <f t="shared" si="253"/>
        <v>0</v>
      </c>
      <c r="AR254" s="335"/>
      <c r="AS254" s="65"/>
      <c r="AT254" s="105" t="str">
        <f t="shared" si="243"/>
        <v>-</v>
      </c>
      <c r="AU254" s="228">
        <v>0</v>
      </c>
      <c r="AV254" s="417" t="str">
        <f t="shared" si="236"/>
        <v>-</v>
      </c>
      <c r="AW254" s="335">
        <f t="shared" si="254"/>
        <v>0</v>
      </c>
      <c r="AX254" s="335"/>
      <c r="AY254" s="65"/>
      <c r="AZ254" s="369">
        <v>0</v>
      </c>
      <c r="BA254" s="417" t="str">
        <f t="shared" si="220"/>
        <v>-</v>
      </c>
      <c r="BB254" s="335">
        <f t="shared" si="255"/>
        <v>0</v>
      </c>
      <c r="BC254" s="335"/>
      <c r="BD254" s="65"/>
      <c r="BE254" s="369">
        <v>0</v>
      </c>
      <c r="BF254" s="417" t="str">
        <f t="shared" si="222"/>
        <v>-</v>
      </c>
      <c r="BG254" s="335">
        <f t="shared" si="256"/>
        <v>0</v>
      </c>
      <c r="BH254" s="335"/>
      <c r="BI254" s="65"/>
      <c r="BJ254" s="369">
        <v>0</v>
      </c>
      <c r="BK254" s="417" t="str">
        <f t="shared" si="224"/>
        <v>-</v>
      </c>
    </row>
    <row r="255" s="290" customFormat="1" ht="15" customHeight="1" spans="1:63">
      <c r="A255" s="403"/>
      <c r="B255" s="404">
        <v>28</v>
      </c>
      <c r="C255" s="405">
        <f t="shared" si="247"/>
        <v>0</v>
      </c>
      <c r="D255" s="406">
        <f t="shared" si="257"/>
        <v>0</v>
      </c>
      <c r="E255" s="208">
        <f t="shared" si="225"/>
        <v>0</v>
      </c>
      <c r="F255" s="382">
        <f t="shared" si="258"/>
        <v>0</v>
      </c>
      <c r="G255" s="304" t="str">
        <f t="shared" si="204"/>
        <v>-</v>
      </c>
      <c r="H255" s="308">
        <f t="shared" si="226"/>
        <v>0</v>
      </c>
      <c r="I255" s="190">
        <f t="shared" si="227"/>
        <v>0</v>
      </c>
      <c r="J255" s="190">
        <f t="shared" si="228"/>
        <v>0</v>
      </c>
      <c r="K255" s="190">
        <f t="shared" si="229"/>
        <v>0</v>
      </c>
      <c r="L255" s="414" t="str">
        <f t="shared" si="218"/>
        <v>-</v>
      </c>
      <c r="M255" s="335">
        <f t="shared" si="248"/>
        <v>0</v>
      </c>
      <c r="N255" s="335"/>
      <c r="O255" s="65"/>
      <c r="P255" s="105" t="str">
        <f t="shared" si="230"/>
        <v>-</v>
      </c>
      <c r="Q255" s="228">
        <v>0</v>
      </c>
      <c r="R255" s="417" t="str">
        <f t="shared" si="231"/>
        <v>-</v>
      </c>
      <c r="S255" s="335">
        <f t="shared" si="249"/>
        <v>0</v>
      </c>
      <c r="T255" s="335"/>
      <c r="U255" s="65"/>
      <c r="V255" s="105" t="str">
        <f t="shared" si="239"/>
        <v>-</v>
      </c>
      <c r="W255" s="228">
        <v>0</v>
      </c>
      <c r="X255" s="417" t="str">
        <f t="shared" si="232"/>
        <v>-</v>
      </c>
      <c r="Y255" s="335">
        <f t="shared" si="250"/>
        <v>0</v>
      </c>
      <c r="Z255" s="335"/>
      <c r="AA255" s="65"/>
      <c r="AB255" s="105" t="str">
        <f t="shared" si="240"/>
        <v>-</v>
      </c>
      <c r="AC255" s="228">
        <v>0</v>
      </c>
      <c r="AD255" s="417" t="str">
        <f t="shared" si="233"/>
        <v>-</v>
      </c>
      <c r="AE255" s="335">
        <f t="shared" si="251"/>
        <v>0</v>
      </c>
      <c r="AF255" s="335"/>
      <c r="AG255" s="65"/>
      <c r="AH255" s="105" t="str">
        <f t="shared" si="241"/>
        <v>-</v>
      </c>
      <c r="AI255" s="228">
        <v>0</v>
      </c>
      <c r="AJ255" s="417" t="str">
        <f t="shared" si="234"/>
        <v>-</v>
      </c>
      <c r="AK255" s="335">
        <f t="shared" si="252"/>
        <v>0</v>
      </c>
      <c r="AL255" s="335"/>
      <c r="AM255" s="65"/>
      <c r="AN255" s="105" t="str">
        <f t="shared" si="242"/>
        <v>-</v>
      </c>
      <c r="AO255" s="228">
        <v>0</v>
      </c>
      <c r="AP255" s="417" t="str">
        <f t="shared" si="235"/>
        <v>-</v>
      </c>
      <c r="AQ255" s="335">
        <f t="shared" si="253"/>
        <v>0</v>
      </c>
      <c r="AR255" s="335"/>
      <c r="AS255" s="65"/>
      <c r="AT255" s="105" t="str">
        <f t="shared" si="243"/>
        <v>-</v>
      </c>
      <c r="AU255" s="228">
        <v>0</v>
      </c>
      <c r="AV255" s="417" t="str">
        <f t="shared" si="236"/>
        <v>-</v>
      </c>
      <c r="AW255" s="335">
        <f t="shared" si="254"/>
        <v>0</v>
      </c>
      <c r="AX255" s="335"/>
      <c r="AY255" s="65"/>
      <c r="AZ255" s="369">
        <v>0</v>
      </c>
      <c r="BA255" s="417" t="str">
        <f t="shared" si="220"/>
        <v>-</v>
      </c>
      <c r="BB255" s="335">
        <f t="shared" si="255"/>
        <v>0</v>
      </c>
      <c r="BC255" s="335"/>
      <c r="BD255" s="65"/>
      <c r="BE255" s="369">
        <v>0</v>
      </c>
      <c r="BF255" s="417" t="str">
        <f t="shared" si="222"/>
        <v>-</v>
      </c>
      <c r="BG255" s="335">
        <f t="shared" si="256"/>
        <v>0</v>
      </c>
      <c r="BH255" s="335"/>
      <c r="BI255" s="65"/>
      <c r="BJ255" s="369">
        <v>0</v>
      </c>
      <c r="BK255" s="417" t="str">
        <f t="shared" si="224"/>
        <v>-</v>
      </c>
    </row>
    <row r="256" s="290" customFormat="1" ht="15" customHeight="1" spans="1:63">
      <c r="A256" s="403"/>
      <c r="B256" s="404">
        <v>29</v>
      </c>
      <c r="C256" s="405">
        <f t="shared" si="247"/>
        <v>0</v>
      </c>
      <c r="D256" s="406">
        <f t="shared" si="257"/>
        <v>0</v>
      </c>
      <c r="E256" s="208">
        <f t="shared" si="225"/>
        <v>0</v>
      </c>
      <c r="F256" s="382">
        <f t="shared" si="258"/>
        <v>0</v>
      </c>
      <c r="G256" s="304" t="str">
        <f t="shared" si="204"/>
        <v>-</v>
      </c>
      <c r="H256" s="308">
        <f t="shared" si="226"/>
        <v>0</v>
      </c>
      <c r="I256" s="190">
        <f t="shared" si="227"/>
        <v>0</v>
      </c>
      <c r="J256" s="190">
        <f t="shared" si="228"/>
        <v>0</v>
      </c>
      <c r="K256" s="190">
        <f t="shared" si="229"/>
        <v>0</v>
      </c>
      <c r="L256" s="414" t="str">
        <f t="shared" si="218"/>
        <v>-</v>
      </c>
      <c r="M256" s="335">
        <f t="shared" si="248"/>
        <v>0</v>
      </c>
      <c r="N256" s="335"/>
      <c r="O256" s="65"/>
      <c r="P256" s="105" t="str">
        <f t="shared" si="230"/>
        <v>-</v>
      </c>
      <c r="Q256" s="228">
        <v>0</v>
      </c>
      <c r="R256" s="417" t="str">
        <f t="shared" si="231"/>
        <v>-</v>
      </c>
      <c r="S256" s="335">
        <f t="shared" si="249"/>
        <v>0</v>
      </c>
      <c r="T256" s="335"/>
      <c r="U256" s="65"/>
      <c r="V256" s="105" t="str">
        <f t="shared" si="239"/>
        <v>-</v>
      </c>
      <c r="W256" s="228">
        <v>0</v>
      </c>
      <c r="X256" s="417" t="str">
        <f t="shared" si="232"/>
        <v>-</v>
      </c>
      <c r="Y256" s="335">
        <f t="shared" si="250"/>
        <v>0</v>
      </c>
      <c r="Z256" s="335"/>
      <c r="AA256" s="65"/>
      <c r="AB256" s="105" t="str">
        <f t="shared" si="240"/>
        <v>-</v>
      </c>
      <c r="AC256" s="228">
        <v>0</v>
      </c>
      <c r="AD256" s="417" t="str">
        <f t="shared" si="233"/>
        <v>-</v>
      </c>
      <c r="AE256" s="335">
        <f t="shared" si="251"/>
        <v>0</v>
      </c>
      <c r="AF256" s="335"/>
      <c r="AG256" s="65"/>
      <c r="AH256" s="105" t="str">
        <f t="shared" si="241"/>
        <v>-</v>
      </c>
      <c r="AI256" s="228">
        <v>0</v>
      </c>
      <c r="AJ256" s="417" t="str">
        <f t="shared" si="234"/>
        <v>-</v>
      </c>
      <c r="AK256" s="335">
        <f t="shared" si="252"/>
        <v>0</v>
      </c>
      <c r="AL256" s="335"/>
      <c r="AM256" s="65"/>
      <c r="AN256" s="105" t="str">
        <f t="shared" si="242"/>
        <v>-</v>
      </c>
      <c r="AO256" s="228">
        <v>0</v>
      </c>
      <c r="AP256" s="417" t="str">
        <f t="shared" si="235"/>
        <v>-</v>
      </c>
      <c r="AQ256" s="335">
        <f t="shared" si="253"/>
        <v>0</v>
      </c>
      <c r="AR256" s="335"/>
      <c r="AS256" s="65"/>
      <c r="AT256" s="105" t="str">
        <f t="shared" si="243"/>
        <v>-</v>
      </c>
      <c r="AU256" s="228">
        <v>0</v>
      </c>
      <c r="AV256" s="417" t="str">
        <f t="shared" si="236"/>
        <v>-</v>
      </c>
      <c r="AW256" s="335">
        <f t="shared" si="254"/>
        <v>0</v>
      </c>
      <c r="AX256" s="335"/>
      <c r="AY256" s="65"/>
      <c r="AZ256" s="369">
        <v>0</v>
      </c>
      <c r="BA256" s="417" t="str">
        <f t="shared" si="220"/>
        <v>-</v>
      </c>
      <c r="BB256" s="335">
        <f t="shared" si="255"/>
        <v>0</v>
      </c>
      <c r="BC256" s="335"/>
      <c r="BD256" s="65"/>
      <c r="BE256" s="369">
        <v>0</v>
      </c>
      <c r="BF256" s="417" t="str">
        <f t="shared" si="222"/>
        <v>-</v>
      </c>
      <c r="BG256" s="335">
        <f t="shared" si="256"/>
        <v>0</v>
      </c>
      <c r="BH256" s="335"/>
      <c r="BI256" s="65"/>
      <c r="BJ256" s="369">
        <v>0</v>
      </c>
      <c r="BK256" s="417" t="str">
        <f t="shared" si="224"/>
        <v>-</v>
      </c>
    </row>
    <row r="257" s="290" customFormat="1" ht="15" customHeight="1" spans="1:63">
      <c r="A257" s="403"/>
      <c r="B257" s="404">
        <v>30</v>
      </c>
      <c r="C257" s="405">
        <f t="shared" si="247"/>
        <v>0</v>
      </c>
      <c r="D257" s="406">
        <f t="shared" si="257"/>
        <v>0</v>
      </c>
      <c r="E257" s="208">
        <f t="shared" si="225"/>
        <v>0</v>
      </c>
      <c r="F257" s="382">
        <f t="shared" si="258"/>
        <v>0</v>
      </c>
      <c r="G257" s="304" t="str">
        <f t="shared" ref="G257:G320" si="259">IF(C257&lt;&gt;0,F257/C257,"-")</f>
        <v>-</v>
      </c>
      <c r="H257" s="308">
        <f t="shared" si="226"/>
        <v>0</v>
      </c>
      <c r="I257" s="190">
        <f t="shared" si="227"/>
        <v>0</v>
      </c>
      <c r="J257" s="190">
        <f t="shared" si="228"/>
        <v>0</v>
      </c>
      <c r="K257" s="190">
        <f t="shared" si="229"/>
        <v>0</v>
      </c>
      <c r="L257" s="414" t="str">
        <f t="shared" si="218"/>
        <v>-</v>
      </c>
      <c r="M257" s="335">
        <f t="shared" si="248"/>
        <v>0</v>
      </c>
      <c r="N257" s="335"/>
      <c r="O257" s="65"/>
      <c r="P257" s="105" t="str">
        <f t="shared" si="230"/>
        <v>-</v>
      </c>
      <c r="Q257" s="228">
        <v>0</v>
      </c>
      <c r="R257" s="417" t="str">
        <f t="shared" si="231"/>
        <v>-</v>
      </c>
      <c r="S257" s="335">
        <f t="shared" si="249"/>
        <v>0</v>
      </c>
      <c r="T257" s="335"/>
      <c r="U257" s="65"/>
      <c r="V257" s="105" t="str">
        <f t="shared" si="239"/>
        <v>-</v>
      </c>
      <c r="W257" s="228">
        <v>0</v>
      </c>
      <c r="X257" s="417" t="str">
        <f t="shared" si="232"/>
        <v>-</v>
      </c>
      <c r="Y257" s="335">
        <f t="shared" si="250"/>
        <v>0</v>
      </c>
      <c r="Z257" s="335"/>
      <c r="AA257" s="65"/>
      <c r="AB257" s="105" t="str">
        <f t="shared" si="240"/>
        <v>-</v>
      </c>
      <c r="AC257" s="228">
        <v>0</v>
      </c>
      <c r="AD257" s="417" t="str">
        <f t="shared" si="233"/>
        <v>-</v>
      </c>
      <c r="AE257" s="335">
        <f t="shared" si="251"/>
        <v>0</v>
      </c>
      <c r="AF257" s="335"/>
      <c r="AG257" s="65"/>
      <c r="AH257" s="105" t="str">
        <f t="shared" si="241"/>
        <v>-</v>
      </c>
      <c r="AI257" s="228">
        <v>0</v>
      </c>
      <c r="AJ257" s="417" t="str">
        <f t="shared" si="234"/>
        <v>-</v>
      </c>
      <c r="AK257" s="335">
        <f t="shared" si="252"/>
        <v>0</v>
      </c>
      <c r="AL257" s="335"/>
      <c r="AM257" s="65"/>
      <c r="AN257" s="105" t="str">
        <f t="shared" si="242"/>
        <v>-</v>
      </c>
      <c r="AO257" s="228">
        <v>0</v>
      </c>
      <c r="AP257" s="417" t="str">
        <f t="shared" si="235"/>
        <v>-</v>
      </c>
      <c r="AQ257" s="335">
        <f t="shared" si="253"/>
        <v>0</v>
      </c>
      <c r="AR257" s="335"/>
      <c r="AS257" s="65"/>
      <c r="AT257" s="105" t="str">
        <f t="shared" si="243"/>
        <v>-</v>
      </c>
      <c r="AU257" s="228">
        <v>0</v>
      </c>
      <c r="AV257" s="417" t="str">
        <f t="shared" si="236"/>
        <v>-</v>
      </c>
      <c r="AW257" s="335">
        <f t="shared" si="254"/>
        <v>0</v>
      </c>
      <c r="AX257" s="335"/>
      <c r="AY257" s="65"/>
      <c r="AZ257" s="369">
        <v>0</v>
      </c>
      <c r="BA257" s="417" t="str">
        <f t="shared" si="220"/>
        <v>-</v>
      </c>
      <c r="BB257" s="335">
        <f t="shared" si="255"/>
        <v>0</v>
      </c>
      <c r="BC257" s="335"/>
      <c r="BD257" s="65"/>
      <c r="BE257" s="369">
        <v>0</v>
      </c>
      <c r="BF257" s="417" t="str">
        <f t="shared" si="222"/>
        <v>-</v>
      </c>
      <c r="BG257" s="335">
        <f t="shared" si="256"/>
        <v>0</v>
      </c>
      <c r="BH257" s="335"/>
      <c r="BI257" s="65"/>
      <c r="BJ257" s="369">
        <v>0</v>
      </c>
      <c r="BK257" s="417" t="str">
        <f t="shared" si="224"/>
        <v>-</v>
      </c>
    </row>
    <row r="258" s="290" customFormat="1" ht="15" customHeight="1" spans="1:63">
      <c r="A258" s="403"/>
      <c r="B258" s="404">
        <v>31</v>
      </c>
      <c r="C258" s="405">
        <f t="shared" si="247"/>
        <v>0</v>
      </c>
      <c r="D258" s="406">
        <f t="shared" si="257"/>
        <v>0</v>
      </c>
      <c r="E258" s="208">
        <f t="shared" si="225"/>
        <v>0</v>
      </c>
      <c r="F258" s="382">
        <f t="shared" si="258"/>
        <v>0</v>
      </c>
      <c r="G258" s="304" t="str">
        <f t="shared" si="259"/>
        <v>-</v>
      </c>
      <c r="H258" s="308">
        <f t="shared" si="226"/>
        <v>0</v>
      </c>
      <c r="I258" s="190">
        <f t="shared" si="227"/>
        <v>0</v>
      </c>
      <c r="J258" s="190">
        <f t="shared" si="228"/>
        <v>0</v>
      </c>
      <c r="K258" s="190">
        <f t="shared" si="229"/>
        <v>0</v>
      </c>
      <c r="L258" s="414" t="str">
        <f t="shared" si="218"/>
        <v>-</v>
      </c>
      <c r="M258" s="335">
        <f t="shared" si="248"/>
        <v>0</v>
      </c>
      <c r="N258" s="335"/>
      <c r="O258" s="65"/>
      <c r="P258" s="105" t="str">
        <f t="shared" si="230"/>
        <v>-</v>
      </c>
      <c r="Q258" s="228">
        <v>0</v>
      </c>
      <c r="R258" s="417" t="str">
        <f t="shared" si="231"/>
        <v>-</v>
      </c>
      <c r="S258" s="335">
        <f t="shared" si="249"/>
        <v>0</v>
      </c>
      <c r="T258" s="335"/>
      <c r="U258" s="65"/>
      <c r="V258" s="105" t="str">
        <f t="shared" si="239"/>
        <v>-</v>
      </c>
      <c r="W258" s="228">
        <v>0</v>
      </c>
      <c r="X258" s="417" t="str">
        <f t="shared" si="232"/>
        <v>-</v>
      </c>
      <c r="Y258" s="335">
        <f t="shared" si="250"/>
        <v>0</v>
      </c>
      <c r="Z258" s="335"/>
      <c r="AA258" s="65"/>
      <c r="AB258" s="105" t="str">
        <f t="shared" si="240"/>
        <v>-</v>
      </c>
      <c r="AC258" s="228">
        <v>0</v>
      </c>
      <c r="AD258" s="417" t="str">
        <f t="shared" si="233"/>
        <v>-</v>
      </c>
      <c r="AE258" s="335">
        <f t="shared" si="251"/>
        <v>0</v>
      </c>
      <c r="AF258" s="335"/>
      <c r="AG258" s="65"/>
      <c r="AH258" s="105" t="str">
        <f t="shared" si="241"/>
        <v>-</v>
      </c>
      <c r="AI258" s="228">
        <v>0</v>
      </c>
      <c r="AJ258" s="417" t="str">
        <f t="shared" si="234"/>
        <v>-</v>
      </c>
      <c r="AK258" s="335">
        <f t="shared" si="252"/>
        <v>0</v>
      </c>
      <c r="AL258" s="335"/>
      <c r="AM258" s="65"/>
      <c r="AN258" s="105" t="str">
        <f t="shared" si="242"/>
        <v>-</v>
      </c>
      <c r="AO258" s="228">
        <v>0</v>
      </c>
      <c r="AP258" s="417" t="str">
        <f t="shared" si="235"/>
        <v>-</v>
      </c>
      <c r="AQ258" s="335">
        <f t="shared" si="253"/>
        <v>0</v>
      </c>
      <c r="AR258" s="335"/>
      <c r="AS258" s="65"/>
      <c r="AT258" s="105" t="str">
        <f t="shared" si="243"/>
        <v>-</v>
      </c>
      <c r="AU258" s="228">
        <v>0</v>
      </c>
      <c r="AV258" s="417" t="str">
        <f t="shared" si="236"/>
        <v>-</v>
      </c>
      <c r="AW258" s="335">
        <f t="shared" si="254"/>
        <v>0</v>
      </c>
      <c r="AX258" s="335"/>
      <c r="AY258" s="65"/>
      <c r="AZ258" s="369">
        <v>0</v>
      </c>
      <c r="BA258" s="417" t="str">
        <f t="shared" si="220"/>
        <v>-</v>
      </c>
      <c r="BB258" s="335">
        <f t="shared" si="255"/>
        <v>0</v>
      </c>
      <c r="BC258" s="335"/>
      <c r="BD258" s="65"/>
      <c r="BE258" s="369">
        <v>0</v>
      </c>
      <c r="BF258" s="417" t="str">
        <f t="shared" si="222"/>
        <v>-</v>
      </c>
      <c r="BG258" s="335">
        <f t="shared" si="256"/>
        <v>0</v>
      </c>
      <c r="BH258" s="335"/>
      <c r="BI258" s="65"/>
      <c r="BJ258" s="369">
        <v>0</v>
      </c>
      <c r="BK258" s="417" t="str">
        <f t="shared" si="224"/>
        <v>-</v>
      </c>
    </row>
    <row r="259" ht="16.5" customHeight="1" spans="1:63">
      <c r="A259" s="399" t="s">
        <v>57</v>
      </c>
      <c r="B259" s="400"/>
      <c r="C259" s="401">
        <f>SUM(C260:C289)</f>
        <v>0</v>
      </c>
      <c r="D259" s="401">
        <f>SUM(D260:D289)</f>
        <v>0</v>
      </c>
      <c r="E259" s="208">
        <f t="shared" si="225"/>
        <v>0</v>
      </c>
      <c r="F259" s="382">
        <f t="shared" si="258"/>
        <v>0</v>
      </c>
      <c r="G259" s="304" t="str">
        <f t="shared" si="259"/>
        <v>-</v>
      </c>
      <c r="H259" s="308">
        <f t="shared" si="226"/>
        <v>0</v>
      </c>
      <c r="I259" s="190">
        <f t="shared" si="227"/>
        <v>0</v>
      </c>
      <c r="J259" s="190">
        <f t="shared" si="228"/>
        <v>0</v>
      </c>
      <c r="K259" s="190">
        <f t="shared" si="229"/>
        <v>0</v>
      </c>
      <c r="L259" s="412" t="str">
        <f t="shared" si="218"/>
        <v>-</v>
      </c>
      <c r="M259" s="413">
        <f>SUM(M260:M289)</f>
        <v>0</v>
      </c>
      <c r="N259" s="413">
        <f>SUM(N260:N289)</f>
        <v>0</v>
      </c>
      <c r="O259" s="413">
        <f>SUM(O260:O289)</f>
        <v>0</v>
      </c>
      <c r="P259" s="411" t="str">
        <f t="shared" si="230"/>
        <v>-</v>
      </c>
      <c r="Q259" s="415">
        <f>SUM(Q260:Q289)</f>
        <v>0</v>
      </c>
      <c r="R259" s="416" t="str">
        <f t="shared" si="231"/>
        <v>-</v>
      </c>
      <c r="S259" s="413">
        <f>SUM(S260:S289)</f>
        <v>0</v>
      </c>
      <c r="T259" s="413">
        <f>SUM(T260:T289)</f>
        <v>0</v>
      </c>
      <c r="U259" s="413">
        <f>SUM(U260:U289)</f>
        <v>0</v>
      </c>
      <c r="V259" s="411" t="str">
        <f t="shared" si="239"/>
        <v>-</v>
      </c>
      <c r="W259" s="415">
        <f>SUM(W260:W289)</f>
        <v>0</v>
      </c>
      <c r="X259" s="416" t="str">
        <f t="shared" si="232"/>
        <v>-</v>
      </c>
      <c r="Y259" s="413">
        <f>SUM(Y260:Y289)</f>
        <v>0</v>
      </c>
      <c r="Z259" s="413">
        <f>SUM(Z260:Z289)</f>
        <v>0</v>
      </c>
      <c r="AA259" s="413">
        <f>SUM(AA260:AA289)</f>
        <v>0</v>
      </c>
      <c r="AB259" s="411" t="str">
        <f t="shared" si="240"/>
        <v>-</v>
      </c>
      <c r="AC259" s="415">
        <f>SUM(AC260:AC289)</f>
        <v>0</v>
      </c>
      <c r="AD259" s="416" t="str">
        <f t="shared" si="233"/>
        <v>-</v>
      </c>
      <c r="AE259" s="413">
        <f>SUM(AE260:AE289)</f>
        <v>0</v>
      </c>
      <c r="AF259" s="413">
        <f>SUM(AF260:AF289)</f>
        <v>0</v>
      </c>
      <c r="AG259" s="413">
        <f>SUM(AG260:AG289)</f>
        <v>0</v>
      </c>
      <c r="AH259" s="411" t="str">
        <f t="shared" si="241"/>
        <v>-</v>
      </c>
      <c r="AI259" s="415">
        <f>SUM(AI260:AI289)</f>
        <v>0</v>
      </c>
      <c r="AJ259" s="416" t="str">
        <f t="shared" si="234"/>
        <v>-</v>
      </c>
      <c r="AK259" s="413">
        <f>SUM(AK260:AK289)</f>
        <v>0</v>
      </c>
      <c r="AL259" s="413">
        <f>SUM(AL260:AL289)</f>
        <v>0</v>
      </c>
      <c r="AM259" s="413">
        <f>SUM(AM260:AM289)</f>
        <v>0</v>
      </c>
      <c r="AN259" s="411" t="str">
        <f t="shared" si="242"/>
        <v>-</v>
      </c>
      <c r="AO259" s="415">
        <f>SUM(AO260:AO289)</f>
        <v>0</v>
      </c>
      <c r="AP259" s="416" t="str">
        <f t="shared" si="235"/>
        <v>-</v>
      </c>
      <c r="AQ259" s="413">
        <f>SUM(AQ260:AQ289)</f>
        <v>0</v>
      </c>
      <c r="AR259" s="413">
        <f>SUM(AR260:AR289)</f>
        <v>0</v>
      </c>
      <c r="AS259" s="413">
        <f>SUM(AS260:AS289)</f>
        <v>0</v>
      </c>
      <c r="AT259" s="411" t="str">
        <f t="shared" si="243"/>
        <v>-</v>
      </c>
      <c r="AU259" s="415">
        <f>SUM(AU260:AU289)</f>
        <v>0</v>
      </c>
      <c r="AV259" s="416" t="str">
        <f t="shared" si="236"/>
        <v>-</v>
      </c>
      <c r="AW259" s="413">
        <f t="shared" ref="AW259:AZ259" si="260">SUM(AW260:AW289)</f>
        <v>0</v>
      </c>
      <c r="AX259" s="413">
        <f t="shared" si="260"/>
        <v>0</v>
      </c>
      <c r="AY259" s="413">
        <f t="shared" si="260"/>
        <v>0</v>
      </c>
      <c r="AZ259" s="415">
        <f t="shared" si="260"/>
        <v>0</v>
      </c>
      <c r="BA259" s="419" t="str">
        <f t="shared" si="220"/>
        <v>-</v>
      </c>
      <c r="BB259" s="413">
        <f t="shared" ref="BB259:BE259" si="261">SUM(BB260:BB289)</f>
        <v>0</v>
      </c>
      <c r="BC259" s="413">
        <f t="shared" si="261"/>
        <v>0</v>
      </c>
      <c r="BD259" s="413">
        <f t="shared" si="261"/>
        <v>0</v>
      </c>
      <c r="BE259" s="415">
        <f t="shared" si="261"/>
        <v>0</v>
      </c>
      <c r="BF259" s="419" t="str">
        <f t="shared" si="222"/>
        <v>-</v>
      </c>
      <c r="BG259" s="413">
        <f t="shared" ref="BG259:BJ259" si="262">SUM(BG260:BG289)</f>
        <v>0</v>
      </c>
      <c r="BH259" s="413">
        <f t="shared" si="262"/>
        <v>0</v>
      </c>
      <c r="BI259" s="413">
        <f t="shared" si="262"/>
        <v>0</v>
      </c>
      <c r="BJ259" s="415">
        <f t="shared" si="262"/>
        <v>0</v>
      </c>
      <c r="BK259" s="419" t="str">
        <f t="shared" si="224"/>
        <v>-</v>
      </c>
    </row>
    <row r="260" s="290" customFormat="1" ht="15" customHeight="1" spans="1:63">
      <c r="A260" s="403"/>
      <c r="B260" s="404">
        <v>1</v>
      </c>
      <c r="C260" s="405">
        <f>F260+H260</f>
        <v>0</v>
      </c>
      <c r="D260" s="406">
        <f>M260+S260+Y260+AE260+AK260+AQ260</f>
        <v>0</v>
      </c>
      <c r="E260" s="208">
        <f t="shared" si="225"/>
        <v>0</v>
      </c>
      <c r="F260" s="382">
        <f t="shared" si="258"/>
        <v>0</v>
      </c>
      <c r="G260" s="304" t="str">
        <f t="shared" si="259"/>
        <v>-</v>
      </c>
      <c r="H260" s="308">
        <f t="shared" si="226"/>
        <v>0</v>
      </c>
      <c r="I260" s="190">
        <f t="shared" si="227"/>
        <v>0</v>
      </c>
      <c r="J260" s="190">
        <f t="shared" si="228"/>
        <v>0</v>
      </c>
      <c r="K260" s="190">
        <f t="shared" si="229"/>
        <v>0</v>
      </c>
      <c r="L260" s="414" t="str">
        <f t="shared" si="218"/>
        <v>-</v>
      </c>
      <c r="M260" s="335">
        <f>N260+O260</f>
        <v>0</v>
      </c>
      <c r="N260" s="335"/>
      <c r="O260" s="65"/>
      <c r="P260" s="105" t="str">
        <f t="shared" si="230"/>
        <v>-</v>
      </c>
      <c r="Q260" s="228">
        <v>0</v>
      </c>
      <c r="R260" s="417" t="str">
        <f t="shared" si="231"/>
        <v>-</v>
      </c>
      <c r="S260" s="335">
        <f>T260+U260</f>
        <v>0</v>
      </c>
      <c r="T260" s="335"/>
      <c r="U260" s="65"/>
      <c r="V260" s="105" t="str">
        <f t="shared" si="239"/>
        <v>-</v>
      </c>
      <c r="W260" s="228">
        <v>0</v>
      </c>
      <c r="X260" s="417" t="str">
        <f t="shared" si="232"/>
        <v>-</v>
      </c>
      <c r="Y260" s="335">
        <f>Z260+AA260</f>
        <v>0</v>
      </c>
      <c r="Z260" s="335"/>
      <c r="AA260" s="65"/>
      <c r="AB260" s="105" t="str">
        <f t="shared" si="240"/>
        <v>-</v>
      </c>
      <c r="AC260" s="228">
        <v>0</v>
      </c>
      <c r="AD260" s="417" t="str">
        <f t="shared" si="233"/>
        <v>-</v>
      </c>
      <c r="AE260" s="335">
        <f>AF260+AG260</f>
        <v>0</v>
      </c>
      <c r="AF260" s="335"/>
      <c r="AG260" s="65"/>
      <c r="AH260" s="105" t="str">
        <f t="shared" si="241"/>
        <v>-</v>
      </c>
      <c r="AI260" s="228">
        <v>0</v>
      </c>
      <c r="AJ260" s="417" t="str">
        <f t="shared" si="234"/>
        <v>-</v>
      </c>
      <c r="AK260" s="335">
        <f>AL260+AM260</f>
        <v>0</v>
      </c>
      <c r="AL260" s="335"/>
      <c r="AM260" s="65"/>
      <c r="AN260" s="105" t="str">
        <f t="shared" si="242"/>
        <v>-</v>
      </c>
      <c r="AO260" s="228">
        <v>0</v>
      </c>
      <c r="AP260" s="417" t="str">
        <f t="shared" si="235"/>
        <v>-</v>
      </c>
      <c r="AQ260" s="335">
        <f>AR260+AS260</f>
        <v>0</v>
      </c>
      <c r="AR260" s="335"/>
      <c r="AS260" s="65"/>
      <c r="AT260" s="105" t="str">
        <f t="shared" si="243"/>
        <v>-</v>
      </c>
      <c r="AU260" s="228">
        <v>0</v>
      </c>
      <c r="AV260" s="417" t="str">
        <f t="shared" si="236"/>
        <v>-</v>
      </c>
      <c r="AW260" s="335">
        <f>AX260+AY260</f>
        <v>0</v>
      </c>
      <c r="AX260" s="335"/>
      <c r="AY260" s="65"/>
      <c r="AZ260" s="369">
        <v>0</v>
      </c>
      <c r="BA260" s="417" t="str">
        <f t="shared" si="220"/>
        <v>-</v>
      </c>
      <c r="BB260" s="335">
        <f>BC260+BD260</f>
        <v>0</v>
      </c>
      <c r="BC260" s="335"/>
      <c r="BD260" s="65"/>
      <c r="BE260" s="369">
        <v>0</v>
      </c>
      <c r="BF260" s="417" t="str">
        <f t="shared" si="222"/>
        <v>-</v>
      </c>
      <c r="BG260" s="335">
        <f>BH260+BI260</f>
        <v>0</v>
      </c>
      <c r="BH260" s="335"/>
      <c r="BI260" s="65"/>
      <c r="BJ260" s="369">
        <v>0</v>
      </c>
      <c r="BK260" s="417" t="str">
        <f t="shared" si="224"/>
        <v>-</v>
      </c>
    </row>
    <row r="261" s="290" customFormat="1" ht="15" customHeight="1" spans="1:63">
      <c r="A261" s="403"/>
      <c r="B261" s="404">
        <v>2</v>
      </c>
      <c r="C261" s="405">
        <f t="shared" ref="C261:C289" si="263">F261+H261</f>
        <v>0</v>
      </c>
      <c r="D261" s="406">
        <f t="shared" ref="D261:D289" si="264">M261+S261+Y261+AE261+AK261+AQ261</f>
        <v>0</v>
      </c>
      <c r="E261" s="208">
        <f t="shared" si="225"/>
        <v>0</v>
      </c>
      <c r="F261" s="382">
        <f t="shared" si="258"/>
        <v>0</v>
      </c>
      <c r="G261" s="304" t="str">
        <f t="shared" si="259"/>
        <v>-</v>
      </c>
      <c r="H261" s="308">
        <f t="shared" si="226"/>
        <v>0</v>
      </c>
      <c r="I261" s="190">
        <f t="shared" si="227"/>
        <v>0</v>
      </c>
      <c r="J261" s="190">
        <f t="shared" si="228"/>
        <v>0</v>
      </c>
      <c r="K261" s="190">
        <f t="shared" si="229"/>
        <v>0</v>
      </c>
      <c r="L261" s="414" t="str">
        <f t="shared" ref="L261:L270" si="265">IF(I261&lt;&gt;0,I261/F261,"-")</f>
        <v>-</v>
      </c>
      <c r="M261" s="335">
        <f t="shared" ref="M261:M289" si="266">N261+O261</f>
        <v>0</v>
      </c>
      <c r="N261" s="335"/>
      <c r="O261" s="65"/>
      <c r="P261" s="105" t="str">
        <f t="shared" si="230"/>
        <v>-</v>
      </c>
      <c r="Q261" s="228">
        <v>0</v>
      </c>
      <c r="R261" s="417" t="str">
        <f t="shared" ref="R261:R292" si="267">IF(Q261&lt;&gt;0,Q261/O261,"-")</f>
        <v>-</v>
      </c>
      <c r="S261" s="335">
        <f t="shared" ref="S261:S289" si="268">T261+U261</f>
        <v>0</v>
      </c>
      <c r="T261" s="335"/>
      <c r="U261" s="65"/>
      <c r="V261" s="105" t="str">
        <f t="shared" si="239"/>
        <v>-</v>
      </c>
      <c r="W261" s="228">
        <v>0</v>
      </c>
      <c r="X261" s="417" t="str">
        <f t="shared" si="232"/>
        <v>-</v>
      </c>
      <c r="Y261" s="335">
        <f t="shared" ref="Y261:Y289" si="269">Z261+AA261</f>
        <v>0</v>
      </c>
      <c r="Z261" s="335"/>
      <c r="AA261" s="65"/>
      <c r="AB261" s="105" t="str">
        <f t="shared" si="240"/>
        <v>-</v>
      </c>
      <c r="AC261" s="228">
        <v>0</v>
      </c>
      <c r="AD261" s="417" t="str">
        <f t="shared" si="233"/>
        <v>-</v>
      </c>
      <c r="AE261" s="335">
        <f t="shared" ref="AE261:AE289" si="270">AF261+AG261</f>
        <v>0</v>
      </c>
      <c r="AF261" s="335"/>
      <c r="AG261" s="65"/>
      <c r="AH261" s="105" t="str">
        <f t="shared" si="241"/>
        <v>-</v>
      </c>
      <c r="AI261" s="228">
        <v>0</v>
      </c>
      <c r="AJ261" s="417" t="str">
        <f t="shared" si="234"/>
        <v>-</v>
      </c>
      <c r="AK261" s="335">
        <f t="shared" ref="AK261:AK289" si="271">AL261+AM261</f>
        <v>0</v>
      </c>
      <c r="AL261" s="335"/>
      <c r="AM261" s="65"/>
      <c r="AN261" s="105" t="str">
        <f t="shared" si="242"/>
        <v>-</v>
      </c>
      <c r="AO261" s="228">
        <v>0</v>
      </c>
      <c r="AP261" s="417" t="str">
        <f t="shared" si="235"/>
        <v>-</v>
      </c>
      <c r="AQ261" s="335">
        <f t="shared" ref="AQ261:AQ289" si="272">AR261+AS261</f>
        <v>0</v>
      </c>
      <c r="AR261" s="335"/>
      <c r="AS261" s="65"/>
      <c r="AT261" s="105" t="str">
        <f t="shared" si="243"/>
        <v>-</v>
      </c>
      <c r="AU261" s="228">
        <v>0</v>
      </c>
      <c r="AV261" s="417" t="str">
        <f t="shared" si="236"/>
        <v>-</v>
      </c>
      <c r="AW261" s="335">
        <f t="shared" ref="AW261:AW289" si="273">AX261+AY261</f>
        <v>0</v>
      </c>
      <c r="AX261" s="335"/>
      <c r="AY261" s="65"/>
      <c r="AZ261" s="369">
        <v>0</v>
      </c>
      <c r="BA261" s="417" t="str">
        <f t="shared" ref="BA261:BA324" si="274">IF(AZ261&lt;&gt;0,AZ261/AY261,"-")</f>
        <v>-</v>
      </c>
      <c r="BB261" s="335">
        <f t="shared" ref="BB261:BB289" si="275">BC261+BD261</f>
        <v>0</v>
      </c>
      <c r="BC261" s="335"/>
      <c r="BD261" s="65"/>
      <c r="BE261" s="369">
        <v>0</v>
      </c>
      <c r="BF261" s="417" t="str">
        <f t="shared" ref="BF261:BF292" si="276">IF(BE261&lt;&gt;0,BE261/BD261,"-")</f>
        <v>-</v>
      </c>
      <c r="BG261" s="335">
        <f t="shared" ref="BG261:BG289" si="277">BH261+BI261</f>
        <v>0</v>
      </c>
      <c r="BH261" s="335"/>
      <c r="BI261" s="65"/>
      <c r="BJ261" s="369">
        <v>0</v>
      </c>
      <c r="BK261" s="417" t="str">
        <f t="shared" ref="BK261:BK324" si="278">IF(BJ261&lt;&gt;0,BJ261/BI261,"-")</f>
        <v>-</v>
      </c>
    </row>
    <row r="262" s="290" customFormat="1" ht="15" customHeight="1" spans="1:63">
      <c r="A262" s="403"/>
      <c r="B262" s="404">
        <v>3</v>
      </c>
      <c r="C262" s="405">
        <f t="shared" si="263"/>
        <v>0</v>
      </c>
      <c r="D262" s="406">
        <f t="shared" si="264"/>
        <v>0</v>
      </c>
      <c r="E262" s="208">
        <f t="shared" si="225"/>
        <v>0</v>
      </c>
      <c r="F262" s="382">
        <f t="shared" si="258"/>
        <v>0</v>
      </c>
      <c r="G262" s="304" t="str">
        <f t="shared" si="259"/>
        <v>-</v>
      </c>
      <c r="H262" s="308">
        <f t="shared" si="226"/>
        <v>0</v>
      </c>
      <c r="I262" s="190">
        <f t="shared" si="227"/>
        <v>0</v>
      </c>
      <c r="J262" s="190">
        <f t="shared" si="228"/>
        <v>0</v>
      </c>
      <c r="K262" s="190">
        <f t="shared" si="229"/>
        <v>0</v>
      </c>
      <c r="L262" s="414" t="str">
        <f t="shared" si="265"/>
        <v>-</v>
      </c>
      <c r="M262" s="335">
        <f t="shared" si="266"/>
        <v>0</v>
      </c>
      <c r="N262" s="335"/>
      <c r="O262" s="65"/>
      <c r="P262" s="105" t="str">
        <f t="shared" si="230"/>
        <v>-</v>
      </c>
      <c r="Q262" s="228">
        <v>0</v>
      </c>
      <c r="R262" s="417" t="str">
        <f t="shared" si="267"/>
        <v>-</v>
      </c>
      <c r="S262" s="335">
        <f t="shared" si="268"/>
        <v>0</v>
      </c>
      <c r="T262" s="335"/>
      <c r="U262" s="65"/>
      <c r="V262" s="105" t="str">
        <f t="shared" si="239"/>
        <v>-</v>
      </c>
      <c r="W262" s="228">
        <v>0</v>
      </c>
      <c r="X262" s="417" t="str">
        <f t="shared" si="232"/>
        <v>-</v>
      </c>
      <c r="Y262" s="335">
        <f t="shared" si="269"/>
        <v>0</v>
      </c>
      <c r="Z262" s="335"/>
      <c r="AA262" s="65"/>
      <c r="AB262" s="105" t="str">
        <f t="shared" si="240"/>
        <v>-</v>
      </c>
      <c r="AC262" s="228">
        <v>0</v>
      </c>
      <c r="AD262" s="417" t="str">
        <f t="shared" si="233"/>
        <v>-</v>
      </c>
      <c r="AE262" s="335">
        <f t="shared" si="270"/>
        <v>0</v>
      </c>
      <c r="AF262" s="335"/>
      <c r="AG262" s="65"/>
      <c r="AH262" s="105" t="str">
        <f t="shared" si="241"/>
        <v>-</v>
      </c>
      <c r="AI262" s="228">
        <v>0</v>
      </c>
      <c r="AJ262" s="417" t="str">
        <f t="shared" si="234"/>
        <v>-</v>
      </c>
      <c r="AK262" s="335">
        <f t="shared" si="271"/>
        <v>0</v>
      </c>
      <c r="AL262" s="335"/>
      <c r="AM262" s="65"/>
      <c r="AN262" s="105" t="str">
        <f t="shared" si="242"/>
        <v>-</v>
      </c>
      <c r="AO262" s="228">
        <v>0</v>
      </c>
      <c r="AP262" s="417" t="str">
        <f t="shared" si="235"/>
        <v>-</v>
      </c>
      <c r="AQ262" s="335">
        <f t="shared" si="272"/>
        <v>0</v>
      </c>
      <c r="AR262" s="335"/>
      <c r="AS262" s="65"/>
      <c r="AT262" s="105" t="str">
        <f t="shared" si="243"/>
        <v>-</v>
      </c>
      <c r="AU262" s="228">
        <v>0</v>
      </c>
      <c r="AV262" s="417" t="str">
        <f t="shared" si="236"/>
        <v>-</v>
      </c>
      <c r="AW262" s="335">
        <f t="shared" si="273"/>
        <v>0</v>
      </c>
      <c r="AX262" s="335"/>
      <c r="AY262" s="65"/>
      <c r="AZ262" s="369">
        <v>0</v>
      </c>
      <c r="BA262" s="417" t="str">
        <f t="shared" si="274"/>
        <v>-</v>
      </c>
      <c r="BB262" s="335">
        <f t="shared" si="275"/>
        <v>0</v>
      </c>
      <c r="BC262" s="335"/>
      <c r="BD262" s="65"/>
      <c r="BE262" s="369">
        <v>0</v>
      </c>
      <c r="BF262" s="417" t="str">
        <f t="shared" si="276"/>
        <v>-</v>
      </c>
      <c r="BG262" s="335">
        <f t="shared" si="277"/>
        <v>0</v>
      </c>
      <c r="BH262" s="335"/>
      <c r="BI262" s="65"/>
      <c r="BJ262" s="369">
        <v>0</v>
      </c>
      <c r="BK262" s="417" t="str">
        <f t="shared" si="278"/>
        <v>-</v>
      </c>
    </row>
    <row r="263" s="290" customFormat="1" ht="15" customHeight="1" spans="1:63">
      <c r="A263" s="403"/>
      <c r="B263" s="404">
        <v>4</v>
      </c>
      <c r="C263" s="405">
        <f t="shared" si="263"/>
        <v>0</v>
      </c>
      <c r="D263" s="406">
        <f t="shared" si="264"/>
        <v>0</v>
      </c>
      <c r="E263" s="208">
        <f t="shared" si="225"/>
        <v>0</v>
      </c>
      <c r="F263" s="382">
        <f t="shared" si="258"/>
        <v>0</v>
      </c>
      <c r="G263" s="304" t="str">
        <f t="shared" si="259"/>
        <v>-</v>
      </c>
      <c r="H263" s="308">
        <f t="shared" si="226"/>
        <v>0</v>
      </c>
      <c r="I263" s="190">
        <f t="shared" si="227"/>
        <v>0</v>
      </c>
      <c r="J263" s="190">
        <f t="shared" si="228"/>
        <v>0</v>
      </c>
      <c r="K263" s="190">
        <f t="shared" si="229"/>
        <v>0</v>
      </c>
      <c r="L263" s="414" t="str">
        <f t="shared" si="265"/>
        <v>-</v>
      </c>
      <c r="M263" s="335">
        <f t="shared" si="266"/>
        <v>0</v>
      </c>
      <c r="N263" s="335"/>
      <c r="O263" s="65"/>
      <c r="P263" s="105" t="str">
        <f t="shared" si="230"/>
        <v>-</v>
      </c>
      <c r="Q263" s="228">
        <v>0</v>
      </c>
      <c r="R263" s="417" t="str">
        <f t="shared" si="267"/>
        <v>-</v>
      </c>
      <c r="S263" s="335">
        <f t="shared" si="268"/>
        <v>0</v>
      </c>
      <c r="T263" s="335"/>
      <c r="U263" s="65"/>
      <c r="V263" s="105" t="str">
        <f t="shared" si="239"/>
        <v>-</v>
      </c>
      <c r="W263" s="228">
        <v>0</v>
      </c>
      <c r="X263" s="417" t="str">
        <f t="shared" si="232"/>
        <v>-</v>
      </c>
      <c r="Y263" s="335">
        <f t="shared" si="269"/>
        <v>0</v>
      </c>
      <c r="Z263" s="335"/>
      <c r="AA263" s="65"/>
      <c r="AB263" s="105" t="str">
        <f t="shared" si="240"/>
        <v>-</v>
      </c>
      <c r="AC263" s="228">
        <v>0</v>
      </c>
      <c r="AD263" s="417" t="str">
        <f t="shared" si="233"/>
        <v>-</v>
      </c>
      <c r="AE263" s="335">
        <f t="shared" si="270"/>
        <v>0</v>
      </c>
      <c r="AF263" s="335"/>
      <c r="AG263" s="65"/>
      <c r="AH263" s="105" t="str">
        <f t="shared" si="241"/>
        <v>-</v>
      </c>
      <c r="AI263" s="228">
        <v>0</v>
      </c>
      <c r="AJ263" s="417" t="str">
        <f t="shared" si="234"/>
        <v>-</v>
      </c>
      <c r="AK263" s="335">
        <f t="shared" si="271"/>
        <v>0</v>
      </c>
      <c r="AL263" s="335"/>
      <c r="AM263" s="65"/>
      <c r="AN263" s="105" t="str">
        <f t="shared" si="242"/>
        <v>-</v>
      </c>
      <c r="AO263" s="228">
        <v>0</v>
      </c>
      <c r="AP263" s="417" t="str">
        <f t="shared" si="235"/>
        <v>-</v>
      </c>
      <c r="AQ263" s="335">
        <f t="shared" si="272"/>
        <v>0</v>
      </c>
      <c r="AR263" s="335"/>
      <c r="AS263" s="65"/>
      <c r="AT263" s="105" t="str">
        <f t="shared" si="243"/>
        <v>-</v>
      </c>
      <c r="AU263" s="228">
        <v>0</v>
      </c>
      <c r="AV263" s="417" t="str">
        <f t="shared" si="236"/>
        <v>-</v>
      </c>
      <c r="AW263" s="335">
        <f t="shared" si="273"/>
        <v>0</v>
      </c>
      <c r="AX263" s="335"/>
      <c r="AY263" s="65"/>
      <c r="AZ263" s="369">
        <v>0</v>
      </c>
      <c r="BA263" s="417" t="str">
        <f t="shared" si="274"/>
        <v>-</v>
      </c>
      <c r="BB263" s="335">
        <f t="shared" si="275"/>
        <v>0</v>
      </c>
      <c r="BC263" s="335"/>
      <c r="BD263" s="65"/>
      <c r="BE263" s="369">
        <v>0</v>
      </c>
      <c r="BF263" s="417" t="str">
        <f t="shared" si="276"/>
        <v>-</v>
      </c>
      <c r="BG263" s="335">
        <f t="shared" si="277"/>
        <v>0</v>
      </c>
      <c r="BH263" s="335"/>
      <c r="BI263" s="65"/>
      <c r="BJ263" s="369">
        <v>0</v>
      </c>
      <c r="BK263" s="417" t="str">
        <f t="shared" si="278"/>
        <v>-</v>
      </c>
    </row>
    <row r="264" s="290" customFormat="1" ht="15" customHeight="1" spans="1:63">
      <c r="A264" s="403"/>
      <c r="B264" s="404">
        <v>5</v>
      </c>
      <c r="C264" s="405">
        <f t="shared" si="263"/>
        <v>0</v>
      </c>
      <c r="D264" s="406">
        <f t="shared" si="264"/>
        <v>0</v>
      </c>
      <c r="E264" s="208">
        <f t="shared" ref="E264:E327" si="279">AW264+BB264+BG264</f>
        <v>0</v>
      </c>
      <c r="F264" s="382">
        <f t="shared" si="258"/>
        <v>0</v>
      </c>
      <c r="G264" s="304" t="str">
        <f t="shared" si="259"/>
        <v>-</v>
      </c>
      <c r="H264" s="308">
        <f t="shared" ref="H264:H327" si="280">N264+T264+Z264+AF264+AL264+AR264+AX264+BC264+BH264</f>
        <v>0</v>
      </c>
      <c r="I264" s="190">
        <f t="shared" ref="I264:I327" si="281">Q264+W264+AC264+AI264+AO264+AU264+AZ264+BE264+BJ264</f>
        <v>0</v>
      </c>
      <c r="J264" s="190">
        <f t="shared" ref="J264:J327" si="282">Q264+W264+AC264+AI264+AO264+AU264</f>
        <v>0</v>
      </c>
      <c r="K264" s="190">
        <f t="shared" ref="K264:K327" si="283">AZ264+BE264+BJ264</f>
        <v>0</v>
      </c>
      <c r="L264" s="414" t="str">
        <f t="shared" si="265"/>
        <v>-</v>
      </c>
      <c r="M264" s="335">
        <f t="shared" si="266"/>
        <v>0</v>
      </c>
      <c r="N264" s="335"/>
      <c r="O264" s="65"/>
      <c r="P264" s="105" t="str">
        <f t="shared" ref="P264:P327" si="284">IF(M264&lt;&gt;0,O264/M264,"-")</f>
        <v>-</v>
      </c>
      <c r="Q264" s="228">
        <v>0</v>
      </c>
      <c r="R264" s="417" t="str">
        <f t="shared" si="267"/>
        <v>-</v>
      </c>
      <c r="S264" s="335">
        <f t="shared" si="268"/>
        <v>0</v>
      </c>
      <c r="T264" s="335"/>
      <c r="U264" s="65"/>
      <c r="V264" s="105" t="str">
        <f t="shared" si="239"/>
        <v>-</v>
      </c>
      <c r="W264" s="228">
        <v>0</v>
      </c>
      <c r="X264" s="417" t="str">
        <f t="shared" si="232"/>
        <v>-</v>
      </c>
      <c r="Y264" s="335">
        <f t="shared" si="269"/>
        <v>0</v>
      </c>
      <c r="Z264" s="335"/>
      <c r="AA264" s="65"/>
      <c r="AB264" s="105" t="str">
        <f t="shared" si="240"/>
        <v>-</v>
      </c>
      <c r="AC264" s="228">
        <v>0</v>
      </c>
      <c r="AD264" s="417" t="str">
        <f t="shared" si="233"/>
        <v>-</v>
      </c>
      <c r="AE264" s="335">
        <f t="shared" si="270"/>
        <v>0</v>
      </c>
      <c r="AF264" s="335"/>
      <c r="AG264" s="65"/>
      <c r="AH264" s="105" t="str">
        <f t="shared" si="241"/>
        <v>-</v>
      </c>
      <c r="AI264" s="228">
        <v>0</v>
      </c>
      <c r="AJ264" s="417" t="str">
        <f t="shared" si="234"/>
        <v>-</v>
      </c>
      <c r="AK264" s="335">
        <f t="shared" si="271"/>
        <v>0</v>
      </c>
      <c r="AL264" s="335"/>
      <c r="AM264" s="65"/>
      <c r="AN264" s="105" t="str">
        <f t="shared" si="242"/>
        <v>-</v>
      </c>
      <c r="AO264" s="228">
        <v>0</v>
      </c>
      <c r="AP264" s="417" t="str">
        <f t="shared" si="235"/>
        <v>-</v>
      </c>
      <c r="AQ264" s="335">
        <f t="shared" si="272"/>
        <v>0</v>
      </c>
      <c r="AR264" s="335"/>
      <c r="AS264" s="65"/>
      <c r="AT264" s="105" t="str">
        <f t="shared" si="243"/>
        <v>-</v>
      </c>
      <c r="AU264" s="228">
        <v>0</v>
      </c>
      <c r="AV264" s="417" t="str">
        <f t="shared" si="236"/>
        <v>-</v>
      </c>
      <c r="AW264" s="335">
        <f t="shared" si="273"/>
        <v>0</v>
      </c>
      <c r="AX264" s="335"/>
      <c r="AY264" s="65"/>
      <c r="AZ264" s="369">
        <v>0</v>
      </c>
      <c r="BA264" s="417" t="str">
        <f t="shared" si="274"/>
        <v>-</v>
      </c>
      <c r="BB264" s="335">
        <f t="shared" si="275"/>
        <v>0</v>
      </c>
      <c r="BC264" s="335"/>
      <c r="BD264" s="65"/>
      <c r="BE264" s="369">
        <v>0</v>
      </c>
      <c r="BF264" s="417" t="str">
        <f t="shared" si="276"/>
        <v>-</v>
      </c>
      <c r="BG264" s="335">
        <f t="shared" si="277"/>
        <v>0</v>
      </c>
      <c r="BH264" s="335"/>
      <c r="BI264" s="65"/>
      <c r="BJ264" s="369">
        <v>0</v>
      </c>
      <c r="BK264" s="417" t="str">
        <f t="shared" si="278"/>
        <v>-</v>
      </c>
    </row>
    <row r="265" s="290" customFormat="1" ht="15" customHeight="1" spans="1:63">
      <c r="A265" s="403"/>
      <c r="B265" s="404">
        <v>6</v>
      </c>
      <c r="C265" s="405">
        <f t="shared" si="263"/>
        <v>0</v>
      </c>
      <c r="D265" s="406">
        <f t="shared" si="264"/>
        <v>0</v>
      </c>
      <c r="E265" s="208">
        <f t="shared" si="279"/>
        <v>0</v>
      </c>
      <c r="F265" s="382">
        <f t="shared" si="258"/>
        <v>0</v>
      </c>
      <c r="G265" s="304" t="str">
        <f t="shared" si="259"/>
        <v>-</v>
      </c>
      <c r="H265" s="308">
        <f t="shared" si="280"/>
        <v>0</v>
      </c>
      <c r="I265" s="190">
        <f t="shared" si="281"/>
        <v>0</v>
      </c>
      <c r="J265" s="190">
        <f t="shared" si="282"/>
        <v>0</v>
      </c>
      <c r="K265" s="190">
        <f t="shared" si="283"/>
        <v>0</v>
      </c>
      <c r="L265" s="414" t="str">
        <f t="shared" si="265"/>
        <v>-</v>
      </c>
      <c r="M265" s="335">
        <f t="shared" si="266"/>
        <v>0</v>
      </c>
      <c r="N265" s="335"/>
      <c r="O265" s="65"/>
      <c r="P265" s="105" t="str">
        <f t="shared" si="284"/>
        <v>-</v>
      </c>
      <c r="Q265" s="228">
        <v>0</v>
      </c>
      <c r="R265" s="417" t="str">
        <f t="shared" si="267"/>
        <v>-</v>
      </c>
      <c r="S265" s="335">
        <f t="shared" si="268"/>
        <v>0</v>
      </c>
      <c r="T265" s="335"/>
      <c r="U265" s="65"/>
      <c r="V265" s="105" t="str">
        <f t="shared" si="239"/>
        <v>-</v>
      </c>
      <c r="W265" s="228">
        <v>0</v>
      </c>
      <c r="X265" s="417" t="str">
        <f t="shared" si="232"/>
        <v>-</v>
      </c>
      <c r="Y265" s="335">
        <f t="shared" si="269"/>
        <v>0</v>
      </c>
      <c r="Z265" s="335"/>
      <c r="AA265" s="65"/>
      <c r="AB265" s="105" t="str">
        <f t="shared" si="240"/>
        <v>-</v>
      </c>
      <c r="AC265" s="228">
        <v>0</v>
      </c>
      <c r="AD265" s="417" t="str">
        <f t="shared" si="233"/>
        <v>-</v>
      </c>
      <c r="AE265" s="335">
        <f t="shared" si="270"/>
        <v>0</v>
      </c>
      <c r="AF265" s="335"/>
      <c r="AG265" s="65"/>
      <c r="AH265" s="105" t="str">
        <f t="shared" si="241"/>
        <v>-</v>
      </c>
      <c r="AI265" s="228">
        <v>0</v>
      </c>
      <c r="AJ265" s="417" t="str">
        <f t="shared" si="234"/>
        <v>-</v>
      </c>
      <c r="AK265" s="335">
        <f t="shared" si="271"/>
        <v>0</v>
      </c>
      <c r="AL265" s="335"/>
      <c r="AM265" s="65"/>
      <c r="AN265" s="105" t="str">
        <f t="shared" si="242"/>
        <v>-</v>
      </c>
      <c r="AO265" s="228">
        <v>0</v>
      </c>
      <c r="AP265" s="417" t="str">
        <f t="shared" si="235"/>
        <v>-</v>
      </c>
      <c r="AQ265" s="335">
        <f t="shared" si="272"/>
        <v>0</v>
      </c>
      <c r="AR265" s="335"/>
      <c r="AS265" s="65"/>
      <c r="AT265" s="105" t="str">
        <f t="shared" si="243"/>
        <v>-</v>
      </c>
      <c r="AU265" s="228">
        <v>0</v>
      </c>
      <c r="AV265" s="417" t="str">
        <f t="shared" si="236"/>
        <v>-</v>
      </c>
      <c r="AW265" s="335">
        <f t="shared" si="273"/>
        <v>0</v>
      </c>
      <c r="AX265" s="335"/>
      <c r="AY265" s="65"/>
      <c r="AZ265" s="369">
        <v>0</v>
      </c>
      <c r="BA265" s="417" t="str">
        <f t="shared" si="274"/>
        <v>-</v>
      </c>
      <c r="BB265" s="335">
        <f t="shared" si="275"/>
        <v>0</v>
      </c>
      <c r="BC265" s="335"/>
      <c r="BD265" s="65"/>
      <c r="BE265" s="369">
        <v>0</v>
      </c>
      <c r="BF265" s="417" t="str">
        <f t="shared" si="276"/>
        <v>-</v>
      </c>
      <c r="BG265" s="335">
        <f t="shared" si="277"/>
        <v>0</v>
      </c>
      <c r="BH265" s="335"/>
      <c r="BI265" s="65"/>
      <c r="BJ265" s="369">
        <v>0</v>
      </c>
      <c r="BK265" s="417" t="str">
        <f t="shared" si="278"/>
        <v>-</v>
      </c>
    </row>
    <row r="266" s="290" customFormat="1" ht="15" customHeight="1" spans="1:63">
      <c r="A266" s="403"/>
      <c r="B266" s="404">
        <v>7</v>
      </c>
      <c r="C266" s="405">
        <f t="shared" si="263"/>
        <v>0</v>
      </c>
      <c r="D266" s="406">
        <f t="shared" si="264"/>
        <v>0</v>
      </c>
      <c r="E266" s="208">
        <f t="shared" si="279"/>
        <v>0</v>
      </c>
      <c r="F266" s="382">
        <f t="shared" si="258"/>
        <v>0</v>
      </c>
      <c r="G266" s="304" t="str">
        <f t="shared" si="259"/>
        <v>-</v>
      </c>
      <c r="H266" s="308">
        <f t="shared" si="280"/>
        <v>0</v>
      </c>
      <c r="I266" s="190">
        <f t="shared" si="281"/>
        <v>0</v>
      </c>
      <c r="J266" s="190">
        <f t="shared" si="282"/>
        <v>0</v>
      </c>
      <c r="K266" s="190">
        <f t="shared" si="283"/>
        <v>0</v>
      </c>
      <c r="L266" s="414" t="str">
        <f t="shared" si="265"/>
        <v>-</v>
      </c>
      <c r="M266" s="335">
        <f t="shared" si="266"/>
        <v>0</v>
      </c>
      <c r="N266" s="335"/>
      <c r="O266" s="65"/>
      <c r="P266" s="105" t="str">
        <f t="shared" si="284"/>
        <v>-</v>
      </c>
      <c r="Q266" s="228">
        <v>0</v>
      </c>
      <c r="R266" s="417" t="str">
        <f t="shared" si="267"/>
        <v>-</v>
      </c>
      <c r="S266" s="335">
        <f t="shared" si="268"/>
        <v>0</v>
      </c>
      <c r="T266" s="335"/>
      <c r="U266" s="65"/>
      <c r="V266" s="105" t="str">
        <f t="shared" si="239"/>
        <v>-</v>
      </c>
      <c r="W266" s="228">
        <v>0</v>
      </c>
      <c r="X266" s="417" t="str">
        <f t="shared" ref="X266:X329" si="285">IF(W266&lt;&gt;0,W266/U266,"-")</f>
        <v>-</v>
      </c>
      <c r="Y266" s="335">
        <f t="shared" si="269"/>
        <v>0</v>
      </c>
      <c r="Z266" s="335"/>
      <c r="AA266" s="65"/>
      <c r="AB266" s="105" t="str">
        <f t="shared" si="240"/>
        <v>-</v>
      </c>
      <c r="AC266" s="228">
        <v>0</v>
      </c>
      <c r="AD266" s="417" t="str">
        <f t="shared" ref="AD266:AD329" si="286">IF(AC266&lt;&gt;0,AC266/AA266,"-")</f>
        <v>-</v>
      </c>
      <c r="AE266" s="335">
        <f t="shared" si="270"/>
        <v>0</v>
      </c>
      <c r="AF266" s="335"/>
      <c r="AG266" s="65"/>
      <c r="AH266" s="105" t="str">
        <f t="shared" si="241"/>
        <v>-</v>
      </c>
      <c r="AI266" s="228">
        <v>0</v>
      </c>
      <c r="AJ266" s="417" t="str">
        <f t="shared" ref="AJ266:AJ329" si="287">IF(AI266&lt;&gt;0,AI266/AG266,"-")</f>
        <v>-</v>
      </c>
      <c r="AK266" s="335">
        <f t="shared" si="271"/>
        <v>0</v>
      </c>
      <c r="AL266" s="335"/>
      <c r="AM266" s="65"/>
      <c r="AN266" s="105" t="str">
        <f t="shared" si="242"/>
        <v>-</v>
      </c>
      <c r="AO266" s="228">
        <v>0</v>
      </c>
      <c r="AP266" s="417" t="str">
        <f t="shared" ref="AP266:AP329" si="288">IF(AO266&lt;&gt;0,AO266/AM266,"-")</f>
        <v>-</v>
      </c>
      <c r="AQ266" s="335">
        <f t="shared" si="272"/>
        <v>0</v>
      </c>
      <c r="AR266" s="335"/>
      <c r="AS266" s="65"/>
      <c r="AT266" s="105" t="str">
        <f t="shared" si="243"/>
        <v>-</v>
      </c>
      <c r="AU266" s="228">
        <v>0</v>
      </c>
      <c r="AV266" s="417" t="str">
        <f t="shared" ref="AV266:AV329" si="289">IF(AU266&lt;&gt;0,AU266/AS266,"-")</f>
        <v>-</v>
      </c>
      <c r="AW266" s="335">
        <f t="shared" si="273"/>
        <v>0</v>
      </c>
      <c r="AX266" s="335"/>
      <c r="AY266" s="65"/>
      <c r="AZ266" s="369">
        <v>0</v>
      </c>
      <c r="BA266" s="417" t="str">
        <f t="shared" si="274"/>
        <v>-</v>
      </c>
      <c r="BB266" s="335">
        <f t="shared" si="275"/>
        <v>0</v>
      </c>
      <c r="BC266" s="335"/>
      <c r="BD266" s="65"/>
      <c r="BE266" s="369">
        <v>0</v>
      </c>
      <c r="BF266" s="417" t="str">
        <f t="shared" si="276"/>
        <v>-</v>
      </c>
      <c r="BG266" s="335">
        <f t="shared" si="277"/>
        <v>0</v>
      </c>
      <c r="BH266" s="335"/>
      <c r="BI266" s="65"/>
      <c r="BJ266" s="369">
        <v>0</v>
      </c>
      <c r="BK266" s="417" t="str">
        <f t="shared" si="278"/>
        <v>-</v>
      </c>
    </row>
    <row r="267" s="290" customFormat="1" ht="15" customHeight="1" spans="1:63">
      <c r="A267" s="403"/>
      <c r="B267" s="404">
        <v>8</v>
      </c>
      <c r="C267" s="405">
        <f t="shared" si="263"/>
        <v>0</v>
      </c>
      <c r="D267" s="406">
        <f t="shared" si="264"/>
        <v>0</v>
      </c>
      <c r="E267" s="208">
        <f t="shared" si="279"/>
        <v>0</v>
      </c>
      <c r="F267" s="382">
        <f t="shared" si="258"/>
        <v>0</v>
      </c>
      <c r="G267" s="304" t="str">
        <f t="shared" si="259"/>
        <v>-</v>
      </c>
      <c r="H267" s="308">
        <f t="shared" si="280"/>
        <v>0</v>
      </c>
      <c r="I267" s="190">
        <f t="shared" si="281"/>
        <v>0</v>
      </c>
      <c r="J267" s="190">
        <f t="shared" si="282"/>
        <v>0</v>
      </c>
      <c r="K267" s="190">
        <f t="shared" si="283"/>
        <v>0</v>
      </c>
      <c r="L267" s="414" t="str">
        <f t="shared" si="265"/>
        <v>-</v>
      </c>
      <c r="M267" s="335">
        <f t="shared" si="266"/>
        <v>0</v>
      </c>
      <c r="N267" s="335"/>
      <c r="O267" s="65"/>
      <c r="P267" s="105" t="str">
        <f t="shared" si="284"/>
        <v>-</v>
      </c>
      <c r="Q267" s="228">
        <v>0</v>
      </c>
      <c r="R267" s="417" t="str">
        <f t="shared" si="267"/>
        <v>-</v>
      </c>
      <c r="S267" s="335">
        <f t="shared" si="268"/>
        <v>0</v>
      </c>
      <c r="T267" s="335"/>
      <c r="U267" s="65"/>
      <c r="V267" s="105" t="str">
        <f t="shared" si="239"/>
        <v>-</v>
      </c>
      <c r="W267" s="228">
        <v>0</v>
      </c>
      <c r="X267" s="417" t="str">
        <f t="shared" si="285"/>
        <v>-</v>
      </c>
      <c r="Y267" s="335">
        <f t="shared" si="269"/>
        <v>0</v>
      </c>
      <c r="Z267" s="335"/>
      <c r="AA267" s="65"/>
      <c r="AB267" s="105" t="str">
        <f t="shared" si="240"/>
        <v>-</v>
      </c>
      <c r="AC267" s="228">
        <v>0</v>
      </c>
      <c r="AD267" s="417" t="str">
        <f t="shared" si="286"/>
        <v>-</v>
      </c>
      <c r="AE267" s="335">
        <f t="shared" si="270"/>
        <v>0</v>
      </c>
      <c r="AF267" s="335"/>
      <c r="AG267" s="65"/>
      <c r="AH267" s="105" t="str">
        <f t="shared" si="241"/>
        <v>-</v>
      </c>
      <c r="AI267" s="228">
        <v>0</v>
      </c>
      <c r="AJ267" s="417" t="str">
        <f t="shared" si="287"/>
        <v>-</v>
      </c>
      <c r="AK267" s="335">
        <f t="shared" si="271"/>
        <v>0</v>
      </c>
      <c r="AL267" s="335"/>
      <c r="AM267" s="65"/>
      <c r="AN267" s="105" t="str">
        <f t="shared" si="242"/>
        <v>-</v>
      </c>
      <c r="AO267" s="228">
        <v>0</v>
      </c>
      <c r="AP267" s="417" t="str">
        <f t="shared" si="288"/>
        <v>-</v>
      </c>
      <c r="AQ267" s="335">
        <f t="shared" si="272"/>
        <v>0</v>
      </c>
      <c r="AR267" s="335"/>
      <c r="AS267" s="65"/>
      <c r="AT267" s="105" t="str">
        <f t="shared" si="243"/>
        <v>-</v>
      </c>
      <c r="AU267" s="228">
        <v>0</v>
      </c>
      <c r="AV267" s="417" t="str">
        <f t="shared" si="289"/>
        <v>-</v>
      </c>
      <c r="AW267" s="335">
        <f t="shared" si="273"/>
        <v>0</v>
      </c>
      <c r="AX267" s="335"/>
      <c r="AY267" s="65"/>
      <c r="AZ267" s="369">
        <v>0</v>
      </c>
      <c r="BA267" s="417" t="str">
        <f t="shared" si="274"/>
        <v>-</v>
      </c>
      <c r="BB267" s="335">
        <f t="shared" si="275"/>
        <v>0</v>
      </c>
      <c r="BC267" s="335"/>
      <c r="BD267" s="65"/>
      <c r="BE267" s="369">
        <v>0</v>
      </c>
      <c r="BF267" s="417" t="str">
        <f t="shared" si="276"/>
        <v>-</v>
      </c>
      <c r="BG267" s="335">
        <f t="shared" si="277"/>
        <v>0</v>
      </c>
      <c r="BH267" s="335"/>
      <c r="BI267" s="65"/>
      <c r="BJ267" s="369">
        <v>0</v>
      </c>
      <c r="BK267" s="417" t="str">
        <f t="shared" si="278"/>
        <v>-</v>
      </c>
    </row>
    <row r="268" s="290" customFormat="1" ht="15" customHeight="1" spans="1:63">
      <c r="A268" s="403"/>
      <c r="B268" s="404">
        <v>9</v>
      </c>
      <c r="C268" s="405">
        <f t="shared" si="263"/>
        <v>0</v>
      </c>
      <c r="D268" s="406">
        <f t="shared" si="264"/>
        <v>0</v>
      </c>
      <c r="E268" s="208">
        <f t="shared" si="279"/>
        <v>0</v>
      </c>
      <c r="F268" s="382">
        <f t="shared" si="258"/>
        <v>0</v>
      </c>
      <c r="G268" s="304" t="str">
        <f t="shared" si="259"/>
        <v>-</v>
      </c>
      <c r="H268" s="308">
        <f t="shared" si="280"/>
        <v>0</v>
      </c>
      <c r="I268" s="190">
        <f t="shared" si="281"/>
        <v>0</v>
      </c>
      <c r="J268" s="190">
        <f t="shared" si="282"/>
        <v>0</v>
      </c>
      <c r="K268" s="190">
        <f t="shared" si="283"/>
        <v>0</v>
      </c>
      <c r="L268" s="414" t="str">
        <f t="shared" si="265"/>
        <v>-</v>
      </c>
      <c r="M268" s="335">
        <f t="shared" si="266"/>
        <v>0</v>
      </c>
      <c r="N268" s="335"/>
      <c r="O268" s="65"/>
      <c r="P268" s="105" t="str">
        <f t="shared" si="284"/>
        <v>-</v>
      </c>
      <c r="Q268" s="228">
        <v>0</v>
      </c>
      <c r="R268" s="417" t="str">
        <f t="shared" si="267"/>
        <v>-</v>
      </c>
      <c r="S268" s="335">
        <f t="shared" si="268"/>
        <v>0</v>
      </c>
      <c r="T268" s="335"/>
      <c r="U268" s="65"/>
      <c r="V268" s="105" t="str">
        <f t="shared" si="239"/>
        <v>-</v>
      </c>
      <c r="W268" s="228">
        <v>0</v>
      </c>
      <c r="X268" s="417" t="str">
        <f t="shared" si="285"/>
        <v>-</v>
      </c>
      <c r="Y268" s="335">
        <f t="shared" si="269"/>
        <v>0</v>
      </c>
      <c r="Z268" s="335"/>
      <c r="AA268" s="65"/>
      <c r="AB268" s="105" t="str">
        <f t="shared" si="240"/>
        <v>-</v>
      </c>
      <c r="AC268" s="228">
        <v>0</v>
      </c>
      <c r="AD268" s="417" t="str">
        <f t="shared" si="286"/>
        <v>-</v>
      </c>
      <c r="AE268" s="335">
        <f t="shared" si="270"/>
        <v>0</v>
      </c>
      <c r="AF268" s="335"/>
      <c r="AG268" s="65"/>
      <c r="AH268" s="105" t="str">
        <f t="shared" si="241"/>
        <v>-</v>
      </c>
      <c r="AI268" s="228">
        <v>0</v>
      </c>
      <c r="AJ268" s="417" t="str">
        <f t="shared" si="287"/>
        <v>-</v>
      </c>
      <c r="AK268" s="335">
        <f t="shared" si="271"/>
        <v>0</v>
      </c>
      <c r="AL268" s="335"/>
      <c r="AM268" s="65"/>
      <c r="AN268" s="105" t="str">
        <f t="shared" si="242"/>
        <v>-</v>
      </c>
      <c r="AO268" s="228">
        <v>0</v>
      </c>
      <c r="AP268" s="417" t="str">
        <f t="shared" si="288"/>
        <v>-</v>
      </c>
      <c r="AQ268" s="335">
        <f t="shared" si="272"/>
        <v>0</v>
      </c>
      <c r="AR268" s="335"/>
      <c r="AS268" s="65"/>
      <c r="AT268" s="105" t="str">
        <f t="shared" si="243"/>
        <v>-</v>
      </c>
      <c r="AU268" s="228">
        <v>0</v>
      </c>
      <c r="AV268" s="417" t="str">
        <f t="shared" si="289"/>
        <v>-</v>
      </c>
      <c r="AW268" s="335">
        <f t="shared" si="273"/>
        <v>0</v>
      </c>
      <c r="AX268" s="335"/>
      <c r="AY268" s="65"/>
      <c r="AZ268" s="369">
        <v>0</v>
      </c>
      <c r="BA268" s="417" t="str">
        <f t="shared" si="274"/>
        <v>-</v>
      </c>
      <c r="BB268" s="335">
        <f t="shared" si="275"/>
        <v>0</v>
      </c>
      <c r="BC268" s="335"/>
      <c r="BD268" s="65"/>
      <c r="BE268" s="369">
        <v>0</v>
      </c>
      <c r="BF268" s="417" t="str">
        <f t="shared" si="276"/>
        <v>-</v>
      </c>
      <c r="BG268" s="335">
        <f t="shared" si="277"/>
        <v>0</v>
      </c>
      <c r="BH268" s="335"/>
      <c r="BI268" s="65"/>
      <c r="BJ268" s="369">
        <v>0</v>
      </c>
      <c r="BK268" s="417" t="str">
        <f t="shared" si="278"/>
        <v>-</v>
      </c>
    </row>
    <row r="269" s="290" customFormat="1" ht="15" customHeight="1" spans="1:63">
      <c r="A269" s="403"/>
      <c r="B269" s="404">
        <v>10</v>
      </c>
      <c r="C269" s="405">
        <f t="shared" si="263"/>
        <v>0</v>
      </c>
      <c r="D269" s="406">
        <f t="shared" si="264"/>
        <v>0</v>
      </c>
      <c r="E269" s="208">
        <f t="shared" si="279"/>
        <v>0</v>
      </c>
      <c r="F269" s="382">
        <f t="shared" si="258"/>
        <v>0</v>
      </c>
      <c r="G269" s="304" t="str">
        <f t="shared" si="259"/>
        <v>-</v>
      </c>
      <c r="H269" s="308">
        <f t="shared" si="280"/>
        <v>0</v>
      </c>
      <c r="I269" s="190">
        <f t="shared" si="281"/>
        <v>0</v>
      </c>
      <c r="J269" s="190">
        <f t="shared" si="282"/>
        <v>0</v>
      </c>
      <c r="K269" s="190">
        <f t="shared" si="283"/>
        <v>0</v>
      </c>
      <c r="L269" s="414" t="str">
        <f t="shared" si="265"/>
        <v>-</v>
      </c>
      <c r="M269" s="335">
        <f t="shared" si="266"/>
        <v>0</v>
      </c>
      <c r="N269" s="335"/>
      <c r="O269" s="65"/>
      <c r="P269" s="105" t="str">
        <f t="shared" si="284"/>
        <v>-</v>
      </c>
      <c r="Q269" s="228">
        <v>0</v>
      </c>
      <c r="R269" s="417" t="str">
        <f t="shared" si="267"/>
        <v>-</v>
      </c>
      <c r="S269" s="335">
        <f t="shared" si="268"/>
        <v>0</v>
      </c>
      <c r="T269" s="335"/>
      <c r="U269" s="65"/>
      <c r="V269" s="105" t="str">
        <f t="shared" si="239"/>
        <v>-</v>
      </c>
      <c r="W269" s="228">
        <v>0</v>
      </c>
      <c r="X269" s="417" t="str">
        <f t="shared" si="285"/>
        <v>-</v>
      </c>
      <c r="Y269" s="335">
        <f t="shared" si="269"/>
        <v>0</v>
      </c>
      <c r="Z269" s="335"/>
      <c r="AA269" s="65"/>
      <c r="AB269" s="105" t="str">
        <f t="shared" si="240"/>
        <v>-</v>
      </c>
      <c r="AC269" s="228">
        <v>0</v>
      </c>
      <c r="AD269" s="417" t="str">
        <f t="shared" si="286"/>
        <v>-</v>
      </c>
      <c r="AE269" s="335">
        <f t="shared" si="270"/>
        <v>0</v>
      </c>
      <c r="AF269" s="335"/>
      <c r="AG269" s="65"/>
      <c r="AH269" s="105" t="str">
        <f t="shared" si="241"/>
        <v>-</v>
      </c>
      <c r="AI269" s="228">
        <v>0</v>
      </c>
      <c r="AJ269" s="417" t="str">
        <f t="shared" si="287"/>
        <v>-</v>
      </c>
      <c r="AK269" s="335">
        <f t="shared" si="271"/>
        <v>0</v>
      </c>
      <c r="AL269" s="335"/>
      <c r="AM269" s="65"/>
      <c r="AN269" s="105" t="str">
        <f t="shared" si="242"/>
        <v>-</v>
      </c>
      <c r="AO269" s="228">
        <v>0</v>
      </c>
      <c r="AP269" s="417" t="str">
        <f t="shared" si="288"/>
        <v>-</v>
      </c>
      <c r="AQ269" s="335">
        <f t="shared" si="272"/>
        <v>0</v>
      </c>
      <c r="AR269" s="335"/>
      <c r="AS269" s="65"/>
      <c r="AT269" s="105" t="str">
        <f t="shared" si="243"/>
        <v>-</v>
      </c>
      <c r="AU269" s="228">
        <v>0</v>
      </c>
      <c r="AV269" s="417" t="str">
        <f t="shared" si="289"/>
        <v>-</v>
      </c>
      <c r="AW269" s="335">
        <f t="shared" si="273"/>
        <v>0</v>
      </c>
      <c r="AX269" s="335"/>
      <c r="AY269" s="65"/>
      <c r="AZ269" s="369">
        <v>0</v>
      </c>
      <c r="BA269" s="417" t="str">
        <f t="shared" si="274"/>
        <v>-</v>
      </c>
      <c r="BB269" s="335">
        <f t="shared" si="275"/>
        <v>0</v>
      </c>
      <c r="BC269" s="335"/>
      <c r="BD269" s="65"/>
      <c r="BE269" s="369">
        <v>0</v>
      </c>
      <c r="BF269" s="417" t="str">
        <f t="shared" si="276"/>
        <v>-</v>
      </c>
      <c r="BG269" s="335">
        <f t="shared" si="277"/>
        <v>0</v>
      </c>
      <c r="BH269" s="335"/>
      <c r="BI269" s="65"/>
      <c r="BJ269" s="369">
        <v>0</v>
      </c>
      <c r="BK269" s="417" t="str">
        <f t="shared" si="278"/>
        <v>-</v>
      </c>
    </row>
    <row r="270" s="290" customFormat="1" ht="15" customHeight="1" spans="1:63">
      <c r="A270" s="403"/>
      <c r="B270" s="404">
        <v>11</v>
      </c>
      <c r="C270" s="405">
        <f t="shared" si="263"/>
        <v>0</v>
      </c>
      <c r="D270" s="406">
        <f t="shared" si="264"/>
        <v>0</v>
      </c>
      <c r="E270" s="208">
        <f t="shared" si="279"/>
        <v>0</v>
      </c>
      <c r="F270" s="382">
        <f t="shared" si="258"/>
        <v>0</v>
      </c>
      <c r="G270" s="304" t="str">
        <f t="shared" si="259"/>
        <v>-</v>
      </c>
      <c r="H270" s="308">
        <f t="shared" si="280"/>
        <v>0</v>
      </c>
      <c r="I270" s="190">
        <f t="shared" si="281"/>
        <v>0</v>
      </c>
      <c r="J270" s="190">
        <f t="shared" si="282"/>
        <v>0</v>
      </c>
      <c r="K270" s="190">
        <f t="shared" si="283"/>
        <v>0</v>
      </c>
      <c r="L270" s="414" t="str">
        <f t="shared" si="265"/>
        <v>-</v>
      </c>
      <c r="M270" s="335">
        <f t="shared" si="266"/>
        <v>0</v>
      </c>
      <c r="N270" s="335"/>
      <c r="O270" s="65"/>
      <c r="P270" s="105" t="str">
        <f t="shared" si="284"/>
        <v>-</v>
      </c>
      <c r="Q270" s="228">
        <v>0</v>
      </c>
      <c r="R270" s="417" t="str">
        <f t="shared" si="267"/>
        <v>-</v>
      </c>
      <c r="S270" s="335">
        <f t="shared" si="268"/>
        <v>0</v>
      </c>
      <c r="T270" s="335"/>
      <c r="U270" s="65"/>
      <c r="V270" s="105" t="str">
        <f t="shared" si="239"/>
        <v>-</v>
      </c>
      <c r="W270" s="228">
        <v>0</v>
      </c>
      <c r="X270" s="417" t="str">
        <f t="shared" si="285"/>
        <v>-</v>
      </c>
      <c r="Y270" s="335">
        <f t="shared" si="269"/>
        <v>0</v>
      </c>
      <c r="Z270" s="335"/>
      <c r="AA270" s="65"/>
      <c r="AB270" s="105" t="str">
        <f t="shared" si="240"/>
        <v>-</v>
      </c>
      <c r="AC270" s="228">
        <v>0</v>
      </c>
      <c r="AD270" s="417" t="str">
        <f t="shared" si="286"/>
        <v>-</v>
      </c>
      <c r="AE270" s="335">
        <f t="shared" si="270"/>
        <v>0</v>
      </c>
      <c r="AF270" s="335"/>
      <c r="AG270" s="65"/>
      <c r="AH270" s="105" t="str">
        <f t="shared" si="241"/>
        <v>-</v>
      </c>
      <c r="AI270" s="228">
        <v>0</v>
      </c>
      <c r="AJ270" s="417" t="str">
        <f t="shared" si="287"/>
        <v>-</v>
      </c>
      <c r="AK270" s="335">
        <f t="shared" si="271"/>
        <v>0</v>
      </c>
      <c r="AL270" s="335"/>
      <c r="AM270" s="65"/>
      <c r="AN270" s="105" t="str">
        <f t="shared" si="242"/>
        <v>-</v>
      </c>
      <c r="AO270" s="228">
        <v>0</v>
      </c>
      <c r="AP270" s="417" t="str">
        <f t="shared" si="288"/>
        <v>-</v>
      </c>
      <c r="AQ270" s="335">
        <f t="shared" si="272"/>
        <v>0</v>
      </c>
      <c r="AR270" s="335"/>
      <c r="AS270" s="65"/>
      <c r="AT270" s="105" t="str">
        <f t="shared" si="243"/>
        <v>-</v>
      </c>
      <c r="AU270" s="228">
        <v>0</v>
      </c>
      <c r="AV270" s="417" t="str">
        <f t="shared" si="289"/>
        <v>-</v>
      </c>
      <c r="AW270" s="335">
        <f t="shared" si="273"/>
        <v>0</v>
      </c>
      <c r="AX270" s="335"/>
      <c r="AY270" s="65"/>
      <c r="AZ270" s="369">
        <v>0</v>
      </c>
      <c r="BA270" s="417" t="str">
        <f t="shared" si="274"/>
        <v>-</v>
      </c>
      <c r="BB270" s="335">
        <f t="shared" si="275"/>
        <v>0</v>
      </c>
      <c r="BC270" s="335"/>
      <c r="BD270" s="65"/>
      <c r="BE270" s="369">
        <v>0</v>
      </c>
      <c r="BF270" s="417" t="str">
        <f t="shared" si="276"/>
        <v>-</v>
      </c>
      <c r="BG270" s="335">
        <f t="shared" si="277"/>
        <v>0</v>
      </c>
      <c r="BH270" s="335"/>
      <c r="BI270" s="65"/>
      <c r="BJ270" s="369">
        <v>0</v>
      </c>
      <c r="BK270" s="417" t="str">
        <f t="shared" si="278"/>
        <v>-</v>
      </c>
    </row>
    <row r="271" s="290" customFormat="1" ht="15" customHeight="1" spans="1:63">
      <c r="A271" s="403"/>
      <c r="B271" s="404">
        <v>12</v>
      </c>
      <c r="C271" s="405">
        <f t="shared" si="263"/>
        <v>0</v>
      </c>
      <c r="D271" s="406">
        <f t="shared" si="264"/>
        <v>0</v>
      </c>
      <c r="E271" s="208">
        <f t="shared" si="279"/>
        <v>0</v>
      </c>
      <c r="F271" s="382">
        <f t="shared" si="258"/>
        <v>0</v>
      </c>
      <c r="G271" s="304" t="str">
        <f t="shared" si="259"/>
        <v>-</v>
      </c>
      <c r="H271" s="308">
        <f t="shared" si="280"/>
        <v>0</v>
      </c>
      <c r="I271" s="190">
        <f t="shared" si="281"/>
        <v>0</v>
      </c>
      <c r="J271" s="190">
        <f t="shared" si="282"/>
        <v>0</v>
      </c>
      <c r="K271" s="190">
        <f t="shared" si="283"/>
        <v>0</v>
      </c>
      <c r="L271" s="414" t="str">
        <f t="shared" ref="L271:L292" si="290">IF(I271&lt;&gt;0,I271/F271,"-")</f>
        <v>-</v>
      </c>
      <c r="M271" s="335">
        <f t="shared" si="266"/>
        <v>0</v>
      </c>
      <c r="N271" s="335"/>
      <c r="O271" s="65"/>
      <c r="P271" s="105" t="str">
        <f t="shared" si="284"/>
        <v>-</v>
      </c>
      <c r="Q271" s="228">
        <v>0</v>
      </c>
      <c r="R271" s="417" t="str">
        <f t="shared" si="267"/>
        <v>-</v>
      </c>
      <c r="S271" s="335">
        <f t="shared" si="268"/>
        <v>0</v>
      </c>
      <c r="T271" s="335"/>
      <c r="U271" s="65"/>
      <c r="V271" s="105" t="str">
        <f t="shared" si="239"/>
        <v>-</v>
      </c>
      <c r="W271" s="228">
        <v>0</v>
      </c>
      <c r="X271" s="417" t="str">
        <f t="shared" si="285"/>
        <v>-</v>
      </c>
      <c r="Y271" s="335">
        <f t="shared" si="269"/>
        <v>0</v>
      </c>
      <c r="Z271" s="335"/>
      <c r="AA271" s="65"/>
      <c r="AB271" s="105" t="str">
        <f t="shared" si="240"/>
        <v>-</v>
      </c>
      <c r="AC271" s="228">
        <v>0</v>
      </c>
      <c r="AD271" s="417" t="str">
        <f t="shared" si="286"/>
        <v>-</v>
      </c>
      <c r="AE271" s="335">
        <f t="shared" si="270"/>
        <v>0</v>
      </c>
      <c r="AF271" s="335"/>
      <c r="AG271" s="65"/>
      <c r="AH271" s="105" t="str">
        <f t="shared" si="241"/>
        <v>-</v>
      </c>
      <c r="AI271" s="228">
        <v>0</v>
      </c>
      <c r="AJ271" s="417" t="str">
        <f t="shared" si="287"/>
        <v>-</v>
      </c>
      <c r="AK271" s="335">
        <f t="shared" si="271"/>
        <v>0</v>
      </c>
      <c r="AL271" s="335"/>
      <c r="AM271" s="65"/>
      <c r="AN271" s="105" t="str">
        <f t="shared" si="242"/>
        <v>-</v>
      </c>
      <c r="AO271" s="228">
        <v>0</v>
      </c>
      <c r="AP271" s="417" t="str">
        <f t="shared" si="288"/>
        <v>-</v>
      </c>
      <c r="AQ271" s="335">
        <f t="shared" si="272"/>
        <v>0</v>
      </c>
      <c r="AR271" s="335"/>
      <c r="AS271" s="65"/>
      <c r="AT271" s="105" t="str">
        <f t="shared" si="243"/>
        <v>-</v>
      </c>
      <c r="AU271" s="228">
        <v>0</v>
      </c>
      <c r="AV271" s="417" t="str">
        <f t="shared" si="289"/>
        <v>-</v>
      </c>
      <c r="AW271" s="335">
        <f t="shared" si="273"/>
        <v>0</v>
      </c>
      <c r="AX271" s="335"/>
      <c r="AY271" s="65"/>
      <c r="AZ271" s="369">
        <v>0</v>
      </c>
      <c r="BA271" s="417" t="str">
        <f t="shared" si="274"/>
        <v>-</v>
      </c>
      <c r="BB271" s="335">
        <f t="shared" si="275"/>
        <v>0</v>
      </c>
      <c r="BC271" s="335"/>
      <c r="BD271" s="65"/>
      <c r="BE271" s="369">
        <v>0</v>
      </c>
      <c r="BF271" s="417" t="str">
        <f t="shared" si="276"/>
        <v>-</v>
      </c>
      <c r="BG271" s="335">
        <f t="shared" si="277"/>
        <v>0</v>
      </c>
      <c r="BH271" s="335"/>
      <c r="BI271" s="65"/>
      <c r="BJ271" s="369">
        <v>0</v>
      </c>
      <c r="BK271" s="417" t="str">
        <f t="shared" si="278"/>
        <v>-</v>
      </c>
    </row>
    <row r="272" s="290" customFormat="1" ht="15" customHeight="1" spans="1:63">
      <c r="A272" s="403"/>
      <c r="B272" s="404">
        <v>13</v>
      </c>
      <c r="C272" s="405">
        <f t="shared" si="263"/>
        <v>0</v>
      </c>
      <c r="D272" s="406">
        <f t="shared" si="264"/>
        <v>0</v>
      </c>
      <c r="E272" s="208">
        <f t="shared" si="279"/>
        <v>0</v>
      </c>
      <c r="F272" s="382">
        <f t="shared" si="258"/>
        <v>0</v>
      </c>
      <c r="G272" s="304" t="str">
        <f t="shared" si="259"/>
        <v>-</v>
      </c>
      <c r="H272" s="308">
        <f t="shared" si="280"/>
        <v>0</v>
      </c>
      <c r="I272" s="190">
        <f t="shared" si="281"/>
        <v>0</v>
      </c>
      <c r="J272" s="190">
        <f t="shared" si="282"/>
        <v>0</v>
      </c>
      <c r="K272" s="190">
        <f t="shared" si="283"/>
        <v>0</v>
      </c>
      <c r="L272" s="414" t="str">
        <f t="shared" si="290"/>
        <v>-</v>
      </c>
      <c r="M272" s="335">
        <f t="shared" si="266"/>
        <v>0</v>
      </c>
      <c r="N272" s="335"/>
      <c r="O272" s="65"/>
      <c r="P272" s="105" t="str">
        <f t="shared" si="284"/>
        <v>-</v>
      </c>
      <c r="Q272" s="228">
        <v>0</v>
      </c>
      <c r="R272" s="417" t="str">
        <f t="shared" si="267"/>
        <v>-</v>
      </c>
      <c r="S272" s="335">
        <f t="shared" si="268"/>
        <v>0</v>
      </c>
      <c r="T272" s="335"/>
      <c r="U272" s="65"/>
      <c r="V272" s="105" t="str">
        <f t="shared" si="239"/>
        <v>-</v>
      </c>
      <c r="W272" s="228">
        <v>0</v>
      </c>
      <c r="X272" s="417" t="str">
        <f t="shared" si="285"/>
        <v>-</v>
      </c>
      <c r="Y272" s="335">
        <f t="shared" si="269"/>
        <v>0</v>
      </c>
      <c r="Z272" s="335"/>
      <c r="AA272" s="65"/>
      <c r="AB272" s="105" t="str">
        <f t="shared" si="240"/>
        <v>-</v>
      </c>
      <c r="AC272" s="228">
        <v>0</v>
      </c>
      <c r="AD272" s="417" t="str">
        <f t="shared" si="286"/>
        <v>-</v>
      </c>
      <c r="AE272" s="335">
        <f t="shared" si="270"/>
        <v>0</v>
      </c>
      <c r="AF272" s="335"/>
      <c r="AG272" s="65"/>
      <c r="AH272" s="105" t="str">
        <f t="shared" si="241"/>
        <v>-</v>
      </c>
      <c r="AI272" s="228">
        <v>0</v>
      </c>
      <c r="AJ272" s="417" t="str">
        <f t="shared" si="287"/>
        <v>-</v>
      </c>
      <c r="AK272" s="335">
        <f t="shared" si="271"/>
        <v>0</v>
      </c>
      <c r="AL272" s="335"/>
      <c r="AM272" s="65"/>
      <c r="AN272" s="105" t="str">
        <f t="shared" si="242"/>
        <v>-</v>
      </c>
      <c r="AO272" s="228">
        <v>0</v>
      </c>
      <c r="AP272" s="417" t="str">
        <f t="shared" si="288"/>
        <v>-</v>
      </c>
      <c r="AQ272" s="335">
        <f t="shared" si="272"/>
        <v>0</v>
      </c>
      <c r="AR272" s="335"/>
      <c r="AS272" s="65"/>
      <c r="AT272" s="105" t="str">
        <f t="shared" si="243"/>
        <v>-</v>
      </c>
      <c r="AU272" s="228">
        <v>0</v>
      </c>
      <c r="AV272" s="417" t="str">
        <f t="shared" si="289"/>
        <v>-</v>
      </c>
      <c r="AW272" s="335">
        <f t="shared" si="273"/>
        <v>0</v>
      </c>
      <c r="AX272" s="335"/>
      <c r="AY272" s="65"/>
      <c r="AZ272" s="369">
        <v>0</v>
      </c>
      <c r="BA272" s="417" t="str">
        <f t="shared" si="274"/>
        <v>-</v>
      </c>
      <c r="BB272" s="335">
        <f t="shared" si="275"/>
        <v>0</v>
      </c>
      <c r="BC272" s="335"/>
      <c r="BD272" s="65"/>
      <c r="BE272" s="369">
        <v>0</v>
      </c>
      <c r="BF272" s="417" t="str">
        <f t="shared" si="276"/>
        <v>-</v>
      </c>
      <c r="BG272" s="335">
        <f t="shared" si="277"/>
        <v>0</v>
      </c>
      <c r="BH272" s="335"/>
      <c r="BI272" s="65"/>
      <c r="BJ272" s="369">
        <v>0</v>
      </c>
      <c r="BK272" s="417" t="str">
        <f t="shared" si="278"/>
        <v>-</v>
      </c>
    </row>
    <row r="273" s="290" customFormat="1" ht="15" customHeight="1" spans="1:63">
      <c r="A273" s="403"/>
      <c r="B273" s="404">
        <v>14</v>
      </c>
      <c r="C273" s="405">
        <f t="shared" si="263"/>
        <v>0</v>
      </c>
      <c r="D273" s="406">
        <f t="shared" si="264"/>
        <v>0</v>
      </c>
      <c r="E273" s="208">
        <f t="shared" si="279"/>
        <v>0</v>
      </c>
      <c r="F273" s="382">
        <f t="shared" si="258"/>
        <v>0</v>
      </c>
      <c r="G273" s="304" t="str">
        <f t="shared" si="259"/>
        <v>-</v>
      </c>
      <c r="H273" s="308">
        <f t="shared" si="280"/>
        <v>0</v>
      </c>
      <c r="I273" s="190">
        <f t="shared" si="281"/>
        <v>0</v>
      </c>
      <c r="J273" s="190">
        <f t="shared" si="282"/>
        <v>0</v>
      </c>
      <c r="K273" s="190">
        <f t="shared" si="283"/>
        <v>0</v>
      </c>
      <c r="L273" s="414" t="str">
        <f t="shared" si="290"/>
        <v>-</v>
      </c>
      <c r="M273" s="335">
        <f t="shared" si="266"/>
        <v>0</v>
      </c>
      <c r="N273" s="335"/>
      <c r="O273" s="65"/>
      <c r="P273" s="105" t="str">
        <f t="shared" si="284"/>
        <v>-</v>
      </c>
      <c r="Q273" s="228">
        <v>0</v>
      </c>
      <c r="R273" s="417" t="str">
        <f t="shared" si="267"/>
        <v>-</v>
      </c>
      <c r="S273" s="335">
        <f t="shared" si="268"/>
        <v>0</v>
      </c>
      <c r="T273" s="335"/>
      <c r="U273" s="65"/>
      <c r="V273" s="105" t="str">
        <f t="shared" si="239"/>
        <v>-</v>
      </c>
      <c r="W273" s="228">
        <v>0</v>
      </c>
      <c r="X273" s="417" t="str">
        <f t="shared" si="285"/>
        <v>-</v>
      </c>
      <c r="Y273" s="335">
        <f t="shared" si="269"/>
        <v>0</v>
      </c>
      <c r="Z273" s="335"/>
      <c r="AA273" s="65"/>
      <c r="AB273" s="105" t="str">
        <f t="shared" si="240"/>
        <v>-</v>
      </c>
      <c r="AC273" s="228">
        <v>0</v>
      </c>
      <c r="AD273" s="417" t="str">
        <f t="shared" si="286"/>
        <v>-</v>
      </c>
      <c r="AE273" s="335">
        <f t="shared" si="270"/>
        <v>0</v>
      </c>
      <c r="AF273" s="335"/>
      <c r="AG273" s="65"/>
      <c r="AH273" s="105" t="str">
        <f t="shared" si="241"/>
        <v>-</v>
      </c>
      <c r="AI273" s="228">
        <v>0</v>
      </c>
      <c r="AJ273" s="417" t="str">
        <f t="shared" si="287"/>
        <v>-</v>
      </c>
      <c r="AK273" s="335">
        <f t="shared" si="271"/>
        <v>0</v>
      </c>
      <c r="AL273" s="335"/>
      <c r="AM273" s="65"/>
      <c r="AN273" s="105" t="str">
        <f t="shared" si="242"/>
        <v>-</v>
      </c>
      <c r="AO273" s="228">
        <v>0</v>
      </c>
      <c r="AP273" s="417" t="str">
        <f t="shared" si="288"/>
        <v>-</v>
      </c>
      <c r="AQ273" s="335">
        <f t="shared" si="272"/>
        <v>0</v>
      </c>
      <c r="AR273" s="335"/>
      <c r="AS273" s="65"/>
      <c r="AT273" s="105" t="str">
        <f t="shared" si="243"/>
        <v>-</v>
      </c>
      <c r="AU273" s="228">
        <v>0</v>
      </c>
      <c r="AV273" s="417" t="str">
        <f t="shared" si="289"/>
        <v>-</v>
      </c>
      <c r="AW273" s="335">
        <f t="shared" si="273"/>
        <v>0</v>
      </c>
      <c r="AX273" s="335"/>
      <c r="AY273" s="65"/>
      <c r="AZ273" s="369">
        <v>0</v>
      </c>
      <c r="BA273" s="417" t="str">
        <f t="shared" si="274"/>
        <v>-</v>
      </c>
      <c r="BB273" s="335">
        <f t="shared" si="275"/>
        <v>0</v>
      </c>
      <c r="BC273" s="335"/>
      <c r="BD273" s="65"/>
      <c r="BE273" s="369">
        <v>0</v>
      </c>
      <c r="BF273" s="417" t="str">
        <f t="shared" si="276"/>
        <v>-</v>
      </c>
      <c r="BG273" s="335">
        <f t="shared" si="277"/>
        <v>0</v>
      </c>
      <c r="BH273" s="335"/>
      <c r="BI273" s="65"/>
      <c r="BJ273" s="369">
        <v>0</v>
      </c>
      <c r="BK273" s="417" t="str">
        <f t="shared" si="278"/>
        <v>-</v>
      </c>
    </row>
    <row r="274" s="290" customFormat="1" ht="15" customHeight="1" spans="1:63">
      <c r="A274" s="403"/>
      <c r="B274" s="404">
        <v>15</v>
      </c>
      <c r="C274" s="405">
        <f t="shared" si="263"/>
        <v>0</v>
      </c>
      <c r="D274" s="406">
        <f t="shared" si="264"/>
        <v>0</v>
      </c>
      <c r="E274" s="208">
        <f t="shared" si="279"/>
        <v>0</v>
      </c>
      <c r="F274" s="382">
        <f t="shared" si="258"/>
        <v>0</v>
      </c>
      <c r="G274" s="304" t="str">
        <f t="shared" si="259"/>
        <v>-</v>
      </c>
      <c r="H274" s="308">
        <f t="shared" si="280"/>
        <v>0</v>
      </c>
      <c r="I274" s="190">
        <f t="shared" si="281"/>
        <v>0</v>
      </c>
      <c r="J274" s="190">
        <f t="shared" si="282"/>
        <v>0</v>
      </c>
      <c r="K274" s="190">
        <f t="shared" si="283"/>
        <v>0</v>
      </c>
      <c r="L274" s="414" t="str">
        <f t="shared" si="290"/>
        <v>-</v>
      </c>
      <c r="M274" s="335">
        <f t="shared" si="266"/>
        <v>0</v>
      </c>
      <c r="N274" s="335"/>
      <c r="O274" s="65"/>
      <c r="P274" s="105" t="str">
        <f t="shared" si="284"/>
        <v>-</v>
      </c>
      <c r="Q274" s="228">
        <v>0</v>
      </c>
      <c r="R274" s="417" t="str">
        <f t="shared" si="267"/>
        <v>-</v>
      </c>
      <c r="S274" s="335">
        <f t="shared" si="268"/>
        <v>0</v>
      </c>
      <c r="T274" s="335"/>
      <c r="U274" s="65"/>
      <c r="V274" s="105" t="str">
        <f t="shared" si="239"/>
        <v>-</v>
      </c>
      <c r="W274" s="228">
        <v>0</v>
      </c>
      <c r="X274" s="417" t="str">
        <f t="shared" si="285"/>
        <v>-</v>
      </c>
      <c r="Y274" s="335">
        <f t="shared" si="269"/>
        <v>0</v>
      </c>
      <c r="Z274" s="335"/>
      <c r="AA274" s="65"/>
      <c r="AB274" s="105" t="str">
        <f t="shared" si="240"/>
        <v>-</v>
      </c>
      <c r="AC274" s="228">
        <v>0</v>
      </c>
      <c r="AD274" s="417" t="str">
        <f t="shared" si="286"/>
        <v>-</v>
      </c>
      <c r="AE274" s="335">
        <f t="shared" si="270"/>
        <v>0</v>
      </c>
      <c r="AF274" s="335"/>
      <c r="AG274" s="65"/>
      <c r="AH274" s="105" t="str">
        <f t="shared" si="241"/>
        <v>-</v>
      </c>
      <c r="AI274" s="228">
        <v>0</v>
      </c>
      <c r="AJ274" s="417" t="str">
        <f t="shared" si="287"/>
        <v>-</v>
      </c>
      <c r="AK274" s="335">
        <f t="shared" si="271"/>
        <v>0</v>
      </c>
      <c r="AL274" s="335"/>
      <c r="AM274" s="65"/>
      <c r="AN274" s="105" t="str">
        <f t="shared" si="242"/>
        <v>-</v>
      </c>
      <c r="AO274" s="228">
        <v>0</v>
      </c>
      <c r="AP274" s="417" t="str">
        <f t="shared" si="288"/>
        <v>-</v>
      </c>
      <c r="AQ274" s="335">
        <f t="shared" si="272"/>
        <v>0</v>
      </c>
      <c r="AR274" s="335"/>
      <c r="AS274" s="65"/>
      <c r="AT274" s="105" t="str">
        <f t="shared" si="243"/>
        <v>-</v>
      </c>
      <c r="AU274" s="228">
        <v>0</v>
      </c>
      <c r="AV274" s="417" t="str">
        <f t="shared" si="289"/>
        <v>-</v>
      </c>
      <c r="AW274" s="335">
        <f t="shared" si="273"/>
        <v>0</v>
      </c>
      <c r="AX274" s="335"/>
      <c r="AY274" s="65"/>
      <c r="AZ274" s="369">
        <v>0</v>
      </c>
      <c r="BA274" s="417" t="str">
        <f t="shared" si="274"/>
        <v>-</v>
      </c>
      <c r="BB274" s="335">
        <f t="shared" si="275"/>
        <v>0</v>
      </c>
      <c r="BC274" s="335"/>
      <c r="BD274" s="65"/>
      <c r="BE274" s="369">
        <v>0</v>
      </c>
      <c r="BF274" s="417" t="str">
        <f t="shared" si="276"/>
        <v>-</v>
      </c>
      <c r="BG274" s="335">
        <f t="shared" si="277"/>
        <v>0</v>
      </c>
      <c r="BH274" s="335"/>
      <c r="BI274" s="65"/>
      <c r="BJ274" s="369">
        <v>0</v>
      </c>
      <c r="BK274" s="417" t="str">
        <f t="shared" si="278"/>
        <v>-</v>
      </c>
    </row>
    <row r="275" s="290" customFormat="1" ht="15" customHeight="1" spans="1:63">
      <c r="A275" s="403"/>
      <c r="B275" s="404">
        <v>16</v>
      </c>
      <c r="C275" s="405">
        <f t="shared" si="263"/>
        <v>0</v>
      </c>
      <c r="D275" s="406">
        <f t="shared" si="264"/>
        <v>0</v>
      </c>
      <c r="E275" s="208">
        <f t="shared" si="279"/>
        <v>0</v>
      </c>
      <c r="F275" s="382">
        <f t="shared" si="258"/>
        <v>0</v>
      </c>
      <c r="G275" s="304" t="str">
        <f t="shared" si="259"/>
        <v>-</v>
      </c>
      <c r="H275" s="308">
        <f t="shared" si="280"/>
        <v>0</v>
      </c>
      <c r="I275" s="190">
        <f t="shared" si="281"/>
        <v>0</v>
      </c>
      <c r="J275" s="190">
        <f t="shared" si="282"/>
        <v>0</v>
      </c>
      <c r="K275" s="190">
        <f t="shared" si="283"/>
        <v>0</v>
      </c>
      <c r="L275" s="414" t="str">
        <f t="shared" si="290"/>
        <v>-</v>
      </c>
      <c r="M275" s="335">
        <f t="shared" si="266"/>
        <v>0</v>
      </c>
      <c r="N275" s="335"/>
      <c r="O275" s="65"/>
      <c r="P275" s="105" t="str">
        <f t="shared" si="284"/>
        <v>-</v>
      </c>
      <c r="Q275" s="228">
        <v>0</v>
      </c>
      <c r="R275" s="417" t="str">
        <f t="shared" si="267"/>
        <v>-</v>
      </c>
      <c r="S275" s="335">
        <f t="shared" si="268"/>
        <v>0</v>
      </c>
      <c r="T275" s="335"/>
      <c r="U275" s="65"/>
      <c r="V275" s="105" t="str">
        <f t="shared" si="239"/>
        <v>-</v>
      </c>
      <c r="W275" s="228">
        <v>0</v>
      </c>
      <c r="X275" s="417" t="str">
        <f t="shared" si="285"/>
        <v>-</v>
      </c>
      <c r="Y275" s="335">
        <f t="shared" si="269"/>
        <v>0</v>
      </c>
      <c r="Z275" s="335"/>
      <c r="AA275" s="65"/>
      <c r="AB275" s="105" t="str">
        <f t="shared" si="240"/>
        <v>-</v>
      </c>
      <c r="AC275" s="228">
        <v>0</v>
      </c>
      <c r="AD275" s="417" t="str">
        <f t="shared" si="286"/>
        <v>-</v>
      </c>
      <c r="AE275" s="335">
        <f t="shared" si="270"/>
        <v>0</v>
      </c>
      <c r="AF275" s="335"/>
      <c r="AG275" s="65"/>
      <c r="AH275" s="105" t="str">
        <f t="shared" si="241"/>
        <v>-</v>
      </c>
      <c r="AI275" s="228">
        <v>0</v>
      </c>
      <c r="AJ275" s="417" t="str">
        <f t="shared" si="287"/>
        <v>-</v>
      </c>
      <c r="AK275" s="335">
        <f t="shared" si="271"/>
        <v>0</v>
      </c>
      <c r="AL275" s="335"/>
      <c r="AM275" s="65"/>
      <c r="AN275" s="105" t="str">
        <f t="shared" si="242"/>
        <v>-</v>
      </c>
      <c r="AO275" s="228">
        <v>0</v>
      </c>
      <c r="AP275" s="417" t="str">
        <f t="shared" si="288"/>
        <v>-</v>
      </c>
      <c r="AQ275" s="335">
        <f t="shared" si="272"/>
        <v>0</v>
      </c>
      <c r="AR275" s="335"/>
      <c r="AS275" s="65"/>
      <c r="AT275" s="105" t="str">
        <f t="shared" si="243"/>
        <v>-</v>
      </c>
      <c r="AU275" s="228">
        <v>0</v>
      </c>
      <c r="AV275" s="417" t="str">
        <f t="shared" si="289"/>
        <v>-</v>
      </c>
      <c r="AW275" s="335">
        <f t="shared" si="273"/>
        <v>0</v>
      </c>
      <c r="AX275" s="335"/>
      <c r="AY275" s="65"/>
      <c r="AZ275" s="369">
        <v>0</v>
      </c>
      <c r="BA275" s="417" t="str">
        <f t="shared" si="274"/>
        <v>-</v>
      </c>
      <c r="BB275" s="335">
        <f t="shared" si="275"/>
        <v>0</v>
      </c>
      <c r="BC275" s="335"/>
      <c r="BD275" s="65"/>
      <c r="BE275" s="369">
        <v>0</v>
      </c>
      <c r="BF275" s="417" t="str">
        <f t="shared" si="276"/>
        <v>-</v>
      </c>
      <c r="BG275" s="335">
        <f t="shared" si="277"/>
        <v>0</v>
      </c>
      <c r="BH275" s="335"/>
      <c r="BI275" s="65"/>
      <c r="BJ275" s="369">
        <v>0</v>
      </c>
      <c r="BK275" s="417" t="str">
        <f t="shared" si="278"/>
        <v>-</v>
      </c>
    </row>
    <row r="276" s="290" customFormat="1" ht="15" customHeight="1" spans="1:63">
      <c r="A276" s="403"/>
      <c r="B276" s="404">
        <v>17</v>
      </c>
      <c r="C276" s="405">
        <f t="shared" si="263"/>
        <v>0</v>
      </c>
      <c r="D276" s="406">
        <f t="shared" si="264"/>
        <v>0</v>
      </c>
      <c r="E276" s="208">
        <f t="shared" si="279"/>
        <v>0</v>
      </c>
      <c r="F276" s="382">
        <f t="shared" si="258"/>
        <v>0</v>
      </c>
      <c r="G276" s="304" t="str">
        <f t="shared" si="259"/>
        <v>-</v>
      </c>
      <c r="H276" s="308">
        <f t="shared" si="280"/>
        <v>0</v>
      </c>
      <c r="I276" s="190">
        <f t="shared" si="281"/>
        <v>0</v>
      </c>
      <c r="J276" s="190">
        <f t="shared" si="282"/>
        <v>0</v>
      </c>
      <c r="K276" s="190">
        <f t="shared" si="283"/>
        <v>0</v>
      </c>
      <c r="L276" s="414" t="str">
        <f t="shared" si="290"/>
        <v>-</v>
      </c>
      <c r="M276" s="335">
        <f t="shared" si="266"/>
        <v>0</v>
      </c>
      <c r="N276" s="335"/>
      <c r="O276" s="65"/>
      <c r="P276" s="105" t="str">
        <f t="shared" si="284"/>
        <v>-</v>
      </c>
      <c r="Q276" s="228">
        <v>0</v>
      </c>
      <c r="R276" s="417" t="str">
        <f t="shared" si="267"/>
        <v>-</v>
      </c>
      <c r="S276" s="335">
        <f t="shared" si="268"/>
        <v>0</v>
      </c>
      <c r="T276" s="335"/>
      <c r="U276" s="65"/>
      <c r="V276" s="105" t="str">
        <f t="shared" si="239"/>
        <v>-</v>
      </c>
      <c r="W276" s="228">
        <v>0</v>
      </c>
      <c r="X276" s="417" t="str">
        <f t="shared" si="285"/>
        <v>-</v>
      </c>
      <c r="Y276" s="335">
        <f t="shared" si="269"/>
        <v>0</v>
      </c>
      <c r="Z276" s="335"/>
      <c r="AA276" s="65"/>
      <c r="AB276" s="105" t="str">
        <f t="shared" si="240"/>
        <v>-</v>
      </c>
      <c r="AC276" s="228">
        <v>0</v>
      </c>
      <c r="AD276" s="417" t="str">
        <f t="shared" si="286"/>
        <v>-</v>
      </c>
      <c r="AE276" s="335">
        <f t="shared" si="270"/>
        <v>0</v>
      </c>
      <c r="AF276" s="335"/>
      <c r="AG276" s="65"/>
      <c r="AH276" s="105" t="str">
        <f t="shared" si="241"/>
        <v>-</v>
      </c>
      <c r="AI276" s="228">
        <v>0</v>
      </c>
      <c r="AJ276" s="417" t="str">
        <f t="shared" si="287"/>
        <v>-</v>
      </c>
      <c r="AK276" s="335">
        <f t="shared" si="271"/>
        <v>0</v>
      </c>
      <c r="AL276" s="335"/>
      <c r="AM276" s="65"/>
      <c r="AN276" s="105" t="str">
        <f t="shared" si="242"/>
        <v>-</v>
      </c>
      <c r="AO276" s="228">
        <v>0</v>
      </c>
      <c r="AP276" s="417" t="str">
        <f t="shared" si="288"/>
        <v>-</v>
      </c>
      <c r="AQ276" s="335">
        <f t="shared" si="272"/>
        <v>0</v>
      </c>
      <c r="AR276" s="335"/>
      <c r="AS276" s="65"/>
      <c r="AT276" s="105" t="str">
        <f t="shared" si="243"/>
        <v>-</v>
      </c>
      <c r="AU276" s="228">
        <v>0</v>
      </c>
      <c r="AV276" s="417" t="str">
        <f t="shared" si="289"/>
        <v>-</v>
      </c>
      <c r="AW276" s="335">
        <f t="shared" si="273"/>
        <v>0</v>
      </c>
      <c r="AX276" s="335"/>
      <c r="AY276" s="65"/>
      <c r="AZ276" s="369">
        <v>0</v>
      </c>
      <c r="BA276" s="417" t="str">
        <f t="shared" si="274"/>
        <v>-</v>
      </c>
      <c r="BB276" s="335">
        <f t="shared" si="275"/>
        <v>0</v>
      </c>
      <c r="BC276" s="335"/>
      <c r="BD276" s="65"/>
      <c r="BE276" s="369">
        <v>0</v>
      </c>
      <c r="BF276" s="417" t="str">
        <f t="shared" si="276"/>
        <v>-</v>
      </c>
      <c r="BG276" s="335">
        <f t="shared" si="277"/>
        <v>0</v>
      </c>
      <c r="BH276" s="335"/>
      <c r="BI276" s="65"/>
      <c r="BJ276" s="369">
        <v>0</v>
      </c>
      <c r="BK276" s="417" t="str">
        <f t="shared" si="278"/>
        <v>-</v>
      </c>
    </row>
    <row r="277" s="290" customFormat="1" ht="15" customHeight="1" spans="1:63">
      <c r="A277" s="403"/>
      <c r="B277" s="404">
        <v>18</v>
      </c>
      <c r="C277" s="405">
        <f t="shared" si="263"/>
        <v>0</v>
      </c>
      <c r="D277" s="406">
        <f t="shared" si="264"/>
        <v>0</v>
      </c>
      <c r="E277" s="208">
        <f t="shared" si="279"/>
        <v>0</v>
      </c>
      <c r="F277" s="382">
        <f t="shared" si="258"/>
        <v>0</v>
      </c>
      <c r="G277" s="304" t="str">
        <f t="shared" si="259"/>
        <v>-</v>
      </c>
      <c r="H277" s="308">
        <f t="shared" si="280"/>
        <v>0</v>
      </c>
      <c r="I277" s="190">
        <f t="shared" si="281"/>
        <v>0</v>
      </c>
      <c r="J277" s="190">
        <f t="shared" si="282"/>
        <v>0</v>
      </c>
      <c r="K277" s="190">
        <f t="shared" si="283"/>
        <v>0</v>
      </c>
      <c r="L277" s="414" t="str">
        <f t="shared" si="290"/>
        <v>-</v>
      </c>
      <c r="M277" s="335">
        <f t="shared" si="266"/>
        <v>0</v>
      </c>
      <c r="N277" s="335"/>
      <c r="O277" s="65"/>
      <c r="P277" s="105" t="str">
        <f t="shared" si="284"/>
        <v>-</v>
      </c>
      <c r="Q277" s="228">
        <v>0</v>
      </c>
      <c r="R277" s="417" t="str">
        <f t="shared" si="267"/>
        <v>-</v>
      </c>
      <c r="S277" s="335">
        <f t="shared" si="268"/>
        <v>0</v>
      </c>
      <c r="T277" s="335"/>
      <c r="U277" s="65"/>
      <c r="V277" s="105" t="str">
        <f t="shared" si="239"/>
        <v>-</v>
      </c>
      <c r="W277" s="228">
        <v>0</v>
      </c>
      <c r="X277" s="417" t="str">
        <f t="shared" si="285"/>
        <v>-</v>
      </c>
      <c r="Y277" s="335">
        <f t="shared" si="269"/>
        <v>0</v>
      </c>
      <c r="Z277" s="335"/>
      <c r="AA277" s="65"/>
      <c r="AB277" s="105" t="str">
        <f t="shared" si="240"/>
        <v>-</v>
      </c>
      <c r="AC277" s="228">
        <v>0</v>
      </c>
      <c r="AD277" s="417" t="str">
        <f t="shared" si="286"/>
        <v>-</v>
      </c>
      <c r="AE277" s="335">
        <f t="shared" si="270"/>
        <v>0</v>
      </c>
      <c r="AF277" s="335"/>
      <c r="AG277" s="65"/>
      <c r="AH277" s="105" t="str">
        <f t="shared" si="241"/>
        <v>-</v>
      </c>
      <c r="AI277" s="228">
        <v>0</v>
      </c>
      <c r="AJ277" s="417" t="str">
        <f t="shared" si="287"/>
        <v>-</v>
      </c>
      <c r="AK277" s="335">
        <f t="shared" si="271"/>
        <v>0</v>
      </c>
      <c r="AL277" s="335"/>
      <c r="AM277" s="65"/>
      <c r="AN277" s="105" t="str">
        <f t="shared" si="242"/>
        <v>-</v>
      </c>
      <c r="AO277" s="228">
        <v>0</v>
      </c>
      <c r="AP277" s="417" t="str">
        <f t="shared" si="288"/>
        <v>-</v>
      </c>
      <c r="AQ277" s="335">
        <f t="shared" si="272"/>
        <v>0</v>
      </c>
      <c r="AR277" s="335"/>
      <c r="AS277" s="65"/>
      <c r="AT277" s="105" t="str">
        <f t="shared" si="243"/>
        <v>-</v>
      </c>
      <c r="AU277" s="228">
        <v>0</v>
      </c>
      <c r="AV277" s="417" t="str">
        <f t="shared" si="289"/>
        <v>-</v>
      </c>
      <c r="AW277" s="335">
        <f t="shared" si="273"/>
        <v>0</v>
      </c>
      <c r="AX277" s="335"/>
      <c r="AY277" s="65"/>
      <c r="AZ277" s="369">
        <v>0</v>
      </c>
      <c r="BA277" s="417" t="str">
        <f t="shared" si="274"/>
        <v>-</v>
      </c>
      <c r="BB277" s="335">
        <f t="shared" si="275"/>
        <v>0</v>
      </c>
      <c r="BC277" s="335"/>
      <c r="BD277" s="65"/>
      <c r="BE277" s="369">
        <v>0</v>
      </c>
      <c r="BF277" s="417" t="str">
        <f t="shared" si="276"/>
        <v>-</v>
      </c>
      <c r="BG277" s="335">
        <f t="shared" si="277"/>
        <v>0</v>
      </c>
      <c r="BH277" s="335"/>
      <c r="BI277" s="65"/>
      <c r="BJ277" s="369">
        <v>0</v>
      </c>
      <c r="BK277" s="417" t="str">
        <f t="shared" si="278"/>
        <v>-</v>
      </c>
    </row>
    <row r="278" s="290" customFormat="1" ht="15" customHeight="1" spans="1:63">
      <c r="A278" s="403"/>
      <c r="B278" s="404">
        <v>19</v>
      </c>
      <c r="C278" s="405">
        <f t="shared" si="263"/>
        <v>0</v>
      </c>
      <c r="D278" s="406">
        <f t="shared" si="264"/>
        <v>0</v>
      </c>
      <c r="E278" s="208">
        <f t="shared" si="279"/>
        <v>0</v>
      </c>
      <c r="F278" s="382">
        <f t="shared" si="258"/>
        <v>0</v>
      </c>
      <c r="G278" s="304" t="str">
        <f t="shared" si="259"/>
        <v>-</v>
      </c>
      <c r="H278" s="308">
        <f t="shared" si="280"/>
        <v>0</v>
      </c>
      <c r="I278" s="190">
        <f t="shared" si="281"/>
        <v>0</v>
      </c>
      <c r="J278" s="190">
        <f t="shared" si="282"/>
        <v>0</v>
      </c>
      <c r="K278" s="190">
        <f t="shared" si="283"/>
        <v>0</v>
      </c>
      <c r="L278" s="414" t="str">
        <f t="shared" si="290"/>
        <v>-</v>
      </c>
      <c r="M278" s="335">
        <f t="shared" si="266"/>
        <v>0</v>
      </c>
      <c r="N278" s="335"/>
      <c r="O278" s="65"/>
      <c r="P278" s="105" t="str">
        <f t="shared" si="284"/>
        <v>-</v>
      </c>
      <c r="Q278" s="228">
        <v>0</v>
      </c>
      <c r="R278" s="417" t="str">
        <f t="shared" si="267"/>
        <v>-</v>
      </c>
      <c r="S278" s="335">
        <f t="shared" si="268"/>
        <v>0</v>
      </c>
      <c r="T278" s="335"/>
      <c r="U278" s="65"/>
      <c r="V278" s="105" t="str">
        <f t="shared" si="239"/>
        <v>-</v>
      </c>
      <c r="W278" s="228">
        <v>0</v>
      </c>
      <c r="X278" s="417" t="str">
        <f t="shared" si="285"/>
        <v>-</v>
      </c>
      <c r="Y278" s="335">
        <f t="shared" si="269"/>
        <v>0</v>
      </c>
      <c r="Z278" s="335"/>
      <c r="AA278" s="65"/>
      <c r="AB278" s="105" t="str">
        <f t="shared" si="240"/>
        <v>-</v>
      </c>
      <c r="AC278" s="228">
        <v>0</v>
      </c>
      <c r="AD278" s="417" t="str">
        <f t="shared" si="286"/>
        <v>-</v>
      </c>
      <c r="AE278" s="335">
        <f t="shared" si="270"/>
        <v>0</v>
      </c>
      <c r="AF278" s="335"/>
      <c r="AG278" s="65"/>
      <c r="AH278" s="105" t="str">
        <f t="shared" si="241"/>
        <v>-</v>
      </c>
      <c r="AI278" s="228">
        <v>0</v>
      </c>
      <c r="AJ278" s="417" t="str">
        <f t="shared" si="287"/>
        <v>-</v>
      </c>
      <c r="AK278" s="335">
        <f t="shared" si="271"/>
        <v>0</v>
      </c>
      <c r="AL278" s="335"/>
      <c r="AM278" s="65"/>
      <c r="AN278" s="105" t="str">
        <f t="shared" si="242"/>
        <v>-</v>
      </c>
      <c r="AO278" s="228">
        <v>0</v>
      </c>
      <c r="AP278" s="417" t="str">
        <f t="shared" si="288"/>
        <v>-</v>
      </c>
      <c r="AQ278" s="335">
        <f t="shared" si="272"/>
        <v>0</v>
      </c>
      <c r="AR278" s="335"/>
      <c r="AS278" s="65"/>
      <c r="AT278" s="105" t="str">
        <f t="shared" si="243"/>
        <v>-</v>
      </c>
      <c r="AU278" s="228">
        <v>0</v>
      </c>
      <c r="AV278" s="417" t="str">
        <f t="shared" si="289"/>
        <v>-</v>
      </c>
      <c r="AW278" s="335">
        <f t="shared" si="273"/>
        <v>0</v>
      </c>
      <c r="AX278" s="335"/>
      <c r="AY278" s="65"/>
      <c r="AZ278" s="369">
        <v>0</v>
      </c>
      <c r="BA278" s="417" t="str">
        <f t="shared" si="274"/>
        <v>-</v>
      </c>
      <c r="BB278" s="335">
        <f t="shared" si="275"/>
        <v>0</v>
      </c>
      <c r="BC278" s="335"/>
      <c r="BD278" s="65"/>
      <c r="BE278" s="369">
        <v>0</v>
      </c>
      <c r="BF278" s="417" t="str">
        <f t="shared" si="276"/>
        <v>-</v>
      </c>
      <c r="BG278" s="335">
        <f t="shared" si="277"/>
        <v>0</v>
      </c>
      <c r="BH278" s="335"/>
      <c r="BI278" s="65"/>
      <c r="BJ278" s="369">
        <v>0</v>
      </c>
      <c r="BK278" s="417" t="str">
        <f t="shared" si="278"/>
        <v>-</v>
      </c>
    </row>
    <row r="279" s="290" customFormat="1" ht="15" customHeight="1" spans="1:63">
      <c r="A279" s="403"/>
      <c r="B279" s="404">
        <v>20</v>
      </c>
      <c r="C279" s="405">
        <f t="shared" si="263"/>
        <v>0</v>
      </c>
      <c r="D279" s="406">
        <f t="shared" si="264"/>
        <v>0</v>
      </c>
      <c r="E279" s="208">
        <f t="shared" si="279"/>
        <v>0</v>
      </c>
      <c r="F279" s="382">
        <f t="shared" si="258"/>
        <v>0</v>
      </c>
      <c r="G279" s="304" t="str">
        <f t="shared" si="259"/>
        <v>-</v>
      </c>
      <c r="H279" s="308">
        <f t="shared" si="280"/>
        <v>0</v>
      </c>
      <c r="I279" s="190">
        <f t="shared" si="281"/>
        <v>0</v>
      </c>
      <c r="J279" s="190">
        <f t="shared" si="282"/>
        <v>0</v>
      </c>
      <c r="K279" s="190">
        <f t="shared" si="283"/>
        <v>0</v>
      </c>
      <c r="L279" s="414" t="str">
        <f t="shared" si="290"/>
        <v>-</v>
      </c>
      <c r="M279" s="335">
        <f t="shared" si="266"/>
        <v>0</v>
      </c>
      <c r="N279" s="335"/>
      <c r="O279" s="65"/>
      <c r="P279" s="105" t="str">
        <f t="shared" si="284"/>
        <v>-</v>
      </c>
      <c r="Q279" s="228">
        <v>0</v>
      </c>
      <c r="R279" s="417" t="str">
        <f t="shared" si="267"/>
        <v>-</v>
      </c>
      <c r="S279" s="335">
        <f t="shared" si="268"/>
        <v>0</v>
      </c>
      <c r="T279" s="335"/>
      <c r="U279" s="65"/>
      <c r="V279" s="105" t="str">
        <f t="shared" si="239"/>
        <v>-</v>
      </c>
      <c r="W279" s="228">
        <v>0</v>
      </c>
      <c r="X279" s="417" t="str">
        <f t="shared" si="285"/>
        <v>-</v>
      </c>
      <c r="Y279" s="335">
        <f t="shared" si="269"/>
        <v>0</v>
      </c>
      <c r="Z279" s="335"/>
      <c r="AA279" s="65"/>
      <c r="AB279" s="105" t="str">
        <f t="shared" si="240"/>
        <v>-</v>
      </c>
      <c r="AC279" s="228">
        <v>0</v>
      </c>
      <c r="AD279" s="417" t="str">
        <f t="shared" si="286"/>
        <v>-</v>
      </c>
      <c r="AE279" s="335">
        <f t="shared" si="270"/>
        <v>0</v>
      </c>
      <c r="AF279" s="335"/>
      <c r="AG279" s="65"/>
      <c r="AH279" s="105" t="str">
        <f t="shared" si="241"/>
        <v>-</v>
      </c>
      <c r="AI279" s="228">
        <v>0</v>
      </c>
      <c r="AJ279" s="417" t="str">
        <f t="shared" si="287"/>
        <v>-</v>
      </c>
      <c r="AK279" s="335">
        <f t="shared" si="271"/>
        <v>0</v>
      </c>
      <c r="AL279" s="335"/>
      <c r="AM279" s="65"/>
      <c r="AN279" s="105" t="str">
        <f t="shared" si="242"/>
        <v>-</v>
      </c>
      <c r="AO279" s="228">
        <v>0</v>
      </c>
      <c r="AP279" s="417" t="str">
        <f t="shared" si="288"/>
        <v>-</v>
      </c>
      <c r="AQ279" s="335">
        <f t="shared" si="272"/>
        <v>0</v>
      </c>
      <c r="AR279" s="335"/>
      <c r="AS279" s="65"/>
      <c r="AT279" s="105" t="str">
        <f t="shared" si="243"/>
        <v>-</v>
      </c>
      <c r="AU279" s="228">
        <v>0</v>
      </c>
      <c r="AV279" s="417" t="str">
        <f t="shared" si="289"/>
        <v>-</v>
      </c>
      <c r="AW279" s="335">
        <f t="shared" si="273"/>
        <v>0</v>
      </c>
      <c r="AX279" s="335"/>
      <c r="AY279" s="65"/>
      <c r="AZ279" s="369">
        <v>0</v>
      </c>
      <c r="BA279" s="417" t="str">
        <f t="shared" si="274"/>
        <v>-</v>
      </c>
      <c r="BB279" s="335">
        <f t="shared" si="275"/>
        <v>0</v>
      </c>
      <c r="BC279" s="335"/>
      <c r="BD279" s="65"/>
      <c r="BE279" s="369">
        <v>0</v>
      </c>
      <c r="BF279" s="417" t="str">
        <f t="shared" si="276"/>
        <v>-</v>
      </c>
      <c r="BG279" s="335">
        <f t="shared" si="277"/>
        <v>0</v>
      </c>
      <c r="BH279" s="335"/>
      <c r="BI279" s="65"/>
      <c r="BJ279" s="369">
        <v>0</v>
      </c>
      <c r="BK279" s="417" t="str">
        <f t="shared" si="278"/>
        <v>-</v>
      </c>
    </row>
    <row r="280" s="290" customFormat="1" ht="15" customHeight="1" spans="1:63">
      <c r="A280" s="403"/>
      <c r="B280" s="404">
        <v>21</v>
      </c>
      <c r="C280" s="405">
        <f t="shared" si="263"/>
        <v>0</v>
      </c>
      <c r="D280" s="406">
        <f t="shared" si="264"/>
        <v>0</v>
      </c>
      <c r="E280" s="208">
        <f t="shared" si="279"/>
        <v>0</v>
      </c>
      <c r="F280" s="382">
        <f t="shared" si="258"/>
        <v>0</v>
      </c>
      <c r="G280" s="304" t="str">
        <f t="shared" si="259"/>
        <v>-</v>
      </c>
      <c r="H280" s="308">
        <f t="shared" si="280"/>
        <v>0</v>
      </c>
      <c r="I280" s="190">
        <f t="shared" si="281"/>
        <v>0</v>
      </c>
      <c r="J280" s="190">
        <f t="shared" si="282"/>
        <v>0</v>
      </c>
      <c r="K280" s="190">
        <f t="shared" si="283"/>
        <v>0</v>
      </c>
      <c r="L280" s="414" t="str">
        <f t="shared" si="290"/>
        <v>-</v>
      </c>
      <c r="M280" s="335">
        <f t="shared" si="266"/>
        <v>0</v>
      </c>
      <c r="N280" s="335"/>
      <c r="O280" s="65"/>
      <c r="P280" s="105" t="str">
        <f t="shared" si="284"/>
        <v>-</v>
      </c>
      <c r="Q280" s="228">
        <v>0</v>
      </c>
      <c r="R280" s="417" t="str">
        <f t="shared" si="267"/>
        <v>-</v>
      </c>
      <c r="S280" s="335">
        <f t="shared" si="268"/>
        <v>0</v>
      </c>
      <c r="T280" s="335"/>
      <c r="U280" s="65"/>
      <c r="V280" s="105" t="str">
        <f t="shared" si="239"/>
        <v>-</v>
      </c>
      <c r="W280" s="228">
        <v>0</v>
      </c>
      <c r="X280" s="417" t="str">
        <f t="shared" si="285"/>
        <v>-</v>
      </c>
      <c r="Y280" s="335">
        <f t="shared" si="269"/>
        <v>0</v>
      </c>
      <c r="Z280" s="335"/>
      <c r="AA280" s="65"/>
      <c r="AB280" s="105" t="str">
        <f t="shared" si="240"/>
        <v>-</v>
      </c>
      <c r="AC280" s="228">
        <v>0</v>
      </c>
      <c r="AD280" s="417" t="str">
        <f t="shared" si="286"/>
        <v>-</v>
      </c>
      <c r="AE280" s="335">
        <f t="shared" si="270"/>
        <v>0</v>
      </c>
      <c r="AF280" s="335"/>
      <c r="AG280" s="65"/>
      <c r="AH280" s="105" t="str">
        <f t="shared" si="241"/>
        <v>-</v>
      </c>
      <c r="AI280" s="228">
        <v>0</v>
      </c>
      <c r="AJ280" s="417" t="str">
        <f t="shared" si="287"/>
        <v>-</v>
      </c>
      <c r="AK280" s="335">
        <f t="shared" si="271"/>
        <v>0</v>
      </c>
      <c r="AL280" s="335"/>
      <c r="AM280" s="65"/>
      <c r="AN280" s="105" t="str">
        <f t="shared" si="242"/>
        <v>-</v>
      </c>
      <c r="AO280" s="228">
        <v>0</v>
      </c>
      <c r="AP280" s="417" t="str">
        <f t="shared" si="288"/>
        <v>-</v>
      </c>
      <c r="AQ280" s="335">
        <f t="shared" si="272"/>
        <v>0</v>
      </c>
      <c r="AR280" s="335"/>
      <c r="AS280" s="65"/>
      <c r="AT280" s="105" t="str">
        <f t="shared" si="243"/>
        <v>-</v>
      </c>
      <c r="AU280" s="228">
        <v>0</v>
      </c>
      <c r="AV280" s="417" t="str">
        <f t="shared" si="289"/>
        <v>-</v>
      </c>
      <c r="AW280" s="335">
        <f t="shared" si="273"/>
        <v>0</v>
      </c>
      <c r="AX280" s="335"/>
      <c r="AY280" s="65"/>
      <c r="AZ280" s="369">
        <v>0</v>
      </c>
      <c r="BA280" s="417" t="str">
        <f t="shared" si="274"/>
        <v>-</v>
      </c>
      <c r="BB280" s="335">
        <f t="shared" si="275"/>
        <v>0</v>
      </c>
      <c r="BC280" s="335"/>
      <c r="BD280" s="65"/>
      <c r="BE280" s="369">
        <v>0</v>
      </c>
      <c r="BF280" s="417" t="str">
        <f t="shared" si="276"/>
        <v>-</v>
      </c>
      <c r="BG280" s="335">
        <f t="shared" si="277"/>
        <v>0</v>
      </c>
      <c r="BH280" s="335"/>
      <c r="BI280" s="65"/>
      <c r="BJ280" s="369">
        <v>0</v>
      </c>
      <c r="BK280" s="417" t="str">
        <f t="shared" si="278"/>
        <v>-</v>
      </c>
    </row>
    <row r="281" s="290" customFormat="1" ht="15" customHeight="1" spans="1:63">
      <c r="A281" s="403"/>
      <c r="B281" s="404">
        <v>22</v>
      </c>
      <c r="C281" s="405">
        <f t="shared" si="263"/>
        <v>0</v>
      </c>
      <c r="D281" s="406">
        <f t="shared" si="264"/>
        <v>0</v>
      </c>
      <c r="E281" s="208">
        <f t="shared" si="279"/>
        <v>0</v>
      </c>
      <c r="F281" s="382">
        <f t="shared" si="258"/>
        <v>0</v>
      </c>
      <c r="G281" s="304" t="str">
        <f t="shared" si="259"/>
        <v>-</v>
      </c>
      <c r="H281" s="308">
        <f t="shared" si="280"/>
        <v>0</v>
      </c>
      <c r="I281" s="190">
        <f t="shared" si="281"/>
        <v>0</v>
      </c>
      <c r="J281" s="190">
        <f t="shared" si="282"/>
        <v>0</v>
      </c>
      <c r="K281" s="190">
        <f t="shared" si="283"/>
        <v>0</v>
      </c>
      <c r="L281" s="414" t="str">
        <f t="shared" si="290"/>
        <v>-</v>
      </c>
      <c r="M281" s="335">
        <f t="shared" si="266"/>
        <v>0</v>
      </c>
      <c r="N281" s="335"/>
      <c r="O281" s="65"/>
      <c r="P281" s="105" t="str">
        <f t="shared" si="284"/>
        <v>-</v>
      </c>
      <c r="Q281" s="228">
        <v>0</v>
      </c>
      <c r="R281" s="417" t="str">
        <f t="shared" si="267"/>
        <v>-</v>
      </c>
      <c r="S281" s="335">
        <f t="shared" si="268"/>
        <v>0</v>
      </c>
      <c r="T281" s="335"/>
      <c r="U281" s="65"/>
      <c r="V281" s="105" t="str">
        <f t="shared" si="239"/>
        <v>-</v>
      </c>
      <c r="W281" s="228">
        <v>0</v>
      </c>
      <c r="X281" s="417" t="str">
        <f t="shared" si="285"/>
        <v>-</v>
      </c>
      <c r="Y281" s="335">
        <f t="shared" si="269"/>
        <v>0</v>
      </c>
      <c r="Z281" s="335"/>
      <c r="AA281" s="65"/>
      <c r="AB281" s="105" t="str">
        <f t="shared" si="240"/>
        <v>-</v>
      </c>
      <c r="AC281" s="228">
        <v>0</v>
      </c>
      <c r="AD281" s="417" t="str">
        <f t="shared" si="286"/>
        <v>-</v>
      </c>
      <c r="AE281" s="335">
        <f t="shared" si="270"/>
        <v>0</v>
      </c>
      <c r="AF281" s="335"/>
      <c r="AG281" s="65"/>
      <c r="AH281" s="105" t="str">
        <f t="shared" si="241"/>
        <v>-</v>
      </c>
      <c r="AI281" s="228">
        <v>0</v>
      </c>
      <c r="AJ281" s="417" t="str">
        <f t="shared" si="287"/>
        <v>-</v>
      </c>
      <c r="AK281" s="335">
        <f t="shared" si="271"/>
        <v>0</v>
      </c>
      <c r="AL281" s="335"/>
      <c r="AM281" s="65"/>
      <c r="AN281" s="105" t="str">
        <f t="shared" si="242"/>
        <v>-</v>
      </c>
      <c r="AO281" s="228">
        <v>0</v>
      </c>
      <c r="AP281" s="417" t="str">
        <f t="shared" si="288"/>
        <v>-</v>
      </c>
      <c r="AQ281" s="335">
        <f t="shared" si="272"/>
        <v>0</v>
      </c>
      <c r="AR281" s="335"/>
      <c r="AS281" s="65"/>
      <c r="AT281" s="105" t="str">
        <f t="shared" si="243"/>
        <v>-</v>
      </c>
      <c r="AU281" s="228">
        <v>0</v>
      </c>
      <c r="AV281" s="417" t="str">
        <f t="shared" si="289"/>
        <v>-</v>
      </c>
      <c r="AW281" s="335">
        <f t="shared" si="273"/>
        <v>0</v>
      </c>
      <c r="AX281" s="335"/>
      <c r="AY281" s="65"/>
      <c r="AZ281" s="369">
        <v>0</v>
      </c>
      <c r="BA281" s="417" t="str">
        <f t="shared" si="274"/>
        <v>-</v>
      </c>
      <c r="BB281" s="335">
        <f t="shared" si="275"/>
        <v>0</v>
      </c>
      <c r="BC281" s="335"/>
      <c r="BD281" s="65"/>
      <c r="BE281" s="369">
        <v>0</v>
      </c>
      <c r="BF281" s="417" t="str">
        <f t="shared" si="276"/>
        <v>-</v>
      </c>
      <c r="BG281" s="335">
        <f t="shared" si="277"/>
        <v>0</v>
      </c>
      <c r="BH281" s="335"/>
      <c r="BI281" s="65"/>
      <c r="BJ281" s="369">
        <v>0</v>
      </c>
      <c r="BK281" s="417" t="str">
        <f t="shared" si="278"/>
        <v>-</v>
      </c>
    </row>
    <row r="282" s="290" customFormat="1" ht="15" customHeight="1" spans="1:63">
      <c r="A282" s="403"/>
      <c r="B282" s="404">
        <v>23</v>
      </c>
      <c r="C282" s="405">
        <f t="shared" si="263"/>
        <v>0</v>
      </c>
      <c r="D282" s="406">
        <f t="shared" si="264"/>
        <v>0</v>
      </c>
      <c r="E282" s="208">
        <f t="shared" si="279"/>
        <v>0</v>
      </c>
      <c r="F282" s="382">
        <f t="shared" si="258"/>
        <v>0</v>
      </c>
      <c r="G282" s="304" t="str">
        <f t="shared" si="259"/>
        <v>-</v>
      </c>
      <c r="H282" s="308">
        <f t="shared" si="280"/>
        <v>0</v>
      </c>
      <c r="I282" s="190">
        <f t="shared" si="281"/>
        <v>0</v>
      </c>
      <c r="J282" s="190">
        <f t="shared" si="282"/>
        <v>0</v>
      </c>
      <c r="K282" s="190">
        <f t="shared" si="283"/>
        <v>0</v>
      </c>
      <c r="L282" s="414" t="str">
        <f t="shared" si="290"/>
        <v>-</v>
      </c>
      <c r="M282" s="335">
        <f t="shared" si="266"/>
        <v>0</v>
      </c>
      <c r="N282" s="335"/>
      <c r="O282" s="65"/>
      <c r="P282" s="105" t="str">
        <f t="shared" si="284"/>
        <v>-</v>
      </c>
      <c r="Q282" s="228">
        <v>0</v>
      </c>
      <c r="R282" s="417" t="str">
        <f t="shared" si="267"/>
        <v>-</v>
      </c>
      <c r="S282" s="335">
        <f t="shared" si="268"/>
        <v>0</v>
      </c>
      <c r="T282" s="335"/>
      <c r="U282" s="65"/>
      <c r="V282" s="105" t="str">
        <f t="shared" si="239"/>
        <v>-</v>
      </c>
      <c r="W282" s="228">
        <v>0</v>
      </c>
      <c r="X282" s="417" t="str">
        <f t="shared" si="285"/>
        <v>-</v>
      </c>
      <c r="Y282" s="335">
        <f t="shared" si="269"/>
        <v>0</v>
      </c>
      <c r="Z282" s="335"/>
      <c r="AA282" s="65"/>
      <c r="AB282" s="105" t="str">
        <f t="shared" si="240"/>
        <v>-</v>
      </c>
      <c r="AC282" s="228">
        <v>0</v>
      </c>
      <c r="AD282" s="417" t="str">
        <f t="shared" si="286"/>
        <v>-</v>
      </c>
      <c r="AE282" s="335">
        <f t="shared" si="270"/>
        <v>0</v>
      </c>
      <c r="AF282" s="335"/>
      <c r="AG282" s="65"/>
      <c r="AH282" s="105" t="str">
        <f t="shared" si="241"/>
        <v>-</v>
      </c>
      <c r="AI282" s="228">
        <v>0</v>
      </c>
      <c r="AJ282" s="417" t="str">
        <f t="shared" si="287"/>
        <v>-</v>
      </c>
      <c r="AK282" s="335">
        <f t="shared" si="271"/>
        <v>0</v>
      </c>
      <c r="AL282" s="335"/>
      <c r="AM282" s="65"/>
      <c r="AN282" s="105" t="str">
        <f t="shared" si="242"/>
        <v>-</v>
      </c>
      <c r="AO282" s="228">
        <v>0</v>
      </c>
      <c r="AP282" s="417" t="str">
        <f t="shared" si="288"/>
        <v>-</v>
      </c>
      <c r="AQ282" s="335">
        <f t="shared" si="272"/>
        <v>0</v>
      </c>
      <c r="AR282" s="335"/>
      <c r="AS282" s="65"/>
      <c r="AT282" s="105" t="str">
        <f t="shared" si="243"/>
        <v>-</v>
      </c>
      <c r="AU282" s="228">
        <v>0</v>
      </c>
      <c r="AV282" s="417" t="str">
        <f t="shared" si="289"/>
        <v>-</v>
      </c>
      <c r="AW282" s="335">
        <f t="shared" si="273"/>
        <v>0</v>
      </c>
      <c r="AX282" s="335"/>
      <c r="AY282" s="65"/>
      <c r="AZ282" s="369">
        <v>0</v>
      </c>
      <c r="BA282" s="417" t="str">
        <f t="shared" si="274"/>
        <v>-</v>
      </c>
      <c r="BB282" s="335">
        <f t="shared" si="275"/>
        <v>0</v>
      </c>
      <c r="BC282" s="335"/>
      <c r="BD282" s="65"/>
      <c r="BE282" s="369">
        <v>0</v>
      </c>
      <c r="BF282" s="417" t="str">
        <f t="shared" si="276"/>
        <v>-</v>
      </c>
      <c r="BG282" s="335">
        <f t="shared" si="277"/>
        <v>0</v>
      </c>
      <c r="BH282" s="335"/>
      <c r="BI282" s="65"/>
      <c r="BJ282" s="369">
        <v>0</v>
      </c>
      <c r="BK282" s="417" t="str">
        <f t="shared" si="278"/>
        <v>-</v>
      </c>
    </row>
    <row r="283" s="290" customFormat="1" ht="15" customHeight="1" spans="1:63">
      <c r="A283" s="403"/>
      <c r="B283" s="404">
        <v>24</v>
      </c>
      <c r="C283" s="405">
        <f t="shared" si="263"/>
        <v>0</v>
      </c>
      <c r="D283" s="406">
        <f t="shared" si="264"/>
        <v>0</v>
      </c>
      <c r="E283" s="208">
        <f t="shared" si="279"/>
        <v>0</v>
      </c>
      <c r="F283" s="382">
        <f t="shared" si="258"/>
        <v>0</v>
      </c>
      <c r="G283" s="304" t="str">
        <f t="shared" si="259"/>
        <v>-</v>
      </c>
      <c r="H283" s="308">
        <f t="shared" si="280"/>
        <v>0</v>
      </c>
      <c r="I283" s="190">
        <f t="shared" si="281"/>
        <v>0</v>
      </c>
      <c r="J283" s="190">
        <f t="shared" si="282"/>
        <v>0</v>
      </c>
      <c r="K283" s="190">
        <f t="shared" si="283"/>
        <v>0</v>
      </c>
      <c r="L283" s="414" t="str">
        <f t="shared" si="290"/>
        <v>-</v>
      </c>
      <c r="M283" s="335">
        <f t="shared" si="266"/>
        <v>0</v>
      </c>
      <c r="N283" s="335"/>
      <c r="O283" s="65"/>
      <c r="P283" s="105" t="str">
        <f t="shared" si="284"/>
        <v>-</v>
      </c>
      <c r="Q283" s="228">
        <v>0</v>
      </c>
      <c r="R283" s="417" t="str">
        <f t="shared" si="267"/>
        <v>-</v>
      </c>
      <c r="S283" s="335">
        <f t="shared" si="268"/>
        <v>0</v>
      </c>
      <c r="T283" s="335"/>
      <c r="U283" s="65"/>
      <c r="V283" s="105" t="str">
        <f t="shared" si="239"/>
        <v>-</v>
      </c>
      <c r="W283" s="228">
        <v>0</v>
      </c>
      <c r="X283" s="417" t="str">
        <f t="shared" si="285"/>
        <v>-</v>
      </c>
      <c r="Y283" s="335">
        <f t="shared" si="269"/>
        <v>0</v>
      </c>
      <c r="Z283" s="335"/>
      <c r="AA283" s="65"/>
      <c r="AB283" s="105" t="str">
        <f t="shared" si="240"/>
        <v>-</v>
      </c>
      <c r="AC283" s="228">
        <v>0</v>
      </c>
      <c r="AD283" s="417" t="str">
        <f t="shared" si="286"/>
        <v>-</v>
      </c>
      <c r="AE283" s="335">
        <f t="shared" si="270"/>
        <v>0</v>
      </c>
      <c r="AF283" s="335"/>
      <c r="AG283" s="65"/>
      <c r="AH283" s="105" t="str">
        <f t="shared" si="241"/>
        <v>-</v>
      </c>
      <c r="AI283" s="228">
        <v>0</v>
      </c>
      <c r="AJ283" s="417" t="str">
        <f t="shared" si="287"/>
        <v>-</v>
      </c>
      <c r="AK283" s="335">
        <f t="shared" si="271"/>
        <v>0</v>
      </c>
      <c r="AL283" s="335"/>
      <c r="AM283" s="65"/>
      <c r="AN283" s="105" t="str">
        <f t="shared" si="242"/>
        <v>-</v>
      </c>
      <c r="AO283" s="228">
        <v>0</v>
      </c>
      <c r="AP283" s="417" t="str">
        <f t="shared" si="288"/>
        <v>-</v>
      </c>
      <c r="AQ283" s="335">
        <f t="shared" si="272"/>
        <v>0</v>
      </c>
      <c r="AR283" s="335"/>
      <c r="AS283" s="65"/>
      <c r="AT283" s="105" t="str">
        <f t="shared" si="243"/>
        <v>-</v>
      </c>
      <c r="AU283" s="228">
        <v>0</v>
      </c>
      <c r="AV283" s="417" t="str">
        <f t="shared" si="289"/>
        <v>-</v>
      </c>
      <c r="AW283" s="335">
        <f t="shared" si="273"/>
        <v>0</v>
      </c>
      <c r="AX283" s="335"/>
      <c r="AY283" s="65"/>
      <c r="AZ283" s="369">
        <v>0</v>
      </c>
      <c r="BA283" s="417" t="str">
        <f t="shared" si="274"/>
        <v>-</v>
      </c>
      <c r="BB283" s="335">
        <f t="shared" si="275"/>
        <v>0</v>
      </c>
      <c r="BC283" s="335"/>
      <c r="BD283" s="65"/>
      <c r="BE283" s="369">
        <v>0</v>
      </c>
      <c r="BF283" s="417" t="str">
        <f t="shared" si="276"/>
        <v>-</v>
      </c>
      <c r="BG283" s="335">
        <f t="shared" si="277"/>
        <v>0</v>
      </c>
      <c r="BH283" s="335"/>
      <c r="BI283" s="65"/>
      <c r="BJ283" s="369">
        <v>0</v>
      </c>
      <c r="BK283" s="417" t="str">
        <f t="shared" si="278"/>
        <v>-</v>
      </c>
    </row>
    <row r="284" s="290" customFormat="1" ht="15" customHeight="1" spans="1:63">
      <c r="A284" s="403"/>
      <c r="B284" s="404">
        <v>25</v>
      </c>
      <c r="C284" s="405">
        <f t="shared" si="263"/>
        <v>0</v>
      </c>
      <c r="D284" s="406">
        <f t="shared" si="264"/>
        <v>0</v>
      </c>
      <c r="E284" s="208">
        <f t="shared" si="279"/>
        <v>0</v>
      </c>
      <c r="F284" s="382">
        <f t="shared" si="258"/>
        <v>0</v>
      </c>
      <c r="G284" s="304" t="str">
        <f t="shared" si="259"/>
        <v>-</v>
      </c>
      <c r="H284" s="308">
        <f t="shared" si="280"/>
        <v>0</v>
      </c>
      <c r="I284" s="190">
        <f t="shared" si="281"/>
        <v>0</v>
      </c>
      <c r="J284" s="190">
        <f t="shared" si="282"/>
        <v>0</v>
      </c>
      <c r="K284" s="190">
        <f t="shared" si="283"/>
        <v>0</v>
      </c>
      <c r="L284" s="414" t="str">
        <f t="shared" si="290"/>
        <v>-</v>
      </c>
      <c r="M284" s="335">
        <f t="shared" si="266"/>
        <v>0</v>
      </c>
      <c r="N284" s="335"/>
      <c r="O284" s="65"/>
      <c r="P284" s="105" t="str">
        <f t="shared" si="284"/>
        <v>-</v>
      </c>
      <c r="Q284" s="228">
        <v>0</v>
      </c>
      <c r="R284" s="417" t="str">
        <f t="shared" si="267"/>
        <v>-</v>
      </c>
      <c r="S284" s="335">
        <f t="shared" si="268"/>
        <v>0</v>
      </c>
      <c r="T284" s="335"/>
      <c r="U284" s="65"/>
      <c r="V284" s="105" t="str">
        <f t="shared" ref="V284:V347" si="291">IF(S284&lt;&gt;0,U284/S284,"-")</f>
        <v>-</v>
      </c>
      <c r="W284" s="228">
        <v>0</v>
      </c>
      <c r="X284" s="417" t="str">
        <f t="shared" si="285"/>
        <v>-</v>
      </c>
      <c r="Y284" s="335">
        <f t="shared" si="269"/>
        <v>0</v>
      </c>
      <c r="Z284" s="335"/>
      <c r="AA284" s="65"/>
      <c r="AB284" s="105" t="str">
        <f t="shared" ref="AB284:AB347" si="292">IF(Y284&lt;&gt;0,AA284/Y284,"-")</f>
        <v>-</v>
      </c>
      <c r="AC284" s="228">
        <v>0</v>
      </c>
      <c r="AD284" s="417" t="str">
        <f t="shared" si="286"/>
        <v>-</v>
      </c>
      <c r="AE284" s="335">
        <f t="shared" si="270"/>
        <v>0</v>
      </c>
      <c r="AF284" s="335"/>
      <c r="AG284" s="65"/>
      <c r="AH284" s="105" t="str">
        <f t="shared" ref="AH284:AH347" si="293">IF(AE284&lt;&gt;0,AG284/AE284,"-")</f>
        <v>-</v>
      </c>
      <c r="AI284" s="228">
        <v>0</v>
      </c>
      <c r="AJ284" s="417" t="str">
        <f t="shared" si="287"/>
        <v>-</v>
      </c>
      <c r="AK284" s="335">
        <f t="shared" si="271"/>
        <v>0</v>
      </c>
      <c r="AL284" s="335"/>
      <c r="AM284" s="65"/>
      <c r="AN284" s="105" t="str">
        <f t="shared" ref="AN284:AN347" si="294">IF(AK284&lt;&gt;0,AM284/AK284,"-")</f>
        <v>-</v>
      </c>
      <c r="AO284" s="228">
        <v>0</v>
      </c>
      <c r="AP284" s="417" t="str">
        <f t="shared" si="288"/>
        <v>-</v>
      </c>
      <c r="AQ284" s="335">
        <f t="shared" si="272"/>
        <v>0</v>
      </c>
      <c r="AR284" s="335"/>
      <c r="AS284" s="65"/>
      <c r="AT284" s="105" t="str">
        <f t="shared" ref="AT284:AT347" si="295">IF(AQ284&lt;&gt;0,AS284/AQ284,"-")</f>
        <v>-</v>
      </c>
      <c r="AU284" s="228">
        <v>0</v>
      </c>
      <c r="AV284" s="417" t="str">
        <f t="shared" si="289"/>
        <v>-</v>
      </c>
      <c r="AW284" s="335">
        <f t="shared" si="273"/>
        <v>0</v>
      </c>
      <c r="AX284" s="335"/>
      <c r="AY284" s="65"/>
      <c r="AZ284" s="369">
        <v>0</v>
      </c>
      <c r="BA284" s="417" t="str">
        <f t="shared" si="274"/>
        <v>-</v>
      </c>
      <c r="BB284" s="335">
        <f t="shared" si="275"/>
        <v>0</v>
      </c>
      <c r="BC284" s="335"/>
      <c r="BD284" s="65"/>
      <c r="BE284" s="369">
        <v>0</v>
      </c>
      <c r="BF284" s="417" t="str">
        <f t="shared" si="276"/>
        <v>-</v>
      </c>
      <c r="BG284" s="335">
        <f t="shared" si="277"/>
        <v>0</v>
      </c>
      <c r="BH284" s="335"/>
      <c r="BI284" s="65"/>
      <c r="BJ284" s="369">
        <v>0</v>
      </c>
      <c r="BK284" s="417" t="str">
        <f t="shared" si="278"/>
        <v>-</v>
      </c>
    </row>
    <row r="285" s="290" customFormat="1" ht="15" customHeight="1" spans="1:63">
      <c r="A285" s="403"/>
      <c r="B285" s="404">
        <v>26</v>
      </c>
      <c r="C285" s="405">
        <f t="shared" si="263"/>
        <v>0</v>
      </c>
      <c r="D285" s="406">
        <f t="shared" si="264"/>
        <v>0</v>
      </c>
      <c r="E285" s="208">
        <f t="shared" si="279"/>
        <v>0</v>
      </c>
      <c r="F285" s="382">
        <f t="shared" si="258"/>
        <v>0</v>
      </c>
      <c r="G285" s="304" t="str">
        <f t="shared" si="259"/>
        <v>-</v>
      </c>
      <c r="H285" s="308">
        <f t="shared" si="280"/>
        <v>0</v>
      </c>
      <c r="I285" s="190">
        <f t="shared" si="281"/>
        <v>0</v>
      </c>
      <c r="J285" s="190">
        <f t="shared" si="282"/>
        <v>0</v>
      </c>
      <c r="K285" s="190">
        <f t="shared" si="283"/>
        <v>0</v>
      </c>
      <c r="L285" s="414" t="str">
        <f t="shared" si="290"/>
        <v>-</v>
      </c>
      <c r="M285" s="335">
        <f t="shared" si="266"/>
        <v>0</v>
      </c>
      <c r="N285" s="335"/>
      <c r="O285" s="65"/>
      <c r="P285" s="105" t="str">
        <f t="shared" si="284"/>
        <v>-</v>
      </c>
      <c r="Q285" s="228">
        <v>0</v>
      </c>
      <c r="R285" s="417" t="str">
        <f t="shared" si="267"/>
        <v>-</v>
      </c>
      <c r="S285" s="335">
        <f t="shared" si="268"/>
        <v>0</v>
      </c>
      <c r="T285" s="335"/>
      <c r="U285" s="65"/>
      <c r="V285" s="105" t="str">
        <f t="shared" si="291"/>
        <v>-</v>
      </c>
      <c r="W285" s="228">
        <v>0</v>
      </c>
      <c r="X285" s="417" t="str">
        <f t="shared" si="285"/>
        <v>-</v>
      </c>
      <c r="Y285" s="335">
        <f t="shared" si="269"/>
        <v>0</v>
      </c>
      <c r="Z285" s="335"/>
      <c r="AA285" s="65"/>
      <c r="AB285" s="105" t="str">
        <f t="shared" si="292"/>
        <v>-</v>
      </c>
      <c r="AC285" s="228">
        <v>0</v>
      </c>
      <c r="AD285" s="417" t="str">
        <f t="shared" si="286"/>
        <v>-</v>
      </c>
      <c r="AE285" s="335">
        <f t="shared" si="270"/>
        <v>0</v>
      </c>
      <c r="AF285" s="335"/>
      <c r="AG285" s="65"/>
      <c r="AH285" s="105" t="str">
        <f t="shared" si="293"/>
        <v>-</v>
      </c>
      <c r="AI285" s="228">
        <v>0</v>
      </c>
      <c r="AJ285" s="417" t="str">
        <f t="shared" si="287"/>
        <v>-</v>
      </c>
      <c r="AK285" s="335">
        <f t="shared" si="271"/>
        <v>0</v>
      </c>
      <c r="AL285" s="335"/>
      <c r="AM285" s="65"/>
      <c r="AN285" s="105" t="str">
        <f t="shared" si="294"/>
        <v>-</v>
      </c>
      <c r="AO285" s="228">
        <v>0</v>
      </c>
      <c r="AP285" s="417" t="str">
        <f t="shared" si="288"/>
        <v>-</v>
      </c>
      <c r="AQ285" s="335">
        <f t="shared" si="272"/>
        <v>0</v>
      </c>
      <c r="AR285" s="335"/>
      <c r="AS285" s="65"/>
      <c r="AT285" s="105" t="str">
        <f t="shared" si="295"/>
        <v>-</v>
      </c>
      <c r="AU285" s="228">
        <v>0</v>
      </c>
      <c r="AV285" s="417" t="str">
        <f t="shared" si="289"/>
        <v>-</v>
      </c>
      <c r="AW285" s="335">
        <f t="shared" si="273"/>
        <v>0</v>
      </c>
      <c r="AX285" s="335"/>
      <c r="AY285" s="65"/>
      <c r="AZ285" s="369">
        <v>0</v>
      </c>
      <c r="BA285" s="417" t="str">
        <f t="shared" si="274"/>
        <v>-</v>
      </c>
      <c r="BB285" s="335">
        <f t="shared" si="275"/>
        <v>0</v>
      </c>
      <c r="BC285" s="335"/>
      <c r="BD285" s="65"/>
      <c r="BE285" s="369">
        <v>0</v>
      </c>
      <c r="BF285" s="417" t="str">
        <f t="shared" si="276"/>
        <v>-</v>
      </c>
      <c r="BG285" s="335">
        <f t="shared" si="277"/>
        <v>0</v>
      </c>
      <c r="BH285" s="335"/>
      <c r="BI285" s="65"/>
      <c r="BJ285" s="369">
        <v>0</v>
      </c>
      <c r="BK285" s="417" t="str">
        <f t="shared" si="278"/>
        <v>-</v>
      </c>
    </row>
    <row r="286" s="290" customFormat="1" ht="15" customHeight="1" spans="1:63">
      <c r="A286" s="403"/>
      <c r="B286" s="404">
        <v>27</v>
      </c>
      <c r="C286" s="405">
        <f t="shared" si="263"/>
        <v>0</v>
      </c>
      <c r="D286" s="406">
        <f t="shared" si="264"/>
        <v>0</v>
      </c>
      <c r="E286" s="208">
        <f t="shared" si="279"/>
        <v>0</v>
      </c>
      <c r="F286" s="382">
        <f t="shared" si="258"/>
        <v>0</v>
      </c>
      <c r="G286" s="304" t="str">
        <f t="shared" si="259"/>
        <v>-</v>
      </c>
      <c r="H286" s="308">
        <f t="shared" si="280"/>
        <v>0</v>
      </c>
      <c r="I286" s="190">
        <f t="shared" si="281"/>
        <v>0</v>
      </c>
      <c r="J286" s="190">
        <f t="shared" si="282"/>
        <v>0</v>
      </c>
      <c r="K286" s="190">
        <f t="shared" si="283"/>
        <v>0</v>
      </c>
      <c r="L286" s="414" t="str">
        <f t="shared" si="290"/>
        <v>-</v>
      </c>
      <c r="M286" s="335">
        <f t="shared" si="266"/>
        <v>0</v>
      </c>
      <c r="N286" s="335"/>
      <c r="O286" s="65"/>
      <c r="P286" s="105" t="str">
        <f t="shared" si="284"/>
        <v>-</v>
      </c>
      <c r="Q286" s="228">
        <v>0</v>
      </c>
      <c r="R286" s="417" t="str">
        <f t="shared" si="267"/>
        <v>-</v>
      </c>
      <c r="S286" s="335">
        <f t="shared" si="268"/>
        <v>0</v>
      </c>
      <c r="T286" s="335"/>
      <c r="U286" s="65"/>
      <c r="V286" s="105" t="str">
        <f t="shared" si="291"/>
        <v>-</v>
      </c>
      <c r="W286" s="228">
        <v>0</v>
      </c>
      <c r="X286" s="417" t="str">
        <f t="shared" si="285"/>
        <v>-</v>
      </c>
      <c r="Y286" s="335">
        <f t="shared" si="269"/>
        <v>0</v>
      </c>
      <c r="Z286" s="335"/>
      <c r="AA286" s="65"/>
      <c r="AB286" s="105" t="str">
        <f t="shared" si="292"/>
        <v>-</v>
      </c>
      <c r="AC286" s="228">
        <v>0</v>
      </c>
      <c r="AD286" s="417" t="str">
        <f t="shared" si="286"/>
        <v>-</v>
      </c>
      <c r="AE286" s="335">
        <f t="shared" si="270"/>
        <v>0</v>
      </c>
      <c r="AF286" s="335"/>
      <c r="AG286" s="65"/>
      <c r="AH286" s="105" t="str">
        <f t="shared" si="293"/>
        <v>-</v>
      </c>
      <c r="AI286" s="228">
        <v>0</v>
      </c>
      <c r="AJ286" s="417" t="str">
        <f t="shared" si="287"/>
        <v>-</v>
      </c>
      <c r="AK286" s="335">
        <f t="shared" si="271"/>
        <v>0</v>
      </c>
      <c r="AL286" s="335"/>
      <c r="AM286" s="65"/>
      <c r="AN286" s="105" t="str">
        <f t="shared" si="294"/>
        <v>-</v>
      </c>
      <c r="AO286" s="228">
        <v>0</v>
      </c>
      <c r="AP286" s="417" t="str">
        <f t="shared" si="288"/>
        <v>-</v>
      </c>
      <c r="AQ286" s="335">
        <f t="shared" si="272"/>
        <v>0</v>
      </c>
      <c r="AR286" s="335"/>
      <c r="AS286" s="65"/>
      <c r="AT286" s="105" t="str">
        <f t="shared" si="295"/>
        <v>-</v>
      </c>
      <c r="AU286" s="228">
        <v>0</v>
      </c>
      <c r="AV286" s="417" t="str">
        <f t="shared" si="289"/>
        <v>-</v>
      </c>
      <c r="AW286" s="335">
        <f t="shared" si="273"/>
        <v>0</v>
      </c>
      <c r="AX286" s="335"/>
      <c r="AY286" s="65"/>
      <c r="AZ286" s="369">
        <v>0</v>
      </c>
      <c r="BA286" s="417" t="str">
        <f t="shared" si="274"/>
        <v>-</v>
      </c>
      <c r="BB286" s="335">
        <f t="shared" si="275"/>
        <v>0</v>
      </c>
      <c r="BC286" s="335"/>
      <c r="BD286" s="65"/>
      <c r="BE286" s="369">
        <v>0</v>
      </c>
      <c r="BF286" s="417" t="str">
        <f t="shared" si="276"/>
        <v>-</v>
      </c>
      <c r="BG286" s="335">
        <f t="shared" si="277"/>
        <v>0</v>
      </c>
      <c r="BH286" s="335"/>
      <c r="BI286" s="65"/>
      <c r="BJ286" s="369">
        <v>0</v>
      </c>
      <c r="BK286" s="417" t="str">
        <f t="shared" si="278"/>
        <v>-</v>
      </c>
    </row>
    <row r="287" s="290" customFormat="1" ht="15" customHeight="1" spans="1:63">
      <c r="A287" s="403"/>
      <c r="B287" s="404">
        <v>28</v>
      </c>
      <c r="C287" s="405">
        <f t="shared" si="263"/>
        <v>0</v>
      </c>
      <c r="D287" s="406">
        <f t="shared" si="264"/>
        <v>0</v>
      </c>
      <c r="E287" s="208">
        <f t="shared" si="279"/>
        <v>0</v>
      </c>
      <c r="F287" s="382">
        <f t="shared" si="258"/>
        <v>0</v>
      </c>
      <c r="G287" s="304" t="str">
        <f t="shared" si="259"/>
        <v>-</v>
      </c>
      <c r="H287" s="308">
        <f t="shared" si="280"/>
        <v>0</v>
      </c>
      <c r="I287" s="190">
        <f t="shared" si="281"/>
        <v>0</v>
      </c>
      <c r="J287" s="190">
        <f t="shared" si="282"/>
        <v>0</v>
      </c>
      <c r="K287" s="190">
        <f t="shared" si="283"/>
        <v>0</v>
      </c>
      <c r="L287" s="414" t="str">
        <f t="shared" si="290"/>
        <v>-</v>
      </c>
      <c r="M287" s="335">
        <f t="shared" si="266"/>
        <v>0</v>
      </c>
      <c r="N287" s="335"/>
      <c r="O287" s="65"/>
      <c r="P287" s="105" t="str">
        <f t="shared" si="284"/>
        <v>-</v>
      </c>
      <c r="Q287" s="228">
        <v>0</v>
      </c>
      <c r="R287" s="417" t="str">
        <f t="shared" si="267"/>
        <v>-</v>
      </c>
      <c r="S287" s="335">
        <f t="shared" si="268"/>
        <v>0</v>
      </c>
      <c r="T287" s="335"/>
      <c r="U287" s="65"/>
      <c r="V287" s="105" t="str">
        <f t="shared" si="291"/>
        <v>-</v>
      </c>
      <c r="W287" s="228">
        <v>0</v>
      </c>
      <c r="X287" s="417" t="str">
        <f t="shared" si="285"/>
        <v>-</v>
      </c>
      <c r="Y287" s="335">
        <f t="shared" si="269"/>
        <v>0</v>
      </c>
      <c r="Z287" s="335"/>
      <c r="AA287" s="65"/>
      <c r="AB287" s="105" t="str">
        <f t="shared" si="292"/>
        <v>-</v>
      </c>
      <c r="AC287" s="228">
        <v>0</v>
      </c>
      <c r="AD287" s="417" t="str">
        <f t="shared" si="286"/>
        <v>-</v>
      </c>
      <c r="AE287" s="335">
        <f t="shared" si="270"/>
        <v>0</v>
      </c>
      <c r="AF287" s="335"/>
      <c r="AG287" s="65"/>
      <c r="AH287" s="105" t="str">
        <f t="shared" si="293"/>
        <v>-</v>
      </c>
      <c r="AI287" s="228">
        <v>0</v>
      </c>
      <c r="AJ287" s="417" t="str">
        <f t="shared" si="287"/>
        <v>-</v>
      </c>
      <c r="AK287" s="335">
        <f t="shared" si="271"/>
        <v>0</v>
      </c>
      <c r="AL287" s="335"/>
      <c r="AM287" s="65"/>
      <c r="AN287" s="105" t="str">
        <f t="shared" si="294"/>
        <v>-</v>
      </c>
      <c r="AO287" s="228">
        <v>0</v>
      </c>
      <c r="AP287" s="417" t="str">
        <f t="shared" si="288"/>
        <v>-</v>
      </c>
      <c r="AQ287" s="335">
        <f t="shared" si="272"/>
        <v>0</v>
      </c>
      <c r="AR287" s="335"/>
      <c r="AS287" s="65"/>
      <c r="AT287" s="105" t="str">
        <f t="shared" si="295"/>
        <v>-</v>
      </c>
      <c r="AU287" s="228">
        <v>0</v>
      </c>
      <c r="AV287" s="417" t="str">
        <f t="shared" si="289"/>
        <v>-</v>
      </c>
      <c r="AW287" s="335">
        <f t="shared" si="273"/>
        <v>0</v>
      </c>
      <c r="AX287" s="335"/>
      <c r="AY287" s="65"/>
      <c r="AZ287" s="369">
        <v>0</v>
      </c>
      <c r="BA287" s="417" t="str">
        <f t="shared" si="274"/>
        <v>-</v>
      </c>
      <c r="BB287" s="335">
        <f t="shared" si="275"/>
        <v>0</v>
      </c>
      <c r="BC287" s="335"/>
      <c r="BD287" s="65"/>
      <c r="BE287" s="369">
        <v>0</v>
      </c>
      <c r="BF287" s="417" t="str">
        <f t="shared" si="276"/>
        <v>-</v>
      </c>
      <c r="BG287" s="335">
        <f t="shared" si="277"/>
        <v>0</v>
      </c>
      <c r="BH287" s="335"/>
      <c r="BI287" s="65"/>
      <c r="BJ287" s="369">
        <v>0</v>
      </c>
      <c r="BK287" s="417" t="str">
        <f t="shared" si="278"/>
        <v>-</v>
      </c>
    </row>
    <row r="288" s="290" customFormat="1" ht="15" customHeight="1" spans="1:63">
      <c r="A288" s="403"/>
      <c r="B288" s="404">
        <v>29</v>
      </c>
      <c r="C288" s="405">
        <f t="shared" si="263"/>
        <v>0</v>
      </c>
      <c r="D288" s="406">
        <f t="shared" si="264"/>
        <v>0</v>
      </c>
      <c r="E288" s="208">
        <f t="shared" si="279"/>
        <v>0</v>
      </c>
      <c r="F288" s="382">
        <f t="shared" si="258"/>
        <v>0</v>
      </c>
      <c r="G288" s="304" t="str">
        <f t="shared" si="259"/>
        <v>-</v>
      </c>
      <c r="H288" s="308">
        <f t="shared" si="280"/>
        <v>0</v>
      </c>
      <c r="I288" s="190">
        <f t="shared" si="281"/>
        <v>0</v>
      </c>
      <c r="J288" s="190">
        <f t="shared" si="282"/>
        <v>0</v>
      </c>
      <c r="K288" s="190">
        <f t="shared" si="283"/>
        <v>0</v>
      </c>
      <c r="L288" s="414" t="str">
        <f t="shared" si="290"/>
        <v>-</v>
      </c>
      <c r="M288" s="335">
        <f t="shared" si="266"/>
        <v>0</v>
      </c>
      <c r="N288" s="335"/>
      <c r="O288" s="65"/>
      <c r="P288" s="105" t="str">
        <f t="shared" si="284"/>
        <v>-</v>
      </c>
      <c r="Q288" s="228">
        <v>0</v>
      </c>
      <c r="R288" s="417" t="str">
        <f t="shared" si="267"/>
        <v>-</v>
      </c>
      <c r="S288" s="335">
        <f t="shared" si="268"/>
        <v>0</v>
      </c>
      <c r="T288" s="335"/>
      <c r="U288" s="65"/>
      <c r="V288" s="105" t="str">
        <f t="shared" si="291"/>
        <v>-</v>
      </c>
      <c r="W288" s="228">
        <v>0</v>
      </c>
      <c r="X288" s="417" t="str">
        <f t="shared" si="285"/>
        <v>-</v>
      </c>
      <c r="Y288" s="335">
        <f t="shared" si="269"/>
        <v>0</v>
      </c>
      <c r="Z288" s="335"/>
      <c r="AA288" s="65"/>
      <c r="AB288" s="105" t="str">
        <f t="shared" si="292"/>
        <v>-</v>
      </c>
      <c r="AC288" s="228">
        <v>0</v>
      </c>
      <c r="AD288" s="417" t="str">
        <f t="shared" si="286"/>
        <v>-</v>
      </c>
      <c r="AE288" s="335">
        <f t="shared" si="270"/>
        <v>0</v>
      </c>
      <c r="AF288" s="335"/>
      <c r="AG288" s="65"/>
      <c r="AH288" s="105" t="str">
        <f t="shared" si="293"/>
        <v>-</v>
      </c>
      <c r="AI288" s="228">
        <v>0</v>
      </c>
      <c r="AJ288" s="417" t="str">
        <f t="shared" si="287"/>
        <v>-</v>
      </c>
      <c r="AK288" s="335">
        <f t="shared" si="271"/>
        <v>0</v>
      </c>
      <c r="AL288" s="335"/>
      <c r="AM288" s="65"/>
      <c r="AN288" s="105" t="str">
        <f t="shared" si="294"/>
        <v>-</v>
      </c>
      <c r="AO288" s="228">
        <v>0</v>
      </c>
      <c r="AP288" s="417" t="str">
        <f t="shared" si="288"/>
        <v>-</v>
      </c>
      <c r="AQ288" s="335">
        <f t="shared" si="272"/>
        <v>0</v>
      </c>
      <c r="AR288" s="335"/>
      <c r="AS288" s="65"/>
      <c r="AT288" s="105" t="str">
        <f t="shared" si="295"/>
        <v>-</v>
      </c>
      <c r="AU288" s="228">
        <v>0</v>
      </c>
      <c r="AV288" s="417" t="str">
        <f t="shared" si="289"/>
        <v>-</v>
      </c>
      <c r="AW288" s="335">
        <f t="shared" si="273"/>
        <v>0</v>
      </c>
      <c r="AX288" s="335"/>
      <c r="AY288" s="65"/>
      <c r="AZ288" s="369">
        <v>0</v>
      </c>
      <c r="BA288" s="417" t="str">
        <f t="shared" si="274"/>
        <v>-</v>
      </c>
      <c r="BB288" s="335">
        <f t="shared" si="275"/>
        <v>0</v>
      </c>
      <c r="BC288" s="335"/>
      <c r="BD288" s="65"/>
      <c r="BE288" s="369">
        <v>0</v>
      </c>
      <c r="BF288" s="417" t="str">
        <f t="shared" si="276"/>
        <v>-</v>
      </c>
      <c r="BG288" s="335">
        <f t="shared" si="277"/>
        <v>0</v>
      </c>
      <c r="BH288" s="335"/>
      <c r="BI288" s="65"/>
      <c r="BJ288" s="369">
        <v>0</v>
      </c>
      <c r="BK288" s="417" t="str">
        <f t="shared" si="278"/>
        <v>-</v>
      </c>
    </row>
    <row r="289" s="290" customFormat="1" ht="15" customHeight="1" spans="1:63">
      <c r="A289" s="403"/>
      <c r="B289" s="404">
        <v>30</v>
      </c>
      <c r="C289" s="405">
        <f t="shared" si="263"/>
        <v>0</v>
      </c>
      <c r="D289" s="406">
        <f t="shared" si="264"/>
        <v>0</v>
      </c>
      <c r="E289" s="208">
        <f t="shared" si="279"/>
        <v>0</v>
      </c>
      <c r="F289" s="382">
        <f t="shared" si="258"/>
        <v>0</v>
      </c>
      <c r="G289" s="304" t="str">
        <f t="shared" si="259"/>
        <v>-</v>
      </c>
      <c r="H289" s="308">
        <f t="shared" si="280"/>
        <v>0</v>
      </c>
      <c r="I289" s="190">
        <f t="shared" si="281"/>
        <v>0</v>
      </c>
      <c r="J289" s="190">
        <f t="shared" si="282"/>
        <v>0</v>
      </c>
      <c r="K289" s="190">
        <f t="shared" si="283"/>
        <v>0</v>
      </c>
      <c r="L289" s="414" t="str">
        <f t="shared" si="290"/>
        <v>-</v>
      </c>
      <c r="M289" s="335">
        <f t="shared" si="266"/>
        <v>0</v>
      </c>
      <c r="N289" s="335"/>
      <c r="O289" s="65"/>
      <c r="P289" s="105" t="str">
        <f t="shared" si="284"/>
        <v>-</v>
      </c>
      <c r="Q289" s="228">
        <v>0</v>
      </c>
      <c r="R289" s="417" t="str">
        <f t="shared" si="267"/>
        <v>-</v>
      </c>
      <c r="S289" s="335">
        <f t="shared" si="268"/>
        <v>0</v>
      </c>
      <c r="T289" s="335"/>
      <c r="U289" s="65"/>
      <c r="V289" s="105" t="str">
        <f t="shared" si="291"/>
        <v>-</v>
      </c>
      <c r="W289" s="228">
        <v>0</v>
      </c>
      <c r="X289" s="417" t="str">
        <f t="shared" si="285"/>
        <v>-</v>
      </c>
      <c r="Y289" s="335">
        <f t="shared" si="269"/>
        <v>0</v>
      </c>
      <c r="Z289" s="335"/>
      <c r="AA289" s="65"/>
      <c r="AB289" s="105" t="str">
        <f t="shared" si="292"/>
        <v>-</v>
      </c>
      <c r="AC289" s="228">
        <v>0</v>
      </c>
      <c r="AD289" s="417" t="str">
        <f t="shared" si="286"/>
        <v>-</v>
      </c>
      <c r="AE289" s="335">
        <f t="shared" si="270"/>
        <v>0</v>
      </c>
      <c r="AF289" s="335"/>
      <c r="AG289" s="65"/>
      <c r="AH289" s="105" t="str">
        <f t="shared" si="293"/>
        <v>-</v>
      </c>
      <c r="AI289" s="228">
        <v>0</v>
      </c>
      <c r="AJ289" s="417" t="str">
        <f t="shared" si="287"/>
        <v>-</v>
      </c>
      <c r="AK289" s="335">
        <f t="shared" si="271"/>
        <v>0</v>
      </c>
      <c r="AL289" s="335"/>
      <c r="AM289" s="65"/>
      <c r="AN289" s="105" t="str">
        <f t="shared" si="294"/>
        <v>-</v>
      </c>
      <c r="AO289" s="228">
        <v>0</v>
      </c>
      <c r="AP289" s="417" t="str">
        <f t="shared" si="288"/>
        <v>-</v>
      </c>
      <c r="AQ289" s="335">
        <f t="shared" si="272"/>
        <v>0</v>
      </c>
      <c r="AR289" s="335"/>
      <c r="AS289" s="65"/>
      <c r="AT289" s="105" t="str">
        <f t="shared" si="295"/>
        <v>-</v>
      </c>
      <c r="AU289" s="228">
        <v>0</v>
      </c>
      <c r="AV289" s="417" t="str">
        <f t="shared" si="289"/>
        <v>-</v>
      </c>
      <c r="AW289" s="335">
        <f t="shared" si="273"/>
        <v>0</v>
      </c>
      <c r="AX289" s="335"/>
      <c r="AY289" s="65"/>
      <c r="AZ289" s="369">
        <v>0</v>
      </c>
      <c r="BA289" s="417" t="str">
        <f t="shared" si="274"/>
        <v>-</v>
      </c>
      <c r="BB289" s="335">
        <f t="shared" si="275"/>
        <v>0</v>
      </c>
      <c r="BC289" s="335"/>
      <c r="BD289" s="65"/>
      <c r="BE289" s="369">
        <v>0</v>
      </c>
      <c r="BF289" s="417" t="str">
        <f t="shared" si="276"/>
        <v>-</v>
      </c>
      <c r="BG289" s="335">
        <f t="shared" si="277"/>
        <v>0</v>
      </c>
      <c r="BH289" s="335"/>
      <c r="BI289" s="65"/>
      <c r="BJ289" s="369">
        <v>0</v>
      </c>
      <c r="BK289" s="417" t="str">
        <f t="shared" si="278"/>
        <v>-</v>
      </c>
    </row>
    <row r="290" ht="15" customHeight="1" spans="1:63">
      <c r="A290" s="141" t="s">
        <v>58</v>
      </c>
      <c r="B290" s="389"/>
      <c r="C290" s="390">
        <f>C291+C323+C354</f>
        <v>0</v>
      </c>
      <c r="D290" s="390">
        <f>D291+D323+D354</f>
        <v>0</v>
      </c>
      <c r="E290" s="420">
        <f t="shared" si="279"/>
        <v>0</v>
      </c>
      <c r="F290" s="382">
        <f t="shared" si="258"/>
        <v>0</v>
      </c>
      <c r="G290" s="304" t="str">
        <f t="shared" si="259"/>
        <v>-</v>
      </c>
      <c r="H290" s="308">
        <f t="shared" si="280"/>
        <v>0</v>
      </c>
      <c r="I290" s="190">
        <f t="shared" si="281"/>
        <v>0</v>
      </c>
      <c r="J290" s="190">
        <f t="shared" si="282"/>
        <v>0</v>
      </c>
      <c r="K290" s="190">
        <f t="shared" si="283"/>
        <v>0</v>
      </c>
      <c r="L290" s="407" t="str">
        <f t="shared" si="290"/>
        <v>-</v>
      </c>
      <c r="M290" s="390">
        <f>M291+M323+M354</f>
        <v>0</v>
      </c>
      <c r="N290" s="390">
        <f>N291+N323+N354</f>
        <v>0</v>
      </c>
      <c r="O290" s="390">
        <f>O291+O323+O354</f>
        <v>0</v>
      </c>
      <c r="P290" s="409" t="str">
        <f t="shared" si="284"/>
        <v>-</v>
      </c>
      <c r="Q290" s="159">
        <f>Q291+Q323+Q354</f>
        <v>0</v>
      </c>
      <c r="R290" s="407" t="str">
        <f t="shared" si="267"/>
        <v>-</v>
      </c>
      <c r="S290" s="390">
        <f>S291+S323+S354</f>
        <v>0</v>
      </c>
      <c r="T290" s="390">
        <f>T291+T323+T354</f>
        <v>0</v>
      </c>
      <c r="U290" s="390">
        <f>U291+U323+U354</f>
        <v>0</v>
      </c>
      <c r="V290" s="409" t="str">
        <f t="shared" si="291"/>
        <v>-</v>
      </c>
      <c r="W290" s="159">
        <f>W291+W323+W354</f>
        <v>0</v>
      </c>
      <c r="X290" s="407" t="str">
        <f t="shared" si="285"/>
        <v>-</v>
      </c>
      <c r="Y290" s="390">
        <f>Y291+Y323+Y354</f>
        <v>0</v>
      </c>
      <c r="Z290" s="390">
        <f>Z291+Z323+Z354</f>
        <v>0</v>
      </c>
      <c r="AA290" s="390">
        <f>AA291+AA323+AA354</f>
        <v>0</v>
      </c>
      <c r="AB290" s="409" t="str">
        <f t="shared" si="292"/>
        <v>-</v>
      </c>
      <c r="AC290" s="159">
        <f>AC291+AC323+AC354</f>
        <v>0</v>
      </c>
      <c r="AD290" s="407" t="str">
        <f t="shared" si="286"/>
        <v>-</v>
      </c>
      <c r="AE290" s="390">
        <f>AE291+AE323+AE354</f>
        <v>0</v>
      </c>
      <c r="AF290" s="390">
        <f>AF291+AF323+AF354</f>
        <v>0</v>
      </c>
      <c r="AG290" s="390">
        <f>AG291+AG323+AG354</f>
        <v>0</v>
      </c>
      <c r="AH290" s="409" t="str">
        <f t="shared" si="293"/>
        <v>-</v>
      </c>
      <c r="AI290" s="159">
        <f>AI291+AI323+AI354</f>
        <v>0</v>
      </c>
      <c r="AJ290" s="407" t="str">
        <f t="shared" si="287"/>
        <v>-</v>
      </c>
      <c r="AK290" s="390">
        <f>AK291+AK323+AK354</f>
        <v>0</v>
      </c>
      <c r="AL290" s="390">
        <f>AL291+AL323+AL354</f>
        <v>0</v>
      </c>
      <c r="AM290" s="390">
        <f>AM291+AM323+AM354</f>
        <v>0</v>
      </c>
      <c r="AN290" s="409" t="str">
        <f t="shared" si="294"/>
        <v>-</v>
      </c>
      <c r="AO290" s="159">
        <f>AO291+AO323+AO354</f>
        <v>0</v>
      </c>
      <c r="AP290" s="407" t="str">
        <f t="shared" si="288"/>
        <v>-</v>
      </c>
      <c r="AQ290" s="390">
        <f>AQ291+AQ323+AQ354</f>
        <v>0</v>
      </c>
      <c r="AR290" s="390">
        <f>AR291+AR323+AR354</f>
        <v>0</v>
      </c>
      <c r="AS290" s="390">
        <f>AS291+AS323+AS354</f>
        <v>0</v>
      </c>
      <c r="AT290" s="409" t="str">
        <f t="shared" si="295"/>
        <v>-</v>
      </c>
      <c r="AU290" s="159">
        <f>AU291+AU323+AU354</f>
        <v>0</v>
      </c>
      <c r="AV290" s="407" t="str">
        <f t="shared" si="289"/>
        <v>-</v>
      </c>
      <c r="AW290" s="390">
        <f>AW291+AW323+AW354</f>
        <v>0</v>
      </c>
      <c r="AX290" s="390">
        <f>AX291+AX323+AX354</f>
        <v>0</v>
      </c>
      <c r="AY290" s="390">
        <f>AY291+AY323+AY354</f>
        <v>0</v>
      </c>
      <c r="AZ290" s="159">
        <f>AZ291+AZ323+AZ354</f>
        <v>0</v>
      </c>
      <c r="BA290" s="407" t="str">
        <f t="shared" si="274"/>
        <v>-</v>
      </c>
      <c r="BB290" s="390">
        <f>BB291+BB323+BB354</f>
        <v>0</v>
      </c>
      <c r="BC290" s="390">
        <f>BC291+BC323+BC354</f>
        <v>0</v>
      </c>
      <c r="BD290" s="390">
        <f>BD291+BD323+BD354</f>
        <v>0</v>
      </c>
      <c r="BE290" s="159">
        <f>BE291+BE323+BE354</f>
        <v>0</v>
      </c>
      <c r="BF290" s="407" t="str">
        <f t="shared" si="276"/>
        <v>-</v>
      </c>
      <c r="BG290" s="390">
        <f>BG291+BG323+BG354</f>
        <v>0</v>
      </c>
      <c r="BH290" s="390">
        <f>BH291+BH323+BH354</f>
        <v>0</v>
      </c>
      <c r="BI290" s="390">
        <f>BI291+BI323+BI354</f>
        <v>0</v>
      </c>
      <c r="BJ290" s="159">
        <f>BJ291+BJ323+BJ354</f>
        <v>0</v>
      </c>
      <c r="BK290" s="407" t="str">
        <f t="shared" si="278"/>
        <v>-</v>
      </c>
    </row>
    <row r="291" ht="16.5" customHeight="1" spans="1:63">
      <c r="A291" s="392" t="s">
        <v>59</v>
      </c>
      <c r="B291" s="393"/>
      <c r="C291" s="394">
        <f>SUM(C292:C322)</f>
        <v>0</v>
      </c>
      <c r="D291" s="395">
        <f>SUM(D292:D322)</f>
        <v>0</v>
      </c>
      <c r="E291" s="208">
        <f t="shared" si="279"/>
        <v>0</v>
      </c>
      <c r="F291" s="382">
        <f t="shared" si="258"/>
        <v>0</v>
      </c>
      <c r="G291" s="304" t="str">
        <f t="shared" si="259"/>
        <v>-</v>
      </c>
      <c r="H291" s="308">
        <f t="shared" si="280"/>
        <v>0</v>
      </c>
      <c r="I291" s="190">
        <f t="shared" si="281"/>
        <v>0</v>
      </c>
      <c r="J291" s="190">
        <f t="shared" si="282"/>
        <v>0</v>
      </c>
      <c r="K291" s="190">
        <f t="shared" si="283"/>
        <v>0</v>
      </c>
      <c r="L291" s="410" t="str">
        <f t="shared" si="290"/>
        <v>-</v>
      </c>
      <c r="M291" s="276">
        <f>SUM(M292:M322)</f>
        <v>0</v>
      </c>
      <c r="N291" s="276">
        <f>SUM(N292:N322)</f>
        <v>0</v>
      </c>
      <c r="O291" s="276">
        <f>SUM(O292:O322)</f>
        <v>0</v>
      </c>
      <c r="P291" s="411" t="str">
        <f t="shared" si="284"/>
        <v>-</v>
      </c>
      <c r="Q291" s="157">
        <f>SUM(Q292:Q322)</f>
        <v>0</v>
      </c>
      <c r="R291" s="149" t="str">
        <f t="shared" si="267"/>
        <v>-</v>
      </c>
      <c r="S291" s="276">
        <f>SUM(S292:S322)</f>
        <v>0</v>
      </c>
      <c r="T291" s="276">
        <f>SUM(T292:T322)</f>
        <v>0</v>
      </c>
      <c r="U291" s="276">
        <f>SUM(U292:U322)</f>
        <v>0</v>
      </c>
      <c r="V291" s="411" t="str">
        <f t="shared" si="291"/>
        <v>-</v>
      </c>
      <c r="W291" s="157">
        <f>SUM(W292:W322)</f>
        <v>0</v>
      </c>
      <c r="X291" s="149" t="str">
        <f t="shared" si="285"/>
        <v>-</v>
      </c>
      <c r="Y291" s="276">
        <f>SUM(Y292:Y322)</f>
        <v>0</v>
      </c>
      <c r="Z291" s="276">
        <f>SUM(Z292:Z322)</f>
        <v>0</v>
      </c>
      <c r="AA291" s="276">
        <f>SUM(AA292:AA322)</f>
        <v>0</v>
      </c>
      <c r="AB291" s="411" t="str">
        <f t="shared" si="292"/>
        <v>-</v>
      </c>
      <c r="AC291" s="157">
        <f>SUM(AC292:AC322)</f>
        <v>0</v>
      </c>
      <c r="AD291" s="149" t="str">
        <f t="shared" si="286"/>
        <v>-</v>
      </c>
      <c r="AE291" s="276">
        <f>SUM(AE292:AE322)</f>
        <v>0</v>
      </c>
      <c r="AF291" s="276">
        <f>SUM(AF292:AF322)</f>
        <v>0</v>
      </c>
      <c r="AG291" s="276">
        <f>SUM(AG292:AG322)</f>
        <v>0</v>
      </c>
      <c r="AH291" s="411" t="str">
        <f t="shared" si="293"/>
        <v>-</v>
      </c>
      <c r="AI291" s="157">
        <f>SUM(AI292:AI322)</f>
        <v>0</v>
      </c>
      <c r="AJ291" s="149" t="str">
        <f t="shared" si="287"/>
        <v>-</v>
      </c>
      <c r="AK291" s="276">
        <f>SUM(AK292:AK322)</f>
        <v>0</v>
      </c>
      <c r="AL291" s="276">
        <f>SUM(AL292:AL322)</f>
        <v>0</v>
      </c>
      <c r="AM291" s="276">
        <f>SUM(AM292:AM322)</f>
        <v>0</v>
      </c>
      <c r="AN291" s="411" t="str">
        <f t="shared" si="294"/>
        <v>-</v>
      </c>
      <c r="AO291" s="157">
        <f>SUM(AO292:AO322)</f>
        <v>0</v>
      </c>
      <c r="AP291" s="149" t="str">
        <f t="shared" si="288"/>
        <v>-</v>
      </c>
      <c r="AQ291" s="276">
        <f>SUM(AQ292:AQ322)</f>
        <v>0</v>
      </c>
      <c r="AR291" s="276">
        <f>SUM(AR292:AR322)</f>
        <v>0</v>
      </c>
      <c r="AS291" s="276">
        <f>SUM(AS292:AS322)</f>
        <v>0</v>
      </c>
      <c r="AT291" s="411" t="str">
        <f t="shared" si="295"/>
        <v>-</v>
      </c>
      <c r="AU291" s="157">
        <f>SUM(AU292:AU322)</f>
        <v>0</v>
      </c>
      <c r="AV291" s="149" t="str">
        <f t="shared" si="289"/>
        <v>-</v>
      </c>
      <c r="AW291" s="276">
        <f t="shared" ref="AW291:AZ291" si="296">SUM(AW292:AW322)</f>
        <v>0</v>
      </c>
      <c r="AX291" s="276">
        <f t="shared" si="296"/>
        <v>0</v>
      </c>
      <c r="AY291" s="276">
        <f t="shared" si="296"/>
        <v>0</v>
      </c>
      <c r="AZ291" s="157">
        <f t="shared" si="296"/>
        <v>0</v>
      </c>
      <c r="BA291" s="418" t="str">
        <f t="shared" si="274"/>
        <v>-</v>
      </c>
      <c r="BB291" s="276">
        <f t="shared" ref="BB291:BE291" si="297">SUM(BB292:BB322)</f>
        <v>0</v>
      </c>
      <c r="BC291" s="276">
        <f t="shared" si="297"/>
        <v>0</v>
      </c>
      <c r="BD291" s="276">
        <f t="shared" si="297"/>
        <v>0</v>
      </c>
      <c r="BE291" s="157">
        <f t="shared" si="297"/>
        <v>0</v>
      </c>
      <c r="BF291" s="418" t="str">
        <f t="shared" si="276"/>
        <v>-</v>
      </c>
      <c r="BG291" s="276">
        <f t="shared" ref="BG291:BJ291" si="298">SUM(BG292:BG322)</f>
        <v>0</v>
      </c>
      <c r="BH291" s="276">
        <f t="shared" si="298"/>
        <v>0</v>
      </c>
      <c r="BI291" s="276">
        <f t="shared" si="298"/>
        <v>0</v>
      </c>
      <c r="BJ291" s="157">
        <f t="shared" si="298"/>
        <v>0</v>
      </c>
      <c r="BK291" s="418" t="str">
        <f t="shared" si="278"/>
        <v>-</v>
      </c>
    </row>
    <row r="292" s="290" customFormat="1" ht="15" customHeight="1" spans="1:63">
      <c r="A292" s="403"/>
      <c r="B292" s="404">
        <v>1</v>
      </c>
      <c r="C292" s="405">
        <f>F292+H292</f>
        <v>0</v>
      </c>
      <c r="D292" s="406">
        <f>M292+S292+Y292+AE292+AK292+AQ292</f>
        <v>0</v>
      </c>
      <c r="E292" s="208">
        <f t="shared" si="279"/>
        <v>0</v>
      </c>
      <c r="F292" s="382">
        <f t="shared" si="258"/>
        <v>0</v>
      </c>
      <c r="G292" s="304" t="str">
        <f t="shared" si="259"/>
        <v>-</v>
      </c>
      <c r="H292" s="308">
        <f t="shared" si="280"/>
        <v>0</v>
      </c>
      <c r="I292" s="190">
        <f t="shared" si="281"/>
        <v>0</v>
      </c>
      <c r="J292" s="190">
        <f t="shared" si="282"/>
        <v>0</v>
      </c>
      <c r="K292" s="190">
        <f t="shared" si="283"/>
        <v>0</v>
      </c>
      <c r="L292" s="414" t="str">
        <f t="shared" si="290"/>
        <v>-</v>
      </c>
      <c r="M292" s="335">
        <f>N292+O292</f>
        <v>0</v>
      </c>
      <c r="N292" s="335"/>
      <c r="O292" s="65"/>
      <c r="P292" s="105" t="str">
        <f t="shared" si="284"/>
        <v>-</v>
      </c>
      <c r="Q292" s="228">
        <v>0</v>
      </c>
      <c r="R292" s="417" t="str">
        <f t="shared" si="267"/>
        <v>-</v>
      </c>
      <c r="S292" s="335">
        <f>T292+U292</f>
        <v>0</v>
      </c>
      <c r="T292" s="335"/>
      <c r="U292" s="65"/>
      <c r="V292" s="105" t="str">
        <f t="shared" si="291"/>
        <v>-</v>
      </c>
      <c r="W292" s="228">
        <v>0</v>
      </c>
      <c r="X292" s="417" t="str">
        <f t="shared" si="285"/>
        <v>-</v>
      </c>
      <c r="Y292" s="335">
        <f>Z292+AA292</f>
        <v>0</v>
      </c>
      <c r="Z292" s="335"/>
      <c r="AA292" s="65"/>
      <c r="AB292" s="105" t="str">
        <f t="shared" si="292"/>
        <v>-</v>
      </c>
      <c r="AC292" s="228">
        <v>0</v>
      </c>
      <c r="AD292" s="417" t="str">
        <f t="shared" si="286"/>
        <v>-</v>
      </c>
      <c r="AE292" s="335">
        <f>AF292+AG292</f>
        <v>0</v>
      </c>
      <c r="AF292" s="335"/>
      <c r="AG292" s="65"/>
      <c r="AH292" s="105" t="str">
        <f t="shared" si="293"/>
        <v>-</v>
      </c>
      <c r="AI292" s="228">
        <v>0</v>
      </c>
      <c r="AJ292" s="417" t="str">
        <f t="shared" si="287"/>
        <v>-</v>
      </c>
      <c r="AK292" s="335">
        <f>AL292+AM292</f>
        <v>0</v>
      </c>
      <c r="AL292" s="335"/>
      <c r="AM292" s="65"/>
      <c r="AN292" s="105" t="str">
        <f t="shared" si="294"/>
        <v>-</v>
      </c>
      <c r="AO292" s="228">
        <v>0</v>
      </c>
      <c r="AP292" s="417" t="str">
        <f t="shared" si="288"/>
        <v>-</v>
      </c>
      <c r="AQ292" s="335">
        <f>AR292+AS292</f>
        <v>0</v>
      </c>
      <c r="AR292" s="335"/>
      <c r="AS292" s="65"/>
      <c r="AT292" s="105" t="str">
        <f t="shared" si="295"/>
        <v>-</v>
      </c>
      <c r="AU292" s="228">
        <v>0</v>
      </c>
      <c r="AV292" s="417" t="str">
        <f t="shared" si="289"/>
        <v>-</v>
      </c>
      <c r="AW292" s="335">
        <f>AX292+AY292</f>
        <v>0</v>
      </c>
      <c r="AX292" s="335"/>
      <c r="AY292" s="65"/>
      <c r="AZ292" s="369">
        <v>0</v>
      </c>
      <c r="BA292" s="417" t="str">
        <f t="shared" si="274"/>
        <v>-</v>
      </c>
      <c r="BB292" s="335">
        <f>BC292+BD292</f>
        <v>0</v>
      </c>
      <c r="BC292" s="335"/>
      <c r="BD292" s="65"/>
      <c r="BE292" s="369">
        <v>0</v>
      </c>
      <c r="BF292" s="417" t="str">
        <f t="shared" si="276"/>
        <v>-</v>
      </c>
      <c r="BG292" s="335">
        <f>BH292+BI292</f>
        <v>0</v>
      </c>
      <c r="BH292" s="335"/>
      <c r="BI292" s="65"/>
      <c r="BJ292" s="369">
        <v>0</v>
      </c>
      <c r="BK292" s="417" t="str">
        <f t="shared" si="278"/>
        <v>-</v>
      </c>
    </row>
    <row r="293" s="290" customFormat="1" ht="15" customHeight="1" spans="1:63">
      <c r="A293" s="403"/>
      <c r="B293" s="404">
        <v>2</v>
      </c>
      <c r="C293" s="405">
        <f t="shared" ref="C293:C322" si="299">F293+H293</f>
        <v>0</v>
      </c>
      <c r="D293" s="406">
        <f t="shared" ref="D293:D322" si="300">M293+S293+Y293+AE293+AK293+AQ293</f>
        <v>0</v>
      </c>
      <c r="E293" s="208">
        <f t="shared" si="279"/>
        <v>0</v>
      </c>
      <c r="F293" s="382">
        <f t="shared" si="258"/>
        <v>0</v>
      </c>
      <c r="G293" s="304" t="str">
        <f t="shared" si="259"/>
        <v>-</v>
      </c>
      <c r="H293" s="308">
        <f t="shared" si="280"/>
        <v>0</v>
      </c>
      <c r="I293" s="190">
        <f t="shared" si="281"/>
        <v>0</v>
      </c>
      <c r="J293" s="190">
        <f t="shared" si="282"/>
        <v>0</v>
      </c>
      <c r="K293" s="190">
        <f t="shared" si="283"/>
        <v>0</v>
      </c>
      <c r="L293" s="414" t="str">
        <f t="shared" ref="L293:L324" si="301">IF(I293&lt;&gt;0,I293/F293,"-")</f>
        <v>-</v>
      </c>
      <c r="M293" s="335">
        <f t="shared" ref="M293:M322" si="302">N293+O293</f>
        <v>0</v>
      </c>
      <c r="N293" s="335"/>
      <c r="O293" s="65"/>
      <c r="P293" s="105" t="str">
        <f t="shared" si="284"/>
        <v>-</v>
      </c>
      <c r="Q293" s="228">
        <v>0</v>
      </c>
      <c r="R293" s="417" t="str">
        <f t="shared" ref="R293:R324" si="303">IF(Q293&lt;&gt;0,Q293/O293,"-")</f>
        <v>-</v>
      </c>
      <c r="S293" s="335">
        <f t="shared" ref="S293:S322" si="304">T293+U293</f>
        <v>0</v>
      </c>
      <c r="T293" s="335"/>
      <c r="U293" s="65"/>
      <c r="V293" s="105" t="str">
        <f t="shared" si="291"/>
        <v>-</v>
      </c>
      <c r="W293" s="228">
        <v>0</v>
      </c>
      <c r="X293" s="417" t="str">
        <f t="shared" si="285"/>
        <v>-</v>
      </c>
      <c r="Y293" s="335">
        <f t="shared" ref="Y293:Y322" si="305">Z293+AA293</f>
        <v>0</v>
      </c>
      <c r="Z293" s="335"/>
      <c r="AA293" s="65"/>
      <c r="AB293" s="105" t="str">
        <f t="shared" si="292"/>
        <v>-</v>
      </c>
      <c r="AC293" s="228">
        <v>0</v>
      </c>
      <c r="AD293" s="417" t="str">
        <f t="shared" si="286"/>
        <v>-</v>
      </c>
      <c r="AE293" s="335">
        <f t="shared" ref="AE293:AE322" si="306">AF293+AG293</f>
        <v>0</v>
      </c>
      <c r="AF293" s="335"/>
      <c r="AG293" s="65"/>
      <c r="AH293" s="105" t="str">
        <f t="shared" si="293"/>
        <v>-</v>
      </c>
      <c r="AI293" s="228">
        <v>0</v>
      </c>
      <c r="AJ293" s="417" t="str">
        <f t="shared" si="287"/>
        <v>-</v>
      </c>
      <c r="AK293" s="335">
        <f t="shared" ref="AK293:AK322" si="307">AL293+AM293</f>
        <v>0</v>
      </c>
      <c r="AL293" s="335"/>
      <c r="AM293" s="65"/>
      <c r="AN293" s="105" t="str">
        <f t="shared" si="294"/>
        <v>-</v>
      </c>
      <c r="AO293" s="228">
        <v>0</v>
      </c>
      <c r="AP293" s="417" t="str">
        <f t="shared" si="288"/>
        <v>-</v>
      </c>
      <c r="AQ293" s="335">
        <f t="shared" ref="AQ293:AQ322" si="308">AR293+AS293</f>
        <v>0</v>
      </c>
      <c r="AR293" s="335"/>
      <c r="AS293" s="65"/>
      <c r="AT293" s="105" t="str">
        <f t="shared" si="295"/>
        <v>-</v>
      </c>
      <c r="AU293" s="228">
        <v>0</v>
      </c>
      <c r="AV293" s="417" t="str">
        <f t="shared" si="289"/>
        <v>-</v>
      </c>
      <c r="AW293" s="335">
        <f t="shared" ref="AW293:AW322" si="309">AX293+AY293</f>
        <v>0</v>
      </c>
      <c r="AX293" s="335"/>
      <c r="AY293" s="65"/>
      <c r="AZ293" s="369">
        <v>0</v>
      </c>
      <c r="BA293" s="417" t="str">
        <f t="shared" si="274"/>
        <v>-</v>
      </c>
      <c r="BB293" s="335">
        <f t="shared" ref="BB293:BB322" si="310">BC293+BD293</f>
        <v>0</v>
      </c>
      <c r="BC293" s="335"/>
      <c r="BD293" s="65"/>
      <c r="BE293" s="369">
        <v>0</v>
      </c>
      <c r="BF293" s="417" t="str">
        <f t="shared" ref="BF293:BF324" si="311">IF(BE293&lt;&gt;0,BE293/BD293,"-")</f>
        <v>-</v>
      </c>
      <c r="BG293" s="335">
        <f t="shared" ref="BG293:BG322" si="312">BH293+BI293</f>
        <v>0</v>
      </c>
      <c r="BH293" s="335"/>
      <c r="BI293" s="65"/>
      <c r="BJ293" s="369">
        <v>0</v>
      </c>
      <c r="BK293" s="417" t="str">
        <f t="shared" si="278"/>
        <v>-</v>
      </c>
    </row>
    <row r="294" s="290" customFormat="1" ht="15" customHeight="1" spans="1:63">
      <c r="A294" s="403"/>
      <c r="B294" s="404">
        <v>3</v>
      </c>
      <c r="C294" s="405">
        <f t="shared" si="299"/>
        <v>0</v>
      </c>
      <c r="D294" s="406">
        <f t="shared" si="300"/>
        <v>0</v>
      </c>
      <c r="E294" s="208">
        <f t="shared" si="279"/>
        <v>0</v>
      </c>
      <c r="F294" s="382">
        <f t="shared" ref="F294:F357" si="313">O294+U294+AA294+AG294+AM294+AS294+AY294+BD294+BI294</f>
        <v>0</v>
      </c>
      <c r="G294" s="304" t="str">
        <f t="shared" si="259"/>
        <v>-</v>
      </c>
      <c r="H294" s="308">
        <f t="shared" si="280"/>
        <v>0</v>
      </c>
      <c r="I294" s="190">
        <f t="shared" si="281"/>
        <v>0</v>
      </c>
      <c r="J294" s="190">
        <f t="shared" si="282"/>
        <v>0</v>
      </c>
      <c r="K294" s="190">
        <f t="shared" si="283"/>
        <v>0</v>
      </c>
      <c r="L294" s="414" t="str">
        <f t="shared" si="301"/>
        <v>-</v>
      </c>
      <c r="M294" s="335">
        <f t="shared" si="302"/>
        <v>0</v>
      </c>
      <c r="N294" s="335"/>
      <c r="O294" s="65"/>
      <c r="P294" s="105" t="str">
        <f t="shared" si="284"/>
        <v>-</v>
      </c>
      <c r="Q294" s="228">
        <v>0</v>
      </c>
      <c r="R294" s="417" t="str">
        <f t="shared" si="303"/>
        <v>-</v>
      </c>
      <c r="S294" s="335">
        <f t="shared" si="304"/>
        <v>0</v>
      </c>
      <c r="T294" s="335"/>
      <c r="U294" s="65"/>
      <c r="V294" s="105" t="str">
        <f t="shared" si="291"/>
        <v>-</v>
      </c>
      <c r="W294" s="228">
        <v>0</v>
      </c>
      <c r="X294" s="417" t="str">
        <f t="shared" si="285"/>
        <v>-</v>
      </c>
      <c r="Y294" s="335">
        <f t="shared" si="305"/>
        <v>0</v>
      </c>
      <c r="Z294" s="335"/>
      <c r="AA294" s="65"/>
      <c r="AB294" s="105" t="str">
        <f t="shared" si="292"/>
        <v>-</v>
      </c>
      <c r="AC294" s="228">
        <v>0</v>
      </c>
      <c r="AD294" s="417" t="str">
        <f t="shared" si="286"/>
        <v>-</v>
      </c>
      <c r="AE294" s="335">
        <f t="shared" si="306"/>
        <v>0</v>
      </c>
      <c r="AF294" s="335"/>
      <c r="AG294" s="65"/>
      <c r="AH294" s="105" t="str">
        <f t="shared" si="293"/>
        <v>-</v>
      </c>
      <c r="AI294" s="228">
        <v>0</v>
      </c>
      <c r="AJ294" s="417" t="str">
        <f t="shared" si="287"/>
        <v>-</v>
      </c>
      <c r="AK294" s="335">
        <f t="shared" si="307"/>
        <v>0</v>
      </c>
      <c r="AL294" s="335"/>
      <c r="AM294" s="65"/>
      <c r="AN294" s="105" t="str">
        <f t="shared" si="294"/>
        <v>-</v>
      </c>
      <c r="AO294" s="228">
        <v>0</v>
      </c>
      <c r="AP294" s="417" t="str">
        <f t="shared" si="288"/>
        <v>-</v>
      </c>
      <c r="AQ294" s="335">
        <f t="shared" si="308"/>
        <v>0</v>
      </c>
      <c r="AR294" s="335"/>
      <c r="AS294" s="65"/>
      <c r="AT294" s="105" t="str">
        <f t="shared" si="295"/>
        <v>-</v>
      </c>
      <c r="AU294" s="228">
        <v>0</v>
      </c>
      <c r="AV294" s="417" t="str">
        <f t="shared" si="289"/>
        <v>-</v>
      </c>
      <c r="AW294" s="335">
        <f t="shared" si="309"/>
        <v>0</v>
      </c>
      <c r="AX294" s="335"/>
      <c r="AY294" s="65"/>
      <c r="AZ294" s="369">
        <v>0</v>
      </c>
      <c r="BA294" s="417" t="str">
        <f t="shared" si="274"/>
        <v>-</v>
      </c>
      <c r="BB294" s="335">
        <f t="shared" si="310"/>
        <v>0</v>
      </c>
      <c r="BC294" s="335"/>
      <c r="BD294" s="65"/>
      <c r="BE294" s="369">
        <v>0</v>
      </c>
      <c r="BF294" s="417" t="str">
        <f t="shared" si="311"/>
        <v>-</v>
      </c>
      <c r="BG294" s="335">
        <f t="shared" si="312"/>
        <v>0</v>
      </c>
      <c r="BH294" s="335"/>
      <c r="BI294" s="65"/>
      <c r="BJ294" s="369">
        <v>0</v>
      </c>
      <c r="BK294" s="417" t="str">
        <f t="shared" si="278"/>
        <v>-</v>
      </c>
    </row>
    <row r="295" s="290" customFormat="1" ht="15" customHeight="1" spans="1:63">
      <c r="A295" s="403"/>
      <c r="B295" s="404">
        <v>4</v>
      </c>
      <c r="C295" s="405">
        <f t="shared" si="299"/>
        <v>0</v>
      </c>
      <c r="D295" s="406">
        <f t="shared" si="300"/>
        <v>0</v>
      </c>
      <c r="E295" s="208">
        <f t="shared" si="279"/>
        <v>0</v>
      </c>
      <c r="F295" s="382">
        <f t="shared" si="313"/>
        <v>0</v>
      </c>
      <c r="G295" s="304" t="str">
        <f t="shared" si="259"/>
        <v>-</v>
      </c>
      <c r="H295" s="308">
        <f t="shared" si="280"/>
        <v>0</v>
      </c>
      <c r="I295" s="190">
        <f t="shared" si="281"/>
        <v>0</v>
      </c>
      <c r="J295" s="190">
        <f t="shared" si="282"/>
        <v>0</v>
      </c>
      <c r="K295" s="190">
        <f t="shared" si="283"/>
        <v>0</v>
      </c>
      <c r="L295" s="414" t="str">
        <f t="shared" si="301"/>
        <v>-</v>
      </c>
      <c r="M295" s="335">
        <f t="shared" si="302"/>
        <v>0</v>
      </c>
      <c r="N295" s="335"/>
      <c r="O295" s="65"/>
      <c r="P295" s="105" t="str">
        <f t="shared" si="284"/>
        <v>-</v>
      </c>
      <c r="Q295" s="228">
        <v>0</v>
      </c>
      <c r="R295" s="417" t="str">
        <f t="shared" si="303"/>
        <v>-</v>
      </c>
      <c r="S295" s="335">
        <f t="shared" si="304"/>
        <v>0</v>
      </c>
      <c r="T295" s="335"/>
      <c r="U295" s="65"/>
      <c r="V295" s="105" t="str">
        <f t="shared" si="291"/>
        <v>-</v>
      </c>
      <c r="W295" s="228">
        <v>0</v>
      </c>
      <c r="X295" s="417" t="str">
        <f t="shared" si="285"/>
        <v>-</v>
      </c>
      <c r="Y295" s="335">
        <f t="shared" si="305"/>
        <v>0</v>
      </c>
      <c r="Z295" s="335"/>
      <c r="AA295" s="65"/>
      <c r="AB295" s="105" t="str">
        <f t="shared" si="292"/>
        <v>-</v>
      </c>
      <c r="AC295" s="228">
        <v>0</v>
      </c>
      <c r="AD295" s="417" t="str">
        <f t="shared" si="286"/>
        <v>-</v>
      </c>
      <c r="AE295" s="335">
        <f t="shared" si="306"/>
        <v>0</v>
      </c>
      <c r="AF295" s="335"/>
      <c r="AG295" s="65"/>
      <c r="AH295" s="105" t="str">
        <f t="shared" si="293"/>
        <v>-</v>
      </c>
      <c r="AI295" s="228">
        <v>0</v>
      </c>
      <c r="AJ295" s="417" t="str">
        <f t="shared" si="287"/>
        <v>-</v>
      </c>
      <c r="AK295" s="335">
        <f t="shared" si="307"/>
        <v>0</v>
      </c>
      <c r="AL295" s="335"/>
      <c r="AM295" s="65"/>
      <c r="AN295" s="105" t="str">
        <f t="shared" si="294"/>
        <v>-</v>
      </c>
      <c r="AO295" s="228">
        <v>0</v>
      </c>
      <c r="AP295" s="417" t="str">
        <f t="shared" si="288"/>
        <v>-</v>
      </c>
      <c r="AQ295" s="335">
        <f t="shared" si="308"/>
        <v>0</v>
      </c>
      <c r="AR295" s="335"/>
      <c r="AS295" s="65"/>
      <c r="AT295" s="105" t="str">
        <f t="shared" si="295"/>
        <v>-</v>
      </c>
      <c r="AU295" s="228">
        <v>0</v>
      </c>
      <c r="AV295" s="417" t="str">
        <f t="shared" si="289"/>
        <v>-</v>
      </c>
      <c r="AW295" s="335">
        <f t="shared" si="309"/>
        <v>0</v>
      </c>
      <c r="AX295" s="335"/>
      <c r="AY295" s="65"/>
      <c r="AZ295" s="369">
        <v>0</v>
      </c>
      <c r="BA295" s="417" t="str">
        <f t="shared" si="274"/>
        <v>-</v>
      </c>
      <c r="BB295" s="335">
        <f t="shared" si="310"/>
        <v>0</v>
      </c>
      <c r="BC295" s="335"/>
      <c r="BD295" s="65"/>
      <c r="BE295" s="369">
        <v>0</v>
      </c>
      <c r="BF295" s="417" t="str">
        <f t="shared" si="311"/>
        <v>-</v>
      </c>
      <c r="BG295" s="335">
        <f t="shared" si="312"/>
        <v>0</v>
      </c>
      <c r="BH295" s="335"/>
      <c r="BI295" s="65"/>
      <c r="BJ295" s="369">
        <v>0</v>
      </c>
      <c r="BK295" s="417" t="str">
        <f t="shared" si="278"/>
        <v>-</v>
      </c>
    </row>
    <row r="296" s="290" customFormat="1" ht="15" customHeight="1" spans="1:63">
      <c r="A296" s="403"/>
      <c r="B296" s="404">
        <v>5</v>
      </c>
      <c r="C296" s="405">
        <f t="shared" si="299"/>
        <v>0</v>
      </c>
      <c r="D296" s="406">
        <f t="shared" si="300"/>
        <v>0</v>
      </c>
      <c r="E296" s="208">
        <f t="shared" si="279"/>
        <v>0</v>
      </c>
      <c r="F296" s="382">
        <f t="shared" si="313"/>
        <v>0</v>
      </c>
      <c r="G296" s="304" t="str">
        <f t="shared" si="259"/>
        <v>-</v>
      </c>
      <c r="H296" s="308">
        <f t="shared" si="280"/>
        <v>0</v>
      </c>
      <c r="I296" s="190">
        <f t="shared" si="281"/>
        <v>0</v>
      </c>
      <c r="J296" s="190">
        <f t="shared" si="282"/>
        <v>0</v>
      </c>
      <c r="K296" s="190">
        <f t="shared" si="283"/>
        <v>0</v>
      </c>
      <c r="L296" s="414" t="str">
        <f t="shared" si="301"/>
        <v>-</v>
      </c>
      <c r="M296" s="335">
        <f t="shared" si="302"/>
        <v>0</v>
      </c>
      <c r="N296" s="335"/>
      <c r="O296" s="65"/>
      <c r="P296" s="105" t="str">
        <f t="shared" si="284"/>
        <v>-</v>
      </c>
      <c r="Q296" s="228">
        <v>0</v>
      </c>
      <c r="R296" s="417" t="str">
        <f t="shared" si="303"/>
        <v>-</v>
      </c>
      <c r="S296" s="335">
        <f t="shared" si="304"/>
        <v>0</v>
      </c>
      <c r="T296" s="335"/>
      <c r="U296" s="65"/>
      <c r="V296" s="105" t="str">
        <f t="shared" si="291"/>
        <v>-</v>
      </c>
      <c r="W296" s="228">
        <v>0</v>
      </c>
      <c r="X296" s="417" t="str">
        <f t="shared" si="285"/>
        <v>-</v>
      </c>
      <c r="Y296" s="335">
        <f t="shared" si="305"/>
        <v>0</v>
      </c>
      <c r="Z296" s="335"/>
      <c r="AA296" s="65"/>
      <c r="AB296" s="105" t="str">
        <f t="shared" si="292"/>
        <v>-</v>
      </c>
      <c r="AC296" s="228">
        <v>0</v>
      </c>
      <c r="AD296" s="417" t="str">
        <f t="shared" si="286"/>
        <v>-</v>
      </c>
      <c r="AE296" s="335">
        <f t="shared" si="306"/>
        <v>0</v>
      </c>
      <c r="AF296" s="335"/>
      <c r="AG296" s="65"/>
      <c r="AH296" s="105" t="str">
        <f t="shared" si="293"/>
        <v>-</v>
      </c>
      <c r="AI296" s="228">
        <v>0</v>
      </c>
      <c r="AJ296" s="417" t="str">
        <f t="shared" si="287"/>
        <v>-</v>
      </c>
      <c r="AK296" s="335">
        <f t="shared" si="307"/>
        <v>0</v>
      </c>
      <c r="AL296" s="335"/>
      <c r="AM296" s="65"/>
      <c r="AN296" s="105" t="str">
        <f t="shared" si="294"/>
        <v>-</v>
      </c>
      <c r="AO296" s="228">
        <v>0</v>
      </c>
      <c r="AP296" s="417" t="str">
        <f t="shared" si="288"/>
        <v>-</v>
      </c>
      <c r="AQ296" s="335">
        <f t="shared" si="308"/>
        <v>0</v>
      </c>
      <c r="AR296" s="335"/>
      <c r="AS296" s="65"/>
      <c r="AT296" s="105" t="str">
        <f t="shared" si="295"/>
        <v>-</v>
      </c>
      <c r="AU296" s="228">
        <v>0</v>
      </c>
      <c r="AV296" s="417" t="str">
        <f t="shared" si="289"/>
        <v>-</v>
      </c>
      <c r="AW296" s="335">
        <f t="shared" si="309"/>
        <v>0</v>
      </c>
      <c r="AX296" s="335"/>
      <c r="AY296" s="65"/>
      <c r="AZ296" s="369">
        <v>0</v>
      </c>
      <c r="BA296" s="417" t="str">
        <f t="shared" si="274"/>
        <v>-</v>
      </c>
      <c r="BB296" s="335">
        <f t="shared" si="310"/>
        <v>0</v>
      </c>
      <c r="BC296" s="335"/>
      <c r="BD296" s="65"/>
      <c r="BE296" s="369">
        <v>0</v>
      </c>
      <c r="BF296" s="417" t="str">
        <f t="shared" si="311"/>
        <v>-</v>
      </c>
      <c r="BG296" s="335">
        <f t="shared" si="312"/>
        <v>0</v>
      </c>
      <c r="BH296" s="335"/>
      <c r="BI296" s="65"/>
      <c r="BJ296" s="369">
        <v>0</v>
      </c>
      <c r="BK296" s="417" t="str">
        <f t="shared" si="278"/>
        <v>-</v>
      </c>
    </row>
    <row r="297" s="290" customFormat="1" ht="15" customHeight="1" spans="1:63">
      <c r="A297" s="403"/>
      <c r="B297" s="404">
        <v>6</v>
      </c>
      <c r="C297" s="405">
        <f t="shared" si="299"/>
        <v>0</v>
      </c>
      <c r="D297" s="406">
        <f t="shared" si="300"/>
        <v>0</v>
      </c>
      <c r="E297" s="208">
        <f t="shared" si="279"/>
        <v>0</v>
      </c>
      <c r="F297" s="382">
        <f t="shared" si="313"/>
        <v>0</v>
      </c>
      <c r="G297" s="304" t="str">
        <f t="shared" si="259"/>
        <v>-</v>
      </c>
      <c r="H297" s="308">
        <f t="shared" si="280"/>
        <v>0</v>
      </c>
      <c r="I297" s="190">
        <f t="shared" si="281"/>
        <v>0</v>
      </c>
      <c r="J297" s="190">
        <f t="shared" si="282"/>
        <v>0</v>
      </c>
      <c r="K297" s="190">
        <f t="shared" si="283"/>
        <v>0</v>
      </c>
      <c r="L297" s="414" t="str">
        <f t="shared" si="301"/>
        <v>-</v>
      </c>
      <c r="M297" s="335">
        <f t="shared" si="302"/>
        <v>0</v>
      </c>
      <c r="N297" s="335"/>
      <c r="O297" s="65"/>
      <c r="P297" s="105" t="str">
        <f t="shared" si="284"/>
        <v>-</v>
      </c>
      <c r="Q297" s="228">
        <v>0</v>
      </c>
      <c r="R297" s="417" t="str">
        <f t="shared" si="303"/>
        <v>-</v>
      </c>
      <c r="S297" s="335">
        <f t="shared" si="304"/>
        <v>0</v>
      </c>
      <c r="T297" s="335"/>
      <c r="U297" s="65"/>
      <c r="V297" s="105" t="str">
        <f t="shared" si="291"/>
        <v>-</v>
      </c>
      <c r="W297" s="228">
        <v>0</v>
      </c>
      <c r="X297" s="417" t="str">
        <f t="shared" si="285"/>
        <v>-</v>
      </c>
      <c r="Y297" s="335">
        <f t="shared" si="305"/>
        <v>0</v>
      </c>
      <c r="Z297" s="335"/>
      <c r="AA297" s="65"/>
      <c r="AB297" s="105" t="str">
        <f t="shared" si="292"/>
        <v>-</v>
      </c>
      <c r="AC297" s="228">
        <v>0</v>
      </c>
      <c r="AD297" s="417" t="str">
        <f t="shared" si="286"/>
        <v>-</v>
      </c>
      <c r="AE297" s="335">
        <f t="shared" si="306"/>
        <v>0</v>
      </c>
      <c r="AF297" s="335"/>
      <c r="AG297" s="65"/>
      <c r="AH297" s="105" t="str">
        <f t="shared" si="293"/>
        <v>-</v>
      </c>
      <c r="AI297" s="228">
        <v>0</v>
      </c>
      <c r="AJ297" s="417" t="str">
        <f t="shared" si="287"/>
        <v>-</v>
      </c>
      <c r="AK297" s="335">
        <f t="shared" si="307"/>
        <v>0</v>
      </c>
      <c r="AL297" s="335"/>
      <c r="AM297" s="65"/>
      <c r="AN297" s="105" t="str">
        <f t="shared" si="294"/>
        <v>-</v>
      </c>
      <c r="AO297" s="228">
        <v>0</v>
      </c>
      <c r="AP297" s="417" t="str">
        <f t="shared" si="288"/>
        <v>-</v>
      </c>
      <c r="AQ297" s="335">
        <f t="shared" si="308"/>
        <v>0</v>
      </c>
      <c r="AR297" s="335"/>
      <c r="AS297" s="65"/>
      <c r="AT297" s="105" t="str">
        <f t="shared" si="295"/>
        <v>-</v>
      </c>
      <c r="AU297" s="228">
        <v>0</v>
      </c>
      <c r="AV297" s="417" t="str">
        <f t="shared" si="289"/>
        <v>-</v>
      </c>
      <c r="AW297" s="335">
        <f t="shared" si="309"/>
        <v>0</v>
      </c>
      <c r="AX297" s="335"/>
      <c r="AY297" s="65"/>
      <c r="AZ297" s="369">
        <v>0</v>
      </c>
      <c r="BA297" s="417" t="str">
        <f t="shared" si="274"/>
        <v>-</v>
      </c>
      <c r="BB297" s="335">
        <f t="shared" si="310"/>
        <v>0</v>
      </c>
      <c r="BC297" s="335"/>
      <c r="BD297" s="65"/>
      <c r="BE297" s="369">
        <v>0</v>
      </c>
      <c r="BF297" s="417" t="str">
        <f t="shared" si="311"/>
        <v>-</v>
      </c>
      <c r="BG297" s="335">
        <f t="shared" si="312"/>
        <v>0</v>
      </c>
      <c r="BH297" s="335"/>
      <c r="BI297" s="65"/>
      <c r="BJ297" s="369">
        <v>0</v>
      </c>
      <c r="BK297" s="417" t="str">
        <f t="shared" si="278"/>
        <v>-</v>
      </c>
    </row>
    <row r="298" s="290" customFormat="1" ht="15" customHeight="1" spans="1:63">
      <c r="A298" s="403"/>
      <c r="B298" s="404">
        <v>7</v>
      </c>
      <c r="C298" s="405">
        <f t="shared" si="299"/>
        <v>0</v>
      </c>
      <c r="D298" s="406">
        <f t="shared" si="300"/>
        <v>0</v>
      </c>
      <c r="E298" s="208">
        <f t="shared" si="279"/>
        <v>0</v>
      </c>
      <c r="F298" s="382">
        <f t="shared" si="313"/>
        <v>0</v>
      </c>
      <c r="G298" s="304" t="str">
        <f t="shared" si="259"/>
        <v>-</v>
      </c>
      <c r="H298" s="308">
        <f t="shared" si="280"/>
        <v>0</v>
      </c>
      <c r="I298" s="190">
        <f t="shared" si="281"/>
        <v>0</v>
      </c>
      <c r="J298" s="190">
        <f t="shared" si="282"/>
        <v>0</v>
      </c>
      <c r="K298" s="190">
        <f t="shared" si="283"/>
        <v>0</v>
      </c>
      <c r="L298" s="414" t="str">
        <f t="shared" si="301"/>
        <v>-</v>
      </c>
      <c r="M298" s="335">
        <f t="shared" si="302"/>
        <v>0</v>
      </c>
      <c r="N298" s="335"/>
      <c r="O298" s="65"/>
      <c r="P298" s="105" t="str">
        <f t="shared" si="284"/>
        <v>-</v>
      </c>
      <c r="Q298" s="228">
        <v>0</v>
      </c>
      <c r="R298" s="417" t="str">
        <f t="shared" si="303"/>
        <v>-</v>
      </c>
      <c r="S298" s="335">
        <f t="shared" si="304"/>
        <v>0</v>
      </c>
      <c r="T298" s="335"/>
      <c r="U298" s="65"/>
      <c r="V298" s="105" t="str">
        <f t="shared" si="291"/>
        <v>-</v>
      </c>
      <c r="W298" s="228">
        <v>0</v>
      </c>
      <c r="X298" s="417" t="str">
        <f t="shared" si="285"/>
        <v>-</v>
      </c>
      <c r="Y298" s="335">
        <f t="shared" si="305"/>
        <v>0</v>
      </c>
      <c r="Z298" s="335"/>
      <c r="AA298" s="65"/>
      <c r="AB298" s="105" t="str">
        <f t="shared" si="292"/>
        <v>-</v>
      </c>
      <c r="AC298" s="228">
        <v>0</v>
      </c>
      <c r="AD298" s="417" t="str">
        <f t="shared" si="286"/>
        <v>-</v>
      </c>
      <c r="AE298" s="335">
        <f t="shared" si="306"/>
        <v>0</v>
      </c>
      <c r="AF298" s="335"/>
      <c r="AG298" s="65"/>
      <c r="AH298" s="105" t="str">
        <f t="shared" si="293"/>
        <v>-</v>
      </c>
      <c r="AI298" s="228">
        <v>0</v>
      </c>
      <c r="AJ298" s="417" t="str">
        <f t="shared" si="287"/>
        <v>-</v>
      </c>
      <c r="AK298" s="335">
        <f t="shared" si="307"/>
        <v>0</v>
      </c>
      <c r="AL298" s="335"/>
      <c r="AM298" s="65"/>
      <c r="AN298" s="105" t="str">
        <f t="shared" si="294"/>
        <v>-</v>
      </c>
      <c r="AO298" s="228">
        <v>0</v>
      </c>
      <c r="AP298" s="417" t="str">
        <f t="shared" si="288"/>
        <v>-</v>
      </c>
      <c r="AQ298" s="335">
        <f t="shared" si="308"/>
        <v>0</v>
      </c>
      <c r="AR298" s="335"/>
      <c r="AS298" s="65"/>
      <c r="AT298" s="105" t="str">
        <f t="shared" si="295"/>
        <v>-</v>
      </c>
      <c r="AU298" s="228">
        <v>0</v>
      </c>
      <c r="AV298" s="417" t="str">
        <f t="shared" si="289"/>
        <v>-</v>
      </c>
      <c r="AW298" s="335">
        <f t="shared" si="309"/>
        <v>0</v>
      </c>
      <c r="AX298" s="335"/>
      <c r="AY298" s="65"/>
      <c r="AZ298" s="369">
        <v>0</v>
      </c>
      <c r="BA298" s="417" t="str">
        <f t="shared" si="274"/>
        <v>-</v>
      </c>
      <c r="BB298" s="335">
        <f t="shared" si="310"/>
        <v>0</v>
      </c>
      <c r="BC298" s="335"/>
      <c r="BD298" s="65"/>
      <c r="BE298" s="369">
        <v>0</v>
      </c>
      <c r="BF298" s="417" t="str">
        <f t="shared" si="311"/>
        <v>-</v>
      </c>
      <c r="BG298" s="335">
        <f t="shared" si="312"/>
        <v>0</v>
      </c>
      <c r="BH298" s="335"/>
      <c r="BI298" s="65"/>
      <c r="BJ298" s="369">
        <v>0</v>
      </c>
      <c r="BK298" s="417" t="str">
        <f t="shared" si="278"/>
        <v>-</v>
      </c>
    </row>
    <row r="299" s="290" customFormat="1" ht="15" customHeight="1" spans="1:63">
      <c r="A299" s="403"/>
      <c r="B299" s="404">
        <v>8</v>
      </c>
      <c r="C299" s="405">
        <f t="shared" si="299"/>
        <v>0</v>
      </c>
      <c r="D299" s="406">
        <f t="shared" si="300"/>
        <v>0</v>
      </c>
      <c r="E299" s="208">
        <f t="shared" si="279"/>
        <v>0</v>
      </c>
      <c r="F299" s="382">
        <f t="shared" si="313"/>
        <v>0</v>
      </c>
      <c r="G299" s="304" t="str">
        <f t="shared" si="259"/>
        <v>-</v>
      </c>
      <c r="H299" s="308">
        <f t="shared" si="280"/>
        <v>0</v>
      </c>
      <c r="I299" s="190">
        <f t="shared" si="281"/>
        <v>0</v>
      </c>
      <c r="J299" s="190">
        <f t="shared" si="282"/>
        <v>0</v>
      </c>
      <c r="K299" s="190">
        <f t="shared" si="283"/>
        <v>0</v>
      </c>
      <c r="L299" s="414" t="str">
        <f t="shared" si="301"/>
        <v>-</v>
      </c>
      <c r="M299" s="335">
        <f t="shared" si="302"/>
        <v>0</v>
      </c>
      <c r="N299" s="335"/>
      <c r="O299" s="65"/>
      <c r="P299" s="105" t="str">
        <f t="shared" si="284"/>
        <v>-</v>
      </c>
      <c r="Q299" s="228">
        <v>0</v>
      </c>
      <c r="R299" s="417" t="str">
        <f t="shared" si="303"/>
        <v>-</v>
      </c>
      <c r="S299" s="335">
        <f t="shared" si="304"/>
        <v>0</v>
      </c>
      <c r="T299" s="335"/>
      <c r="U299" s="65"/>
      <c r="V299" s="105" t="str">
        <f t="shared" si="291"/>
        <v>-</v>
      </c>
      <c r="W299" s="228">
        <v>0</v>
      </c>
      <c r="X299" s="417" t="str">
        <f t="shared" si="285"/>
        <v>-</v>
      </c>
      <c r="Y299" s="335">
        <f t="shared" si="305"/>
        <v>0</v>
      </c>
      <c r="Z299" s="335"/>
      <c r="AA299" s="65"/>
      <c r="AB299" s="105" t="str">
        <f t="shared" si="292"/>
        <v>-</v>
      </c>
      <c r="AC299" s="228">
        <v>0</v>
      </c>
      <c r="AD299" s="417" t="str">
        <f t="shared" si="286"/>
        <v>-</v>
      </c>
      <c r="AE299" s="335">
        <f t="shared" si="306"/>
        <v>0</v>
      </c>
      <c r="AF299" s="335"/>
      <c r="AG299" s="65"/>
      <c r="AH299" s="105" t="str">
        <f t="shared" si="293"/>
        <v>-</v>
      </c>
      <c r="AI299" s="228">
        <v>0</v>
      </c>
      <c r="AJ299" s="417" t="str">
        <f t="shared" si="287"/>
        <v>-</v>
      </c>
      <c r="AK299" s="335">
        <f t="shared" si="307"/>
        <v>0</v>
      </c>
      <c r="AL299" s="335"/>
      <c r="AM299" s="65"/>
      <c r="AN299" s="105" t="str">
        <f t="shared" si="294"/>
        <v>-</v>
      </c>
      <c r="AO299" s="228">
        <v>0</v>
      </c>
      <c r="AP299" s="417" t="str">
        <f t="shared" si="288"/>
        <v>-</v>
      </c>
      <c r="AQ299" s="335">
        <f t="shared" si="308"/>
        <v>0</v>
      </c>
      <c r="AR299" s="335"/>
      <c r="AS299" s="65"/>
      <c r="AT299" s="105" t="str">
        <f t="shared" si="295"/>
        <v>-</v>
      </c>
      <c r="AU299" s="228">
        <v>0</v>
      </c>
      <c r="AV299" s="417" t="str">
        <f t="shared" si="289"/>
        <v>-</v>
      </c>
      <c r="AW299" s="335">
        <f t="shared" si="309"/>
        <v>0</v>
      </c>
      <c r="AX299" s="335"/>
      <c r="AY299" s="65"/>
      <c r="AZ299" s="369">
        <v>0</v>
      </c>
      <c r="BA299" s="417" t="str">
        <f t="shared" si="274"/>
        <v>-</v>
      </c>
      <c r="BB299" s="335">
        <f t="shared" si="310"/>
        <v>0</v>
      </c>
      <c r="BC299" s="335"/>
      <c r="BD299" s="65"/>
      <c r="BE299" s="369">
        <v>0</v>
      </c>
      <c r="BF299" s="417" t="str">
        <f t="shared" si="311"/>
        <v>-</v>
      </c>
      <c r="BG299" s="335">
        <f t="shared" si="312"/>
        <v>0</v>
      </c>
      <c r="BH299" s="335"/>
      <c r="BI299" s="65"/>
      <c r="BJ299" s="369">
        <v>0</v>
      </c>
      <c r="BK299" s="417" t="str">
        <f t="shared" si="278"/>
        <v>-</v>
      </c>
    </row>
    <row r="300" s="290" customFormat="1" ht="15" customHeight="1" spans="1:63">
      <c r="A300" s="403"/>
      <c r="B300" s="404">
        <v>9</v>
      </c>
      <c r="C300" s="405">
        <f t="shared" si="299"/>
        <v>0</v>
      </c>
      <c r="D300" s="406">
        <f t="shared" si="300"/>
        <v>0</v>
      </c>
      <c r="E300" s="208">
        <f t="shared" si="279"/>
        <v>0</v>
      </c>
      <c r="F300" s="382">
        <f t="shared" si="313"/>
        <v>0</v>
      </c>
      <c r="G300" s="304" t="str">
        <f t="shared" si="259"/>
        <v>-</v>
      </c>
      <c r="H300" s="308">
        <f t="shared" si="280"/>
        <v>0</v>
      </c>
      <c r="I300" s="190">
        <f t="shared" si="281"/>
        <v>0</v>
      </c>
      <c r="J300" s="190">
        <f t="shared" si="282"/>
        <v>0</v>
      </c>
      <c r="K300" s="190">
        <f t="shared" si="283"/>
        <v>0</v>
      </c>
      <c r="L300" s="414" t="str">
        <f t="shared" si="301"/>
        <v>-</v>
      </c>
      <c r="M300" s="335">
        <f t="shared" si="302"/>
        <v>0</v>
      </c>
      <c r="N300" s="335"/>
      <c r="O300" s="65"/>
      <c r="P300" s="105" t="str">
        <f t="shared" si="284"/>
        <v>-</v>
      </c>
      <c r="Q300" s="228">
        <v>0</v>
      </c>
      <c r="R300" s="417" t="str">
        <f t="shared" si="303"/>
        <v>-</v>
      </c>
      <c r="S300" s="335">
        <f t="shared" si="304"/>
        <v>0</v>
      </c>
      <c r="T300" s="335"/>
      <c r="U300" s="65"/>
      <c r="V300" s="105" t="str">
        <f t="shared" si="291"/>
        <v>-</v>
      </c>
      <c r="W300" s="228">
        <v>0</v>
      </c>
      <c r="X300" s="417" t="str">
        <f t="shared" si="285"/>
        <v>-</v>
      </c>
      <c r="Y300" s="335">
        <f t="shared" si="305"/>
        <v>0</v>
      </c>
      <c r="Z300" s="335"/>
      <c r="AA300" s="65"/>
      <c r="AB300" s="105" t="str">
        <f t="shared" si="292"/>
        <v>-</v>
      </c>
      <c r="AC300" s="228">
        <v>0</v>
      </c>
      <c r="AD300" s="417" t="str">
        <f t="shared" si="286"/>
        <v>-</v>
      </c>
      <c r="AE300" s="335">
        <f t="shared" si="306"/>
        <v>0</v>
      </c>
      <c r="AF300" s="335"/>
      <c r="AG300" s="65"/>
      <c r="AH300" s="105" t="str">
        <f t="shared" si="293"/>
        <v>-</v>
      </c>
      <c r="AI300" s="228">
        <v>0</v>
      </c>
      <c r="AJ300" s="417" t="str">
        <f t="shared" si="287"/>
        <v>-</v>
      </c>
      <c r="AK300" s="335">
        <f t="shared" si="307"/>
        <v>0</v>
      </c>
      <c r="AL300" s="335"/>
      <c r="AM300" s="65"/>
      <c r="AN300" s="105" t="str">
        <f t="shared" si="294"/>
        <v>-</v>
      </c>
      <c r="AO300" s="228">
        <v>0</v>
      </c>
      <c r="AP300" s="417" t="str">
        <f t="shared" si="288"/>
        <v>-</v>
      </c>
      <c r="AQ300" s="335">
        <f t="shared" si="308"/>
        <v>0</v>
      </c>
      <c r="AR300" s="335"/>
      <c r="AS300" s="65"/>
      <c r="AT300" s="105" t="str">
        <f t="shared" si="295"/>
        <v>-</v>
      </c>
      <c r="AU300" s="228">
        <v>0</v>
      </c>
      <c r="AV300" s="417" t="str">
        <f t="shared" si="289"/>
        <v>-</v>
      </c>
      <c r="AW300" s="335">
        <f t="shared" si="309"/>
        <v>0</v>
      </c>
      <c r="AX300" s="335"/>
      <c r="AY300" s="65"/>
      <c r="AZ300" s="369">
        <v>0</v>
      </c>
      <c r="BA300" s="417" t="str">
        <f t="shared" si="274"/>
        <v>-</v>
      </c>
      <c r="BB300" s="335">
        <f t="shared" si="310"/>
        <v>0</v>
      </c>
      <c r="BC300" s="335"/>
      <c r="BD300" s="65"/>
      <c r="BE300" s="369">
        <v>0</v>
      </c>
      <c r="BF300" s="417" t="str">
        <f t="shared" si="311"/>
        <v>-</v>
      </c>
      <c r="BG300" s="335">
        <f t="shared" si="312"/>
        <v>0</v>
      </c>
      <c r="BH300" s="335"/>
      <c r="BI300" s="65"/>
      <c r="BJ300" s="369">
        <v>0</v>
      </c>
      <c r="BK300" s="417" t="str">
        <f t="shared" si="278"/>
        <v>-</v>
      </c>
    </row>
    <row r="301" s="290" customFormat="1" ht="15" customHeight="1" spans="1:63">
      <c r="A301" s="403"/>
      <c r="B301" s="404">
        <v>10</v>
      </c>
      <c r="C301" s="405">
        <f t="shared" si="299"/>
        <v>0</v>
      </c>
      <c r="D301" s="406">
        <f t="shared" si="300"/>
        <v>0</v>
      </c>
      <c r="E301" s="208">
        <f t="shared" si="279"/>
        <v>0</v>
      </c>
      <c r="F301" s="382">
        <f t="shared" si="313"/>
        <v>0</v>
      </c>
      <c r="G301" s="304" t="str">
        <f t="shared" si="259"/>
        <v>-</v>
      </c>
      <c r="H301" s="308">
        <f t="shared" si="280"/>
        <v>0</v>
      </c>
      <c r="I301" s="190">
        <f t="shared" si="281"/>
        <v>0</v>
      </c>
      <c r="J301" s="190">
        <f t="shared" si="282"/>
        <v>0</v>
      </c>
      <c r="K301" s="190">
        <f t="shared" si="283"/>
        <v>0</v>
      </c>
      <c r="L301" s="414" t="str">
        <f t="shared" si="301"/>
        <v>-</v>
      </c>
      <c r="M301" s="335">
        <f t="shared" si="302"/>
        <v>0</v>
      </c>
      <c r="N301" s="335"/>
      <c r="O301" s="65"/>
      <c r="P301" s="105" t="str">
        <f t="shared" si="284"/>
        <v>-</v>
      </c>
      <c r="Q301" s="228">
        <v>0</v>
      </c>
      <c r="R301" s="417" t="str">
        <f t="shared" si="303"/>
        <v>-</v>
      </c>
      <c r="S301" s="335">
        <f t="shared" si="304"/>
        <v>0</v>
      </c>
      <c r="T301" s="335"/>
      <c r="U301" s="65"/>
      <c r="V301" s="105" t="str">
        <f t="shared" si="291"/>
        <v>-</v>
      </c>
      <c r="W301" s="228">
        <v>0</v>
      </c>
      <c r="X301" s="417" t="str">
        <f t="shared" si="285"/>
        <v>-</v>
      </c>
      <c r="Y301" s="335">
        <f t="shared" si="305"/>
        <v>0</v>
      </c>
      <c r="Z301" s="335"/>
      <c r="AA301" s="65"/>
      <c r="AB301" s="105" t="str">
        <f t="shared" si="292"/>
        <v>-</v>
      </c>
      <c r="AC301" s="228">
        <v>0</v>
      </c>
      <c r="AD301" s="417" t="str">
        <f t="shared" si="286"/>
        <v>-</v>
      </c>
      <c r="AE301" s="335">
        <f t="shared" si="306"/>
        <v>0</v>
      </c>
      <c r="AF301" s="335"/>
      <c r="AG301" s="65"/>
      <c r="AH301" s="105" t="str">
        <f t="shared" si="293"/>
        <v>-</v>
      </c>
      <c r="AI301" s="228">
        <v>0</v>
      </c>
      <c r="AJ301" s="417" t="str">
        <f t="shared" si="287"/>
        <v>-</v>
      </c>
      <c r="AK301" s="335">
        <f t="shared" si="307"/>
        <v>0</v>
      </c>
      <c r="AL301" s="335"/>
      <c r="AM301" s="65"/>
      <c r="AN301" s="105" t="str">
        <f t="shared" si="294"/>
        <v>-</v>
      </c>
      <c r="AO301" s="228">
        <v>0</v>
      </c>
      <c r="AP301" s="417" t="str">
        <f t="shared" si="288"/>
        <v>-</v>
      </c>
      <c r="AQ301" s="335">
        <f t="shared" si="308"/>
        <v>0</v>
      </c>
      <c r="AR301" s="335"/>
      <c r="AS301" s="65"/>
      <c r="AT301" s="105" t="str">
        <f t="shared" si="295"/>
        <v>-</v>
      </c>
      <c r="AU301" s="228">
        <v>0</v>
      </c>
      <c r="AV301" s="417" t="str">
        <f t="shared" si="289"/>
        <v>-</v>
      </c>
      <c r="AW301" s="335">
        <f t="shared" si="309"/>
        <v>0</v>
      </c>
      <c r="AX301" s="335"/>
      <c r="AY301" s="65"/>
      <c r="AZ301" s="369">
        <v>0</v>
      </c>
      <c r="BA301" s="417" t="str">
        <f t="shared" si="274"/>
        <v>-</v>
      </c>
      <c r="BB301" s="335">
        <f t="shared" si="310"/>
        <v>0</v>
      </c>
      <c r="BC301" s="335"/>
      <c r="BD301" s="65"/>
      <c r="BE301" s="369">
        <v>0</v>
      </c>
      <c r="BF301" s="417" t="str">
        <f t="shared" si="311"/>
        <v>-</v>
      </c>
      <c r="BG301" s="335">
        <f t="shared" si="312"/>
        <v>0</v>
      </c>
      <c r="BH301" s="335"/>
      <c r="BI301" s="65"/>
      <c r="BJ301" s="369">
        <v>0</v>
      </c>
      <c r="BK301" s="417" t="str">
        <f t="shared" si="278"/>
        <v>-</v>
      </c>
    </row>
    <row r="302" s="290" customFormat="1" ht="15" customHeight="1" spans="1:63">
      <c r="A302" s="403"/>
      <c r="B302" s="404">
        <v>11</v>
      </c>
      <c r="C302" s="405">
        <f t="shared" si="299"/>
        <v>0</v>
      </c>
      <c r="D302" s="406">
        <f t="shared" si="300"/>
        <v>0</v>
      </c>
      <c r="E302" s="208">
        <f t="shared" si="279"/>
        <v>0</v>
      </c>
      <c r="F302" s="382">
        <f t="shared" si="313"/>
        <v>0</v>
      </c>
      <c r="G302" s="304" t="str">
        <f t="shared" si="259"/>
        <v>-</v>
      </c>
      <c r="H302" s="308">
        <f t="shared" si="280"/>
        <v>0</v>
      </c>
      <c r="I302" s="190">
        <f t="shared" si="281"/>
        <v>0</v>
      </c>
      <c r="J302" s="190">
        <f t="shared" si="282"/>
        <v>0</v>
      </c>
      <c r="K302" s="190">
        <f t="shared" si="283"/>
        <v>0</v>
      </c>
      <c r="L302" s="414" t="str">
        <f t="shared" si="301"/>
        <v>-</v>
      </c>
      <c r="M302" s="335">
        <f t="shared" si="302"/>
        <v>0</v>
      </c>
      <c r="N302" s="335"/>
      <c r="O302" s="65"/>
      <c r="P302" s="105" t="str">
        <f t="shared" si="284"/>
        <v>-</v>
      </c>
      <c r="Q302" s="228">
        <v>0</v>
      </c>
      <c r="R302" s="417" t="str">
        <f t="shared" si="303"/>
        <v>-</v>
      </c>
      <c r="S302" s="335">
        <f t="shared" si="304"/>
        <v>0</v>
      </c>
      <c r="T302" s="335"/>
      <c r="U302" s="65"/>
      <c r="V302" s="105" t="str">
        <f t="shared" si="291"/>
        <v>-</v>
      </c>
      <c r="W302" s="228">
        <v>0</v>
      </c>
      <c r="X302" s="417" t="str">
        <f t="shared" si="285"/>
        <v>-</v>
      </c>
      <c r="Y302" s="335">
        <f t="shared" si="305"/>
        <v>0</v>
      </c>
      <c r="Z302" s="335"/>
      <c r="AA302" s="65"/>
      <c r="AB302" s="105" t="str">
        <f t="shared" si="292"/>
        <v>-</v>
      </c>
      <c r="AC302" s="228">
        <v>0</v>
      </c>
      <c r="AD302" s="417" t="str">
        <f t="shared" si="286"/>
        <v>-</v>
      </c>
      <c r="AE302" s="335">
        <f t="shared" si="306"/>
        <v>0</v>
      </c>
      <c r="AF302" s="335"/>
      <c r="AG302" s="65"/>
      <c r="AH302" s="105" t="str">
        <f t="shared" si="293"/>
        <v>-</v>
      </c>
      <c r="AI302" s="228">
        <v>0</v>
      </c>
      <c r="AJ302" s="417" t="str">
        <f t="shared" si="287"/>
        <v>-</v>
      </c>
      <c r="AK302" s="335">
        <f t="shared" si="307"/>
        <v>0</v>
      </c>
      <c r="AL302" s="335"/>
      <c r="AM302" s="65"/>
      <c r="AN302" s="105" t="str">
        <f t="shared" si="294"/>
        <v>-</v>
      </c>
      <c r="AO302" s="228">
        <v>0</v>
      </c>
      <c r="AP302" s="417" t="str">
        <f t="shared" si="288"/>
        <v>-</v>
      </c>
      <c r="AQ302" s="335">
        <f t="shared" si="308"/>
        <v>0</v>
      </c>
      <c r="AR302" s="335"/>
      <c r="AS302" s="65"/>
      <c r="AT302" s="105" t="str">
        <f t="shared" si="295"/>
        <v>-</v>
      </c>
      <c r="AU302" s="228">
        <v>0</v>
      </c>
      <c r="AV302" s="417" t="str">
        <f t="shared" si="289"/>
        <v>-</v>
      </c>
      <c r="AW302" s="335">
        <f t="shared" si="309"/>
        <v>0</v>
      </c>
      <c r="AX302" s="335"/>
      <c r="AY302" s="65"/>
      <c r="AZ302" s="369">
        <v>0</v>
      </c>
      <c r="BA302" s="417" t="str">
        <f t="shared" si="274"/>
        <v>-</v>
      </c>
      <c r="BB302" s="335">
        <f t="shared" si="310"/>
        <v>0</v>
      </c>
      <c r="BC302" s="335"/>
      <c r="BD302" s="65"/>
      <c r="BE302" s="369">
        <v>0</v>
      </c>
      <c r="BF302" s="417" t="str">
        <f t="shared" si="311"/>
        <v>-</v>
      </c>
      <c r="BG302" s="335">
        <f t="shared" si="312"/>
        <v>0</v>
      </c>
      <c r="BH302" s="335"/>
      <c r="BI302" s="65"/>
      <c r="BJ302" s="369">
        <v>0</v>
      </c>
      <c r="BK302" s="417" t="str">
        <f t="shared" si="278"/>
        <v>-</v>
      </c>
    </row>
    <row r="303" s="290" customFormat="1" ht="15" customHeight="1" spans="1:63">
      <c r="A303" s="403"/>
      <c r="B303" s="404">
        <v>12</v>
      </c>
      <c r="C303" s="405">
        <f t="shared" si="299"/>
        <v>0</v>
      </c>
      <c r="D303" s="406">
        <f t="shared" si="300"/>
        <v>0</v>
      </c>
      <c r="E303" s="208">
        <f t="shared" si="279"/>
        <v>0</v>
      </c>
      <c r="F303" s="382">
        <f t="shared" si="313"/>
        <v>0</v>
      </c>
      <c r="G303" s="304" t="str">
        <f t="shared" si="259"/>
        <v>-</v>
      </c>
      <c r="H303" s="308">
        <f t="shared" si="280"/>
        <v>0</v>
      </c>
      <c r="I303" s="190">
        <f t="shared" si="281"/>
        <v>0</v>
      </c>
      <c r="J303" s="190">
        <f t="shared" si="282"/>
        <v>0</v>
      </c>
      <c r="K303" s="190">
        <f t="shared" si="283"/>
        <v>0</v>
      </c>
      <c r="L303" s="414" t="str">
        <f t="shared" si="301"/>
        <v>-</v>
      </c>
      <c r="M303" s="335">
        <f t="shared" si="302"/>
        <v>0</v>
      </c>
      <c r="N303" s="335"/>
      <c r="O303" s="65"/>
      <c r="P303" s="105" t="str">
        <f t="shared" si="284"/>
        <v>-</v>
      </c>
      <c r="Q303" s="228">
        <v>0</v>
      </c>
      <c r="R303" s="417" t="str">
        <f t="shared" si="303"/>
        <v>-</v>
      </c>
      <c r="S303" s="335">
        <f t="shared" si="304"/>
        <v>0</v>
      </c>
      <c r="T303" s="335"/>
      <c r="U303" s="65"/>
      <c r="V303" s="105" t="str">
        <f t="shared" si="291"/>
        <v>-</v>
      </c>
      <c r="W303" s="228">
        <v>0</v>
      </c>
      <c r="X303" s="417" t="str">
        <f t="shared" si="285"/>
        <v>-</v>
      </c>
      <c r="Y303" s="335">
        <f t="shared" si="305"/>
        <v>0</v>
      </c>
      <c r="Z303" s="335"/>
      <c r="AA303" s="65"/>
      <c r="AB303" s="105" t="str">
        <f t="shared" si="292"/>
        <v>-</v>
      </c>
      <c r="AC303" s="228">
        <v>0</v>
      </c>
      <c r="AD303" s="417" t="str">
        <f t="shared" si="286"/>
        <v>-</v>
      </c>
      <c r="AE303" s="335">
        <f t="shared" si="306"/>
        <v>0</v>
      </c>
      <c r="AF303" s="335"/>
      <c r="AG303" s="65"/>
      <c r="AH303" s="105" t="str">
        <f t="shared" si="293"/>
        <v>-</v>
      </c>
      <c r="AI303" s="228">
        <v>0</v>
      </c>
      <c r="AJ303" s="417" t="str">
        <f t="shared" si="287"/>
        <v>-</v>
      </c>
      <c r="AK303" s="335">
        <f t="shared" si="307"/>
        <v>0</v>
      </c>
      <c r="AL303" s="335"/>
      <c r="AM303" s="65"/>
      <c r="AN303" s="105" t="str">
        <f t="shared" si="294"/>
        <v>-</v>
      </c>
      <c r="AO303" s="228">
        <v>0</v>
      </c>
      <c r="AP303" s="417" t="str">
        <f t="shared" si="288"/>
        <v>-</v>
      </c>
      <c r="AQ303" s="335">
        <f t="shared" si="308"/>
        <v>0</v>
      </c>
      <c r="AR303" s="335"/>
      <c r="AS303" s="65"/>
      <c r="AT303" s="105" t="str">
        <f t="shared" si="295"/>
        <v>-</v>
      </c>
      <c r="AU303" s="228">
        <v>0</v>
      </c>
      <c r="AV303" s="417" t="str">
        <f t="shared" si="289"/>
        <v>-</v>
      </c>
      <c r="AW303" s="335">
        <f t="shared" si="309"/>
        <v>0</v>
      </c>
      <c r="AX303" s="335"/>
      <c r="AY303" s="65"/>
      <c r="AZ303" s="369">
        <v>0</v>
      </c>
      <c r="BA303" s="417" t="str">
        <f t="shared" si="274"/>
        <v>-</v>
      </c>
      <c r="BB303" s="335">
        <f t="shared" si="310"/>
        <v>0</v>
      </c>
      <c r="BC303" s="335"/>
      <c r="BD303" s="65"/>
      <c r="BE303" s="369">
        <v>0</v>
      </c>
      <c r="BF303" s="417" t="str">
        <f t="shared" si="311"/>
        <v>-</v>
      </c>
      <c r="BG303" s="335">
        <f t="shared" si="312"/>
        <v>0</v>
      </c>
      <c r="BH303" s="335"/>
      <c r="BI303" s="65"/>
      <c r="BJ303" s="369">
        <v>0</v>
      </c>
      <c r="BK303" s="417" t="str">
        <f t="shared" si="278"/>
        <v>-</v>
      </c>
    </row>
    <row r="304" s="290" customFormat="1" ht="15" customHeight="1" spans="1:63">
      <c r="A304" s="403"/>
      <c r="B304" s="404">
        <v>13</v>
      </c>
      <c r="C304" s="405">
        <f t="shared" si="299"/>
        <v>0</v>
      </c>
      <c r="D304" s="406">
        <f t="shared" si="300"/>
        <v>0</v>
      </c>
      <c r="E304" s="208">
        <f t="shared" si="279"/>
        <v>0</v>
      </c>
      <c r="F304" s="382">
        <f t="shared" si="313"/>
        <v>0</v>
      </c>
      <c r="G304" s="304" t="str">
        <f t="shared" si="259"/>
        <v>-</v>
      </c>
      <c r="H304" s="308">
        <f t="shared" si="280"/>
        <v>0</v>
      </c>
      <c r="I304" s="190">
        <f t="shared" si="281"/>
        <v>0</v>
      </c>
      <c r="J304" s="190">
        <f t="shared" si="282"/>
        <v>0</v>
      </c>
      <c r="K304" s="190">
        <f t="shared" si="283"/>
        <v>0</v>
      </c>
      <c r="L304" s="414" t="str">
        <f t="shared" si="301"/>
        <v>-</v>
      </c>
      <c r="M304" s="335">
        <f t="shared" si="302"/>
        <v>0</v>
      </c>
      <c r="N304" s="335"/>
      <c r="O304" s="65"/>
      <c r="P304" s="105" t="str">
        <f t="shared" si="284"/>
        <v>-</v>
      </c>
      <c r="Q304" s="228">
        <v>0</v>
      </c>
      <c r="R304" s="417" t="str">
        <f t="shared" si="303"/>
        <v>-</v>
      </c>
      <c r="S304" s="335">
        <f t="shared" si="304"/>
        <v>0</v>
      </c>
      <c r="T304" s="335"/>
      <c r="U304" s="65"/>
      <c r="V304" s="105" t="str">
        <f t="shared" si="291"/>
        <v>-</v>
      </c>
      <c r="W304" s="228">
        <v>0</v>
      </c>
      <c r="X304" s="417" t="str">
        <f t="shared" si="285"/>
        <v>-</v>
      </c>
      <c r="Y304" s="335">
        <f t="shared" si="305"/>
        <v>0</v>
      </c>
      <c r="Z304" s="335"/>
      <c r="AA304" s="65"/>
      <c r="AB304" s="105" t="str">
        <f t="shared" si="292"/>
        <v>-</v>
      </c>
      <c r="AC304" s="228">
        <v>0</v>
      </c>
      <c r="AD304" s="417" t="str">
        <f t="shared" si="286"/>
        <v>-</v>
      </c>
      <c r="AE304" s="335">
        <f t="shared" si="306"/>
        <v>0</v>
      </c>
      <c r="AF304" s="335"/>
      <c r="AG304" s="65"/>
      <c r="AH304" s="105" t="str">
        <f t="shared" si="293"/>
        <v>-</v>
      </c>
      <c r="AI304" s="228">
        <v>0</v>
      </c>
      <c r="AJ304" s="417" t="str">
        <f t="shared" si="287"/>
        <v>-</v>
      </c>
      <c r="AK304" s="335">
        <f t="shared" si="307"/>
        <v>0</v>
      </c>
      <c r="AL304" s="335"/>
      <c r="AM304" s="65"/>
      <c r="AN304" s="105" t="str">
        <f t="shared" si="294"/>
        <v>-</v>
      </c>
      <c r="AO304" s="228">
        <v>0</v>
      </c>
      <c r="AP304" s="417" t="str">
        <f t="shared" si="288"/>
        <v>-</v>
      </c>
      <c r="AQ304" s="335">
        <f t="shared" si="308"/>
        <v>0</v>
      </c>
      <c r="AR304" s="335"/>
      <c r="AS304" s="65"/>
      <c r="AT304" s="105" t="str">
        <f t="shared" si="295"/>
        <v>-</v>
      </c>
      <c r="AU304" s="228">
        <v>0</v>
      </c>
      <c r="AV304" s="417" t="str">
        <f t="shared" si="289"/>
        <v>-</v>
      </c>
      <c r="AW304" s="335">
        <f t="shared" si="309"/>
        <v>0</v>
      </c>
      <c r="AX304" s="335"/>
      <c r="AY304" s="65"/>
      <c r="AZ304" s="369">
        <v>0</v>
      </c>
      <c r="BA304" s="417" t="str">
        <f t="shared" si="274"/>
        <v>-</v>
      </c>
      <c r="BB304" s="335">
        <f t="shared" si="310"/>
        <v>0</v>
      </c>
      <c r="BC304" s="335"/>
      <c r="BD304" s="65"/>
      <c r="BE304" s="369">
        <v>0</v>
      </c>
      <c r="BF304" s="417" t="str">
        <f t="shared" si="311"/>
        <v>-</v>
      </c>
      <c r="BG304" s="335">
        <f t="shared" si="312"/>
        <v>0</v>
      </c>
      <c r="BH304" s="335"/>
      <c r="BI304" s="65"/>
      <c r="BJ304" s="369">
        <v>0</v>
      </c>
      <c r="BK304" s="417" t="str">
        <f t="shared" si="278"/>
        <v>-</v>
      </c>
    </row>
    <row r="305" s="290" customFormat="1" ht="15" customHeight="1" spans="1:63">
      <c r="A305" s="403"/>
      <c r="B305" s="404">
        <v>14</v>
      </c>
      <c r="C305" s="405">
        <f t="shared" si="299"/>
        <v>0</v>
      </c>
      <c r="D305" s="406">
        <f t="shared" si="300"/>
        <v>0</v>
      </c>
      <c r="E305" s="208">
        <f t="shared" si="279"/>
        <v>0</v>
      </c>
      <c r="F305" s="382">
        <f t="shared" si="313"/>
        <v>0</v>
      </c>
      <c r="G305" s="304" t="str">
        <f t="shared" si="259"/>
        <v>-</v>
      </c>
      <c r="H305" s="308">
        <f t="shared" si="280"/>
        <v>0</v>
      </c>
      <c r="I305" s="190">
        <f t="shared" si="281"/>
        <v>0</v>
      </c>
      <c r="J305" s="190">
        <f t="shared" si="282"/>
        <v>0</v>
      </c>
      <c r="K305" s="190">
        <f t="shared" si="283"/>
        <v>0</v>
      </c>
      <c r="L305" s="414" t="str">
        <f t="shared" si="301"/>
        <v>-</v>
      </c>
      <c r="M305" s="335">
        <f t="shared" si="302"/>
        <v>0</v>
      </c>
      <c r="N305" s="335"/>
      <c r="O305" s="65"/>
      <c r="P305" s="105" t="str">
        <f t="shared" si="284"/>
        <v>-</v>
      </c>
      <c r="Q305" s="228">
        <v>0</v>
      </c>
      <c r="R305" s="417" t="str">
        <f t="shared" si="303"/>
        <v>-</v>
      </c>
      <c r="S305" s="335">
        <f t="shared" si="304"/>
        <v>0</v>
      </c>
      <c r="T305" s="335"/>
      <c r="U305" s="65"/>
      <c r="V305" s="105" t="str">
        <f t="shared" si="291"/>
        <v>-</v>
      </c>
      <c r="W305" s="228">
        <v>0</v>
      </c>
      <c r="X305" s="417" t="str">
        <f t="shared" si="285"/>
        <v>-</v>
      </c>
      <c r="Y305" s="335">
        <f t="shared" si="305"/>
        <v>0</v>
      </c>
      <c r="Z305" s="335"/>
      <c r="AA305" s="65"/>
      <c r="AB305" s="105" t="str">
        <f t="shared" si="292"/>
        <v>-</v>
      </c>
      <c r="AC305" s="228">
        <v>0</v>
      </c>
      <c r="AD305" s="417" t="str">
        <f t="shared" si="286"/>
        <v>-</v>
      </c>
      <c r="AE305" s="335">
        <f t="shared" si="306"/>
        <v>0</v>
      </c>
      <c r="AF305" s="335"/>
      <c r="AG305" s="65"/>
      <c r="AH305" s="105" t="str">
        <f t="shared" si="293"/>
        <v>-</v>
      </c>
      <c r="AI305" s="228">
        <v>0</v>
      </c>
      <c r="AJ305" s="417" t="str">
        <f t="shared" si="287"/>
        <v>-</v>
      </c>
      <c r="AK305" s="335">
        <f t="shared" si="307"/>
        <v>0</v>
      </c>
      <c r="AL305" s="335"/>
      <c r="AM305" s="65"/>
      <c r="AN305" s="105" t="str">
        <f t="shared" si="294"/>
        <v>-</v>
      </c>
      <c r="AO305" s="228">
        <v>0</v>
      </c>
      <c r="AP305" s="417" t="str">
        <f t="shared" si="288"/>
        <v>-</v>
      </c>
      <c r="AQ305" s="335">
        <f t="shared" si="308"/>
        <v>0</v>
      </c>
      <c r="AR305" s="335"/>
      <c r="AS305" s="65"/>
      <c r="AT305" s="105" t="str">
        <f t="shared" si="295"/>
        <v>-</v>
      </c>
      <c r="AU305" s="228">
        <v>0</v>
      </c>
      <c r="AV305" s="417" t="str">
        <f t="shared" si="289"/>
        <v>-</v>
      </c>
      <c r="AW305" s="335">
        <f t="shared" si="309"/>
        <v>0</v>
      </c>
      <c r="AX305" s="335"/>
      <c r="AY305" s="65"/>
      <c r="AZ305" s="369">
        <v>0</v>
      </c>
      <c r="BA305" s="417" t="str">
        <f t="shared" si="274"/>
        <v>-</v>
      </c>
      <c r="BB305" s="335">
        <f t="shared" si="310"/>
        <v>0</v>
      </c>
      <c r="BC305" s="335"/>
      <c r="BD305" s="65"/>
      <c r="BE305" s="369">
        <v>0</v>
      </c>
      <c r="BF305" s="417" t="str">
        <f t="shared" si="311"/>
        <v>-</v>
      </c>
      <c r="BG305" s="335">
        <f t="shared" si="312"/>
        <v>0</v>
      </c>
      <c r="BH305" s="335"/>
      <c r="BI305" s="65"/>
      <c r="BJ305" s="369">
        <v>0</v>
      </c>
      <c r="BK305" s="417" t="str">
        <f t="shared" si="278"/>
        <v>-</v>
      </c>
    </row>
    <row r="306" s="290" customFormat="1" ht="15" customHeight="1" spans="1:63">
      <c r="A306" s="403"/>
      <c r="B306" s="404">
        <v>15</v>
      </c>
      <c r="C306" s="405">
        <f t="shared" si="299"/>
        <v>0</v>
      </c>
      <c r="D306" s="406">
        <f t="shared" si="300"/>
        <v>0</v>
      </c>
      <c r="E306" s="208">
        <f t="shared" si="279"/>
        <v>0</v>
      </c>
      <c r="F306" s="382">
        <f t="shared" si="313"/>
        <v>0</v>
      </c>
      <c r="G306" s="304" t="str">
        <f t="shared" si="259"/>
        <v>-</v>
      </c>
      <c r="H306" s="308">
        <f t="shared" si="280"/>
        <v>0</v>
      </c>
      <c r="I306" s="190">
        <f t="shared" si="281"/>
        <v>0</v>
      </c>
      <c r="J306" s="190">
        <f t="shared" si="282"/>
        <v>0</v>
      </c>
      <c r="K306" s="190">
        <f t="shared" si="283"/>
        <v>0</v>
      </c>
      <c r="L306" s="414" t="str">
        <f t="shared" si="301"/>
        <v>-</v>
      </c>
      <c r="M306" s="335">
        <f t="shared" si="302"/>
        <v>0</v>
      </c>
      <c r="N306" s="335"/>
      <c r="O306" s="65"/>
      <c r="P306" s="105" t="str">
        <f t="shared" si="284"/>
        <v>-</v>
      </c>
      <c r="Q306" s="228">
        <v>0</v>
      </c>
      <c r="R306" s="417" t="str">
        <f t="shared" si="303"/>
        <v>-</v>
      </c>
      <c r="S306" s="335">
        <f t="shared" si="304"/>
        <v>0</v>
      </c>
      <c r="T306" s="335"/>
      <c r="U306" s="65"/>
      <c r="V306" s="105" t="str">
        <f t="shared" si="291"/>
        <v>-</v>
      </c>
      <c r="W306" s="228">
        <v>0</v>
      </c>
      <c r="X306" s="417" t="str">
        <f t="shared" si="285"/>
        <v>-</v>
      </c>
      <c r="Y306" s="335">
        <f t="shared" si="305"/>
        <v>0</v>
      </c>
      <c r="Z306" s="335"/>
      <c r="AA306" s="65"/>
      <c r="AB306" s="105" t="str">
        <f t="shared" si="292"/>
        <v>-</v>
      </c>
      <c r="AC306" s="228">
        <v>0</v>
      </c>
      <c r="AD306" s="417" t="str">
        <f t="shared" si="286"/>
        <v>-</v>
      </c>
      <c r="AE306" s="335">
        <f t="shared" si="306"/>
        <v>0</v>
      </c>
      <c r="AF306" s="335"/>
      <c r="AG306" s="65"/>
      <c r="AH306" s="105" t="str">
        <f t="shared" si="293"/>
        <v>-</v>
      </c>
      <c r="AI306" s="228">
        <v>0</v>
      </c>
      <c r="AJ306" s="417" t="str">
        <f t="shared" si="287"/>
        <v>-</v>
      </c>
      <c r="AK306" s="335">
        <f t="shared" si="307"/>
        <v>0</v>
      </c>
      <c r="AL306" s="335"/>
      <c r="AM306" s="65"/>
      <c r="AN306" s="105" t="str">
        <f t="shared" si="294"/>
        <v>-</v>
      </c>
      <c r="AO306" s="228">
        <v>0</v>
      </c>
      <c r="AP306" s="417" t="str">
        <f t="shared" si="288"/>
        <v>-</v>
      </c>
      <c r="AQ306" s="335">
        <f t="shared" si="308"/>
        <v>0</v>
      </c>
      <c r="AR306" s="335"/>
      <c r="AS306" s="65"/>
      <c r="AT306" s="105" t="str">
        <f t="shared" si="295"/>
        <v>-</v>
      </c>
      <c r="AU306" s="228">
        <v>0</v>
      </c>
      <c r="AV306" s="417" t="str">
        <f t="shared" si="289"/>
        <v>-</v>
      </c>
      <c r="AW306" s="335">
        <f t="shared" si="309"/>
        <v>0</v>
      </c>
      <c r="AX306" s="335"/>
      <c r="AY306" s="65"/>
      <c r="AZ306" s="369">
        <v>0</v>
      </c>
      <c r="BA306" s="417" t="str">
        <f t="shared" si="274"/>
        <v>-</v>
      </c>
      <c r="BB306" s="335">
        <f t="shared" si="310"/>
        <v>0</v>
      </c>
      <c r="BC306" s="335"/>
      <c r="BD306" s="65"/>
      <c r="BE306" s="369">
        <v>0</v>
      </c>
      <c r="BF306" s="417" t="str">
        <f t="shared" si="311"/>
        <v>-</v>
      </c>
      <c r="BG306" s="335">
        <f t="shared" si="312"/>
        <v>0</v>
      </c>
      <c r="BH306" s="335"/>
      <c r="BI306" s="65"/>
      <c r="BJ306" s="369">
        <v>0</v>
      </c>
      <c r="BK306" s="417" t="str">
        <f t="shared" si="278"/>
        <v>-</v>
      </c>
    </row>
    <row r="307" s="290" customFormat="1" ht="15" customHeight="1" spans="1:63">
      <c r="A307" s="403"/>
      <c r="B307" s="404">
        <v>16</v>
      </c>
      <c r="C307" s="405">
        <f t="shared" si="299"/>
        <v>0</v>
      </c>
      <c r="D307" s="406">
        <f t="shared" si="300"/>
        <v>0</v>
      </c>
      <c r="E307" s="208">
        <f t="shared" si="279"/>
        <v>0</v>
      </c>
      <c r="F307" s="382">
        <f t="shared" si="313"/>
        <v>0</v>
      </c>
      <c r="G307" s="304" t="str">
        <f t="shared" si="259"/>
        <v>-</v>
      </c>
      <c r="H307" s="308">
        <f t="shared" si="280"/>
        <v>0</v>
      </c>
      <c r="I307" s="190">
        <f t="shared" si="281"/>
        <v>0</v>
      </c>
      <c r="J307" s="190">
        <f t="shared" si="282"/>
        <v>0</v>
      </c>
      <c r="K307" s="190">
        <f t="shared" si="283"/>
        <v>0</v>
      </c>
      <c r="L307" s="414" t="str">
        <f t="shared" si="301"/>
        <v>-</v>
      </c>
      <c r="M307" s="335">
        <f t="shared" si="302"/>
        <v>0</v>
      </c>
      <c r="N307" s="335"/>
      <c r="O307" s="65"/>
      <c r="P307" s="105" t="str">
        <f t="shared" si="284"/>
        <v>-</v>
      </c>
      <c r="Q307" s="228">
        <v>0</v>
      </c>
      <c r="R307" s="417" t="str">
        <f t="shared" si="303"/>
        <v>-</v>
      </c>
      <c r="S307" s="335">
        <f t="shared" si="304"/>
        <v>0</v>
      </c>
      <c r="T307" s="335"/>
      <c r="U307" s="65"/>
      <c r="V307" s="105" t="str">
        <f t="shared" si="291"/>
        <v>-</v>
      </c>
      <c r="W307" s="228">
        <v>0</v>
      </c>
      <c r="X307" s="417" t="str">
        <f t="shared" si="285"/>
        <v>-</v>
      </c>
      <c r="Y307" s="335">
        <f t="shared" si="305"/>
        <v>0</v>
      </c>
      <c r="Z307" s="335"/>
      <c r="AA307" s="65"/>
      <c r="AB307" s="105" t="str">
        <f t="shared" si="292"/>
        <v>-</v>
      </c>
      <c r="AC307" s="228">
        <v>0</v>
      </c>
      <c r="AD307" s="417" t="str">
        <f t="shared" si="286"/>
        <v>-</v>
      </c>
      <c r="AE307" s="335">
        <f t="shared" si="306"/>
        <v>0</v>
      </c>
      <c r="AF307" s="335"/>
      <c r="AG307" s="65"/>
      <c r="AH307" s="105" t="str">
        <f t="shared" si="293"/>
        <v>-</v>
      </c>
      <c r="AI307" s="228">
        <v>0</v>
      </c>
      <c r="AJ307" s="417" t="str">
        <f t="shared" si="287"/>
        <v>-</v>
      </c>
      <c r="AK307" s="335">
        <f t="shared" si="307"/>
        <v>0</v>
      </c>
      <c r="AL307" s="335"/>
      <c r="AM307" s="65"/>
      <c r="AN307" s="105" t="str">
        <f t="shared" si="294"/>
        <v>-</v>
      </c>
      <c r="AO307" s="228">
        <v>0</v>
      </c>
      <c r="AP307" s="417" t="str">
        <f t="shared" si="288"/>
        <v>-</v>
      </c>
      <c r="AQ307" s="335">
        <f t="shared" si="308"/>
        <v>0</v>
      </c>
      <c r="AR307" s="335"/>
      <c r="AS307" s="65"/>
      <c r="AT307" s="105" t="str">
        <f t="shared" si="295"/>
        <v>-</v>
      </c>
      <c r="AU307" s="228">
        <v>0</v>
      </c>
      <c r="AV307" s="417" t="str">
        <f t="shared" si="289"/>
        <v>-</v>
      </c>
      <c r="AW307" s="335">
        <f t="shared" si="309"/>
        <v>0</v>
      </c>
      <c r="AX307" s="335"/>
      <c r="AY307" s="65"/>
      <c r="AZ307" s="369">
        <v>0</v>
      </c>
      <c r="BA307" s="417" t="str">
        <f t="shared" si="274"/>
        <v>-</v>
      </c>
      <c r="BB307" s="335">
        <f t="shared" si="310"/>
        <v>0</v>
      </c>
      <c r="BC307" s="335"/>
      <c r="BD307" s="65"/>
      <c r="BE307" s="369">
        <v>0</v>
      </c>
      <c r="BF307" s="417" t="str">
        <f t="shared" si="311"/>
        <v>-</v>
      </c>
      <c r="BG307" s="335">
        <f t="shared" si="312"/>
        <v>0</v>
      </c>
      <c r="BH307" s="335"/>
      <c r="BI307" s="65"/>
      <c r="BJ307" s="369">
        <v>0</v>
      </c>
      <c r="BK307" s="417" t="str">
        <f t="shared" si="278"/>
        <v>-</v>
      </c>
    </row>
    <row r="308" s="290" customFormat="1" ht="15" customHeight="1" spans="1:63">
      <c r="A308" s="403"/>
      <c r="B308" s="404">
        <v>17</v>
      </c>
      <c r="C308" s="405">
        <f t="shared" si="299"/>
        <v>0</v>
      </c>
      <c r="D308" s="406">
        <f t="shared" si="300"/>
        <v>0</v>
      </c>
      <c r="E308" s="208">
        <f t="shared" si="279"/>
        <v>0</v>
      </c>
      <c r="F308" s="382">
        <f t="shared" si="313"/>
        <v>0</v>
      </c>
      <c r="G308" s="304" t="str">
        <f t="shared" si="259"/>
        <v>-</v>
      </c>
      <c r="H308" s="308">
        <f t="shared" si="280"/>
        <v>0</v>
      </c>
      <c r="I308" s="190">
        <f t="shared" si="281"/>
        <v>0</v>
      </c>
      <c r="J308" s="190">
        <f t="shared" si="282"/>
        <v>0</v>
      </c>
      <c r="K308" s="190">
        <f t="shared" si="283"/>
        <v>0</v>
      </c>
      <c r="L308" s="414" t="str">
        <f t="shared" si="301"/>
        <v>-</v>
      </c>
      <c r="M308" s="335">
        <f t="shared" si="302"/>
        <v>0</v>
      </c>
      <c r="N308" s="335"/>
      <c r="O308" s="65"/>
      <c r="P308" s="105" t="str">
        <f t="shared" si="284"/>
        <v>-</v>
      </c>
      <c r="Q308" s="228">
        <v>0</v>
      </c>
      <c r="R308" s="417" t="str">
        <f t="shared" si="303"/>
        <v>-</v>
      </c>
      <c r="S308" s="335">
        <f t="shared" si="304"/>
        <v>0</v>
      </c>
      <c r="T308" s="335"/>
      <c r="U308" s="65"/>
      <c r="V308" s="105" t="str">
        <f t="shared" si="291"/>
        <v>-</v>
      </c>
      <c r="W308" s="228">
        <v>0</v>
      </c>
      <c r="X308" s="417" t="str">
        <f t="shared" si="285"/>
        <v>-</v>
      </c>
      <c r="Y308" s="335">
        <f t="shared" si="305"/>
        <v>0</v>
      </c>
      <c r="Z308" s="335"/>
      <c r="AA308" s="65"/>
      <c r="AB308" s="105" t="str">
        <f t="shared" si="292"/>
        <v>-</v>
      </c>
      <c r="AC308" s="228">
        <v>0</v>
      </c>
      <c r="AD308" s="417" t="str">
        <f t="shared" si="286"/>
        <v>-</v>
      </c>
      <c r="AE308" s="335">
        <f t="shared" si="306"/>
        <v>0</v>
      </c>
      <c r="AF308" s="335"/>
      <c r="AG308" s="65"/>
      <c r="AH308" s="105" t="str">
        <f t="shared" si="293"/>
        <v>-</v>
      </c>
      <c r="AI308" s="228">
        <v>0</v>
      </c>
      <c r="AJ308" s="417" t="str">
        <f t="shared" si="287"/>
        <v>-</v>
      </c>
      <c r="AK308" s="335">
        <f t="shared" si="307"/>
        <v>0</v>
      </c>
      <c r="AL308" s="335"/>
      <c r="AM308" s="65"/>
      <c r="AN308" s="105" t="str">
        <f t="shared" si="294"/>
        <v>-</v>
      </c>
      <c r="AO308" s="228">
        <v>0</v>
      </c>
      <c r="AP308" s="417" t="str">
        <f t="shared" si="288"/>
        <v>-</v>
      </c>
      <c r="AQ308" s="335">
        <f t="shared" si="308"/>
        <v>0</v>
      </c>
      <c r="AR308" s="335"/>
      <c r="AS308" s="65"/>
      <c r="AT308" s="105" t="str">
        <f t="shared" si="295"/>
        <v>-</v>
      </c>
      <c r="AU308" s="228">
        <v>0</v>
      </c>
      <c r="AV308" s="417" t="str">
        <f t="shared" si="289"/>
        <v>-</v>
      </c>
      <c r="AW308" s="335">
        <f t="shared" si="309"/>
        <v>0</v>
      </c>
      <c r="AX308" s="335"/>
      <c r="AY308" s="65"/>
      <c r="AZ308" s="369">
        <v>0</v>
      </c>
      <c r="BA308" s="417" t="str">
        <f t="shared" si="274"/>
        <v>-</v>
      </c>
      <c r="BB308" s="335">
        <f t="shared" si="310"/>
        <v>0</v>
      </c>
      <c r="BC308" s="335"/>
      <c r="BD308" s="65"/>
      <c r="BE308" s="369">
        <v>0</v>
      </c>
      <c r="BF308" s="417" t="str">
        <f t="shared" si="311"/>
        <v>-</v>
      </c>
      <c r="BG308" s="335">
        <f t="shared" si="312"/>
        <v>0</v>
      </c>
      <c r="BH308" s="335"/>
      <c r="BI308" s="65"/>
      <c r="BJ308" s="369">
        <v>0</v>
      </c>
      <c r="BK308" s="417" t="str">
        <f t="shared" si="278"/>
        <v>-</v>
      </c>
    </row>
    <row r="309" s="290" customFormat="1" ht="15" customHeight="1" spans="1:63">
      <c r="A309" s="403"/>
      <c r="B309" s="404">
        <v>18</v>
      </c>
      <c r="C309" s="405">
        <f t="shared" si="299"/>
        <v>0</v>
      </c>
      <c r="D309" s="406">
        <f t="shared" si="300"/>
        <v>0</v>
      </c>
      <c r="E309" s="208">
        <f t="shared" si="279"/>
        <v>0</v>
      </c>
      <c r="F309" s="382">
        <f t="shared" si="313"/>
        <v>0</v>
      </c>
      <c r="G309" s="304" t="str">
        <f t="shared" si="259"/>
        <v>-</v>
      </c>
      <c r="H309" s="308">
        <f t="shared" si="280"/>
        <v>0</v>
      </c>
      <c r="I309" s="190">
        <f t="shared" si="281"/>
        <v>0</v>
      </c>
      <c r="J309" s="190">
        <f t="shared" si="282"/>
        <v>0</v>
      </c>
      <c r="K309" s="190">
        <f t="shared" si="283"/>
        <v>0</v>
      </c>
      <c r="L309" s="414" t="str">
        <f t="shared" si="301"/>
        <v>-</v>
      </c>
      <c r="M309" s="335">
        <f t="shared" si="302"/>
        <v>0</v>
      </c>
      <c r="N309" s="335"/>
      <c r="O309" s="65"/>
      <c r="P309" s="105" t="str">
        <f t="shared" si="284"/>
        <v>-</v>
      </c>
      <c r="Q309" s="228">
        <v>0</v>
      </c>
      <c r="R309" s="417" t="str">
        <f t="shared" si="303"/>
        <v>-</v>
      </c>
      <c r="S309" s="335">
        <f t="shared" si="304"/>
        <v>0</v>
      </c>
      <c r="T309" s="335"/>
      <c r="U309" s="65"/>
      <c r="V309" s="105" t="str">
        <f t="shared" si="291"/>
        <v>-</v>
      </c>
      <c r="W309" s="228">
        <v>0</v>
      </c>
      <c r="X309" s="417" t="str">
        <f t="shared" si="285"/>
        <v>-</v>
      </c>
      <c r="Y309" s="335">
        <f t="shared" si="305"/>
        <v>0</v>
      </c>
      <c r="Z309" s="335"/>
      <c r="AA309" s="65"/>
      <c r="AB309" s="105" t="str">
        <f t="shared" si="292"/>
        <v>-</v>
      </c>
      <c r="AC309" s="228">
        <v>0</v>
      </c>
      <c r="AD309" s="417" t="str">
        <f t="shared" si="286"/>
        <v>-</v>
      </c>
      <c r="AE309" s="335">
        <f t="shared" si="306"/>
        <v>0</v>
      </c>
      <c r="AF309" s="335"/>
      <c r="AG309" s="65"/>
      <c r="AH309" s="105" t="str">
        <f t="shared" si="293"/>
        <v>-</v>
      </c>
      <c r="AI309" s="228">
        <v>0</v>
      </c>
      <c r="AJ309" s="417" t="str">
        <f t="shared" si="287"/>
        <v>-</v>
      </c>
      <c r="AK309" s="335">
        <f t="shared" si="307"/>
        <v>0</v>
      </c>
      <c r="AL309" s="335"/>
      <c r="AM309" s="65"/>
      <c r="AN309" s="105" t="str">
        <f t="shared" si="294"/>
        <v>-</v>
      </c>
      <c r="AO309" s="228">
        <v>0</v>
      </c>
      <c r="AP309" s="417" t="str">
        <f t="shared" si="288"/>
        <v>-</v>
      </c>
      <c r="AQ309" s="335">
        <f t="shared" si="308"/>
        <v>0</v>
      </c>
      <c r="AR309" s="335"/>
      <c r="AS309" s="65"/>
      <c r="AT309" s="105" t="str">
        <f t="shared" si="295"/>
        <v>-</v>
      </c>
      <c r="AU309" s="228">
        <v>0</v>
      </c>
      <c r="AV309" s="417" t="str">
        <f t="shared" si="289"/>
        <v>-</v>
      </c>
      <c r="AW309" s="335">
        <f t="shared" si="309"/>
        <v>0</v>
      </c>
      <c r="AX309" s="335"/>
      <c r="AY309" s="65"/>
      <c r="AZ309" s="369">
        <v>0</v>
      </c>
      <c r="BA309" s="417" t="str">
        <f t="shared" si="274"/>
        <v>-</v>
      </c>
      <c r="BB309" s="335">
        <f t="shared" si="310"/>
        <v>0</v>
      </c>
      <c r="BC309" s="335"/>
      <c r="BD309" s="65"/>
      <c r="BE309" s="369">
        <v>0</v>
      </c>
      <c r="BF309" s="417" t="str">
        <f t="shared" si="311"/>
        <v>-</v>
      </c>
      <c r="BG309" s="335">
        <f t="shared" si="312"/>
        <v>0</v>
      </c>
      <c r="BH309" s="335"/>
      <c r="BI309" s="65"/>
      <c r="BJ309" s="369">
        <v>0</v>
      </c>
      <c r="BK309" s="417" t="str">
        <f t="shared" si="278"/>
        <v>-</v>
      </c>
    </row>
    <row r="310" s="290" customFormat="1" ht="15" customHeight="1" spans="1:63">
      <c r="A310" s="403"/>
      <c r="B310" s="404">
        <v>19</v>
      </c>
      <c r="C310" s="405">
        <f t="shared" si="299"/>
        <v>0</v>
      </c>
      <c r="D310" s="406">
        <f t="shared" si="300"/>
        <v>0</v>
      </c>
      <c r="E310" s="208">
        <f t="shared" si="279"/>
        <v>0</v>
      </c>
      <c r="F310" s="382">
        <f t="shared" si="313"/>
        <v>0</v>
      </c>
      <c r="G310" s="304" t="str">
        <f t="shared" si="259"/>
        <v>-</v>
      </c>
      <c r="H310" s="308">
        <f t="shared" si="280"/>
        <v>0</v>
      </c>
      <c r="I310" s="190">
        <f t="shared" si="281"/>
        <v>0</v>
      </c>
      <c r="J310" s="190">
        <f t="shared" si="282"/>
        <v>0</v>
      </c>
      <c r="K310" s="190">
        <f t="shared" si="283"/>
        <v>0</v>
      </c>
      <c r="L310" s="414" t="str">
        <f t="shared" si="301"/>
        <v>-</v>
      </c>
      <c r="M310" s="335">
        <f t="shared" si="302"/>
        <v>0</v>
      </c>
      <c r="N310" s="335"/>
      <c r="O310" s="65"/>
      <c r="P310" s="105" t="str">
        <f t="shared" si="284"/>
        <v>-</v>
      </c>
      <c r="Q310" s="228">
        <v>0</v>
      </c>
      <c r="R310" s="417" t="str">
        <f t="shared" si="303"/>
        <v>-</v>
      </c>
      <c r="S310" s="335">
        <f t="shared" si="304"/>
        <v>0</v>
      </c>
      <c r="T310" s="335"/>
      <c r="U310" s="65"/>
      <c r="V310" s="105" t="str">
        <f t="shared" si="291"/>
        <v>-</v>
      </c>
      <c r="W310" s="228">
        <v>0</v>
      </c>
      <c r="X310" s="417" t="str">
        <f t="shared" si="285"/>
        <v>-</v>
      </c>
      <c r="Y310" s="335">
        <f t="shared" si="305"/>
        <v>0</v>
      </c>
      <c r="Z310" s="335"/>
      <c r="AA310" s="65"/>
      <c r="AB310" s="105" t="str">
        <f t="shared" si="292"/>
        <v>-</v>
      </c>
      <c r="AC310" s="228">
        <v>0</v>
      </c>
      <c r="AD310" s="417" t="str">
        <f t="shared" si="286"/>
        <v>-</v>
      </c>
      <c r="AE310" s="335">
        <f t="shared" si="306"/>
        <v>0</v>
      </c>
      <c r="AF310" s="335"/>
      <c r="AG310" s="65"/>
      <c r="AH310" s="105" t="str">
        <f t="shared" si="293"/>
        <v>-</v>
      </c>
      <c r="AI310" s="228">
        <v>0</v>
      </c>
      <c r="AJ310" s="417" t="str">
        <f t="shared" si="287"/>
        <v>-</v>
      </c>
      <c r="AK310" s="335">
        <f t="shared" si="307"/>
        <v>0</v>
      </c>
      <c r="AL310" s="335"/>
      <c r="AM310" s="65"/>
      <c r="AN310" s="105" t="str">
        <f t="shared" si="294"/>
        <v>-</v>
      </c>
      <c r="AO310" s="228">
        <v>0</v>
      </c>
      <c r="AP310" s="417" t="str">
        <f t="shared" si="288"/>
        <v>-</v>
      </c>
      <c r="AQ310" s="335">
        <f t="shared" si="308"/>
        <v>0</v>
      </c>
      <c r="AR310" s="335"/>
      <c r="AS310" s="65"/>
      <c r="AT310" s="105" t="str">
        <f t="shared" si="295"/>
        <v>-</v>
      </c>
      <c r="AU310" s="228">
        <v>0</v>
      </c>
      <c r="AV310" s="417" t="str">
        <f t="shared" si="289"/>
        <v>-</v>
      </c>
      <c r="AW310" s="335">
        <f t="shared" si="309"/>
        <v>0</v>
      </c>
      <c r="AX310" s="335"/>
      <c r="AY310" s="65"/>
      <c r="AZ310" s="369">
        <v>0</v>
      </c>
      <c r="BA310" s="417" t="str">
        <f t="shared" si="274"/>
        <v>-</v>
      </c>
      <c r="BB310" s="335">
        <f t="shared" si="310"/>
        <v>0</v>
      </c>
      <c r="BC310" s="335"/>
      <c r="BD310" s="65"/>
      <c r="BE310" s="369">
        <v>0</v>
      </c>
      <c r="BF310" s="417" t="str">
        <f t="shared" si="311"/>
        <v>-</v>
      </c>
      <c r="BG310" s="335">
        <f t="shared" si="312"/>
        <v>0</v>
      </c>
      <c r="BH310" s="335"/>
      <c r="BI310" s="65"/>
      <c r="BJ310" s="369">
        <v>0</v>
      </c>
      <c r="BK310" s="417" t="str">
        <f t="shared" si="278"/>
        <v>-</v>
      </c>
    </row>
    <row r="311" s="290" customFormat="1" ht="15" customHeight="1" spans="1:63">
      <c r="A311" s="403"/>
      <c r="B311" s="404">
        <v>20</v>
      </c>
      <c r="C311" s="405">
        <f t="shared" si="299"/>
        <v>0</v>
      </c>
      <c r="D311" s="406">
        <f t="shared" si="300"/>
        <v>0</v>
      </c>
      <c r="E311" s="208">
        <f t="shared" si="279"/>
        <v>0</v>
      </c>
      <c r="F311" s="382">
        <f t="shared" si="313"/>
        <v>0</v>
      </c>
      <c r="G311" s="304" t="str">
        <f t="shared" si="259"/>
        <v>-</v>
      </c>
      <c r="H311" s="308">
        <f t="shared" si="280"/>
        <v>0</v>
      </c>
      <c r="I311" s="190">
        <f t="shared" si="281"/>
        <v>0</v>
      </c>
      <c r="J311" s="190">
        <f t="shared" si="282"/>
        <v>0</v>
      </c>
      <c r="K311" s="190">
        <f t="shared" si="283"/>
        <v>0</v>
      </c>
      <c r="L311" s="414" t="str">
        <f t="shared" si="301"/>
        <v>-</v>
      </c>
      <c r="M311" s="335">
        <f t="shared" si="302"/>
        <v>0</v>
      </c>
      <c r="N311" s="335"/>
      <c r="O311" s="65"/>
      <c r="P311" s="105" t="str">
        <f t="shared" si="284"/>
        <v>-</v>
      </c>
      <c r="Q311" s="228">
        <v>0</v>
      </c>
      <c r="R311" s="417" t="str">
        <f t="shared" si="303"/>
        <v>-</v>
      </c>
      <c r="S311" s="335">
        <f t="shared" si="304"/>
        <v>0</v>
      </c>
      <c r="T311" s="335"/>
      <c r="U311" s="65"/>
      <c r="V311" s="105" t="str">
        <f t="shared" si="291"/>
        <v>-</v>
      </c>
      <c r="W311" s="228">
        <v>0</v>
      </c>
      <c r="X311" s="417" t="str">
        <f t="shared" si="285"/>
        <v>-</v>
      </c>
      <c r="Y311" s="335">
        <f t="shared" si="305"/>
        <v>0</v>
      </c>
      <c r="Z311" s="335"/>
      <c r="AA311" s="65"/>
      <c r="AB311" s="105" t="str">
        <f t="shared" si="292"/>
        <v>-</v>
      </c>
      <c r="AC311" s="228">
        <v>0</v>
      </c>
      <c r="AD311" s="417" t="str">
        <f t="shared" si="286"/>
        <v>-</v>
      </c>
      <c r="AE311" s="335">
        <f t="shared" si="306"/>
        <v>0</v>
      </c>
      <c r="AF311" s="335"/>
      <c r="AG311" s="65"/>
      <c r="AH311" s="105" t="str">
        <f t="shared" si="293"/>
        <v>-</v>
      </c>
      <c r="AI311" s="228">
        <v>0</v>
      </c>
      <c r="AJ311" s="417" t="str">
        <f t="shared" si="287"/>
        <v>-</v>
      </c>
      <c r="AK311" s="335">
        <f t="shared" si="307"/>
        <v>0</v>
      </c>
      <c r="AL311" s="335"/>
      <c r="AM311" s="65"/>
      <c r="AN311" s="105" t="str">
        <f t="shared" si="294"/>
        <v>-</v>
      </c>
      <c r="AO311" s="228">
        <v>0</v>
      </c>
      <c r="AP311" s="417" t="str">
        <f t="shared" si="288"/>
        <v>-</v>
      </c>
      <c r="AQ311" s="335">
        <f t="shared" si="308"/>
        <v>0</v>
      </c>
      <c r="AR311" s="335"/>
      <c r="AS311" s="65"/>
      <c r="AT311" s="105" t="str">
        <f t="shared" si="295"/>
        <v>-</v>
      </c>
      <c r="AU311" s="228">
        <v>0</v>
      </c>
      <c r="AV311" s="417" t="str">
        <f t="shared" si="289"/>
        <v>-</v>
      </c>
      <c r="AW311" s="335">
        <f t="shared" si="309"/>
        <v>0</v>
      </c>
      <c r="AX311" s="335"/>
      <c r="AY311" s="65"/>
      <c r="AZ311" s="369">
        <v>0</v>
      </c>
      <c r="BA311" s="417" t="str">
        <f t="shared" si="274"/>
        <v>-</v>
      </c>
      <c r="BB311" s="335">
        <f t="shared" si="310"/>
        <v>0</v>
      </c>
      <c r="BC311" s="335"/>
      <c r="BD311" s="65"/>
      <c r="BE311" s="369">
        <v>0</v>
      </c>
      <c r="BF311" s="417" t="str">
        <f t="shared" si="311"/>
        <v>-</v>
      </c>
      <c r="BG311" s="335">
        <f t="shared" si="312"/>
        <v>0</v>
      </c>
      <c r="BH311" s="335"/>
      <c r="BI311" s="65"/>
      <c r="BJ311" s="369">
        <v>0</v>
      </c>
      <c r="BK311" s="417" t="str">
        <f t="shared" si="278"/>
        <v>-</v>
      </c>
    </row>
    <row r="312" s="290" customFormat="1" ht="15" customHeight="1" spans="1:63">
      <c r="A312" s="403"/>
      <c r="B312" s="404">
        <v>21</v>
      </c>
      <c r="C312" s="405">
        <f t="shared" si="299"/>
        <v>0</v>
      </c>
      <c r="D312" s="406">
        <f t="shared" si="300"/>
        <v>0</v>
      </c>
      <c r="E312" s="208">
        <f t="shared" si="279"/>
        <v>0</v>
      </c>
      <c r="F312" s="382">
        <f t="shared" si="313"/>
        <v>0</v>
      </c>
      <c r="G312" s="304" t="str">
        <f t="shared" si="259"/>
        <v>-</v>
      </c>
      <c r="H312" s="308">
        <f t="shared" si="280"/>
        <v>0</v>
      </c>
      <c r="I312" s="190">
        <f t="shared" si="281"/>
        <v>0</v>
      </c>
      <c r="J312" s="190">
        <f t="shared" si="282"/>
        <v>0</v>
      </c>
      <c r="K312" s="190">
        <f t="shared" si="283"/>
        <v>0</v>
      </c>
      <c r="L312" s="414" t="str">
        <f t="shared" si="301"/>
        <v>-</v>
      </c>
      <c r="M312" s="335">
        <f t="shared" si="302"/>
        <v>0</v>
      </c>
      <c r="N312" s="335"/>
      <c r="O312" s="65"/>
      <c r="P312" s="105" t="str">
        <f t="shared" si="284"/>
        <v>-</v>
      </c>
      <c r="Q312" s="228">
        <v>0</v>
      </c>
      <c r="R312" s="417" t="str">
        <f t="shared" si="303"/>
        <v>-</v>
      </c>
      <c r="S312" s="335">
        <f t="shared" si="304"/>
        <v>0</v>
      </c>
      <c r="T312" s="335"/>
      <c r="U312" s="65"/>
      <c r="V312" s="105" t="str">
        <f t="shared" si="291"/>
        <v>-</v>
      </c>
      <c r="W312" s="228">
        <v>0</v>
      </c>
      <c r="X312" s="417" t="str">
        <f t="shared" si="285"/>
        <v>-</v>
      </c>
      <c r="Y312" s="335">
        <f t="shared" si="305"/>
        <v>0</v>
      </c>
      <c r="Z312" s="335"/>
      <c r="AA312" s="65"/>
      <c r="AB312" s="105" t="str">
        <f t="shared" si="292"/>
        <v>-</v>
      </c>
      <c r="AC312" s="228">
        <v>0</v>
      </c>
      <c r="AD312" s="417" t="str">
        <f t="shared" si="286"/>
        <v>-</v>
      </c>
      <c r="AE312" s="335">
        <f t="shared" si="306"/>
        <v>0</v>
      </c>
      <c r="AF312" s="335"/>
      <c r="AG312" s="65"/>
      <c r="AH312" s="105" t="str">
        <f t="shared" si="293"/>
        <v>-</v>
      </c>
      <c r="AI312" s="228">
        <v>0</v>
      </c>
      <c r="AJ312" s="417" t="str">
        <f t="shared" si="287"/>
        <v>-</v>
      </c>
      <c r="AK312" s="335">
        <f t="shared" si="307"/>
        <v>0</v>
      </c>
      <c r="AL312" s="335"/>
      <c r="AM312" s="65"/>
      <c r="AN312" s="105" t="str">
        <f t="shared" si="294"/>
        <v>-</v>
      </c>
      <c r="AO312" s="228">
        <v>0</v>
      </c>
      <c r="AP312" s="417" t="str">
        <f t="shared" si="288"/>
        <v>-</v>
      </c>
      <c r="AQ312" s="335">
        <f t="shared" si="308"/>
        <v>0</v>
      </c>
      <c r="AR312" s="335"/>
      <c r="AS312" s="65"/>
      <c r="AT312" s="105" t="str">
        <f t="shared" si="295"/>
        <v>-</v>
      </c>
      <c r="AU312" s="228">
        <v>0</v>
      </c>
      <c r="AV312" s="417" t="str">
        <f t="shared" si="289"/>
        <v>-</v>
      </c>
      <c r="AW312" s="335">
        <f t="shared" si="309"/>
        <v>0</v>
      </c>
      <c r="AX312" s="335"/>
      <c r="AY312" s="65"/>
      <c r="AZ312" s="369">
        <v>0</v>
      </c>
      <c r="BA312" s="417" t="str">
        <f t="shared" si="274"/>
        <v>-</v>
      </c>
      <c r="BB312" s="335">
        <f t="shared" si="310"/>
        <v>0</v>
      </c>
      <c r="BC312" s="335"/>
      <c r="BD312" s="65"/>
      <c r="BE312" s="369">
        <v>0</v>
      </c>
      <c r="BF312" s="417" t="str">
        <f t="shared" si="311"/>
        <v>-</v>
      </c>
      <c r="BG312" s="335">
        <f t="shared" si="312"/>
        <v>0</v>
      </c>
      <c r="BH312" s="335"/>
      <c r="BI312" s="65"/>
      <c r="BJ312" s="369">
        <v>0</v>
      </c>
      <c r="BK312" s="417" t="str">
        <f t="shared" si="278"/>
        <v>-</v>
      </c>
    </row>
    <row r="313" s="290" customFormat="1" ht="15" customHeight="1" spans="1:63">
      <c r="A313" s="403"/>
      <c r="B313" s="404">
        <v>22</v>
      </c>
      <c r="C313" s="405">
        <f t="shared" si="299"/>
        <v>0</v>
      </c>
      <c r="D313" s="406">
        <f t="shared" si="300"/>
        <v>0</v>
      </c>
      <c r="E313" s="208">
        <f t="shared" si="279"/>
        <v>0</v>
      </c>
      <c r="F313" s="382">
        <f t="shared" si="313"/>
        <v>0</v>
      </c>
      <c r="G313" s="304" t="str">
        <f t="shared" si="259"/>
        <v>-</v>
      </c>
      <c r="H313" s="308">
        <f t="shared" si="280"/>
        <v>0</v>
      </c>
      <c r="I313" s="190">
        <f t="shared" si="281"/>
        <v>0</v>
      </c>
      <c r="J313" s="190">
        <f t="shared" si="282"/>
        <v>0</v>
      </c>
      <c r="K313" s="190">
        <f t="shared" si="283"/>
        <v>0</v>
      </c>
      <c r="L313" s="414" t="str">
        <f t="shared" si="301"/>
        <v>-</v>
      </c>
      <c r="M313" s="335">
        <f t="shared" si="302"/>
        <v>0</v>
      </c>
      <c r="N313" s="335"/>
      <c r="O313" s="65"/>
      <c r="P313" s="105" t="str">
        <f t="shared" si="284"/>
        <v>-</v>
      </c>
      <c r="Q313" s="228">
        <v>0</v>
      </c>
      <c r="R313" s="417" t="str">
        <f t="shared" si="303"/>
        <v>-</v>
      </c>
      <c r="S313" s="335">
        <f t="shared" si="304"/>
        <v>0</v>
      </c>
      <c r="T313" s="335"/>
      <c r="U313" s="65"/>
      <c r="V313" s="105" t="str">
        <f t="shared" si="291"/>
        <v>-</v>
      </c>
      <c r="W313" s="228">
        <v>0</v>
      </c>
      <c r="X313" s="417" t="str">
        <f t="shared" si="285"/>
        <v>-</v>
      </c>
      <c r="Y313" s="335">
        <f t="shared" si="305"/>
        <v>0</v>
      </c>
      <c r="Z313" s="335"/>
      <c r="AA313" s="65"/>
      <c r="AB313" s="105" t="str">
        <f t="shared" si="292"/>
        <v>-</v>
      </c>
      <c r="AC313" s="228">
        <v>0</v>
      </c>
      <c r="AD313" s="417" t="str">
        <f t="shared" si="286"/>
        <v>-</v>
      </c>
      <c r="AE313" s="335">
        <f t="shared" si="306"/>
        <v>0</v>
      </c>
      <c r="AF313" s="335"/>
      <c r="AG313" s="65"/>
      <c r="AH313" s="105" t="str">
        <f t="shared" si="293"/>
        <v>-</v>
      </c>
      <c r="AI313" s="228">
        <v>0</v>
      </c>
      <c r="AJ313" s="417" t="str">
        <f t="shared" si="287"/>
        <v>-</v>
      </c>
      <c r="AK313" s="335">
        <f t="shared" si="307"/>
        <v>0</v>
      </c>
      <c r="AL313" s="335"/>
      <c r="AM313" s="65"/>
      <c r="AN313" s="105" t="str">
        <f t="shared" si="294"/>
        <v>-</v>
      </c>
      <c r="AO313" s="228">
        <v>0</v>
      </c>
      <c r="AP313" s="417" t="str">
        <f t="shared" si="288"/>
        <v>-</v>
      </c>
      <c r="AQ313" s="335">
        <f t="shared" si="308"/>
        <v>0</v>
      </c>
      <c r="AR313" s="335"/>
      <c r="AS313" s="65"/>
      <c r="AT313" s="105" t="str">
        <f t="shared" si="295"/>
        <v>-</v>
      </c>
      <c r="AU313" s="228">
        <v>0</v>
      </c>
      <c r="AV313" s="417" t="str">
        <f t="shared" si="289"/>
        <v>-</v>
      </c>
      <c r="AW313" s="335">
        <f t="shared" si="309"/>
        <v>0</v>
      </c>
      <c r="AX313" s="335"/>
      <c r="AY313" s="65"/>
      <c r="AZ313" s="369">
        <v>0</v>
      </c>
      <c r="BA313" s="417" t="str">
        <f t="shared" si="274"/>
        <v>-</v>
      </c>
      <c r="BB313" s="335">
        <f t="shared" si="310"/>
        <v>0</v>
      </c>
      <c r="BC313" s="335"/>
      <c r="BD313" s="65"/>
      <c r="BE313" s="369">
        <v>0</v>
      </c>
      <c r="BF313" s="417" t="str">
        <f t="shared" si="311"/>
        <v>-</v>
      </c>
      <c r="BG313" s="335">
        <f t="shared" si="312"/>
        <v>0</v>
      </c>
      <c r="BH313" s="335"/>
      <c r="BI313" s="65"/>
      <c r="BJ313" s="369">
        <v>0</v>
      </c>
      <c r="BK313" s="417" t="str">
        <f t="shared" si="278"/>
        <v>-</v>
      </c>
    </row>
    <row r="314" s="290" customFormat="1" ht="15" customHeight="1" spans="1:63">
      <c r="A314" s="403"/>
      <c r="B314" s="404">
        <v>23</v>
      </c>
      <c r="C314" s="405">
        <f t="shared" si="299"/>
        <v>0</v>
      </c>
      <c r="D314" s="406">
        <f t="shared" si="300"/>
        <v>0</v>
      </c>
      <c r="E314" s="208">
        <f t="shared" si="279"/>
        <v>0</v>
      </c>
      <c r="F314" s="382">
        <f t="shared" si="313"/>
        <v>0</v>
      </c>
      <c r="G314" s="304" t="str">
        <f t="shared" si="259"/>
        <v>-</v>
      </c>
      <c r="H314" s="308">
        <f t="shared" si="280"/>
        <v>0</v>
      </c>
      <c r="I314" s="190">
        <f t="shared" si="281"/>
        <v>0</v>
      </c>
      <c r="J314" s="190">
        <f t="shared" si="282"/>
        <v>0</v>
      </c>
      <c r="K314" s="190">
        <f t="shared" si="283"/>
        <v>0</v>
      </c>
      <c r="L314" s="414" t="str">
        <f t="shared" si="301"/>
        <v>-</v>
      </c>
      <c r="M314" s="335">
        <f t="shared" si="302"/>
        <v>0</v>
      </c>
      <c r="N314" s="335"/>
      <c r="O314" s="65"/>
      <c r="P314" s="105" t="str">
        <f t="shared" si="284"/>
        <v>-</v>
      </c>
      <c r="Q314" s="228">
        <v>0</v>
      </c>
      <c r="R314" s="417" t="str">
        <f t="shared" si="303"/>
        <v>-</v>
      </c>
      <c r="S314" s="335">
        <f t="shared" si="304"/>
        <v>0</v>
      </c>
      <c r="T314" s="335"/>
      <c r="U314" s="65"/>
      <c r="V314" s="105" t="str">
        <f t="shared" si="291"/>
        <v>-</v>
      </c>
      <c r="W314" s="228">
        <v>0</v>
      </c>
      <c r="X314" s="417" t="str">
        <f t="shared" si="285"/>
        <v>-</v>
      </c>
      <c r="Y314" s="335">
        <f t="shared" si="305"/>
        <v>0</v>
      </c>
      <c r="Z314" s="335"/>
      <c r="AA314" s="65"/>
      <c r="AB314" s="105" t="str">
        <f t="shared" si="292"/>
        <v>-</v>
      </c>
      <c r="AC314" s="228">
        <v>0</v>
      </c>
      <c r="AD314" s="417" t="str">
        <f t="shared" si="286"/>
        <v>-</v>
      </c>
      <c r="AE314" s="335">
        <f t="shared" si="306"/>
        <v>0</v>
      </c>
      <c r="AF314" s="335"/>
      <c r="AG314" s="65"/>
      <c r="AH314" s="105" t="str">
        <f t="shared" si="293"/>
        <v>-</v>
      </c>
      <c r="AI314" s="228">
        <v>0</v>
      </c>
      <c r="AJ314" s="417" t="str">
        <f t="shared" si="287"/>
        <v>-</v>
      </c>
      <c r="AK314" s="335">
        <f t="shared" si="307"/>
        <v>0</v>
      </c>
      <c r="AL314" s="335"/>
      <c r="AM314" s="65"/>
      <c r="AN314" s="105" t="str">
        <f t="shared" si="294"/>
        <v>-</v>
      </c>
      <c r="AO314" s="228">
        <v>0</v>
      </c>
      <c r="AP314" s="417" t="str">
        <f t="shared" si="288"/>
        <v>-</v>
      </c>
      <c r="AQ314" s="335">
        <f t="shared" si="308"/>
        <v>0</v>
      </c>
      <c r="AR314" s="335"/>
      <c r="AS314" s="65"/>
      <c r="AT314" s="105" t="str">
        <f t="shared" si="295"/>
        <v>-</v>
      </c>
      <c r="AU314" s="228">
        <v>0</v>
      </c>
      <c r="AV314" s="417" t="str">
        <f t="shared" si="289"/>
        <v>-</v>
      </c>
      <c r="AW314" s="335">
        <f t="shared" si="309"/>
        <v>0</v>
      </c>
      <c r="AX314" s="335"/>
      <c r="AY314" s="65"/>
      <c r="AZ314" s="369">
        <v>0</v>
      </c>
      <c r="BA314" s="417" t="str">
        <f t="shared" si="274"/>
        <v>-</v>
      </c>
      <c r="BB314" s="335">
        <f t="shared" si="310"/>
        <v>0</v>
      </c>
      <c r="BC314" s="335"/>
      <c r="BD314" s="65"/>
      <c r="BE314" s="369">
        <v>0</v>
      </c>
      <c r="BF314" s="417" t="str">
        <f t="shared" si="311"/>
        <v>-</v>
      </c>
      <c r="BG314" s="335">
        <f t="shared" si="312"/>
        <v>0</v>
      </c>
      <c r="BH314" s="335"/>
      <c r="BI314" s="65"/>
      <c r="BJ314" s="369">
        <v>0</v>
      </c>
      <c r="BK314" s="417" t="str">
        <f t="shared" si="278"/>
        <v>-</v>
      </c>
    </row>
    <row r="315" s="290" customFormat="1" ht="15" customHeight="1" spans="1:63">
      <c r="A315" s="403"/>
      <c r="B315" s="404">
        <v>24</v>
      </c>
      <c r="C315" s="405">
        <f t="shared" si="299"/>
        <v>0</v>
      </c>
      <c r="D315" s="406">
        <f t="shared" si="300"/>
        <v>0</v>
      </c>
      <c r="E315" s="208">
        <f t="shared" si="279"/>
        <v>0</v>
      </c>
      <c r="F315" s="382">
        <f t="shared" si="313"/>
        <v>0</v>
      </c>
      <c r="G315" s="304" t="str">
        <f t="shared" si="259"/>
        <v>-</v>
      </c>
      <c r="H315" s="308">
        <f t="shared" si="280"/>
        <v>0</v>
      </c>
      <c r="I315" s="190">
        <f t="shared" si="281"/>
        <v>0</v>
      </c>
      <c r="J315" s="190">
        <f t="shared" si="282"/>
        <v>0</v>
      </c>
      <c r="K315" s="190">
        <f t="shared" si="283"/>
        <v>0</v>
      </c>
      <c r="L315" s="414" t="str">
        <f t="shared" si="301"/>
        <v>-</v>
      </c>
      <c r="M315" s="335">
        <f t="shared" si="302"/>
        <v>0</v>
      </c>
      <c r="N315" s="335"/>
      <c r="O315" s="65"/>
      <c r="P315" s="105" t="str">
        <f t="shared" si="284"/>
        <v>-</v>
      </c>
      <c r="Q315" s="228">
        <v>0</v>
      </c>
      <c r="R315" s="417" t="str">
        <f t="shared" si="303"/>
        <v>-</v>
      </c>
      <c r="S315" s="335">
        <f t="shared" si="304"/>
        <v>0</v>
      </c>
      <c r="T315" s="335"/>
      <c r="U315" s="65"/>
      <c r="V315" s="105" t="str">
        <f t="shared" si="291"/>
        <v>-</v>
      </c>
      <c r="W315" s="228">
        <v>0</v>
      </c>
      <c r="X315" s="417" t="str">
        <f t="shared" si="285"/>
        <v>-</v>
      </c>
      <c r="Y315" s="335">
        <f t="shared" si="305"/>
        <v>0</v>
      </c>
      <c r="Z315" s="335"/>
      <c r="AA315" s="65"/>
      <c r="AB315" s="105" t="str">
        <f t="shared" si="292"/>
        <v>-</v>
      </c>
      <c r="AC315" s="228">
        <v>0</v>
      </c>
      <c r="AD315" s="417" t="str">
        <f t="shared" si="286"/>
        <v>-</v>
      </c>
      <c r="AE315" s="335">
        <f t="shared" si="306"/>
        <v>0</v>
      </c>
      <c r="AF315" s="335"/>
      <c r="AG315" s="65"/>
      <c r="AH315" s="105" t="str">
        <f t="shared" si="293"/>
        <v>-</v>
      </c>
      <c r="AI315" s="228">
        <v>0</v>
      </c>
      <c r="AJ315" s="417" t="str">
        <f t="shared" si="287"/>
        <v>-</v>
      </c>
      <c r="AK315" s="335">
        <f t="shared" si="307"/>
        <v>0</v>
      </c>
      <c r="AL315" s="335"/>
      <c r="AM315" s="65"/>
      <c r="AN315" s="105" t="str">
        <f t="shared" si="294"/>
        <v>-</v>
      </c>
      <c r="AO315" s="228">
        <v>0</v>
      </c>
      <c r="AP315" s="417" t="str">
        <f t="shared" si="288"/>
        <v>-</v>
      </c>
      <c r="AQ315" s="335">
        <f t="shared" si="308"/>
        <v>0</v>
      </c>
      <c r="AR315" s="335"/>
      <c r="AS315" s="65"/>
      <c r="AT315" s="105" t="str">
        <f t="shared" si="295"/>
        <v>-</v>
      </c>
      <c r="AU315" s="228">
        <v>0</v>
      </c>
      <c r="AV315" s="417" t="str">
        <f t="shared" si="289"/>
        <v>-</v>
      </c>
      <c r="AW315" s="335">
        <f t="shared" si="309"/>
        <v>0</v>
      </c>
      <c r="AX315" s="335"/>
      <c r="AY315" s="65"/>
      <c r="AZ315" s="369">
        <v>0</v>
      </c>
      <c r="BA315" s="417" t="str">
        <f t="shared" si="274"/>
        <v>-</v>
      </c>
      <c r="BB315" s="335">
        <f t="shared" si="310"/>
        <v>0</v>
      </c>
      <c r="BC315" s="335"/>
      <c r="BD315" s="65"/>
      <c r="BE315" s="369">
        <v>0</v>
      </c>
      <c r="BF315" s="417" t="str">
        <f t="shared" si="311"/>
        <v>-</v>
      </c>
      <c r="BG315" s="335">
        <f t="shared" si="312"/>
        <v>0</v>
      </c>
      <c r="BH315" s="335"/>
      <c r="BI315" s="65"/>
      <c r="BJ315" s="369">
        <v>0</v>
      </c>
      <c r="BK315" s="417" t="str">
        <f t="shared" si="278"/>
        <v>-</v>
      </c>
    </row>
    <row r="316" s="290" customFormat="1" ht="15" customHeight="1" spans="1:63">
      <c r="A316" s="403"/>
      <c r="B316" s="404">
        <v>25</v>
      </c>
      <c r="C316" s="405">
        <f t="shared" si="299"/>
        <v>0</v>
      </c>
      <c r="D316" s="406">
        <f t="shared" si="300"/>
        <v>0</v>
      </c>
      <c r="E316" s="208">
        <f t="shared" si="279"/>
        <v>0</v>
      </c>
      <c r="F316" s="382">
        <f t="shared" si="313"/>
        <v>0</v>
      </c>
      <c r="G316" s="304" t="str">
        <f t="shared" si="259"/>
        <v>-</v>
      </c>
      <c r="H316" s="308">
        <f t="shared" si="280"/>
        <v>0</v>
      </c>
      <c r="I316" s="190">
        <f t="shared" si="281"/>
        <v>0</v>
      </c>
      <c r="J316" s="190">
        <f t="shared" si="282"/>
        <v>0</v>
      </c>
      <c r="K316" s="190">
        <f t="shared" si="283"/>
        <v>0</v>
      </c>
      <c r="L316" s="414" t="str">
        <f t="shared" si="301"/>
        <v>-</v>
      </c>
      <c r="M316" s="335">
        <f t="shared" si="302"/>
        <v>0</v>
      </c>
      <c r="N316" s="335"/>
      <c r="O316" s="65"/>
      <c r="P316" s="105" t="str">
        <f t="shared" si="284"/>
        <v>-</v>
      </c>
      <c r="Q316" s="228">
        <v>0</v>
      </c>
      <c r="R316" s="417" t="str">
        <f t="shared" si="303"/>
        <v>-</v>
      </c>
      <c r="S316" s="335">
        <f t="shared" si="304"/>
        <v>0</v>
      </c>
      <c r="T316" s="335"/>
      <c r="U316" s="65"/>
      <c r="V316" s="105" t="str">
        <f t="shared" si="291"/>
        <v>-</v>
      </c>
      <c r="W316" s="228">
        <v>0</v>
      </c>
      <c r="X316" s="417" t="str">
        <f t="shared" si="285"/>
        <v>-</v>
      </c>
      <c r="Y316" s="335">
        <f t="shared" si="305"/>
        <v>0</v>
      </c>
      <c r="Z316" s="335"/>
      <c r="AA316" s="65"/>
      <c r="AB316" s="105" t="str">
        <f t="shared" si="292"/>
        <v>-</v>
      </c>
      <c r="AC316" s="228">
        <v>0</v>
      </c>
      <c r="AD316" s="417" t="str">
        <f t="shared" si="286"/>
        <v>-</v>
      </c>
      <c r="AE316" s="335">
        <f t="shared" si="306"/>
        <v>0</v>
      </c>
      <c r="AF316" s="335"/>
      <c r="AG316" s="65"/>
      <c r="AH316" s="105" t="str">
        <f t="shared" si="293"/>
        <v>-</v>
      </c>
      <c r="AI316" s="228">
        <v>0</v>
      </c>
      <c r="AJ316" s="417" t="str">
        <f t="shared" si="287"/>
        <v>-</v>
      </c>
      <c r="AK316" s="335">
        <f t="shared" si="307"/>
        <v>0</v>
      </c>
      <c r="AL316" s="335"/>
      <c r="AM316" s="65"/>
      <c r="AN316" s="105" t="str">
        <f t="shared" si="294"/>
        <v>-</v>
      </c>
      <c r="AO316" s="228">
        <v>0</v>
      </c>
      <c r="AP316" s="417" t="str">
        <f t="shared" si="288"/>
        <v>-</v>
      </c>
      <c r="AQ316" s="335">
        <f t="shared" si="308"/>
        <v>0</v>
      </c>
      <c r="AR316" s="335"/>
      <c r="AS316" s="65"/>
      <c r="AT316" s="105" t="str">
        <f t="shared" si="295"/>
        <v>-</v>
      </c>
      <c r="AU316" s="228">
        <v>0</v>
      </c>
      <c r="AV316" s="417" t="str">
        <f t="shared" si="289"/>
        <v>-</v>
      </c>
      <c r="AW316" s="335">
        <f t="shared" si="309"/>
        <v>0</v>
      </c>
      <c r="AX316" s="335"/>
      <c r="AY316" s="65"/>
      <c r="AZ316" s="369">
        <v>0</v>
      </c>
      <c r="BA316" s="417" t="str">
        <f t="shared" si="274"/>
        <v>-</v>
      </c>
      <c r="BB316" s="335">
        <f t="shared" si="310"/>
        <v>0</v>
      </c>
      <c r="BC316" s="335"/>
      <c r="BD316" s="65"/>
      <c r="BE316" s="369">
        <v>0</v>
      </c>
      <c r="BF316" s="417" t="str">
        <f t="shared" si="311"/>
        <v>-</v>
      </c>
      <c r="BG316" s="335">
        <f t="shared" si="312"/>
        <v>0</v>
      </c>
      <c r="BH316" s="335"/>
      <c r="BI316" s="65"/>
      <c r="BJ316" s="369">
        <v>0</v>
      </c>
      <c r="BK316" s="417" t="str">
        <f t="shared" si="278"/>
        <v>-</v>
      </c>
    </row>
    <row r="317" s="290" customFormat="1" ht="15" customHeight="1" spans="1:63">
      <c r="A317" s="403"/>
      <c r="B317" s="404">
        <v>26</v>
      </c>
      <c r="C317" s="405">
        <f t="shared" si="299"/>
        <v>0</v>
      </c>
      <c r="D317" s="406">
        <f t="shared" si="300"/>
        <v>0</v>
      </c>
      <c r="E317" s="208">
        <f t="shared" si="279"/>
        <v>0</v>
      </c>
      <c r="F317" s="382">
        <f t="shared" si="313"/>
        <v>0</v>
      </c>
      <c r="G317" s="304" t="str">
        <f t="shared" si="259"/>
        <v>-</v>
      </c>
      <c r="H317" s="308">
        <f t="shared" si="280"/>
        <v>0</v>
      </c>
      <c r="I317" s="190">
        <f t="shared" si="281"/>
        <v>0</v>
      </c>
      <c r="J317" s="190">
        <f t="shared" si="282"/>
        <v>0</v>
      </c>
      <c r="K317" s="190">
        <f t="shared" si="283"/>
        <v>0</v>
      </c>
      <c r="L317" s="414" t="str">
        <f t="shared" si="301"/>
        <v>-</v>
      </c>
      <c r="M317" s="335">
        <f t="shared" si="302"/>
        <v>0</v>
      </c>
      <c r="N317" s="335"/>
      <c r="O317" s="65"/>
      <c r="P317" s="105" t="str">
        <f t="shared" si="284"/>
        <v>-</v>
      </c>
      <c r="Q317" s="228">
        <v>0</v>
      </c>
      <c r="R317" s="417" t="str">
        <f t="shared" si="303"/>
        <v>-</v>
      </c>
      <c r="S317" s="335">
        <f t="shared" si="304"/>
        <v>0</v>
      </c>
      <c r="T317" s="335"/>
      <c r="U317" s="65"/>
      <c r="V317" s="105" t="str">
        <f t="shared" si="291"/>
        <v>-</v>
      </c>
      <c r="W317" s="228">
        <v>0</v>
      </c>
      <c r="X317" s="417" t="str">
        <f t="shared" si="285"/>
        <v>-</v>
      </c>
      <c r="Y317" s="335">
        <f t="shared" si="305"/>
        <v>0</v>
      </c>
      <c r="Z317" s="335"/>
      <c r="AA317" s="65"/>
      <c r="AB317" s="105" t="str">
        <f t="shared" si="292"/>
        <v>-</v>
      </c>
      <c r="AC317" s="228">
        <v>0</v>
      </c>
      <c r="AD317" s="417" t="str">
        <f t="shared" si="286"/>
        <v>-</v>
      </c>
      <c r="AE317" s="335">
        <f t="shared" si="306"/>
        <v>0</v>
      </c>
      <c r="AF317" s="335"/>
      <c r="AG317" s="65"/>
      <c r="AH317" s="105" t="str">
        <f t="shared" si="293"/>
        <v>-</v>
      </c>
      <c r="AI317" s="228">
        <v>0</v>
      </c>
      <c r="AJ317" s="417" t="str">
        <f t="shared" si="287"/>
        <v>-</v>
      </c>
      <c r="AK317" s="335">
        <f t="shared" si="307"/>
        <v>0</v>
      </c>
      <c r="AL317" s="335"/>
      <c r="AM317" s="65"/>
      <c r="AN317" s="105" t="str">
        <f t="shared" si="294"/>
        <v>-</v>
      </c>
      <c r="AO317" s="228">
        <v>0</v>
      </c>
      <c r="AP317" s="417" t="str">
        <f t="shared" si="288"/>
        <v>-</v>
      </c>
      <c r="AQ317" s="335">
        <f t="shared" si="308"/>
        <v>0</v>
      </c>
      <c r="AR317" s="335"/>
      <c r="AS317" s="65"/>
      <c r="AT317" s="105" t="str">
        <f t="shared" si="295"/>
        <v>-</v>
      </c>
      <c r="AU317" s="228">
        <v>0</v>
      </c>
      <c r="AV317" s="417" t="str">
        <f t="shared" si="289"/>
        <v>-</v>
      </c>
      <c r="AW317" s="335">
        <f t="shared" si="309"/>
        <v>0</v>
      </c>
      <c r="AX317" s="335"/>
      <c r="AY317" s="65"/>
      <c r="AZ317" s="369">
        <v>0</v>
      </c>
      <c r="BA317" s="417" t="str">
        <f t="shared" si="274"/>
        <v>-</v>
      </c>
      <c r="BB317" s="335">
        <f t="shared" si="310"/>
        <v>0</v>
      </c>
      <c r="BC317" s="335"/>
      <c r="BD317" s="65"/>
      <c r="BE317" s="369">
        <v>0</v>
      </c>
      <c r="BF317" s="417" t="str">
        <f t="shared" si="311"/>
        <v>-</v>
      </c>
      <c r="BG317" s="335">
        <f t="shared" si="312"/>
        <v>0</v>
      </c>
      <c r="BH317" s="335"/>
      <c r="BI317" s="65"/>
      <c r="BJ317" s="369">
        <v>0</v>
      </c>
      <c r="BK317" s="417" t="str">
        <f t="shared" si="278"/>
        <v>-</v>
      </c>
    </row>
    <row r="318" s="290" customFormat="1" ht="15" customHeight="1" spans="1:63">
      <c r="A318" s="403"/>
      <c r="B318" s="404">
        <v>27</v>
      </c>
      <c r="C318" s="405">
        <f t="shared" si="299"/>
        <v>0</v>
      </c>
      <c r="D318" s="406">
        <f t="shared" si="300"/>
        <v>0</v>
      </c>
      <c r="E318" s="208">
        <f t="shared" si="279"/>
        <v>0</v>
      </c>
      <c r="F318" s="382">
        <f t="shared" si="313"/>
        <v>0</v>
      </c>
      <c r="G318" s="304" t="str">
        <f t="shared" si="259"/>
        <v>-</v>
      </c>
      <c r="H318" s="308">
        <f t="shared" si="280"/>
        <v>0</v>
      </c>
      <c r="I318" s="190">
        <f t="shared" si="281"/>
        <v>0</v>
      </c>
      <c r="J318" s="190">
        <f t="shared" si="282"/>
        <v>0</v>
      </c>
      <c r="K318" s="190">
        <f t="shared" si="283"/>
        <v>0</v>
      </c>
      <c r="L318" s="414" t="str">
        <f t="shared" si="301"/>
        <v>-</v>
      </c>
      <c r="M318" s="335">
        <f t="shared" si="302"/>
        <v>0</v>
      </c>
      <c r="N318" s="335"/>
      <c r="O318" s="65"/>
      <c r="P318" s="105" t="str">
        <f t="shared" si="284"/>
        <v>-</v>
      </c>
      <c r="Q318" s="228">
        <v>0</v>
      </c>
      <c r="R318" s="417" t="str">
        <f t="shared" si="303"/>
        <v>-</v>
      </c>
      <c r="S318" s="335">
        <f t="shared" si="304"/>
        <v>0</v>
      </c>
      <c r="T318" s="335"/>
      <c r="U318" s="65"/>
      <c r="V318" s="105" t="str">
        <f t="shared" si="291"/>
        <v>-</v>
      </c>
      <c r="W318" s="228">
        <v>0</v>
      </c>
      <c r="X318" s="417" t="str">
        <f t="shared" si="285"/>
        <v>-</v>
      </c>
      <c r="Y318" s="335">
        <f t="shared" si="305"/>
        <v>0</v>
      </c>
      <c r="Z318" s="335"/>
      <c r="AA318" s="65"/>
      <c r="AB318" s="105" t="str">
        <f t="shared" si="292"/>
        <v>-</v>
      </c>
      <c r="AC318" s="228">
        <v>0</v>
      </c>
      <c r="AD318" s="417" t="str">
        <f t="shared" si="286"/>
        <v>-</v>
      </c>
      <c r="AE318" s="335">
        <f t="shared" si="306"/>
        <v>0</v>
      </c>
      <c r="AF318" s="335"/>
      <c r="AG318" s="65"/>
      <c r="AH318" s="105" t="str">
        <f t="shared" si="293"/>
        <v>-</v>
      </c>
      <c r="AI318" s="228">
        <v>0</v>
      </c>
      <c r="AJ318" s="417" t="str">
        <f t="shared" si="287"/>
        <v>-</v>
      </c>
      <c r="AK318" s="335">
        <f t="shared" si="307"/>
        <v>0</v>
      </c>
      <c r="AL318" s="335"/>
      <c r="AM318" s="65"/>
      <c r="AN318" s="105" t="str">
        <f t="shared" si="294"/>
        <v>-</v>
      </c>
      <c r="AO318" s="228">
        <v>0</v>
      </c>
      <c r="AP318" s="417" t="str">
        <f t="shared" si="288"/>
        <v>-</v>
      </c>
      <c r="AQ318" s="335">
        <f t="shared" si="308"/>
        <v>0</v>
      </c>
      <c r="AR318" s="335"/>
      <c r="AS318" s="65"/>
      <c r="AT318" s="105" t="str">
        <f t="shared" si="295"/>
        <v>-</v>
      </c>
      <c r="AU318" s="228">
        <v>0</v>
      </c>
      <c r="AV318" s="417" t="str">
        <f t="shared" si="289"/>
        <v>-</v>
      </c>
      <c r="AW318" s="335">
        <f t="shared" si="309"/>
        <v>0</v>
      </c>
      <c r="AX318" s="335"/>
      <c r="AY318" s="65"/>
      <c r="AZ318" s="369">
        <v>0</v>
      </c>
      <c r="BA318" s="417" t="str">
        <f t="shared" si="274"/>
        <v>-</v>
      </c>
      <c r="BB318" s="335">
        <f t="shared" si="310"/>
        <v>0</v>
      </c>
      <c r="BC318" s="335"/>
      <c r="BD318" s="65"/>
      <c r="BE318" s="369">
        <v>0</v>
      </c>
      <c r="BF318" s="417" t="str">
        <f t="shared" si="311"/>
        <v>-</v>
      </c>
      <c r="BG318" s="335">
        <f t="shared" si="312"/>
        <v>0</v>
      </c>
      <c r="BH318" s="335"/>
      <c r="BI318" s="65"/>
      <c r="BJ318" s="369">
        <v>0</v>
      </c>
      <c r="BK318" s="417" t="str">
        <f t="shared" si="278"/>
        <v>-</v>
      </c>
    </row>
    <row r="319" s="290" customFormat="1" ht="15" customHeight="1" spans="1:63">
      <c r="A319" s="403"/>
      <c r="B319" s="404">
        <v>28</v>
      </c>
      <c r="C319" s="405">
        <f t="shared" si="299"/>
        <v>0</v>
      </c>
      <c r="D319" s="406">
        <f t="shared" si="300"/>
        <v>0</v>
      </c>
      <c r="E319" s="208">
        <f t="shared" si="279"/>
        <v>0</v>
      </c>
      <c r="F319" s="382">
        <f t="shared" si="313"/>
        <v>0</v>
      </c>
      <c r="G319" s="304" t="str">
        <f t="shared" si="259"/>
        <v>-</v>
      </c>
      <c r="H319" s="308">
        <f t="shared" si="280"/>
        <v>0</v>
      </c>
      <c r="I319" s="190">
        <f t="shared" si="281"/>
        <v>0</v>
      </c>
      <c r="J319" s="190">
        <f t="shared" si="282"/>
        <v>0</v>
      </c>
      <c r="K319" s="190">
        <f t="shared" si="283"/>
        <v>0</v>
      </c>
      <c r="L319" s="414" t="str">
        <f t="shared" si="301"/>
        <v>-</v>
      </c>
      <c r="M319" s="335">
        <f t="shared" si="302"/>
        <v>0</v>
      </c>
      <c r="N319" s="335"/>
      <c r="O319" s="65"/>
      <c r="P319" s="105" t="str">
        <f t="shared" si="284"/>
        <v>-</v>
      </c>
      <c r="Q319" s="228">
        <v>0</v>
      </c>
      <c r="R319" s="417" t="str">
        <f t="shared" si="303"/>
        <v>-</v>
      </c>
      <c r="S319" s="335">
        <f t="shared" si="304"/>
        <v>0</v>
      </c>
      <c r="T319" s="335"/>
      <c r="U319" s="65"/>
      <c r="V319" s="105" t="str">
        <f t="shared" si="291"/>
        <v>-</v>
      </c>
      <c r="W319" s="228">
        <v>0</v>
      </c>
      <c r="X319" s="417" t="str">
        <f t="shared" si="285"/>
        <v>-</v>
      </c>
      <c r="Y319" s="335">
        <f t="shared" si="305"/>
        <v>0</v>
      </c>
      <c r="Z319" s="335"/>
      <c r="AA319" s="65"/>
      <c r="AB319" s="105" t="str">
        <f t="shared" si="292"/>
        <v>-</v>
      </c>
      <c r="AC319" s="228">
        <v>0</v>
      </c>
      <c r="AD319" s="417" t="str">
        <f t="shared" si="286"/>
        <v>-</v>
      </c>
      <c r="AE319" s="335">
        <f t="shared" si="306"/>
        <v>0</v>
      </c>
      <c r="AF319" s="335"/>
      <c r="AG319" s="65"/>
      <c r="AH319" s="105" t="str">
        <f t="shared" si="293"/>
        <v>-</v>
      </c>
      <c r="AI319" s="228">
        <v>0</v>
      </c>
      <c r="AJ319" s="417" t="str">
        <f t="shared" si="287"/>
        <v>-</v>
      </c>
      <c r="AK319" s="335">
        <f t="shared" si="307"/>
        <v>0</v>
      </c>
      <c r="AL319" s="335"/>
      <c r="AM319" s="65"/>
      <c r="AN319" s="105" t="str">
        <f t="shared" si="294"/>
        <v>-</v>
      </c>
      <c r="AO319" s="228">
        <v>0</v>
      </c>
      <c r="AP319" s="417" t="str">
        <f t="shared" si="288"/>
        <v>-</v>
      </c>
      <c r="AQ319" s="335">
        <f t="shared" si="308"/>
        <v>0</v>
      </c>
      <c r="AR319" s="335"/>
      <c r="AS319" s="65"/>
      <c r="AT319" s="105" t="str">
        <f t="shared" si="295"/>
        <v>-</v>
      </c>
      <c r="AU319" s="228">
        <v>0</v>
      </c>
      <c r="AV319" s="417" t="str">
        <f t="shared" si="289"/>
        <v>-</v>
      </c>
      <c r="AW319" s="335">
        <f t="shared" si="309"/>
        <v>0</v>
      </c>
      <c r="AX319" s="335"/>
      <c r="AY319" s="65"/>
      <c r="AZ319" s="369">
        <v>0</v>
      </c>
      <c r="BA319" s="417" t="str">
        <f t="shared" si="274"/>
        <v>-</v>
      </c>
      <c r="BB319" s="335">
        <f t="shared" si="310"/>
        <v>0</v>
      </c>
      <c r="BC319" s="335"/>
      <c r="BD319" s="65"/>
      <c r="BE319" s="369">
        <v>0</v>
      </c>
      <c r="BF319" s="417" t="str">
        <f t="shared" si="311"/>
        <v>-</v>
      </c>
      <c r="BG319" s="335">
        <f t="shared" si="312"/>
        <v>0</v>
      </c>
      <c r="BH319" s="335"/>
      <c r="BI319" s="65"/>
      <c r="BJ319" s="369">
        <v>0</v>
      </c>
      <c r="BK319" s="417" t="str">
        <f t="shared" si="278"/>
        <v>-</v>
      </c>
    </row>
    <row r="320" s="290" customFormat="1" ht="15" customHeight="1" spans="1:63">
      <c r="A320" s="403"/>
      <c r="B320" s="404">
        <v>29</v>
      </c>
      <c r="C320" s="405">
        <f t="shared" si="299"/>
        <v>0</v>
      </c>
      <c r="D320" s="406">
        <f t="shared" si="300"/>
        <v>0</v>
      </c>
      <c r="E320" s="208">
        <f t="shared" si="279"/>
        <v>0</v>
      </c>
      <c r="F320" s="382">
        <f t="shared" si="313"/>
        <v>0</v>
      </c>
      <c r="G320" s="304" t="str">
        <f t="shared" si="259"/>
        <v>-</v>
      </c>
      <c r="H320" s="308">
        <f t="shared" si="280"/>
        <v>0</v>
      </c>
      <c r="I320" s="190">
        <f t="shared" si="281"/>
        <v>0</v>
      </c>
      <c r="J320" s="190">
        <f t="shared" si="282"/>
        <v>0</v>
      </c>
      <c r="K320" s="190">
        <f t="shared" si="283"/>
        <v>0</v>
      </c>
      <c r="L320" s="414" t="str">
        <f t="shared" si="301"/>
        <v>-</v>
      </c>
      <c r="M320" s="335">
        <f t="shared" si="302"/>
        <v>0</v>
      </c>
      <c r="N320" s="335"/>
      <c r="O320" s="65"/>
      <c r="P320" s="105" t="str">
        <f t="shared" si="284"/>
        <v>-</v>
      </c>
      <c r="Q320" s="228">
        <v>0</v>
      </c>
      <c r="R320" s="417" t="str">
        <f t="shared" si="303"/>
        <v>-</v>
      </c>
      <c r="S320" s="335">
        <f t="shared" si="304"/>
        <v>0</v>
      </c>
      <c r="T320" s="335"/>
      <c r="U320" s="65"/>
      <c r="V320" s="105" t="str">
        <f t="shared" si="291"/>
        <v>-</v>
      </c>
      <c r="W320" s="228">
        <v>0</v>
      </c>
      <c r="X320" s="417" t="str">
        <f t="shared" si="285"/>
        <v>-</v>
      </c>
      <c r="Y320" s="335">
        <f t="shared" si="305"/>
        <v>0</v>
      </c>
      <c r="Z320" s="335"/>
      <c r="AA320" s="65"/>
      <c r="AB320" s="105" t="str">
        <f t="shared" si="292"/>
        <v>-</v>
      </c>
      <c r="AC320" s="228">
        <v>0</v>
      </c>
      <c r="AD320" s="417" t="str">
        <f t="shared" si="286"/>
        <v>-</v>
      </c>
      <c r="AE320" s="335">
        <f t="shared" si="306"/>
        <v>0</v>
      </c>
      <c r="AF320" s="335"/>
      <c r="AG320" s="65"/>
      <c r="AH320" s="105" t="str">
        <f t="shared" si="293"/>
        <v>-</v>
      </c>
      <c r="AI320" s="228">
        <v>0</v>
      </c>
      <c r="AJ320" s="417" t="str">
        <f t="shared" si="287"/>
        <v>-</v>
      </c>
      <c r="AK320" s="335">
        <f t="shared" si="307"/>
        <v>0</v>
      </c>
      <c r="AL320" s="335"/>
      <c r="AM320" s="65"/>
      <c r="AN320" s="105" t="str">
        <f t="shared" si="294"/>
        <v>-</v>
      </c>
      <c r="AO320" s="228">
        <v>0</v>
      </c>
      <c r="AP320" s="417" t="str">
        <f t="shared" si="288"/>
        <v>-</v>
      </c>
      <c r="AQ320" s="335">
        <f t="shared" si="308"/>
        <v>0</v>
      </c>
      <c r="AR320" s="335"/>
      <c r="AS320" s="65"/>
      <c r="AT320" s="105" t="str">
        <f t="shared" si="295"/>
        <v>-</v>
      </c>
      <c r="AU320" s="228">
        <v>0</v>
      </c>
      <c r="AV320" s="417" t="str">
        <f t="shared" si="289"/>
        <v>-</v>
      </c>
      <c r="AW320" s="335">
        <f t="shared" si="309"/>
        <v>0</v>
      </c>
      <c r="AX320" s="335"/>
      <c r="AY320" s="65"/>
      <c r="AZ320" s="369">
        <v>0</v>
      </c>
      <c r="BA320" s="417" t="str">
        <f t="shared" si="274"/>
        <v>-</v>
      </c>
      <c r="BB320" s="335">
        <f t="shared" si="310"/>
        <v>0</v>
      </c>
      <c r="BC320" s="335"/>
      <c r="BD320" s="65"/>
      <c r="BE320" s="369">
        <v>0</v>
      </c>
      <c r="BF320" s="417" t="str">
        <f t="shared" si="311"/>
        <v>-</v>
      </c>
      <c r="BG320" s="335">
        <f t="shared" si="312"/>
        <v>0</v>
      </c>
      <c r="BH320" s="335"/>
      <c r="BI320" s="65"/>
      <c r="BJ320" s="369">
        <v>0</v>
      </c>
      <c r="BK320" s="417" t="str">
        <f t="shared" si="278"/>
        <v>-</v>
      </c>
    </row>
    <row r="321" s="290" customFormat="1" ht="15" customHeight="1" spans="1:63">
      <c r="A321" s="403"/>
      <c r="B321" s="404">
        <v>30</v>
      </c>
      <c r="C321" s="405">
        <f t="shared" si="299"/>
        <v>0</v>
      </c>
      <c r="D321" s="406">
        <f t="shared" si="300"/>
        <v>0</v>
      </c>
      <c r="E321" s="208">
        <f t="shared" si="279"/>
        <v>0</v>
      </c>
      <c r="F321" s="382">
        <f t="shared" si="313"/>
        <v>0</v>
      </c>
      <c r="G321" s="304" t="str">
        <f t="shared" ref="G321:G384" si="314">IF(C321&lt;&gt;0,F321/C321,"-")</f>
        <v>-</v>
      </c>
      <c r="H321" s="308">
        <f t="shared" si="280"/>
        <v>0</v>
      </c>
      <c r="I321" s="190">
        <f t="shared" si="281"/>
        <v>0</v>
      </c>
      <c r="J321" s="190">
        <f t="shared" si="282"/>
        <v>0</v>
      </c>
      <c r="K321" s="190">
        <f t="shared" si="283"/>
        <v>0</v>
      </c>
      <c r="L321" s="414" t="str">
        <f t="shared" si="301"/>
        <v>-</v>
      </c>
      <c r="M321" s="335">
        <f t="shared" si="302"/>
        <v>0</v>
      </c>
      <c r="N321" s="335"/>
      <c r="O321" s="65"/>
      <c r="P321" s="105" t="str">
        <f t="shared" si="284"/>
        <v>-</v>
      </c>
      <c r="Q321" s="228">
        <v>0</v>
      </c>
      <c r="R321" s="417" t="str">
        <f t="shared" si="303"/>
        <v>-</v>
      </c>
      <c r="S321" s="335">
        <f t="shared" si="304"/>
        <v>0</v>
      </c>
      <c r="T321" s="335"/>
      <c r="U321" s="65"/>
      <c r="V321" s="105" t="str">
        <f t="shared" si="291"/>
        <v>-</v>
      </c>
      <c r="W321" s="228">
        <v>0</v>
      </c>
      <c r="X321" s="417" t="str">
        <f t="shared" si="285"/>
        <v>-</v>
      </c>
      <c r="Y321" s="335">
        <f t="shared" si="305"/>
        <v>0</v>
      </c>
      <c r="Z321" s="335"/>
      <c r="AA321" s="65"/>
      <c r="AB321" s="105" t="str">
        <f t="shared" si="292"/>
        <v>-</v>
      </c>
      <c r="AC321" s="228">
        <v>0</v>
      </c>
      <c r="AD321" s="417" t="str">
        <f t="shared" si="286"/>
        <v>-</v>
      </c>
      <c r="AE321" s="335">
        <f t="shared" si="306"/>
        <v>0</v>
      </c>
      <c r="AF321" s="335"/>
      <c r="AG321" s="65"/>
      <c r="AH321" s="105" t="str">
        <f t="shared" si="293"/>
        <v>-</v>
      </c>
      <c r="AI321" s="228">
        <v>0</v>
      </c>
      <c r="AJ321" s="417" t="str">
        <f t="shared" si="287"/>
        <v>-</v>
      </c>
      <c r="AK321" s="335">
        <f t="shared" si="307"/>
        <v>0</v>
      </c>
      <c r="AL321" s="335"/>
      <c r="AM321" s="65"/>
      <c r="AN321" s="105" t="str">
        <f t="shared" si="294"/>
        <v>-</v>
      </c>
      <c r="AO321" s="228">
        <v>0</v>
      </c>
      <c r="AP321" s="417" t="str">
        <f t="shared" si="288"/>
        <v>-</v>
      </c>
      <c r="AQ321" s="335">
        <f t="shared" si="308"/>
        <v>0</v>
      </c>
      <c r="AR321" s="335"/>
      <c r="AS321" s="65"/>
      <c r="AT321" s="105" t="str">
        <f t="shared" si="295"/>
        <v>-</v>
      </c>
      <c r="AU321" s="228">
        <v>0</v>
      </c>
      <c r="AV321" s="417" t="str">
        <f t="shared" si="289"/>
        <v>-</v>
      </c>
      <c r="AW321" s="335">
        <f t="shared" si="309"/>
        <v>0</v>
      </c>
      <c r="AX321" s="335"/>
      <c r="AY321" s="65"/>
      <c r="AZ321" s="369">
        <v>0</v>
      </c>
      <c r="BA321" s="417" t="str">
        <f t="shared" si="274"/>
        <v>-</v>
      </c>
      <c r="BB321" s="335">
        <f t="shared" si="310"/>
        <v>0</v>
      </c>
      <c r="BC321" s="335"/>
      <c r="BD321" s="65"/>
      <c r="BE321" s="369">
        <v>0</v>
      </c>
      <c r="BF321" s="417" t="str">
        <f t="shared" si="311"/>
        <v>-</v>
      </c>
      <c r="BG321" s="335">
        <f t="shared" si="312"/>
        <v>0</v>
      </c>
      <c r="BH321" s="335"/>
      <c r="BI321" s="65"/>
      <c r="BJ321" s="369">
        <v>0</v>
      </c>
      <c r="BK321" s="417" t="str">
        <f t="shared" si="278"/>
        <v>-</v>
      </c>
    </row>
    <row r="322" s="290" customFormat="1" ht="15" customHeight="1" spans="1:63">
      <c r="A322" s="403"/>
      <c r="B322" s="404">
        <v>31</v>
      </c>
      <c r="C322" s="405">
        <f t="shared" si="299"/>
        <v>0</v>
      </c>
      <c r="D322" s="406">
        <f t="shared" si="300"/>
        <v>0</v>
      </c>
      <c r="E322" s="208">
        <f t="shared" si="279"/>
        <v>0</v>
      </c>
      <c r="F322" s="382">
        <f t="shared" si="313"/>
        <v>0</v>
      </c>
      <c r="G322" s="304" t="str">
        <f t="shared" si="314"/>
        <v>-</v>
      </c>
      <c r="H322" s="308">
        <f t="shared" si="280"/>
        <v>0</v>
      </c>
      <c r="I322" s="190">
        <f t="shared" si="281"/>
        <v>0</v>
      </c>
      <c r="J322" s="190">
        <f t="shared" si="282"/>
        <v>0</v>
      </c>
      <c r="K322" s="190">
        <f t="shared" si="283"/>
        <v>0</v>
      </c>
      <c r="L322" s="414" t="str">
        <f t="shared" si="301"/>
        <v>-</v>
      </c>
      <c r="M322" s="335">
        <f t="shared" si="302"/>
        <v>0</v>
      </c>
      <c r="N322" s="335"/>
      <c r="O322" s="65"/>
      <c r="P322" s="105" t="str">
        <f t="shared" si="284"/>
        <v>-</v>
      </c>
      <c r="Q322" s="228">
        <v>0</v>
      </c>
      <c r="R322" s="417" t="str">
        <f t="shared" si="303"/>
        <v>-</v>
      </c>
      <c r="S322" s="335">
        <f t="shared" si="304"/>
        <v>0</v>
      </c>
      <c r="T322" s="335"/>
      <c r="U322" s="65"/>
      <c r="V322" s="105" t="str">
        <f t="shared" si="291"/>
        <v>-</v>
      </c>
      <c r="W322" s="228">
        <v>0</v>
      </c>
      <c r="X322" s="417" t="str">
        <f t="shared" si="285"/>
        <v>-</v>
      </c>
      <c r="Y322" s="335">
        <f t="shared" si="305"/>
        <v>0</v>
      </c>
      <c r="Z322" s="335"/>
      <c r="AA322" s="65"/>
      <c r="AB322" s="105" t="str">
        <f t="shared" si="292"/>
        <v>-</v>
      </c>
      <c r="AC322" s="228">
        <v>0</v>
      </c>
      <c r="AD322" s="417" t="str">
        <f t="shared" si="286"/>
        <v>-</v>
      </c>
      <c r="AE322" s="335">
        <f t="shared" si="306"/>
        <v>0</v>
      </c>
      <c r="AF322" s="335"/>
      <c r="AG322" s="65"/>
      <c r="AH322" s="105" t="str">
        <f t="shared" si="293"/>
        <v>-</v>
      </c>
      <c r="AI322" s="228">
        <v>0</v>
      </c>
      <c r="AJ322" s="417" t="str">
        <f t="shared" si="287"/>
        <v>-</v>
      </c>
      <c r="AK322" s="335">
        <f t="shared" si="307"/>
        <v>0</v>
      </c>
      <c r="AL322" s="335"/>
      <c r="AM322" s="65"/>
      <c r="AN322" s="105" t="str">
        <f t="shared" si="294"/>
        <v>-</v>
      </c>
      <c r="AO322" s="228">
        <v>0</v>
      </c>
      <c r="AP322" s="417" t="str">
        <f t="shared" si="288"/>
        <v>-</v>
      </c>
      <c r="AQ322" s="335">
        <f t="shared" si="308"/>
        <v>0</v>
      </c>
      <c r="AR322" s="335"/>
      <c r="AS322" s="65"/>
      <c r="AT322" s="105" t="str">
        <f t="shared" si="295"/>
        <v>-</v>
      </c>
      <c r="AU322" s="228">
        <v>0</v>
      </c>
      <c r="AV322" s="417" t="str">
        <f t="shared" si="289"/>
        <v>-</v>
      </c>
      <c r="AW322" s="335">
        <f t="shared" si="309"/>
        <v>0</v>
      </c>
      <c r="AX322" s="335"/>
      <c r="AY322" s="65"/>
      <c r="AZ322" s="369">
        <v>0</v>
      </c>
      <c r="BA322" s="417" t="str">
        <f t="shared" si="274"/>
        <v>-</v>
      </c>
      <c r="BB322" s="335">
        <f t="shared" si="310"/>
        <v>0</v>
      </c>
      <c r="BC322" s="335"/>
      <c r="BD322" s="65"/>
      <c r="BE322" s="369">
        <v>0</v>
      </c>
      <c r="BF322" s="417" t="str">
        <f t="shared" si="311"/>
        <v>-</v>
      </c>
      <c r="BG322" s="335">
        <f t="shared" si="312"/>
        <v>0</v>
      </c>
      <c r="BH322" s="335"/>
      <c r="BI322" s="65"/>
      <c r="BJ322" s="369">
        <v>0</v>
      </c>
      <c r="BK322" s="417" t="str">
        <f t="shared" si="278"/>
        <v>-</v>
      </c>
    </row>
    <row r="323" ht="16.5" customHeight="1" spans="1:63">
      <c r="A323" s="399" t="s">
        <v>60</v>
      </c>
      <c r="B323" s="400"/>
      <c r="C323" s="401">
        <f>SUM(C324:C353)</f>
        <v>0</v>
      </c>
      <c r="D323" s="401">
        <f>SUM(D324:D353)</f>
        <v>0</v>
      </c>
      <c r="E323" s="208">
        <f t="shared" si="279"/>
        <v>0</v>
      </c>
      <c r="F323" s="382">
        <f t="shared" si="313"/>
        <v>0</v>
      </c>
      <c r="G323" s="304" t="str">
        <f t="shared" si="314"/>
        <v>-</v>
      </c>
      <c r="H323" s="308">
        <f t="shared" si="280"/>
        <v>0</v>
      </c>
      <c r="I323" s="190">
        <f t="shared" si="281"/>
        <v>0</v>
      </c>
      <c r="J323" s="190">
        <f t="shared" si="282"/>
        <v>0</v>
      </c>
      <c r="K323" s="190">
        <f t="shared" si="283"/>
        <v>0</v>
      </c>
      <c r="L323" s="412" t="str">
        <f t="shared" si="301"/>
        <v>-</v>
      </c>
      <c r="M323" s="413">
        <f>SUM(M324:M353)</f>
        <v>0</v>
      </c>
      <c r="N323" s="413">
        <f>SUM(N324:N353)</f>
        <v>0</v>
      </c>
      <c r="O323" s="413">
        <f>SUM(O324:O353)</f>
        <v>0</v>
      </c>
      <c r="P323" s="411" t="str">
        <f t="shared" si="284"/>
        <v>-</v>
      </c>
      <c r="Q323" s="415">
        <f>SUM(Q324:Q353)</f>
        <v>0</v>
      </c>
      <c r="R323" s="416" t="str">
        <f t="shared" si="303"/>
        <v>-</v>
      </c>
      <c r="S323" s="413">
        <f>SUM(S324:S353)</f>
        <v>0</v>
      </c>
      <c r="T323" s="413">
        <f>SUM(T324:T353)</f>
        <v>0</v>
      </c>
      <c r="U323" s="413">
        <f>SUM(U324:U353)</f>
        <v>0</v>
      </c>
      <c r="V323" s="411" t="str">
        <f t="shared" si="291"/>
        <v>-</v>
      </c>
      <c r="W323" s="415">
        <f>SUM(W324:W353)</f>
        <v>0</v>
      </c>
      <c r="X323" s="416" t="str">
        <f t="shared" si="285"/>
        <v>-</v>
      </c>
      <c r="Y323" s="413">
        <f>SUM(Y324:Y353)</f>
        <v>0</v>
      </c>
      <c r="Z323" s="413">
        <f>SUM(Z324:Z353)</f>
        <v>0</v>
      </c>
      <c r="AA323" s="413">
        <f>SUM(AA324:AA353)</f>
        <v>0</v>
      </c>
      <c r="AB323" s="411" t="str">
        <f t="shared" si="292"/>
        <v>-</v>
      </c>
      <c r="AC323" s="415">
        <f>SUM(AC324:AC353)</f>
        <v>0</v>
      </c>
      <c r="AD323" s="416" t="str">
        <f t="shared" si="286"/>
        <v>-</v>
      </c>
      <c r="AE323" s="413">
        <f>SUM(AE324:AE353)</f>
        <v>0</v>
      </c>
      <c r="AF323" s="413">
        <f>SUM(AF324:AF353)</f>
        <v>0</v>
      </c>
      <c r="AG323" s="413">
        <f>SUM(AG324:AG353)</f>
        <v>0</v>
      </c>
      <c r="AH323" s="411" t="str">
        <f t="shared" si="293"/>
        <v>-</v>
      </c>
      <c r="AI323" s="415">
        <f>SUM(AI324:AI353)</f>
        <v>0</v>
      </c>
      <c r="AJ323" s="416" t="str">
        <f t="shared" si="287"/>
        <v>-</v>
      </c>
      <c r="AK323" s="413">
        <f>SUM(AK324:AK353)</f>
        <v>0</v>
      </c>
      <c r="AL323" s="413">
        <f>SUM(AL324:AL353)</f>
        <v>0</v>
      </c>
      <c r="AM323" s="413">
        <f>SUM(AM324:AM353)</f>
        <v>0</v>
      </c>
      <c r="AN323" s="411" t="str">
        <f t="shared" si="294"/>
        <v>-</v>
      </c>
      <c r="AO323" s="415">
        <f>SUM(AO324:AO353)</f>
        <v>0</v>
      </c>
      <c r="AP323" s="416" t="str">
        <f t="shared" si="288"/>
        <v>-</v>
      </c>
      <c r="AQ323" s="413">
        <f>SUM(AQ324:AQ353)</f>
        <v>0</v>
      </c>
      <c r="AR323" s="413">
        <f>SUM(AR324:AR353)</f>
        <v>0</v>
      </c>
      <c r="AS323" s="413">
        <f>SUM(AS324:AS353)</f>
        <v>0</v>
      </c>
      <c r="AT323" s="411" t="str">
        <f t="shared" si="295"/>
        <v>-</v>
      </c>
      <c r="AU323" s="415">
        <f>SUM(AU324:AU353)</f>
        <v>0</v>
      </c>
      <c r="AV323" s="416" t="str">
        <f t="shared" si="289"/>
        <v>-</v>
      </c>
      <c r="AW323" s="413">
        <f t="shared" ref="AW323:AZ323" si="315">SUM(AW324:AW353)</f>
        <v>0</v>
      </c>
      <c r="AX323" s="413">
        <f t="shared" si="315"/>
        <v>0</v>
      </c>
      <c r="AY323" s="413">
        <f t="shared" si="315"/>
        <v>0</v>
      </c>
      <c r="AZ323" s="415">
        <f t="shared" si="315"/>
        <v>0</v>
      </c>
      <c r="BA323" s="419" t="str">
        <f t="shared" si="274"/>
        <v>-</v>
      </c>
      <c r="BB323" s="413">
        <f t="shared" ref="BB323:BE323" si="316">SUM(BB324:BB353)</f>
        <v>0</v>
      </c>
      <c r="BC323" s="413">
        <f t="shared" si="316"/>
        <v>0</v>
      </c>
      <c r="BD323" s="413">
        <f t="shared" si="316"/>
        <v>0</v>
      </c>
      <c r="BE323" s="415">
        <f t="shared" si="316"/>
        <v>0</v>
      </c>
      <c r="BF323" s="419" t="str">
        <f t="shared" si="311"/>
        <v>-</v>
      </c>
      <c r="BG323" s="413">
        <f t="shared" ref="BG323:BJ323" si="317">SUM(BG324:BG353)</f>
        <v>0</v>
      </c>
      <c r="BH323" s="413">
        <f t="shared" si="317"/>
        <v>0</v>
      </c>
      <c r="BI323" s="413">
        <f t="shared" si="317"/>
        <v>0</v>
      </c>
      <c r="BJ323" s="415">
        <f t="shared" si="317"/>
        <v>0</v>
      </c>
      <c r="BK323" s="419" t="str">
        <f t="shared" si="278"/>
        <v>-</v>
      </c>
    </row>
    <row r="324" s="290" customFormat="1" ht="15" customHeight="1" spans="1:63">
      <c r="A324" s="403"/>
      <c r="B324" s="404">
        <v>1</v>
      </c>
      <c r="C324" s="405">
        <f>F324+H324</f>
        <v>0</v>
      </c>
      <c r="D324" s="406">
        <f>M324+S324+Y324+AE324+AK324+AQ324</f>
        <v>0</v>
      </c>
      <c r="E324" s="208">
        <f t="shared" si="279"/>
        <v>0</v>
      </c>
      <c r="F324" s="382">
        <f t="shared" si="313"/>
        <v>0</v>
      </c>
      <c r="G324" s="304" t="str">
        <f t="shared" si="314"/>
        <v>-</v>
      </c>
      <c r="H324" s="308">
        <f t="shared" si="280"/>
        <v>0</v>
      </c>
      <c r="I324" s="190">
        <f t="shared" si="281"/>
        <v>0</v>
      </c>
      <c r="J324" s="190">
        <f t="shared" si="282"/>
        <v>0</v>
      </c>
      <c r="K324" s="190">
        <f t="shared" si="283"/>
        <v>0</v>
      </c>
      <c r="L324" s="414" t="str">
        <f t="shared" si="301"/>
        <v>-</v>
      </c>
      <c r="M324" s="335">
        <f>N324+O324</f>
        <v>0</v>
      </c>
      <c r="N324" s="335"/>
      <c r="O324" s="65"/>
      <c r="P324" s="105" t="str">
        <f t="shared" si="284"/>
        <v>-</v>
      </c>
      <c r="Q324" s="228">
        <v>0</v>
      </c>
      <c r="R324" s="417" t="str">
        <f t="shared" si="303"/>
        <v>-</v>
      </c>
      <c r="S324" s="335">
        <f>T324+U324</f>
        <v>0</v>
      </c>
      <c r="T324" s="335"/>
      <c r="U324" s="65"/>
      <c r="V324" s="105" t="str">
        <f t="shared" si="291"/>
        <v>-</v>
      </c>
      <c r="W324" s="228">
        <v>0</v>
      </c>
      <c r="X324" s="417" t="str">
        <f t="shared" si="285"/>
        <v>-</v>
      </c>
      <c r="Y324" s="335">
        <f>Z324+AA324</f>
        <v>0</v>
      </c>
      <c r="Z324" s="335"/>
      <c r="AA324" s="65"/>
      <c r="AB324" s="105" t="str">
        <f t="shared" si="292"/>
        <v>-</v>
      </c>
      <c r="AC324" s="228">
        <v>0</v>
      </c>
      <c r="AD324" s="417" t="str">
        <f t="shared" si="286"/>
        <v>-</v>
      </c>
      <c r="AE324" s="335">
        <f>AF324+AG324</f>
        <v>0</v>
      </c>
      <c r="AF324" s="335"/>
      <c r="AG324" s="65"/>
      <c r="AH324" s="105" t="str">
        <f t="shared" si="293"/>
        <v>-</v>
      </c>
      <c r="AI324" s="228">
        <v>0</v>
      </c>
      <c r="AJ324" s="417" t="str">
        <f t="shared" si="287"/>
        <v>-</v>
      </c>
      <c r="AK324" s="335">
        <f>AL324+AM324</f>
        <v>0</v>
      </c>
      <c r="AL324" s="335"/>
      <c r="AM324" s="65"/>
      <c r="AN324" s="105" t="str">
        <f t="shared" si="294"/>
        <v>-</v>
      </c>
      <c r="AO324" s="228">
        <v>0</v>
      </c>
      <c r="AP324" s="417" t="str">
        <f t="shared" si="288"/>
        <v>-</v>
      </c>
      <c r="AQ324" s="335">
        <f>AR324+AS324</f>
        <v>0</v>
      </c>
      <c r="AR324" s="335"/>
      <c r="AS324" s="65"/>
      <c r="AT324" s="105" t="str">
        <f t="shared" si="295"/>
        <v>-</v>
      </c>
      <c r="AU324" s="228">
        <v>0</v>
      </c>
      <c r="AV324" s="417" t="str">
        <f t="shared" si="289"/>
        <v>-</v>
      </c>
      <c r="AW324" s="335">
        <f>AX324+AY324</f>
        <v>0</v>
      </c>
      <c r="AX324" s="335"/>
      <c r="AY324" s="65"/>
      <c r="AZ324" s="369">
        <v>0</v>
      </c>
      <c r="BA324" s="417" t="str">
        <f t="shared" si="274"/>
        <v>-</v>
      </c>
      <c r="BB324" s="335">
        <f>BC324+BD324</f>
        <v>0</v>
      </c>
      <c r="BC324" s="335"/>
      <c r="BD324" s="65"/>
      <c r="BE324" s="369">
        <v>0</v>
      </c>
      <c r="BF324" s="417" t="str">
        <f t="shared" si="311"/>
        <v>-</v>
      </c>
      <c r="BG324" s="335">
        <f>BH324+BI324</f>
        <v>0</v>
      </c>
      <c r="BH324" s="335"/>
      <c r="BI324" s="65"/>
      <c r="BJ324" s="369">
        <v>0</v>
      </c>
      <c r="BK324" s="417" t="str">
        <f t="shared" si="278"/>
        <v>-</v>
      </c>
    </row>
    <row r="325" s="290" customFormat="1" ht="15" customHeight="1" spans="1:63">
      <c r="A325" s="403"/>
      <c r="B325" s="404">
        <v>2</v>
      </c>
      <c r="C325" s="405">
        <f t="shared" ref="C325:C353" si="318">F325+H325</f>
        <v>0</v>
      </c>
      <c r="D325" s="406">
        <f t="shared" ref="D325:D353" si="319">M325+S325+Y325+AE325+AK325+AQ325</f>
        <v>0</v>
      </c>
      <c r="E325" s="208">
        <f t="shared" si="279"/>
        <v>0</v>
      </c>
      <c r="F325" s="382">
        <f t="shared" si="313"/>
        <v>0</v>
      </c>
      <c r="G325" s="304" t="str">
        <f t="shared" si="314"/>
        <v>-</v>
      </c>
      <c r="H325" s="308">
        <f t="shared" si="280"/>
        <v>0</v>
      </c>
      <c r="I325" s="190">
        <f t="shared" si="281"/>
        <v>0</v>
      </c>
      <c r="J325" s="190">
        <f t="shared" si="282"/>
        <v>0</v>
      </c>
      <c r="K325" s="190">
        <f t="shared" si="283"/>
        <v>0</v>
      </c>
      <c r="L325" s="414" t="str">
        <f t="shared" ref="L325:L353" si="320">IF(I325&lt;&gt;0,I325/F325,"-")</f>
        <v>-</v>
      </c>
      <c r="M325" s="335">
        <f t="shared" ref="M325:M353" si="321">N325+O325</f>
        <v>0</v>
      </c>
      <c r="N325" s="335"/>
      <c r="O325" s="65"/>
      <c r="P325" s="105" t="str">
        <f t="shared" si="284"/>
        <v>-</v>
      </c>
      <c r="Q325" s="228">
        <v>0</v>
      </c>
      <c r="R325" s="417" t="str">
        <f t="shared" ref="R325:R353" si="322">IF(Q325&lt;&gt;0,Q325/O325,"-")</f>
        <v>-</v>
      </c>
      <c r="S325" s="335">
        <f t="shared" ref="S325:S353" si="323">T325+U325</f>
        <v>0</v>
      </c>
      <c r="T325" s="335"/>
      <c r="U325" s="65"/>
      <c r="V325" s="105" t="str">
        <f t="shared" si="291"/>
        <v>-</v>
      </c>
      <c r="W325" s="228">
        <v>0</v>
      </c>
      <c r="X325" s="417" t="str">
        <f t="shared" si="285"/>
        <v>-</v>
      </c>
      <c r="Y325" s="335">
        <f t="shared" ref="Y325:Y353" si="324">Z325+AA325</f>
        <v>0</v>
      </c>
      <c r="Z325" s="335"/>
      <c r="AA325" s="65"/>
      <c r="AB325" s="105" t="str">
        <f t="shared" si="292"/>
        <v>-</v>
      </c>
      <c r="AC325" s="228">
        <v>0</v>
      </c>
      <c r="AD325" s="417" t="str">
        <f t="shared" si="286"/>
        <v>-</v>
      </c>
      <c r="AE325" s="335">
        <f t="shared" ref="AE325:AE353" si="325">AF325+AG325</f>
        <v>0</v>
      </c>
      <c r="AF325" s="335"/>
      <c r="AG325" s="65"/>
      <c r="AH325" s="105" t="str">
        <f t="shared" si="293"/>
        <v>-</v>
      </c>
      <c r="AI325" s="228">
        <v>0</v>
      </c>
      <c r="AJ325" s="417" t="str">
        <f t="shared" si="287"/>
        <v>-</v>
      </c>
      <c r="AK325" s="335">
        <f t="shared" ref="AK325:AK353" si="326">AL325+AM325</f>
        <v>0</v>
      </c>
      <c r="AL325" s="335"/>
      <c r="AM325" s="65"/>
      <c r="AN325" s="105" t="str">
        <f t="shared" si="294"/>
        <v>-</v>
      </c>
      <c r="AO325" s="228">
        <v>0</v>
      </c>
      <c r="AP325" s="417" t="str">
        <f t="shared" si="288"/>
        <v>-</v>
      </c>
      <c r="AQ325" s="335">
        <f t="shared" ref="AQ325:AQ353" si="327">AR325+AS325</f>
        <v>0</v>
      </c>
      <c r="AR325" s="335"/>
      <c r="AS325" s="65"/>
      <c r="AT325" s="105" t="str">
        <f t="shared" si="295"/>
        <v>-</v>
      </c>
      <c r="AU325" s="228">
        <v>0</v>
      </c>
      <c r="AV325" s="417" t="str">
        <f t="shared" si="289"/>
        <v>-</v>
      </c>
      <c r="AW325" s="335">
        <f t="shared" ref="AW325:AW353" si="328">AX325+AY325</f>
        <v>0</v>
      </c>
      <c r="AX325" s="335"/>
      <c r="AY325" s="65"/>
      <c r="AZ325" s="369">
        <v>0</v>
      </c>
      <c r="BA325" s="417" t="str">
        <f t="shared" ref="BA325:BA385" si="329">IF(AZ325&lt;&gt;0,AZ325/AY325,"-")</f>
        <v>-</v>
      </c>
      <c r="BB325" s="335">
        <f t="shared" ref="BB325:BB353" si="330">BC325+BD325</f>
        <v>0</v>
      </c>
      <c r="BC325" s="335"/>
      <c r="BD325" s="65"/>
      <c r="BE325" s="369">
        <v>0</v>
      </c>
      <c r="BF325" s="417" t="str">
        <f t="shared" ref="BF325:BF355" si="331">IF(BE325&lt;&gt;0,BE325/BD325,"-")</f>
        <v>-</v>
      </c>
      <c r="BG325" s="335">
        <f t="shared" ref="BG325:BG353" si="332">BH325+BI325</f>
        <v>0</v>
      </c>
      <c r="BH325" s="335"/>
      <c r="BI325" s="65"/>
      <c r="BJ325" s="369">
        <v>0</v>
      </c>
      <c r="BK325" s="417" t="str">
        <f t="shared" ref="BK325:BK385" si="333">IF(BJ325&lt;&gt;0,BJ325/BI325,"-")</f>
        <v>-</v>
      </c>
    </row>
    <row r="326" s="290" customFormat="1" ht="15" customHeight="1" spans="1:63">
      <c r="A326" s="403"/>
      <c r="B326" s="404">
        <v>3</v>
      </c>
      <c r="C326" s="405">
        <f t="shared" si="318"/>
        <v>0</v>
      </c>
      <c r="D326" s="406">
        <f t="shared" si="319"/>
        <v>0</v>
      </c>
      <c r="E326" s="208">
        <f t="shared" si="279"/>
        <v>0</v>
      </c>
      <c r="F326" s="382">
        <f t="shared" si="313"/>
        <v>0</v>
      </c>
      <c r="G326" s="304" t="str">
        <f t="shared" si="314"/>
        <v>-</v>
      </c>
      <c r="H326" s="308">
        <f t="shared" si="280"/>
        <v>0</v>
      </c>
      <c r="I326" s="190">
        <f t="shared" si="281"/>
        <v>0</v>
      </c>
      <c r="J326" s="190">
        <f t="shared" si="282"/>
        <v>0</v>
      </c>
      <c r="K326" s="190">
        <f t="shared" si="283"/>
        <v>0</v>
      </c>
      <c r="L326" s="414" t="str">
        <f t="shared" si="320"/>
        <v>-</v>
      </c>
      <c r="M326" s="335">
        <f t="shared" si="321"/>
        <v>0</v>
      </c>
      <c r="N326" s="335"/>
      <c r="O326" s="65"/>
      <c r="P326" s="105" t="str">
        <f t="shared" si="284"/>
        <v>-</v>
      </c>
      <c r="Q326" s="228">
        <v>0</v>
      </c>
      <c r="R326" s="417" t="str">
        <f t="shared" si="322"/>
        <v>-</v>
      </c>
      <c r="S326" s="335">
        <f t="shared" si="323"/>
        <v>0</v>
      </c>
      <c r="T326" s="335"/>
      <c r="U326" s="65"/>
      <c r="V326" s="105" t="str">
        <f t="shared" si="291"/>
        <v>-</v>
      </c>
      <c r="W326" s="228">
        <v>0</v>
      </c>
      <c r="X326" s="417" t="str">
        <f t="shared" si="285"/>
        <v>-</v>
      </c>
      <c r="Y326" s="335">
        <f t="shared" si="324"/>
        <v>0</v>
      </c>
      <c r="Z326" s="335"/>
      <c r="AA326" s="65"/>
      <c r="AB326" s="105" t="str">
        <f t="shared" si="292"/>
        <v>-</v>
      </c>
      <c r="AC326" s="228">
        <v>0</v>
      </c>
      <c r="AD326" s="417" t="str">
        <f t="shared" si="286"/>
        <v>-</v>
      </c>
      <c r="AE326" s="335">
        <f t="shared" si="325"/>
        <v>0</v>
      </c>
      <c r="AF326" s="335"/>
      <c r="AG326" s="65"/>
      <c r="AH326" s="105" t="str">
        <f t="shared" si="293"/>
        <v>-</v>
      </c>
      <c r="AI326" s="228">
        <v>0</v>
      </c>
      <c r="AJ326" s="417" t="str">
        <f t="shared" si="287"/>
        <v>-</v>
      </c>
      <c r="AK326" s="335">
        <f t="shared" si="326"/>
        <v>0</v>
      </c>
      <c r="AL326" s="335"/>
      <c r="AM326" s="65"/>
      <c r="AN326" s="105" t="str">
        <f t="shared" si="294"/>
        <v>-</v>
      </c>
      <c r="AO326" s="228">
        <v>0</v>
      </c>
      <c r="AP326" s="417" t="str">
        <f t="shared" si="288"/>
        <v>-</v>
      </c>
      <c r="AQ326" s="335">
        <f t="shared" si="327"/>
        <v>0</v>
      </c>
      <c r="AR326" s="335"/>
      <c r="AS326" s="65"/>
      <c r="AT326" s="105" t="str">
        <f t="shared" si="295"/>
        <v>-</v>
      </c>
      <c r="AU326" s="228">
        <v>0</v>
      </c>
      <c r="AV326" s="417" t="str">
        <f t="shared" si="289"/>
        <v>-</v>
      </c>
      <c r="AW326" s="335">
        <f t="shared" si="328"/>
        <v>0</v>
      </c>
      <c r="AX326" s="335"/>
      <c r="AY326" s="65"/>
      <c r="AZ326" s="369">
        <v>0</v>
      </c>
      <c r="BA326" s="417" t="str">
        <f t="shared" si="329"/>
        <v>-</v>
      </c>
      <c r="BB326" s="335">
        <f t="shared" si="330"/>
        <v>0</v>
      </c>
      <c r="BC326" s="335"/>
      <c r="BD326" s="65"/>
      <c r="BE326" s="369">
        <v>0</v>
      </c>
      <c r="BF326" s="417" t="str">
        <f t="shared" si="331"/>
        <v>-</v>
      </c>
      <c r="BG326" s="335">
        <f t="shared" si="332"/>
        <v>0</v>
      </c>
      <c r="BH326" s="335"/>
      <c r="BI326" s="65"/>
      <c r="BJ326" s="369">
        <v>0</v>
      </c>
      <c r="BK326" s="417" t="str">
        <f t="shared" si="333"/>
        <v>-</v>
      </c>
    </row>
    <row r="327" s="290" customFormat="1" ht="15" customHeight="1" spans="1:63">
      <c r="A327" s="403"/>
      <c r="B327" s="404">
        <v>4</v>
      </c>
      <c r="C327" s="405">
        <f t="shared" si="318"/>
        <v>0</v>
      </c>
      <c r="D327" s="406">
        <f t="shared" si="319"/>
        <v>0</v>
      </c>
      <c r="E327" s="208">
        <f t="shared" si="279"/>
        <v>0</v>
      </c>
      <c r="F327" s="382">
        <f t="shared" si="313"/>
        <v>0</v>
      </c>
      <c r="G327" s="304" t="str">
        <f t="shared" si="314"/>
        <v>-</v>
      </c>
      <c r="H327" s="308">
        <f t="shared" si="280"/>
        <v>0</v>
      </c>
      <c r="I327" s="190">
        <f t="shared" si="281"/>
        <v>0</v>
      </c>
      <c r="J327" s="190">
        <f t="shared" si="282"/>
        <v>0</v>
      </c>
      <c r="K327" s="190">
        <f t="shared" si="283"/>
        <v>0</v>
      </c>
      <c r="L327" s="414" t="str">
        <f t="shared" si="320"/>
        <v>-</v>
      </c>
      <c r="M327" s="335">
        <f t="shared" si="321"/>
        <v>0</v>
      </c>
      <c r="N327" s="335"/>
      <c r="O327" s="65"/>
      <c r="P327" s="105" t="str">
        <f t="shared" si="284"/>
        <v>-</v>
      </c>
      <c r="Q327" s="228">
        <v>0</v>
      </c>
      <c r="R327" s="417" t="str">
        <f t="shared" si="322"/>
        <v>-</v>
      </c>
      <c r="S327" s="335">
        <f t="shared" si="323"/>
        <v>0</v>
      </c>
      <c r="T327" s="335"/>
      <c r="U327" s="65"/>
      <c r="V327" s="105" t="str">
        <f t="shared" si="291"/>
        <v>-</v>
      </c>
      <c r="W327" s="228">
        <v>0</v>
      </c>
      <c r="X327" s="417" t="str">
        <f t="shared" si="285"/>
        <v>-</v>
      </c>
      <c r="Y327" s="335">
        <f t="shared" si="324"/>
        <v>0</v>
      </c>
      <c r="Z327" s="335"/>
      <c r="AA327" s="65"/>
      <c r="AB327" s="105" t="str">
        <f t="shared" si="292"/>
        <v>-</v>
      </c>
      <c r="AC327" s="228">
        <v>0</v>
      </c>
      <c r="AD327" s="417" t="str">
        <f t="shared" si="286"/>
        <v>-</v>
      </c>
      <c r="AE327" s="335">
        <f t="shared" si="325"/>
        <v>0</v>
      </c>
      <c r="AF327" s="335"/>
      <c r="AG327" s="65"/>
      <c r="AH327" s="105" t="str">
        <f t="shared" si="293"/>
        <v>-</v>
      </c>
      <c r="AI327" s="228">
        <v>0</v>
      </c>
      <c r="AJ327" s="417" t="str">
        <f t="shared" si="287"/>
        <v>-</v>
      </c>
      <c r="AK327" s="335">
        <f t="shared" si="326"/>
        <v>0</v>
      </c>
      <c r="AL327" s="335"/>
      <c r="AM327" s="65"/>
      <c r="AN327" s="105" t="str">
        <f t="shared" si="294"/>
        <v>-</v>
      </c>
      <c r="AO327" s="228">
        <v>0</v>
      </c>
      <c r="AP327" s="417" t="str">
        <f t="shared" si="288"/>
        <v>-</v>
      </c>
      <c r="AQ327" s="335">
        <f t="shared" si="327"/>
        <v>0</v>
      </c>
      <c r="AR327" s="335"/>
      <c r="AS327" s="65"/>
      <c r="AT327" s="105" t="str">
        <f t="shared" si="295"/>
        <v>-</v>
      </c>
      <c r="AU327" s="228">
        <v>0</v>
      </c>
      <c r="AV327" s="417" t="str">
        <f t="shared" si="289"/>
        <v>-</v>
      </c>
      <c r="AW327" s="335">
        <f t="shared" si="328"/>
        <v>0</v>
      </c>
      <c r="AX327" s="335"/>
      <c r="AY327" s="65"/>
      <c r="AZ327" s="369">
        <v>0</v>
      </c>
      <c r="BA327" s="417" t="str">
        <f t="shared" si="329"/>
        <v>-</v>
      </c>
      <c r="BB327" s="335">
        <f t="shared" si="330"/>
        <v>0</v>
      </c>
      <c r="BC327" s="335"/>
      <c r="BD327" s="65"/>
      <c r="BE327" s="369">
        <v>0</v>
      </c>
      <c r="BF327" s="417" t="str">
        <f t="shared" si="331"/>
        <v>-</v>
      </c>
      <c r="BG327" s="335">
        <f t="shared" si="332"/>
        <v>0</v>
      </c>
      <c r="BH327" s="335"/>
      <c r="BI327" s="65"/>
      <c r="BJ327" s="369">
        <v>0</v>
      </c>
      <c r="BK327" s="417" t="str">
        <f t="shared" si="333"/>
        <v>-</v>
      </c>
    </row>
    <row r="328" s="290" customFormat="1" ht="15" customHeight="1" spans="1:63">
      <c r="A328" s="403"/>
      <c r="B328" s="404">
        <v>5</v>
      </c>
      <c r="C328" s="405">
        <f t="shared" si="318"/>
        <v>0</v>
      </c>
      <c r="D328" s="406">
        <f t="shared" si="319"/>
        <v>0</v>
      </c>
      <c r="E328" s="208">
        <f t="shared" ref="E328:E385" si="334">AW328+BB328+BG328</f>
        <v>0</v>
      </c>
      <c r="F328" s="382">
        <f t="shared" si="313"/>
        <v>0</v>
      </c>
      <c r="G328" s="304" t="str">
        <f t="shared" si="314"/>
        <v>-</v>
      </c>
      <c r="H328" s="308">
        <f t="shared" ref="H328:H385" si="335">N328+T328+Z328+AF328+AL328+AR328+AX328+BC328+BH328</f>
        <v>0</v>
      </c>
      <c r="I328" s="190">
        <f t="shared" ref="I328:I385" si="336">Q328+W328+AC328+AI328+AO328+AU328+AZ328+BE328+BJ328</f>
        <v>0</v>
      </c>
      <c r="J328" s="190">
        <f t="shared" ref="J328:J385" si="337">Q328+W328+AC328+AI328+AO328+AU328</f>
        <v>0</v>
      </c>
      <c r="K328" s="190">
        <f t="shared" ref="K328:K385" si="338">AZ328+BE328+BJ328</f>
        <v>0</v>
      </c>
      <c r="L328" s="414" t="str">
        <f t="shared" si="320"/>
        <v>-</v>
      </c>
      <c r="M328" s="335">
        <f t="shared" si="321"/>
        <v>0</v>
      </c>
      <c r="N328" s="335"/>
      <c r="O328" s="65"/>
      <c r="P328" s="105" t="str">
        <f t="shared" ref="P328:P385" si="339">IF(M328&lt;&gt;0,O328/M328,"-")</f>
        <v>-</v>
      </c>
      <c r="Q328" s="228">
        <v>0</v>
      </c>
      <c r="R328" s="417" t="str">
        <f t="shared" si="322"/>
        <v>-</v>
      </c>
      <c r="S328" s="335">
        <f t="shared" si="323"/>
        <v>0</v>
      </c>
      <c r="T328" s="335"/>
      <c r="U328" s="65"/>
      <c r="V328" s="105" t="str">
        <f t="shared" si="291"/>
        <v>-</v>
      </c>
      <c r="W328" s="228">
        <v>0</v>
      </c>
      <c r="X328" s="417" t="str">
        <f t="shared" si="285"/>
        <v>-</v>
      </c>
      <c r="Y328" s="335">
        <f t="shared" si="324"/>
        <v>0</v>
      </c>
      <c r="Z328" s="335"/>
      <c r="AA328" s="65"/>
      <c r="AB328" s="105" t="str">
        <f t="shared" si="292"/>
        <v>-</v>
      </c>
      <c r="AC328" s="228">
        <v>0</v>
      </c>
      <c r="AD328" s="417" t="str">
        <f t="shared" si="286"/>
        <v>-</v>
      </c>
      <c r="AE328" s="335">
        <f t="shared" si="325"/>
        <v>0</v>
      </c>
      <c r="AF328" s="335"/>
      <c r="AG328" s="65"/>
      <c r="AH328" s="105" t="str">
        <f t="shared" si="293"/>
        <v>-</v>
      </c>
      <c r="AI328" s="228">
        <v>0</v>
      </c>
      <c r="AJ328" s="417" t="str">
        <f t="shared" si="287"/>
        <v>-</v>
      </c>
      <c r="AK328" s="335">
        <f t="shared" si="326"/>
        <v>0</v>
      </c>
      <c r="AL328" s="335"/>
      <c r="AM328" s="65"/>
      <c r="AN328" s="105" t="str">
        <f t="shared" si="294"/>
        <v>-</v>
      </c>
      <c r="AO328" s="228">
        <v>0</v>
      </c>
      <c r="AP328" s="417" t="str">
        <f t="shared" si="288"/>
        <v>-</v>
      </c>
      <c r="AQ328" s="335">
        <f t="shared" si="327"/>
        <v>0</v>
      </c>
      <c r="AR328" s="335"/>
      <c r="AS328" s="65"/>
      <c r="AT328" s="105" t="str">
        <f t="shared" si="295"/>
        <v>-</v>
      </c>
      <c r="AU328" s="228">
        <v>0</v>
      </c>
      <c r="AV328" s="417" t="str">
        <f t="shared" si="289"/>
        <v>-</v>
      </c>
      <c r="AW328" s="335">
        <f t="shared" si="328"/>
        <v>0</v>
      </c>
      <c r="AX328" s="335"/>
      <c r="AY328" s="65"/>
      <c r="AZ328" s="369">
        <v>0</v>
      </c>
      <c r="BA328" s="417" t="str">
        <f t="shared" si="329"/>
        <v>-</v>
      </c>
      <c r="BB328" s="335">
        <f t="shared" si="330"/>
        <v>0</v>
      </c>
      <c r="BC328" s="335"/>
      <c r="BD328" s="65"/>
      <c r="BE328" s="369">
        <v>0</v>
      </c>
      <c r="BF328" s="417" t="str">
        <f t="shared" si="331"/>
        <v>-</v>
      </c>
      <c r="BG328" s="335">
        <f t="shared" si="332"/>
        <v>0</v>
      </c>
      <c r="BH328" s="335"/>
      <c r="BI328" s="65"/>
      <c r="BJ328" s="369">
        <v>0</v>
      </c>
      <c r="BK328" s="417" t="str">
        <f t="shared" si="333"/>
        <v>-</v>
      </c>
    </row>
    <row r="329" s="290" customFormat="1" ht="15" customHeight="1" spans="1:63">
      <c r="A329" s="403"/>
      <c r="B329" s="404">
        <v>6</v>
      </c>
      <c r="C329" s="405">
        <f t="shared" si="318"/>
        <v>0</v>
      </c>
      <c r="D329" s="406">
        <f t="shared" si="319"/>
        <v>0</v>
      </c>
      <c r="E329" s="208">
        <f t="shared" si="334"/>
        <v>0</v>
      </c>
      <c r="F329" s="382">
        <f t="shared" si="313"/>
        <v>0</v>
      </c>
      <c r="G329" s="304" t="str">
        <f t="shared" si="314"/>
        <v>-</v>
      </c>
      <c r="H329" s="308">
        <f t="shared" si="335"/>
        <v>0</v>
      </c>
      <c r="I329" s="190">
        <f t="shared" si="336"/>
        <v>0</v>
      </c>
      <c r="J329" s="190">
        <f t="shared" si="337"/>
        <v>0</v>
      </c>
      <c r="K329" s="190">
        <f t="shared" si="338"/>
        <v>0</v>
      </c>
      <c r="L329" s="414" t="str">
        <f t="shared" si="320"/>
        <v>-</v>
      </c>
      <c r="M329" s="335">
        <f t="shared" si="321"/>
        <v>0</v>
      </c>
      <c r="N329" s="335"/>
      <c r="O329" s="65"/>
      <c r="P329" s="105" t="str">
        <f t="shared" si="339"/>
        <v>-</v>
      </c>
      <c r="Q329" s="228">
        <v>0</v>
      </c>
      <c r="R329" s="417" t="str">
        <f t="shared" si="322"/>
        <v>-</v>
      </c>
      <c r="S329" s="335">
        <f t="shared" si="323"/>
        <v>0</v>
      </c>
      <c r="T329" s="335"/>
      <c r="U329" s="65"/>
      <c r="V329" s="105" t="str">
        <f t="shared" si="291"/>
        <v>-</v>
      </c>
      <c r="W329" s="228">
        <v>0</v>
      </c>
      <c r="X329" s="417" t="str">
        <f t="shared" si="285"/>
        <v>-</v>
      </c>
      <c r="Y329" s="335">
        <f t="shared" si="324"/>
        <v>0</v>
      </c>
      <c r="Z329" s="335"/>
      <c r="AA329" s="65"/>
      <c r="AB329" s="105" t="str">
        <f t="shared" si="292"/>
        <v>-</v>
      </c>
      <c r="AC329" s="228">
        <v>0</v>
      </c>
      <c r="AD329" s="417" t="str">
        <f t="shared" si="286"/>
        <v>-</v>
      </c>
      <c r="AE329" s="335">
        <f t="shared" si="325"/>
        <v>0</v>
      </c>
      <c r="AF329" s="335"/>
      <c r="AG329" s="65"/>
      <c r="AH329" s="105" t="str">
        <f t="shared" si="293"/>
        <v>-</v>
      </c>
      <c r="AI329" s="228">
        <v>0</v>
      </c>
      <c r="AJ329" s="417" t="str">
        <f t="shared" si="287"/>
        <v>-</v>
      </c>
      <c r="AK329" s="335">
        <f t="shared" si="326"/>
        <v>0</v>
      </c>
      <c r="AL329" s="335"/>
      <c r="AM329" s="65"/>
      <c r="AN329" s="105" t="str">
        <f t="shared" si="294"/>
        <v>-</v>
      </c>
      <c r="AO329" s="228">
        <v>0</v>
      </c>
      <c r="AP329" s="417" t="str">
        <f t="shared" si="288"/>
        <v>-</v>
      </c>
      <c r="AQ329" s="335">
        <f t="shared" si="327"/>
        <v>0</v>
      </c>
      <c r="AR329" s="335"/>
      <c r="AS329" s="65"/>
      <c r="AT329" s="105" t="str">
        <f t="shared" si="295"/>
        <v>-</v>
      </c>
      <c r="AU329" s="228">
        <v>0</v>
      </c>
      <c r="AV329" s="417" t="str">
        <f t="shared" si="289"/>
        <v>-</v>
      </c>
      <c r="AW329" s="335">
        <f t="shared" si="328"/>
        <v>0</v>
      </c>
      <c r="AX329" s="335"/>
      <c r="AY329" s="65"/>
      <c r="AZ329" s="369">
        <v>0</v>
      </c>
      <c r="BA329" s="417" t="str">
        <f t="shared" si="329"/>
        <v>-</v>
      </c>
      <c r="BB329" s="335">
        <f t="shared" si="330"/>
        <v>0</v>
      </c>
      <c r="BC329" s="335"/>
      <c r="BD329" s="65"/>
      <c r="BE329" s="369">
        <v>0</v>
      </c>
      <c r="BF329" s="417" t="str">
        <f t="shared" si="331"/>
        <v>-</v>
      </c>
      <c r="BG329" s="335">
        <f t="shared" si="332"/>
        <v>0</v>
      </c>
      <c r="BH329" s="335"/>
      <c r="BI329" s="65"/>
      <c r="BJ329" s="369">
        <v>0</v>
      </c>
      <c r="BK329" s="417" t="str">
        <f t="shared" si="333"/>
        <v>-</v>
      </c>
    </row>
    <row r="330" s="290" customFormat="1" ht="15" customHeight="1" spans="1:63">
      <c r="A330" s="403"/>
      <c r="B330" s="404">
        <v>7</v>
      </c>
      <c r="C330" s="405">
        <f t="shared" si="318"/>
        <v>0</v>
      </c>
      <c r="D330" s="406">
        <f t="shared" si="319"/>
        <v>0</v>
      </c>
      <c r="E330" s="208">
        <f t="shared" si="334"/>
        <v>0</v>
      </c>
      <c r="F330" s="382">
        <f t="shared" si="313"/>
        <v>0</v>
      </c>
      <c r="G330" s="304" t="str">
        <f t="shared" si="314"/>
        <v>-</v>
      </c>
      <c r="H330" s="308">
        <f t="shared" si="335"/>
        <v>0</v>
      </c>
      <c r="I330" s="190">
        <f t="shared" si="336"/>
        <v>0</v>
      </c>
      <c r="J330" s="190">
        <f t="shared" si="337"/>
        <v>0</v>
      </c>
      <c r="K330" s="190">
        <f t="shared" si="338"/>
        <v>0</v>
      </c>
      <c r="L330" s="414" t="str">
        <f t="shared" si="320"/>
        <v>-</v>
      </c>
      <c r="M330" s="335">
        <f t="shared" si="321"/>
        <v>0</v>
      </c>
      <c r="N330" s="335"/>
      <c r="O330" s="65"/>
      <c r="P330" s="105" t="str">
        <f t="shared" si="339"/>
        <v>-</v>
      </c>
      <c r="Q330" s="228">
        <v>0</v>
      </c>
      <c r="R330" s="417" t="str">
        <f t="shared" si="322"/>
        <v>-</v>
      </c>
      <c r="S330" s="335">
        <f t="shared" si="323"/>
        <v>0</v>
      </c>
      <c r="T330" s="335"/>
      <c r="U330" s="65"/>
      <c r="V330" s="105" t="str">
        <f t="shared" si="291"/>
        <v>-</v>
      </c>
      <c r="W330" s="228">
        <v>0</v>
      </c>
      <c r="X330" s="417" t="str">
        <f t="shared" ref="X330:X385" si="340">IF(W330&lt;&gt;0,W330/U330,"-")</f>
        <v>-</v>
      </c>
      <c r="Y330" s="335">
        <f t="shared" si="324"/>
        <v>0</v>
      </c>
      <c r="Z330" s="335"/>
      <c r="AA330" s="65"/>
      <c r="AB330" s="105" t="str">
        <f t="shared" si="292"/>
        <v>-</v>
      </c>
      <c r="AC330" s="228">
        <v>0</v>
      </c>
      <c r="AD330" s="417" t="str">
        <f t="shared" ref="AD330:AD385" si="341">IF(AC330&lt;&gt;0,AC330/AA330,"-")</f>
        <v>-</v>
      </c>
      <c r="AE330" s="335">
        <f t="shared" si="325"/>
        <v>0</v>
      </c>
      <c r="AF330" s="335"/>
      <c r="AG330" s="65"/>
      <c r="AH330" s="105" t="str">
        <f t="shared" si="293"/>
        <v>-</v>
      </c>
      <c r="AI330" s="228">
        <v>0</v>
      </c>
      <c r="AJ330" s="417" t="str">
        <f t="shared" ref="AJ330:AJ385" si="342">IF(AI330&lt;&gt;0,AI330/AG330,"-")</f>
        <v>-</v>
      </c>
      <c r="AK330" s="335">
        <f t="shared" si="326"/>
        <v>0</v>
      </c>
      <c r="AL330" s="335"/>
      <c r="AM330" s="65"/>
      <c r="AN330" s="105" t="str">
        <f t="shared" si="294"/>
        <v>-</v>
      </c>
      <c r="AO330" s="228">
        <v>0</v>
      </c>
      <c r="AP330" s="417" t="str">
        <f t="shared" ref="AP330:AP385" si="343">IF(AO330&lt;&gt;0,AO330/AM330,"-")</f>
        <v>-</v>
      </c>
      <c r="AQ330" s="335">
        <f t="shared" si="327"/>
        <v>0</v>
      </c>
      <c r="AR330" s="335"/>
      <c r="AS330" s="65"/>
      <c r="AT330" s="105" t="str">
        <f t="shared" si="295"/>
        <v>-</v>
      </c>
      <c r="AU330" s="228">
        <v>0</v>
      </c>
      <c r="AV330" s="417" t="str">
        <f t="shared" ref="AV330:AV385" si="344">IF(AU330&lt;&gt;0,AU330/AS330,"-")</f>
        <v>-</v>
      </c>
      <c r="AW330" s="335">
        <f t="shared" si="328"/>
        <v>0</v>
      </c>
      <c r="AX330" s="335"/>
      <c r="AY330" s="65"/>
      <c r="AZ330" s="369">
        <v>0</v>
      </c>
      <c r="BA330" s="417" t="str">
        <f t="shared" si="329"/>
        <v>-</v>
      </c>
      <c r="BB330" s="335">
        <f t="shared" si="330"/>
        <v>0</v>
      </c>
      <c r="BC330" s="335"/>
      <c r="BD330" s="65"/>
      <c r="BE330" s="369">
        <v>0</v>
      </c>
      <c r="BF330" s="417" t="str">
        <f t="shared" si="331"/>
        <v>-</v>
      </c>
      <c r="BG330" s="335">
        <f t="shared" si="332"/>
        <v>0</v>
      </c>
      <c r="BH330" s="335"/>
      <c r="BI330" s="65"/>
      <c r="BJ330" s="369">
        <v>0</v>
      </c>
      <c r="BK330" s="417" t="str">
        <f t="shared" si="333"/>
        <v>-</v>
      </c>
    </row>
    <row r="331" s="290" customFormat="1" ht="15" customHeight="1" spans="1:63">
      <c r="A331" s="403"/>
      <c r="B331" s="404">
        <v>8</v>
      </c>
      <c r="C331" s="405">
        <f t="shared" si="318"/>
        <v>0</v>
      </c>
      <c r="D331" s="406">
        <f t="shared" si="319"/>
        <v>0</v>
      </c>
      <c r="E331" s="208">
        <f t="shared" si="334"/>
        <v>0</v>
      </c>
      <c r="F331" s="382">
        <f t="shared" si="313"/>
        <v>0</v>
      </c>
      <c r="G331" s="304" t="str">
        <f t="shared" si="314"/>
        <v>-</v>
      </c>
      <c r="H331" s="308">
        <f t="shared" si="335"/>
        <v>0</v>
      </c>
      <c r="I331" s="190">
        <f t="shared" si="336"/>
        <v>0</v>
      </c>
      <c r="J331" s="190">
        <f t="shared" si="337"/>
        <v>0</v>
      </c>
      <c r="K331" s="190">
        <f t="shared" si="338"/>
        <v>0</v>
      </c>
      <c r="L331" s="414" t="str">
        <f t="shared" si="320"/>
        <v>-</v>
      </c>
      <c r="M331" s="335">
        <f t="shared" si="321"/>
        <v>0</v>
      </c>
      <c r="N331" s="335"/>
      <c r="O331" s="65"/>
      <c r="P331" s="105" t="str">
        <f t="shared" si="339"/>
        <v>-</v>
      </c>
      <c r="Q331" s="228">
        <v>0</v>
      </c>
      <c r="R331" s="417" t="str">
        <f t="shared" si="322"/>
        <v>-</v>
      </c>
      <c r="S331" s="335">
        <f t="shared" si="323"/>
        <v>0</v>
      </c>
      <c r="T331" s="335"/>
      <c r="U331" s="65"/>
      <c r="V331" s="105" t="str">
        <f t="shared" si="291"/>
        <v>-</v>
      </c>
      <c r="W331" s="228">
        <v>0</v>
      </c>
      <c r="X331" s="417" t="str">
        <f t="shared" si="340"/>
        <v>-</v>
      </c>
      <c r="Y331" s="335">
        <f t="shared" si="324"/>
        <v>0</v>
      </c>
      <c r="Z331" s="335"/>
      <c r="AA331" s="65"/>
      <c r="AB331" s="105" t="str">
        <f t="shared" si="292"/>
        <v>-</v>
      </c>
      <c r="AC331" s="228">
        <v>0</v>
      </c>
      <c r="AD331" s="417" t="str">
        <f t="shared" si="341"/>
        <v>-</v>
      </c>
      <c r="AE331" s="335">
        <f t="shared" si="325"/>
        <v>0</v>
      </c>
      <c r="AF331" s="335"/>
      <c r="AG331" s="65"/>
      <c r="AH331" s="105" t="str">
        <f t="shared" si="293"/>
        <v>-</v>
      </c>
      <c r="AI331" s="228">
        <v>0</v>
      </c>
      <c r="AJ331" s="417" t="str">
        <f t="shared" si="342"/>
        <v>-</v>
      </c>
      <c r="AK331" s="335">
        <f t="shared" si="326"/>
        <v>0</v>
      </c>
      <c r="AL331" s="335"/>
      <c r="AM331" s="65"/>
      <c r="AN331" s="105" t="str">
        <f t="shared" si="294"/>
        <v>-</v>
      </c>
      <c r="AO331" s="228">
        <v>0</v>
      </c>
      <c r="AP331" s="417" t="str">
        <f t="shared" si="343"/>
        <v>-</v>
      </c>
      <c r="AQ331" s="335">
        <f t="shared" si="327"/>
        <v>0</v>
      </c>
      <c r="AR331" s="335"/>
      <c r="AS331" s="65"/>
      <c r="AT331" s="105" t="str">
        <f t="shared" si="295"/>
        <v>-</v>
      </c>
      <c r="AU331" s="228">
        <v>0</v>
      </c>
      <c r="AV331" s="417" t="str">
        <f t="shared" si="344"/>
        <v>-</v>
      </c>
      <c r="AW331" s="335">
        <f t="shared" si="328"/>
        <v>0</v>
      </c>
      <c r="AX331" s="335"/>
      <c r="AY331" s="65"/>
      <c r="AZ331" s="369">
        <v>0</v>
      </c>
      <c r="BA331" s="417" t="str">
        <f t="shared" si="329"/>
        <v>-</v>
      </c>
      <c r="BB331" s="335">
        <f t="shared" si="330"/>
        <v>0</v>
      </c>
      <c r="BC331" s="335"/>
      <c r="BD331" s="65"/>
      <c r="BE331" s="369">
        <v>0</v>
      </c>
      <c r="BF331" s="417" t="str">
        <f t="shared" si="331"/>
        <v>-</v>
      </c>
      <c r="BG331" s="335">
        <f t="shared" si="332"/>
        <v>0</v>
      </c>
      <c r="BH331" s="335"/>
      <c r="BI331" s="65"/>
      <c r="BJ331" s="369">
        <v>0</v>
      </c>
      <c r="BK331" s="417" t="str">
        <f t="shared" si="333"/>
        <v>-</v>
      </c>
    </row>
    <row r="332" s="290" customFormat="1" ht="15" customHeight="1" spans="1:63">
      <c r="A332" s="403"/>
      <c r="B332" s="404">
        <v>9</v>
      </c>
      <c r="C332" s="405">
        <f t="shared" si="318"/>
        <v>0</v>
      </c>
      <c r="D332" s="406">
        <f t="shared" si="319"/>
        <v>0</v>
      </c>
      <c r="E332" s="208">
        <f t="shared" si="334"/>
        <v>0</v>
      </c>
      <c r="F332" s="382">
        <f t="shared" si="313"/>
        <v>0</v>
      </c>
      <c r="G332" s="304" t="str">
        <f t="shared" si="314"/>
        <v>-</v>
      </c>
      <c r="H332" s="308">
        <f t="shared" si="335"/>
        <v>0</v>
      </c>
      <c r="I332" s="190">
        <f t="shared" si="336"/>
        <v>0</v>
      </c>
      <c r="J332" s="190">
        <f t="shared" si="337"/>
        <v>0</v>
      </c>
      <c r="K332" s="190">
        <f t="shared" si="338"/>
        <v>0</v>
      </c>
      <c r="L332" s="414" t="str">
        <f t="shared" si="320"/>
        <v>-</v>
      </c>
      <c r="M332" s="335">
        <f t="shared" si="321"/>
        <v>0</v>
      </c>
      <c r="N332" s="335"/>
      <c r="O332" s="65"/>
      <c r="P332" s="105" t="str">
        <f t="shared" si="339"/>
        <v>-</v>
      </c>
      <c r="Q332" s="228">
        <v>0</v>
      </c>
      <c r="R332" s="417" t="str">
        <f t="shared" si="322"/>
        <v>-</v>
      </c>
      <c r="S332" s="335">
        <f t="shared" si="323"/>
        <v>0</v>
      </c>
      <c r="T332" s="335"/>
      <c r="U332" s="65"/>
      <c r="V332" s="105" t="str">
        <f t="shared" si="291"/>
        <v>-</v>
      </c>
      <c r="W332" s="228">
        <v>0</v>
      </c>
      <c r="X332" s="417" t="str">
        <f t="shared" si="340"/>
        <v>-</v>
      </c>
      <c r="Y332" s="335">
        <f t="shared" si="324"/>
        <v>0</v>
      </c>
      <c r="Z332" s="335"/>
      <c r="AA332" s="65"/>
      <c r="AB332" s="105" t="str">
        <f t="shared" si="292"/>
        <v>-</v>
      </c>
      <c r="AC332" s="228">
        <v>0</v>
      </c>
      <c r="AD332" s="417" t="str">
        <f t="shared" si="341"/>
        <v>-</v>
      </c>
      <c r="AE332" s="335">
        <f t="shared" si="325"/>
        <v>0</v>
      </c>
      <c r="AF332" s="335"/>
      <c r="AG332" s="65"/>
      <c r="AH332" s="105" t="str">
        <f t="shared" si="293"/>
        <v>-</v>
      </c>
      <c r="AI332" s="228">
        <v>0</v>
      </c>
      <c r="AJ332" s="417" t="str">
        <f t="shared" si="342"/>
        <v>-</v>
      </c>
      <c r="AK332" s="335">
        <f t="shared" si="326"/>
        <v>0</v>
      </c>
      <c r="AL332" s="335"/>
      <c r="AM332" s="65"/>
      <c r="AN332" s="105" t="str">
        <f t="shared" si="294"/>
        <v>-</v>
      </c>
      <c r="AO332" s="228">
        <v>0</v>
      </c>
      <c r="AP332" s="417" t="str">
        <f t="shared" si="343"/>
        <v>-</v>
      </c>
      <c r="AQ332" s="335">
        <f t="shared" si="327"/>
        <v>0</v>
      </c>
      <c r="AR332" s="335"/>
      <c r="AS332" s="65"/>
      <c r="AT332" s="105" t="str">
        <f t="shared" si="295"/>
        <v>-</v>
      </c>
      <c r="AU332" s="228">
        <v>0</v>
      </c>
      <c r="AV332" s="417" t="str">
        <f t="shared" si="344"/>
        <v>-</v>
      </c>
      <c r="AW332" s="335">
        <f t="shared" si="328"/>
        <v>0</v>
      </c>
      <c r="AX332" s="335"/>
      <c r="AY332" s="65"/>
      <c r="AZ332" s="369">
        <v>0</v>
      </c>
      <c r="BA332" s="417" t="str">
        <f t="shared" si="329"/>
        <v>-</v>
      </c>
      <c r="BB332" s="335">
        <f t="shared" si="330"/>
        <v>0</v>
      </c>
      <c r="BC332" s="335"/>
      <c r="BD332" s="65"/>
      <c r="BE332" s="369">
        <v>0</v>
      </c>
      <c r="BF332" s="417" t="str">
        <f t="shared" si="331"/>
        <v>-</v>
      </c>
      <c r="BG332" s="335">
        <f t="shared" si="332"/>
        <v>0</v>
      </c>
      <c r="BH332" s="335"/>
      <c r="BI332" s="65"/>
      <c r="BJ332" s="369">
        <v>0</v>
      </c>
      <c r="BK332" s="417" t="str">
        <f t="shared" si="333"/>
        <v>-</v>
      </c>
    </row>
    <row r="333" s="290" customFormat="1" ht="15" customHeight="1" spans="1:63">
      <c r="A333" s="403"/>
      <c r="B333" s="404">
        <v>10</v>
      </c>
      <c r="C333" s="405">
        <f t="shared" si="318"/>
        <v>0</v>
      </c>
      <c r="D333" s="406">
        <f t="shared" si="319"/>
        <v>0</v>
      </c>
      <c r="E333" s="208">
        <f t="shared" si="334"/>
        <v>0</v>
      </c>
      <c r="F333" s="382">
        <f t="shared" si="313"/>
        <v>0</v>
      </c>
      <c r="G333" s="304" t="str">
        <f t="shared" si="314"/>
        <v>-</v>
      </c>
      <c r="H333" s="308">
        <f t="shared" si="335"/>
        <v>0</v>
      </c>
      <c r="I333" s="190">
        <f t="shared" si="336"/>
        <v>0</v>
      </c>
      <c r="J333" s="190">
        <f t="shared" si="337"/>
        <v>0</v>
      </c>
      <c r="K333" s="190">
        <f t="shared" si="338"/>
        <v>0</v>
      </c>
      <c r="L333" s="414" t="str">
        <f t="shared" si="320"/>
        <v>-</v>
      </c>
      <c r="M333" s="335">
        <f t="shared" si="321"/>
        <v>0</v>
      </c>
      <c r="N333" s="335"/>
      <c r="O333" s="65"/>
      <c r="P333" s="105" t="str">
        <f t="shared" si="339"/>
        <v>-</v>
      </c>
      <c r="Q333" s="228">
        <v>0</v>
      </c>
      <c r="R333" s="417" t="str">
        <f t="shared" si="322"/>
        <v>-</v>
      </c>
      <c r="S333" s="335">
        <f t="shared" si="323"/>
        <v>0</v>
      </c>
      <c r="T333" s="335"/>
      <c r="U333" s="65"/>
      <c r="V333" s="105" t="str">
        <f t="shared" si="291"/>
        <v>-</v>
      </c>
      <c r="W333" s="228">
        <v>0</v>
      </c>
      <c r="X333" s="417" t="str">
        <f t="shared" si="340"/>
        <v>-</v>
      </c>
      <c r="Y333" s="335">
        <f t="shared" si="324"/>
        <v>0</v>
      </c>
      <c r="Z333" s="335"/>
      <c r="AA333" s="65"/>
      <c r="AB333" s="105" t="str">
        <f t="shared" si="292"/>
        <v>-</v>
      </c>
      <c r="AC333" s="228">
        <v>0</v>
      </c>
      <c r="AD333" s="417" t="str">
        <f t="shared" si="341"/>
        <v>-</v>
      </c>
      <c r="AE333" s="335">
        <f t="shared" si="325"/>
        <v>0</v>
      </c>
      <c r="AF333" s="335"/>
      <c r="AG333" s="65"/>
      <c r="AH333" s="105" t="str">
        <f t="shared" si="293"/>
        <v>-</v>
      </c>
      <c r="AI333" s="228">
        <v>0</v>
      </c>
      <c r="AJ333" s="417" t="str">
        <f t="shared" si="342"/>
        <v>-</v>
      </c>
      <c r="AK333" s="335">
        <f t="shared" si="326"/>
        <v>0</v>
      </c>
      <c r="AL333" s="335"/>
      <c r="AM333" s="65"/>
      <c r="AN333" s="105" t="str">
        <f t="shared" si="294"/>
        <v>-</v>
      </c>
      <c r="AO333" s="228">
        <v>0</v>
      </c>
      <c r="AP333" s="417" t="str">
        <f t="shared" si="343"/>
        <v>-</v>
      </c>
      <c r="AQ333" s="335">
        <f t="shared" si="327"/>
        <v>0</v>
      </c>
      <c r="AR333" s="335"/>
      <c r="AS333" s="65"/>
      <c r="AT333" s="105" t="str">
        <f t="shared" si="295"/>
        <v>-</v>
      </c>
      <c r="AU333" s="228">
        <v>0</v>
      </c>
      <c r="AV333" s="417" t="str">
        <f t="shared" si="344"/>
        <v>-</v>
      </c>
      <c r="AW333" s="335">
        <f t="shared" si="328"/>
        <v>0</v>
      </c>
      <c r="AX333" s="335"/>
      <c r="AY333" s="65"/>
      <c r="AZ333" s="369">
        <v>0</v>
      </c>
      <c r="BA333" s="417" t="str">
        <f t="shared" si="329"/>
        <v>-</v>
      </c>
      <c r="BB333" s="335">
        <f t="shared" si="330"/>
        <v>0</v>
      </c>
      <c r="BC333" s="335"/>
      <c r="BD333" s="65"/>
      <c r="BE333" s="369">
        <v>0</v>
      </c>
      <c r="BF333" s="417" t="str">
        <f t="shared" si="331"/>
        <v>-</v>
      </c>
      <c r="BG333" s="335">
        <f t="shared" si="332"/>
        <v>0</v>
      </c>
      <c r="BH333" s="335"/>
      <c r="BI333" s="65"/>
      <c r="BJ333" s="369">
        <v>0</v>
      </c>
      <c r="BK333" s="417" t="str">
        <f t="shared" si="333"/>
        <v>-</v>
      </c>
    </row>
    <row r="334" s="290" customFormat="1" ht="15" customHeight="1" spans="1:63">
      <c r="A334" s="403"/>
      <c r="B334" s="404">
        <v>11</v>
      </c>
      <c r="C334" s="405">
        <f t="shared" si="318"/>
        <v>0</v>
      </c>
      <c r="D334" s="406">
        <f t="shared" si="319"/>
        <v>0</v>
      </c>
      <c r="E334" s="208">
        <f t="shared" si="334"/>
        <v>0</v>
      </c>
      <c r="F334" s="382">
        <f t="shared" si="313"/>
        <v>0</v>
      </c>
      <c r="G334" s="304" t="str">
        <f t="shared" si="314"/>
        <v>-</v>
      </c>
      <c r="H334" s="308">
        <f t="shared" si="335"/>
        <v>0</v>
      </c>
      <c r="I334" s="190">
        <f t="shared" si="336"/>
        <v>0</v>
      </c>
      <c r="J334" s="190">
        <f t="shared" si="337"/>
        <v>0</v>
      </c>
      <c r="K334" s="190">
        <f t="shared" si="338"/>
        <v>0</v>
      </c>
      <c r="L334" s="414" t="str">
        <f t="shared" si="320"/>
        <v>-</v>
      </c>
      <c r="M334" s="335">
        <f t="shared" si="321"/>
        <v>0</v>
      </c>
      <c r="N334" s="335"/>
      <c r="O334" s="65"/>
      <c r="P334" s="105" t="str">
        <f t="shared" si="339"/>
        <v>-</v>
      </c>
      <c r="Q334" s="228">
        <v>0</v>
      </c>
      <c r="R334" s="417" t="str">
        <f t="shared" si="322"/>
        <v>-</v>
      </c>
      <c r="S334" s="335">
        <f t="shared" si="323"/>
        <v>0</v>
      </c>
      <c r="T334" s="335"/>
      <c r="U334" s="65"/>
      <c r="V334" s="105" t="str">
        <f t="shared" si="291"/>
        <v>-</v>
      </c>
      <c r="W334" s="228">
        <v>0</v>
      </c>
      <c r="X334" s="417" t="str">
        <f t="shared" si="340"/>
        <v>-</v>
      </c>
      <c r="Y334" s="335">
        <f t="shared" si="324"/>
        <v>0</v>
      </c>
      <c r="Z334" s="335"/>
      <c r="AA334" s="65"/>
      <c r="AB334" s="105" t="str">
        <f t="shared" si="292"/>
        <v>-</v>
      </c>
      <c r="AC334" s="228">
        <v>0</v>
      </c>
      <c r="AD334" s="417" t="str">
        <f t="shared" si="341"/>
        <v>-</v>
      </c>
      <c r="AE334" s="335">
        <f t="shared" si="325"/>
        <v>0</v>
      </c>
      <c r="AF334" s="335"/>
      <c r="AG334" s="65"/>
      <c r="AH334" s="105" t="str">
        <f t="shared" si="293"/>
        <v>-</v>
      </c>
      <c r="AI334" s="228">
        <v>0</v>
      </c>
      <c r="AJ334" s="417" t="str">
        <f t="shared" si="342"/>
        <v>-</v>
      </c>
      <c r="AK334" s="335">
        <f t="shared" si="326"/>
        <v>0</v>
      </c>
      <c r="AL334" s="335"/>
      <c r="AM334" s="65"/>
      <c r="AN334" s="105" t="str">
        <f t="shared" si="294"/>
        <v>-</v>
      </c>
      <c r="AO334" s="228">
        <v>0</v>
      </c>
      <c r="AP334" s="417" t="str">
        <f t="shared" si="343"/>
        <v>-</v>
      </c>
      <c r="AQ334" s="335">
        <f t="shared" si="327"/>
        <v>0</v>
      </c>
      <c r="AR334" s="335"/>
      <c r="AS334" s="65"/>
      <c r="AT334" s="105" t="str">
        <f t="shared" si="295"/>
        <v>-</v>
      </c>
      <c r="AU334" s="228">
        <v>0</v>
      </c>
      <c r="AV334" s="417" t="str">
        <f t="shared" si="344"/>
        <v>-</v>
      </c>
      <c r="AW334" s="335">
        <f t="shared" si="328"/>
        <v>0</v>
      </c>
      <c r="AX334" s="335"/>
      <c r="AY334" s="65"/>
      <c r="AZ334" s="369">
        <v>0</v>
      </c>
      <c r="BA334" s="417" t="str">
        <f t="shared" si="329"/>
        <v>-</v>
      </c>
      <c r="BB334" s="335">
        <f t="shared" si="330"/>
        <v>0</v>
      </c>
      <c r="BC334" s="335"/>
      <c r="BD334" s="65"/>
      <c r="BE334" s="369">
        <v>0</v>
      </c>
      <c r="BF334" s="417" t="str">
        <f t="shared" si="331"/>
        <v>-</v>
      </c>
      <c r="BG334" s="335">
        <f t="shared" si="332"/>
        <v>0</v>
      </c>
      <c r="BH334" s="335"/>
      <c r="BI334" s="65"/>
      <c r="BJ334" s="369">
        <v>0</v>
      </c>
      <c r="BK334" s="417" t="str">
        <f t="shared" si="333"/>
        <v>-</v>
      </c>
    </row>
    <row r="335" s="290" customFormat="1" ht="15" customHeight="1" spans="1:63">
      <c r="A335" s="403"/>
      <c r="B335" s="404">
        <v>12</v>
      </c>
      <c r="C335" s="405">
        <f t="shared" si="318"/>
        <v>0</v>
      </c>
      <c r="D335" s="406">
        <f t="shared" si="319"/>
        <v>0</v>
      </c>
      <c r="E335" s="208">
        <f t="shared" si="334"/>
        <v>0</v>
      </c>
      <c r="F335" s="382">
        <f t="shared" si="313"/>
        <v>0</v>
      </c>
      <c r="G335" s="304" t="str">
        <f t="shared" si="314"/>
        <v>-</v>
      </c>
      <c r="H335" s="308">
        <f t="shared" si="335"/>
        <v>0</v>
      </c>
      <c r="I335" s="190">
        <f t="shared" si="336"/>
        <v>0</v>
      </c>
      <c r="J335" s="190">
        <f t="shared" si="337"/>
        <v>0</v>
      </c>
      <c r="K335" s="190">
        <f t="shared" si="338"/>
        <v>0</v>
      </c>
      <c r="L335" s="414" t="str">
        <f t="shared" si="320"/>
        <v>-</v>
      </c>
      <c r="M335" s="335">
        <f t="shared" si="321"/>
        <v>0</v>
      </c>
      <c r="N335" s="335"/>
      <c r="O335" s="65"/>
      <c r="P335" s="105" t="str">
        <f t="shared" si="339"/>
        <v>-</v>
      </c>
      <c r="Q335" s="228">
        <v>0</v>
      </c>
      <c r="R335" s="417" t="str">
        <f t="shared" si="322"/>
        <v>-</v>
      </c>
      <c r="S335" s="335">
        <f t="shared" si="323"/>
        <v>0</v>
      </c>
      <c r="T335" s="335"/>
      <c r="U335" s="65"/>
      <c r="V335" s="105" t="str">
        <f t="shared" si="291"/>
        <v>-</v>
      </c>
      <c r="W335" s="228">
        <v>0</v>
      </c>
      <c r="X335" s="417" t="str">
        <f t="shared" si="340"/>
        <v>-</v>
      </c>
      <c r="Y335" s="335">
        <f t="shared" si="324"/>
        <v>0</v>
      </c>
      <c r="Z335" s="335"/>
      <c r="AA335" s="65"/>
      <c r="AB335" s="105" t="str">
        <f t="shared" si="292"/>
        <v>-</v>
      </c>
      <c r="AC335" s="228">
        <v>0</v>
      </c>
      <c r="AD335" s="417" t="str">
        <f t="shared" si="341"/>
        <v>-</v>
      </c>
      <c r="AE335" s="335">
        <f t="shared" si="325"/>
        <v>0</v>
      </c>
      <c r="AF335" s="335"/>
      <c r="AG335" s="65"/>
      <c r="AH335" s="105" t="str">
        <f t="shared" si="293"/>
        <v>-</v>
      </c>
      <c r="AI335" s="228">
        <v>0</v>
      </c>
      <c r="AJ335" s="417" t="str">
        <f t="shared" si="342"/>
        <v>-</v>
      </c>
      <c r="AK335" s="335">
        <f t="shared" si="326"/>
        <v>0</v>
      </c>
      <c r="AL335" s="335"/>
      <c r="AM335" s="65"/>
      <c r="AN335" s="105" t="str">
        <f t="shared" si="294"/>
        <v>-</v>
      </c>
      <c r="AO335" s="228">
        <v>0</v>
      </c>
      <c r="AP335" s="417" t="str">
        <f t="shared" si="343"/>
        <v>-</v>
      </c>
      <c r="AQ335" s="335">
        <f t="shared" si="327"/>
        <v>0</v>
      </c>
      <c r="AR335" s="335"/>
      <c r="AS335" s="65"/>
      <c r="AT335" s="105" t="str">
        <f t="shared" si="295"/>
        <v>-</v>
      </c>
      <c r="AU335" s="228">
        <v>0</v>
      </c>
      <c r="AV335" s="417" t="str">
        <f t="shared" si="344"/>
        <v>-</v>
      </c>
      <c r="AW335" s="335">
        <f t="shared" si="328"/>
        <v>0</v>
      </c>
      <c r="AX335" s="335"/>
      <c r="AY335" s="65"/>
      <c r="AZ335" s="369">
        <v>0</v>
      </c>
      <c r="BA335" s="417" t="str">
        <f t="shared" si="329"/>
        <v>-</v>
      </c>
      <c r="BB335" s="335">
        <f t="shared" si="330"/>
        <v>0</v>
      </c>
      <c r="BC335" s="335"/>
      <c r="BD335" s="65"/>
      <c r="BE335" s="369">
        <v>0</v>
      </c>
      <c r="BF335" s="417" t="str">
        <f t="shared" si="331"/>
        <v>-</v>
      </c>
      <c r="BG335" s="335">
        <f t="shared" si="332"/>
        <v>0</v>
      </c>
      <c r="BH335" s="335"/>
      <c r="BI335" s="65"/>
      <c r="BJ335" s="369">
        <v>0</v>
      </c>
      <c r="BK335" s="417" t="str">
        <f t="shared" si="333"/>
        <v>-</v>
      </c>
    </row>
    <row r="336" s="290" customFormat="1" ht="15" customHeight="1" spans="1:63">
      <c r="A336" s="403"/>
      <c r="B336" s="404">
        <v>13</v>
      </c>
      <c r="C336" s="405">
        <f t="shared" si="318"/>
        <v>0</v>
      </c>
      <c r="D336" s="406">
        <f t="shared" si="319"/>
        <v>0</v>
      </c>
      <c r="E336" s="208">
        <f t="shared" si="334"/>
        <v>0</v>
      </c>
      <c r="F336" s="382">
        <f t="shared" si="313"/>
        <v>0</v>
      </c>
      <c r="G336" s="304" t="str">
        <f t="shared" si="314"/>
        <v>-</v>
      </c>
      <c r="H336" s="308">
        <f t="shared" si="335"/>
        <v>0</v>
      </c>
      <c r="I336" s="190">
        <f t="shared" si="336"/>
        <v>0</v>
      </c>
      <c r="J336" s="190">
        <f t="shared" si="337"/>
        <v>0</v>
      </c>
      <c r="K336" s="190">
        <f t="shared" si="338"/>
        <v>0</v>
      </c>
      <c r="L336" s="414" t="str">
        <f t="shared" si="320"/>
        <v>-</v>
      </c>
      <c r="M336" s="335">
        <f t="shared" si="321"/>
        <v>0</v>
      </c>
      <c r="N336" s="335"/>
      <c r="O336" s="65"/>
      <c r="P336" s="105" t="str">
        <f t="shared" si="339"/>
        <v>-</v>
      </c>
      <c r="Q336" s="228">
        <v>0</v>
      </c>
      <c r="R336" s="417" t="str">
        <f t="shared" si="322"/>
        <v>-</v>
      </c>
      <c r="S336" s="335">
        <f t="shared" si="323"/>
        <v>0</v>
      </c>
      <c r="T336" s="335"/>
      <c r="U336" s="65"/>
      <c r="V336" s="105" t="str">
        <f t="shared" si="291"/>
        <v>-</v>
      </c>
      <c r="W336" s="228">
        <v>0</v>
      </c>
      <c r="X336" s="417" t="str">
        <f t="shared" si="340"/>
        <v>-</v>
      </c>
      <c r="Y336" s="335">
        <f t="shared" si="324"/>
        <v>0</v>
      </c>
      <c r="Z336" s="335"/>
      <c r="AA336" s="65"/>
      <c r="AB336" s="105" t="str">
        <f t="shared" si="292"/>
        <v>-</v>
      </c>
      <c r="AC336" s="228">
        <v>0</v>
      </c>
      <c r="AD336" s="417" t="str">
        <f t="shared" si="341"/>
        <v>-</v>
      </c>
      <c r="AE336" s="335">
        <f t="shared" si="325"/>
        <v>0</v>
      </c>
      <c r="AF336" s="335"/>
      <c r="AG336" s="65"/>
      <c r="AH336" s="105" t="str">
        <f t="shared" si="293"/>
        <v>-</v>
      </c>
      <c r="AI336" s="228">
        <v>0</v>
      </c>
      <c r="AJ336" s="417" t="str">
        <f t="shared" si="342"/>
        <v>-</v>
      </c>
      <c r="AK336" s="335">
        <f t="shared" si="326"/>
        <v>0</v>
      </c>
      <c r="AL336" s="335"/>
      <c r="AM336" s="65"/>
      <c r="AN336" s="105" t="str">
        <f t="shared" si="294"/>
        <v>-</v>
      </c>
      <c r="AO336" s="228">
        <v>0</v>
      </c>
      <c r="AP336" s="417" t="str">
        <f t="shared" si="343"/>
        <v>-</v>
      </c>
      <c r="AQ336" s="335">
        <f t="shared" si="327"/>
        <v>0</v>
      </c>
      <c r="AR336" s="335"/>
      <c r="AS336" s="65"/>
      <c r="AT336" s="105" t="str">
        <f t="shared" si="295"/>
        <v>-</v>
      </c>
      <c r="AU336" s="228">
        <v>0</v>
      </c>
      <c r="AV336" s="417" t="str">
        <f t="shared" si="344"/>
        <v>-</v>
      </c>
      <c r="AW336" s="335">
        <f t="shared" si="328"/>
        <v>0</v>
      </c>
      <c r="AX336" s="335"/>
      <c r="AY336" s="65"/>
      <c r="AZ336" s="369">
        <v>0</v>
      </c>
      <c r="BA336" s="417" t="str">
        <f t="shared" si="329"/>
        <v>-</v>
      </c>
      <c r="BB336" s="335">
        <f t="shared" si="330"/>
        <v>0</v>
      </c>
      <c r="BC336" s="335"/>
      <c r="BD336" s="65"/>
      <c r="BE336" s="369">
        <v>0</v>
      </c>
      <c r="BF336" s="417" t="str">
        <f t="shared" si="331"/>
        <v>-</v>
      </c>
      <c r="BG336" s="335">
        <f t="shared" si="332"/>
        <v>0</v>
      </c>
      <c r="BH336" s="335"/>
      <c r="BI336" s="65"/>
      <c r="BJ336" s="369">
        <v>0</v>
      </c>
      <c r="BK336" s="417" t="str">
        <f t="shared" si="333"/>
        <v>-</v>
      </c>
    </row>
    <row r="337" s="290" customFormat="1" ht="15" customHeight="1" spans="1:63">
      <c r="A337" s="403"/>
      <c r="B337" s="404">
        <v>14</v>
      </c>
      <c r="C337" s="405">
        <f t="shared" si="318"/>
        <v>0</v>
      </c>
      <c r="D337" s="406">
        <f t="shared" si="319"/>
        <v>0</v>
      </c>
      <c r="E337" s="208">
        <f t="shared" si="334"/>
        <v>0</v>
      </c>
      <c r="F337" s="382">
        <f t="shared" si="313"/>
        <v>0</v>
      </c>
      <c r="G337" s="304" t="str">
        <f t="shared" si="314"/>
        <v>-</v>
      </c>
      <c r="H337" s="308">
        <f t="shared" si="335"/>
        <v>0</v>
      </c>
      <c r="I337" s="190">
        <f t="shared" si="336"/>
        <v>0</v>
      </c>
      <c r="J337" s="190">
        <f t="shared" si="337"/>
        <v>0</v>
      </c>
      <c r="K337" s="190">
        <f t="shared" si="338"/>
        <v>0</v>
      </c>
      <c r="L337" s="414" t="str">
        <f t="shared" si="320"/>
        <v>-</v>
      </c>
      <c r="M337" s="335">
        <f t="shared" si="321"/>
        <v>0</v>
      </c>
      <c r="N337" s="335"/>
      <c r="O337" s="65"/>
      <c r="P337" s="105" t="str">
        <f t="shared" si="339"/>
        <v>-</v>
      </c>
      <c r="Q337" s="228">
        <v>0</v>
      </c>
      <c r="R337" s="417" t="str">
        <f t="shared" si="322"/>
        <v>-</v>
      </c>
      <c r="S337" s="335">
        <f t="shared" si="323"/>
        <v>0</v>
      </c>
      <c r="T337" s="335"/>
      <c r="U337" s="65"/>
      <c r="V337" s="105" t="str">
        <f t="shared" si="291"/>
        <v>-</v>
      </c>
      <c r="W337" s="228">
        <v>0</v>
      </c>
      <c r="X337" s="417" t="str">
        <f t="shared" si="340"/>
        <v>-</v>
      </c>
      <c r="Y337" s="335">
        <f t="shared" si="324"/>
        <v>0</v>
      </c>
      <c r="Z337" s="335"/>
      <c r="AA337" s="65"/>
      <c r="AB337" s="105" t="str">
        <f t="shared" si="292"/>
        <v>-</v>
      </c>
      <c r="AC337" s="228">
        <v>0</v>
      </c>
      <c r="AD337" s="417" t="str">
        <f t="shared" si="341"/>
        <v>-</v>
      </c>
      <c r="AE337" s="335">
        <f t="shared" si="325"/>
        <v>0</v>
      </c>
      <c r="AF337" s="335"/>
      <c r="AG337" s="65"/>
      <c r="AH337" s="105" t="str">
        <f t="shared" si="293"/>
        <v>-</v>
      </c>
      <c r="AI337" s="228">
        <v>0</v>
      </c>
      <c r="AJ337" s="417" t="str">
        <f t="shared" si="342"/>
        <v>-</v>
      </c>
      <c r="AK337" s="335">
        <f t="shared" si="326"/>
        <v>0</v>
      </c>
      <c r="AL337" s="335"/>
      <c r="AM337" s="65"/>
      <c r="AN337" s="105" t="str">
        <f t="shared" si="294"/>
        <v>-</v>
      </c>
      <c r="AO337" s="228">
        <v>0</v>
      </c>
      <c r="AP337" s="417" t="str">
        <f t="shared" si="343"/>
        <v>-</v>
      </c>
      <c r="AQ337" s="335">
        <f t="shared" si="327"/>
        <v>0</v>
      </c>
      <c r="AR337" s="335"/>
      <c r="AS337" s="65"/>
      <c r="AT337" s="105" t="str">
        <f t="shared" si="295"/>
        <v>-</v>
      </c>
      <c r="AU337" s="228">
        <v>0</v>
      </c>
      <c r="AV337" s="417" t="str">
        <f t="shared" si="344"/>
        <v>-</v>
      </c>
      <c r="AW337" s="335">
        <f t="shared" si="328"/>
        <v>0</v>
      </c>
      <c r="AX337" s="335"/>
      <c r="AY337" s="65"/>
      <c r="AZ337" s="369">
        <v>0</v>
      </c>
      <c r="BA337" s="417" t="str">
        <f t="shared" si="329"/>
        <v>-</v>
      </c>
      <c r="BB337" s="335">
        <f t="shared" si="330"/>
        <v>0</v>
      </c>
      <c r="BC337" s="335"/>
      <c r="BD337" s="65"/>
      <c r="BE337" s="369">
        <v>0</v>
      </c>
      <c r="BF337" s="417" t="str">
        <f t="shared" si="331"/>
        <v>-</v>
      </c>
      <c r="BG337" s="335">
        <f t="shared" si="332"/>
        <v>0</v>
      </c>
      <c r="BH337" s="335"/>
      <c r="BI337" s="65"/>
      <c r="BJ337" s="369">
        <v>0</v>
      </c>
      <c r="BK337" s="417" t="str">
        <f t="shared" si="333"/>
        <v>-</v>
      </c>
    </row>
    <row r="338" s="290" customFormat="1" ht="15" customHeight="1" spans="1:63">
      <c r="A338" s="403"/>
      <c r="B338" s="404">
        <v>15</v>
      </c>
      <c r="C338" s="405">
        <f t="shared" si="318"/>
        <v>0</v>
      </c>
      <c r="D338" s="406">
        <f t="shared" si="319"/>
        <v>0</v>
      </c>
      <c r="E338" s="208">
        <f t="shared" si="334"/>
        <v>0</v>
      </c>
      <c r="F338" s="382">
        <f t="shared" si="313"/>
        <v>0</v>
      </c>
      <c r="G338" s="304" t="str">
        <f t="shared" si="314"/>
        <v>-</v>
      </c>
      <c r="H338" s="308">
        <f t="shared" si="335"/>
        <v>0</v>
      </c>
      <c r="I338" s="190">
        <f t="shared" si="336"/>
        <v>0</v>
      </c>
      <c r="J338" s="190">
        <f t="shared" si="337"/>
        <v>0</v>
      </c>
      <c r="K338" s="190">
        <f t="shared" si="338"/>
        <v>0</v>
      </c>
      <c r="L338" s="414" t="str">
        <f t="shared" si="320"/>
        <v>-</v>
      </c>
      <c r="M338" s="335">
        <f t="shared" si="321"/>
        <v>0</v>
      </c>
      <c r="N338" s="335"/>
      <c r="O338" s="65"/>
      <c r="P338" s="105" t="str">
        <f t="shared" si="339"/>
        <v>-</v>
      </c>
      <c r="Q338" s="228">
        <v>0</v>
      </c>
      <c r="R338" s="417" t="str">
        <f t="shared" si="322"/>
        <v>-</v>
      </c>
      <c r="S338" s="335">
        <f t="shared" si="323"/>
        <v>0</v>
      </c>
      <c r="T338" s="335"/>
      <c r="U338" s="65"/>
      <c r="V338" s="105" t="str">
        <f t="shared" si="291"/>
        <v>-</v>
      </c>
      <c r="W338" s="228">
        <v>0</v>
      </c>
      <c r="X338" s="417" t="str">
        <f t="shared" si="340"/>
        <v>-</v>
      </c>
      <c r="Y338" s="335">
        <f t="shared" si="324"/>
        <v>0</v>
      </c>
      <c r="Z338" s="335"/>
      <c r="AA338" s="65"/>
      <c r="AB338" s="105" t="str">
        <f t="shared" si="292"/>
        <v>-</v>
      </c>
      <c r="AC338" s="228">
        <v>0</v>
      </c>
      <c r="AD338" s="417" t="str">
        <f t="shared" si="341"/>
        <v>-</v>
      </c>
      <c r="AE338" s="335">
        <f t="shared" si="325"/>
        <v>0</v>
      </c>
      <c r="AF338" s="335"/>
      <c r="AG338" s="65"/>
      <c r="AH338" s="105" t="str">
        <f t="shared" si="293"/>
        <v>-</v>
      </c>
      <c r="AI338" s="228">
        <v>0</v>
      </c>
      <c r="AJ338" s="417" t="str">
        <f t="shared" si="342"/>
        <v>-</v>
      </c>
      <c r="AK338" s="335">
        <f t="shared" si="326"/>
        <v>0</v>
      </c>
      <c r="AL338" s="335"/>
      <c r="AM338" s="65"/>
      <c r="AN338" s="105" t="str">
        <f t="shared" si="294"/>
        <v>-</v>
      </c>
      <c r="AO338" s="228">
        <v>0</v>
      </c>
      <c r="AP338" s="417" t="str">
        <f t="shared" si="343"/>
        <v>-</v>
      </c>
      <c r="AQ338" s="335">
        <f t="shared" si="327"/>
        <v>0</v>
      </c>
      <c r="AR338" s="335"/>
      <c r="AS338" s="65"/>
      <c r="AT338" s="105" t="str">
        <f t="shared" si="295"/>
        <v>-</v>
      </c>
      <c r="AU338" s="228">
        <v>0</v>
      </c>
      <c r="AV338" s="417" t="str">
        <f t="shared" si="344"/>
        <v>-</v>
      </c>
      <c r="AW338" s="335">
        <f t="shared" si="328"/>
        <v>0</v>
      </c>
      <c r="AX338" s="335"/>
      <c r="AY338" s="65"/>
      <c r="AZ338" s="369">
        <v>0</v>
      </c>
      <c r="BA338" s="417" t="str">
        <f t="shared" si="329"/>
        <v>-</v>
      </c>
      <c r="BB338" s="335">
        <f t="shared" si="330"/>
        <v>0</v>
      </c>
      <c r="BC338" s="335"/>
      <c r="BD338" s="65"/>
      <c r="BE338" s="369">
        <v>0</v>
      </c>
      <c r="BF338" s="417" t="str">
        <f t="shared" si="331"/>
        <v>-</v>
      </c>
      <c r="BG338" s="335">
        <f t="shared" si="332"/>
        <v>0</v>
      </c>
      <c r="BH338" s="335"/>
      <c r="BI338" s="65"/>
      <c r="BJ338" s="369">
        <v>0</v>
      </c>
      <c r="BK338" s="417" t="str">
        <f t="shared" si="333"/>
        <v>-</v>
      </c>
    </row>
    <row r="339" s="290" customFormat="1" ht="15" customHeight="1" spans="1:63">
      <c r="A339" s="403"/>
      <c r="B339" s="404">
        <v>16</v>
      </c>
      <c r="C339" s="405">
        <f t="shared" si="318"/>
        <v>0</v>
      </c>
      <c r="D339" s="406">
        <f t="shared" si="319"/>
        <v>0</v>
      </c>
      <c r="E339" s="208">
        <f t="shared" si="334"/>
        <v>0</v>
      </c>
      <c r="F339" s="382">
        <f t="shared" si="313"/>
        <v>0</v>
      </c>
      <c r="G339" s="304" t="str">
        <f t="shared" si="314"/>
        <v>-</v>
      </c>
      <c r="H339" s="308">
        <f t="shared" si="335"/>
        <v>0</v>
      </c>
      <c r="I339" s="190">
        <f t="shared" si="336"/>
        <v>0</v>
      </c>
      <c r="J339" s="190">
        <f t="shared" si="337"/>
        <v>0</v>
      </c>
      <c r="K339" s="190">
        <f t="shared" si="338"/>
        <v>0</v>
      </c>
      <c r="L339" s="414" t="str">
        <f t="shared" si="320"/>
        <v>-</v>
      </c>
      <c r="M339" s="335">
        <f t="shared" si="321"/>
        <v>0</v>
      </c>
      <c r="N339" s="335"/>
      <c r="O339" s="65"/>
      <c r="P339" s="105" t="str">
        <f t="shared" si="339"/>
        <v>-</v>
      </c>
      <c r="Q339" s="228">
        <v>0</v>
      </c>
      <c r="R339" s="417" t="str">
        <f t="shared" si="322"/>
        <v>-</v>
      </c>
      <c r="S339" s="335">
        <f t="shared" si="323"/>
        <v>0</v>
      </c>
      <c r="T339" s="335"/>
      <c r="U339" s="65"/>
      <c r="V339" s="105" t="str">
        <f t="shared" si="291"/>
        <v>-</v>
      </c>
      <c r="W339" s="228">
        <v>0</v>
      </c>
      <c r="X339" s="417" t="str">
        <f t="shared" si="340"/>
        <v>-</v>
      </c>
      <c r="Y339" s="335">
        <f t="shared" si="324"/>
        <v>0</v>
      </c>
      <c r="Z339" s="335"/>
      <c r="AA339" s="65"/>
      <c r="AB339" s="105" t="str">
        <f t="shared" si="292"/>
        <v>-</v>
      </c>
      <c r="AC339" s="228">
        <v>0</v>
      </c>
      <c r="AD339" s="417" t="str">
        <f t="shared" si="341"/>
        <v>-</v>
      </c>
      <c r="AE339" s="335">
        <f t="shared" si="325"/>
        <v>0</v>
      </c>
      <c r="AF339" s="335"/>
      <c r="AG339" s="65"/>
      <c r="AH339" s="105" t="str">
        <f t="shared" si="293"/>
        <v>-</v>
      </c>
      <c r="AI339" s="228">
        <v>0</v>
      </c>
      <c r="AJ339" s="417" t="str">
        <f t="shared" si="342"/>
        <v>-</v>
      </c>
      <c r="AK339" s="335">
        <f t="shared" si="326"/>
        <v>0</v>
      </c>
      <c r="AL339" s="335"/>
      <c r="AM339" s="65"/>
      <c r="AN339" s="105" t="str">
        <f t="shared" si="294"/>
        <v>-</v>
      </c>
      <c r="AO339" s="228">
        <v>0</v>
      </c>
      <c r="AP339" s="417" t="str">
        <f t="shared" si="343"/>
        <v>-</v>
      </c>
      <c r="AQ339" s="335">
        <f t="shared" si="327"/>
        <v>0</v>
      </c>
      <c r="AR339" s="335"/>
      <c r="AS339" s="65"/>
      <c r="AT339" s="105" t="str">
        <f t="shared" si="295"/>
        <v>-</v>
      </c>
      <c r="AU339" s="228">
        <v>0</v>
      </c>
      <c r="AV339" s="417" t="str">
        <f t="shared" si="344"/>
        <v>-</v>
      </c>
      <c r="AW339" s="335">
        <f t="shared" si="328"/>
        <v>0</v>
      </c>
      <c r="AX339" s="335"/>
      <c r="AY339" s="65"/>
      <c r="AZ339" s="369">
        <v>0</v>
      </c>
      <c r="BA339" s="417" t="str">
        <f t="shared" si="329"/>
        <v>-</v>
      </c>
      <c r="BB339" s="335">
        <f t="shared" si="330"/>
        <v>0</v>
      </c>
      <c r="BC339" s="335"/>
      <c r="BD339" s="65"/>
      <c r="BE339" s="369">
        <v>0</v>
      </c>
      <c r="BF339" s="417" t="str">
        <f t="shared" si="331"/>
        <v>-</v>
      </c>
      <c r="BG339" s="335">
        <f t="shared" si="332"/>
        <v>0</v>
      </c>
      <c r="BH339" s="335"/>
      <c r="BI339" s="65"/>
      <c r="BJ339" s="369">
        <v>0</v>
      </c>
      <c r="BK339" s="417" t="str">
        <f t="shared" si="333"/>
        <v>-</v>
      </c>
    </row>
    <row r="340" s="290" customFormat="1" ht="15" customHeight="1" spans="1:63">
      <c r="A340" s="403"/>
      <c r="B340" s="404">
        <v>17</v>
      </c>
      <c r="C340" s="405">
        <f t="shared" si="318"/>
        <v>0</v>
      </c>
      <c r="D340" s="406">
        <f t="shared" si="319"/>
        <v>0</v>
      </c>
      <c r="E340" s="208">
        <f t="shared" si="334"/>
        <v>0</v>
      </c>
      <c r="F340" s="382">
        <f t="shared" si="313"/>
        <v>0</v>
      </c>
      <c r="G340" s="304" t="str">
        <f t="shared" si="314"/>
        <v>-</v>
      </c>
      <c r="H340" s="308">
        <f t="shared" si="335"/>
        <v>0</v>
      </c>
      <c r="I340" s="190">
        <f t="shared" si="336"/>
        <v>0</v>
      </c>
      <c r="J340" s="190">
        <f t="shared" si="337"/>
        <v>0</v>
      </c>
      <c r="K340" s="190">
        <f t="shared" si="338"/>
        <v>0</v>
      </c>
      <c r="L340" s="414" t="str">
        <f t="shared" si="320"/>
        <v>-</v>
      </c>
      <c r="M340" s="335">
        <f t="shared" si="321"/>
        <v>0</v>
      </c>
      <c r="N340" s="335"/>
      <c r="O340" s="65"/>
      <c r="P340" s="105" t="str">
        <f t="shared" si="339"/>
        <v>-</v>
      </c>
      <c r="Q340" s="228">
        <v>0</v>
      </c>
      <c r="R340" s="417" t="str">
        <f t="shared" si="322"/>
        <v>-</v>
      </c>
      <c r="S340" s="335">
        <f t="shared" si="323"/>
        <v>0</v>
      </c>
      <c r="T340" s="335"/>
      <c r="U340" s="65"/>
      <c r="V340" s="105" t="str">
        <f t="shared" si="291"/>
        <v>-</v>
      </c>
      <c r="W340" s="228">
        <v>0</v>
      </c>
      <c r="X340" s="417" t="str">
        <f t="shared" si="340"/>
        <v>-</v>
      </c>
      <c r="Y340" s="335">
        <f t="shared" si="324"/>
        <v>0</v>
      </c>
      <c r="Z340" s="335"/>
      <c r="AA340" s="65"/>
      <c r="AB340" s="105" t="str">
        <f t="shared" si="292"/>
        <v>-</v>
      </c>
      <c r="AC340" s="228">
        <v>0</v>
      </c>
      <c r="AD340" s="417" t="str">
        <f t="shared" si="341"/>
        <v>-</v>
      </c>
      <c r="AE340" s="335">
        <f t="shared" si="325"/>
        <v>0</v>
      </c>
      <c r="AF340" s="335"/>
      <c r="AG340" s="65"/>
      <c r="AH340" s="105" t="str">
        <f t="shared" si="293"/>
        <v>-</v>
      </c>
      <c r="AI340" s="228">
        <v>0</v>
      </c>
      <c r="AJ340" s="417" t="str">
        <f t="shared" si="342"/>
        <v>-</v>
      </c>
      <c r="AK340" s="335">
        <f t="shared" si="326"/>
        <v>0</v>
      </c>
      <c r="AL340" s="335"/>
      <c r="AM340" s="65"/>
      <c r="AN340" s="105" t="str">
        <f t="shared" si="294"/>
        <v>-</v>
      </c>
      <c r="AO340" s="228">
        <v>0</v>
      </c>
      <c r="AP340" s="417" t="str">
        <f t="shared" si="343"/>
        <v>-</v>
      </c>
      <c r="AQ340" s="335">
        <f t="shared" si="327"/>
        <v>0</v>
      </c>
      <c r="AR340" s="335"/>
      <c r="AS340" s="65"/>
      <c r="AT340" s="105" t="str">
        <f t="shared" si="295"/>
        <v>-</v>
      </c>
      <c r="AU340" s="228">
        <v>0</v>
      </c>
      <c r="AV340" s="417" t="str">
        <f t="shared" si="344"/>
        <v>-</v>
      </c>
      <c r="AW340" s="335">
        <f t="shared" si="328"/>
        <v>0</v>
      </c>
      <c r="AX340" s="335"/>
      <c r="AY340" s="65"/>
      <c r="AZ340" s="369">
        <v>0</v>
      </c>
      <c r="BA340" s="417" t="str">
        <f t="shared" si="329"/>
        <v>-</v>
      </c>
      <c r="BB340" s="335">
        <f t="shared" si="330"/>
        <v>0</v>
      </c>
      <c r="BC340" s="335"/>
      <c r="BD340" s="65"/>
      <c r="BE340" s="369">
        <v>0</v>
      </c>
      <c r="BF340" s="417" t="str">
        <f t="shared" si="331"/>
        <v>-</v>
      </c>
      <c r="BG340" s="335">
        <f t="shared" si="332"/>
        <v>0</v>
      </c>
      <c r="BH340" s="335"/>
      <c r="BI340" s="65"/>
      <c r="BJ340" s="369">
        <v>0</v>
      </c>
      <c r="BK340" s="417" t="str">
        <f t="shared" si="333"/>
        <v>-</v>
      </c>
    </row>
    <row r="341" s="290" customFormat="1" ht="15" customHeight="1" spans="1:63">
      <c r="A341" s="403"/>
      <c r="B341" s="404">
        <v>18</v>
      </c>
      <c r="C341" s="405">
        <f t="shared" si="318"/>
        <v>0</v>
      </c>
      <c r="D341" s="406">
        <f t="shared" si="319"/>
        <v>0</v>
      </c>
      <c r="E341" s="208">
        <f t="shared" si="334"/>
        <v>0</v>
      </c>
      <c r="F341" s="382">
        <f t="shared" si="313"/>
        <v>0</v>
      </c>
      <c r="G341" s="304" t="str">
        <f t="shared" si="314"/>
        <v>-</v>
      </c>
      <c r="H341" s="308">
        <f t="shared" si="335"/>
        <v>0</v>
      </c>
      <c r="I341" s="190">
        <f t="shared" si="336"/>
        <v>0</v>
      </c>
      <c r="J341" s="190">
        <f t="shared" si="337"/>
        <v>0</v>
      </c>
      <c r="K341" s="190">
        <f t="shared" si="338"/>
        <v>0</v>
      </c>
      <c r="L341" s="414" t="str">
        <f t="shared" si="320"/>
        <v>-</v>
      </c>
      <c r="M341" s="335">
        <f t="shared" si="321"/>
        <v>0</v>
      </c>
      <c r="N341" s="335"/>
      <c r="O341" s="65"/>
      <c r="P341" s="105" t="str">
        <f t="shared" si="339"/>
        <v>-</v>
      </c>
      <c r="Q341" s="228">
        <v>0</v>
      </c>
      <c r="R341" s="417" t="str">
        <f t="shared" si="322"/>
        <v>-</v>
      </c>
      <c r="S341" s="335">
        <f t="shared" si="323"/>
        <v>0</v>
      </c>
      <c r="T341" s="335"/>
      <c r="U341" s="65"/>
      <c r="V341" s="105" t="str">
        <f t="shared" si="291"/>
        <v>-</v>
      </c>
      <c r="W341" s="228">
        <v>0</v>
      </c>
      <c r="X341" s="417" t="str">
        <f t="shared" si="340"/>
        <v>-</v>
      </c>
      <c r="Y341" s="335">
        <f t="shared" si="324"/>
        <v>0</v>
      </c>
      <c r="Z341" s="335"/>
      <c r="AA341" s="65"/>
      <c r="AB341" s="105" t="str">
        <f t="shared" si="292"/>
        <v>-</v>
      </c>
      <c r="AC341" s="228">
        <v>0</v>
      </c>
      <c r="AD341" s="417" t="str">
        <f t="shared" si="341"/>
        <v>-</v>
      </c>
      <c r="AE341" s="335">
        <f t="shared" si="325"/>
        <v>0</v>
      </c>
      <c r="AF341" s="335"/>
      <c r="AG341" s="65"/>
      <c r="AH341" s="105" t="str">
        <f t="shared" si="293"/>
        <v>-</v>
      </c>
      <c r="AI341" s="228">
        <v>0</v>
      </c>
      <c r="AJ341" s="417" t="str">
        <f t="shared" si="342"/>
        <v>-</v>
      </c>
      <c r="AK341" s="335">
        <f t="shared" si="326"/>
        <v>0</v>
      </c>
      <c r="AL341" s="335"/>
      <c r="AM341" s="65"/>
      <c r="AN341" s="105" t="str">
        <f t="shared" si="294"/>
        <v>-</v>
      </c>
      <c r="AO341" s="228">
        <v>0</v>
      </c>
      <c r="AP341" s="417" t="str">
        <f t="shared" si="343"/>
        <v>-</v>
      </c>
      <c r="AQ341" s="335">
        <f t="shared" si="327"/>
        <v>0</v>
      </c>
      <c r="AR341" s="335"/>
      <c r="AS341" s="65"/>
      <c r="AT341" s="105" t="str">
        <f t="shared" si="295"/>
        <v>-</v>
      </c>
      <c r="AU341" s="228">
        <v>0</v>
      </c>
      <c r="AV341" s="417" t="str">
        <f t="shared" si="344"/>
        <v>-</v>
      </c>
      <c r="AW341" s="335">
        <f t="shared" si="328"/>
        <v>0</v>
      </c>
      <c r="AX341" s="335"/>
      <c r="AY341" s="65"/>
      <c r="AZ341" s="369">
        <v>0</v>
      </c>
      <c r="BA341" s="417" t="str">
        <f t="shared" si="329"/>
        <v>-</v>
      </c>
      <c r="BB341" s="335">
        <f t="shared" si="330"/>
        <v>0</v>
      </c>
      <c r="BC341" s="335"/>
      <c r="BD341" s="65"/>
      <c r="BE341" s="369">
        <v>0</v>
      </c>
      <c r="BF341" s="417" t="str">
        <f t="shared" si="331"/>
        <v>-</v>
      </c>
      <c r="BG341" s="335">
        <f t="shared" si="332"/>
        <v>0</v>
      </c>
      <c r="BH341" s="335"/>
      <c r="BI341" s="65"/>
      <c r="BJ341" s="369">
        <v>0</v>
      </c>
      <c r="BK341" s="417" t="str">
        <f t="shared" si="333"/>
        <v>-</v>
      </c>
    </row>
    <row r="342" s="290" customFormat="1" ht="15" customHeight="1" spans="1:63">
      <c r="A342" s="403"/>
      <c r="B342" s="404">
        <v>19</v>
      </c>
      <c r="C342" s="405">
        <f t="shared" si="318"/>
        <v>0</v>
      </c>
      <c r="D342" s="406">
        <f t="shared" si="319"/>
        <v>0</v>
      </c>
      <c r="E342" s="208">
        <f t="shared" si="334"/>
        <v>0</v>
      </c>
      <c r="F342" s="382">
        <f t="shared" si="313"/>
        <v>0</v>
      </c>
      <c r="G342" s="304" t="str">
        <f t="shared" si="314"/>
        <v>-</v>
      </c>
      <c r="H342" s="308">
        <f t="shared" si="335"/>
        <v>0</v>
      </c>
      <c r="I342" s="190">
        <f t="shared" si="336"/>
        <v>0</v>
      </c>
      <c r="J342" s="190">
        <f t="shared" si="337"/>
        <v>0</v>
      </c>
      <c r="K342" s="190">
        <f t="shared" si="338"/>
        <v>0</v>
      </c>
      <c r="L342" s="414" t="str">
        <f t="shared" si="320"/>
        <v>-</v>
      </c>
      <c r="M342" s="335">
        <f t="shared" si="321"/>
        <v>0</v>
      </c>
      <c r="N342" s="335"/>
      <c r="O342" s="65"/>
      <c r="P342" s="105" t="str">
        <f t="shared" si="339"/>
        <v>-</v>
      </c>
      <c r="Q342" s="228">
        <v>0</v>
      </c>
      <c r="R342" s="417" t="str">
        <f t="shared" si="322"/>
        <v>-</v>
      </c>
      <c r="S342" s="335">
        <f t="shared" si="323"/>
        <v>0</v>
      </c>
      <c r="T342" s="335"/>
      <c r="U342" s="65"/>
      <c r="V342" s="105" t="str">
        <f t="shared" si="291"/>
        <v>-</v>
      </c>
      <c r="W342" s="228">
        <v>0</v>
      </c>
      <c r="X342" s="417" t="str">
        <f t="shared" si="340"/>
        <v>-</v>
      </c>
      <c r="Y342" s="335">
        <f t="shared" si="324"/>
        <v>0</v>
      </c>
      <c r="Z342" s="335"/>
      <c r="AA342" s="65"/>
      <c r="AB342" s="105" t="str">
        <f t="shared" si="292"/>
        <v>-</v>
      </c>
      <c r="AC342" s="228">
        <v>0</v>
      </c>
      <c r="AD342" s="417" t="str">
        <f t="shared" si="341"/>
        <v>-</v>
      </c>
      <c r="AE342" s="335">
        <f t="shared" si="325"/>
        <v>0</v>
      </c>
      <c r="AF342" s="335"/>
      <c r="AG342" s="65"/>
      <c r="AH342" s="105" t="str">
        <f t="shared" si="293"/>
        <v>-</v>
      </c>
      <c r="AI342" s="228">
        <v>0</v>
      </c>
      <c r="AJ342" s="417" t="str">
        <f t="shared" si="342"/>
        <v>-</v>
      </c>
      <c r="AK342" s="335">
        <f t="shared" si="326"/>
        <v>0</v>
      </c>
      <c r="AL342" s="335"/>
      <c r="AM342" s="65"/>
      <c r="AN342" s="105" t="str">
        <f t="shared" si="294"/>
        <v>-</v>
      </c>
      <c r="AO342" s="228">
        <v>0</v>
      </c>
      <c r="AP342" s="417" t="str">
        <f t="shared" si="343"/>
        <v>-</v>
      </c>
      <c r="AQ342" s="335">
        <f t="shared" si="327"/>
        <v>0</v>
      </c>
      <c r="AR342" s="335"/>
      <c r="AS342" s="65"/>
      <c r="AT342" s="105" t="str">
        <f t="shared" si="295"/>
        <v>-</v>
      </c>
      <c r="AU342" s="228">
        <v>0</v>
      </c>
      <c r="AV342" s="417" t="str">
        <f t="shared" si="344"/>
        <v>-</v>
      </c>
      <c r="AW342" s="335">
        <f t="shared" si="328"/>
        <v>0</v>
      </c>
      <c r="AX342" s="335"/>
      <c r="AY342" s="65"/>
      <c r="AZ342" s="369">
        <v>0</v>
      </c>
      <c r="BA342" s="417" t="str">
        <f t="shared" si="329"/>
        <v>-</v>
      </c>
      <c r="BB342" s="335">
        <f t="shared" si="330"/>
        <v>0</v>
      </c>
      <c r="BC342" s="335"/>
      <c r="BD342" s="65"/>
      <c r="BE342" s="369">
        <v>0</v>
      </c>
      <c r="BF342" s="417" t="str">
        <f t="shared" si="331"/>
        <v>-</v>
      </c>
      <c r="BG342" s="335">
        <f t="shared" si="332"/>
        <v>0</v>
      </c>
      <c r="BH342" s="335"/>
      <c r="BI342" s="65"/>
      <c r="BJ342" s="369">
        <v>0</v>
      </c>
      <c r="BK342" s="417" t="str">
        <f t="shared" si="333"/>
        <v>-</v>
      </c>
    </row>
    <row r="343" s="290" customFormat="1" ht="15" customHeight="1" spans="1:63">
      <c r="A343" s="403"/>
      <c r="B343" s="404">
        <v>20</v>
      </c>
      <c r="C343" s="405">
        <f t="shared" si="318"/>
        <v>0</v>
      </c>
      <c r="D343" s="406">
        <f t="shared" si="319"/>
        <v>0</v>
      </c>
      <c r="E343" s="208">
        <f t="shared" si="334"/>
        <v>0</v>
      </c>
      <c r="F343" s="382">
        <f t="shared" si="313"/>
        <v>0</v>
      </c>
      <c r="G343" s="304" t="str">
        <f t="shared" si="314"/>
        <v>-</v>
      </c>
      <c r="H343" s="308">
        <f t="shared" si="335"/>
        <v>0</v>
      </c>
      <c r="I343" s="190">
        <f t="shared" si="336"/>
        <v>0</v>
      </c>
      <c r="J343" s="190">
        <f t="shared" si="337"/>
        <v>0</v>
      </c>
      <c r="K343" s="190">
        <f t="shared" si="338"/>
        <v>0</v>
      </c>
      <c r="L343" s="414" t="str">
        <f t="shared" si="320"/>
        <v>-</v>
      </c>
      <c r="M343" s="335">
        <f t="shared" si="321"/>
        <v>0</v>
      </c>
      <c r="N343" s="335"/>
      <c r="O343" s="65"/>
      <c r="P343" s="105" t="str">
        <f t="shared" si="339"/>
        <v>-</v>
      </c>
      <c r="Q343" s="228">
        <v>0</v>
      </c>
      <c r="R343" s="417" t="str">
        <f t="shared" si="322"/>
        <v>-</v>
      </c>
      <c r="S343" s="335">
        <f t="shared" si="323"/>
        <v>0</v>
      </c>
      <c r="T343" s="335"/>
      <c r="U343" s="65"/>
      <c r="V343" s="105" t="str">
        <f t="shared" si="291"/>
        <v>-</v>
      </c>
      <c r="W343" s="228">
        <v>0</v>
      </c>
      <c r="X343" s="417" t="str">
        <f t="shared" si="340"/>
        <v>-</v>
      </c>
      <c r="Y343" s="335">
        <f t="shared" si="324"/>
        <v>0</v>
      </c>
      <c r="Z343" s="335"/>
      <c r="AA343" s="65"/>
      <c r="AB343" s="105" t="str">
        <f t="shared" si="292"/>
        <v>-</v>
      </c>
      <c r="AC343" s="228">
        <v>0</v>
      </c>
      <c r="AD343" s="417" t="str">
        <f t="shared" si="341"/>
        <v>-</v>
      </c>
      <c r="AE343" s="335">
        <f t="shared" si="325"/>
        <v>0</v>
      </c>
      <c r="AF343" s="335"/>
      <c r="AG343" s="65"/>
      <c r="AH343" s="105" t="str">
        <f t="shared" si="293"/>
        <v>-</v>
      </c>
      <c r="AI343" s="228">
        <v>0</v>
      </c>
      <c r="AJ343" s="417" t="str">
        <f t="shared" si="342"/>
        <v>-</v>
      </c>
      <c r="AK343" s="335">
        <f t="shared" si="326"/>
        <v>0</v>
      </c>
      <c r="AL343" s="335"/>
      <c r="AM343" s="65"/>
      <c r="AN343" s="105" t="str">
        <f t="shared" si="294"/>
        <v>-</v>
      </c>
      <c r="AO343" s="228">
        <v>0</v>
      </c>
      <c r="AP343" s="417" t="str">
        <f t="shared" si="343"/>
        <v>-</v>
      </c>
      <c r="AQ343" s="335">
        <f t="shared" si="327"/>
        <v>0</v>
      </c>
      <c r="AR343" s="335"/>
      <c r="AS343" s="65"/>
      <c r="AT343" s="105" t="str">
        <f t="shared" si="295"/>
        <v>-</v>
      </c>
      <c r="AU343" s="228">
        <v>0</v>
      </c>
      <c r="AV343" s="417" t="str">
        <f t="shared" si="344"/>
        <v>-</v>
      </c>
      <c r="AW343" s="335">
        <f t="shared" si="328"/>
        <v>0</v>
      </c>
      <c r="AX343" s="335"/>
      <c r="AY343" s="65"/>
      <c r="AZ343" s="369">
        <v>0</v>
      </c>
      <c r="BA343" s="417" t="str">
        <f t="shared" si="329"/>
        <v>-</v>
      </c>
      <c r="BB343" s="335">
        <f t="shared" si="330"/>
        <v>0</v>
      </c>
      <c r="BC343" s="335"/>
      <c r="BD343" s="65"/>
      <c r="BE343" s="369">
        <v>0</v>
      </c>
      <c r="BF343" s="417" t="str">
        <f t="shared" si="331"/>
        <v>-</v>
      </c>
      <c r="BG343" s="335">
        <f t="shared" si="332"/>
        <v>0</v>
      </c>
      <c r="BH343" s="335"/>
      <c r="BI343" s="65"/>
      <c r="BJ343" s="369">
        <v>0</v>
      </c>
      <c r="BK343" s="417" t="str">
        <f t="shared" si="333"/>
        <v>-</v>
      </c>
    </row>
    <row r="344" s="290" customFormat="1" ht="15" customHeight="1" spans="1:63">
      <c r="A344" s="403"/>
      <c r="B344" s="404">
        <v>21</v>
      </c>
      <c r="C344" s="405">
        <f t="shared" si="318"/>
        <v>0</v>
      </c>
      <c r="D344" s="406">
        <f t="shared" si="319"/>
        <v>0</v>
      </c>
      <c r="E344" s="208">
        <f t="shared" si="334"/>
        <v>0</v>
      </c>
      <c r="F344" s="382">
        <f t="shared" si="313"/>
        <v>0</v>
      </c>
      <c r="G344" s="304" t="str">
        <f t="shared" si="314"/>
        <v>-</v>
      </c>
      <c r="H344" s="308">
        <f t="shared" si="335"/>
        <v>0</v>
      </c>
      <c r="I344" s="190">
        <f t="shared" si="336"/>
        <v>0</v>
      </c>
      <c r="J344" s="190">
        <f t="shared" si="337"/>
        <v>0</v>
      </c>
      <c r="K344" s="190">
        <f t="shared" si="338"/>
        <v>0</v>
      </c>
      <c r="L344" s="414" t="str">
        <f t="shared" si="320"/>
        <v>-</v>
      </c>
      <c r="M344" s="335">
        <f t="shared" si="321"/>
        <v>0</v>
      </c>
      <c r="N344" s="335"/>
      <c r="O344" s="65"/>
      <c r="P344" s="105" t="str">
        <f t="shared" si="339"/>
        <v>-</v>
      </c>
      <c r="Q344" s="228">
        <v>0</v>
      </c>
      <c r="R344" s="417" t="str">
        <f t="shared" si="322"/>
        <v>-</v>
      </c>
      <c r="S344" s="335">
        <f t="shared" si="323"/>
        <v>0</v>
      </c>
      <c r="T344" s="335"/>
      <c r="U344" s="65"/>
      <c r="V344" s="105" t="str">
        <f t="shared" si="291"/>
        <v>-</v>
      </c>
      <c r="W344" s="228">
        <v>0</v>
      </c>
      <c r="X344" s="417" t="str">
        <f t="shared" si="340"/>
        <v>-</v>
      </c>
      <c r="Y344" s="335">
        <f t="shared" si="324"/>
        <v>0</v>
      </c>
      <c r="Z344" s="335"/>
      <c r="AA344" s="65"/>
      <c r="AB344" s="105" t="str">
        <f t="shared" si="292"/>
        <v>-</v>
      </c>
      <c r="AC344" s="228">
        <v>0</v>
      </c>
      <c r="AD344" s="417" t="str">
        <f t="shared" si="341"/>
        <v>-</v>
      </c>
      <c r="AE344" s="335">
        <f t="shared" si="325"/>
        <v>0</v>
      </c>
      <c r="AF344" s="335"/>
      <c r="AG344" s="65"/>
      <c r="AH344" s="105" t="str">
        <f t="shared" si="293"/>
        <v>-</v>
      </c>
      <c r="AI344" s="228">
        <v>0</v>
      </c>
      <c r="AJ344" s="417" t="str">
        <f t="shared" si="342"/>
        <v>-</v>
      </c>
      <c r="AK344" s="335">
        <f t="shared" si="326"/>
        <v>0</v>
      </c>
      <c r="AL344" s="335"/>
      <c r="AM344" s="65"/>
      <c r="AN344" s="105" t="str">
        <f t="shared" si="294"/>
        <v>-</v>
      </c>
      <c r="AO344" s="228">
        <v>0</v>
      </c>
      <c r="AP344" s="417" t="str">
        <f t="shared" si="343"/>
        <v>-</v>
      </c>
      <c r="AQ344" s="335">
        <f t="shared" si="327"/>
        <v>0</v>
      </c>
      <c r="AR344" s="335"/>
      <c r="AS344" s="65"/>
      <c r="AT344" s="105" t="str">
        <f t="shared" si="295"/>
        <v>-</v>
      </c>
      <c r="AU344" s="228">
        <v>0</v>
      </c>
      <c r="AV344" s="417" t="str">
        <f t="shared" si="344"/>
        <v>-</v>
      </c>
      <c r="AW344" s="335">
        <f t="shared" si="328"/>
        <v>0</v>
      </c>
      <c r="AX344" s="335"/>
      <c r="AY344" s="65"/>
      <c r="AZ344" s="369">
        <v>0</v>
      </c>
      <c r="BA344" s="417" t="str">
        <f t="shared" si="329"/>
        <v>-</v>
      </c>
      <c r="BB344" s="335">
        <f t="shared" si="330"/>
        <v>0</v>
      </c>
      <c r="BC344" s="335"/>
      <c r="BD344" s="65"/>
      <c r="BE344" s="369">
        <v>0</v>
      </c>
      <c r="BF344" s="417" t="str">
        <f t="shared" si="331"/>
        <v>-</v>
      </c>
      <c r="BG344" s="335">
        <f t="shared" si="332"/>
        <v>0</v>
      </c>
      <c r="BH344" s="335"/>
      <c r="BI344" s="65"/>
      <c r="BJ344" s="369">
        <v>0</v>
      </c>
      <c r="BK344" s="417" t="str">
        <f t="shared" si="333"/>
        <v>-</v>
      </c>
    </row>
    <row r="345" s="290" customFormat="1" ht="15" customHeight="1" spans="1:63">
      <c r="A345" s="403"/>
      <c r="B345" s="404">
        <v>22</v>
      </c>
      <c r="C345" s="405">
        <f t="shared" si="318"/>
        <v>0</v>
      </c>
      <c r="D345" s="406">
        <f t="shared" si="319"/>
        <v>0</v>
      </c>
      <c r="E345" s="208">
        <f t="shared" si="334"/>
        <v>0</v>
      </c>
      <c r="F345" s="382">
        <f t="shared" si="313"/>
        <v>0</v>
      </c>
      <c r="G345" s="304" t="str">
        <f t="shared" si="314"/>
        <v>-</v>
      </c>
      <c r="H345" s="308">
        <f t="shared" si="335"/>
        <v>0</v>
      </c>
      <c r="I345" s="190">
        <f t="shared" si="336"/>
        <v>0</v>
      </c>
      <c r="J345" s="190">
        <f t="shared" si="337"/>
        <v>0</v>
      </c>
      <c r="K345" s="190">
        <f t="shared" si="338"/>
        <v>0</v>
      </c>
      <c r="L345" s="414" t="str">
        <f t="shared" si="320"/>
        <v>-</v>
      </c>
      <c r="M345" s="335">
        <f t="shared" si="321"/>
        <v>0</v>
      </c>
      <c r="N345" s="335"/>
      <c r="O345" s="65"/>
      <c r="P345" s="105" t="str">
        <f t="shared" si="339"/>
        <v>-</v>
      </c>
      <c r="Q345" s="228">
        <v>0</v>
      </c>
      <c r="R345" s="417" t="str">
        <f t="shared" si="322"/>
        <v>-</v>
      </c>
      <c r="S345" s="335">
        <f t="shared" si="323"/>
        <v>0</v>
      </c>
      <c r="T345" s="335"/>
      <c r="U345" s="65"/>
      <c r="V345" s="105" t="str">
        <f t="shared" si="291"/>
        <v>-</v>
      </c>
      <c r="W345" s="228">
        <v>0</v>
      </c>
      <c r="X345" s="417" t="str">
        <f t="shared" si="340"/>
        <v>-</v>
      </c>
      <c r="Y345" s="335">
        <f t="shared" si="324"/>
        <v>0</v>
      </c>
      <c r="Z345" s="335"/>
      <c r="AA345" s="65"/>
      <c r="AB345" s="105" t="str">
        <f t="shared" si="292"/>
        <v>-</v>
      </c>
      <c r="AC345" s="228">
        <v>0</v>
      </c>
      <c r="AD345" s="417" t="str">
        <f t="shared" si="341"/>
        <v>-</v>
      </c>
      <c r="AE345" s="335">
        <f t="shared" si="325"/>
        <v>0</v>
      </c>
      <c r="AF345" s="335"/>
      <c r="AG345" s="65"/>
      <c r="AH345" s="105" t="str">
        <f t="shared" si="293"/>
        <v>-</v>
      </c>
      <c r="AI345" s="228">
        <v>0</v>
      </c>
      <c r="AJ345" s="417" t="str">
        <f t="shared" si="342"/>
        <v>-</v>
      </c>
      <c r="AK345" s="335">
        <f t="shared" si="326"/>
        <v>0</v>
      </c>
      <c r="AL345" s="335"/>
      <c r="AM345" s="65"/>
      <c r="AN345" s="105" t="str">
        <f t="shared" si="294"/>
        <v>-</v>
      </c>
      <c r="AO345" s="228">
        <v>0</v>
      </c>
      <c r="AP345" s="417" t="str">
        <f t="shared" si="343"/>
        <v>-</v>
      </c>
      <c r="AQ345" s="335">
        <f t="shared" si="327"/>
        <v>0</v>
      </c>
      <c r="AR345" s="335"/>
      <c r="AS345" s="65"/>
      <c r="AT345" s="105" t="str">
        <f t="shared" si="295"/>
        <v>-</v>
      </c>
      <c r="AU345" s="228">
        <v>0</v>
      </c>
      <c r="AV345" s="417" t="str">
        <f t="shared" si="344"/>
        <v>-</v>
      </c>
      <c r="AW345" s="335">
        <f t="shared" si="328"/>
        <v>0</v>
      </c>
      <c r="AX345" s="335"/>
      <c r="AY345" s="65"/>
      <c r="AZ345" s="369">
        <v>0</v>
      </c>
      <c r="BA345" s="417" t="str">
        <f t="shared" si="329"/>
        <v>-</v>
      </c>
      <c r="BB345" s="335">
        <f t="shared" si="330"/>
        <v>0</v>
      </c>
      <c r="BC345" s="335"/>
      <c r="BD345" s="65"/>
      <c r="BE345" s="369">
        <v>0</v>
      </c>
      <c r="BF345" s="417" t="str">
        <f t="shared" si="331"/>
        <v>-</v>
      </c>
      <c r="BG345" s="335">
        <f t="shared" si="332"/>
        <v>0</v>
      </c>
      <c r="BH345" s="335"/>
      <c r="BI345" s="65"/>
      <c r="BJ345" s="369">
        <v>0</v>
      </c>
      <c r="BK345" s="417" t="str">
        <f t="shared" si="333"/>
        <v>-</v>
      </c>
    </row>
    <row r="346" s="290" customFormat="1" ht="15" customHeight="1" spans="1:63">
      <c r="A346" s="403"/>
      <c r="B346" s="404">
        <v>23</v>
      </c>
      <c r="C346" s="405">
        <f t="shared" si="318"/>
        <v>0</v>
      </c>
      <c r="D346" s="406">
        <f t="shared" si="319"/>
        <v>0</v>
      </c>
      <c r="E346" s="208">
        <f t="shared" si="334"/>
        <v>0</v>
      </c>
      <c r="F346" s="382">
        <f t="shared" si="313"/>
        <v>0</v>
      </c>
      <c r="G346" s="304" t="str">
        <f t="shared" si="314"/>
        <v>-</v>
      </c>
      <c r="H346" s="308">
        <f t="shared" si="335"/>
        <v>0</v>
      </c>
      <c r="I346" s="190">
        <f t="shared" si="336"/>
        <v>0</v>
      </c>
      <c r="J346" s="190">
        <f t="shared" si="337"/>
        <v>0</v>
      </c>
      <c r="K346" s="190">
        <f t="shared" si="338"/>
        <v>0</v>
      </c>
      <c r="L346" s="414" t="str">
        <f t="shared" si="320"/>
        <v>-</v>
      </c>
      <c r="M346" s="335">
        <f t="shared" si="321"/>
        <v>0</v>
      </c>
      <c r="N346" s="335"/>
      <c r="O346" s="65"/>
      <c r="P346" s="105" t="str">
        <f t="shared" si="339"/>
        <v>-</v>
      </c>
      <c r="Q346" s="228">
        <v>0</v>
      </c>
      <c r="R346" s="417" t="str">
        <f t="shared" si="322"/>
        <v>-</v>
      </c>
      <c r="S346" s="335">
        <f t="shared" si="323"/>
        <v>0</v>
      </c>
      <c r="T346" s="335"/>
      <c r="U346" s="65"/>
      <c r="V346" s="105" t="str">
        <f t="shared" si="291"/>
        <v>-</v>
      </c>
      <c r="W346" s="228">
        <v>0</v>
      </c>
      <c r="X346" s="417" t="str">
        <f t="shared" si="340"/>
        <v>-</v>
      </c>
      <c r="Y346" s="335">
        <f t="shared" si="324"/>
        <v>0</v>
      </c>
      <c r="Z346" s="335"/>
      <c r="AA346" s="65"/>
      <c r="AB346" s="105" t="str">
        <f t="shared" si="292"/>
        <v>-</v>
      </c>
      <c r="AC346" s="228">
        <v>0</v>
      </c>
      <c r="AD346" s="417" t="str">
        <f t="shared" si="341"/>
        <v>-</v>
      </c>
      <c r="AE346" s="335">
        <f t="shared" si="325"/>
        <v>0</v>
      </c>
      <c r="AF346" s="335"/>
      <c r="AG346" s="65"/>
      <c r="AH346" s="105" t="str">
        <f t="shared" si="293"/>
        <v>-</v>
      </c>
      <c r="AI346" s="228">
        <v>0</v>
      </c>
      <c r="AJ346" s="417" t="str">
        <f t="shared" si="342"/>
        <v>-</v>
      </c>
      <c r="AK346" s="335">
        <f t="shared" si="326"/>
        <v>0</v>
      </c>
      <c r="AL346" s="335"/>
      <c r="AM346" s="65"/>
      <c r="AN346" s="105" t="str">
        <f t="shared" si="294"/>
        <v>-</v>
      </c>
      <c r="AO346" s="228">
        <v>0</v>
      </c>
      <c r="AP346" s="417" t="str">
        <f t="shared" si="343"/>
        <v>-</v>
      </c>
      <c r="AQ346" s="335">
        <f t="shared" si="327"/>
        <v>0</v>
      </c>
      <c r="AR346" s="335"/>
      <c r="AS346" s="65"/>
      <c r="AT346" s="105" t="str">
        <f t="shared" si="295"/>
        <v>-</v>
      </c>
      <c r="AU346" s="228">
        <v>0</v>
      </c>
      <c r="AV346" s="417" t="str">
        <f t="shared" si="344"/>
        <v>-</v>
      </c>
      <c r="AW346" s="335">
        <f t="shared" si="328"/>
        <v>0</v>
      </c>
      <c r="AX346" s="335"/>
      <c r="AY346" s="65"/>
      <c r="AZ346" s="369">
        <v>0</v>
      </c>
      <c r="BA346" s="417" t="str">
        <f t="shared" si="329"/>
        <v>-</v>
      </c>
      <c r="BB346" s="335">
        <f t="shared" si="330"/>
        <v>0</v>
      </c>
      <c r="BC346" s="335"/>
      <c r="BD346" s="65"/>
      <c r="BE346" s="369">
        <v>0</v>
      </c>
      <c r="BF346" s="417" t="str">
        <f t="shared" si="331"/>
        <v>-</v>
      </c>
      <c r="BG346" s="335">
        <f t="shared" si="332"/>
        <v>0</v>
      </c>
      <c r="BH346" s="335"/>
      <c r="BI346" s="65"/>
      <c r="BJ346" s="369">
        <v>0</v>
      </c>
      <c r="BK346" s="417" t="str">
        <f t="shared" si="333"/>
        <v>-</v>
      </c>
    </row>
    <row r="347" s="290" customFormat="1" ht="15" customHeight="1" spans="1:63">
      <c r="A347" s="403"/>
      <c r="B347" s="404">
        <v>24</v>
      </c>
      <c r="C347" s="405">
        <f t="shared" si="318"/>
        <v>0</v>
      </c>
      <c r="D347" s="406">
        <f t="shared" si="319"/>
        <v>0</v>
      </c>
      <c r="E347" s="208">
        <f t="shared" si="334"/>
        <v>0</v>
      </c>
      <c r="F347" s="382">
        <f t="shared" si="313"/>
        <v>0</v>
      </c>
      <c r="G347" s="304" t="str">
        <f t="shared" si="314"/>
        <v>-</v>
      </c>
      <c r="H347" s="308">
        <f t="shared" si="335"/>
        <v>0</v>
      </c>
      <c r="I347" s="190">
        <f t="shared" si="336"/>
        <v>0</v>
      </c>
      <c r="J347" s="190">
        <f t="shared" si="337"/>
        <v>0</v>
      </c>
      <c r="K347" s="190">
        <f t="shared" si="338"/>
        <v>0</v>
      </c>
      <c r="L347" s="414" t="str">
        <f t="shared" si="320"/>
        <v>-</v>
      </c>
      <c r="M347" s="335">
        <f t="shared" si="321"/>
        <v>0</v>
      </c>
      <c r="N347" s="335"/>
      <c r="O347" s="65"/>
      <c r="P347" s="105" t="str">
        <f t="shared" si="339"/>
        <v>-</v>
      </c>
      <c r="Q347" s="228">
        <v>0</v>
      </c>
      <c r="R347" s="417" t="str">
        <f t="shared" si="322"/>
        <v>-</v>
      </c>
      <c r="S347" s="335">
        <f t="shared" si="323"/>
        <v>0</v>
      </c>
      <c r="T347" s="335"/>
      <c r="U347" s="65"/>
      <c r="V347" s="105" t="str">
        <f t="shared" si="291"/>
        <v>-</v>
      </c>
      <c r="W347" s="228">
        <v>0</v>
      </c>
      <c r="X347" s="417" t="str">
        <f t="shared" si="340"/>
        <v>-</v>
      </c>
      <c r="Y347" s="335">
        <f t="shared" si="324"/>
        <v>0</v>
      </c>
      <c r="Z347" s="335"/>
      <c r="AA347" s="65"/>
      <c r="AB347" s="105" t="str">
        <f t="shared" si="292"/>
        <v>-</v>
      </c>
      <c r="AC347" s="228">
        <v>0</v>
      </c>
      <c r="AD347" s="417" t="str">
        <f t="shared" si="341"/>
        <v>-</v>
      </c>
      <c r="AE347" s="335">
        <f t="shared" si="325"/>
        <v>0</v>
      </c>
      <c r="AF347" s="335"/>
      <c r="AG347" s="65"/>
      <c r="AH347" s="105" t="str">
        <f t="shared" si="293"/>
        <v>-</v>
      </c>
      <c r="AI347" s="228">
        <v>0</v>
      </c>
      <c r="AJ347" s="417" t="str">
        <f t="shared" si="342"/>
        <v>-</v>
      </c>
      <c r="AK347" s="335">
        <f t="shared" si="326"/>
        <v>0</v>
      </c>
      <c r="AL347" s="335"/>
      <c r="AM347" s="65"/>
      <c r="AN347" s="105" t="str">
        <f t="shared" si="294"/>
        <v>-</v>
      </c>
      <c r="AO347" s="228">
        <v>0</v>
      </c>
      <c r="AP347" s="417" t="str">
        <f t="shared" si="343"/>
        <v>-</v>
      </c>
      <c r="AQ347" s="335">
        <f t="shared" si="327"/>
        <v>0</v>
      </c>
      <c r="AR347" s="335"/>
      <c r="AS347" s="65"/>
      <c r="AT347" s="105" t="str">
        <f t="shared" si="295"/>
        <v>-</v>
      </c>
      <c r="AU347" s="228">
        <v>0</v>
      </c>
      <c r="AV347" s="417" t="str">
        <f t="shared" si="344"/>
        <v>-</v>
      </c>
      <c r="AW347" s="335">
        <f t="shared" si="328"/>
        <v>0</v>
      </c>
      <c r="AX347" s="335"/>
      <c r="AY347" s="65"/>
      <c r="AZ347" s="427">
        <v>0</v>
      </c>
      <c r="BA347" s="417" t="str">
        <f t="shared" si="329"/>
        <v>-</v>
      </c>
      <c r="BB347" s="335">
        <f t="shared" si="330"/>
        <v>0</v>
      </c>
      <c r="BC347" s="335"/>
      <c r="BD347" s="65"/>
      <c r="BE347" s="427">
        <v>0</v>
      </c>
      <c r="BF347" s="417" t="str">
        <f t="shared" si="331"/>
        <v>-</v>
      </c>
      <c r="BG347" s="335">
        <f t="shared" si="332"/>
        <v>0</v>
      </c>
      <c r="BH347" s="335"/>
      <c r="BI347" s="65"/>
      <c r="BJ347" s="427">
        <v>0</v>
      </c>
      <c r="BK347" s="417" t="str">
        <f t="shared" si="333"/>
        <v>-</v>
      </c>
    </row>
    <row r="348" s="290" customFormat="1" ht="15" customHeight="1" spans="1:63">
      <c r="A348" s="403"/>
      <c r="B348" s="404">
        <v>25</v>
      </c>
      <c r="C348" s="405">
        <f t="shared" si="318"/>
        <v>0</v>
      </c>
      <c r="D348" s="406">
        <f t="shared" si="319"/>
        <v>0</v>
      </c>
      <c r="E348" s="208">
        <f t="shared" si="334"/>
        <v>0</v>
      </c>
      <c r="F348" s="382">
        <f t="shared" si="313"/>
        <v>0</v>
      </c>
      <c r="G348" s="304" t="str">
        <f t="shared" si="314"/>
        <v>-</v>
      </c>
      <c r="H348" s="308">
        <f t="shared" si="335"/>
        <v>0</v>
      </c>
      <c r="I348" s="190">
        <f t="shared" si="336"/>
        <v>0</v>
      </c>
      <c r="J348" s="190">
        <f t="shared" si="337"/>
        <v>0</v>
      </c>
      <c r="K348" s="190">
        <f t="shared" si="338"/>
        <v>0</v>
      </c>
      <c r="L348" s="414" t="str">
        <f t="shared" si="320"/>
        <v>-</v>
      </c>
      <c r="M348" s="335">
        <f t="shared" si="321"/>
        <v>0</v>
      </c>
      <c r="N348" s="335"/>
      <c r="O348" s="65"/>
      <c r="P348" s="105" t="str">
        <f t="shared" si="339"/>
        <v>-</v>
      </c>
      <c r="Q348" s="228">
        <v>0</v>
      </c>
      <c r="R348" s="417" t="str">
        <f t="shared" si="322"/>
        <v>-</v>
      </c>
      <c r="S348" s="335">
        <f t="shared" si="323"/>
        <v>0</v>
      </c>
      <c r="T348" s="335"/>
      <c r="U348" s="65"/>
      <c r="V348" s="105" t="str">
        <f t="shared" ref="V348:V385" si="345">IF(S348&lt;&gt;0,U348/S348,"-")</f>
        <v>-</v>
      </c>
      <c r="W348" s="228">
        <v>0</v>
      </c>
      <c r="X348" s="417" t="str">
        <f t="shared" si="340"/>
        <v>-</v>
      </c>
      <c r="Y348" s="335">
        <f t="shared" si="324"/>
        <v>0</v>
      </c>
      <c r="Z348" s="335"/>
      <c r="AA348" s="65"/>
      <c r="AB348" s="105" t="str">
        <f t="shared" ref="AB348:AB385" si="346">IF(Y348&lt;&gt;0,AA348/Y348,"-")</f>
        <v>-</v>
      </c>
      <c r="AC348" s="228">
        <v>0</v>
      </c>
      <c r="AD348" s="417" t="str">
        <f t="shared" si="341"/>
        <v>-</v>
      </c>
      <c r="AE348" s="335">
        <f t="shared" si="325"/>
        <v>0</v>
      </c>
      <c r="AF348" s="335"/>
      <c r="AG348" s="65"/>
      <c r="AH348" s="105" t="str">
        <f t="shared" ref="AH348:AH385" si="347">IF(AE348&lt;&gt;0,AG348/AE348,"-")</f>
        <v>-</v>
      </c>
      <c r="AI348" s="228">
        <v>0</v>
      </c>
      <c r="AJ348" s="417" t="str">
        <f t="shared" si="342"/>
        <v>-</v>
      </c>
      <c r="AK348" s="335">
        <f t="shared" si="326"/>
        <v>0</v>
      </c>
      <c r="AL348" s="335"/>
      <c r="AM348" s="65"/>
      <c r="AN348" s="105" t="str">
        <f t="shared" ref="AN348:AN385" si="348">IF(AK348&lt;&gt;0,AM348/AK348,"-")</f>
        <v>-</v>
      </c>
      <c r="AO348" s="228">
        <v>0</v>
      </c>
      <c r="AP348" s="417" t="str">
        <f t="shared" si="343"/>
        <v>-</v>
      </c>
      <c r="AQ348" s="335">
        <f t="shared" si="327"/>
        <v>0</v>
      </c>
      <c r="AR348" s="335"/>
      <c r="AS348" s="65"/>
      <c r="AT348" s="105" t="str">
        <f t="shared" ref="AT348:AT385" si="349">IF(AQ348&lt;&gt;0,AS348/AQ348,"-")</f>
        <v>-</v>
      </c>
      <c r="AU348" s="228">
        <v>0</v>
      </c>
      <c r="AV348" s="417" t="str">
        <f t="shared" si="344"/>
        <v>-</v>
      </c>
      <c r="AW348" s="335">
        <f t="shared" si="328"/>
        <v>0</v>
      </c>
      <c r="AX348" s="335"/>
      <c r="AY348" s="65"/>
      <c r="AZ348" s="427">
        <v>0</v>
      </c>
      <c r="BA348" s="417" t="str">
        <f t="shared" si="329"/>
        <v>-</v>
      </c>
      <c r="BB348" s="335">
        <f t="shared" si="330"/>
        <v>0</v>
      </c>
      <c r="BC348" s="335"/>
      <c r="BD348" s="65"/>
      <c r="BE348" s="427">
        <v>0</v>
      </c>
      <c r="BF348" s="417" t="str">
        <f t="shared" si="331"/>
        <v>-</v>
      </c>
      <c r="BG348" s="335">
        <f t="shared" si="332"/>
        <v>0</v>
      </c>
      <c r="BH348" s="335"/>
      <c r="BI348" s="65"/>
      <c r="BJ348" s="427">
        <v>0</v>
      </c>
      <c r="BK348" s="417" t="str">
        <f t="shared" si="333"/>
        <v>-</v>
      </c>
    </row>
    <row r="349" s="290" customFormat="1" ht="15" customHeight="1" spans="1:63">
      <c r="A349" s="403"/>
      <c r="B349" s="404">
        <v>26</v>
      </c>
      <c r="C349" s="405">
        <f t="shared" si="318"/>
        <v>0</v>
      </c>
      <c r="D349" s="406">
        <f t="shared" si="319"/>
        <v>0</v>
      </c>
      <c r="E349" s="208">
        <f t="shared" si="334"/>
        <v>0</v>
      </c>
      <c r="F349" s="382">
        <f t="shared" si="313"/>
        <v>0</v>
      </c>
      <c r="G349" s="304" t="str">
        <f t="shared" si="314"/>
        <v>-</v>
      </c>
      <c r="H349" s="308">
        <f t="shared" si="335"/>
        <v>0</v>
      </c>
      <c r="I349" s="190">
        <f t="shared" si="336"/>
        <v>0</v>
      </c>
      <c r="J349" s="190">
        <f t="shared" si="337"/>
        <v>0</v>
      </c>
      <c r="K349" s="190">
        <f t="shared" si="338"/>
        <v>0</v>
      </c>
      <c r="L349" s="414" t="str">
        <f t="shared" si="320"/>
        <v>-</v>
      </c>
      <c r="M349" s="335">
        <f t="shared" si="321"/>
        <v>0</v>
      </c>
      <c r="N349" s="335"/>
      <c r="O349" s="65"/>
      <c r="P349" s="105" t="str">
        <f t="shared" si="339"/>
        <v>-</v>
      </c>
      <c r="Q349" s="228">
        <v>0</v>
      </c>
      <c r="R349" s="417" t="str">
        <f t="shared" si="322"/>
        <v>-</v>
      </c>
      <c r="S349" s="335">
        <f t="shared" si="323"/>
        <v>0</v>
      </c>
      <c r="T349" s="335"/>
      <c r="U349" s="65"/>
      <c r="V349" s="105" t="str">
        <f t="shared" si="345"/>
        <v>-</v>
      </c>
      <c r="W349" s="228">
        <v>0</v>
      </c>
      <c r="X349" s="417" t="str">
        <f t="shared" si="340"/>
        <v>-</v>
      </c>
      <c r="Y349" s="335">
        <f t="shared" si="324"/>
        <v>0</v>
      </c>
      <c r="Z349" s="335"/>
      <c r="AA349" s="65"/>
      <c r="AB349" s="105" t="str">
        <f t="shared" si="346"/>
        <v>-</v>
      </c>
      <c r="AC349" s="228">
        <v>0</v>
      </c>
      <c r="AD349" s="417" t="str">
        <f t="shared" si="341"/>
        <v>-</v>
      </c>
      <c r="AE349" s="335">
        <f t="shared" si="325"/>
        <v>0</v>
      </c>
      <c r="AF349" s="335"/>
      <c r="AG349" s="65"/>
      <c r="AH349" s="105" t="str">
        <f t="shared" si="347"/>
        <v>-</v>
      </c>
      <c r="AI349" s="228">
        <v>0</v>
      </c>
      <c r="AJ349" s="417" t="str">
        <f t="shared" si="342"/>
        <v>-</v>
      </c>
      <c r="AK349" s="335">
        <f t="shared" si="326"/>
        <v>0</v>
      </c>
      <c r="AL349" s="335"/>
      <c r="AM349" s="65"/>
      <c r="AN349" s="105" t="str">
        <f t="shared" si="348"/>
        <v>-</v>
      </c>
      <c r="AO349" s="228">
        <v>0</v>
      </c>
      <c r="AP349" s="417" t="str">
        <f t="shared" si="343"/>
        <v>-</v>
      </c>
      <c r="AQ349" s="335">
        <f t="shared" si="327"/>
        <v>0</v>
      </c>
      <c r="AR349" s="335"/>
      <c r="AS349" s="65"/>
      <c r="AT349" s="105" t="str">
        <f t="shared" si="349"/>
        <v>-</v>
      </c>
      <c r="AU349" s="228">
        <v>0</v>
      </c>
      <c r="AV349" s="417" t="str">
        <f t="shared" si="344"/>
        <v>-</v>
      </c>
      <c r="AW349" s="335">
        <f t="shared" si="328"/>
        <v>0</v>
      </c>
      <c r="AX349" s="335"/>
      <c r="AY349" s="65"/>
      <c r="AZ349" s="427">
        <v>0</v>
      </c>
      <c r="BA349" s="417" t="str">
        <f t="shared" si="329"/>
        <v>-</v>
      </c>
      <c r="BB349" s="335">
        <f t="shared" si="330"/>
        <v>0</v>
      </c>
      <c r="BC349" s="335"/>
      <c r="BD349" s="65"/>
      <c r="BE349" s="427">
        <v>0</v>
      </c>
      <c r="BF349" s="417" t="str">
        <f t="shared" si="331"/>
        <v>-</v>
      </c>
      <c r="BG349" s="335">
        <f t="shared" si="332"/>
        <v>0</v>
      </c>
      <c r="BH349" s="335"/>
      <c r="BI349" s="65"/>
      <c r="BJ349" s="427">
        <v>0</v>
      </c>
      <c r="BK349" s="417" t="str">
        <f t="shared" si="333"/>
        <v>-</v>
      </c>
    </row>
    <row r="350" s="290" customFormat="1" ht="15" customHeight="1" spans="1:63">
      <c r="A350" s="403"/>
      <c r="B350" s="404">
        <v>27</v>
      </c>
      <c r="C350" s="405">
        <f t="shared" si="318"/>
        <v>0</v>
      </c>
      <c r="D350" s="406">
        <f t="shared" si="319"/>
        <v>0</v>
      </c>
      <c r="E350" s="208">
        <f t="shared" si="334"/>
        <v>0</v>
      </c>
      <c r="F350" s="382">
        <f t="shared" si="313"/>
        <v>0</v>
      </c>
      <c r="G350" s="304" t="str">
        <f t="shared" si="314"/>
        <v>-</v>
      </c>
      <c r="H350" s="308">
        <f t="shared" si="335"/>
        <v>0</v>
      </c>
      <c r="I350" s="190">
        <f t="shared" si="336"/>
        <v>0</v>
      </c>
      <c r="J350" s="190">
        <f t="shared" si="337"/>
        <v>0</v>
      </c>
      <c r="K350" s="190">
        <f t="shared" si="338"/>
        <v>0</v>
      </c>
      <c r="L350" s="414" t="str">
        <f t="shared" si="320"/>
        <v>-</v>
      </c>
      <c r="M350" s="335">
        <f t="shared" si="321"/>
        <v>0</v>
      </c>
      <c r="N350" s="335"/>
      <c r="O350" s="65"/>
      <c r="P350" s="105" t="str">
        <f t="shared" si="339"/>
        <v>-</v>
      </c>
      <c r="Q350" s="228">
        <v>0</v>
      </c>
      <c r="R350" s="417" t="str">
        <f t="shared" si="322"/>
        <v>-</v>
      </c>
      <c r="S350" s="335">
        <f t="shared" si="323"/>
        <v>0</v>
      </c>
      <c r="T350" s="335"/>
      <c r="U350" s="65"/>
      <c r="V350" s="105" t="str">
        <f t="shared" si="345"/>
        <v>-</v>
      </c>
      <c r="W350" s="228">
        <v>0</v>
      </c>
      <c r="X350" s="417" t="str">
        <f t="shared" si="340"/>
        <v>-</v>
      </c>
      <c r="Y350" s="335">
        <f t="shared" si="324"/>
        <v>0</v>
      </c>
      <c r="Z350" s="335"/>
      <c r="AA350" s="65"/>
      <c r="AB350" s="105" t="str">
        <f t="shared" si="346"/>
        <v>-</v>
      </c>
      <c r="AC350" s="228">
        <v>0</v>
      </c>
      <c r="AD350" s="417" t="str">
        <f t="shared" si="341"/>
        <v>-</v>
      </c>
      <c r="AE350" s="335">
        <f t="shared" si="325"/>
        <v>0</v>
      </c>
      <c r="AF350" s="335"/>
      <c r="AG350" s="65"/>
      <c r="AH350" s="105" t="str">
        <f t="shared" si="347"/>
        <v>-</v>
      </c>
      <c r="AI350" s="228">
        <v>0</v>
      </c>
      <c r="AJ350" s="417" t="str">
        <f t="shared" si="342"/>
        <v>-</v>
      </c>
      <c r="AK350" s="335">
        <f t="shared" si="326"/>
        <v>0</v>
      </c>
      <c r="AL350" s="335"/>
      <c r="AM350" s="65"/>
      <c r="AN350" s="105" t="str">
        <f t="shared" si="348"/>
        <v>-</v>
      </c>
      <c r="AO350" s="228">
        <v>0</v>
      </c>
      <c r="AP350" s="417" t="str">
        <f t="shared" si="343"/>
        <v>-</v>
      </c>
      <c r="AQ350" s="335">
        <f t="shared" si="327"/>
        <v>0</v>
      </c>
      <c r="AR350" s="335"/>
      <c r="AS350" s="65"/>
      <c r="AT350" s="105" t="str">
        <f t="shared" si="349"/>
        <v>-</v>
      </c>
      <c r="AU350" s="228">
        <v>0</v>
      </c>
      <c r="AV350" s="417" t="str">
        <f t="shared" si="344"/>
        <v>-</v>
      </c>
      <c r="AW350" s="335">
        <f t="shared" si="328"/>
        <v>0</v>
      </c>
      <c r="AX350" s="335"/>
      <c r="AY350" s="65"/>
      <c r="AZ350" s="427">
        <v>0</v>
      </c>
      <c r="BA350" s="417" t="str">
        <f t="shared" si="329"/>
        <v>-</v>
      </c>
      <c r="BB350" s="335">
        <f t="shared" si="330"/>
        <v>0</v>
      </c>
      <c r="BC350" s="335"/>
      <c r="BD350" s="65"/>
      <c r="BE350" s="427">
        <v>0</v>
      </c>
      <c r="BF350" s="417" t="str">
        <f t="shared" si="331"/>
        <v>-</v>
      </c>
      <c r="BG350" s="335">
        <f t="shared" si="332"/>
        <v>0</v>
      </c>
      <c r="BH350" s="335"/>
      <c r="BI350" s="65"/>
      <c r="BJ350" s="427">
        <v>0</v>
      </c>
      <c r="BK350" s="417" t="str">
        <f t="shared" si="333"/>
        <v>-</v>
      </c>
    </row>
    <row r="351" s="290" customFormat="1" ht="15" customHeight="1" spans="1:63">
      <c r="A351" s="403"/>
      <c r="B351" s="404">
        <v>28</v>
      </c>
      <c r="C351" s="405">
        <f t="shared" si="318"/>
        <v>0</v>
      </c>
      <c r="D351" s="406">
        <f t="shared" si="319"/>
        <v>0</v>
      </c>
      <c r="E351" s="208">
        <f t="shared" si="334"/>
        <v>0</v>
      </c>
      <c r="F351" s="382">
        <f t="shared" si="313"/>
        <v>0</v>
      </c>
      <c r="G351" s="304" t="str">
        <f t="shared" si="314"/>
        <v>-</v>
      </c>
      <c r="H351" s="308">
        <f t="shared" si="335"/>
        <v>0</v>
      </c>
      <c r="I351" s="190">
        <f t="shared" si="336"/>
        <v>0</v>
      </c>
      <c r="J351" s="190">
        <f t="shared" si="337"/>
        <v>0</v>
      </c>
      <c r="K351" s="190">
        <f t="shared" si="338"/>
        <v>0</v>
      </c>
      <c r="L351" s="414" t="str">
        <f t="shared" si="320"/>
        <v>-</v>
      </c>
      <c r="M351" s="335">
        <f t="shared" si="321"/>
        <v>0</v>
      </c>
      <c r="N351" s="335"/>
      <c r="O351" s="65"/>
      <c r="P351" s="105" t="str">
        <f t="shared" si="339"/>
        <v>-</v>
      </c>
      <c r="Q351" s="228">
        <v>0</v>
      </c>
      <c r="R351" s="417" t="str">
        <f t="shared" si="322"/>
        <v>-</v>
      </c>
      <c r="S351" s="335">
        <f t="shared" si="323"/>
        <v>0</v>
      </c>
      <c r="T351" s="335"/>
      <c r="U351" s="65"/>
      <c r="V351" s="105" t="str">
        <f t="shared" si="345"/>
        <v>-</v>
      </c>
      <c r="W351" s="228">
        <v>0</v>
      </c>
      <c r="X351" s="417" t="str">
        <f t="shared" si="340"/>
        <v>-</v>
      </c>
      <c r="Y351" s="335">
        <f t="shared" si="324"/>
        <v>0</v>
      </c>
      <c r="Z351" s="335"/>
      <c r="AA351" s="65"/>
      <c r="AB351" s="105" t="str">
        <f t="shared" si="346"/>
        <v>-</v>
      </c>
      <c r="AC351" s="228">
        <v>0</v>
      </c>
      <c r="AD351" s="417" t="str">
        <f t="shared" si="341"/>
        <v>-</v>
      </c>
      <c r="AE351" s="335">
        <f t="shared" si="325"/>
        <v>0</v>
      </c>
      <c r="AF351" s="335"/>
      <c r="AG351" s="65"/>
      <c r="AH351" s="105" t="str">
        <f t="shared" si="347"/>
        <v>-</v>
      </c>
      <c r="AI351" s="228">
        <v>0</v>
      </c>
      <c r="AJ351" s="417" t="str">
        <f t="shared" si="342"/>
        <v>-</v>
      </c>
      <c r="AK351" s="335">
        <f t="shared" si="326"/>
        <v>0</v>
      </c>
      <c r="AL351" s="335"/>
      <c r="AM351" s="65"/>
      <c r="AN351" s="105" t="str">
        <f t="shared" si="348"/>
        <v>-</v>
      </c>
      <c r="AO351" s="228">
        <v>0</v>
      </c>
      <c r="AP351" s="417" t="str">
        <f t="shared" si="343"/>
        <v>-</v>
      </c>
      <c r="AQ351" s="335">
        <f t="shared" si="327"/>
        <v>0</v>
      </c>
      <c r="AR351" s="335"/>
      <c r="AS351" s="65"/>
      <c r="AT351" s="105" t="str">
        <f t="shared" si="349"/>
        <v>-</v>
      </c>
      <c r="AU351" s="228">
        <v>0</v>
      </c>
      <c r="AV351" s="417" t="str">
        <f t="shared" si="344"/>
        <v>-</v>
      </c>
      <c r="AW351" s="335">
        <f t="shared" si="328"/>
        <v>0</v>
      </c>
      <c r="AX351" s="335"/>
      <c r="AY351" s="65"/>
      <c r="AZ351" s="427">
        <v>0</v>
      </c>
      <c r="BA351" s="417" t="str">
        <f t="shared" si="329"/>
        <v>-</v>
      </c>
      <c r="BB351" s="335">
        <f t="shared" si="330"/>
        <v>0</v>
      </c>
      <c r="BC351" s="335"/>
      <c r="BD351" s="65"/>
      <c r="BE351" s="427">
        <v>0</v>
      </c>
      <c r="BF351" s="417" t="str">
        <f t="shared" si="331"/>
        <v>-</v>
      </c>
      <c r="BG351" s="335">
        <f t="shared" si="332"/>
        <v>0</v>
      </c>
      <c r="BH351" s="335"/>
      <c r="BI351" s="65"/>
      <c r="BJ351" s="427">
        <v>0</v>
      </c>
      <c r="BK351" s="417" t="str">
        <f t="shared" si="333"/>
        <v>-</v>
      </c>
    </row>
    <row r="352" s="290" customFormat="1" ht="15" customHeight="1" spans="1:63">
      <c r="A352" s="403"/>
      <c r="B352" s="404">
        <v>29</v>
      </c>
      <c r="C352" s="405">
        <f t="shared" si="318"/>
        <v>0</v>
      </c>
      <c r="D352" s="406">
        <f t="shared" si="319"/>
        <v>0</v>
      </c>
      <c r="E352" s="208">
        <f t="shared" si="334"/>
        <v>0</v>
      </c>
      <c r="F352" s="382">
        <f t="shared" si="313"/>
        <v>0</v>
      </c>
      <c r="G352" s="304" t="str">
        <f t="shared" si="314"/>
        <v>-</v>
      </c>
      <c r="H352" s="308">
        <f t="shared" si="335"/>
        <v>0</v>
      </c>
      <c r="I352" s="190">
        <f t="shared" si="336"/>
        <v>0</v>
      </c>
      <c r="J352" s="190">
        <f t="shared" si="337"/>
        <v>0</v>
      </c>
      <c r="K352" s="190">
        <f t="shared" si="338"/>
        <v>0</v>
      </c>
      <c r="L352" s="414" t="str">
        <f t="shared" si="320"/>
        <v>-</v>
      </c>
      <c r="M352" s="335">
        <f t="shared" si="321"/>
        <v>0</v>
      </c>
      <c r="N352" s="335"/>
      <c r="O352" s="65"/>
      <c r="P352" s="105" t="str">
        <f t="shared" si="339"/>
        <v>-</v>
      </c>
      <c r="Q352" s="228">
        <v>0</v>
      </c>
      <c r="R352" s="417" t="str">
        <f t="shared" si="322"/>
        <v>-</v>
      </c>
      <c r="S352" s="335">
        <f t="shared" si="323"/>
        <v>0</v>
      </c>
      <c r="T352" s="335"/>
      <c r="U352" s="65"/>
      <c r="V352" s="105" t="str">
        <f t="shared" si="345"/>
        <v>-</v>
      </c>
      <c r="W352" s="228">
        <v>0</v>
      </c>
      <c r="X352" s="417" t="str">
        <f t="shared" si="340"/>
        <v>-</v>
      </c>
      <c r="Y352" s="335">
        <f t="shared" si="324"/>
        <v>0</v>
      </c>
      <c r="Z352" s="335"/>
      <c r="AA352" s="65"/>
      <c r="AB352" s="105" t="str">
        <f t="shared" si="346"/>
        <v>-</v>
      </c>
      <c r="AC352" s="228">
        <v>0</v>
      </c>
      <c r="AD352" s="417" t="str">
        <f t="shared" si="341"/>
        <v>-</v>
      </c>
      <c r="AE352" s="335">
        <f t="shared" si="325"/>
        <v>0</v>
      </c>
      <c r="AF352" s="335"/>
      <c r="AG352" s="65"/>
      <c r="AH352" s="105" t="str">
        <f t="shared" si="347"/>
        <v>-</v>
      </c>
      <c r="AI352" s="228">
        <v>0</v>
      </c>
      <c r="AJ352" s="417" t="str">
        <f t="shared" si="342"/>
        <v>-</v>
      </c>
      <c r="AK352" s="335">
        <f t="shared" si="326"/>
        <v>0</v>
      </c>
      <c r="AL352" s="335"/>
      <c r="AM352" s="65"/>
      <c r="AN352" s="105" t="str">
        <f t="shared" si="348"/>
        <v>-</v>
      </c>
      <c r="AO352" s="228">
        <v>0</v>
      </c>
      <c r="AP352" s="417" t="str">
        <f t="shared" si="343"/>
        <v>-</v>
      </c>
      <c r="AQ352" s="335">
        <f t="shared" si="327"/>
        <v>0</v>
      </c>
      <c r="AR352" s="335"/>
      <c r="AS352" s="65"/>
      <c r="AT352" s="105" t="str">
        <f t="shared" si="349"/>
        <v>-</v>
      </c>
      <c r="AU352" s="228">
        <v>0</v>
      </c>
      <c r="AV352" s="417" t="str">
        <f t="shared" si="344"/>
        <v>-</v>
      </c>
      <c r="AW352" s="335">
        <f t="shared" si="328"/>
        <v>0</v>
      </c>
      <c r="AX352" s="335"/>
      <c r="AY352" s="65"/>
      <c r="AZ352" s="427">
        <v>0</v>
      </c>
      <c r="BA352" s="417" t="str">
        <f t="shared" si="329"/>
        <v>-</v>
      </c>
      <c r="BB352" s="335">
        <f t="shared" si="330"/>
        <v>0</v>
      </c>
      <c r="BC352" s="335"/>
      <c r="BD352" s="65"/>
      <c r="BE352" s="427">
        <v>0</v>
      </c>
      <c r="BF352" s="417" t="str">
        <f t="shared" si="331"/>
        <v>-</v>
      </c>
      <c r="BG352" s="335">
        <f t="shared" si="332"/>
        <v>0</v>
      </c>
      <c r="BH352" s="335"/>
      <c r="BI352" s="65"/>
      <c r="BJ352" s="427">
        <v>0</v>
      </c>
      <c r="BK352" s="417" t="str">
        <f t="shared" si="333"/>
        <v>-</v>
      </c>
    </row>
    <row r="353" s="290" customFormat="1" ht="15" customHeight="1" spans="1:63">
      <c r="A353" s="403"/>
      <c r="B353" s="404">
        <v>30</v>
      </c>
      <c r="C353" s="405">
        <f t="shared" si="318"/>
        <v>0</v>
      </c>
      <c r="D353" s="406">
        <f t="shared" si="319"/>
        <v>0</v>
      </c>
      <c r="E353" s="208">
        <f t="shared" si="334"/>
        <v>0</v>
      </c>
      <c r="F353" s="382">
        <f t="shared" si="313"/>
        <v>0</v>
      </c>
      <c r="G353" s="304" t="str">
        <f t="shared" si="314"/>
        <v>-</v>
      </c>
      <c r="H353" s="308">
        <f t="shared" si="335"/>
        <v>0</v>
      </c>
      <c r="I353" s="190">
        <f t="shared" si="336"/>
        <v>0</v>
      </c>
      <c r="J353" s="190">
        <f t="shared" si="337"/>
        <v>0</v>
      </c>
      <c r="K353" s="190">
        <f t="shared" si="338"/>
        <v>0</v>
      </c>
      <c r="L353" s="414" t="str">
        <f t="shared" si="320"/>
        <v>-</v>
      </c>
      <c r="M353" s="335">
        <f t="shared" si="321"/>
        <v>0</v>
      </c>
      <c r="N353" s="335"/>
      <c r="O353" s="65"/>
      <c r="P353" s="105" t="str">
        <f t="shared" si="339"/>
        <v>-</v>
      </c>
      <c r="Q353" s="228">
        <v>0</v>
      </c>
      <c r="R353" s="417" t="str">
        <f t="shared" si="322"/>
        <v>-</v>
      </c>
      <c r="S353" s="335">
        <f t="shared" si="323"/>
        <v>0</v>
      </c>
      <c r="T353" s="335"/>
      <c r="U353" s="65"/>
      <c r="V353" s="105" t="str">
        <f t="shared" si="345"/>
        <v>-</v>
      </c>
      <c r="W353" s="228">
        <v>0</v>
      </c>
      <c r="X353" s="417" t="str">
        <f t="shared" si="340"/>
        <v>-</v>
      </c>
      <c r="Y353" s="335">
        <f t="shared" si="324"/>
        <v>0</v>
      </c>
      <c r="Z353" s="335"/>
      <c r="AA353" s="65"/>
      <c r="AB353" s="105" t="str">
        <f t="shared" si="346"/>
        <v>-</v>
      </c>
      <c r="AC353" s="228">
        <v>0</v>
      </c>
      <c r="AD353" s="417" t="str">
        <f t="shared" si="341"/>
        <v>-</v>
      </c>
      <c r="AE353" s="335">
        <f t="shared" si="325"/>
        <v>0</v>
      </c>
      <c r="AF353" s="335"/>
      <c r="AG353" s="65"/>
      <c r="AH353" s="105" t="str">
        <f t="shared" si="347"/>
        <v>-</v>
      </c>
      <c r="AI353" s="228">
        <v>0</v>
      </c>
      <c r="AJ353" s="417" t="str">
        <f t="shared" si="342"/>
        <v>-</v>
      </c>
      <c r="AK353" s="335">
        <f t="shared" si="326"/>
        <v>0</v>
      </c>
      <c r="AL353" s="335"/>
      <c r="AM353" s="65"/>
      <c r="AN353" s="105" t="str">
        <f t="shared" si="348"/>
        <v>-</v>
      </c>
      <c r="AO353" s="228">
        <v>0</v>
      </c>
      <c r="AP353" s="417" t="str">
        <f t="shared" si="343"/>
        <v>-</v>
      </c>
      <c r="AQ353" s="335">
        <f t="shared" si="327"/>
        <v>0</v>
      </c>
      <c r="AR353" s="335"/>
      <c r="AS353" s="65"/>
      <c r="AT353" s="105" t="str">
        <f t="shared" si="349"/>
        <v>-</v>
      </c>
      <c r="AU353" s="228">
        <v>0</v>
      </c>
      <c r="AV353" s="417" t="str">
        <f t="shared" si="344"/>
        <v>-</v>
      </c>
      <c r="AW353" s="335">
        <f t="shared" si="328"/>
        <v>0</v>
      </c>
      <c r="AX353" s="335"/>
      <c r="AY353" s="65"/>
      <c r="AZ353" s="427">
        <v>0</v>
      </c>
      <c r="BA353" s="417" t="str">
        <f t="shared" si="329"/>
        <v>-</v>
      </c>
      <c r="BB353" s="335">
        <f t="shared" si="330"/>
        <v>0</v>
      </c>
      <c r="BC353" s="335"/>
      <c r="BD353" s="65"/>
      <c r="BE353" s="427">
        <v>0</v>
      </c>
      <c r="BF353" s="417" t="str">
        <f t="shared" si="331"/>
        <v>-</v>
      </c>
      <c r="BG353" s="335">
        <f t="shared" si="332"/>
        <v>0</v>
      </c>
      <c r="BH353" s="335"/>
      <c r="BI353" s="65"/>
      <c r="BJ353" s="427">
        <v>0</v>
      </c>
      <c r="BK353" s="417" t="str">
        <f t="shared" si="333"/>
        <v>-</v>
      </c>
    </row>
    <row r="354" ht="16.5" customHeight="1" spans="1:63">
      <c r="A354" s="403" t="s">
        <v>61</v>
      </c>
      <c r="B354" s="421"/>
      <c r="C354" s="22">
        <f t="shared" ref="C354:D354" si="350">SUM(C355:C385)</f>
        <v>0</v>
      </c>
      <c r="D354" s="206">
        <f t="shared" si="350"/>
        <v>0</v>
      </c>
      <c r="E354" s="208">
        <f t="shared" si="334"/>
        <v>0</v>
      </c>
      <c r="F354" s="382">
        <f t="shared" si="313"/>
        <v>0</v>
      </c>
      <c r="G354" s="304" t="str">
        <f t="shared" si="314"/>
        <v>-</v>
      </c>
      <c r="H354" s="308">
        <f t="shared" si="335"/>
        <v>0</v>
      </c>
      <c r="I354" s="190">
        <f t="shared" si="336"/>
        <v>0</v>
      </c>
      <c r="J354" s="190">
        <f t="shared" si="337"/>
        <v>0</v>
      </c>
      <c r="K354" s="190">
        <f t="shared" si="338"/>
        <v>0</v>
      </c>
      <c r="L354" s="323" t="str">
        <f t="shared" ref="L354:L385" si="351">IF(I354&lt;&gt;0,I354/F354,"-")</f>
        <v>-</v>
      </c>
      <c r="M354" s="324">
        <f>SUM(M355:M385)</f>
        <v>0</v>
      </c>
      <c r="N354" s="325">
        <f>SUM(N355:N385)</f>
        <v>0</v>
      </c>
      <c r="O354" s="326">
        <f>SUM(O355:O385)</f>
        <v>0</v>
      </c>
      <c r="P354" s="333" t="str">
        <f t="shared" si="339"/>
        <v>-</v>
      </c>
      <c r="Q354" s="342">
        <f>SUM(Q355:Q385)</f>
        <v>0</v>
      </c>
      <c r="R354" s="343" t="str">
        <f t="shared" ref="R354:R385" si="352">IF(Q354&lt;&gt;0,Q354/O354,"-")</f>
        <v>-</v>
      </c>
      <c r="S354" s="324">
        <f>SUM(S355:S385)</f>
        <v>0</v>
      </c>
      <c r="T354" s="325">
        <f>SUM(T355:T385)</f>
        <v>0</v>
      </c>
      <c r="U354" s="326">
        <f>SUM(U355:U385)</f>
        <v>0</v>
      </c>
      <c r="V354" s="333" t="str">
        <f t="shared" si="345"/>
        <v>-</v>
      </c>
      <c r="W354" s="342">
        <f>SUM(W355:W385)</f>
        <v>0</v>
      </c>
      <c r="X354" s="343" t="str">
        <f t="shared" si="340"/>
        <v>-</v>
      </c>
      <c r="Y354" s="324">
        <f>SUM(Y355:Y385)</f>
        <v>0</v>
      </c>
      <c r="Z354" s="325">
        <f>SUM(Z355:Z385)</f>
        <v>0</v>
      </c>
      <c r="AA354" s="326">
        <f>SUM(AA355:AA385)</f>
        <v>0</v>
      </c>
      <c r="AB354" s="333" t="str">
        <f t="shared" si="346"/>
        <v>-</v>
      </c>
      <c r="AC354" s="342">
        <f>SUM(AC355:AC385)</f>
        <v>0</v>
      </c>
      <c r="AD354" s="343" t="str">
        <f t="shared" si="341"/>
        <v>-</v>
      </c>
      <c r="AE354" s="324">
        <f>SUM(AE355:AE385)</f>
        <v>0</v>
      </c>
      <c r="AF354" s="325">
        <f>SUM(AF355:AF385)</f>
        <v>0</v>
      </c>
      <c r="AG354" s="326">
        <f>SUM(AG355:AG385)</f>
        <v>0</v>
      </c>
      <c r="AH354" s="333" t="str">
        <f t="shared" si="347"/>
        <v>-</v>
      </c>
      <c r="AI354" s="342">
        <f>SUM(AI355:AI385)</f>
        <v>0</v>
      </c>
      <c r="AJ354" s="343" t="str">
        <f t="shared" si="342"/>
        <v>-</v>
      </c>
      <c r="AK354" s="324">
        <f>SUM(AK355:AK385)</f>
        <v>0</v>
      </c>
      <c r="AL354" s="325">
        <f>SUM(AL355:AL385)</f>
        <v>0</v>
      </c>
      <c r="AM354" s="326">
        <f>SUM(AM355:AM385)</f>
        <v>0</v>
      </c>
      <c r="AN354" s="333" t="str">
        <f t="shared" si="348"/>
        <v>-</v>
      </c>
      <c r="AO354" s="342">
        <f>SUM(AO355:AO385)</f>
        <v>0</v>
      </c>
      <c r="AP354" s="343" t="str">
        <f t="shared" si="343"/>
        <v>-</v>
      </c>
      <c r="AQ354" s="324">
        <f>SUM(AQ355:AQ385)</f>
        <v>0</v>
      </c>
      <c r="AR354" s="325">
        <f>SUM(AR355:AR385)</f>
        <v>0</v>
      </c>
      <c r="AS354" s="326">
        <f>SUM(AS355:AS385)</f>
        <v>0</v>
      </c>
      <c r="AT354" s="333" t="str">
        <f t="shared" si="349"/>
        <v>-</v>
      </c>
      <c r="AU354" s="342">
        <f>SUM(AU355:AU385)</f>
        <v>0</v>
      </c>
      <c r="AV354" s="343" t="str">
        <f t="shared" si="344"/>
        <v>-</v>
      </c>
      <c r="AW354" s="362">
        <f>SUM(AW355:AW385)</f>
        <v>0</v>
      </c>
      <c r="AX354" s="363">
        <f t="shared" ref="AX354:AZ354" si="353">SUM(AX355:AX385)</f>
        <v>0</v>
      </c>
      <c r="AY354" s="364">
        <f t="shared" si="353"/>
        <v>0</v>
      </c>
      <c r="AZ354" s="217">
        <f t="shared" si="353"/>
        <v>0</v>
      </c>
      <c r="BA354" s="365" t="str">
        <f t="shared" si="329"/>
        <v>-</v>
      </c>
      <c r="BB354" s="362">
        <f>SUM(BB355:BB385)</f>
        <v>0</v>
      </c>
      <c r="BC354" s="363">
        <f t="shared" ref="BC354:BE354" si="354">SUM(BC355:BC385)</f>
        <v>0</v>
      </c>
      <c r="BD354" s="364">
        <f t="shared" si="354"/>
        <v>0</v>
      </c>
      <c r="BE354" s="217">
        <f t="shared" si="354"/>
        <v>0</v>
      </c>
      <c r="BF354" s="365" t="str">
        <f t="shared" si="331"/>
        <v>-</v>
      </c>
      <c r="BG354" s="362">
        <f>SUM(BG355:BG385)</f>
        <v>0</v>
      </c>
      <c r="BH354" s="363">
        <f t="shared" ref="BH354:BJ354" si="355">SUM(BH355:BH385)</f>
        <v>0</v>
      </c>
      <c r="BI354" s="364">
        <f t="shared" si="355"/>
        <v>0</v>
      </c>
      <c r="BJ354" s="217">
        <f t="shared" si="355"/>
        <v>0</v>
      </c>
      <c r="BK354" s="365" t="str">
        <f t="shared" si="333"/>
        <v>-</v>
      </c>
    </row>
    <row r="355" ht="14.25" customHeight="1" spans="1:63">
      <c r="A355" s="403"/>
      <c r="B355" s="422">
        <v>1</v>
      </c>
      <c r="C355" s="188">
        <f t="shared" ref="C355:C385" si="356">F355+H355</f>
        <v>0</v>
      </c>
      <c r="D355" s="208">
        <f>M355+S355+Y355+AE355+AK355+AQ355</f>
        <v>0</v>
      </c>
      <c r="E355" s="208">
        <f t="shared" si="334"/>
        <v>0</v>
      </c>
      <c r="F355" s="382">
        <f t="shared" si="313"/>
        <v>0</v>
      </c>
      <c r="G355" s="304" t="str">
        <f t="shared" si="314"/>
        <v>-</v>
      </c>
      <c r="H355" s="308">
        <f t="shared" si="335"/>
        <v>0</v>
      </c>
      <c r="I355" s="190">
        <f t="shared" si="336"/>
        <v>0</v>
      </c>
      <c r="J355" s="190">
        <f t="shared" si="337"/>
        <v>0</v>
      </c>
      <c r="K355" s="190">
        <f t="shared" si="338"/>
        <v>0</v>
      </c>
      <c r="L355" s="425" t="str">
        <f t="shared" si="351"/>
        <v>-</v>
      </c>
      <c r="M355" s="329">
        <f t="shared" ref="M355:M385" si="357">N355+O355</f>
        <v>0</v>
      </c>
      <c r="N355" s="229"/>
      <c r="O355" s="27"/>
      <c r="P355" s="105" t="str">
        <f t="shared" si="339"/>
        <v>-</v>
      </c>
      <c r="Q355" s="228">
        <v>0</v>
      </c>
      <c r="R355" s="344" t="str">
        <f t="shared" si="352"/>
        <v>-</v>
      </c>
      <c r="S355" s="329">
        <f t="shared" ref="S355:S385" si="358">T355+U355</f>
        <v>0</v>
      </c>
      <c r="T355" s="229"/>
      <c r="U355" s="27"/>
      <c r="V355" s="105" t="str">
        <f t="shared" si="345"/>
        <v>-</v>
      </c>
      <c r="W355" s="228">
        <v>0</v>
      </c>
      <c r="X355" s="344" t="str">
        <f t="shared" si="340"/>
        <v>-</v>
      </c>
      <c r="Y355" s="329">
        <f t="shared" ref="Y355:Y385" si="359">Z355+AA355</f>
        <v>0</v>
      </c>
      <c r="Z355" s="229"/>
      <c r="AA355" s="27"/>
      <c r="AB355" s="105" t="str">
        <f t="shared" si="346"/>
        <v>-</v>
      </c>
      <c r="AC355" s="228">
        <v>0</v>
      </c>
      <c r="AD355" s="344" t="str">
        <f t="shared" si="341"/>
        <v>-</v>
      </c>
      <c r="AE355" s="329">
        <f t="shared" ref="AE355:AE385" si="360">AF355+AG355</f>
        <v>0</v>
      </c>
      <c r="AF355" s="229"/>
      <c r="AG355" s="27"/>
      <c r="AH355" s="105" t="str">
        <f t="shared" si="347"/>
        <v>-</v>
      </c>
      <c r="AI355" s="228">
        <v>0</v>
      </c>
      <c r="AJ355" s="344" t="str">
        <f t="shared" si="342"/>
        <v>-</v>
      </c>
      <c r="AK355" s="329">
        <f t="shared" ref="AK355:AK385" si="361">AL355+AM355</f>
        <v>0</v>
      </c>
      <c r="AL355" s="229"/>
      <c r="AM355" s="27"/>
      <c r="AN355" s="105" t="str">
        <f t="shared" si="348"/>
        <v>-</v>
      </c>
      <c r="AO355" s="228">
        <v>0</v>
      </c>
      <c r="AP355" s="344" t="str">
        <f t="shared" si="343"/>
        <v>-</v>
      </c>
      <c r="AQ355" s="329">
        <f t="shared" ref="AQ355:AQ385" si="362">AR355+AS355</f>
        <v>0</v>
      </c>
      <c r="AR355" s="229"/>
      <c r="AS355" s="27"/>
      <c r="AT355" s="105" t="str">
        <f t="shared" si="349"/>
        <v>-</v>
      </c>
      <c r="AU355" s="228">
        <v>0</v>
      </c>
      <c r="AV355" s="344" t="str">
        <f t="shared" si="344"/>
        <v>-</v>
      </c>
      <c r="AW355" s="329">
        <f t="shared" ref="AW355:AW385" si="363">AX355+AY355</f>
        <v>0</v>
      </c>
      <c r="AX355" s="229"/>
      <c r="AY355" s="27"/>
      <c r="AZ355" s="228">
        <v>0</v>
      </c>
      <c r="BA355" s="344" t="str">
        <f t="shared" si="329"/>
        <v>-</v>
      </c>
      <c r="BB355" s="329">
        <f t="shared" ref="BB355:BB385" si="364">BC355+BD355</f>
        <v>0</v>
      </c>
      <c r="BC355" s="229"/>
      <c r="BD355" s="27"/>
      <c r="BE355" s="228">
        <v>0</v>
      </c>
      <c r="BF355" s="344" t="str">
        <f t="shared" si="331"/>
        <v>-</v>
      </c>
      <c r="BG355" s="329">
        <f t="shared" ref="BG355:BG385" si="365">BH355+BI355</f>
        <v>0</v>
      </c>
      <c r="BH355" s="229"/>
      <c r="BI355" s="27"/>
      <c r="BJ355" s="228">
        <v>0</v>
      </c>
      <c r="BK355" s="344" t="str">
        <f t="shared" si="333"/>
        <v>-</v>
      </c>
    </row>
    <row r="356" ht="14.25" customHeight="1" spans="1:63">
      <c r="A356" s="403"/>
      <c r="B356" s="423">
        <v>2</v>
      </c>
      <c r="C356" s="192">
        <f t="shared" si="356"/>
        <v>0</v>
      </c>
      <c r="D356" s="208">
        <f t="shared" ref="D356:D385" si="366">M356+S356+Y356+AE356+AK356+AQ356</f>
        <v>0</v>
      </c>
      <c r="E356" s="208">
        <f t="shared" si="334"/>
        <v>0</v>
      </c>
      <c r="F356" s="382">
        <f t="shared" si="313"/>
        <v>0</v>
      </c>
      <c r="G356" s="304" t="str">
        <f t="shared" si="314"/>
        <v>-</v>
      </c>
      <c r="H356" s="308">
        <f t="shared" si="335"/>
        <v>0</v>
      </c>
      <c r="I356" s="190">
        <f t="shared" si="336"/>
        <v>0</v>
      </c>
      <c r="J356" s="190">
        <f t="shared" si="337"/>
        <v>0</v>
      </c>
      <c r="K356" s="190">
        <f t="shared" si="338"/>
        <v>0</v>
      </c>
      <c r="L356" s="426" t="str">
        <f t="shared" si="351"/>
        <v>-</v>
      </c>
      <c r="M356" s="368">
        <f t="shared" si="357"/>
        <v>0</v>
      </c>
      <c r="N356" s="232"/>
      <c r="O356" s="31"/>
      <c r="P356" s="105" t="str">
        <f t="shared" si="339"/>
        <v>-</v>
      </c>
      <c r="Q356" s="231">
        <v>0</v>
      </c>
      <c r="R356" s="345" t="str">
        <f t="shared" si="352"/>
        <v>-</v>
      </c>
      <c r="S356" s="368">
        <f t="shared" si="358"/>
        <v>0</v>
      </c>
      <c r="T356" s="232"/>
      <c r="U356" s="31"/>
      <c r="V356" s="105" t="str">
        <f t="shared" si="345"/>
        <v>-</v>
      </c>
      <c r="W356" s="231">
        <v>0</v>
      </c>
      <c r="X356" s="345" t="str">
        <f t="shared" si="340"/>
        <v>-</v>
      </c>
      <c r="Y356" s="368">
        <f t="shared" si="359"/>
        <v>0</v>
      </c>
      <c r="Z356" s="232"/>
      <c r="AA356" s="31"/>
      <c r="AB356" s="105" t="str">
        <f t="shared" si="346"/>
        <v>-</v>
      </c>
      <c r="AC356" s="231">
        <v>0</v>
      </c>
      <c r="AD356" s="345" t="str">
        <f t="shared" si="341"/>
        <v>-</v>
      </c>
      <c r="AE356" s="368">
        <f t="shared" si="360"/>
        <v>0</v>
      </c>
      <c r="AF356" s="232"/>
      <c r="AG356" s="31"/>
      <c r="AH356" s="105" t="str">
        <f t="shared" si="347"/>
        <v>-</v>
      </c>
      <c r="AI356" s="231">
        <v>0</v>
      </c>
      <c r="AJ356" s="345" t="str">
        <f t="shared" si="342"/>
        <v>-</v>
      </c>
      <c r="AK356" s="368">
        <f t="shared" si="361"/>
        <v>0</v>
      </c>
      <c r="AL356" s="232"/>
      <c r="AM356" s="31"/>
      <c r="AN356" s="105" t="str">
        <f t="shared" si="348"/>
        <v>-</v>
      </c>
      <c r="AO356" s="231">
        <v>0</v>
      </c>
      <c r="AP356" s="345" t="str">
        <f t="shared" si="343"/>
        <v>-</v>
      </c>
      <c r="AQ356" s="368">
        <f t="shared" si="362"/>
        <v>0</v>
      </c>
      <c r="AR356" s="232"/>
      <c r="AS356" s="31"/>
      <c r="AT356" s="105" t="str">
        <f t="shared" si="349"/>
        <v>-</v>
      </c>
      <c r="AU356" s="231">
        <v>0</v>
      </c>
      <c r="AV356" s="345" t="str">
        <f t="shared" si="344"/>
        <v>-</v>
      </c>
      <c r="AW356" s="368">
        <f t="shared" si="363"/>
        <v>0</v>
      </c>
      <c r="AX356" s="232"/>
      <c r="AY356" s="31"/>
      <c r="AZ356" s="231">
        <v>0</v>
      </c>
      <c r="BA356" s="345" t="str">
        <f t="shared" si="329"/>
        <v>-</v>
      </c>
      <c r="BB356" s="368">
        <f t="shared" si="364"/>
        <v>0</v>
      </c>
      <c r="BC356" s="232"/>
      <c r="BD356" s="31"/>
      <c r="BE356" s="231">
        <v>0</v>
      </c>
      <c r="BF356" s="345" t="str">
        <f t="shared" ref="BF356:BF385" si="367">IF(BE356&lt;&gt;0,BE356/BD356,"-")</f>
        <v>-</v>
      </c>
      <c r="BG356" s="368">
        <f t="shared" si="365"/>
        <v>0</v>
      </c>
      <c r="BH356" s="232"/>
      <c r="BI356" s="31"/>
      <c r="BJ356" s="231">
        <v>0</v>
      </c>
      <c r="BK356" s="345" t="str">
        <f t="shared" si="333"/>
        <v>-</v>
      </c>
    </row>
    <row r="357" ht="14.25" customHeight="1" spans="1:63">
      <c r="A357" s="403"/>
      <c r="B357" s="423">
        <v>3</v>
      </c>
      <c r="C357" s="192">
        <f t="shared" si="356"/>
        <v>0</v>
      </c>
      <c r="D357" s="208">
        <f t="shared" si="366"/>
        <v>0</v>
      </c>
      <c r="E357" s="208">
        <f t="shared" si="334"/>
        <v>0</v>
      </c>
      <c r="F357" s="382">
        <f t="shared" si="313"/>
        <v>0</v>
      </c>
      <c r="G357" s="304" t="str">
        <f t="shared" si="314"/>
        <v>-</v>
      </c>
      <c r="H357" s="308">
        <f t="shared" si="335"/>
        <v>0</v>
      </c>
      <c r="I357" s="190">
        <f t="shared" si="336"/>
        <v>0</v>
      </c>
      <c r="J357" s="190">
        <f t="shared" si="337"/>
        <v>0</v>
      </c>
      <c r="K357" s="190">
        <f t="shared" si="338"/>
        <v>0</v>
      </c>
      <c r="L357" s="426" t="str">
        <f t="shared" si="351"/>
        <v>-</v>
      </c>
      <c r="M357" s="368">
        <f t="shared" si="357"/>
        <v>0</v>
      </c>
      <c r="N357" s="232"/>
      <c r="O357" s="31"/>
      <c r="P357" s="105" t="str">
        <f t="shared" si="339"/>
        <v>-</v>
      </c>
      <c r="Q357" s="231">
        <v>0</v>
      </c>
      <c r="R357" s="345" t="str">
        <f t="shared" si="352"/>
        <v>-</v>
      </c>
      <c r="S357" s="368">
        <f t="shared" si="358"/>
        <v>0</v>
      </c>
      <c r="T357" s="232"/>
      <c r="U357" s="31"/>
      <c r="V357" s="105" t="str">
        <f t="shared" si="345"/>
        <v>-</v>
      </c>
      <c r="W357" s="231">
        <v>0</v>
      </c>
      <c r="X357" s="345" t="str">
        <f t="shared" si="340"/>
        <v>-</v>
      </c>
      <c r="Y357" s="368">
        <f t="shared" si="359"/>
        <v>0</v>
      </c>
      <c r="Z357" s="232"/>
      <c r="AA357" s="31"/>
      <c r="AB357" s="105" t="str">
        <f t="shared" si="346"/>
        <v>-</v>
      </c>
      <c r="AC357" s="231">
        <v>0</v>
      </c>
      <c r="AD357" s="345" t="str">
        <f t="shared" si="341"/>
        <v>-</v>
      </c>
      <c r="AE357" s="368">
        <f t="shared" si="360"/>
        <v>0</v>
      </c>
      <c r="AF357" s="232"/>
      <c r="AG357" s="31"/>
      <c r="AH357" s="105" t="str">
        <f t="shared" si="347"/>
        <v>-</v>
      </c>
      <c r="AI357" s="231">
        <v>0</v>
      </c>
      <c r="AJ357" s="345" t="str">
        <f t="shared" si="342"/>
        <v>-</v>
      </c>
      <c r="AK357" s="368">
        <f t="shared" si="361"/>
        <v>0</v>
      </c>
      <c r="AL357" s="232"/>
      <c r="AM357" s="31"/>
      <c r="AN357" s="105" t="str">
        <f t="shared" si="348"/>
        <v>-</v>
      </c>
      <c r="AO357" s="231">
        <v>0</v>
      </c>
      <c r="AP357" s="345" t="str">
        <f t="shared" si="343"/>
        <v>-</v>
      </c>
      <c r="AQ357" s="368">
        <f t="shared" si="362"/>
        <v>0</v>
      </c>
      <c r="AR357" s="232"/>
      <c r="AS357" s="31"/>
      <c r="AT357" s="105" t="str">
        <f t="shared" si="349"/>
        <v>-</v>
      </c>
      <c r="AU357" s="231">
        <v>0</v>
      </c>
      <c r="AV357" s="345" t="str">
        <f t="shared" si="344"/>
        <v>-</v>
      </c>
      <c r="AW357" s="368">
        <f t="shared" si="363"/>
        <v>0</v>
      </c>
      <c r="AX357" s="232"/>
      <c r="AY357" s="31"/>
      <c r="AZ357" s="231">
        <v>0</v>
      </c>
      <c r="BA357" s="345" t="str">
        <f t="shared" si="329"/>
        <v>-</v>
      </c>
      <c r="BB357" s="368">
        <f t="shared" si="364"/>
        <v>0</v>
      </c>
      <c r="BC357" s="232"/>
      <c r="BD357" s="31"/>
      <c r="BE357" s="231">
        <v>0</v>
      </c>
      <c r="BF357" s="345" t="str">
        <f t="shared" si="367"/>
        <v>-</v>
      </c>
      <c r="BG357" s="368">
        <f t="shared" si="365"/>
        <v>0</v>
      </c>
      <c r="BH357" s="232"/>
      <c r="BI357" s="31"/>
      <c r="BJ357" s="231">
        <v>0</v>
      </c>
      <c r="BK357" s="345" t="str">
        <f t="shared" si="333"/>
        <v>-</v>
      </c>
    </row>
    <row r="358" ht="14.25" customHeight="1" spans="1:63">
      <c r="A358" s="403"/>
      <c r="B358" s="423">
        <v>4</v>
      </c>
      <c r="C358" s="192">
        <f t="shared" si="356"/>
        <v>0</v>
      </c>
      <c r="D358" s="208">
        <f t="shared" si="366"/>
        <v>0</v>
      </c>
      <c r="E358" s="208">
        <f t="shared" si="334"/>
        <v>0</v>
      </c>
      <c r="F358" s="382">
        <f t="shared" ref="F358:F385" si="368">O358+U358+AA358+AG358+AM358+AS358+AY358+BD358+BI358</f>
        <v>0</v>
      </c>
      <c r="G358" s="304" t="str">
        <f t="shared" si="314"/>
        <v>-</v>
      </c>
      <c r="H358" s="308">
        <f t="shared" si="335"/>
        <v>0</v>
      </c>
      <c r="I358" s="190">
        <f t="shared" si="336"/>
        <v>0</v>
      </c>
      <c r="J358" s="190">
        <f t="shared" si="337"/>
        <v>0</v>
      </c>
      <c r="K358" s="190">
        <f t="shared" si="338"/>
        <v>0</v>
      </c>
      <c r="L358" s="426" t="str">
        <f t="shared" si="351"/>
        <v>-</v>
      </c>
      <c r="M358" s="368">
        <f t="shared" si="357"/>
        <v>0</v>
      </c>
      <c r="N358" s="232"/>
      <c r="O358" s="31"/>
      <c r="P358" s="105" t="str">
        <f t="shared" si="339"/>
        <v>-</v>
      </c>
      <c r="Q358" s="231">
        <v>0</v>
      </c>
      <c r="R358" s="345" t="str">
        <f t="shared" si="352"/>
        <v>-</v>
      </c>
      <c r="S358" s="368">
        <f t="shared" si="358"/>
        <v>0</v>
      </c>
      <c r="T358" s="232"/>
      <c r="U358" s="31"/>
      <c r="V358" s="105" t="str">
        <f t="shared" si="345"/>
        <v>-</v>
      </c>
      <c r="W358" s="231">
        <v>0</v>
      </c>
      <c r="X358" s="345" t="str">
        <f t="shared" si="340"/>
        <v>-</v>
      </c>
      <c r="Y358" s="368">
        <f t="shared" si="359"/>
        <v>0</v>
      </c>
      <c r="Z358" s="232"/>
      <c r="AA358" s="31"/>
      <c r="AB358" s="105" t="str">
        <f t="shared" si="346"/>
        <v>-</v>
      </c>
      <c r="AC358" s="231">
        <v>0</v>
      </c>
      <c r="AD358" s="345" t="str">
        <f t="shared" si="341"/>
        <v>-</v>
      </c>
      <c r="AE358" s="368">
        <f t="shared" si="360"/>
        <v>0</v>
      </c>
      <c r="AF358" s="232"/>
      <c r="AG358" s="31"/>
      <c r="AH358" s="105" t="str">
        <f t="shared" si="347"/>
        <v>-</v>
      </c>
      <c r="AI358" s="231">
        <v>0</v>
      </c>
      <c r="AJ358" s="345" t="str">
        <f t="shared" si="342"/>
        <v>-</v>
      </c>
      <c r="AK358" s="368">
        <f t="shared" si="361"/>
        <v>0</v>
      </c>
      <c r="AL358" s="232"/>
      <c r="AM358" s="31"/>
      <c r="AN358" s="105" t="str">
        <f t="shared" si="348"/>
        <v>-</v>
      </c>
      <c r="AO358" s="231">
        <v>0</v>
      </c>
      <c r="AP358" s="345" t="str">
        <f t="shared" si="343"/>
        <v>-</v>
      </c>
      <c r="AQ358" s="368">
        <f t="shared" si="362"/>
        <v>0</v>
      </c>
      <c r="AR358" s="232"/>
      <c r="AS358" s="31"/>
      <c r="AT358" s="105" t="str">
        <f t="shared" si="349"/>
        <v>-</v>
      </c>
      <c r="AU358" s="231">
        <v>0</v>
      </c>
      <c r="AV358" s="345" t="str">
        <f t="shared" si="344"/>
        <v>-</v>
      </c>
      <c r="AW358" s="368">
        <f t="shared" si="363"/>
        <v>0</v>
      </c>
      <c r="AX358" s="232"/>
      <c r="AY358" s="31"/>
      <c r="AZ358" s="231">
        <v>0</v>
      </c>
      <c r="BA358" s="345" t="str">
        <f t="shared" si="329"/>
        <v>-</v>
      </c>
      <c r="BB358" s="368">
        <f t="shared" si="364"/>
        <v>0</v>
      </c>
      <c r="BC358" s="232"/>
      <c r="BD358" s="31"/>
      <c r="BE358" s="231">
        <v>0</v>
      </c>
      <c r="BF358" s="345" t="str">
        <f t="shared" si="367"/>
        <v>-</v>
      </c>
      <c r="BG358" s="368">
        <f t="shared" si="365"/>
        <v>0</v>
      </c>
      <c r="BH358" s="232"/>
      <c r="BI358" s="31"/>
      <c r="BJ358" s="231">
        <v>0</v>
      </c>
      <c r="BK358" s="345" t="str">
        <f t="shared" si="333"/>
        <v>-</v>
      </c>
    </row>
    <row r="359" ht="14.25" customHeight="1" spans="1:63">
      <c r="A359" s="403"/>
      <c r="B359" s="423">
        <v>5</v>
      </c>
      <c r="C359" s="192">
        <f t="shared" si="356"/>
        <v>0</v>
      </c>
      <c r="D359" s="208">
        <f t="shared" si="366"/>
        <v>0</v>
      </c>
      <c r="E359" s="208">
        <f t="shared" si="334"/>
        <v>0</v>
      </c>
      <c r="F359" s="382">
        <f t="shared" si="368"/>
        <v>0</v>
      </c>
      <c r="G359" s="304" t="str">
        <f t="shared" si="314"/>
        <v>-</v>
      </c>
      <c r="H359" s="308">
        <f t="shared" si="335"/>
        <v>0</v>
      </c>
      <c r="I359" s="190">
        <f t="shared" si="336"/>
        <v>0</v>
      </c>
      <c r="J359" s="190">
        <f t="shared" si="337"/>
        <v>0</v>
      </c>
      <c r="K359" s="190">
        <f t="shared" si="338"/>
        <v>0</v>
      </c>
      <c r="L359" s="426" t="str">
        <f t="shared" si="351"/>
        <v>-</v>
      </c>
      <c r="M359" s="368">
        <f t="shared" si="357"/>
        <v>0</v>
      </c>
      <c r="N359" s="232"/>
      <c r="O359" s="31"/>
      <c r="P359" s="105" t="str">
        <f t="shared" si="339"/>
        <v>-</v>
      </c>
      <c r="Q359" s="231">
        <v>0</v>
      </c>
      <c r="R359" s="345" t="str">
        <f t="shared" si="352"/>
        <v>-</v>
      </c>
      <c r="S359" s="368">
        <f t="shared" si="358"/>
        <v>0</v>
      </c>
      <c r="T359" s="232"/>
      <c r="U359" s="31"/>
      <c r="V359" s="105" t="str">
        <f t="shared" si="345"/>
        <v>-</v>
      </c>
      <c r="W359" s="231">
        <v>0</v>
      </c>
      <c r="X359" s="345" t="str">
        <f t="shared" si="340"/>
        <v>-</v>
      </c>
      <c r="Y359" s="368">
        <f t="shared" si="359"/>
        <v>0</v>
      </c>
      <c r="Z359" s="232"/>
      <c r="AA359" s="31"/>
      <c r="AB359" s="105" t="str">
        <f t="shared" si="346"/>
        <v>-</v>
      </c>
      <c r="AC359" s="231">
        <v>0</v>
      </c>
      <c r="AD359" s="345" t="str">
        <f t="shared" si="341"/>
        <v>-</v>
      </c>
      <c r="AE359" s="368">
        <f t="shared" si="360"/>
        <v>0</v>
      </c>
      <c r="AF359" s="232"/>
      <c r="AG359" s="31"/>
      <c r="AH359" s="105" t="str">
        <f t="shared" si="347"/>
        <v>-</v>
      </c>
      <c r="AI359" s="231">
        <v>0</v>
      </c>
      <c r="AJ359" s="345" t="str">
        <f t="shared" si="342"/>
        <v>-</v>
      </c>
      <c r="AK359" s="368">
        <f t="shared" si="361"/>
        <v>0</v>
      </c>
      <c r="AL359" s="232"/>
      <c r="AM359" s="31"/>
      <c r="AN359" s="105" t="str">
        <f t="shared" si="348"/>
        <v>-</v>
      </c>
      <c r="AO359" s="231">
        <v>0</v>
      </c>
      <c r="AP359" s="345" t="str">
        <f t="shared" si="343"/>
        <v>-</v>
      </c>
      <c r="AQ359" s="368">
        <f t="shared" si="362"/>
        <v>0</v>
      </c>
      <c r="AR359" s="232"/>
      <c r="AS359" s="31"/>
      <c r="AT359" s="105" t="str">
        <f t="shared" si="349"/>
        <v>-</v>
      </c>
      <c r="AU359" s="231">
        <v>0</v>
      </c>
      <c r="AV359" s="345" t="str">
        <f t="shared" si="344"/>
        <v>-</v>
      </c>
      <c r="AW359" s="368">
        <f t="shared" si="363"/>
        <v>0</v>
      </c>
      <c r="AX359" s="232"/>
      <c r="AY359" s="31"/>
      <c r="AZ359" s="231">
        <v>0</v>
      </c>
      <c r="BA359" s="345" t="str">
        <f t="shared" si="329"/>
        <v>-</v>
      </c>
      <c r="BB359" s="368">
        <f t="shared" si="364"/>
        <v>0</v>
      </c>
      <c r="BC359" s="232"/>
      <c r="BD359" s="31"/>
      <c r="BE359" s="231">
        <v>0</v>
      </c>
      <c r="BF359" s="345" t="str">
        <f t="shared" si="367"/>
        <v>-</v>
      </c>
      <c r="BG359" s="368">
        <f t="shared" si="365"/>
        <v>0</v>
      </c>
      <c r="BH359" s="232"/>
      <c r="BI359" s="31"/>
      <c r="BJ359" s="231">
        <v>0</v>
      </c>
      <c r="BK359" s="345" t="str">
        <f t="shared" si="333"/>
        <v>-</v>
      </c>
    </row>
    <row r="360" ht="14.25" customHeight="1" spans="1:63">
      <c r="A360" s="403"/>
      <c r="B360" s="423">
        <v>6</v>
      </c>
      <c r="C360" s="192">
        <f t="shared" si="356"/>
        <v>0</v>
      </c>
      <c r="D360" s="208">
        <f t="shared" si="366"/>
        <v>0</v>
      </c>
      <c r="E360" s="208">
        <f t="shared" si="334"/>
        <v>0</v>
      </c>
      <c r="F360" s="382">
        <f t="shared" si="368"/>
        <v>0</v>
      </c>
      <c r="G360" s="304" t="str">
        <f t="shared" si="314"/>
        <v>-</v>
      </c>
      <c r="H360" s="308">
        <f t="shared" si="335"/>
        <v>0</v>
      </c>
      <c r="I360" s="190">
        <f t="shared" si="336"/>
        <v>0</v>
      </c>
      <c r="J360" s="190">
        <f t="shared" si="337"/>
        <v>0</v>
      </c>
      <c r="K360" s="190">
        <f t="shared" si="338"/>
        <v>0</v>
      </c>
      <c r="L360" s="426" t="str">
        <f t="shared" si="351"/>
        <v>-</v>
      </c>
      <c r="M360" s="368">
        <f t="shared" si="357"/>
        <v>0</v>
      </c>
      <c r="N360" s="232"/>
      <c r="O360" s="31"/>
      <c r="P360" s="105" t="str">
        <f t="shared" si="339"/>
        <v>-</v>
      </c>
      <c r="Q360" s="231">
        <v>0</v>
      </c>
      <c r="R360" s="345" t="str">
        <f t="shared" si="352"/>
        <v>-</v>
      </c>
      <c r="S360" s="368">
        <f t="shared" si="358"/>
        <v>0</v>
      </c>
      <c r="T360" s="232"/>
      <c r="U360" s="31"/>
      <c r="V360" s="105" t="str">
        <f t="shared" si="345"/>
        <v>-</v>
      </c>
      <c r="W360" s="231">
        <v>0</v>
      </c>
      <c r="X360" s="345" t="str">
        <f t="shared" si="340"/>
        <v>-</v>
      </c>
      <c r="Y360" s="368">
        <f t="shared" si="359"/>
        <v>0</v>
      </c>
      <c r="Z360" s="232"/>
      <c r="AA360" s="31"/>
      <c r="AB360" s="105" t="str">
        <f t="shared" si="346"/>
        <v>-</v>
      </c>
      <c r="AC360" s="231">
        <v>0</v>
      </c>
      <c r="AD360" s="345" t="str">
        <f t="shared" si="341"/>
        <v>-</v>
      </c>
      <c r="AE360" s="368">
        <f t="shared" si="360"/>
        <v>0</v>
      </c>
      <c r="AF360" s="232"/>
      <c r="AG360" s="31"/>
      <c r="AH360" s="105" t="str">
        <f t="shared" si="347"/>
        <v>-</v>
      </c>
      <c r="AI360" s="231">
        <v>0</v>
      </c>
      <c r="AJ360" s="345" t="str">
        <f t="shared" si="342"/>
        <v>-</v>
      </c>
      <c r="AK360" s="368">
        <f t="shared" si="361"/>
        <v>0</v>
      </c>
      <c r="AL360" s="232"/>
      <c r="AM360" s="31"/>
      <c r="AN360" s="105" t="str">
        <f t="shared" si="348"/>
        <v>-</v>
      </c>
      <c r="AO360" s="231">
        <v>0</v>
      </c>
      <c r="AP360" s="345" t="str">
        <f t="shared" si="343"/>
        <v>-</v>
      </c>
      <c r="AQ360" s="368">
        <f t="shared" si="362"/>
        <v>0</v>
      </c>
      <c r="AR360" s="232"/>
      <c r="AS360" s="31"/>
      <c r="AT360" s="105" t="str">
        <f t="shared" si="349"/>
        <v>-</v>
      </c>
      <c r="AU360" s="231">
        <v>0</v>
      </c>
      <c r="AV360" s="345" t="str">
        <f t="shared" si="344"/>
        <v>-</v>
      </c>
      <c r="AW360" s="368">
        <f t="shared" si="363"/>
        <v>0</v>
      </c>
      <c r="AX360" s="232"/>
      <c r="AY360" s="31"/>
      <c r="AZ360" s="231">
        <v>0</v>
      </c>
      <c r="BA360" s="345" t="str">
        <f t="shared" si="329"/>
        <v>-</v>
      </c>
      <c r="BB360" s="368">
        <f t="shared" si="364"/>
        <v>0</v>
      </c>
      <c r="BC360" s="232"/>
      <c r="BD360" s="31"/>
      <c r="BE360" s="231">
        <v>0</v>
      </c>
      <c r="BF360" s="345" t="str">
        <f t="shared" si="367"/>
        <v>-</v>
      </c>
      <c r="BG360" s="368">
        <f t="shared" si="365"/>
        <v>0</v>
      </c>
      <c r="BH360" s="232"/>
      <c r="BI360" s="31"/>
      <c r="BJ360" s="231">
        <v>0</v>
      </c>
      <c r="BK360" s="345" t="str">
        <f t="shared" si="333"/>
        <v>-</v>
      </c>
    </row>
    <row r="361" ht="14.25" customHeight="1" spans="1:63">
      <c r="A361" s="403"/>
      <c r="B361" s="423">
        <v>7</v>
      </c>
      <c r="C361" s="192">
        <f t="shared" si="356"/>
        <v>0</v>
      </c>
      <c r="D361" s="208">
        <f t="shared" si="366"/>
        <v>0</v>
      </c>
      <c r="E361" s="208">
        <f t="shared" si="334"/>
        <v>0</v>
      </c>
      <c r="F361" s="382">
        <f t="shared" si="368"/>
        <v>0</v>
      </c>
      <c r="G361" s="304" t="str">
        <f t="shared" si="314"/>
        <v>-</v>
      </c>
      <c r="H361" s="308">
        <f t="shared" si="335"/>
        <v>0</v>
      </c>
      <c r="I361" s="190">
        <f t="shared" si="336"/>
        <v>0</v>
      </c>
      <c r="J361" s="190">
        <f t="shared" si="337"/>
        <v>0</v>
      </c>
      <c r="K361" s="190">
        <f t="shared" si="338"/>
        <v>0</v>
      </c>
      <c r="L361" s="426" t="str">
        <f t="shared" si="351"/>
        <v>-</v>
      </c>
      <c r="M361" s="368">
        <f t="shared" si="357"/>
        <v>0</v>
      </c>
      <c r="N361" s="232"/>
      <c r="O361" s="31"/>
      <c r="P361" s="105" t="str">
        <f t="shared" si="339"/>
        <v>-</v>
      </c>
      <c r="Q361" s="231">
        <v>0</v>
      </c>
      <c r="R361" s="345" t="str">
        <f t="shared" si="352"/>
        <v>-</v>
      </c>
      <c r="S361" s="368">
        <f t="shared" si="358"/>
        <v>0</v>
      </c>
      <c r="T361" s="232"/>
      <c r="U361" s="31"/>
      <c r="V361" s="105" t="str">
        <f t="shared" si="345"/>
        <v>-</v>
      </c>
      <c r="W361" s="231">
        <v>0</v>
      </c>
      <c r="X361" s="345" t="str">
        <f t="shared" si="340"/>
        <v>-</v>
      </c>
      <c r="Y361" s="368">
        <f t="shared" si="359"/>
        <v>0</v>
      </c>
      <c r="Z361" s="232"/>
      <c r="AA361" s="31"/>
      <c r="AB361" s="105" t="str">
        <f t="shared" si="346"/>
        <v>-</v>
      </c>
      <c r="AC361" s="231">
        <v>0</v>
      </c>
      <c r="AD361" s="345" t="str">
        <f t="shared" si="341"/>
        <v>-</v>
      </c>
      <c r="AE361" s="368">
        <f t="shared" si="360"/>
        <v>0</v>
      </c>
      <c r="AF361" s="232"/>
      <c r="AG361" s="31"/>
      <c r="AH361" s="105" t="str">
        <f t="shared" si="347"/>
        <v>-</v>
      </c>
      <c r="AI361" s="231">
        <v>0</v>
      </c>
      <c r="AJ361" s="345" t="str">
        <f t="shared" si="342"/>
        <v>-</v>
      </c>
      <c r="AK361" s="368">
        <f t="shared" si="361"/>
        <v>0</v>
      </c>
      <c r="AL361" s="232"/>
      <c r="AM361" s="31"/>
      <c r="AN361" s="105" t="str">
        <f t="shared" si="348"/>
        <v>-</v>
      </c>
      <c r="AO361" s="231">
        <v>0</v>
      </c>
      <c r="AP361" s="345" t="str">
        <f t="shared" si="343"/>
        <v>-</v>
      </c>
      <c r="AQ361" s="368">
        <f t="shared" si="362"/>
        <v>0</v>
      </c>
      <c r="AR361" s="232"/>
      <c r="AS361" s="31"/>
      <c r="AT361" s="105" t="str">
        <f t="shared" si="349"/>
        <v>-</v>
      </c>
      <c r="AU361" s="231">
        <v>0</v>
      </c>
      <c r="AV361" s="345" t="str">
        <f t="shared" si="344"/>
        <v>-</v>
      </c>
      <c r="AW361" s="368">
        <f t="shared" si="363"/>
        <v>0</v>
      </c>
      <c r="AX361" s="232"/>
      <c r="AY361" s="31"/>
      <c r="AZ361" s="231">
        <v>0</v>
      </c>
      <c r="BA361" s="345" t="str">
        <f t="shared" si="329"/>
        <v>-</v>
      </c>
      <c r="BB361" s="368">
        <f t="shared" si="364"/>
        <v>0</v>
      </c>
      <c r="BC361" s="232"/>
      <c r="BD361" s="31"/>
      <c r="BE361" s="231">
        <v>0</v>
      </c>
      <c r="BF361" s="345" t="str">
        <f t="shared" si="367"/>
        <v>-</v>
      </c>
      <c r="BG361" s="368">
        <f t="shared" si="365"/>
        <v>0</v>
      </c>
      <c r="BH361" s="232"/>
      <c r="BI361" s="31"/>
      <c r="BJ361" s="231">
        <v>0</v>
      </c>
      <c r="BK361" s="345" t="str">
        <f t="shared" si="333"/>
        <v>-</v>
      </c>
    </row>
    <row r="362" ht="14.25" customHeight="1" spans="1:63">
      <c r="A362" s="403"/>
      <c r="B362" s="423">
        <v>8</v>
      </c>
      <c r="C362" s="192">
        <f t="shared" si="356"/>
        <v>0</v>
      </c>
      <c r="D362" s="208">
        <f t="shared" si="366"/>
        <v>0</v>
      </c>
      <c r="E362" s="208">
        <f t="shared" si="334"/>
        <v>0</v>
      </c>
      <c r="F362" s="382">
        <f t="shared" si="368"/>
        <v>0</v>
      </c>
      <c r="G362" s="304" t="str">
        <f t="shared" si="314"/>
        <v>-</v>
      </c>
      <c r="H362" s="308">
        <f t="shared" si="335"/>
        <v>0</v>
      </c>
      <c r="I362" s="190">
        <f t="shared" si="336"/>
        <v>0</v>
      </c>
      <c r="J362" s="190">
        <f t="shared" si="337"/>
        <v>0</v>
      </c>
      <c r="K362" s="190">
        <f t="shared" si="338"/>
        <v>0</v>
      </c>
      <c r="L362" s="426" t="str">
        <f t="shared" si="351"/>
        <v>-</v>
      </c>
      <c r="M362" s="368">
        <f t="shared" si="357"/>
        <v>0</v>
      </c>
      <c r="N362" s="232"/>
      <c r="O362" s="31"/>
      <c r="P362" s="105" t="str">
        <f t="shared" si="339"/>
        <v>-</v>
      </c>
      <c r="Q362" s="231">
        <v>0</v>
      </c>
      <c r="R362" s="345" t="str">
        <f t="shared" si="352"/>
        <v>-</v>
      </c>
      <c r="S362" s="368">
        <f t="shared" si="358"/>
        <v>0</v>
      </c>
      <c r="T362" s="232"/>
      <c r="U362" s="31"/>
      <c r="V362" s="105" t="str">
        <f t="shared" si="345"/>
        <v>-</v>
      </c>
      <c r="W362" s="231">
        <v>0</v>
      </c>
      <c r="X362" s="345" t="str">
        <f t="shared" si="340"/>
        <v>-</v>
      </c>
      <c r="Y362" s="368">
        <f t="shared" si="359"/>
        <v>0</v>
      </c>
      <c r="Z362" s="232"/>
      <c r="AA362" s="31"/>
      <c r="AB362" s="105" t="str">
        <f t="shared" si="346"/>
        <v>-</v>
      </c>
      <c r="AC362" s="231">
        <v>0</v>
      </c>
      <c r="AD362" s="345" t="str">
        <f t="shared" si="341"/>
        <v>-</v>
      </c>
      <c r="AE362" s="368">
        <f t="shared" si="360"/>
        <v>0</v>
      </c>
      <c r="AF362" s="232"/>
      <c r="AG362" s="31"/>
      <c r="AH362" s="105" t="str">
        <f t="shared" si="347"/>
        <v>-</v>
      </c>
      <c r="AI362" s="231">
        <v>0</v>
      </c>
      <c r="AJ362" s="345" t="str">
        <f t="shared" si="342"/>
        <v>-</v>
      </c>
      <c r="AK362" s="368">
        <f t="shared" si="361"/>
        <v>0</v>
      </c>
      <c r="AL362" s="232"/>
      <c r="AM362" s="31"/>
      <c r="AN362" s="105" t="str">
        <f t="shared" si="348"/>
        <v>-</v>
      </c>
      <c r="AO362" s="231">
        <v>0</v>
      </c>
      <c r="AP362" s="345" t="str">
        <f t="shared" si="343"/>
        <v>-</v>
      </c>
      <c r="AQ362" s="368">
        <f t="shared" si="362"/>
        <v>0</v>
      </c>
      <c r="AR362" s="232"/>
      <c r="AS362" s="31"/>
      <c r="AT362" s="105" t="str">
        <f t="shared" si="349"/>
        <v>-</v>
      </c>
      <c r="AU362" s="231">
        <v>0</v>
      </c>
      <c r="AV362" s="345" t="str">
        <f t="shared" si="344"/>
        <v>-</v>
      </c>
      <c r="AW362" s="368">
        <f t="shared" si="363"/>
        <v>0</v>
      </c>
      <c r="AX362" s="232"/>
      <c r="AY362" s="31"/>
      <c r="AZ362" s="231">
        <v>0</v>
      </c>
      <c r="BA362" s="345" t="str">
        <f t="shared" si="329"/>
        <v>-</v>
      </c>
      <c r="BB362" s="368">
        <f t="shared" si="364"/>
        <v>0</v>
      </c>
      <c r="BC362" s="232"/>
      <c r="BD362" s="31"/>
      <c r="BE362" s="231">
        <v>0</v>
      </c>
      <c r="BF362" s="345" t="str">
        <f t="shared" si="367"/>
        <v>-</v>
      </c>
      <c r="BG362" s="368">
        <f t="shared" si="365"/>
        <v>0</v>
      </c>
      <c r="BH362" s="232"/>
      <c r="BI362" s="31"/>
      <c r="BJ362" s="231">
        <v>0</v>
      </c>
      <c r="BK362" s="345" t="str">
        <f t="shared" si="333"/>
        <v>-</v>
      </c>
    </row>
    <row r="363" ht="14.25" customHeight="1" spans="1:63">
      <c r="A363" s="403"/>
      <c r="B363" s="423">
        <v>9</v>
      </c>
      <c r="C363" s="192">
        <f t="shared" si="356"/>
        <v>0</v>
      </c>
      <c r="D363" s="208">
        <f t="shared" si="366"/>
        <v>0</v>
      </c>
      <c r="E363" s="208">
        <f t="shared" si="334"/>
        <v>0</v>
      </c>
      <c r="F363" s="382">
        <f t="shared" si="368"/>
        <v>0</v>
      </c>
      <c r="G363" s="304" t="str">
        <f t="shared" si="314"/>
        <v>-</v>
      </c>
      <c r="H363" s="308">
        <f t="shared" si="335"/>
        <v>0</v>
      </c>
      <c r="I363" s="190">
        <f t="shared" si="336"/>
        <v>0</v>
      </c>
      <c r="J363" s="190">
        <f t="shared" si="337"/>
        <v>0</v>
      </c>
      <c r="K363" s="190">
        <f t="shared" si="338"/>
        <v>0</v>
      </c>
      <c r="L363" s="426" t="str">
        <f t="shared" si="351"/>
        <v>-</v>
      </c>
      <c r="M363" s="368">
        <f t="shared" si="357"/>
        <v>0</v>
      </c>
      <c r="N363" s="232"/>
      <c r="O363" s="31"/>
      <c r="P363" s="105" t="str">
        <f t="shared" si="339"/>
        <v>-</v>
      </c>
      <c r="Q363" s="231">
        <v>0</v>
      </c>
      <c r="R363" s="345" t="str">
        <f t="shared" si="352"/>
        <v>-</v>
      </c>
      <c r="S363" s="368">
        <f t="shared" si="358"/>
        <v>0</v>
      </c>
      <c r="T363" s="232"/>
      <c r="U363" s="31"/>
      <c r="V363" s="105" t="str">
        <f t="shared" si="345"/>
        <v>-</v>
      </c>
      <c r="W363" s="231">
        <v>0</v>
      </c>
      <c r="X363" s="345" t="str">
        <f t="shared" si="340"/>
        <v>-</v>
      </c>
      <c r="Y363" s="368">
        <f t="shared" si="359"/>
        <v>0</v>
      </c>
      <c r="Z363" s="232"/>
      <c r="AA363" s="31"/>
      <c r="AB363" s="105" t="str">
        <f t="shared" si="346"/>
        <v>-</v>
      </c>
      <c r="AC363" s="231">
        <v>0</v>
      </c>
      <c r="AD363" s="345" t="str">
        <f t="shared" si="341"/>
        <v>-</v>
      </c>
      <c r="AE363" s="368">
        <f t="shared" si="360"/>
        <v>0</v>
      </c>
      <c r="AF363" s="232"/>
      <c r="AG363" s="31"/>
      <c r="AH363" s="105" t="str">
        <f t="shared" si="347"/>
        <v>-</v>
      </c>
      <c r="AI363" s="231">
        <v>0</v>
      </c>
      <c r="AJ363" s="345" t="str">
        <f t="shared" si="342"/>
        <v>-</v>
      </c>
      <c r="AK363" s="368">
        <f t="shared" si="361"/>
        <v>0</v>
      </c>
      <c r="AL363" s="232"/>
      <c r="AM363" s="31"/>
      <c r="AN363" s="105" t="str">
        <f t="shared" si="348"/>
        <v>-</v>
      </c>
      <c r="AO363" s="231">
        <v>0</v>
      </c>
      <c r="AP363" s="345" t="str">
        <f t="shared" si="343"/>
        <v>-</v>
      </c>
      <c r="AQ363" s="368">
        <f t="shared" si="362"/>
        <v>0</v>
      </c>
      <c r="AR363" s="232"/>
      <c r="AS363" s="31"/>
      <c r="AT363" s="105" t="str">
        <f t="shared" si="349"/>
        <v>-</v>
      </c>
      <c r="AU363" s="231">
        <v>0</v>
      </c>
      <c r="AV363" s="345" t="str">
        <f t="shared" si="344"/>
        <v>-</v>
      </c>
      <c r="AW363" s="368">
        <f t="shared" si="363"/>
        <v>0</v>
      </c>
      <c r="AX363" s="232"/>
      <c r="AY363" s="31"/>
      <c r="AZ363" s="231">
        <v>0</v>
      </c>
      <c r="BA363" s="345" t="str">
        <f t="shared" si="329"/>
        <v>-</v>
      </c>
      <c r="BB363" s="368">
        <f t="shared" si="364"/>
        <v>0</v>
      </c>
      <c r="BC363" s="232"/>
      <c r="BD363" s="31"/>
      <c r="BE363" s="231">
        <v>0</v>
      </c>
      <c r="BF363" s="345" t="str">
        <f t="shared" si="367"/>
        <v>-</v>
      </c>
      <c r="BG363" s="368">
        <f t="shared" si="365"/>
        <v>0</v>
      </c>
      <c r="BH363" s="232"/>
      <c r="BI363" s="31"/>
      <c r="BJ363" s="231">
        <v>0</v>
      </c>
      <c r="BK363" s="345" t="str">
        <f t="shared" si="333"/>
        <v>-</v>
      </c>
    </row>
    <row r="364" ht="14.25" customHeight="1" spans="1:63">
      <c r="A364" s="403"/>
      <c r="B364" s="423">
        <v>10</v>
      </c>
      <c r="C364" s="192">
        <f t="shared" si="356"/>
        <v>0</v>
      </c>
      <c r="D364" s="208">
        <f t="shared" si="366"/>
        <v>0</v>
      </c>
      <c r="E364" s="208">
        <f t="shared" si="334"/>
        <v>0</v>
      </c>
      <c r="F364" s="382">
        <f t="shared" si="368"/>
        <v>0</v>
      </c>
      <c r="G364" s="304" t="str">
        <f t="shared" si="314"/>
        <v>-</v>
      </c>
      <c r="H364" s="308">
        <f t="shared" si="335"/>
        <v>0</v>
      </c>
      <c r="I364" s="190">
        <f t="shared" si="336"/>
        <v>0</v>
      </c>
      <c r="J364" s="190">
        <f t="shared" si="337"/>
        <v>0</v>
      </c>
      <c r="K364" s="190">
        <f t="shared" si="338"/>
        <v>0</v>
      </c>
      <c r="L364" s="426" t="str">
        <f t="shared" si="351"/>
        <v>-</v>
      </c>
      <c r="M364" s="368">
        <f t="shared" si="357"/>
        <v>0</v>
      </c>
      <c r="N364" s="232"/>
      <c r="O364" s="31"/>
      <c r="P364" s="105" t="str">
        <f t="shared" si="339"/>
        <v>-</v>
      </c>
      <c r="Q364" s="231">
        <v>0</v>
      </c>
      <c r="R364" s="345" t="str">
        <f t="shared" si="352"/>
        <v>-</v>
      </c>
      <c r="S364" s="368">
        <f t="shared" si="358"/>
        <v>0</v>
      </c>
      <c r="T364" s="232"/>
      <c r="U364" s="31"/>
      <c r="V364" s="105" t="str">
        <f t="shared" si="345"/>
        <v>-</v>
      </c>
      <c r="W364" s="231">
        <v>0</v>
      </c>
      <c r="X364" s="345" t="str">
        <f t="shared" si="340"/>
        <v>-</v>
      </c>
      <c r="Y364" s="368">
        <f t="shared" si="359"/>
        <v>0</v>
      </c>
      <c r="Z364" s="232"/>
      <c r="AA364" s="31"/>
      <c r="AB364" s="105" t="str">
        <f t="shared" si="346"/>
        <v>-</v>
      </c>
      <c r="AC364" s="231">
        <v>0</v>
      </c>
      <c r="AD364" s="345" t="str">
        <f t="shared" si="341"/>
        <v>-</v>
      </c>
      <c r="AE364" s="368">
        <f t="shared" si="360"/>
        <v>0</v>
      </c>
      <c r="AF364" s="232"/>
      <c r="AG364" s="31"/>
      <c r="AH364" s="105" t="str">
        <f t="shared" si="347"/>
        <v>-</v>
      </c>
      <c r="AI364" s="231">
        <v>0</v>
      </c>
      <c r="AJ364" s="345" t="str">
        <f t="shared" si="342"/>
        <v>-</v>
      </c>
      <c r="AK364" s="368">
        <f t="shared" si="361"/>
        <v>0</v>
      </c>
      <c r="AL364" s="232"/>
      <c r="AM364" s="31"/>
      <c r="AN364" s="105" t="str">
        <f t="shared" si="348"/>
        <v>-</v>
      </c>
      <c r="AO364" s="231">
        <v>0</v>
      </c>
      <c r="AP364" s="345" t="str">
        <f t="shared" si="343"/>
        <v>-</v>
      </c>
      <c r="AQ364" s="368">
        <f t="shared" si="362"/>
        <v>0</v>
      </c>
      <c r="AR364" s="232"/>
      <c r="AS364" s="31"/>
      <c r="AT364" s="105" t="str">
        <f t="shared" si="349"/>
        <v>-</v>
      </c>
      <c r="AU364" s="231">
        <v>0</v>
      </c>
      <c r="AV364" s="345" t="str">
        <f t="shared" si="344"/>
        <v>-</v>
      </c>
      <c r="AW364" s="368">
        <f t="shared" si="363"/>
        <v>0</v>
      </c>
      <c r="AX364" s="232"/>
      <c r="AY364" s="31"/>
      <c r="AZ364" s="231">
        <v>0</v>
      </c>
      <c r="BA364" s="345" t="str">
        <f t="shared" si="329"/>
        <v>-</v>
      </c>
      <c r="BB364" s="368">
        <f t="shared" si="364"/>
        <v>0</v>
      </c>
      <c r="BC364" s="232"/>
      <c r="BD364" s="31"/>
      <c r="BE364" s="231">
        <v>0</v>
      </c>
      <c r="BF364" s="345" t="str">
        <f t="shared" si="367"/>
        <v>-</v>
      </c>
      <c r="BG364" s="368">
        <f t="shared" si="365"/>
        <v>0</v>
      </c>
      <c r="BH364" s="232"/>
      <c r="BI364" s="31"/>
      <c r="BJ364" s="231">
        <v>0</v>
      </c>
      <c r="BK364" s="345" t="str">
        <f t="shared" si="333"/>
        <v>-</v>
      </c>
    </row>
    <row r="365" ht="14.25" customHeight="1" spans="1:63">
      <c r="A365" s="403"/>
      <c r="B365" s="423">
        <v>11</v>
      </c>
      <c r="C365" s="192">
        <f t="shared" si="356"/>
        <v>0</v>
      </c>
      <c r="D365" s="208">
        <f t="shared" si="366"/>
        <v>0</v>
      </c>
      <c r="E365" s="208">
        <f t="shared" si="334"/>
        <v>0</v>
      </c>
      <c r="F365" s="382">
        <f t="shared" si="368"/>
        <v>0</v>
      </c>
      <c r="G365" s="304" t="str">
        <f t="shared" si="314"/>
        <v>-</v>
      </c>
      <c r="H365" s="308">
        <f t="shared" si="335"/>
        <v>0</v>
      </c>
      <c r="I365" s="190">
        <f t="shared" si="336"/>
        <v>0</v>
      </c>
      <c r="J365" s="190">
        <f t="shared" si="337"/>
        <v>0</v>
      </c>
      <c r="K365" s="190">
        <f t="shared" si="338"/>
        <v>0</v>
      </c>
      <c r="L365" s="426" t="str">
        <f t="shared" si="351"/>
        <v>-</v>
      </c>
      <c r="M365" s="368">
        <f t="shared" si="357"/>
        <v>0</v>
      </c>
      <c r="N365" s="232"/>
      <c r="O365" s="31"/>
      <c r="P365" s="105" t="str">
        <f t="shared" si="339"/>
        <v>-</v>
      </c>
      <c r="Q365" s="231">
        <v>0</v>
      </c>
      <c r="R365" s="345" t="str">
        <f t="shared" si="352"/>
        <v>-</v>
      </c>
      <c r="S365" s="368">
        <f t="shared" si="358"/>
        <v>0</v>
      </c>
      <c r="T365" s="232"/>
      <c r="U365" s="31"/>
      <c r="V365" s="105" t="str">
        <f t="shared" si="345"/>
        <v>-</v>
      </c>
      <c r="W365" s="231">
        <v>0</v>
      </c>
      <c r="X365" s="345" t="str">
        <f t="shared" si="340"/>
        <v>-</v>
      </c>
      <c r="Y365" s="368">
        <f t="shared" si="359"/>
        <v>0</v>
      </c>
      <c r="Z365" s="232"/>
      <c r="AA365" s="31"/>
      <c r="AB365" s="105" t="str">
        <f t="shared" si="346"/>
        <v>-</v>
      </c>
      <c r="AC365" s="231">
        <v>0</v>
      </c>
      <c r="AD365" s="345" t="str">
        <f t="shared" si="341"/>
        <v>-</v>
      </c>
      <c r="AE365" s="368">
        <f t="shared" si="360"/>
        <v>0</v>
      </c>
      <c r="AF365" s="232"/>
      <c r="AG365" s="31"/>
      <c r="AH365" s="105" t="str">
        <f t="shared" si="347"/>
        <v>-</v>
      </c>
      <c r="AI365" s="231">
        <v>0</v>
      </c>
      <c r="AJ365" s="345" t="str">
        <f t="shared" si="342"/>
        <v>-</v>
      </c>
      <c r="AK365" s="368">
        <f t="shared" si="361"/>
        <v>0</v>
      </c>
      <c r="AL365" s="232"/>
      <c r="AM365" s="31"/>
      <c r="AN365" s="105" t="str">
        <f t="shared" si="348"/>
        <v>-</v>
      </c>
      <c r="AO365" s="231">
        <v>0</v>
      </c>
      <c r="AP365" s="345" t="str">
        <f t="shared" si="343"/>
        <v>-</v>
      </c>
      <c r="AQ365" s="368">
        <f t="shared" si="362"/>
        <v>0</v>
      </c>
      <c r="AR365" s="232"/>
      <c r="AS365" s="31"/>
      <c r="AT365" s="105" t="str">
        <f t="shared" si="349"/>
        <v>-</v>
      </c>
      <c r="AU365" s="231">
        <v>0</v>
      </c>
      <c r="AV365" s="345" t="str">
        <f t="shared" si="344"/>
        <v>-</v>
      </c>
      <c r="AW365" s="368">
        <f t="shared" si="363"/>
        <v>0</v>
      </c>
      <c r="AX365" s="232"/>
      <c r="AY365" s="31"/>
      <c r="AZ365" s="231">
        <v>0</v>
      </c>
      <c r="BA365" s="345" t="str">
        <f t="shared" si="329"/>
        <v>-</v>
      </c>
      <c r="BB365" s="368">
        <f t="shared" si="364"/>
        <v>0</v>
      </c>
      <c r="BC365" s="232"/>
      <c r="BD365" s="31"/>
      <c r="BE365" s="231">
        <v>0</v>
      </c>
      <c r="BF365" s="345" t="str">
        <f t="shared" si="367"/>
        <v>-</v>
      </c>
      <c r="BG365" s="368">
        <f t="shared" si="365"/>
        <v>0</v>
      </c>
      <c r="BH365" s="232"/>
      <c r="BI365" s="31"/>
      <c r="BJ365" s="231">
        <v>0</v>
      </c>
      <c r="BK365" s="345" t="str">
        <f t="shared" si="333"/>
        <v>-</v>
      </c>
    </row>
    <row r="366" ht="14.25" customHeight="1" spans="1:63">
      <c r="A366" s="403"/>
      <c r="B366" s="423">
        <v>12</v>
      </c>
      <c r="C366" s="192">
        <f t="shared" si="356"/>
        <v>0</v>
      </c>
      <c r="D366" s="208">
        <f t="shared" si="366"/>
        <v>0</v>
      </c>
      <c r="E366" s="208">
        <f t="shared" si="334"/>
        <v>0</v>
      </c>
      <c r="F366" s="382">
        <f t="shared" si="368"/>
        <v>0</v>
      </c>
      <c r="G366" s="304" t="str">
        <f t="shared" si="314"/>
        <v>-</v>
      </c>
      <c r="H366" s="308">
        <f t="shared" si="335"/>
        <v>0</v>
      </c>
      <c r="I366" s="190">
        <f t="shared" si="336"/>
        <v>0</v>
      </c>
      <c r="J366" s="190">
        <f t="shared" si="337"/>
        <v>0</v>
      </c>
      <c r="K366" s="190">
        <f t="shared" si="338"/>
        <v>0</v>
      </c>
      <c r="L366" s="426" t="str">
        <f t="shared" si="351"/>
        <v>-</v>
      </c>
      <c r="M366" s="368">
        <f t="shared" si="357"/>
        <v>0</v>
      </c>
      <c r="N366" s="232"/>
      <c r="O366" s="31"/>
      <c r="P366" s="105" t="str">
        <f t="shared" si="339"/>
        <v>-</v>
      </c>
      <c r="Q366" s="231">
        <v>0</v>
      </c>
      <c r="R366" s="345" t="str">
        <f t="shared" si="352"/>
        <v>-</v>
      </c>
      <c r="S366" s="368">
        <f t="shared" si="358"/>
        <v>0</v>
      </c>
      <c r="T366" s="232"/>
      <c r="U366" s="31"/>
      <c r="V366" s="105" t="str">
        <f t="shared" si="345"/>
        <v>-</v>
      </c>
      <c r="W366" s="231">
        <v>0</v>
      </c>
      <c r="X366" s="345" t="str">
        <f t="shared" si="340"/>
        <v>-</v>
      </c>
      <c r="Y366" s="368">
        <f t="shared" si="359"/>
        <v>0</v>
      </c>
      <c r="Z366" s="232"/>
      <c r="AA366" s="31"/>
      <c r="AB366" s="105" t="str">
        <f t="shared" si="346"/>
        <v>-</v>
      </c>
      <c r="AC366" s="231">
        <v>0</v>
      </c>
      <c r="AD366" s="345" t="str">
        <f t="shared" si="341"/>
        <v>-</v>
      </c>
      <c r="AE366" s="368">
        <f t="shared" si="360"/>
        <v>0</v>
      </c>
      <c r="AF366" s="232"/>
      <c r="AG366" s="31"/>
      <c r="AH366" s="105" t="str">
        <f t="shared" si="347"/>
        <v>-</v>
      </c>
      <c r="AI366" s="231">
        <v>0</v>
      </c>
      <c r="AJ366" s="345" t="str">
        <f t="shared" si="342"/>
        <v>-</v>
      </c>
      <c r="AK366" s="368">
        <f t="shared" si="361"/>
        <v>0</v>
      </c>
      <c r="AL366" s="232"/>
      <c r="AM366" s="31"/>
      <c r="AN366" s="105" t="str">
        <f t="shared" si="348"/>
        <v>-</v>
      </c>
      <c r="AO366" s="231">
        <v>0</v>
      </c>
      <c r="AP366" s="345" t="str">
        <f t="shared" si="343"/>
        <v>-</v>
      </c>
      <c r="AQ366" s="368">
        <f t="shared" si="362"/>
        <v>0</v>
      </c>
      <c r="AR366" s="232"/>
      <c r="AS366" s="31"/>
      <c r="AT366" s="105" t="str">
        <f t="shared" si="349"/>
        <v>-</v>
      </c>
      <c r="AU366" s="231">
        <v>0</v>
      </c>
      <c r="AV366" s="345" t="str">
        <f t="shared" si="344"/>
        <v>-</v>
      </c>
      <c r="AW366" s="368">
        <f t="shared" si="363"/>
        <v>0</v>
      </c>
      <c r="AX366" s="232"/>
      <c r="AY366" s="31"/>
      <c r="AZ366" s="231">
        <v>0</v>
      </c>
      <c r="BA366" s="345" t="str">
        <f t="shared" si="329"/>
        <v>-</v>
      </c>
      <c r="BB366" s="368">
        <f t="shared" si="364"/>
        <v>0</v>
      </c>
      <c r="BC366" s="232"/>
      <c r="BD366" s="31"/>
      <c r="BE366" s="231">
        <v>0</v>
      </c>
      <c r="BF366" s="345" t="str">
        <f t="shared" si="367"/>
        <v>-</v>
      </c>
      <c r="BG366" s="368">
        <f t="shared" si="365"/>
        <v>0</v>
      </c>
      <c r="BH366" s="232"/>
      <c r="BI366" s="31"/>
      <c r="BJ366" s="231">
        <v>0</v>
      </c>
      <c r="BK366" s="345" t="str">
        <f t="shared" si="333"/>
        <v>-</v>
      </c>
    </row>
    <row r="367" ht="14.25" customHeight="1" spans="1:63">
      <c r="A367" s="403"/>
      <c r="B367" s="423">
        <v>13</v>
      </c>
      <c r="C367" s="192">
        <f t="shared" si="356"/>
        <v>0</v>
      </c>
      <c r="D367" s="208">
        <f t="shared" si="366"/>
        <v>0</v>
      </c>
      <c r="E367" s="208">
        <f t="shared" si="334"/>
        <v>0</v>
      </c>
      <c r="F367" s="382">
        <f t="shared" si="368"/>
        <v>0</v>
      </c>
      <c r="G367" s="304" t="str">
        <f t="shared" si="314"/>
        <v>-</v>
      </c>
      <c r="H367" s="308">
        <f t="shared" si="335"/>
        <v>0</v>
      </c>
      <c r="I367" s="190">
        <f t="shared" si="336"/>
        <v>0</v>
      </c>
      <c r="J367" s="190">
        <f t="shared" si="337"/>
        <v>0</v>
      </c>
      <c r="K367" s="190">
        <f t="shared" si="338"/>
        <v>0</v>
      </c>
      <c r="L367" s="426" t="str">
        <f t="shared" si="351"/>
        <v>-</v>
      </c>
      <c r="M367" s="368">
        <f t="shared" si="357"/>
        <v>0</v>
      </c>
      <c r="N367" s="232"/>
      <c r="O367" s="31"/>
      <c r="P367" s="105" t="str">
        <f t="shared" si="339"/>
        <v>-</v>
      </c>
      <c r="Q367" s="231">
        <v>0</v>
      </c>
      <c r="R367" s="345" t="str">
        <f t="shared" si="352"/>
        <v>-</v>
      </c>
      <c r="S367" s="368">
        <f t="shared" si="358"/>
        <v>0</v>
      </c>
      <c r="T367" s="232"/>
      <c r="U367" s="31"/>
      <c r="V367" s="105" t="str">
        <f t="shared" si="345"/>
        <v>-</v>
      </c>
      <c r="W367" s="231">
        <v>0</v>
      </c>
      <c r="X367" s="345" t="str">
        <f t="shared" si="340"/>
        <v>-</v>
      </c>
      <c r="Y367" s="368">
        <f t="shared" si="359"/>
        <v>0</v>
      </c>
      <c r="Z367" s="232"/>
      <c r="AA367" s="31"/>
      <c r="AB367" s="105" t="str">
        <f t="shared" si="346"/>
        <v>-</v>
      </c>
      <c r="AC367" s="231">
        <v>0</v>
      </c>
      <c r="AD367" s="345" t="str">
        <f t="shared" si="341"/>
        <v>-</v>
      </c>
      <c r="AE367" s="368">
        <f t="shared" si="360"/>
        <v>0</v>
      </c>
      <c r="AF367" s="232"/>
      <c r="AG367" s="31"/>
      <c r="AH367" s="105" t="str">
        <f t="shared" si="347"/>
        <v>-</v>
      </c>
      <c r="AI367" s="231">
        <v>0</v>
      </c>
      <c r="AJ367" s="345" t="str">
        <f t="shared" si="342"/>
        <v>-</v>
      </c>
      <c r="AK367" s="368">
        <f t="shared" si="361"/>
        <v>0</v>
      </c>
      <c r="AL367" s="232"/>
      <c r="AM367" s="31"/>
      <c r="AN367" s="105" t="str">
        <f t="shared" si="348"/>
        <v>-</v>
      </c>
      <c r="AO367" s="231">
        <v>0</v>
      </c>
      <c r="AP367" s="345" t="str">
        <f t="shared" si="343"/>
        <v>-</v>
      </c>
      <c r="AQ367" s="368">
        <f t="shared" si="362"/>
        <v>0</v>
      </c>
      <c r="AR367" s="232"/>
      <c r="AS367" s="31"/>
      <c r="AT367" s="105" t="str">
        <f t="shared" si="349"/>
        <v>-</v>
      </c>
      <c r="AU367" s="231">
        <v>0</v>
      </c>
      <c r="AV367" s="345" t="str">
        <f t="shared" si="344"/>
        <v>-</v>
      </c>
      <c r="AW367" s="368">
        <f t="shared" si="363"/>
        <v>0</v>
      </c>
      <c r="AX367" s="232"/>
      <c r="AY367" s="31"/>
      <c r="AZ367" s="231">
        <v>0</v>
      </c>
      <c r="BA367" s="345" t="str">
        <f t="shared" si="329"/>
        <v>-</v>
      </c>
      <c r="BB367" s="368">
        <f t="shared" si="364"/>
        <v>0</v>
      </c>
      <c r="BC367" s="232"/>
      <c r="BD367" s="31"/>
      <c r="BE367" s="231">
        <v>0</v>
      </c>
      <c r="BF367" s="345" t="str">
        <f t="shared" si="367"/>
        <v>-</v>
      </c>
      <c r="BG367" s="368">
        <f t="shared" si="365"/>
        <v>0</v>
      </c>
      <c r="BH367" s="232"/>
      <c r="BI367" s="31"/>
      <c r="BJ367" s="231">
        <v>0</v>
      </c>
      <c r="BK367" s="345" t="str">
        <f t="shared" si="333"/>
        <v>-</v>
      </c>
    </row>
    <row r="368" ht="14.25" customHeight="1" spans="1:63">
      <c r="A368" s="403"/>
      <c r="B368" s="423">
        <v>14</v>
      </c>
      <c r="C368" s="192">
        <f t="shared" si="356"/>
        <v>0</v>
      </c>
      <c r="D368" s="208">
        <f t="shared" si="366"/>
        <v>0</v>
      </c>
      <c r="E368" s="208">
        <f t="shared" si="334"/>
        <v>0</v>
      </c>
      <c r="F368" s="382">
        <f t="shared" si="368"/>
        <v>0</v>
      </c>
      <c r="G368" s="304" t="str">
        <f t="shared" si="314"/>
        <v>-</v>
      </c>
      <c r="H368" s="308">
        <f t="shared" si="335"/>
        <v>0</v>
      </c>
      <c r="I368" s="190">
        <f t="shared" si="336"/>
        <v>0</v>
      </c>
      <c r="J368" s="190">
        <f t="shared" si="337"/>
        <v>0</v>
      </c>
      <c r="K368" s="190">
        <f t="shared" si="338"/>
        <v>0</v>
      </c>
      <c r="L368" s="426" t="str">
        <f t="shared" si="351"/>
        <v>-</v>
      </c>
      <c r="M368" s="368">
        <f t="shared" si="357"/>
        <v>0</v>
      </c>
      <c r="N368" s="232"/>
      <c r="O368" s="31"/>
      <c r="P368" s="105" t="str">
        <f t="shared" si="339"/>
        <v>-</v>
      </c>
      <c r="Q368" s="231">
        <v>0</v>
      </c>
      <c r="R368" s="345" t="str">
        <f t="shared" si="352"/>
        <v>-</v>
      </c>
      <c r="S368" s="368">
        <f t="shared" si="358"/>
        <v>0</v>
      </c>
      <c r="T368" s="232"/>
      <c r="U368" s="31"/>
      <c r="V368" s="105" t="str">
        <f t="shared" si="345"/>
        <v>-</v>
      </c>
      <c r="W368" s="231">
        <v>0</v>
      </c>
      <c r="X368" s="345" t="str">
        <f t="shared" si="340"/>
        <v>-</v>
      </c>
      <c r="Y368" s="368">
        <f t="shared" si="359"/>
        <v>0</v>
      </c>
      <c r="Z368" s="232"/>
      <c r="AA368" s="31"/>
      <c r="AB368" s="105" t="str">
        <f t="shared" si="346"/>
        <v>-</v>
      </c>
      <c r="AC368" s="231">
        <v>0</v>
      </c>
      <c r="AD368" s="345" t="str">
        <f t="shared" si="341"/>
        <v>-</v>
      </c>
      <c r="AE368" s="368">
        <f t="shared" si="360"/>
        <v>0</v>
      </c>
      <c r="AF368" s="232"/>
      <c r="AG368" s="31"/>
      <c r="AH368" s="105" t="str">
        <f t="shared" si="347"/>
        <v>-</v>
      </c>
      <c r="AI368" s="231">
        <v>0</v>
      </c>
      <c r="AJ368" s="345" t="str">
        <f t="shared" si="342"/>
        <v>-</v>
      </c>
      <c r="AK368" s="368">
        <f t="shared" si="361"/>
        <v>0</v>
      </c>
      <c r="AL368" s="232"/>
      <c r="AM368" s="31"/>
      <c r="AN368" s="105" t="str">
        <f t="shared" si="348"/>
        <v>-</v>
      </c>
      <c r="AO368" s="231">
        <v>0</v>
      </c>
      <c r="AP368" s="345" t="str">
        <f t="shared" si="343"/>
        <v>-</v>
      </c>
      <c r="AQ368" s="368">
        <f t="shared" si="362"/>
        <v>0</v>
      </c>
      <c r="AR368" s="232"/>
      <c r="AS368" s="31"/>
      <c r="AT368" s="105" t="str">
        <f t="shared" si="349"/>
        <v>-</v>
      </c>
      <c r="AU368" s="231">
        <v>0</v>
      </c>
      <c r="AV368" s="345" t="str">
        <f t="shared" si="344"/>
        <v>-</v>
      </c>
      <c r="AW368" s="368">
        <f t="shared" si="363"/>
        <v>0</v>
      </c>
      <c r="AX368" s="232"/>
      <c r="AY368" s="31"/>
      <c r="AZ368" s="231">
        <v>0</v>
      </c>
      <c r="BA368" s="345" t="str">
        <f t="shared" si="329"/>
        <v>-</v>
      </c>
      <c r="BB368" s="368">
        <f t="shared" si="364"/>
        <v>0</v>
      </c>
      <c r="BC368" s="232"/>
      <c r="BD368" s="31"/>
      <c r="BE368" s="231">
        <v>0</v>
      </c>
      <c r="BF368" s="345" t="str">
        <f t="shared" si="367"/>
        <v>-</v>
      </c>
      <c r="BG368" s="368">
        <f t="shared" si="365"/>
        <v>0</v>
      </c>
      <c r="BH368" s="232"/>
      <c r="BI368" s="31"/>
      <c r="BJ368" s="231">
        <v>0</v>
      </c>
      <c r="BK368" s="345" t="str">
        <f t="shared" si="333"/>
        <v>-</v>
      </c>
    </row>
    <row r="369" ht="14.25" customHeight="1" spans="1:63">
      <c r="A369" s="403"/>
      <c r="B369" s="423">
        <v>15</v>
      </c>
      <c r="C369" s="192">
        <f t="shared" si="356"/>
        <v>0</v>
      </c>
      <c r="D369" s="208">
        <f t="shared" si="366"/>
        <v>0</v>
      </c>
      <c r="E369" s="208">
        <f t="shared" si="334"/>
        <v>0</v>
      </c>
      <c r="F369" s="382">
        <f t="shared" si="368"/>
        <v>0</v>
      </c>
      <c r="G369" s="304" t="str">
        <f t="shared" si="314"/>
        <v>-</v>
      </c>
      <c r="H369" s="308">
        <f t="shared" si="335"/>
        <v>0</v>
      </c>
      <c r="I369" s="190">
        <f t="shared" si="336"/>
        <v>0</v>
      </c>
      <c r="J369" s="190">
        <f t="shared" si="337"/>
        <v>0</v>
      </c>
      <c r="K369" s="190">
        <f t="shared" si="338"/>
        <v>0</v>
      </c>
      <c r="L369" s="426" t="str">
        <f t="shared" si="351"/>
        <v>-</v>
      </c>
      <c r="M369" s="368">
        <f t="shared" si="357"/>
        <v>0</v>
      </c>
      <c r="N369" s="232"/>
      <c r="O369" s="31"/>
      <c r="P369" s="105" t="str">
        <f t="shared" si="339"/>
        <v>-</v>
      </c>
      <c r="Q369" s="231">
        <v>0</v>
      </c>
      <c r="R369" s="345" t="str">
        <f t="shared" si="352"/>
        <v>-</v>
      </c>
      <c r="S369" s="368">
        <f t="shared" si="358"/>
        <v>0</v>
      </c>
      <c r="T369" s="232"/>
      <c r="U369" s="31"/>
      <c r="V369" s="105" t="str">
        <f t="shared" si="345"/>
        <v>-</v>
      </c>
      <c r="W369" s="231">
        <v>0</v>
      </c>
      <c r="X369" s="345" t="str">
        <f t="shared" si="340"/>
        <v>-</v>
      </c>
      <c r="Y369" s="368">
        <f t="shared" si="359"/>
        <v>0</v>
      </c>
      <c r="Z369" s="232"/>
      <c r="AA369" s="31"/>
      <c r="AB369" s="105" t="str">
        <f t="shared" si="346"/>
        <v>-</v>
      </c>
      <c r="AC369" s="231">
        <v>0</v>
      </c>
      <c r="AD369" s="345" t="str">
        <f t="shared" si="341"/>
        <v>-</v>
      </c>
      <c r="AE369" s="368">
        <f t="shared" si="360"/>
        <v>0</v>
      </c>
      <c r="AF369" s="232"/>
      <c r="AG369" s="31"/>
      <c r="AH369" s="105" t="str">
        <f t="shared" si="347"/>
        <v>-</v>
      </c>
      <c r="AI369" s="231">
        <v>0</v>
      </c>
      <c r="AJ369" s="345" t="str">
        <f t="shared" si="342"/>
        <v>-</v>
      </c>
      <c r="AK369" s="368">
        <f t="shared" si="361"/>
        <v>0</v>
      </c>
      <c r="AL369" s="232"/>
      <c r="AM369" s="31"/>
      <c r="AN369" s="105" t="str">
        <f t="shared" si="348"/>
        <v>-</v>
      </c>
      <c r="AO369" s="231">
        <v>0</v>
      </c>
      <c r="AP369" s="345" t="str">
        <f t="shared" si="343"/>
        <v>-</v>
      </c>
      <c r="AQ369" s="368">
        <f t="shared" si="362"/>
        <v>0</v>
      </c>
      <c r="AR369" s="232"/>
      <c r="AS369" s="31"/>
      <c r="AT369" s="105" t="str">
        <f t="shared" si="349"/>
        <v>-</v>
      </c>
      <c r="AU369" s="231">
        <v>0</v>
      </c>
      <c r="AV369" s="345" t="str">
        <f t="shared" si="344"/>
        <v>-</v>
      </c>
      <c r="AW369" s="368">
        <f t="shared" si="363"/>
        <v>0</v>
      </c>
      <c r="AX369" s="232"/>
      <c r="AY369" s="31"/>
      <c r="AZ369" s="231">
        <v>0</v>
      </c>
      <c r="BA369" s="345" t="str">
        <f t="shared" si="329"/>
        <v>-</v>
      </c>
      <c r="BB369" s="368">
        <f t="shared" si="364"/>
        <v>0</v>
      </c>
      <c r="BC369" s="232"/>
      <c r="BD369" s="31"/>
      <c r="BE369" s="231">
        <v>0</v>
      </c>
      <c r="BF369" s="345" t="str">
        <f t="shared" si="367"/>
        <v>-</v>
      </c>
      <c r="BG369" s="368">
        <f t="shared" si="365"/>
        <v>0</v>
      </c>
      <c r="BH369" s="232"/>
      <c r="BI369" s="31"/>
      <c r="BJ369" s="231">
        <v>0</v>
      </c>
      <c r="BK369" s="345" t="str">
        <f t="shared" si="333"/>
        <v>-</v>
      </c>
    </row>
    <row r="370" ht="14.25" customHeight="1" spans="1:63">
      <c r="A370" s="403"/>
      <c r="B370" s="423">
        <v>16</v>
      </c>
      <c r="C370" s="192">
        <f t="shared" si="356"/>
        <v>0</v>
      </c>
      <c r="D370" s="208">
        <f t="shared" si="366"/>
        <v>0</v>
      </c>
      <c r="E370" s="208">
        <f t="shared" si="334"/>
        <v>0</v>
      </c>
      <c r="F370" s="382">
        <f t="shared" si="368"/>
        <v>0</v>
      </c>
      <c r="G370" s="304" t="str">
        <f t="shared" si="314"/>
        <v>-</v>
      </c>
      <c r="H370" s="308">
        <f t="shared" si="335"/>
        <v>0</v>
      </c>
      <c r="I370" s="190">
        <f t="shared" si="336"/>
        <v>0</v>
      </c>
      <c r="J370" s="190">
        <f t="shared" si="337"/>
        <v>0</v>
      </c>
      <c r="K370" s="190">
        <f t="shared" si="338"/>
        <v>0</v>
      </c>
      <c r="L370" s="426" t="str">
        <f t="shared" si="351"/>
        <v>-</v>
      </c>
      <c r="M370" s="368">
        <f t="shared" si="357"/>
        <v>0</v>
      </c>
      <c r="N370" s="232"/>
      <c r="O370" s="31"/>
      <c r="P370" s="105" t="str">
        <f t="shared" si="339"/>
        <v>-</v>
      </c>
      <c r="Q370" s="231">
        <v>0</v>
      </c>
      <c r="R370" s="345" t="str">
        <f t="shared" si="352"/>
        <v>-</v>
      </c>
      <c r="S370" s="368">
        <f t="shared" si="358"/>
        <v>0</v>
      </c>
      <c r="T370" s="232"/>
      <c r="U370" s="31"/>
      <c r="V370" s="105" t="str">
        <f t="shared" si="345"/>
        <v>-</v>
      </c>
      <c r="W370" s="231">
        <v>0</v>
      </c>
      <c r="X370" s="345" t="str">
        <f t="shared" si="340"/>
        <v>-</v>
      </c>
      <c r="Y370" s="368">
        <f t="shared" si="359"/>
        <v>0</v>
      </c>
      <c r="Z370" s="232"/>
      <c r="AA370" s="31"/>
      <c r="AB370" s="105" t="str">
        <f t="shared" si="346"/>
        <v>-</v>
      </c>
      <c r="AC370" s="231">
        <v>0</v>
      </c>
      <c r="AD370" s="345" t="str">
        <f t="shared" si="341"/>
        <v>-</v>
      </c>
      <c r="AE370" s="368">
        <f t="shared" si="360"/>
        <v>0</v>
      </c>
      <c r="AF370" s="232"/>
      <c r="AG370" s="31"/>
      <c r="AH370" s="105" t="str">
        <f t="shared" si="347"/>
        <v>-</v>
      </c>
      <c r="AI370" s="231">
        <v>0</v>
      </c>
      <c r="AJ370" s="345" t="str">
        <f t="shared" si="342"/>
        <v>-</v>
      </c>
      <c r="AK370" s="368">
        <f t="shared" si="361"/>
        <v>0</v>
      </c>
      <c r="AL370" s="232"/>
      <c r="AM370" s="31"/>
      <c r="AN370" s="105" t="str">
        <f t="shared" si="348"/>
        <v>-</v>
      </c>
      <c r="AO370" s="231">
        <v>0</v>
      </c>
      <c r="AP370" s="345" t="str">
        <f t="shared" si="343"/>
        <v>-</v>
      </c>
      <c r="AQ370" s="368">
        <f t="shared" si="362"/>
        <v>0</v>
      </c>
      <c r="AR370" s="232"/>
      <c r="AS370" s="31"/>
      <c r="AT370" s="105" t="str">
        <f t="shared" si="349"/>
        <v>-</v>
      </c>
      <c r="AU370" s="231">
        <v>0</v>
      </c>
      <c r="AV370" s="345" t="str">
        <f t="shared" si="344"/>
        <v>-</v>
      </c>
      <c r="AW370" s="368">
        <f t="shared" si="363"/>
        <v>0</v>
      </c>
      <c r="AX370" s="232"/>
      <c r="AY370" s="31"/>
      <c r="AZ370" s="231">
        <v>0</v>
      </c>
      <c r="BA370" s="345" t="str">
        <f t="shared" si="329"/>
        <v>-</v>
      </c>
      <c r="BB370" s="368">
        <f t="shared" si="364"/>
        <v>0</v>
      </c>
      <c r="BC370" s="232"/>
      <c r="BD370" s="31"/>
      <c r="BE370" s="231">
        <v>0</v>
      </c>
      <c r="BF370" s="345" t="str">
        <f t="shared" si="367"/>
        <v>-</v>
      </c>
      <c r="BG370" s="368">
        <f t="shared" si="365"/>
        <v>0</v>
      </c>
      <c r="BH370" s="232"/>
      <c r="BI370" s="31"/>
      <c r="BJ370" s="231">
        <v>0</v>
      </c>
      <c r="BK370" s="345" t="str">
        <f t="shared" si="333"/>
        <v>-</v>
      </c>
    </row>
    <row r="371" ht="14.25" customHeight="1" spans="1:63">
      <c r="A371" s="403"/>
      <c r="B371" s="423">
        <v>17</v>
      </c>
      <c r="C371" s="192">
        <f t="shared" si="356"/>
        <v>0</v>
      </c>
      <c r="D371" s="208">
        <f t="shared" si="366"/>
        <v>0</v>
      </c>
      <c r="E371" s="208">
        <f t="shared" si="334"/>
        <v>0</v>
      </c>
      <c r="F371" s="382">
        <f t="shared" si="368"/>
        <v>0</v>
      </c>
      <c r="G371" s="304" t="str">
        <f t="shared" si="314"/>
        <v>-</v>
      </c>
      <c r="H371" s="308">
        <f t="shared" si="335"/>
        <v>0</v>
      </c>
      <c r="I371" s="190">
        <f t="shared" si="336"/>
        <v>0</v>
      </c>
      <c r="J371" s="190">
        <f t="shared" si="337"/>
        <v>0</v>
      </c>
      <c r="K371" s="190">
        <f t="shared" si="338"/>
        <v>0</v>
      </c>
      <c r="L371" s="426" t="str">
        <f t="shared" si="351"/>
        <v>-</v>
      </c>
      <c r="M371" s="368">
        <f t="shared" si="357"/>
        <v>0</v>
      </c>
      <c r="N371" s="232"/>
      <c r="O371" s="31"/>
      <c r="P371" s="105" t="str">
        <f t="shared" si="339"/>
        <v>-</v>
      </c>
      <c r="Q371" s="231">
        <v>0</v>
      </c>
      <c r="R371" s="345" t="str">
        <f t="shared" si="352"/>
        <v>-</v>
      </c>
      <c r="S371" s="368">
        <f t="shared" si="358"/>
        <v>0</v>
      </c>
      <c r="T371" s="232"/>
      <c r="U371" s="31"/>
      <c r="V371" s="105" t="str">
        <f t="shared" si="345"/>
        <v>-</v>
      </c>
      <c r="W371" s="231">
        <v>0</v>
      </c>
      <c r="X371" s="345" t="str">
        <f t="shared" si="340"/>
        <v>-</v>
      </c>
      <c r="Y371" s="368">
        <f t="shared" si="359"/>
        <v>0</v>
      </c>
      <c r="Z371" s="232"/>
      <c r="AA371" s="31"/>
      <c r="AB371" s="105" t="str">
        <f t="shared" si="346"/>
        <v>-</v>
      </c>
      <c r="AC371" s="231">
        <v>0</v>
      </c>
      <c r="AD371" s="345" t="str">
        <f t="shared" si="341"/>
        <v>-</v>
      </c>
      <c r="AE371" s="368">
        <f t="shared" si="360"/>
        <v>0</v>
      </c>
      <c r="AF371" s="232"/>
      <c r="AG371" s="31"/>
      <c r="AH371" s="105" t="str">
        <f t="shared" si="347"/>
        <v>-</v>
      </c>
      <c r="AI371" s="231">
        <v>0</v>
      </c>
      <c r="AJ371" s="345" t="str">
        <f t="shared" si="342"/>
        <v>-</v>
      </c>
      <c r="AK371" s="368">
        <f t="shared" si="361"/>
        <v>0</v>
      </c>
      <c r="AL371" s="232"/>
      <c r="AM371" s="31"/>
      <c r="AN371" s="105" t="str">
        <f t="shared" si="348"/>
        <v>-</v>
      </c>
      <c r="AO371" s="231">
        <v>0</v>
      </c>
      <c r="AP371" s="345" t="str">
        <f t="shared" si="343"/>
        <v>-</v>
      </c>
      <c r="AQ371" s="368">
        <f t="shared" si="362"/>
        <v>0</v>
      </c>
      <c r="AR371" s="232"/>
      <c r="AS371" s="31"/>
      <c r="AT371" s="105" t="str">
        <f t="shared" si="349"/>
        <v>-</v>
      </c>
      <c r="AU371" s="231">
        <v>0</v>
      </c>
      <c r="AV371" s="345" t="str">
        <f t="shared" si="344"/>
        <v>-</v>
      </c>
      <c r="AW371" s="368">
        <f t="shared" si="363"/>
        <v>0</v>
      </c>
      <c r="AX371" s="232"/>
      <c r="AY371" s="31"/>
      <c r="AZ371" s="231">
        <v>0</v>
      </c>
      <c r="BA371" s="345" t="str">
        <f t="shared" si="329"/>
        <v>-</v>
      </c>
      <c r="BB371" s="368">
        <f t="shared" si="364"/>
        <v>0</v>
      </c>
      <c r="BC371" s="232"/>
      <c r="BD371" s="31"/>
      <c r="BE371" s="231">
        <v>0</v>
      </c>
      <c r="BF371" s="345" t="str">
        <f t="shared" si="367"/>
        <v>-</v>
      </c>
      <c r="BG371" s="368">
        <f t="shared" si="365"/>
        <v>0</v>
      </c>
      <c r="BH371" s="232"/>
      <c r="BI371" s="31"/>
      <c r="BJ371" s="231">
        <v>0</v>
      </c>
      <c r="BK371" s="345" t="str">
        <f t="shared" si="333"/>
        <v>-</v>
      </c>
    </row>
    <row r="372" ht="14.25" customHeight="1" spans="1:63">
      <c r="A372" s="403"/>
      <c r="B372" s="423">
        <v>18</v>
      </c>
      <c r="C372" s="192">
        <f t="shared" si="356"/>
        <v>0</v>
      </c>
      <c r="D372" s="208">
        <f t="shared" si="366"/>
        <v>0</v>
      </c>
      <c r="E372" s="208">
        <f t="shared" si="334"/>
        <v>0</v>
      </c>
      <c r="F372" s="382">
        <f t="shared" si="368"/>
        <v>0</v>
      </c>
      <c r="G372" s="304" t="str">
        <f t="shared" si="314"/>
        <v>-</v>
      </c>
      <c r="H372" s="308">
        <f t="shared" si="335"/>
        <v>0</v>
      </c>
      <c r="I372" s="190">
        <f t="shared" si="336"/>
        <v>0</v>
      </c>
      <c r="J372" s="190">
        <f t="shared" si="337"/>
        <v>0</v>
      </c>
      <c r="K372" s="190">
        <f t="shared" si="338"/>
        <v>0</v>
      </c>
      <c r="L372" s="426" t="str">
        <f t="shared" si="351"/>
        <v>-</v>
      </c>
      <c r="M372" s="368">
        <f t="shared" si="357"/>
        <v>0</v>
      </c>
      <c r="N372" s="232"/>
      <c r="O372" s="31"/>
      <c r="P372" s="105" t="str">
        <f t="shared" si="339"/>
        <v>-</v>
      </c>
      <c r="Q372" s="231">
        <v>0</v>
      </c>
      <c r="R372" s="345" t="str">
        <f t="shared" si="352"/>
        <v>-</v>
      </c>
      <c r="S372" s="368">
        <f t="shared" si="358"/>
        <v>0</v>
      </c>
      <c r="T372" s="232"/>
      <c r="U372" s="31"/>
      <c r="V372" s="105" t="str">
        <f t="shared" si="345"/>
        <v>-</v>
      </c>
      <c r="W372" s="231">
        <v>0</v>
      </c>
      <c r="X372" s="345" t="str">
        <f t="shared" si="340"/>
        <v>-</v>
      </c>
      <c r="Y372" s="368">
        <f t="shared" si="359"/>
        <v>0</v>
      </c>
      <c r="Z372" s="232"/>
      <c r="AA372" s="31"/>
      <c r="AB372" s="105" t="str">
        <f t="shared" si="346"/>
        <v>-</v>
      </c>
      <c r="AC372" s="231">
        <v>0</v>
      </c>
      <c r="AD372" s="345" t="str">
        <f t="shared" si="341"/>
        <v>-</v>
      </c>
      <c r="AE372" s="368">
        <f t="shared" si="360"/>
        <v>0</v>
      </c>
      <c r="AF372" s="232"/>
      <c r="AG372" s="31"/>
      <c r="AH372" s="105" t="str">
        <f t="shared" si="347"/>
        <v>-</v>
      </c>
      <c r="AI372" s="231">
        <v>0</v>
      </c>
      <c r="AJ372" s="345" t="str">
        <f t="shared" si="342"/>
        <v>-</v>
      </c>
      <c r="AK372" s="368">
        <f t="shared" si="361"/>
        <v>0</v>
      </c>
      <c r="AL372" s="232"/>
      <c r="AM372" s="31"/>
      <c r="AN372" s="105" t="str">
        <f t="shared" si="348"/>
        <v>-</v>
      </c>
      <c r="AO372" s="231">
        <v>0</v>
      </c>
      <c r="AP372" s="345" t="str">
        <f t="shared" si="343"/>
        <v>-</v>
      </c>
      <c r="AQ372" s="368">
        <f t="shared" si="362"/>
        <v>0</v>
      </c>
      <c r="AR372" s="232"/>
      <c r="AS372" s="31"/>
      <c r="AT372" s="105" t="str">
        <f t="shared" si="349"/>
        <v>-</v>
      </c>
      <c r="AU372" s="231">
        <v>0</v>
      </c>
      <c r="AV372" s="345" t="str">
        <f t="shared" si="344"/>
        <v>-</v>
      </c>
      <c r="AW372" s="368">
        <f t="shared" si="363"/>
        <v>0</v>
      </c>
      <c r="AX372" s="232"/>
      <c r="AY372" s="31"/>
      <c r="AZ372" s="231">
        <v>0</v>
      </c>
      <c r="BA372" s="345" t="str">
        <f t="shared" si="329"/>
        <v>-</v>
      </c>
      <c r="BB372" s="368">
        <f t="shared" si="364"/>
        <v>0</v>
      </c>
      <c r="BC372" s="232"/>
      <c r="BD372" s="31"/>
      <c r="BE372" s="231">
        <v>0</v>
      </c>
      <c r="BF372" s="345" t="str">
        <f t="shared" si="367"/>
        <v>-</v>
      </c>
      <c r="BG372" s="368">
        <f t="shared" si="365"/>
        <v>0</v>
      </c>
      <c r="BH372" s="232"/>
      <c r="BI372" s="31"/>
      <c r="BJ372" s="231">
        <v>0</v>
      </c>
      <c r="BK372" s="345" t="str">
        <f t="shared" si="333"/>
        <v>-</v>
      </c>
    </row>
    <row r="373" ht="14.25" customHeight="1" spans="1:63">
      <c r="A373" s="403"/>
      <c r="B373" s="423">
        <v>19</v>
      </c>
      <c r="C373" s="192">
        <f t="shared" si="356"/>
        <v>0</v>
      </c>
      <c r="D373" s="208">
        <f t="shared" si="366"/>
        <v>0</v>
      </c>
      <c r="E373" s="208">
        <f t="shared" si="334"/>
        <v>0</v>
      </c>
      <c r="F373" s="382">
        <f t="shared" si="368"/>
        <v>0</v>
      </c>
      <c r="G373" s="304" t="str">
        <f t="shared" si="314"/>
        <v>-</v>
      </c>
      <c r="H373" s="308">
        <f t="shared" si="335"/>
        <v>0</v>
      </c>
      <c r="I373" s="190">
        <f t="shared" si="336"/>
        <v>0</v>
      </c>
      <c r="J373" s="190">
        <f t="shared" si="337"/>
        <v>0</v>
      </c>
      <c r="K373" s="190">
        <f t="shared" si="338"/>
        <v>0</v>
      </c>
      <c r="L373" s="426" t="str">
        <f t="shared" si="351"/>
        <v>-</v>
      </c>
      <c r="M373" s="368">
        <f t="shared" si="357"/>
        <v>0</v>
      </c>
      <c r="N373" s="232"/>
      <c r="O373" s="31"/>
      <c r="P373" s="105" t="str">
        <f t="shared" si="339"/>
        <v>-</v>
      </c>
      <c r="Q373" s="231">
        <v>0</v>
      </c>
      <c r="R373" s="345" t="str">
        <f t="shared" si="352"/>
        <v>-</v>
      </c>
      <c r="S373" s="368">
        <f t="shared" si="358"/>
        <v>0</v>
      </c>
      <c r="T373" s="232"/>
      <c r="U373" s="31"/>
      <c r="V373" s="105" t="str">
        <f t="shared" si="345"/>
        <v>-</v>
      </c>
      <c r="W373" s="231">
        <v>0</v>
      </c>
      <c r="X373" s="345" t="str">
        <f t="shared" si="340"/>
        <v>-</v>
      </c>
      <c r="Y373" s="368">
        <f t="shared" si="359"/>
        <v>0</v>
      </c>
      <c r="Z373" s="232"/>
      <c r="AA373" s="31"/>
      <c r="AB373" s="105" t="str">
        <f t="shared" si="346"/>
        <v>-</v>
      </c>
      <c r="AC373" s="231">
        <v>0</v>
      </c>
      <c r="AD373" s="345" t="str">
        <f t="shared" si="341"/>
        <v>-</v>
      </c>
      <c r="AE373" s="368">
        <f t="shared" si="360"/>
        <v>0</v>
      </c>
      <c r="AF373" s="232"/>
      <c r="AG373" s="31"/>
      <c r="AH373" s="105" t="str">
        <f t="shared" si="347"/>
        <v>-</v>
      </c>
      <c r="AI373" s="231">
        <v>0</v>
      </c>
      <c r="AJ373" s="345" t="str">
        <f t="shared" si="342"/>
        <v>-</v>
      </c>
      <c r="AK373" s="368">
        <f t="shared" si="361"/>
        <v>0</v>
      </c>
      <c r="AL373" s="232"/>
      <c r="AM373" s="31"/>
      <c r="AN373" s="105" t="str">
        <f t="shared" si="348"/>
        <v>-</v>
      </c>
      <c r="AO373" s="231">
        <v>0</v>
      </c>
      <c r="AP373" s="345" t="str">
        <f t="shared" si="343"/>
        <v>-</v>
      </c>
      <c r="AQ373" s="368">
        <f t="shared" si="362"/>
        <v>0</v>
      </c>
      <c r="AR373" s="232"/>
      <c r="AS373" s="31"/>
      <c r="AT373" s="105" t="str">
        <f t="shared" si="349"/>
        <v>-</v>
      </c>
      <c r="AU373" s="231">
        <v>0</v>
      </c>
      <c r="AV373" s="345" t="str">
        <f t="shared" si="344"/>
        <v>-</v>
      </c>
      <c r="AW373" s="368">
        <f t="shared" si="363"/>
        <v>0</v>
      </c>
      <c r="AX373" s="232"/>
      <c r="AY373" s="31"/>
      <c r="AZ373" s="231">
        <v>0</v>
      </c>
      <c r="BA373" s="345" t="str">
        <f t="shared" si="329"/>
        <v>-</v>
      </c>
      <c r="BB373" s="368">
        <f t="shared" si="364"/>
        <v>0</v>
      </c>
      <c r="BC373" s="232"/>
      <c r="BD373" s="31"/>
      <c r="BE373" s="231">
        <v>0</v>
      </c>
      <c r="BF373" s="345" t="str">
        <f t="shared" si="367"/>
        <v>-</v>
      </c>
      <c r="BG373" s="368">
        <f t="shared" si="365"/>
        <v>0</v>
      </c>
      <c r="BH373" s="232"/>
      <c r="BI373" s="31"/>
      <c r="BJ373" s="231">
        <v>0</v>
      </c>
      <c r="BK373" s="345" t="str">
        <f t="shared" si="333"/>
        <v>-</v>
      </c>
    </row>
    <row r="374" ht="14.25" customHeight="1" spans="1:63">
      <c r="A374" s="403"/>
      <c r="B374" s="423">
        <v>20</v>
      </c>
      <c r="C374" s="192">
        <f t="shared" si="356"/>
        <v>0</v>
      </c>
      <c r="D374" s="208">
        <f t="shared" si="366"/>
        <v>0</v>
      </c>
      <c r="E374" s="208">
        <f t="shared" si="334"/>
        <v>0</v>
      </c>
      <c r="F374" s="382">
        <f t="shared" si="368"/>
        <v>0</v>
      </c>
      <c r="G374" s="304" t="str">
        <f t="shared" si="314"/>
        <v>-</v>
      </c>
      <c r="H374" s="308">
        <f t="shared" si="335"/>
        <v>0</v>
      </c>
      <c r="I374" s="190">
        <f t="shared" si="336"/>
        <v>0</v>
      </c>
      <c r="J374" s="190">
        <f t="shared" si="337"/>
        <v>0</v>
      </c>
      <c r="K374" s="190">
        <f t="shared" si="338"/>
        <v>0</v>
      </c>
      <c r="L374" s="426" t="str">
        <f t="shared" si="351"/>
        <v>-</v>
      </c>
      <c r="M374" s="368">
        <f t="shared" si="357"/>
        <v>0</v>
      </c>
      <c r="N374" s="232"/>
      <c r="O374" s="31"/>
      <c r="P374" s="105" t="str">
        <f t="shared" si="339"/>
        <v>-</v>
      </c>
      <c r="Q374" s="231">
        <v>0</v>
      </c>
      <c r="R374" s="345" t="str">
        <f t="shared" si="352"/>
        <v>-</v>
      </c>
      <c r="S374" s="368">
        <f t="shared" si="358"/>
        <v>0</v>
      </c>
      <c r="T374" s="232"/>
      <c r="U374" s="31"/>
      <c r="V374" s="105" t="str">
        <f t="shared" si="345"/>
        <v>-</v>
      </c>
      <c r="W374" s="231">
        <v>0</v>
      </c>
      <c r="X374" s="345" t="str">
        <f t="shared" si="340"/>
        <v>-</v>
      </c>
      <c r="Y374" s="368">
        <f t="shared" si="359"/>
        <v>0</v>
      </c>
      <c r="Z374" s="232"/>
      <c r="AA374" s="31"/>
      <c r="AB374" s="105" t="str">
        <f t="shared" si="346"/>
        <v>-</v>
      </c>
      <c r="AC374" s="231">
        <v>0</v>
      </c>
      <c r="AD374" s="345" t="str">
        <f t="shared" si="341"/>
        <v>-</v>
      </c>
      <c r="AE374" s="368">
        <f t="shared" si="360"/>
        <v>0</v>
      </c>
      <c r="AF374" s="232"/>
      <c r="AG374" s="31"/>
      <c r="AH374" s="105" t="str">
        <f t="shared" si="347"/>
        <v>-</v>
      </c>
      <c r="AI374" s="231">
        <v>0</v>
      </c>
      <c r="AJ374" s="345" t="str">
        <f t="shared" si="342"/>
        <v>-</v>
      </c>
      <c r="AK374" s="368">
        <f t="shared" si="361"/>
        <v>0</v>
      </c>
      <c r="AL374" s="232"/>
      <c r="AM374" s="31"/>
      <c r="AN374" s="105" t="str">
        <f t="shared" si="348"/>
        <v>-</v>
      </c>
      <c r="AO374" s="231">
        <v>0</v>
      </c>
      <c r="AP374" s="345" t="str">
        <f t="shared" si="343"/>
        <v>-</v>
      </c>
      <c r="AQ374" s="368">
        <f t="shared" si="362"/>
        <v>0</v>
      </c>
      <c r="AR374" s="232"/>
      <c r="AS374" s="31"/>
      <c r="AT374" s="105" t="str">
        <f t="shared" si="349"/>
        <v>-</v>
      </c>
      <c r="AU374" s="231">
        <v>0</v>
      </c>
      <c r="AV374" s="345" t="str">
        <f t="shared" si="344"/>
        <v>-</v>
      </c>
      <c r="AW374" s="368">
        <f t="shared" si="363"/>
        <v>0</v>
      </c>
      <c r="AX374" s="232"/>
      <c r="AY374" s="31"/>
      <c r="AZ374" s="231">
        <v>0</v>
      </c>
      <c r="BA374" s="345" t="str">
        <f t="shared" si="329"/>
        <v>-</v>
      </c>
      <c r="BB374" s="368">
        <f t="shared" si="364"/>
        <v>0</v>
      </c>
      <c r="BC374" s="232"/>
      <c r="BD374" s="31"/>
      <c r="BE374" s="231">
        <v>0</v>
      </c>
      <c r="BF374" s="345" t="str">
        <f t="shared" si="367"/>
        <v>-</v>
      </c>
      <c r="BG374" s="368">
        <f t="shared" si="365"/>
        <v>0</v>
      </c>
      <c r="BH374" s="232"/>
      <c r="BI374" s="31"/>
      <c r="BJ374" s="231">
        <v>0</v>
      </c>
      <c r="BK374" s="345" t="str">
        <f t="shared" si="333"/>
        <v>-</v>
      </c>
    </row>
    <row r="375" ht="14.25" customHeight="1" spans="1:63">
      <c r="A375" s="403"/>
      <c r="B375" s="423">
        <v>21</v>
      </c>
      <c r="C375" s="192">
        <f t="shared" si="356"/>
        <v>0</v>
      </c>
      <c r="D375" s="208">
        <f t="shared" si="366"/>
        <v>0</v>
      </c>
      <c r="E375" s="208">
        <f t="shared" si="334"/>
        <v>0</v>
      </c>
      <c r="F375" s="382">
        <f t="shared" si="368"/>
        <v>0</v>
      </c>
      <c r="G375" s="304" t="str">
        <f t="shared" si="314"/>
        <v>-</v>
      </c>
      <c r="H375" s="308">
        <f t="shared" si="335"/>
        <v>0</v>
      </c>
      <c r="I375" s="190">
        <f t="shared" si="336"/>
        <v>0</v>
      </c>
      <c r="J375" s="190">
        <f t="shared" si="337"/>
        <v>0</v>
      </c>
      <c r="K375" s="190">
        <f t="shared" si="338"/>
        <v>0</v>
      </c>
      <c r="L375" s="426" t="str">
        <f t="shared" si="351"/>
        <v>-</v>
      </c>
      <c r="M375" s="368">
        <f t="shared" si="357"/>
        <v>0</v>
      </c>
      <c r="N375" s="232"/>
      <c r="O375" s="31"/>
      <c r="P375" s="105" t="str">
        <f t="shared" si="339"/>
        <v>-</v>
      </c>
      <c r="Q375" s="231">
        <v>0</v>
      </c>
      <c r="R375" s="345" t="str">
        <f t="shared" si="352"/>
        <v>-</v>
      </c>
      <c r="S375" s="368">
        <f t="shared" si="358"/>
        <v>0</v>
      </c>
      <c r="T375" s="232"/>
      <c r="U375" s="31"/>
      <c r="V375" s="105" t="str">
        <f t="shared" si="345"/>
        <v>-</v>
      </c>
      <c r="W375" s="231">
        <v>0</v>
      </c>
      <c r="X375" s="345" t="str">
        <f t="shared" si="340"/>
        <v>-</v>
      </c>
      <c r="Y375" s="368">
        <f t="shared" si="359"/>
        <v>0</v>
      </c>
      <c r="Z375" s="232"/>
      <c r="AA375" s="31"/>
      <c r="AB375" s="105" t="str">
        <f t="shared" si="346"/>
        <v>-</v>
      </c>
      <c r="AC375" s="231">
        <v>0</v>
      </c>
      <c r="AD375" s="345" t="str">
        <f t="shared" si="341"/>
        <v>-</v>
      </c>
      <c r="AE375" s="368">
        <f t="shared" si="360"/>
        <v>0</v>
      </c>
      <c r="AF375" s="232"/>
      <c r="AG375" s="31"/>
      <c r="AH375" s="105" t="str">
        <f t="shared" si="347"/>
        <v>-</v>
      </c>
      <c r="AI375" s="231">
        <v>0</v>
      </c>
      <c r="AJ375" s="345" t="str">
        <f t="shared" si="342"/>
        <v>-</v>
      </c>
      <c r="AK375" s="368">
        <f t="shared" si="361"/>
        <v>0</v>
      </c>
      <c r="AL375" s="232"/>
      <c r="AM375" s="31"/>
      <c r="AN375" s="105" t="str">
        <f t="shared" si="348"/>
        <v>-</v>
      </c>
      <c r="AO375" s="231">
        <v>0</v>
      </c>
      <c r="AP375" s="345" t="str">
        <f t="shared" si="343"/>
        <v>-</v>
      </c>
      <c r="AQ375" s="368">
        <f t="shared" si="362"/>
        <v>0</v>
      </c>
      <c r="AR375" s="232"/>
      <c r="AS375" s="31"/>
      <c r="AT375" s="105" t="str">
        <f t="shared" si="349"/>
        <v>-</v>
      </c>
      <c r="AU375" s="231">
        <v>0</v>
      </c>
      <c r="AV375" s="345" t="str">
        <f t="shared" si="344"/>
        <v>-</v>
      </c>
      <c r="AW375" s="368">
        <f t="shared" si="363"/>
        <v>0</v>
      </c>
      <c r="AX375" s="232"/>
      <c r="AY375" s="31"/>
      <c r="AZ375" s="231">
        <v>0</v>
      </c>
      <c r="BA375" s="345" t="str">
        <f t="shared" si="329"/>
        <v>-</v>
      </c>
      <c r="BB375" s="368">
        <f t="shared" si="364"/>
        <v>0</v>
      </c>
      <c r="BC375" s="232"/>
      <c r="BD375" s="31"/>
      <c r="BE375" s="231">
        <v>0</v>
      </c>
      <c r="BF375" s="345" t="str">
        <f t="shared" si="367"/>
        <v>-</v>
      </c>
      <c r="BG375" s="368">
        <f t="shared" si="365"/>
        <v>0</v>
      </c>
      <c r="BH375" s="232"/>
      <c r="BI375" s="31"/>
      <c r="BJ375" s="231">
        <v>0</v>
      </c>
      <c r="BK375" s="345" t="str">
        <f t="shared" si="333"/>
        <v>-</v>
      </c>
    </row>
    <row r="376" ht="14.25" customHeight="1" spans="1:63">
      <c r="A376" s="403"/>
      <c r="B376" s="423">
        <v>22</v>
      </c>
      <c r="C376" s="192">
        <f t="shared" si="356"/>
        <v>0</v>
      </c>
      <c r="D376" s="208">
        <f t="shared" si="366"/>
        <v>0</v>
      </c>
      <c r="E376" s="208">
        <f t="shared" si="334"/>
        <v>0</v>
      </c>
      <c r="F376" s="382">
        <f t="shared" si="368"/>
        <v>0</v>
      </c>
      <c r="G376" s="304" t="str">
        <f t="shared" si="314"/>
        <v>-</v>
      </c>
      <c r="H376" s="308">
        <f t="shared" si="335"/>
        <v>0</v>
      </c>
      <c r="I376" s="190">
        <f t="shared" si="336"/>
        <v>0</v>
      </c>
      <c r="J376" s="190">
        <f t="shared" si="337"/>
        <v>0</v>
      </c>
      <c r="K376" s="190">
        <f t="shared" si="338"/>
        <v>0</v>
      </c>
      <c r="L376" s="426" t="str">
        <f t="shared" si="351"/>
        <v>-</v>
      </c>
      <c r="M376" s="368">
        <f t="shared" si="357"/>
        <v>0</v>
      </c>
      <c r="N376" s="232"/>
      <c r="O376" s="31"/>
      <c r="P376" s="105" t="str">
        <f t="shared" si="339"/>
        <v>-</v>
      </c>
      <c r="Q376" s="231">
        <v>0</v>
      </c>
      <c r="R376" s="345" t="str">
        <f t="shared" si="352"/>
        <v>-</v>
      </c>
      <c r="S376" s="368">
        <f t="shared" si="358"/>
        <v>0</v>
      </c>
      <c r="T376" s="232"/>
      <c r="U376" s="31"/>
      <c r="V376" s="105" t="str">
        <f t="shared" si="345"/>
        <v>-</v>
      </c>
      <c r="W376" s="231">
        <v>0</v>
      </c>
      <c r="X376" s="345" t="str">
        <f t="shared" si="340"/>
        <v>-</v>
      </c>
      <c r="Y376" s="368">
        <f t="shared" si="359"/>
        <v>0</v>
      </c>
      <c r="Z376" s="232"/>
      <c r="AA376" s="31"/>
      <c r="AB376" s="105" t="str">
        <f t="shared" si="346"/>
        <v>-</v>
      </c>
      <c r="AC376" s="231">
        <v>0</v>
      </c>
      <c r="AD376" s="345" t="str">
        <f t="shared" si="341"/>
        <v>-</v>
      </c>
      <c r="AE376" s="368">
        <f t="shared" si="360"/>
        <v>0</v>
      </c>
      <c r="AF376" s="232"/>
      <c r="AG376" s="31"/>
      <c r="AH376" s="105" t="str">
        <f t="shared" si="347"/>
        <v>-</v>
      </c>
      <c r="AI376" s="231">
        <v>0</v>
      </c>
      <c r="AJ376" s="345" t="str">
        <f t="shared" si="342"/>
        <v>-</v>
      </c>
      <c r="AK376" s="368">
        <f t="shared" si="361"/>
        <v>0</v>
      </c>
      <c r="AL376" s="232"/>
      <c r="AM376" s="31"/>
      <c r="AN376" s="105" t="str">
        <f t="shared" si="348"/>
        <v>-</v>
      </c>
      <c r="AO376" s="231">
        <v>0</v>
      </c>
      <c r="AP376" s="345" t="str">
        <f t="shared" si="343"/>
        <v>-</v>
      </c>
      <c r="AQ376" s="368">
        <f t="shared" si="362"/>
        <v>0</v>
      </c>
      <c r="AR376" s="232"/>
      <c r="AS376" s="31"/>
      <c r="AT376" s="105" t="str">
        <f t="shared" si="349"/>
        <v>-</v>
      </c>
      <c r="AU376" s="231">
        <v>0</v>
      </c>
      <c r="AV376" s="345" t="str">
        <f t="shared" si="344"/>
        <v>-</v>
      </c>
      <c r="AW376" s="368">
        <f t="shared" si="363"/>
        <v>0</v>
      </c>
      <c r="AX376" s="232"/>
      <c r="AY376" s="31"/>
      <c r="AZ376" s="231">
        <v>0</v>
      </c>
      <c r="BA376" s="345" t="str">
        <f t="shared" si="329"/>
        <v>-</v>
      </c>
      <c r="BB376" s="368">
        <f t="shared" si="364"/>
        <v>0</v>
      </c>
      <c r="BC376" s="232"/>
      <c r="BD376" s="31"/>
      <c r="BE376" s="231">
        <v>0</v>
      </c>
      <c r="BF376" s="345" t="str">
        <f t="shared" si="367"/>
        <v>-</v>
      </c>
      <c r="BG376" s="368">
        <f t="shared" si="365"/>
        <v>0</v>
      </c>
      <c r="BH376" s="232"/>
      <c r="BI376" s="31"/>
      <c r="BJ376" s="231">
        <v>0</v>
      </c>
      <c r="BK376" s="345" t="str">
        <f t="shared" si="333"/>
        <v>-</v>
      </c>
    </row>
    <row r="377" ht="14.25" customHeight="1" spans="1:63">
      <c r="A377" s="403"/>
      <c r="B377" s="423">
        <v>23</v>
      </c>
      <c r="C377" s="192">
        <f t="shared" si="356"/>
        <v>0</v>
      </c>
      <c r="D377" s="208">
        <f t="shared" si="366"/>
        <v>0</v>
      </c>
      <c r="E377" s="208">
        <f t="shared" si="334"/>
        <v>0</v>
      </c>
      <c r="F377" s="382">
        <f t="shared" si="368"/>
        <v>0</v>
      </c>
      <c r="G377" s="304" t="str">
        <f t="shared" si="314"/>
        <v>-</v>
      </c>
      <c r="H377" s="308">
        <f t="shared" si="335"/>
        <v>0</v>
      </c>
      <c r="I377" s="190">
        <f t="shared" si="336"/>
        <v>0</v>
      </c>
      <c r="J377" s="190">
        <f t="shared" si="337"/>
        <v>0</v>
      </c>
      <c r="K377" s="190">
        <f t="shared" si="338"/>
        <v>0</v>
      </c>
      <c r="L377" s="426" t="str">
        <f t="shared" si="351"/>
        <v>-</v>
      </c>
      <c r="M377" s="368">
        <f t="shared" si="357"/>
        <v>0</v>
      </c>
      <c r="N377" s="232"/>
      <c r="O377" s="31"/>
      <c r="P377" s="105" t="str">
        <f t="shared" si="339"/>
        <v>-</v>
      </c>
      <c r="Q377" s="231">
        <v>0</v>
      </c>
      <c r="R377" s="345" t="str">
        <f t="shared" si="352"/>
        <v>-</v>
      </c>
      <c r="S377" s="368">
        <f t="shared" si="358"/>
        <v>0</v>
      </c>
      <c r="T377" s="232"/>
      <c r="U377" s="31"/>
      <c r="V377" s="105" t="str">
        <f t="shared" si="345"/>
        <v>-</v>
      </c>
      <c r="W377" s="231">
        <v>0</v>
      </c>
      <c r="X377" s="345" t="str">
        <f t="shared" si="340"/>
        <v>-</v>
      </c>
      <c r="Y377" s="368">
        <f t="shared" si="359"/>
        <v>0</v>
      </c>
      <c r="Z377" s="232"/>
      <c r="AA377" s="31"/>
      <c r="AB377" s="105" t="str">
        <f t="shared" si="346"/>
        <v>-</v>
      </c>
      <c r="AC377" s="231">
        <v>0</v>
      </c>
      <c r="AD377" s="345" t="str">
        <f t="shared" si="341"/>
        <v>-</v>
      </c>
      <c r="AE377" s="368">
        <f t="shared" si="360"/>
        <v>0</v>
      </c>
      <c r="AF377" s="232"/>
      <c r="AG377" s="31"/>
      <c r="AH377" s="105" t="str">
        <f t="shared" si="347"/>
        <v>-</v>
      </c>
      <c r="AI377" s="231">
        <v>0</v>
      </c>
      <c r="AJ377" s="345" t="str">
        <f t="shared" si="342"/>
        <v>-</v>
      </c>
      <c r="AK377" s="368">
        <f t="shared" si="361"/>
        <v>0</v>
      </c>
      <c r="AL377" s="232"/>
      <c r="AM377" s="31"/>
      <c r="AN377" s="105" t="str">
        <f t="shared" si="348"/>
        <v>-</v>
      </c>
      <c r="AO377" s="231">
        <v>0</v>
      </c>
      <c r="AP377" s="345" t="str">
        <f t="shared" si="343"/>
        <v>-</v>
      </c>
      <c r="AQ377" s="368">
        <f t="shared" si="362"/>
        <v>0</v>
      </c>
      <c r="AR377" s="232"/>
      <c r="AS377" s="31"/>
      <c r="AT377" s="105" t="str">
        <f t="shared" si="349"/>
        <v>-</v>
      </c>
      <c r="AU377" s="231">
        <v>0</v>
      </c>
      <c r="AV377" s="345" t="str">
        <f t="shared" si="344"/>
        <v>-</v>
      </c>
      <c r="AW377" s="368">
        <f t="shared" si="363"/>
        <v>0</v>
      </c>
      <c r="AX377" s="232"/>
      <c r="AY377" s="31"/>
      <c r="AZ377" s="231">
        <v>0</v>
      </c>
      <c r="BA377" s="345" t="str">
        <f t="shared" si="329"/>
        <v>-</v>
      </c>
      <c r="BB377" s="368">
        <f t="shared" si="364"/>
        <v>0</v>
      </c>
      <c r="BC377" s="232"/>
      <c r="BD377" s="31"/>
      <c r="BE377" s="231">
        <v>0</v>
      </c>
      <c r="BF377" s="345" t="str">
        <f t="shared" si="367"/>
        <v>-</v>
      </c>
      <c r="BG377" s="368">
        <f t="shared" si="365"/>
        <v>0</v>
      </c>
      <c r="BH377" s="232"/>
      <c r="BI377" s="31"/>
      <c r="BJ377" s="231">
        <v>0</v>
      </c>
      <c r="BK377" s="345" t="str">
        <f t="shared" si="333"/>
        <v>-</v>
      </c>
    </row>
    <row r="378" ht="14.25" customHeight="1" spans="1:63">
      <c r="A378" s="403"/>
      <c r="B378" s="423">
        <v>24</v>
      </c>
      <c r="C378" s="192">
        <f t="shared" si="356"/>
        <v>0</v>
      </c>
      <c r="D378" s="208">
        <f t="shared" si="366"/>
        <v>0</v>
      </c>
      <c r="E378" s="208">
        <f t="shared" si="334"/>
        <v>0</v>
      </c>
      <c r="F378" s="382">
        <f t="shared" si="368"/>
        <v>0</v>
      </c>
      <c r="G378" s="304" t="str">
        <f t="shared" si="314"/>
        <v>-</v>
      </c>
      <c r="H378" s="308">
        <f t="shared" si="335"/>
        <v>0</v>
      </c>
      <c r="I378" s="190">
        <f t="shared" si="336"/>
        <v>0</v>
      </c>
      <c r="J378" s="190">
        <f t="shared" si="337"/>
        <v>0</v>
      </c>
      <c r="K378" s="190">
        <f t="shared" si="338"/>
        <v>0</v>
      </c>
      <c r="L378" s="426" t="str">
        <f t="shared" si="351"/>
        <v>-</v>
      </c>
      <c r="M378" s="368">
        <f t="shared" si="357"/>
        <v>0</v>
      </c>
      <c r="N378" s="232"/>
      <c r="O378" s="31"/>
      <c r="P378" s="105" t="str">
        <f t="shared" si="339"/>
        <v>-</v>
      </c>
      <c r="Q378" s="231">
        <v>0</v>
      </c>
      <c r="R378" s="345" t="str">
        <f t="shared" si="352"/>
        <v>-</v>
      </c>
      <c r="S378" s="368">
        <f t="shared" si="358"/>
        <v>0</v>
      </c>
      <c r="T378" s="232"/>
      <c r="U378" s="31"/>
      <c r="V378" s="105" t="str">
        <f t="shared" si="345"/>
        <v>-</v>
      </c>
      <c r="W378" s="231">
        <v>0</v>
      </c>
      <c r="X378" s="345" t="str">
        <f t="shared" si="340"/>
        <v>-</v>
      </c>
      <c r="Y378" s="368">
        <f t="shared" si="359"/>
        <v>0</v>
      </c>
      <c r="Z378" s="232"/>
      <c r="AA378" s="31"/>
      <c r="AB378" s="105" t="str">
        <f t="shared" si="346"/>
        <v>-</v>
      </c>
      <c r="AC378" s="231">
        <v>0</v>
      </c>
      <c r="AD378" s="345" t="str">
        <f t="shared" si="341"/>
        <v>-</v>
      </c>
      <c r="AE378" s="368">
        <f t="shared" si="360"/>
        <v>0</v>
      </c>
      <c r="AF378" s="232"/>
      <c r="AG378" s="31"/>
      <c r="AH378" s="105" t="str">
        <f t="shared" si="347"/>
        <v>-</v>
      </c>
      <c r="AI378" s="231">
        <v>0</v>
      </c>
      <c r="AJ378" s="345" t="str">
        <f t="shared" si="342"/>
        <v>-</v>
      </c>
      <c r="AK378" s="368">
        <f t="shared" si="361"/>
        <v>0</v>
      </c>
      <c r="AL378" s="232"/>
      <c r="AM378" s="31"/>
      <c r="AN378" s="105" t="str">
        <f t="shared" si="348"/>
        <v>-</v>
      </c>
      <c r="AO378" s="231">
        <v>0</v>
      </c>
      <c r="AP378" s="345" t="str">
        <f t="shared" si="343"/>
        <v>-</v>
      </c>
      <c r="AQ378" s="368">
        <f t="shared" si="362"/>
        <v>0</v>
      </c>
      <c r="AR378" s="232"/>
      <c r="AS378" s="31"/>
      <c r="AT378" s="105" t="str">
        <f t="shared" si="349"/>
        <v>-</v>
      </c>
      <c r="AU378" s="231">
        <v>0</v>
      </c>
      <c r="AV378" s="345" t="str">
        <f t="shared" si="344"/>
        <v>-</v>
      </c>
      <c r="AW378" s="368">
        <f t="shared" si="363"/>
        <v>0</v>
      </c>
      <c r="AX378" s="232"/>
      <c r="AY378" s="31"/>
      <c r="AZ378" s="231">
        <v>0</v>
      </c>
      <c r="BA378" s="345" t="str">
        <f t="shared" si="329"/>
        <v>-</v>
      </c>
      <c r="BB378" s="368">
        <f t="shared" si="364"/>
        <v>0</v>
      </c>
      <c r="BC378" s="232"/>
      <c r="BD378" s="31"/>
      <c r="BE378" s="231">
        <v>0</v>
      </c>
      <c r="BF378" s="345" t="str">
        <f t="shared" si="367"/>
        <v>-</v>
      </c>
      <c r="BG378" s="368">
        <f t="shared" si="365"/>
        <v>0</v>
      </c>
      <c r="BH378" s="232"/>
      <c r="BI378" s="31"/>
      <c r="BJ378" s="231">
        <v>0</v>
      </c>
      <c r="BK378" s="345" t="str">
        <f t="shared" si="333"/>
        <v>-</v>
      </c>
    </row>
    <row r="379" ht="14.25" customHeight="1" spans="1:63">
      <c r="A379" s="403"/>
      <c r="B379" s="423">
        <v>25</v>
      </c>
      <c r="C379" s="192">
        <f t="shared" si="356"/>
        <v>0</v>
      </c>
      <c r="D379" s="208">
        <f t="shared" si="366"/>
        <v>0</v>
      </c>
      <c r="E379" s="208">
        <f t="shared" si="334"/>
        <v>0</v>
      </c>
      <c r="F379" s="382">
        <f t="shared" si="368"/>
        <v>0</v>
      </c>
      <c r="G379" s="304" t="str">
        <f t="shared" si="314"/>
        <v>-</v>
      </c>
      <c r="H379" s="308">
        <f t="shared" si="335"/>
        <v>0</v>
      </c>
      <c r="I379" s="190">
        <f t="shared" si="336"/>
        <v>0</v>
      </c>
      <c r="J379" s="190">
        <f t="shared" si="337"/>
        <v>0</v>
      </c>
      <c r="K379" s="190">
        <f t="shared" si="338"/>
        <v>0</v>
      </c>
      <c r="L379" s="426" t="str">
        <f t="shared" si="351"/>
        <v>-</v>
      </c>
      <c r="M379" s="368">
        <f t="shared" si="357"/>
        <v>0</v>
      </c>
      <c r="N379" s="232"/>
      <c r="O379" s="31"/>
      <c r="P379" s="105" t="str">
        <f t="shared" si="339"/>
        <v>-</v>
      </c>
      <c r="Q379" s="231">
        <v>0</v>
      </c>
      <c r="R379" s="345" t="str">
        <f t="shared" si="352"/>
        <v>-</v>
      </c>
      <c r="S379" s="368">
        <f t="shared" si="358"/>
        <v>0</v>
      </c>
      <c r="T379" s="232"/>
      <c r="U379" s="31"/>
      <c r="V379" s="105" t="str">
        <f t="shared" si="345"/>
        <v>-</v>
      </c>
      <c r="W379" s="231">
        <v>0</v>
      </c>
      <c r="X379" s="345" t="str">
        <f t="shared" si="340"/>
        <v>-</v>
      </c>
      <c r="Y379" s="368">
        <f t="shared" si="359"/>
        <v>0</v>
      </c>
      <c r="Z379" s="232"/>
      <c r="AA379" s="31"/>
      <c r="AB379" s="105" t="str">
        <f t="shared" si="346"/>
        <v>-</v>
      </c>
      <c r="AC379" s="231">
        <v>0</v>
      </c>
      <c r="AD379" s="345" t="str">
        <f t="shared" si="341"/>
        <v>-</v>
      </c>
      <c r="AE379" s="368">
        <f t="shared" si="360"/>
        <v>0</v>
      </c>
      <c r="AF379" s="232"/>
      <c r="AG379" s="31"/>
      <c r="AH379" s="105" t="str">
        <f t="shared" si="347"/>
        <v>-</v>
      </c>
      <c r="AI379" s="231">
        <v>0</v>
      </c>
      <c r="AJ379" s="345" t="str">
        <f t="shared" si="342"/>
        <v>-</v>
      </c>
      <c r="AK379" s="368">
        <f t="shared" si="361"/>
        <v>0</v>
      </c>
      <c r="AL379" s="232"/>
      <c r="AM379" s="31"/>
      <c r="AN379" s="105" t="str">
        <f t="shared" si="348"/>
        <v>-</v>
      </c>
      <c r="AO379" s="231">
        <v>0</v>
      </c>
      <c r="AP379" s="345" t="str">
        <f t="shared" si="343"/>
        <v>-</v>
      </c>
      <c r="AQ379" s="368">
        <f t="shared" si="362"/>
        <v>0</v>
      </c>
      <c r="AR379" s="232"/>
      <c r="AS379" s="31"/>
      <c r="AT379" s="105" t="str">
        <f t="shared" si="349"/>
        <v>-</v>
      </c>
      <c r="AU379" s="231">
        <v>0</v>
      </c>
      <c r="AV379" s="345" t="str">
        <f t="shared" si="344"/>
        <v>-</v>
      </c>
      <c r="AW379" s="368">
        <f t="shared" si="363"/>
        <v>0</v>
      </c>
      <c r="AX379" s="232"/>
      <c r="AY379" s="31"/>
      <c r="AZ379" s="231">
        <v>0</v>
      </c>
      <c r="BA379" s="345" t="str">
        <f t="shared" si="329"/>
        <v>-</v>
      </c>
      <c r="BB379" s="368">
        <f t="shared" si="364"/>
        <v>0</v>
      </c>
      <c r="BC379" s="232"/>
      <c r="BD379" s="31"/>
      <c r="BE379" s="231">
        <v>0</v>
      </c>
      <c r="BF379" s="345" t="str">
        <f t="shared" si="367"/>
        <v>-</v>
      </c>
      <c r="BG379" s="368">
        <f t="shared" si="365"/>
        <v>0</v>
      </c>
      <c r="BH379" s="232"/>
      <c r="BI379" s="31"/>
      <c r="BJ379" s="231">
        <v>0</v>
      </c>
      <c r="BK379" s="345" t="str">
        <f t="shared" si="333"/>
        <v>-</v>
      </c>
    </row>
    <row r="380" ht="14.25" customHeight="1" spans="1:63">
      <c r="A380" s="403"/>
      <c r="B380" s="423">
        <v>26</v>
      </c>
      <c r="C380" s="192">
        <f t="shared" si="356"/>
        <v>0</v>
      </c>
      <c r="D380" s="208">
        <f t="shared" si="366"/>
        <v>0</v>
      </c>
      <c r="E380" s="208">
        <f t="shared" si="334"/>
        <v>0</v>
      </c>
      <c r="F380" s="382">
        <f t="shared" si="368"/>
        <v>0</v>
      </c>
      <c r="G380" s="304" t="str">
        <f t="shared" si="314"/>
        <v>-</v>
      </c>
      <c r="H380" s="308">
        <f t="shared" si="335"/>
        <v>0</v>
      </c>
      <c r="I380" s="190">
        <f t="shared" si="336"/>
        <v>0</v>
      </c>
      <c r="J380" s="190">
        <f t="shared" si="337"/>
        <v>0</v>
      </c>
      <c r="K380" s="190">
        <f t="shared" si="338"/>
        <v>0</v>
      </c>
      <c r="L380" s="426" t="str">
        <f t="shared" si="351"/>
        <v>-</v>
      </c>
      <c r="M380" s="368">
        <f t="shared" si="357"/>
        <v>0</v>
      </c>
      <c r="N380" s="232"/>
      <c r="O380" s="31"/>
      <c r="P380" s="105" t="str">
        <f t="shared" si="339"/>
        <v>-</v>
      </c>
      <c r="Q380" s="231">
        <v>0</v>
      </c>
      <c r="R380" s="345" t="str">
        <f t="shared" si="352"/>
        <v>-</v>
      </c>
      <c r="S380" s="368">
        <f t="shared" si="358"/>
        <v>0</v>
      </c>
      <c r="T380" s="232"/>
      <c r="U380" s="31"/>
      <c r="V380" s="105" t="str">
        <f t="shared" si="345"/>
        <v>-</v>
      </c>
      <c r="W380" s="231">
        <v>0</v>
      </c>
      <c r="X380" s="345" t="str">
        <f t="shared" si="340"/>
        <v>-</v>
      </c>
      <c r="Y380" s="368">
        <f t="shared" si="359"/>
        <v>0</v>
      </c>
      <c r="Z380" s="232"/>
      <c r="AA380" s="31"/>
      <c r="AB380" s="105" t="str">
        <f t="shared" si="346"/>
        <v>-</v>
      </c>
      <c r="AC380" s="231">
        <v>0</v>
      </c>
      <c r="AD380" s="345" t="str">
        <f t="shared" si="341"/>
        <v>-</v>
      </c>
      <c r="AE380" s="368">
        <f t="shared" si="360"/>
        <v>0</v>
      </c>
      <c r="AF380" s="232"/>
      <c r="AG380" s="31"/>
      <c r="AH380" s="105" t="str">
        <f t="shared" si="347"/>
        <v>-</v>
      </c>
      <c r="AI380" s="231">
        <v>0</v>
      </c>
      <c r="AJ380" s="345" t="str">
        <f t="shared" si="342"/>
        <v>-</v>
      </c>
      <c r="AK380" s="368">
        <f t="shared" si="361"/>
        <v>0</v>
      </c>
      <c r="AL380" s="232"/>
      <c r="AM380" s="31"/>
      <c r="AN380" s="105" t="str">
        <f t="shared" si="348"/>
        <v>-</v>
      </c>
      <c r="AO380" s="231">
        <v>0</v>
      </c>
      <c r="AP380" s="345" t="str">
        <f t="shared" si="343"/>
        <v>-</v>
      </c>
      <c r="AQ380" s="368">
        <f t="shared" si="362"/>
        <v>0</v>
      </c>
      <c r="AR380" s="232"/>
      <c r="AS380" s="31"/>
      <c r="AT380" s="105" t="str">
        <f t="shared" si="349"/>
        <v>-</v>
      </c>
      <c r="AU380" s="231">
        <v>0</v>
      </c>
      <c r="AV380" s="345" t="str">
        <f t="shared" si="344"/>
        <v>-</v>
      </c>
      <c r="AW380" s="368">
        <f t="shared" si="363"/>
        <v>0</v>
      </c>
      <c r="AX380" s="232"/>
      <c r="AY380" s="31"/>
      <c r="AZ380" s="231">
        <v>0</v>
      </c>
      <c r="BA380" s="345" t="str">
        <f t="shared" si="329"/>
        <v>-</v>
      </c>
      <c r="BB380" s="368">
        <f t="shared" si="364"/>
        <v>0</v>
      </c>
      <c r="BC380" s="232"/>
      <c r="BD380" s="31"/>
      <c r="BE380" s="231">
        <v>0</v>
      </c>
      <c r="BF380" s="345" t="str">
        <f t="shared" si="367"/>
        <v>-</v>
      </c>
      <c r="BG380" s="368">
        <f t="shared" si="365"/>
        <v>0</v>
      </c>
      <c r="BH380" s="232"/>
      <c r="BI380" s="31"/>
      <c r="BJ380" s="231">
        <v>0</v>
      </c>
      <c r="BK380" s="345" t="str">
        <f t="shared" si="333"/>
        <v>-</v>
      </c>
    </row>
    <row r="381" ht="14.25" customHeight="1" spans="1:63">
      <c r="A381" s="403"/>
      <c r="B381" s="423">
        <v>27</v>
      </c>
      <c r="C381" s="192">
        <f t="shared" si="356"/>
        <v>0</v>
      </c>
      <c r="D381" s="208">
        <f t="shared" si="366"/>
        <v>0</v>
      </c>
      <c r="E381" s="208">
        <f t="shared" si="334"/>
        <v>0</v>
      </c>
      <c r="F381" s="382">
        <f t="shared" si="368"/>
        <v>0</v>
      </c>
      <c r="G381" s="304" t="str">
        <f t="shared" si="314"/>
        <v>-</v>
      </c>
      <c r="H381" s="308">
        <f t="shared" si="335"/>
        <v>0</v>
      </c>
      <c r="I381" s="190">
        <f t="shared" si="336"/>
        <v>0</v>
      </c>
      <c r="J381" s="190">
        <f t="shared" si="337"/>
        <v>0</v>
      </c>
      <c r="K381" s="190">
        <f t="shared" si="338"/>
        <v>0</v>
      </c>
      <c r="L381" s="426" t="str">
        <f t="shared" si="351"/>
        <v>-</v>
      </c>
      <c r="M381" s="368">
        <f t="shared" si="357"/>
        <v>0</v>
      </c>
      <c r="N381" s="232"/>
      <c r="O381" s="31"/>
      <c r="P381" s="105" t="str">
        <f t="shared" si="339"/>
        <v>-</v>
      </c>
      <c r="Q381" s="231">
        <v>0</v>
      </c>
      <c r="R381" s="345" t="str">
        <f t="shared" si="352"/>
        <v>-</v>
      </c>
      <c r="S381" s="368">
        <f t="shared" si="358"/>
        <v>0</v>
      </c>
      <c r="T381" s="232"/>
      <c r="U381" s="31"/>
      <c r="V381" s="105" t="str">
        <f t="shared" si="345"/>
        <v>-</v>
      </c>
      <c r="W381" s="231">
        <v>0</v>
      </c>
      <c r="X381" s="345" t="str">
        <f t="shared" si="340"/>
        <v>-</v>
      </c>
      <c r="Y381" s="368">
        <f t="shared" si="359"/>
        <v>0</v>
      </c>
      <c r="Z381" s="232"/>
      <c r="AA381" s="31"/>
      <c r="AB381" s="105" t="str">
        <f t="shared" si="346"/>
        <v>-</v>
      </c>
      <c r="AC381" s="231">
        <v>0</v>
      </c>
      <c r="AD381" s="345" t="str">
        <f t="shared" si="341"/>
        <v>-</v>
      </c>
      <c r="AE381" s="368">
        <f t="shared" si="360"/>
        <v>0</v>
      </c>
      <c r="AF381" s="232"/>
      <c r="AG381" s="31"/>
      <c r="AH381" s="105" t="str">
        <f t="shared" si="347"/>
        <v>-</v>
      </c>
      <c r="AI381" s="231">
        <v>0</v>
      </c>
      <c r="AJ381" s="345" t="str">
        <f t="shared" si="342"/>
        <v>-</v>
      </c>
      <c r="AK381" s="368">
        <f t="shared" si="361"/>
        <v>0</v>
      </c>
      <c r="AL381" s="232"/>
      <c r="AM381" s="31"/>
      <c r="AN381" s="105" t="str">
        <f t="shared" si="348"/>
        <v>-</v>
      </c>
      <c r="AO381" s="231">
        <v>0</v>
      </c>
      <c r="AP381" s="345" t="str">
        <f t="shared" si="343"/>
        <v>-</v>
      </c>
      <c r="AQ381" s="368">
        <f t="shared" si="362"/>
        <v>0</v>
      </c>
      <c r="AR381" s="232"/>
      <c r="AS381" s="31"/>
      <c r="AT381" s="105" t="str">
        <f t="shared" si="349"/>
        <v>-</v>
      </c>
      <c r="AU381" s="231">
        <v>0</v>
      </c>
      <c r="AV381" s="345" t="str">
        <f t="shared" si="344"/>
        <v>-</v>
      </c>
      <c r="AW381" s="368">
        <f t="shared" si="363"/>
        <v>0</v>
      </c>
      <c r="AX381" s="232"/>
      <c r="AY381" s="31"/>
      <c r="AZ381" s="231">
        <v>0</v>
      </c>
      <c r="BA381" s="345" t="str">
        <f t="shared" si="329"/>
        <v>-</v>
      </c>
      <c r="BB381" s="368">
        <f t="shared" si="364"/>
        <v>0</v>
      </c>
      <c r="BC381" s="232"/>
      <c r="BD381" s="31"/>
      <c r="BE381" s="231">
        <v>0</v>
      </c>
      <c r="BF381" s="345" t="str">
        <f t="shared" si="367"/>
        <v>-</v>
      </c>
      <c r="BG381" s="368">
        <f t="shared" si="365"/>
        <v>0</v>
      </c>
      <c r="BH381" s="232"/>
      <c r="BI381" s="31"/>
      <c r="BJ381" s="231">
        <v>0</v>
      </c>
      <c r="BK381" s="345" t="str">
        <f t="shared" si="333"/>
        <v>-</v>
      </c>
    </row>
    <row r="382" ht="14.25" customHeight="1" spans="1:63">
      <c r="A382" s="403"/>
      <c r="B382" s="423">
        <v>28</v>
      </c>
      <c r="C382" s="192">
        <f t="shared" si="356"/>
        <v>0</v>
      </c>
      <c r="D382" s="208">
        <f t="shared" si="366"/>
        <v>0</v>
      </c>
      <c r="E382" s="208">
        <f t="shared" si="334"/>
        <v>0</v>
      </c>
      <c r="F382" s="382">
        <f t="shared" si="368"/>
        <v>0</v>
      </c>
      <c r="G382" s="304" t="str">
        <f t="shared" si="314"/>
        <v>-</v>
      </c>
      <c r="H382" s="308">
        <f t="shared" si="335"/>
        <v>0</v>
      </c>
      <c r="I382" s="190">
        <f t="shared" si="336"/>
        <v>0</v>
      </c>
      <c r="J382" s="190">
        <f t="shared" si="337"/>
        <v>0</v>
      </c>
      <c r="K382" s="190">
        <f t="shared" si="338"/>
        <v>0</v>
      </c>
      <c r="L382" s="426" t="str">
        <f t="shared" si="351"/>
        <v>-</v>
      </c>
      <c r="M382" s="368">
        <f t="shared" si="357"/>
        <v>0</v>
      </c>
      <c r="N382" s="232"/>
      <c r="O382" s="31"/>
      <c r="P382" s="105" t="str">
        <f t="shared" si="339"/>
        <v>-</v>
      </c>
      <c r="Q382" s="231">
        <v>0</v>
      </c>
      <c r="R382" s="345" t="str">
        <f t="shared" si="352"/>
        <v>-</v>
      </c>
      <c r="S382" s="368">
        <f t="shared" si="358"/>
        <v>0</v>
      </c>
      <c r="T382" s="232"/>
      <c r="U382" s="31"/>
      <c r="V382" s="105" t="str">
        <f t="shared" si="345"/>
        <v>-</v>
      </c>
      <c r="W382" s="231">
        <v>0</v>
      </c>
      <c r="X382" s="345" t="str">
        <f t="shared" si="340"/>
        <v>-</v>
      </c>
      <c r="Y382" s="368">
        <f t="shared" si="359"/>
        <v>0</v>
      </c>
      <c r="Z382" s="232"/>
      <c r="AA382" s="31"/>
      <c r="AB382" s="105" t="str">
        <f t="shared" si="346"/>
        <v>-</v>
      </c>
      <c r="AC382" s="231">
        <v>0</v>
      </c>
      <c r="AD382" s="345" t="str">
        <f t="shared" si="341"/>
        <v>-</v>
      </c>
      <c r="AE382" s="368">
        <f t="shared" si="360"/>
        <v>0</v>
      </c>
      <c r="AF382" s="232"/>
      <c r="AG382" s="31"/>
      <c r="AH382" s="105" t="str">
        <f t="shared" si="347"/>
        <v>-</v>
      </c>
      <c r="AI382" s="231">
        <v>0</v>
      </c>
      <c r="AJ382" s="345" t="str">
        <f t="shared" si="342"/>
        <v>-</v>
      </c>
      <c r="AK382" s="368">
        <f t="shared" si="361"/>
        <v>0</v>
      </c>
      <c r="AL382" s="232"/>
      <c r="AM382" s="31"/>
      <c r="AN382" s="105" t="str">
        <f t="shared" si="348"/>
        <v>-</v>
      </c>
      <c r="AO382" s="231">
        <v>0</v>
      </c>
      <c r="AP382" s="345" t="str">
        <f t="shared" si="343"/>
        <v>-</v>
      </c>
      <c r="AQ382" s="368">
        <f t="shared" si="362"/>
        <v>0</v>
      </c>
      <c r="AR382" s="232"/>
      <c r="AS382" s="31"/>
      <c r="AT382" s="105" t="str">
        <f t="shared" si="349"/>
        <v>-</v>
      </c>
      <c r="AU382" s="231">
        <v>0</v>
      </c>
      <c r="AV382" s="345" t="str">
        <f t="shared" si="344"/>
        <v>-</v>
      </c>
      <c r="AW382" s="368">
        <f t="shared" si="363"/>
        <v>0</v>
      </c>
      <c r="AX382" s="232"/>
      <c r="AY382" s="31"/>
      <c r="AZ382" s="231">
        <v>0</v>
      </c>
      <c r="BA382" s="345" t="str">
        <f t="shared" si="329"/>
        <v>-</v>
      </c>
      <c r="BB382" s="368">
        <f t="shared" si="364"/>
        <v>0</v>
      </c>
      <c r="BC382" s="232"/>
      <c r="BD382" s="31"/>
      <c r="BE382" s="231">
        <v>0</v>
      </c>
      <c r="BF382" s="345" t="str">
        <f t="shared" si="367"/>
        <v>-</v>
      </c>
      <c r="BG382" s="368">
        <f t="shared" si="365"/>
        <v>0</v>
      </c>
      <c r="BH382" s="232"/>
      <c r="BI382" s="31"/>
      <c r="BJ382" s="231">
        <v>0</v>
      </c>
      <c r="BK382" s="345" t="str">
        <f t="shared" si="333"/>
        <v>-</v>
      </c>
    </row>
    <row r="383" ht="14.25" customHeight="1" spans="1:63">
      <c r="A383" s="424"/>
      <c r="B383" s="423">
        <v>29</v>
      </c>
      <c r="C383" s="192">
        <f t="shared" si="356"/>
        <v>0</v>
      </c>
      <c r="D383" s="208">
        <f t="shared" si="366"/>
        <v>0</v>
      </c>
      <c r="E383" s="208">
        <f t="shared" si="334"/>
        <v>0</v>
      </c>
      <c r="F383" s="382">
        <f t="shared" si="368"/>
        <v>0</v>
      </c>
      <c r="G383" s="304" t="str">
        <f t="shared" si="314"/>
        <v>-</v>
      </c>
      <c r="H383" s="308">
        <f t="shared" si="335"/>
        <v>0</v>
      </c>
      <c r="I383" s="190">
        <f t="shared" si="336"/>
        <v>0</v>
      </c>
      <c r="J383" s="190">
        <f t="shared" si="337"/>
        <v>0</v>
      </c>
      <c r="K383" s="190">
        <f t="shared" si="338"/>
        <v>0</v>
      </c>
      <c r="L383" s="426" t="str">
        <f t="shared" si="351"/>
        <v>-</v>
      </c>
      <c r="M383" s="368">
        <f t="shared" si="357"/>
        <v>0</v>
      </c>
      <c r="N383" s="232"/>
      <c r="O383" s="31"/>
      <c r="P383" s="105" t="str">
        <f t="shared" si="339"/>
        <v>-</v>
      </c>
      <c r="Q383" s="231">
        <v>0</v>
      </c>
      <c r="R383" s="345" t="str">
        <f t="shared" si="352"/>
        <v>-</v>
      </c>
      <c r="S383" s="368">
        <f t="shared" si="358"/>
        <v>0</v>
      </c>
      <c r="T383" s="232"/>
      <c r="U383" s="31"/>
      <c r="V383" s="105" t="str">
        <f t="shared" si="345"/>
        <v>-</v>
      </c>
      <c r="W383" s="231">
        <v>0</v>
      </c>
      <c r="X383" s="345" t="str">
        <f t="shared" si="340"/>
        <v>-</v>
      </c>
      <c r="Y383" s="368">
        <f t="shared" si="359"/>
        <v>0</v>
      </c>
      <c r="Z383" s="232"/>
      <c r="AA383" s="31"/>
      <c r="AB383" s="105" t="str">
        <f t="shared" si="346"/>
        <v>-</v>
      </c>
      <c r="AC383" s="231">
        <v>0</v>
      </c>
      <c r="AD383" s="345" t="str">
        <f t="shared" si="341"/>
        <v>-</v>
      </c>
      <c r="AE383" s="368">
        <f t="shared" si="360"/>
        <v>0</v>
      </c>
      <c r="AF383" s="232"/>
      <c r="AG383" s="31"/>
      <c r="AH383" s="105" t="str">
        <f t="shared" si="347"/>
        <v>-</v>
      </c>
      <c r="AI383" s="231">
        <v>0</v>
      </c>
      <c r="AJ383" s="345" t="str">
        <f t="shared" si="342"/>
        <v>-</v>
      </c>
      <c r="AK383" s="368">
        <f t="shared" si="361"/>
        <v>0</v>
      </c>
      <c r="AL383" s="232"/>
      <c r="AM383" s="31"/>
      <c r="AN383" s="105" t="str">
        <f t="shared" si="348"/>
        <v>-</v>
      </c>
      <c r="AO383" s="231">
        <v>0</v>
      </c>
      <c r="AP383" s="345" t="str">
        <f t="shared" si="343"/>
        <v>-</v>
      </c>
      <c r="AQ383" s="368">
        <f t="shared" si="362"/>
        <v>0</v>
      </c>
      <c r="AR383" s="232"/>
      <c r="AS383" s="31"/>
      <c r="AT383" s="105" t="str">
        <f t="shared" si="349"/>
        <v>-</v>
      </c>
      <c r="AU383" s="231">
        <v>0</v>
      </c>
      <c r="AV383" s="345" t="str">
        <f t="shared" si="344"/>
        <v>-</v>
      </c>
      <c r="AW383" s="368">
        <f t="shared" si="363"/>
        <v>0</v>
      </c>
      <c r="AX383" s="232"/>
      <c r="AY383" s="31"/>
      <c r="AZ383" s="231">
        <v>0</v>
      </c>
      <c r="BA383" s="345" t="str">
        <f t="shared" si="329"/>
        <v>-</v>
      </c>
      <c r="BB383" s="368">
        <f t="shared" si="364"/>
        <v>0</v>
      </c>
      <c r="BC383" s="232"/>
      <c r="BD383" s="31"/>
      <c r="BE383" s="231">
        <v>0</v>
      </c>
      <c r="BF383" s="345" t="str">
        <f t="shared" si="367"/>
        <v>-</v>
      </c>
      <c r="BG383" s="368">
        <f t="shared" si="365"/>
        <v>0</v>
      </c>
      <c r="BH383" s="232"/>
      <c r="BI383" s="31"/>
      <c r="BJ383" s="231">
        <v>0</v>
      </c>
      <c r="BK383" s="345" t="str">
        <f t="shared" si="333"/>
        <v>-</v>
      </c>
    </row>
    <row r="384" ht="14.25" customHeight="1" spans="1:63">
      <c r="A384" s="424"/>
      <c r="B384" s="423">
        <v>30</v>
      </c>
      <c r="C384" s="192">
        <f t="shared" si="356"/>
        <v>0</v>
      </c>
      <c r="D384" s="208">
        <f t="shared" si="366"/>
        <v>0</v>
      </c>
      <c r="E384" s="208">
        <f t="shared" si="334"/>
        <v>0</v>
      </c>
      <c r="F384" s="382">
        <f t="shared" si="368"/>
        <v>0</v>
      </c>
      <c r="G384" s="304" t="str">
        <f t="shared" si="314"/>
        <v>-</v>
      </c>
      <c r="H384" s="308">
        <f t="shared" si="335"/>
        <v>0</v>
      </c>
      <c r="I384" s="190">
        <f t="shared" si="336"/>
        <v>0</v>
      </c>
      <c r="J384" s="190">
        <f t="shared" si="337"/>
        <v>0</v>
      </c>
      <c r="K384" s="190">
        <f t="shared" si="338"/>
        <v>0</v>
      </c>
      <c r="L384" s="426" t="str">
        <f t="shared" si="351"/>
        <v>-</v>
      </c>
      <c r="M384" s="368">
        <f t="shared" si="357"/>
        <v>0</v>
      </c>
      <c r="N384" s="232"/>
      <c r="O384" s="31"/>
      <c r="P384" s="105" t="str">
        <f t="shared" si="339"/>
        <v>-</v>
      </c>
      <c r="Q384" s="231">
        <v>0</v>
      </c>
      <c r="R384" s="345" t="str">
        <f t="shared" si="352"/>
        <v>-</v>
      </c>
      <c r="S384" s="368">
        <f t="shared" si="358"/>
        <v>0</v>
      </c>
      <c r="T384" s="232"/>
      <c r="U384" s="31"/>
      <c r="V384" s="105" t="str">
        <f t="shared" si="345"/>
        <v>-</v>
      </c>
      <c r="W384" s="231">
        <v>0</v>
      </c>
      <c r="X384" s="345" t="str">
        <f t="shared" si="340"/>
        <v>-</v>
      </c>
      <c r="Y384" s="368">
        <f t="shared" si="359"/>
        <v>0</v>
      </c>
      <c r="Z384" s="232"/>
      <c r="AA384" s="31"/>
      <c r="AB384" s="105" t="str">
        <f t="shared" si="346"/>
        <v>-</v>
      </c>
      <c r="AC384" s="231">
        <v>0</v>
      </c>
      <c r="AD384" s="345" t="str">
        <f t="shared" si="341"/>
        <v>-</v>
      </c>
      <c r="AE384" s="368">
        <f t="shared" si="360"/>
        <v>0</v>
      </c>
      <c r="AF384" s="232"/>
      <c r="AG384" s="31"/>
      <c r="AH384" s="105" t="str">
        <f t="shared" si="347"/>
        <v>-</v>
      </c>
      <c r="AI384" s="231">
        <v>0</v>
      </c>
      <c r="AJ384" s="345" t="str">
        <f t="shared" si="342"/>
        <v>-</v>
      </c>
      <c r="AK384" s="368">
        <f t="shared" si="361"/>
        <v>0</v>
      </c>
      <c r="AL384" s="232"/>
      <c r="AM384" s="31"/>
      <c r="AN384" s="105" t="str">
        <f t="shared" si="348"/>
        <v>-</v>
      </c>
      <c r="AO384" s="231">
        <v>0</v>
      </c>
      <c r="AP384" s="345" t="str">
        <f t="shared" si="343"/>
        <v>-</v>
      </c>
      <c r="AQ384" s="368">
        <f t="shared" si="362"/>
        <v>0</v>
      </c>
      <c r="AR384" s="232"/>
      <c r="AS384" s="31"/>
      <c r="AT384" s="105" t="str">
        <f t="shared" si="349"/>
        <v>-</v>
      </c>
      <c r="AU384" s="231">
        <v>0</v>
      </c>
      <c r="AV384" s="345" t="str">
        <f t="shared" si="344"/>
        <v>-</v>
      </c>
      <c r="AW384" s="368">
        <f t="shared" si="363"/>
        <v>0</v>
      </c>
      <c r="AX384" s="232"/>
      <c r="AY384" s="31"/>
      <c r="AZ384" s="231">
        <v>0</v>
      </c>
      <c r="BA384" s="345" t="str">
        <f t="shared" si="329"/>
        <v>-</v>
      </c>
      <c r="BB384" s="368">
        <f t="shared" si="364"/>
        <v>0</v>
      </c>
      <c r="BC384" s="232"/>
      <c r="BD384" s="31"/>
      <c r="BE384" s="231">
        <v>0</v>
      </c>
      <c r="BF384" s="345" t="str">
        <f t="shared" si="367"/>
        <v>-</v>
      </c>
      <c r="BG384" s="368">
        <f t="shared" si="365"/>
        <v>0</v>
      </c>
      <c r="BH384" s="232"/>
      <c r="BI384" s="31"/>
      <c r="BJ384" s="231">
        <v>0</v>
      </c>
      <c r="BK384" s="345" t="str">
        <f t="shared" si="333"/>
        <v>-</v>
      </c>
    </row>
    <row r="385" ht="15" customHeight="1" spans="1:63">
      <c r="A385" s="428"/>
      <c r="B385" s="429">
        <v>31</v>
      </c>
      <c r="C385" s="194">
        <f t="shared" si="356"/>
        <v>0</v>
      </c>
      <c r="D385" s="208">
        <f t="shared" si="366"/>
        <v>0</v>
      </c>
      <c r="E385" s="208">
        <f t="shared" si="334"/>
        <v>0</v>
      </c>
      <c r="F385" s="382">
        <f t="shared" si="368"/>
        <v>0</v>
      </c>
      <c r="G385" s="304" t="str">
        <f t="shared" ref="G385" si="369">IF(C385&lt;&gt;0,F385/C385,"-")</f>
        <v>-</v>
      </c>
      <c r="H385" s="308">
        <f t="shared" si="335"/>
        <v>0</v>
      </c>
      <c r="I385" s="190">
        <f t="shared" si="336"/>
        <v>0</v>
      </c>
      <c r="J385" s="190">
        <f t="shared" si="337"/>
        <v>0</v>
      </c>
      <c r="K385" s="190">
        <f t="shared" si="338"/>
        <v>0</v>
      </c>
      <c r="L385" s="430" t="str">
        <f t="shared" si="351"/>
        <v>-</v>
      </c>
      <c r="M385" s="371">
        <f t="shared" si="357"/>
        <v>0</v>
      </c>
      <c r="N385" s="239"/>
      <c r="O385" s="35"/>
      <c r="P385" s="105" t="str">
        <f t="shared" si="339"/>
        <v>-</v>
      </c>
      <c r="Q385" s="238">
        <v>0</v>
      </c>
      <c r="R385" s="346" t="str">
        <f t="shared" si="352"/>
        <v>-</v>
      </c>
      <c r="S385" s="371">
        <f t="shared" si="358"/>
        <v>0</v>
      </c>
      <c r="T385" s="239"/>
      <c r="U385" s="35"/>
      <c r="V385" s="105" t="str">
        <f t="shared" si="345"/>
        <v>-</v>
      </c>
      <c r="W385" s="238">
        <v>0</v>
      </c>
      <c r="X385" s="346" t="str">
        <f t="shared" si="340"/>
        <v>-</v>
      </c>
      <c r="Y385" s="371">
        <f t="shared" si="359"/>
        <v>0</v>
      </c>
      <c r="Z385" s="239"/>
      <c r="AA385" s="35"/>
      <c r="AB385" s="105" t="str">
        <f t="shared" si="346"/>
        <v>-</v>
      </c>
      <c r="AC385" s="238">
        <v>0</v>
      </c>
      <c r="AD385" s="346" t="str">
        <f t="shared" si="341"/>
        <v>-</v>
      </c>
      <c r="AE385" s="371">
        <f t="shared" si="360"/>
        <v>0</v>
      </c>
      <c r="AF385" s="239"/>
      <c r="AG385" s="35"/>
      <c r="AH385" s="105" t="str">
        <f t="shared" si="347"/>
        <v>-</v>
      </c>
      <c r="AI385" s="238">
        <v>0</v>
      </c>
      <c r="AJ385" s="346" t="str">
        <f t="shared" si="342"/>
        <v>-</v>
      </c>
      <c r="AK385" s="371">
        <f t="shared" si="361"/>
        <v>0</v>
      </c>
      <c r="AL385" s="239"/>
      <c r="AM385" s="35"/>
      <c r="AN385" s="105" t="str">
        <f t="shared" si="348"/>
        <v>-</v>
      </c>
      <c r="AO385" s="238">
        <v>0</v>
      </c>
      <c r="AP385" s="346" t="str">
        <f t="shared" si="343"/>
        <v>-</v>
      </c>
      <c r="AQ385" s="371">
        <f t="shared" si="362"/>
        <v>0</v>
      </c>
      <c r="AR385" s="239"/>
      <c r="AS385" s="35"/>
      <c r="AT385" s="105" t="str">
        <f t="shared" si="349"/>
        <v>-</v>
      </c>
      <c r="AU385" s="238">
        <v>0</v>
      </c>
      <c r="AV385" s="346" t="str">
        <f t="shared" si="344"/>
        <v>-</v>
      </c>
      <c r="AW385" s="371">
        <f t="shared" si="363"/>
        <v>0</v>
      </c>
      <c r="AX385" s="239"/>
      <c r="AY385" s="35"/>
      <c r="AZ385" s="238">
        <v>0</v>
      </c>
      <c r="BA385" s="346" t="str">
        <f t="shared" si="329"/>
        <v>-</v>
      </c>
      <c r="BB385" s="371">
        <f t="shared" si="364"/>
        <v>0</v>
      </c>
      <c r="BC385" s="239"/>
      <c r="BD385" s="35"/>
      <c r="BE385" s="238">
        <v>0</v>
      </c>
      <c r="BF385" s="346" t="str">
        <f t="shared" si="367"/>
        <v>-</v>
      </c>
      <c r="BG385" s="371">
        <f t="shared" si="365"/>
        <v>0</v>
      </c>
      <c r="BH385" s="239"/>
      <c r="BI385" s="35"/>
      <c r="BJ385" s="238">
        <v>0</v>
      </c>
      <c r="BK385" s="346" t="str">
        <f t="shared" si="333"/>
        <v>-</v>
      </c>
    </row>
  </sheetData>
  <mergeCells count="48">
    <mergeCell ref="C1:BK1"/>
    <mergeCell ref="M2:AD2"/>
    <mergeCell ref="AW2:BK2"/>
    <mergeCell ref="M3:R3"/>
    <mergeCell ref="S3:X3"/>
    <mergeCell ref="Y3:AD3"/>
    <mergeCell ref="AE3:AJ3"/>
    <mergeCell ref="AK3:AP3"/>
    <mergeCell ref="AQ3:AV3"/>
    <mergeCell ref="AW3:BA3"/>
    <mergeCell ref="BB3:BF3"/>
    <mergeCell ref="BG3:BK3"/>
    <mergeCell ref="A5:B5"/>
    <mergeCell ref="A6:B6"/>
    <mergeCell ref="A38:B38"/>
    <mergeCell ref="A67:B67"/>
    <mergeCell ref="A99:B99"/>
    <mergeCell ref="A100:B100"/>
    <mergeCell ref="A131:B131"/>
    <mergeCell ref="A163:B163"/>
    <mergeCell ref="A194:B194"/>
    <mergeCell ref="A195:B195"/>
    <mergeCell ref="A227:B227"/>
    <mergeCell ref="A259:B259"/>
    <mergeCell ref="A290:B290"/>
    <mergeCell ref="A291:B291"/>
    <mergeCell ref="A323:B323"/>
    <mergeCell ref="A7:A37"/>
    <mergeCell ref="A39:A66"/>
    <mergeCell ref="A68:A98"/>
    <mergeCell ref="A101:A130"/>
    <mergeCell ref="A132:A162"/>
    <mergeCell ref="A164:A193"/>
    <mergeCell ref="A196:A226"/>
    <mergeCell ref="A228:A258"/>
    <mergeCell ref="A260:A289"/>
    <mergeCell ref="A324:A353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A1:B4"/>
  </mergeCells>
  <conditionalFormatting sqref="N153">
    <cfRule type="cellIs" dxfId="0" priority="948" stopIfTrue="1" operator="lessThan">
      <formula>0</formula>
    </cfRule>
  </conditionalFormatting>
  <conditionalFormatting sqref="T153">
    <cfRule type="cellIs" dxfId="0" priority="195" stopIfTrue="1" operator="lessThan">
      <formula>0</formula>
    </cfRule>
  </conditionalFormatting>
  <conditionalFormatting sqref="Z153">
    <cfRule type="cellIs" dxfId="0" priority="156" stopIfTrue="1" operator="lessThan">
      <formula>0</formula>
    </cfRule>
  </conditionalFormatting>
  <conditionalFormatting sqref="AF153">
    <cfRule type="cellIs" dxfId="0" priority="117" stopIfTrue="1" operator="lessThan">
      <formula>0</formula>
    </cfRule>
  </conditionalFormatting>
  <conditionalFormatting sqref="AL153">
    <cfRule type="cellIs" dxfId="0" priority="78" stopIfTrue="1" operator="lessThan">
      <formula>0</formula>
    </cfRule>
  </conditionalFormatting>
  <conditionalFormatting sqref="AR153">
    <cfRule type="cellIs" dxfId="0" priority="39" stopIfTrue="1" operator="lessThan">
      <formula>0</formula>
    </cfRule>
  </conditionalFormatting>
  <conditionalFormatting sqref="M163:O163">
    <cfRule type="cellIs" dxfId="0" priority="943" stopIfTrue="1" operator="lessThan">
      <formula>0</formula>
    </cfRule>
  </conditionalFormatting>
  <conditionalFormatting sqref="S163:U163">
    <cfRule type="cellIs" dxfId="0" priority="194" stopIfTrue="1" operator="lessThan">
      <formula>0</formula>
    </cfRule>
  </conditionalFormatting>
  <conditionalFormatting sqref="Y163:AA163">
    <cfRule type="cellIs" dxfId="0" priority="155" stopIfTrue="1" operator="lessThan">
      <formula>0</formula>
    </cfRule>
  </conditionalFormatting>
  <conditionalFormatting sqref="AE163:AG163">
    <cfRule type="cellIs" dxfId="0" priority="116" stopIfTrue="1" operator="lessThan">
      <formula>0</formula>
    </cfRule>
  </conditionalFormatting>
  <conditionalFormatting sqref="AK163:AM163">
    <cfRule type="cellIs" dxfId="0" priority="77" stopIfTrue="1" operator="lessThan">
      <formula>0</formula>
    </cfRule>
  </conditionalFormatting>
  <conditionalFormatting sqref="AQ163:AS163">
    <cfRule type="cellIs" dxfId="0" priority="38" stopIfTrue="1" operator="lessThan">
      <formula>0</formula>
    </cfRule>
  </conditionalFormatting>
  <conditionalFormatting sqref="AW163:AY163">
    <cfRule type="cellIs" dxfId="0" priority="233" stopIfTrue="1" operator="lessThan">
      <formula>0</formula>
    </cfRule>
  </conditionalFormatting>
  <conditionalFormatting sqref="BB163:BD163">
    <cfRule type="cellIs" dxfId="0" priority="940" stopIfTrue="1" operator="lessThan">
      <formula>0</formula>
    </cfRule>
  </conditionalFormatting>
  <conditionalFormatting sqref="BG163:BI163">
    <cfRule type="cellIs" dxfId="0" priority="271" stopIfTrue="1" operator="lessThan">
      <formula>0</formula>
    </cfRule>
  </conditionalFormatting>
  <conditionalFormatting sqref="S228:T228">
    <cfRule type="cellIs" dxfId="0" priority="191" stopIfTrue="1" operator="lessThan">
      <formula>0</formula>
    </cfRule>
  </conditionalFormatting>
  <conditionalFormatting sqref="Y228:Z228">
    <cfRule type="cellIs" dxfId="0" priority="152" stopIfTrue="1" operator="lessThan">
      <formula>0</formula>
    </cfRule>
  </conditionalFormatting>
  <conditionalFormatting sqref="AE228:AF228">
    <cfRule type="cellIs" dxfId="0" priority="113" stopIfTrue="1" operator="lessThan">
      <formula>0</formula>
    </cfRule>
  </conditionalFormatting>
  <conditionalFormatting sqref="AK228:AL228">
    <cfRule type="cellIs" dxfId="0" priority="74" stopIfTrue="1" operator="lessThan">
      <formula>0</formula>
    </cfRule>
  </conditionalFormatting>
  <conditionalFormatting sqref="AQ228:AR228">
    <cfRule type="cellIs" dxfId="0" priority="35" stopIfTrue="1" operator="lessThan">
      <formula>0</formula>
    </cfRule>
  </conditionalFormatting>
  <conditionalFormatting sqref="AW228:AX228">
    <cfRule type="cellIs" dxfId="0" priority="230" stopIfTrue="1" operator="lessThan">
      <formula>0</formula>
    </cfRule>
  </conditionalFormatting>
  <conditionalFormatting sqref="BG228:BH228">
    <cfRule type="cellIs" dxfId="0" priority="268" stopIfTrue="1" operator="lessThan">
      <formula>0</formula>
    </cfRule>
  </conditionalFormatting>
  <conditionalFormatting sqref="S229:T229">
    <cfRule type="cellIs" dxfId="0" priority="190" stopIfTrue="1" operator="lessThan">
      <formula>0</formula>
    </cfRule>
  </conditionalFormatting>
  <conditionalFormatting sqref="Y229:Z229">
    <cfRule type="cellIs" dxfId="0" priority="151" stopIfTrue="1" operator="lessThan">
      <formula>0</formula>
    </cfRule>
  </conditionalFormatting>
  <conditionalFormatting sqref="AE229:AF229">
    <cfRule type="cellIs" dxfId="0" priority="112" stopIfTrue="1" operator="lessThan">
      <formula>0</formula>
    </cfRule>
  </conditionalFormatting>
  <conditionalFormatting sqref="AK229:AL229">
    <cfRule type="cellIs" dxfId="0" priority="73" stopIfTrue="1" operator="lessThan">
      <formula>0</formula>
    </cfRule>
  </conditionalFormatting>
  <conditionalFormatting sqref="AQ229:AR229">
    <cfRule type="cellIs" dxfId="0" priority="34" stopIfTrue="1" operator="lessThan">
      <formula>0</formula>
    </cfRule>
  </conditionalFormatting>
  <conditionalFormatting sqref="AW229:AX229">
    <cfRule type="cellIs" dxfId="0" priority="229" stopIfTrue="1" operator="lessThan">
      <formula>0</formula>
    </cfRule>
  </conditionalFormatting>
  <conditionalFormatting sqref="BG229:BH229">
    <cfRule type="cellIs" dxfId="0" priority="267" stopIfTrue="1" operator="lessThan">
      <formula>0</formula>
    </cfRule>
  </conditionalFormatting>
  <conditionalFormatting sqref="S230:T230">
    <cfRule type="cellIs" dxfId="0" priority="189" stopIfTrue="1" operator="lessThan">
      <formula>0</formula>
    </cfRule>
  </conditionalFormatting>
  <conditionalFormatting sqref="Y230:Z230">
    <cfRule type="cellIs" dxfId="0" priority="150" stopIfTrue="1" operator="lessThan">
      <formula>0</formula>
    </cfRule>
  </conditionalFormatting>
  <conditionalFormatting sqref="AE230:AF230">
    <cfRule type="cellIs" dxfId="0" priority="111" stopIfTrue="1" operator="lessThan">
      <formula>0</formula>
    </cfRule>
  </conditionalFormatting>
  <conditionalFormatting sqref="AK230:AL230">
    <cfRule type="cellIs" dxfId="0" priority="72" stopIfTrue="1" operator="lessThan">
      <formula>0</formula>
    </cfRule>
  </conditionalFormatting>
  <conditionalFormatting sqref="AQ230:AR230">
    <cfRule type="cellIs" dxfId="0" priority="33" stopIfTrue="1" operator="lessThan">
      <formula>0</formula>
    </cfRule>
  </conditionalFormatting>
  <conditionalFormatting sqref="AW230:AX230">
    <cfRule type="cellIs" dxfId="0" priority="228" stopIfTrue="1" operator="lessThan">
      <formula>0</formula>
    </cfRule>
  </conditionalFormatting>
  <conditionalFormatting sqref="BG230:BH230">
    <cfRule type="cellIs" dxfId="0" priority="266" stopIfTrue="1" operator="lessThan">
      <formula>0</formula>
    </cfRule>
  </conditionalFormatting>
  <conditionalFormatting sqref="S231:T231">
    <cfRule type="cellIs" dxfId="0" priority="188" stopIfTrue="1" operator="lessThan">
      <formula>0</formula>
    </cfRule>
  </conditionalFormatting>
  <conditionalFormatting sqref="Y231:Z231">
    <cfRule type="cellIs" dxfId="0" priority="149" stopIfTrue="1" operator="lessThan">
      <formula>0</formula>
    </cfRule>
  </conditionalFormatting>
  <conditionalFormatting sqref="AE231:AF231">
    <cfRule type="cellIs" dxfId="0" priority="110" stopIfTrue="1" operator="lessThan">
      <formula>0</formula>
    </cfRule>
  </conditionalFormatting>
  <conditionalFormatting sqref="AK231:AL231">
    <cfRule type="cellIs" dxfId="0" priority="71" stopIfTrue="1" operator="lessThan">
      <formula>0</formula>
    </cfRule>
  </conditionalFormatting>
  <conditionalFormatting sqref="AQ231:AR231">
    <cfRule type="cellIs" dxfId="0" priority="32" stopIfTrue="1" operator="lessThan">
      <formula>0</formula>
    </cfRule>
  </conditionalFormatting>
  <conditionalFormatting sqref="AW231:AX231">
    <cfRule type="cellIs" dxfId="0" priority="227" stopIfTrue="1" operator="lessThan">
      <formula>0</formula>
    </cfRule>
  </conditionalFormatting>
  <conditionalFormatting sqref="BG231:BH231">
    <cfRule type="cellIs" dxfId="0" priority="265" stopIfTrue="1" operator="lessThan">
      <formula>0</formula>
    </cfRule>
  </conditionalFormatting>
  <conditionalFormatting sqref="S232:T232">
    <cfRule type="cellIs" dxfId="0" priority="187" stopIfTrue="1" operator="lessThan">
      <formula>0</formula>
    </cfRule>
  </conditionalFormatting>
  <conditionalFormatting sqref="Y232:Z232">
    <cfRule type="cellIs" dxfId="0" priority="148" stopIfTrue="1" operator="lessThan">
      <formula>0</formula>
    </cfRule>
  </conditionalFormatting>
  <conditionalFormatting sqref="AE232:AF232">
    <cfRule type="cellIs" dxfId="0" priority="109" stopIfTrue="1" operator="lessThan">
      <formula>0</formula>
    </cfRule>
  </conditionalFormatting>
  <conditionalFormatting sqref="AK232:AL232">
    <cfRule type="cellIs" dxfId="0" priority="70" stopIfTrue="1" operator="lessThan">
      <formula>0</formula>
    </cfRule>
  </conditionalFormatting>
  <conditionalFormatting sqref="AQ232:AR232">
    <cfRule type="cellIs" dxfId="0" priority="31" stopIfTrue="1" operator="lessThan">
      <formula>0</formula>
    </cfRule>
  </conditionalFormatting>
  <conditionalFormatting sqref="AW232:AX232">
    <cfRule type="cellIs" dxfId="0" priority="226" stopIfTrue="1" operator="lessThan">
      <formula>0</formula>
    </cfRule>
  </conditionalFormatting>
  <conditionalFormatting sqref="BG232:BH232">
    <cfRule type="cellIs" dxfId="0" priority="264" stopIfTrue="1" operator="lessThan">
      <formula>0</formula>
    </cfRule>
  </conditionalFormatting>
  <conditionalFormatting sqref="S233:T233">
    <cfRule type="cellIs" dxfId="0" priority="186" stopIfTrue="1" operator="lessThan">
      <formula>0</formula>
    </cfRule>
  </conditionalFormatting>
  <conditionalFormatting sqref="Y233:Z233">
    <cfRule type="cellIs" dxfId="0" priority="147" stopIfTrue="1" operator="lessThan">
      <formula>0</formula>
    </cfRule>
  </conditionalFormatting>
  <conditionalFormatting sqref="AE233:AF233">
    <cfRule type="cellIs" dxfId="0" priority="108" stopIfTrue="1" operator="lessThan">
      <formula>0</formula>
    </cfRule>
  </conditionalFormatting>
  <conditionalFormatting sqref="AK233:AL233">
    <cfRule type="cellIs" dxfId="0" priority="69" stopIfTrue="1" operator="lessThan">
      <formula>0</formula>
    </cfRule>
  </conditionalFormatting>
  <conditionalFormatting sqref="AQ233:AR233">
    <cfRule type="cellIs" dxfId="0" priority="30" stopIfTrue="1" operator="lessThan">
      <formula>0</formula>
    </cfRule>
  </conditionalFormatting>
  <conditionalFormatting sqref="AW233:AX233">
    <cfRule type="cellIs" dxfId="0" priority="225" stopIfTrue="1" operator="lessThan">
      <formula>0</formula>
    </cfRule>
  </conditionalFormatting>
  <conditionalFormatting sqref="BG233:BH233">
    <cfRule type="cellIs" dxfId="0" priority="263" stopIfTrue="1" operator="lessThan">
      <formula>0</formula>
    </cfRule>
  </conditionalFormatting>
  <conditionalFormatting sqref="S234:T234">
    <cfRule type="cellIs" dxfId="0" priority="185" stopIfTrue="1" operator="lessThan">
      <formula>0</formula>
    </cfRule>
  </conditionalFormatting>
  <conditionalFormatting sqref="Y234:Z234">
    <cfRule type="cellIs" dxfId="0" priority="146" stopIfTrue="1" operator="lessThan">
      <formula>0</formula>
    </cfRule>
  </conditionalFormatting>
  <conditionalFormatting sqref="AE234:AF234">
    <cfRule type="cellIs" dxfId="0" priority="107" stopIfTrue="1" operator="lessThan">
      <formula>0</formula>
    </cfRule>
  </conditionalFormatting>
  <conditionalFormatting sqref="AK234:AL234">
    <cfRule type="cellIs" dxfId="0" priority="68" stopIfTrue="1" operator="lessThan">
      <formula>0</formula>
    </cfRule>
  </conditionalFormatting>
  <conditionalFormatting sqref="AQ234:AR234">
    <cfRule type="cellIs" dxfId="0" priority="29" stopIfTrue="1" operator="lessThan">
      <formula>0</formula>
    </cfRule>
  </conditionalFormatting>
  <conditionalFormatting sqref="AW234:AX234">
    <cfRule type="cellIs" dxfId="0" priority="224" stopIfTrue="1" operator="lessThan">
      <formula>0</formula>
    </cfRule>
  </conditionalFormatting>
  <conditionalFormatting sqref="BG234:BH234">
    <cfRule type="cellIs" dxfId="0" priority="262" stopIfTrue="1" operator="lessThan">
      <formula>0</formula>
    </cfRule>
  </conditionalFormatting>
  <conditionalFormatting sqref="S235:T235">
    <cfRule type="cellIs" dxfId="0" priority="184" stopIfTrue="1" operator="lessThan">
      <formula>0</formula>
    </cfRule>
  </conditionalFormatting>
  <conditionalFormatting sqref="Y235:Z235">
    <cfRule type="cellIs" dxfId="0" priority="145" stopIfTrue="1" operator="lessThan">
      <formula>0</formula>
    </cfRule>
  </conditionalFormatting>
  <conditionalFormatting sqref="AE235:AF235">
    <cfRule type="cellIs" dxfId="0" priority="106" stopIfTrue="1" operator="lessThan">
      <formula>0</formula>
    </cfRule>
  </conditionalFormatting>
  <conditionalFormatting sqref="AK235:AL235">
    <cfRule type="cellIs" dxfId="0" priority="67" stopIfTrue="1" operator="lessThan">
      <formula>0</formula>
    </cfRule>
  </conditionalFormatting>
  <conditionalFormatting sqref="AQ235:AR235">
    <cfRule type="cellIs" dxfId="0" priority="28" stopIfTrue="1" operator="lessThan">
      <formula>0</formula>
    </cfRule>
  </conditionalFormatting>
  <conditionalFormatting sqref="AW235:AX235">
    <cfRule type="cellIs" dxfId="0" priority="223" stopIfTrue="1" operator="lessThan">
      <formula>0</formula>
    </cfRule>
  </conditionalFormatting>
  <conditionalFormatting sqref="BG235:BH235">
    <cfRule type="cellIs" dxfId="0" priority="261" stopIfTrue="1" operator="lessThan">
      <formula>0</formula>
    </cfRule>
  </conditionalFormatting>
  <conditionalFormatting sqref="S236:T236">
    <cfRule type="cellIs" dxfId="0" priority="183" stopIfTrue="1" operator="lessThan">
      <formula>0</formula>
    </cfRule>
  </conditionalFormatting>
  <conditionalFormatting sqref="Y236:Z236">
    <cfRule type="cellIs" dxfId="0" priority="144" stopIfTrue="1" operator="lessThan">
      <formula>0</formula>
    </cfRule>
  </conditionalFormatting>
  <conditionalFormatting sqref="AE236:AF236">
    <cfRule type="cellIs" dxfId="0" priority="105" stopIfTrue="1" operator="lessThan">
      <formula>0</formula>
    </cfRule>
  </conditionalFormatting>
  <conditionalFormatting sqref="AK236:AL236">
    <cfRule type="cellIs" dxfId="0" priority="66" stopIfTrue="1" operator="lessThan">
      <formula>0</formula>
    </cfRule>
  </conditionalFormatting>
  <conditionalFormatting sqref="AQ236:AR236">
    <cfRule type="cellIs" dxfId="0" priority="27" stopIfTrue="1" operator="lessThan">
      <formula>0</formula>
    </cfRule>
  </conditionalFormatting>
  <conditionalFormatting sqref="AW236:AX236">
    <cfRule type="cellIs" dxfId="0" priority="222" stopIfTrue="1" operator="lessThan">
      <formula>0</formula>
    </cfRule>
  </conditionalFormatting>
  <conditionalFormatting sqref="BG236:BH236">
    <cfRule type="cellIs" dxfId="0" priority="260" stopIfTrue="1" operator="lessThan">
      <formula>0</formula>
    </cfRule>
  </conditionalFormatting>
  <conditionalFormatting sqref="S237:T237">
    <cfRule type="cellIs" dxfId="0" priority="182" stopIfTrue="1" operator="lessThan">
      <formula>0</formula>
    </cfRule>
  </conditionalFormatting>
  <conditionalFormatting sqref="Y237:Z237">
    <cfRule type="cellIs" dxfId="0" priority="143" stopIfTrue="1" operator="lessThan">
      <formula>0</formula>
    </cfRule>
  </conditionalFormatting>
  <conditionalFormatting sqref="AE237:AF237">
    <cfRule type="cellIs" dxfId="0" priority="104" stopIfTrue="1" operator="lessThan">
      <formula>0</formula>
    </cfRule>
  </conditionalFormatting>
  <conditionalFormatting sqref="AK237:AL237">
    <cfRule type="cellIs" dxfId="0" priority="65" stopIfTrue="1" operator="lessThan">
      <formula>0</formula>
    </cfRule>
  </conditionalFormatting>
  <conditionalFormatting sqref="AQ237:AR237">
    <cfRule type="cellIs" dxfId="0" priority="26" stopIfTrue="1" operator="lessThan">
      <formula>0</formula>
    </cfRule>
  </conditionalFormatting>
  <conditionalFormatting sqref="AW237:AX237">
    <cfRule type="cellIs" dxfId="0" priority="221" stopIfTrue="1" operator="lessThan">
      <formula>0</formula>
    </cfRule>
  </conditionalFormatting>
  <conditionalFormatting sqref="BG237:BH237">
    <cfRule type="cellIs" dxfId="0" priority="259" stopIfTrue="1" operator="lessThan">
      <formula>0</formula>
    </cfRule>
  </conditionalFormatting>
  <conditionalFormatting sqref="S238:T238">
    <cfRule type="cellIs" dxfId="0" priority="181" stopIfTrue="1" operator="lessThan">
      <formula>0</formula>
    </cfRule>
  </conditionalFormatting>
  <conditionalFormatting sqref="Y238:Z238">
    <cfRule type="cellIs" dxfId="0" priority="142" stopIfTrue="1" operator="lessThan">
      <formula>0</formula>
    </cfRule>
  </conditionalFormatting>
  <conditionalFormatting sqref="AE238:AF238">
    <cfRule type="cellIs" dxfId="0" priority="103" stopIfTrue="1" operator="lessThan">
      <formula>0</formula>
    </cfRule>
  </conditionalFormatting>
  <conditionalFormatting sqref="AK238:AL238">
    <cfRule type="cellIs" dxfId="0" priority="64" stopIfTrue="1" operator="lessThan">
      <formula>0</formula>
    </cfRule>
  </conditionalFormatting>
  <conditionalFormatting sqref="AQ238:AR238">
    <cfRule type="cellIs" dxfId="0" priority="25" stopIfTrue="1" operator="lessThan">
      <formula>0</formula>
    </cfRule>
  </conditionalFormatting>
  <conditionalFormatting sqref="AW238:AX238">
    <cfRule type="cellIs" dxfId="0" priority="220" stopIfTrue="1" operator="lessThan">
      <formula>0</formula>
    </cfRule>
  </conditionalFormatting>
  <conditionalFormatting sqref="BG238:BH238">
    <cfRule type="cellIs" dxfId="0" priority="258" stopIfTrue="1" operator="lessThan">
      <formula>0</formula>
    </cfRule>
  </conditionalFormatting>
  <conditionalFormatting sqref="S239:T239">
    <cfRule type="cellIs" dxfId="0" priority="180" stopIfTrue="1" operator="lessThan">
      <formula>0</formula>
    </cfRule>
  </conditionalFormatting>
  <conditionalFormatting sqref="Y239:Z239">
    <cfRule type="cellIs" dxfId="0" priority="141" stopIfTrue="1" operator="lessThan">
      <formula>0</formula>
    </cfRule>
  </conditionalFormatting>
  <conditionalFormatting sqref="AE239:AF239">
    <cfRule type="cellIs" dxfId="0" priority="102" stopIfTrue="1" operator="lessThan">
      <formula>0</formula>
    </cfRule>
  </conditionalFormatting>
  <conditionalFormatting sqref="AK239:AL239">
    <cfRule type="cellIs" dxfId="0" priority="63" stopIfTrue="1" operator="lessThan">
      <formula>0</formula>
    </cfRule>
  </conditionalFormatting>
  <conditionalFormatting sqref="AQ239:AR239">
    <cfRule type="cellIs" dxfId="0" priority="24" stopIfTrue="1" operator="lessThan">
      <formula>0</formula>
    </cfRule>
  </conditionalFormatting>
  <conditionalFormatting sqref="AW239:AX239">
    <cfRule type="cellIs" dxfId="0" priority="219" stopIfTrue="1" operator="lessThan">
      <formula>0</formula>
    </cfRule>
  </conditionalFormatting>
  <conditionalFormatting sqref="BG239:BH239">
    <cfRule type="cellIs" dxfId="0" priority="257" stopIfTrue="1" operator="lessThan">
      <formula>0</formula>
    </cfRule>
  </conditionalFormatting>
  <conditionalFormatting sqref="S240:T240">
    <cfRule type="cellIs" dxfId="0" priority="179" stopIfTrue="1" operator="lessThan">
      <formula>0</formula>
    </cfRule>
  </conditionalFormatting>
  <conditionalFormatting sqref="Y240:Z240">
    <cfRule type="cellIs" dxfId="0" priority="140" stopIfTrue="1" operator="lessThan">
      <formula>0</formula>
    </cfRule>
  </conditionalFormatting>
  <conditionalFormatting sqref="AE240:AF240">
    <cfRule type="cellIs" dxfId="0" priority="101" stopIfTrue="1" operator="lessThan">
      <formula>0</formula>
    </cfRule>
  </conditionalFormatting>
  <conditionalFormatting sqref="AK240:AL240">
    <cfRule type="cellIs" dxfId="0" priority="62" stopIfTrue="1" operator="lessThan">
      <formula>0</formula>
    </cfRule>
  </conditionalFormatting>
  <conditionalFormatting sqref="AQ240:AR240">
    <cfRule type="cellIs" dxfId="0" priority="23" stopIfTrue="1" operator="lessThan">
      <formula>0</formula>
    </cfRule>
  </conditionalFormatting>
  <conditionalFormatting sqref="AW240:AX240">
    <cfRule type="cellIs" dxfId="0" priority="218" stopIfTrue="1" operator="lessThan">
      <formula>0</formula>
    </cfRule>
  </conditionalFormatting>
  <conditionalFormatting sqref="BG240:BH240">
    <cfRule type="cellIs" dxfId="0" priority="256" stopIfTrue="1" operator="lessThan">
      <formula>0</formula>
    </cfRule>
  </conditionalFormatting>
  <conditionalFormatting sqref="S241:T241">
    <cfRule type="cellIs" dxfId="0" priority="178" stopIfTrue="1" operator="lessThan">
      <formula>0</formula>
    </cfRule>
  </conditionalFormatting>
  <conditionalFormatting sqref="Y241:Z241">
    <cfRule type="cellIs" dxfId="0" priority="139" stopIfTrue="1" operator="lessThan">
      <formula>0</formula>
    </cfRule>
  </conditionalFormatting>
  <conditionalFormatting sqref="AE241:AF241">
    <cfRule type="cellIs" dxfId="0" priority="100" stopIfTrue="1" operator="lessThan">
      <formula>0</formula>
    </cfRule>
  </conditionalFormatting>
  <conditionalFormatting sqref="AK241:AL241">
    <cfRule type="cellIs" dxfId="0" priority="61" stopIfTrue="1" operator="lessThan">
      <formula>0</formula>
    </cfRule>
  </conditionalFormatting>
  <conditionalFormatting sqref="AQ241:AR241">
    <cfRule type="cellIs" dxfId="0" priority="22" stopIfTrue="1" operator="lessThan">
      <formula>0</formula>
    </cfRule>
  </conditionalFormatting>
  <conditionalFormatting sqref="AW241:AX241">
    <cfRule type="cellIs" dxfId="0" priority="217" stopIfTrue="1" operator="lessThan">
      <formula>0</formula>
    </cfRule>
  </conditionalFormatting>
  <conditionalFormatting sqref="BG241:BH241">
    <cfRule type="cellIs" dxfId="0" priority="255" stopIfTrue="1" operator="lessThan">
      <formula>0</formula>
    </cfRule>
  </conditionalFormatting>
  <conditionalFormatting sqref="S242:T242">
    <cfRule type="cellIs" dxfId="0" priority="177" stopIfTrue="1" operator="lessThan">
      <formula>0</formula>
    </cfRule>
  </conditionalFormatting>
  <conditionalFormatting sqref="Y242:Z242">
    <cfRule type="cellIs" dxfId="0" priority="138" stopIfTrue="1" operator="lessThan">
      <formula>0</formula>
    </cfRule>
  </conditionalFormatting>
  <conditionalFormatting sqref="AE242:AF242">
    <cfRule type="cellIs" dxfId="0" priority="99" stopIfTrue="1" operator="lessThan">
      <formula>0</formula>
    </cfRule>
  </conditionalFormatting>
  <conditionalFormatting sqref="AK242:AL242">
    <cfRule type="cellIs" dxfId="0" priority="60" stopIfTrue="1" operator="lessThan">
      <formula>0</formula>
    </cfRule>
  </conditionalFormatting>
  <conditionalFormatting sqref="AQ242:AR242">
    <cfRule type="cellIs" dxfId="0" priority="21" stopIfTrue="1" operator="lessThan">
      <formula>0</formula>
    </cfRule>
  </conditionalFormatting>
  <conditionalFormatting sqref="AW242:AX242">
    <cfRule type="cellIs" dxfId="0" priority="216" stopIfTrue="1" operator="lessThan">
      <formula>0</formula>
    </cfRule>
  </conditionalFormatting>
  <conditionalFormatting sqref="BG242:BH242">
    <cfRule type="cellIs" dxfId="0" priority="254" stopIfTrue="1" operator="lessThan">
      <formula>0</formula>
    </cfRule>
  </conditionalFormatting>
  <conditionalFormatting sqref="S243:T243">
    <cfRule type="cellIs" dxfId="0" priority="176" stopIfTrue="1" operator="lessThan">
      <formula>0</formula>
    </cfRule>
  </conditionalFormatting>
  <conditionalFormatting sqref="Y243:Z243">
    <cfRule type="cellIs" dxfId="0" priority="137" stopIfTrue="1" operator="lessThan">
      <formula>0</formula>
    </cfRule>
  </conditionalFormatting>
  <conditionalFormatting sqref="AE243:AF243">
    <cfRule type="cellIs" dxfId="0" priority="98" stopIfTrue="1" operator="lessThan">
      <formula>0</formula>
    </cfRule>
  </conditionalFormatting>
  <conditionalFormatting sqref="AK243:AL243">
    <cfRule type="cellIs" dxfId="0" priority="59" stopIfTrue="1" operator="lessThan">
      <formula>0</formula>
    </cfRule>
  </conditionalFormatting>
  <conditionalFormatting sqref="AQ243:AR243">
    <cfRule type="cellIs" dxfId="0" priority="20" stopIfTrue="1" operator="lessThan">
      <formula>0</formula>
    </cfRule>
  </conditionalFormatting>
  <conditionalFormatting sqref="AW243:AX243">
    <cfRule type="cellIs" dxfId="0" priority="215" stopIfTrue="1" operator="lessThan">
      <formula>0</formula>
    </cfRule>
  </conditionalFormatting>
  <conditionalFormatting sqref="BG243:BH243">
    <cfRule type="cellIs" dxfId="0" priority="253" stopIfTrue="1" operator="lessThan">
      <formula>0</formula>
    </cfRule>
  </conditionalFormatting>
  <conditionalFormatting sqref="S244:T244">
    <cfRule type="cellIs" dxfId="0" priority="175" stopIfTrue="1" operator="lessThan">
      <formula>0</formula>
    </cfRule>
  </conditionalFormatting>
  <conditionalFormatting sqref="Y244:Z244">
    <cfRule type="cellIs" dxfId="0" priority="136" stopIfTrue="1" operator="lessThan">
      <formula>0</formula>
    </cfRule>
  </conditionalFormatting>
  <conditionalFormatting sqref="AE244:AF244">
    <cfRule type="cellIs" dxfId="0" priority="97" stopIfTrue="1" operator="lessThan">
      <formula>0</formula>
    </cfRule>
  </conditionalFormatting>
  <conditionalFormatting sqref="AK244:AL244">
    <cfRule type="cellIs" dxfId="0" priority="58" stopIfTrue="1" operator="lessThan">
      <formula>0</formula>
    </cfRule>
  </conditionalFormatting>
  <conditionalFormatting sqref="AQ244:AR244">
    <cfRule type="cellIs" dxfId="0" priority="19" stopIfTrue="1" operator="lessThan">
      <formula>0</formula>
    </cfRule>
  </conditionalFormatting>
  <conditionalFormatting sqref="AW244:AX244">
    <cfRule type="cellIs" dxfId="0" priority="214" stopIfTrue="1" operator="lessThan">
      <formula>0</formula>
    </cfRule>
  </conditionalFormatting>
  <conditionalFormatting sqref="BG244:BH244">
    <cfRule type="cellIs" dxfId="0" priority="252" stopIfTrue="1" operator="lessThan">
      <formula>0</formula>
    </cfRule>
  </conditionalFormatting>
  <conditionalFormatting sqref="S245:T245">
    <cfRule type="cellIs" dxfId="0" priority="174" stopIfTrue="1" operator="lessThan">
      <formula>0</formula>
    </cfRule>
  </conditionalFormatting>
  <conditionalFormatting sqref="Y245:Z245">
    <cfRule type="cellIs" dxfId="0" priority="135" stopIfTrue="1" operator="lessThan">
      <formula>0</formula>
    </cfRule>
  </conditionalFormatting>
  <conditionalFormatting sqref="AE245:AF245">
    <cfRule type="cellIs" dxfId="0" priority="96" stopIfTrue="1" operator="lessThan">
      <formula>0</formula>
    </cfRule>
  </conditionalFormatting>
  <conditionalFormatting sqref="AK245:AL245">
    <cfRule type="cellIs" dxfId="0" priority="57" stopIfTrue="1" operator="lessThan">
      <formula>0</formula>
    </cfRule>
  </conditionalFormatting>
  <conditionalFormatting sqref="AQ245:AR245">
    <cfRule type="cellIs" dxfId="0" priority="18" stopIfTrue="1" operator="lessThan">
      <formula>0</formula>
    </cfRule>
  </conditionalFormatting>
  <conditionalFormatting sqref="AW245:AX245">
    <cfRule type="cellIs" dxfId="0" priority="213" stopIfTrue="1" operator="lessThan">
      <formula>0</formula>
    </cfRule>
  </conditionalFormatting>
  <conditionalFormatting sqref="BG245:BH245">
    <cfRule type="cellIs" dxfId="0" priority="251" stopIfTrue="1" operator="lessThan">
      <formula>0</formula>
    </cfRule>
  </conditionalFormatting>
  <conditionalFormatting sqref="S246:T246">
    <cfRule type="cellIs" dxfId="0" priority="173" stopIfTrue="1" operator="lessThan">
      <formula>0</formula>
    </cfRule>
  </conditionalFormatting>
  <conditionalFormatting sqref="Y246:Z246">
    <cfRule type="cellIs" dxfId="0" priority="134" stopIfTrue="1" operator="lessThan">
      <formula>0</formula>
    </cfRule>
  </conditionalFormatting>
  <conditionalFormatting sqref="AE246:AF246">
    <cfRule type="cellIs" dxfId="0" priority="95" stopIfTrue="1" operator="lessThan">
      <formula>0</formula>
    </cfRule>
  </conditionalFormatting>
  <conditionalFormatting sqref="AK246:AL246">
    <cfRule type="cellIs" dxfId="0" priority="56" stopIfTrue="1" operator="lessThan">
      <formula>0</formula>
    </cfRule>
  </conditionalFormatting>
  <conditionalFormatting sqref="AQ246:AR246">
    <cfRule type="cellIs" dxfId="0" priority="17" stopIfTrue="1" operator="lessThan">
      <formula>0</formula>
    </cfRule>
  </conditionalFormatting>
  <conditionalFormatting sqref="AW246:AX246">
    <cfRule type="cellIs" dxfId="0" priority="212" stopIfTrue="1" operator="lessThan">
      <formula>0</formula>
    </cfRule>
  </conditionalFormatting>
  <conditionalFormatting sqref="BG246:BH246">
    <cfRule type="cellIs" dxfId="0" priority="250" stopIfTrue="1" operator="lessThan">
      <formula>0</formula>
    </cfRule>
  </conditionalFormatting>
  <conditionalFormatting sqref="S247:T247">
    <cfRule type="cellIs" dxfId="0" priority="172" stopIfTrue="1" operator="lessThan">
      <formula>0</formula>
    </cfRule>
  </conditionalFormatting>
  <conditionalFormatting sqref="Y247:Z247">
    <cfRule type="cellIs" dxfId="0" priority="133" stopIfTrue="1" operator="lessThan">
      <formula>0</formula>
    </cfRule>
  </conditionalFormatting>
  <conditionalFormatting sqref="AE247:AF247">
    <cfRule type="cellIs" dxfId="0" priority="94" stopIfTrue="1" operator="lessThan">
      <formula>0</formula>
    </cfRule>
  </conditionalFormatting>
  <conditionalFormatting sqref="AK247:AL247">
    <cfRule type="cellIs" dxfId="0" priority="55" stopIfTrue="1" operator="lessThan">
      <formula>0</formula>
    </cfRule>
  </conditionalFormatting>
  <conditionalFormatting sqref="AQ247:AR247">
    <cfRule type="cellIs" dxfId="0" priority="16" stopIfTrue="1" operator="lessThan">
      <formula>0</formula>
    </cfRule>
  </conditionalFormatting>
  <conditionalFormatting sqref="AW247:AX247">
    <cfRule type="cellIs" dxfId="0" priority="211" stopIfTrue="1" operator="lessThan">
      <formula>0</formula>
    </cfRule>
  </conditionalFormatting>
  <conditionalFormatting sqref="BG247:BH247">
    <cfRule type="cellIs" dxfId="0" priority="249" stopIfTrue="1" operator="lessThan">
      <formula>0</formula>
    </cfRule>
  </conditionalFormatting>
  <conditionalFormatting sqref="S248:T248">
    <cfRule type="cellIs" dxfId="0" priority="171" stopIfTrue="1" operator="lessThan">
      <formula>0</formula>
    </cfRule>
  </conditionalFormatting>
  <conditionalFormatting sqref="Y248:Z248">
    <cfRule type="cellIs" dxfId="0" priority="132" stopIfTrue="1" operator="lessThan">
      <formula>0</formula>
    </cfRule>
  </conditionalFormatting>
  <conditionalFormatting sqref="AE248:AF248">
    <cfRule type="cellIs" dxfId="0" priority="93" stopIfTrue="1" operator="lessThan">
      <formula>0</formula>
    </cfRule>
  </conditionalFormatting>
  <conditionalFormatting sqref="AK248:AL248">
    <cfRule type="cellIs" dxfId="0" priority="54" stopIfTrue="1" operator="lessThan">
      <formula>0</formula>
    </cfRule>
  </conditionalFormatting>
  <conditionalFormatting sqref="AQ248:AR248">
    <cfRule type="cellIs" dxfId="0" priority="15" stopIfTrue="1" operator="lessThan">
      <formula>0</formula>
    </cfRule>
  </conditionalFormatting>
  <conditionalFormatting sqref="AW248:AX248">
    <cfRule type="cellIs" dxfId="0" priority="210" stopIfTrue="1" operator="lessThan">
      <formula>0</formula>
    </cfRule>
  </conditionalFormatting>
  <conditionalFormatting sqref="BG248:BH248">
    <cfRule type="cellIs" dxfId="0" priority="248" stopIfTrue="1" operator="lessThan">
      <formula>0</formula>
    </cfRule>
  </conditionalFormatting>
  <conditionalFormatting sqref="S249:T249">
    <cfRule type="cellIs" dxfId="0" priority="170" stopIfTrue="1" operator="lessThan">
      <formula>0</formula>
    </cfRule>
  </conditionalFormatting>
  <conditionalFormatting sqref="Y249:Z249">
    <cfRule type="cellIs" dxfId="0" priority="131" stopIfTrue="1" operator="lessThan">
      <formula>0</formula>
    </cfRule>
  </conditionalFormatting>
  <conditionalFormatting sqref="AE249:AF249">
    <cfRule type="cellIs" dxfId="0" priority="92" stopIfTrue="1" operator="lessThan">
      <formula>0</formula>
    </cfRule>
  </conditionalFormatting>
  <conditionalFormatting sqref="AK249:AL249">
    <cfRule type="cellIs" dxfId="0" priority="53" stopIfTrue="1" operator="lessThan">
      <formula>0</formula>
    </cfRule>
  </conditionalFormatting>
  <conditionalFormatting sqref="AQ249:AR249">
    <cfRule type="cellIs" dxfId="0" priority="14" stopIfTrue="1" operator="lessThan">
      <formula>0</formula>
    </cfRule>
  </conditionalFormatting>
  <conditionalFormatting sqref="AW249:AX249">
    <cfRule type="cellIs" dxfId="0" priority="209" stopIfTrue="1" operator="lessThan">
      <formula>0</formula>
    </cfRule>
  </conditionalFormatting>
  <conditionalFormatting sqref="BG249:BH249">
    <cfRule type="cellIs" dxfId="0" priority="247" stopIfTrue="1" operator="lessThan">
      <formula>0</formula>
    </cfRule>
  </conditionalFormatting>
  <conditionalFormatting sqref="S250:T250">
    <cfRule type="cellIs" dxfId="0" priority="169" stopIfTrue="1" operator="lessThan">
      <formula>0</formula>
    </cfRule>
  </conditionalFormatting>
  <conditionalFormatting sqref="Y250:Z250">
    <cfRule type="cellIs" dxfId="0" priority="130" stopIfTrue="1" operator="lessThan">
      <formula>0</formula>
    </cfRule>
  </conditionalFormatting>
  <conditionalFormatting sqref="AE250:AF250">
    <cfRule type="cellIs" dxfId="0" priority="91" stopIfTrue="1" operator="lessThan">
      <formula>0</formula>
    </cfRule>
  </conditionalFormatting>
  <conditionalFormatting sqref="AK250:AL250">
    <cfRule type="cellIs" dxfId="0" priority="52" stopIfTrue="1" operator="lessThan">
      <formula>0</formula>
    </cfRule>
  </conditionalFormatting>
  <conditionalFormatting sqref="AQ250:AR250">
    <cfRule type="cellIs" dxfId="0" priority="13" stopIfTrue="1" operator="lessThan">
      <formula>0</formula>
    </cfRule>
  </conditionalFormatting>
  <conditionalFormatting sqref="AW250:AX250">
    <cfRule type="cellIs" dxfId="0" priority="208" stopIfTrue="1" operator="lessThan">
      <formula>0</formula>
    </cfRule>
  </conditionalFormatting>
  <conditionalFormatting sqref="BG250:BH250">
    <cfRule type="cellIs" dxfId="0" priority="246" stopIfTrue="1" operator="lessThan">
      <formula>0</formula>
    </cfRule>
  </conditionalFormatting>
  <conditionalFormatting sqref="S251:T251">
    <cfRule type="cellIs" dxfId="0" priority="168" stopIfTrue="1" operator="lessThan">
      <formula>0</formula>
    </cfRule>
  </conditionalFormatting>
  <conditionalFormatting sqref="Y251:Z251">
    <cfRule type="cellIs" dxfId="0" priority="129" stopIfTrue="1" operator="lessThan">
      <formula>0</formula>
    </cfRule>
  </conditionalFormatting>
  <conditionalFormatting sqref="AE251:AF251">
    <cfRule type="cellIs" dxfId="0" priority="90" stopIfTrue="1" operator="lessThan">
      <formula>0</formula>
    </cfRule>
  </conditionalFormatting>
  <conditionalFormatting sqref="AK251:AL251">
    <cfRule type="cellIs" dxfId="0" priority="51" stopIfTrue="1" operator="lessThan">
      <formula>0</formula>
    </cfRule>
  </conditionalFormatting>
  <conditionalFormatting sqref="AQ251:AR251">
    <cfRule type="cellIs" dxfId="0" priority="12" stopIfTrue="1" operator="lessThan">
      <formula>0</formula>
    </cfRule>
  </conditionalFormatting>
  <conditionalFormatting sqref="AW251:AX251">
    <cfRule type="cellIs" dxfId="0" priority="207" stopIfTrue="1" operator="lessThan">
      <formula>0</formula>
    </cfRule>
  </conditionalFormatting>
  <conditionalFormatting sqref="BG251:BH251">
    <cfRule type="cellIs" dxfId="0" priority="245" stopIfTrue="1" operator="lessThan">
      <formula>0</formula>
    </cfRule>
  </conditionalFormatting>
  <conditionalFormatting sqref="S252:T252">
    <cfRule type="cellIs" dxfId="0" priority="167" stopIfTrue="1" operator="lessThan">
      <formula>0</formula>
    </cfRule>
  </conditionalFormatting>
  <conditionalFormatting sqref="Y252:Z252">
    <cfRule type="cellIs" dxfId="0" priority="128" stopIfTrue="1" operator="lessThan">
      <formula>0</formula>
    </cfRule>
  </conditionalFormatting>
  <conditionalFormatting sqref="AE252:AF252">
    <cfRule type="cellIs" dxfId="0" priority="89" stopIfTrue="1" operator="lessThan">
      <formula>0</formula>
    </cfRule>
  </conditionalFormatting>
  <conditionalFormatting sqref="AK252:AL252">
    <cfRule type="cellIs" dxfId="0" priority="50" stopIfTrue="1" operator="lessThan">
      <formula>0</formula>
    </cfRule>
  </conditionalFormatting>
  <conditionalFormatting sqref="AQ252:AR252">
    <cfRule type="cellIs" dxfId="0" priority="11" stopIfTrue="1" operator="lessThan">
      <formula>0</formula>
    </cfRule>
  </conditionalFormatting>
  <conditionalFormatting sqref="AW252:AX252">
    <cfRule type="cellIs" dxfId="0" priority="206" stopIfTrue="1" operator="lessThan">
      <formula>0</formula>
    </cfRule>
  </conditionalFormatting>
  <conditionalFormatting sqref="BG252:BH252">
    <cfRule type="cellIs" dxfId="0" priority="244" stopIfTrue="1" operator="lessThan">
      <formula>0</formula>
    </cfRule>
  </conditionalFormatting>
  <conditionalFormatting sqref="S253:T253">
    <cfRule type="cellIs" dxfId="0" priority="166" stopIfTrue="1" operator="lessThan">
      <formula>0</formula>
    </cfRule>
  </conditionalFormatting>
  <conditionalFormatting sqref="Y253:Z253">
    <cfRule type="cellIs" dxfId="0" priority="127" stopIfTrue="1" operator="lessThan">
      <formula>0</formula>
    </cfRule>
  </conditionalFormatting>
  <conditionalFormatting sqref="AE253:AF253">
    <cfRule type="cellIs" dxfId="0" priority="88" stopIfTrue="1" operator="lessThan">
      <formula>0</formula>
    </cfRule>
  </conditionalFormatting>
  <conditionalFormatting sqref="AK253:AL253">
    <cfRule type="cellIs" dxfId="0" priority="49" stopIfTrue="1" operator="lessThan">
      <formula>0</formula>
    </cfRule>
  </conditionalFormatting>
  <conditionalFormatting sqref="AQ253:AR253">
    <cfRule type="cellIs" dxfId="0" priority="10" stopIfTrue="1" operator="lessThan">
      <formula>0</formula>
    </cfRule>
  </conditionalFormatting>
  <conditionalFormatting sqref="AW253:AX253">
    <cfRule type="cellIs" dxfId="0" priority="205" stopIfTrue="1" operator="lessThan">
      <formula>0</formula>
    </cfRule>
  </conditionalFormatting>
  <conditionalFormatting sqref="BG253:BH253">
    <cfRule type="cellIs" dxfId="0" priority="243" stopIfTrue="1" operator="lessThan">
      <formula>0</formula>
    </cfRule>
  </conditionalFormatting>
  <conditionalFormatting sqref="S254:T254">
    <cfRule type="cellIs" dxfId="0" priority="165" stopIfTrue="1" operator="lessThan">
      <formula>0</formula>
    </cfRule>
  </conditionalFormatting>
  <conditionalFormatting sqref="Y254:Z254">
    <cfRule type="cellIs" dxfId="0" priority="126" stopIfTrue="1" operator="lessThan">
      <formula>0</formula>
    </cfRule>
  </conditionalFormatting>
  <conditionalFormatting sqref="AE254:AF254">
    <cfRule type="cellIs" dxfId="0" priority="87" stopIfTrue="1" operator="lessThan">
      <formula>0</formula>
    </cfRule>
  </conditionalFormatting>
  <conditionalFormatting sqref="AK254:AL254">
    <cfRule type="cellIs" dxfId="0" priority="48" stopIfTrue="1" operator="lessThan">
      <formula>0</formula>
    </cfRule>
  </conditionalFormatting>
  <conditionalFormatting sqref="AQ254:AR254">
    <cfRule type="cellIs" dxfId="0" priority="9" stopIfTrue="1" operator="lessThan">
      <formula>0</formula>
    </cfRule>
  </conditionalFormatting>
  <conditionalFormatting sqref="AW254:AX254">
    <cfRule type="cellIs" dxfId="0" priority="204" stopIfTrue="1" operator="lessThan">
      <formula>0</formula>
    </cfRule>
  </conditionalFormatting>
  <conditionalFormatting sqref="BG254:BH254">
    <cfRule type="cellIs" dxfId="0" priority="242" stopIfTrue="1" operator="lessThan">
      <formula>0</formula>
    </cfRule>
  </conditionalFormatting>
  <conditionalFormatting sqref="S255:T255">
    <cfRule type="cellIs" dxfId="0" priority="164" stopIfTrue="1" operator="lessThan">
      <formula>0</formula>
    </cfRule>
  </conditionalFormatting>
  <conditionalFormatting sqref="Y255:Z255">
    <cfRule type="cellIs" dxfId="0" priority="125" stopIfTrue="1" operator="lessThan">
      <formula>0</formula>
    </cfRule>
  </conditionalFormatting>
  <conditionalFormatting sqref="AE255:AF255">
    <cfRule type="cellIs" dxfId="0" priority="86" stopIfTrue="1" operator="lessThan">
      <formula>0</formula>
    </cfRule>
  </conditionalFormatting>
  <conditionalFormatting sqref="AK255:AL255">
    <cfRule type="cellIs" dxfId="0" priority="47" stopIfTrue="1" operator="lessThan">
      <formula>0</formula>
    </cfRule>
  </conditionalFormatting>
  <conditionalFormatting sqref="AQ255:AR255">
    <cfRule type="cellIs" dxfId="0" priority="8" stopIfTrue="1" operator="lessThan">
      <formula>0</formula>
    </cfRule>
  </conditionalFormatting>
  <conditionalFormatting sqref="AW255:AX255">
    <cfRule type="cellIs" dxfId="0" priority="203" stopIfTrue="1" operator="lessThan">
      <formula>0</formula>
    </cfRule>
  </conditionalFormatting>
  <conditionalFormatting sqref="BG255:BH255">
    <cfRule type="cellIs" dxfId="0" priority="241" stopIfTrue="1" operator="lessThan">
      <formula>0</formula>
    </cfRule>
  </conditionalFormatting>
  <conditionalFormatting sqref="S256:T256">
    <cfRule type="cellIs" dxfId="0" priority="163" stopIfTrue="1" operator="lessThan">
      <formula>0</formula>
    </cfRule>
  </conditionalFormatting>
  <conditionalFormatting sqref="Y256:Z256">
    <cfRule type="cellIs" dxfId="0" priority="124" stopIfTrue="1" operator="lessThan">
      <formula>0</formula>
    </cfRule>
  </conditionalFormatting>
  <conditionalFormatting sqref="AE256:AF256">
    <cfRule type="cellIs" dxfId="0" priority="85" stopIfTrue="1" operator="lessThan">
      <formula>0</formula>
    </cfRule>
  </conditionalFormatting>
  <conditionalFormatting sqref="AK256:AL256">
    <cfRule type="cellIs" dxfId="0" priority="46" stopIfTrue="1" operator="lessThan">
      <formula>0</formula>
    </cfRule>
  </conditionalFormatting>
  <conditionalFormatting sqref="AQ256:AR256">
    <cfRule type="cellIs" dxfId="0" priority="7" stopIfTrue="1" operator="lessThan">
      <formula>0</formula>
    </cfRule>
  </conditionalFormatting>
  <conditionalFormatting sqref="AW256:AX256">
    <cfRule type="cellIs" dxfId="0" priority="202" stopIfTrue="1" operator="lessThan">
      <formula>0</formula>
    </cfRule>
  </conditionalFormatting>
  <conditionalFormatting sqref="BG256:BH256">
    <cfRule type="cellIs" dxfId="0" priority="240" stopIfTrue="1" operator="lessThan">
      <formula>0</formula>
    </cfRule>
  </conditionalFormatting>
  <conditionalFormatting sqref="S257:T257">
    <cfRule type="cellIs" dxfId="0" priority="162" stopIfTrue="1" operator="lessThan">
      <formula>0</formula>
    </cfRule>
  </conditionalFormatting>
  <conditionalFormatting sqref="Y257:Z257">
    <cfRule type="cellIs" dxfId="0" priority="123" stopIfTrue="1" operator="lessThan">
      <formula>0</formula>
    </cfRule>
  </conditionalFormatting>
  <conditionalFormatting sqref="AE257:AF257">
    <cfRule type="cellIs" dxfId="0" priority="84" stopIfTrue="1" operator="lessThan">
      <formula>0</formula>
    </cfRule>
  </conditionalFormatting>
  <conditionalFormatting sqref="AK257:AL257">
    <cfRule type="cellIs" dxfId="0" priority="45" stopIfTrue="1" operator="lessThan">
      <formula>0</formula>
    </cfRule>
  </conditionalFormatting>
  <conditionalFormatting sqref="AQ257:AR257">
    <cfRule type="cellIs" dxfId="0" priority="6" stopIfTrue="1" operator="lessThan">
      <formula>0</formula>
    </cfRule>
  </conditionalFormatting>
  <conditionalFormatting sqref="AW257:AX257">
    <cfRule type="cellIs" dxfId="0" priority="201" stopIfTrue="1" operator="lessThan">
      <formula>0</formula>
    </cfRule>
  </conditionalFormatting>
  <conditionalFormatting sqref="BG257:BH257">
    <cfRule type="cellIs" dxfId="0" priority="239" stopIfTrue="1" operator="lessThan">
      <formula>0</formula>
    </cfRule>
  </conditionalFormatting>
  <conditionalFormatting sqref="S258:T258">
    <cfRule type="cellIs" dxfId="0" priority="161" stopIfTrue="1" operator="lessThan">
      <formula>0</formula>
    </cfRule>
  </conditionalFormatting>
  <conditionalFormatting sqref="Y258:Z258">
    <cfRule type="cellIs" dxfId="0" priority="122" stopIfTrue="1" operator="lessThan">
      <formula>0</formula>
    </cfRule>
  </conditionalFormatting>
  <conditionalFormatting sqref="AE258:AF258">
    <cfRule type="cellIs" dxfId="0" priority="83" stopIfTrue="1" operator="lessThan">
      <formula>0</formula>
    </cfRule>
  </conditionalFormatting>
  <conditionalFormatting sqref="AK258:AL258">
    <cfRule type="cellIs" dxfId="0" priority="44" stopIfTrue="1" operator="lessThan">
      <formula>0</formula>
    </cfRule>
  </conditionalFormatting>
  <conditionalFormatting sqref="AQ258:AR258">
    <cfRule type="cellIs" dxfId="0" priority="5" stopIfTrue="1" operator="lessThan">
      <formula>0</formula>
    </cfRule>
  </conditionalFormatting>
  <conditionalFormatting sqref="AW258:AX258">
    <cfRule type="cellIs" dxfId="0" priority="200" stopIfTrue="1" operator="lessThan">
      <formula>0</formula>
    </cfRule>
  </conditionalFormatting>
  <conditionalFormatting sqref="BG258:BH258">
    <cfRule type="cellIs" dxfId="0" priority="238" stopIfTrue="1" operator="lessThan">
      <formula>0</formula>
    </cfRule>
  </conditionalFormatting>
  <conditionalFormatting sqref="N154:N162 M194:O194 M354:N385 O5:P5 C7 BB354:BC385 BB194:BD194 BB100:BC162 BB68:BD99 BB4:BC67 BD5 M4:N67 M68:O99 M100:N147 N148:N152 M148:M162 H7:H385 I100:K100">
    <cfRule type="cellIs" dxfId="0" priority="959" stopIfTrue="1" operator="lessThan">
      <formula>0</formula>
    </cfRule>
  </conditionalFormatting>
  <conditionalFormatting sqref="T154:T162 S194:U194 S354:T385 U5:V5 S4:T67 S68:U99 S100:T147 T148:T152 S148:S162">
    <cfRule type="cellIs" dxfId="0" priority="196" stopIfTrue="1" operator="lessThan">
      <formula>0</formula>
    </cfRule>
  </conditionalFormatting>
  <conditionalFormatting sqref="Z154:Z162 Y194:AA194 Y354:Z385 AA5:AB5 Y4:Z67 Y68:AA99 Y100:Z147 Z148:Z152 Y148:Y162">
    <cfRule type="cellIs" dxfId="0" priority="157" stopIfTrue="1" operator="lessThan">
      <formula>0</formula>
    </cfRule>
  </conditionalFormatting>
  <conditionalFormatting sqref="AF154:AF162 AE194:AG194 AE354:AF385 AG5:AH5 AE4:AF67 AE68:AG99 AE100:AF147 AF148:AF152 AE148:AE162">
    <cfRule type="cellIs" dxfId="0" priority="118" stopIfTrue="1" operator="lessThan">
      <formula>0</formula>
    </cfRule>
  </conditionalFormatting>
  <conditionalFormatting sqref="AL154:AL162 AK194:AM194 AK354:AL385 AM5:AN5 AK4:AL67 AK68:AM99 AK100:AL147 AL148:AL152 AK148:AK162">
    <cfRule type="cellIs" dxfId="0" priority="79" stopIfTrue="1" operator="lessThan">
      <formula>0</formula>
    </cfRule>
  </conditionalFormatting>
  <conditionalFormatting sqref="AR154:AR162 AQ194:AS194 AQ354:AR385 AS5:AT5 AQ4:AR67 AQ68:AS99 AQ100:AR147 AR148:AR152 AQ148:AQ162">
    <cfRule type="cellIs" dxfId="0" priority="40" stopIfTrue="1" operator="lessThan">
      <formula>0</formula>
    </cfRule>
  </conditionalFormatting>
  <conditionalFormatting sqref="AW354:AX385 AW194:AY194 AW100:AX162 AW68:AY99 AW4:AX67 AY5">
    <cfRule type="cellIs" dxfId="0" priority="234" stopIfTrue="1" operator="lessThan">
      <formula>0</formula>
    </cfRule>
  </conditionalFormatting>
  <conditionalFormatting sqref="BG354:BH385 BG194:BI194 BG100:BH162 BG68:BI99 BG4:BH67 BI5">
    <cfRule type="cellIs" dxfId="0" priority="272" stopIfTrue="1" operator="lessThan">
      <formula>0</formula>
    </cfRule>
  </conditionalFormatting>
  <conditionalFormatting sqref="BB164:BC193 M164:N193">
    <cfRule type="cellIs" dxfId="0" priority="939" stopIfTrue="1" operator="lessThan">
      <formula>0</formula>
    </cfRule>
  </conditionalFormatting>
  <conditionalFormatting sqref="S164:T193">
    <cfRule type="cellIs" dxfId="0" priority="193" stopIfTrue="1" operator="lessThan">
      <formula>0</formula>
    </cfRule>
  </conditionalFormatting>
  <conditionalFormatting sqref="Y164:Z193">
    <cfRule type="cellIs" dxfId="0" priority="154" stopIfTrue="1" operator="lessThan">
      <formula>0</formula>
    </cfRule>
  </conditionalFormatting>
  <conditionalFormatting sqref="AE164:AF193">
    <cfRule type="cellIs" dxfId="0" priority="115" stopIfTrue="1" operator="lessThan">
      <formula>0</formula>
    </cfRule>
  </conditionalFormatting>
  <conditionalFormatting sqref="AK164:AL193">
    <cfRule type="cellIs" dxfId="0" priority="76" stopIfTrue="1" operator="lessThan">
      <formula>0</formula>
    </cfRule>
  </conditionalFormatting>
  <conditionalFormatting sqref="AQ164:AR193">
    <cfRule type="cellIs" dxfId="0" priority="37" stopIfTrue="1" operator="lessThan">
      <formula>0</formula>
    </cfRule>
  </conditionalFormatting>
  <conditionalFormatting sqref="AW164:AX193">
    <cfRule type="cellIs" dxfId="0" priority="232" stopIfTrue="1" operator="lessThan">
      <formula>0</formula>
    </cfRule>
  </conditionalFormatting>
  <conditionalFormatting sqref="BG164:BH193">
    <cfRule type="cellIs" dxfId="0" priority="270" stopIfTrue="1" operator="lessThan">
      <formula>0</formula>
    </cfRule>
  </conditionalFormatting>
  <conditionalFormatting sqref="M196:N226 BB196:BC226">
    <cfRule type="cellIs" dxfId="0" priority="894" stopIfTrue="1" operator="lessThan">
      <formula>0</formula>
    </cfRule>
  </conditionalFormatting>
  <conditionalFormatting sqref="S196:T226">
    <cfRule type="cellIs" dxfId="0" priority="192" stopIfTrue="1" operator="lessThan">
      <formula>0</formula>
    </cfRule>
  </conditionalFormatting>
  <conditionalFormatting sqref="Y196:Z226">
    <cfRule type="cellIs" dxfId="0" priority="153" stopIfTrue="1" operator="lessThan">
      <formula>0</formula>
    </cfRule>
  </conditionalFormatting>
  <conditionalFormatting sqref="AE196:AF226">
    <cfRule type="cellIs" dxfId="0" priority="114" stopIfTrue="1" operator="lessThan">
      <formula>0</formula>
    </cfRule>
  </conditionalFormatting>
  <conditionalFormatting sqref="AK196:AL226">
    <cfRule type="cellIs" dxfId="0" priority="75" stopIfTrue="1" operator="lessThan">
      <formula>0</formula>
    </cfRule>
  </conditionalFormatting>
  <conditionalFormatting sqref="AQ196:AR226">
    <cfRule type="cellIs" dxfId="0" priority="36" stopIfTrue="1" operator="lessThan">
      <formula>0</formula>
    </cfRule>
  </conditionalFormatting>
  <conditionalFormatting sqref="AW196:AX226">
    <cfRule type="cellIs" dxfId="0" priority="231" stopIfTrue="1" operator="lessThan">
      <formula>0</formula>
    </cfRule>
  </conditionalFormatting>
  <conditionalFormatting sqref="BG196:BH226">
    <cfRule type="cellIs" dxfId="0" priority="269" stopIfTrue="1" operator="lessThan">
      <formula>0</formula>
    </cfRule>
  </conditionalFormatting>
  <conditionalFormatting sqref="M228:N228 BB228:BC228">
    <cfRule type="cellIs" dxfId="0" priority="828" stopIfTrue="1" operator="lessThan">
      <formula>0</formula>
    </cfRule>
  </conditionalFormatting>
  <conditionalFormatting sqref="M229:N229 BB229:BC229">
    <cfRule type="cellIs" dxfId="0" priority="827" stopIfTrue="1" operator="lessThan">
      <formula>0</formula>
    </cfRule>
  </conditionalFormatting>
  <conditionalFormatting sqref="M230:N230 BB230:BC230">
    <cfRule type="cellIs" dxfId="0" priority="826" stopIfTrue="1" operator="lessThan">
      <formula>0</formula>
    </cfRule>
  </conditionalFormatting>
  <conditionalFormatting sqref="M231:N231 BB231:BC231">
    <cfRule type="cellIs" dxfId="0" priority="825" stopIfTrue="1" operator="lessThan">
      <formula>0</formula>
    </cfRule>
  </conditionalFormatting>
  <conditionalFormatting sqref="M232:N232 BB232:BC232">
    <cfRule type="cellIs" dxfId="0" priority="824" stopIfTrue="1" operator="lessThan">
      <formula>0</formula>
    </cfRule>
  </conditionalFormatting>
  <conditionalFormatting sqref="M233:N233 BB233:BC233">
    <cfRule type="cellIs" dxfId="0" priority="823" stopIfTrue="1" operator="lessThan">
      <formula>0</formula>
    </cfRule>
  </conditionalFormatting>
  <conditionalFormatting sqref="M234:N234 BB234:BC234">
    <cfRule type="cellIs" dxfId="0" priority="822" stopIfTrue="1" operator="lessThan">
      <formula>0</formula>
    </cfRule>
  </conditionalFormatting>
  <conditionalFormatting sqref="M235:N235 BB235:BC235">
    <cfRule type="cellIs" dxfId="0" priority="821" stopIfTrue="1" operator="lessThan">
      <formula>0</formula>
    </cfRule>
  </conditionalFormatting>
  <conditionalFormatting sqref="M236:N236 BB236:BC236">
    <cfRule type="cellIs" dxfId="0" priority="820" stopIfTrue="1" operator="lessThan">
      <formula>0</formula>
    </cfRule>
  </conditionalFormatting>
  <conditionalFormatting sqref="M237:N237 BB237:BC237">
    <cfRule type="cellIs" dxfId="0" priority="819" stopIfTrue="1" operator="lessThan">
      <formula>0</formula>
    </cfRule>
  </conditionalFormatting>
  <conditionalFormatting sqref="M238:N238 BB238:BC238">
    <cfRule type="cellIs" dxfId="0" priority="818" stopIfTrue="1" operator="lessThan">
      <formula>0</formula>
    </cfRule>
  </conditionalFormatting>
  <conditionalFormatting sqref="M239:N239 BB239:BC239">
    <cfRule type="cellIs" dxfId="0" priority="817" stopIfTrue="1" operator="lessThan">
      <formula>0</formula>
    </cfRule>
  </conditionalFormatting>
  <conditionalFormatting sqref="M240:N240 BB240:BC240">
    <cfRule type="cellIs" dxfId="0" priority="816" stopIfTrue="1" operator="lessThan">
      <formula>0</formula>
    </cfRule>
  </conditionalFormatting>
  <conditionalFormatting sqref="M241:N241 BB241:BC241">
    <cfRule type="cellIs" dxfId="0" priority="815" stopIfTrue="1" operator="lessThan">
      <formula>0</formula>
    </cfRule>
  </conditionalFormatting>
  <conditionalFormatting sqref="M242:N242 BB242:BC242">
    <cfRule type="cellIs" dxfId="0" priority="814" stopIfTrue="1" operator="lessThan">
      <formula>0</formula>
    </cfRule>
  </conditionalFormatting>
  <conditionalFormatting sqref="M243:N243 BB243:BC243">
    <cfRule type="cellIs" dxfId="0" priority="813" stopIfTrue="1" operator="lessThan">
      <formula>0</formula>
    </cfRule>
  </conditionalFormatting>
  <conditionalFormatting sqref="M244:N244 BB244:BC244">
    <cfRule type="cellIs" dxfId="0" priority="812" stopIfTrue="1" operator="lessThan">
      <formula>0</formula>
    </cfRule>
  </conditionalFormatting>
  <conditionalFormatting sqref="M245:N245 BB245:BC245">
    <cfRule type="cellIs" dxfId="0" priority="811" stopIfTrue="1" operator="lessThan">
      <formula>0</formula>
    </cfRule>
  </conditionalFormatting>
  <conditionalFormatting sqref="M246:N246 BB246:BC246">
    <cfRule type="cellIs" dxfId="0" priority="810" stopIfTrue="1" operator="lessThan">
      <formula>0</formula>
    </cfRule>
  </conditionalFormatting>
  <conditionalFormatting sqref="M247:N247 BB247:BC247">
    <cfRule type="cellIs" dxfId="0" priority="809" stopIfTrue="1" operator="lessThan">
      <formula>0</formula>
    </cfRule>
  </conditionalFormatting>
  <conditionalFormatting sqref="M248:N248 BB248:BC248">
    <cfRule type="cellIs" dxfId="0" priority="808" stopIfTrue="1" operator="lessThan">
      <formula>0</formula>
    </cfRule>
  </conditionalFormatting>
  <conditionalFormatting sqref="M249:N249 BB249:BC249">
    <cfRule type="cellIs" dxfId="0" priority="807" stopIfTrue="1" operator="lessThan">
      <formula>0</formula>
    </cfRule>
  </conditionalFormatting>
  <conditionalFormatting sqref="M250:N250 BB250:BC250">
    <cfRule type="cellIs" dxfId="0" priority="806" stopIfTrue="1" operator="lessThan">
      <formula>0</formula>
    </cfRule>
  </conditionalFormatting>
  <conditionalFormatting sqref="M251:N251 BB251:BC251">
    <cfRule type="cellIs" dxfId="0" priority="805" stopIfTrue="1" operator="lessThan">
      <formula>0</formula>
    </cfRule>
  </conditionalFormatting>
  <conditionalFormatting sqref="M252:N252 BB252:BC252">
    <cfRule type="cellIs" dxfId="0" priority="804" stopIfTrue="1" operator="lessThan">
      <formula>0</formula>
    </cfRule>
  </conditionalFormatting>
  <conditionalFormatting sqref="M253:N253 BB253:BC253">
    <cfRule type="cellIs" dxfId="0" priority="803" stopIfTrue="1" operator="lessThan">
      <formula>0</formula>
    </cfRule>
  </conditionalFormatting>
  <conditionalFormatting sqref="M254:N254 BB254:BC254">
    <cfRule type="cellIs" dxfId="0" priority="802" stopIfTrue="1" operator="lessThan">
      <formula>0</formula>
    </cfRule>
  </conditionalFormatting>
  <conditionalFormatting sqref="M255:N255 BB255:BC255">
    <cfRule type="cellIs" dxfId="0" priority="801" stopIfTrue="1" operator="lessThan">
      <formula>0</formula>
    </cfRule>
  </conditionalFormatting>
  <conditionalFormatting sqref="M256:N256 BB256:BC256">
    <cfRule type="cellIs" dxfId="0" priority="800" stopIfTrue="1" operator="lessThan">
      <formula>0</formula>
    </cfRule>
  </conditionalFormatting>
  <conditionalFormatting sqref="M257:N257 BB257:BC257">
    <cfRule type="cellIs" dxfId="0" priority="799" stopIfTrue="1" operator="lessThan">
      <formula>0</formula>
    </cfRule>
  </conditionalFormatting>
  <conditionalFormatting sqref="M258:N258 BB258:BC258">
    <cfRule type="cellIs" dxfId="0" priority="798" stopIfTrue="1" operator="lessThan">
      <formula>0</formula>
    </cfRule>
  </conditionalFormatting>
  <conditionalFormatting sqref="M260:N289 BB260:BC289">
    <cfRule type="cellIs" dxfId="0" priority="424" stopIfTrue="1" operator="lessThan">
      <formula>0</formula>
    </cfRule>
  </conditionalFormatting>
  <conditionalFormatting sqref="S260:T289">
    <cfRule type="cellIs" dxfId="0" priority="160" stopIfTrue="1" operator="lessThan">
      <formula>0</formula>
    </cfRule>
  </conditionalFormatting>
  <conditionalFormatting sqref="Y260:Z289">
    <cfRule type="cellIs" dxfId="0" priority="121" stopIfTrue="1" operator="lessThan">
      <formula>0</formula>
    </cfRule>
  </conditionalFormatting>
  <conditionalFormatting sqref="AE260:AF289">
    <cfRule type="cellIs" dxfId="0" priority="82" stopIfTrue="1" operator="lessThan">
      <formula>0</formula>
    </cfRule>
  </conditionalFormatting>
  <conditionalFormatting sqref="AK260:AL289">
    <cfRule type="cellIs" dxfId="0" priority="43" stopIfTrue="1" operator="lessThan">
      <formula>0</formula>
    </cfRule>
  </conditionalFormatting>
  <conditionalFormatting sqref="AQ260:AR289">
    <cfRule type="cellIs" dxfId="0" priority="4" stopIfTrue="1" operator="lessThan">
      <formula>0</formula>
    </cfRule>
  </conditionalFormatting>
  <conditionalFormatting sqref="AW260:AX289">
    <cfRule type="cellIs" dxfId="0" priority="199" stopIfTrue="1" operator="lessThan">
      <formula>0</formula>
    </cfRule>
  </conditionalFormatting>
  <conditionalFormatting sqref="BG260:BH289">
    <cfRule type="cellIs" dxfId="0" priority="237" stopIfTrue="1" operator="lessThan">
      <formula>0</formula>
    </cfRule>
  </conditionalFormatting>
  <conditionalFormatting sqref="M292:N322 BB292:BC322">
    <cfRule type="cellIs" dxfId="0" priority="325" stopIfTrue="1" operator="lessThan">
      <formula>0</formula>
    </cfRule>
  </conditionalFormatting>
  <conditionalFormatting sqref="S292:T322">
    <cfRule type="cellIs" dxfId="0" priority="159" stopIfTrue="1" operator="lessThan">
      <formula>0</formula>
    </cfRule>
  </conditionalFormatting>
  <conditionalFormatting sqref="Y292:Z322">
    <cfRule type="cellIs" dxfId="0" priority="120" stopIfTrue="1" operator="lessThan">
      <formula>0</formula>
    </cfRule>
  </conditionalFormatting>
  <conditionalFormatting sqref="AE292:AF322">
    <cfRule type="cellIs" dxfId="0" priority="81" stopIfTrue="1" operator="lessThan">
      <formula>0</formula>
    </cfRule>
  </conditionalFormatting>
  <conditionalFormatting sqref="AK292:AL322">
    <cfRule type="cellIs" dxfId="0" priority="42" stopIfTrue="1" operator="lessThan">
      <formula>0</formula>
    </cfRule>
  </conditionalFormatting>
  <conditionalFormatting sqref="AQ292:AR322">
    <cfRule type="cellIs" dxfId="0" priority="3" stopIfTrue="1" operator="lessThan">
      <formula>0</formula>
    </cfRule>
  </conditionalFormatting>
  <conditionalFormatting sqref="AW292:AX322">
    <cfRule type="cellIs" dxfId="0" priority="198" stopIfTrue="1" operator="lessThan">
      <formula>0</formula>
    </cfRule>
  </conditionalFormatting>
  <conditionalFormatting sqref="BG292:BH322">
    <cfRule type="cellIs" dxfId="0" priority="236" stopIfTrue="1" operator="lessThan">
      <formula>0</formula>
    </cfRule>
  </conditionalFormatting>
  <conditionalFormatting sqref="M324:N353 BB324:BC353">
    <cfRule type="cellIs" dxfId="0" priority="295" stopIfTrue="1" operator="lessThan">
      <formula>0</formula>
    </cfRule>
  </conditionalFormatting>
  <conditionalFormatting sqref="S324:T353">
    <cfRule type="cellIs" dxfId="0" priority="158" stopIfTrue="1" operator="lessThan">
      <formula>0</formula>
    </cfRule>
  </conditionalFormatting>
  <conditionalFormatting sqref="Y324:Z353">
    <cfRule type="cellIs" dxfId="0" priority="119" stopIfTrue="1" operator="lessThan">
      <formula>0</formula>
    </cfRule>
  </conditionalFormatting>
  <conditionalFormatting sqref="AE324:AF353">
    <cfRule type="cellIs" dxfId="0" priority="80" stopIfTrue="1" operator="lessThan">
      <formula>0</formula>
    </cfRule>
  </conditionalFormatting>
  <conditionalFormatting sqref="AK324:AL353">
    <cfRule type="cellIs" dxfId="0" priority="41" stopIfTrue="1" operator="lessThan">
      <formula>0</formula>
    </cfRule>
  </conditionalFormatting>
  <conditionalFormatting sqref="AQ324:AR353">
    <cfRule type="cellIs" dxfId="0" priority="2" stopIfTrue="1" operator="lessThan">
      <formula>0</formula>
    </cfRule>
  </conditionalFormatting>
  <conditionalFormatting sqref="AW324:AX353">
    <cfRule type="cellIs" dxfId="0" priority="197" stopIfTrue="1" operator="lessThan">
      <formula>0</formula>
    </cfRule>
  </conditionalFormatting>
  <conditionalFormatting sqref="BG324:BH353">
    <cfRule type="cellIs" dxfId="0" priority="235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385"/>
  <sheetViews>
    <sheetView showGridLines="0" workbookViewId="0">
      <pane xSplit="2" ySplit="4" topLeftCell="C56" activePane="bottomRight" state="frozen"/>
      <selection/>
      <selection pane="topRight"/>
      <selection pane="bottomLeft"/>
      <selection pane="bottomRight" activeCell="H74" sqref="H74"/>
    </sheetView>
  </sheetViews>
  <sheetFormatPr defaultColWidth="11" defaultRowHeight="11" customHeight="1"/>
  <cols>
    <col min="1" max="1" width="3.8" style="1" customWidth="1"/>
    <col min="2" max="2" width="4" style="1" customWidth="1"/>
    <col min="3" max="3" width="8.6" style="1" customWidth="1"/>
    <col min="4" max="4" width="9.8" style="1" customWidth="1"/>
    <col min="5" max="5" width="11.2" style="1" customWidth="1"/>
    <col min="6" max="8" width="13.6" style="1" customWidth="1"/>
    <col min="9" max="10" width="11.8" style="1" customWidth="1"/>
    <col min="11" max="11" width="7.4" style="1" customWidth="1"/>
    <col min="12" max="12" width="9.6" style="1" customWidth="1"/>
    <col min="13" max="13" width="12.4" style="1" customWidth="1"/>
    <col min="14" max="14" width="11.2" style="1" customWidth="1"/>
    <col min="15" max="15" width="9.8" style="81" customWidth="1"/>
    <col min="16" max="17" width="12.4" style="1" customWidth="1"/>
    <col min="18" max="18" width="8.6" style="1" customWidth="1"/>
    <col min="19" max="19" width="10.2" style="1" customWidth="1"/>
    <col min="20" max="20" width="10.2" style="171" customWidth="1"/>
    <col min="21" max="21" width="12.4" style="1" customWidth="1"/>
    <col min="22" max="22" width="6.6" style="1" customWidth="1"/>
    <col min="23" max="23" width="11.2" style="1" customWidth="1"/>
    <col min="24" max="24" width="9.8" style="81" customWidth="1"/>
    <col min="25" max="25" width="7" style="1" customWidth="1"/>
    <col min="26" max="26" width="8.6" style="1" customWidth="1"/>
    <col min="27" max="27" width="10.2" style="1" customWidth="1"/>
    <col min="28" max="28" width="10.2" style="171" customWidth="1"/>
    <col min="29" max="29" width="12.4" style="1" customWidth="1"/>
    <col min="30" max="30" width="6.6" style="1" customWidth="1"/>
    <col min="31" max="31" width="11.2" style="1" customWidth="1"/>
    <col min="32" max="32" width="9.8" style="81" customWidth="1"/>
    <col min="33" max="33" width="7" style="1" customWidth="1"/>
    <col min="34" max="34" width="8.6" style="1" customWidth="1"/>
    <col min="35" max="35" width="10.2" style="1" customWidth="1"/>
    <col min="36" max="36" width="10.2" style="171" customWidth="1"/>
    <col min="37" max="37" width="12.4" style="1" customWidth="1"/>
    <col min="38" max="38" width="6.6" style="1" customWidth="1"/>
    <col min="39" max="39" width="11.2" style="1" customWidth="1"/>
    <col min="40" max="40" width="9.8" style="81" customWidth="1"/>
    <col min="41" max="41" width="7" style="1" customWidth="1"/>
    <col min="42" max="42" width="8.6" style="1" customWidth="1"/>
    <col min="43" max="43" width="10.2" style="1" customWidth="1"/>
    <col min="44" max="44" width="10.2" style="171" customWidth="1"/>
    <col min="45" max="45" width="12.4" style="1" customWidth="1"/>
    <col min="46" max="46" width="6.6" style="1" customWidth="1"/>
    <col min="47" max="47" width="11.2" style="1" customWidth="1"/>
    <col min="48" max="48" width="9.8" style="81" customWidth="1"/>
    <col min="49" max="49" width="7" style="1" customWidth="1"/>
    <col min="50" max="50" width="8.6" style="1" customWidth="1"/>
    <col min="51" max="51" width="10.2" style="1" customWidth="1"/>
    <col min="52" max="52" width="10.2" style="171" customWidth="1"/>
    <col min="53" max="53" width="12.4" style="1" customWidth="1"/>
    <col min="54" max="54" width="6.6" style="1" customWidth="1"/>
    <col min="55" max="55" width="11.2" style="1" customWidth="1"/>
    <col min="56" max="56" width="9.8" style="81" customWidth="1"/>
    <col min="57" max="57" width="7" style="1" customWidth="1"/>
    <col min="58" max="58" width="8.6" style="1" customWidth="1"/>
    <col min="59" max="59" width="10.2" style="1" customWidth="1"/>
    <col min="60" max="60" width="10.2" style="171" customWidth="1"/>
    <col min="61" max="61" width="12.4" style="1" customWidth="1"/>
    <col min="62" max="62" width="6.6" style="1" customWidth="1"/>
    <col min="63" max="63" width="11.2" style="1" customWidth="1"/>
    <col min="64" max="64" width="9.8" style="81" customWidth="1"/>
    <col min="65" max="65" width="7" style="1" customWidth="1"/>
    <col min="66" max="66" width="8.6" style="1" customWidth="1"/>
    <col min="67" max="67" width="10.2" style="1" customWidth="1"/>
    <col min="68" max="68" width="10.2" style="171" customWidth="1"/>
    <col min="69" max="69" width="12.4" style="1" customWidth="1"/>
    <col min="70" max="70" width="6.6" style="1" customWidth="1"/>
    <col min="71" max="71" width="11.2" style="1" customWidth="1"/>
    <col min="72" max="72" width="9.8" style="81" customWidth="1"/>
    <col min="73" max="73" width="7" style="1" customWidth="1"/>
    <col min="74" max="74" width="8.6" style="1" customWidth="1"/>
    <col min="75" max="75" width="10.2" style="1" customWidth="1"/>
    <col min="76" max="76" width="10.2" style="171" customWidth="1"/>
    <col min="77" max="77" width="12.4" style="1" customWidth="1"/>
    <col min="78" max="78" width="6.6" style="1" customWidth="1"/>
    <col min="79" max="79" width="11.2" style="1" customWidth="1"/>
    <col min="80" max="80" width="9.8" style="81" customWidth="1"/>
    <col min="81" max="81" width="7" style="1" customWidth="1"/>
    <col min="82" max="271" width="11" customWidth="1"/>
  </cols>
  <sheetData>
    <row r="1" ht="18" customHeight="1" spans="1:81">
      <c r="A1" s="101" t="s">
        <v>0</v>
      </c>
      <c r="B1" s="4"/>
      <c r="C1" s="172" t="s">
        <v>29</v>
      </c>
      <c r="D1" s="173"/>
      <c r="E1" s="174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175"/>
      <c r="CC1" s="175"/>
    </row>
    <row r="2" ht="16.5" customHeight="1" spans="1:81">
      <c r="A2" s="84"/>
      <c r="B2" s="85"/>
      <c r="C2" s="10" t="s">
        <v>1</v>
      </c>
      <c r="D2" s="176" t="s">
        <v>77</v>
      </c>
      <c r="E2" s="176" t="s">
        <v>78</v>
      </c>
      <c r="F2" s="177" t="s">
        <v>2</v>
      </c>
      <c r="G2" s="178" t="s">
        <v>80</v>
      </c>
      <c r="H2" s="178" t="s">
        <v>17</v>
      </c>
      <c r="I2" s="176" t="s">
        <v>3</v>
      </c>
      <c r="J2" s="195" t="s">
        <v>37</v>
      </c>
      <c r="K2" s="176" t="s">
        <v>110</v>
      </c>
      <c r="L2" s="176" t="s">
        <v>111</v>
      </c>
      <c r="M2" s="177" t="s">
        <v>112</v>
      </c>
      <c r="N2" s="177" t="s">
        <v>113</v>
      </c>
      <c r="O2" s="196" t="s">
        <v>39</v>
      </c>
      <c r="P2" s="177" t="s">
        <v>114</v>
      </c>
      <c r="Q2" s="214" t="s">
        <v>115</v>
      </c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46"/>
      <c r="AP2" s="215"/>
      <c r="AQ2" s="215"/>
      <c r="AR2" s="215"/>
      <c r="AS2" s="215"/>
      <c r="AT2" s="215"/>
      <c r="AU2" s="215"/>
      <c r="AV2" s="215"/>
      <c r="AW2" s="246"/>
      <c r="AX2" s="255"/>
      <c r="AY2" s="255"/>
      <c r="AZ2" s="255"/>
      <c r="BA2" s="255"/>
      <c r="BB2" s="255"/>
      <c r="BC2" s="255"/>
      <c r="BD2" s="255"/>
      <c r="BE2" s="255"/>
      <c r="BF2" s="20"/>
      <c r="BG2" s="215"/>
      <c r="BH2" s="215"/>
      <c r="BI2" s="215"/>
      <c r="BJ2" s="215"/>
      <c r="BK2" s="215"/>
      <c r="BL2" s="215"/>
      <c r="BM2" s="215"/>
      <c r="BN2" s="20"/>
      <c r="BO2" s="215"/>
      <c r="BP2" s="215"/>
      <c r="BQ2" s="215"/>
      <c r="BR2" s="215"/>
      <c r="BS2" s="215"/>
      <c r="BT2" s="215"/>
      <c r="BU2" s="215"/>
      <c r="BV2" s="20"/>
      <c r="BW2" s="215"/>
      <c r="BX2" s="215"/>
      <c r="BY2" s="215"/>
      <c r="BZ2" s="215"/>
      <c r="CA2" s="215"/>
      <c r="CB2" s="215"/>
      <c r="CC2" s="215"/>
    </row>
    <row r="3" ht="16.5" customHeight="1" spans="1:81">
      <c r="A3" s="84"/>
      <c r="B3" s="9"/>
      <c r="C3" s="84"/>
      <c r="D3" s="179"/>
      <c r="E3" s="179"/>
      <c r="F3" s="179"/>
      <c r="G3" s="179"/>
      <c r="H3" s="179"/>
      <c r="I3" s="197"/>
      <c r="J3" s="198"/>
      <c r="K3" s="197"/>
      <c r="L3" s="197"/>
      <c r="M3" s="197"/>
      <c r="N3" s="197"/>
      <c r="O3" s="199"/>
      <c r="P3" s="179"/>
      <c r="Q3" s="85"/>
      <c r="R3" s="20" t="s">
        <v>82</v>
      </c>
      <c r="S3" s="216"/>
      <c r="T3" s="216"/>
      <c r="U3" s="217"/>
      <c r="V3" s="217"/>
      <c r="W3" s="217"/>
      <c r="X3" s="217"/>
      <c r="Y3" s="245"/>
      <c r="Z3" s="20" t="s">
        <v>116</v>
      </c>
      <c r="AA3" s="216"/>
      <c r="AB3" s="216"/>
      <c r="AC3" s="217"/>
      <c r="AD3" s="217"/>
      <c r="AE3" s="217"/>
      <c r="AF3" s="217"/>
      <c r="AG3" s="245"/>
      <c r="AH3" s="20" t="s">
        <v>117</v>
      </c>
      <c r="AI3" s="216"/>
      <c r="AJ3" s="216"/>
      <c r="AK3" s="217"/>
      <c r="AL3" s="217"/>
      <c r="AM3" s="217"/>
      <c r="AN3" s="217"/>
      <c r="AO3" s="245"/>
      <c r="AP3" s="20" t="s">
        <v>118</v>
      </c>
      <c r="AQ3" s="216"/>
      <c r="AR3" s="216"/>
      <c r="AS3" s="217"/>
      <c r="AT3" s="217"/>
      <c r="AU3" s="217"/>
      <c r="AV3" s="217"/>
      <c r="AW3" s="245"/>
      <c r="AX3" s="20" t="s">
        <v>95</v>
      </c>
      <c r="AY3" s="216"/>
      <c r="AZ3" s="216"/>
      <c r="BA3" s="217"/>
      <c r="BB3" s="217"/>
      <c r="BC3" s="217"/>
      <c r="BD3" s="217"/>
      <c r="BE3" s="245"/>
      <c r="BF3" s="20" t="s">
        <v>101</v>
      </c>
      <c r="BG3" s="216"/>
      <c r="BH3" s="216"/>
      <c r="BI3" s="217"/>
      <c r="BJ3" s="217"/>
      <c r="BK3" s="217"/>
      <c r="BL3" s="217"/>
      <c r="BM3" s="245"/>
      <c r="BN3" s="20" t="s">
        <v>81</v>
      </c>
      <c r="BO3" s="216"/>
      <c r="BP3" s="216"/>
      <c r="BQ3" s="217"/>
      <c r="BR3" s="217"/>
      <c r="BS3" s="217"/>
      <c r="BT3" s="217"/>
      <c r="BU3" s="245"/>
      <c r="BV3" s="20" t="s">
        <v>119</v>
      </c>
      <c r="BW3" s="216"/>
      <c r="BX3" s="216"/>
      <c r="BY3" s="217"/>
      <c r="BZ3" s="217"/>
      <c r="CA3" s="217"/>
      <c r="CB3" s="217"/>
      <c r="CC3" s="245"/>
    </row>
    <row r="4" ht="18" customHeight="1" spans="1:81">
      <c r="A4" s="89"/>
      <c r="B4" s="90"/>
      <c r="C4" s="180"/>
      <c r="D4" s="181"/>
      <c r="E4" s="181"/>
      <c r="F4" s="181"/>
      <c r="G4" s="181"/>
      <c r="H4" s="181"/>
      <c r="I4" s="200"/>
      <c r="J4" s="201"/>
      <c r="K4" s="200"/>
      <c r="L4" s="200"/>
      <c r="M4" s="200"/>
      <c r="N4" s="200"/>
      <c r="O4" s="202"/>
      <c r="P4" s="181"/>
      <c r="Q4" s="218"/>
      <c r="R4" s="20" t="s">
        <v>1</v>
      </c>
      <c r="S4" s="215" t="s">
        <v>3</v>
      </c>
      <c r="T4" s="99" t="s">
        <v>37</v>
      </c>
      <c r="U4" s="215" t="s">
        <v>90</v>
      </c>
      <c r="V4" s="215" t="s">
        <v>110</v>
      </c>
      <c r="W4" s="215" t="s">
        <v>113</v>
      </c>
      <c r="X4" s="100" t="s">
        <v>39</v>
      </c>
      <c r="Y4" s="246" t="s">
        <v>44</v>
      </c>
      <c r="Z4" s="20" t="s">
        <v>1</v>
      </c>
      <c r="AA4" s="215" t="s">
        <v>3</v>
      </c>
      <c r="AB4" s="99" t="s">
        <v>37</v>
      </c>
      <c r="AC4" s="215" t="s">
        <v>90</v>
      </c>
      <c r="AD4" s="215" t="s">
        <v>110</v>
      </c>
      <c r="AE4" s="215" t="s">
        <v>113</v>
      </c>
      <c r="AF4" s="100" t="s">
        <v>39</v>
      </c>
      <c r="AG4" s="246" t="s">
        <v>44</v>
      </c>
      <c r="AH4" s="20" t="s">
        <v>1</v>
      </c>
      <c r="AI4" s="215" t="s">
        <v>3</v>
      </c>
      <c r="AJ4" s="99" t="s">
        <v>37</v>
      </c>
      <c r="AK4" s="215" t="s">
        <v>90</v>
      </c>
      <c r="AL4" s="215" t="s">
        <v>110</v>
      </c>
      <c r="AM4" s="215" t="s">
        <v>113</v>
      </c>
      <c r="AN4" s="100" t="s">
        <v>39</v>
      </c>
      <c r="AO4" s="246" t="s">
        <v>44</v>
      </c>
      <c r="AP4" s="20" t="s">
        <v>1</v>
      </c>
      <c r="AQ4" s="215" t="s">
        <v>3</v>
      </c>
      <c r="AR4" s="99" t="s">
        <v>37</v>
      </c>
      <c r="AS4" s="215" t="s">
        <v>90</v>
      </c>
      <c r="AT4" s="215" t="s">
        <v>110</v>
      </c>
      <c r="AU4" s="215" t="s">
        <v>113</v>
      </c>
      <c r="AV4" s="100" t="s">
        <v>39</v>
      </c>
      <c r="AW4" s="246" t="s">
        <v>44</v>
      </c>
      <c r="AX4" s="20" t="s">
        <v>1</v>
      </c>
      <c r="AY4" s="215" t="s">
        <v>3</v>
      </c>
      <c r="AZ4" s="99" t="s">
        <v>37</v>
      </c>
      <c r="BA4" s="215" t="s">
        <v>90</v>
      </c>
      <c r="BB4" s="215" t="s">
        <v>110</v>
      </c>
      <c r="BC4" s="215" t="s">
        <v>113</v>
      </c>
      <c r="BD4" s="100" t="s">
        <v>39</v>
      </c>
      <c r="BE4" s="246" t="s">
        <v>44</v>
      </c>
      <c r="BF4" s="20" t="s">
        <v>1</v>
      </c>
      <c r="BG4" s="215" t="s">
        <v>3</v>
      </c>
      <c r="BH4" s="99" t="s">
        <v>37</v>
      </c>
      <c r="BI4" s="215" t="s">
        <v>90</v>
      </c>
      <c r="BJ4" s="215" t="s">
        <v>110</v>
      </c>
      <c r="BK4" s="215" t="s">
        <v>113</v>
      </c>
      <c r="BL4" s="100" t="s">
        <v>39</v>
      </c>
      <c r="BM4" s="246" t="s">
        <v>44</v>
      </c>
      <c r="BN4" s="20" t="s">
        <v>1</v>
      </c>
      <c r="BO4" s="215" t="s">
        <v>3</v>
      </c>
      <c r="BP4" s="99" t="s">
        <v>37</v>
      </c>
      <c r="BQ4" s="215" t="s">
        <v>90</v>
      </c>
      <c r="BR4" s="215" t="s">
        <v>110</v>
      </c>
      <c r="BS4" s="215" t="s">
        <v>113</v>
      </c>
      <c r="BT4" s="100" t="s">
        <v>39</v>
      </c>
      <c r="BU4" s="246" t="s">
        <v>44</v>
      </c>
      <c r="BV4" s="20" t="s">
        <v>1</v>
      </c>
      <c r="BW4" s="215" t="s">
        <v>3</v>
      </c>
      <c r="BX4" s="99" t="s">
        <v>37</v>
      </c>
      <c r="BY4" s="215" t="s">
        <v>90</v>
      </c>
      <c r="BZ4" s="215" t="s">
        <v>110</v>
      </c>
      <c r="CA4" s="215" t="s">
        <v>113</v>
      </c>
      <c r="CB4" s="100" t="s">
        <v>39</v>
      </c>
      <c r="CC4" s="246" t="s">
        <v>44</v>
      </c>
    </row>
    <row r="5" ht="18" customHeight="1" spans="1:81">
      <c r="A5" s="182" t="s">
        <v>45</v>
      </c>
      <c r="B5" s="183"/>
      <c r="C5" s="18">
        <f t="shared" ref="C5:N5" si="0">C6+C38+C67</f>
        <v>618</v>
      </c>
      <c r="D5" s="184">
        <f t="shared" si="0"/>
        <v>607</v>
      </c>
      <c r="E5" s="184">
        <f t="shared" si="0"/>
        <v>11</v>
      </c>
      <c r="F5" s="185">
        <f t="shared" si="0"/>
        <v>50845</v>
      </c>
      <c r="G5" s="185">
        <f t="shared" si="0"/>
        <v>49770</v>
      </c>
      <c r="H5" s="185">
        <f t="shared" si="0"/>
        <v>1075</v>
      </c>
      <c r="I5" s="203">
        <f t="shared" si="0"/>
        <v>257</v>
      </c>
      <c r="J5" s="204">
        <f>IF(I5&lt;&gt;0,I5/C5,"-")</f>
        <v>0.415857605177994</v>
      </c>
      <c r="K5" s="203">
        <f t="shared" si="0"/>
        <v>0</v>
      </c>
      <c r="L5" s="203">
        <f t="shared" si="0"/>
        <v>464</v>
      </c>
      <c r="M5" s="185">
        <f t="shared" si="0"/>
        <v>50845</v>
      </c>
      <c r="N5" s="185">
        <f t="shared" si="0"/>
        <v>0</v>
      </c>
      <c r="O5" s="205">
        <f>IF(OR(COUNTIF(O7:O37,"&lt;&gt;-"),COUNTIF(O39:O66,"&lt;&gt;-"),COUNTIF(O68:O98,"&lt;&gt;-")),AVERAGE(O7:O37,O39:O66,O68:O98),"-")</f>
        <v>197.949184303351</v>
      </c>
      <c r="P5" s="185">
        <f t="shared" ref="P5:Q5" si="1">P6+P38+P67</f>
        <v>40676</v>
      </c>
      <c r="Q5" s="219">
        <f t="shared" si="1"/>
        <v>10169</v>
      </c>
      <c r="R5" s="128">
        <f t="shared" ref="R5:W5" si="2">R6+R38+R67</f>
        <v>176</v>
      </c>
      <c r="S5" s="19">
        <f t="shared" si="2"/>
        <v>71</v>
      </c>
      <c r="T5" s="220"/>
      <c r="U5" s="221">
        <f t="shared" si="2"/>
        <v>13250</v>
      </c>
      <c r="V5" s="222">
        <f t="shared" si="2"/>
        <v>0</v>
      </c>
      <c r="W5" s="221">
        <f t="shared" si="2"/>
        <v>0</v>
      </c>
      <c r="X5" s="130">
        <f t="shared" ref="X5:X68" si="3">IF(U5&lt;&gt;0,U5/S5,"-")</f>
        <v>186.619718309859</v>
      </c>
      <c r="Y5" s="247">
        <f t="shared" ref="Y5:AA5" si="4">Y6+Y38+Y67</f>
        <v>105</v>
      </c>
      <c r="Z5" s="128">
        <f t="shared" si="4"/>
        <v>304</v>
      </c>
      <c r="AA5" s="19">
        <f t="shared" si="4"/>
        <v>103</v>
      </c>
      <c r="AB5" s="220">
        <f>IF(AA5&lt;&gt;0,AA5/Z5,"-")</f>
        <v>0.338815789473684</v>
      </c>
      <c r="AC5" s="221">
        <f t="shared" ref="AC5:AE5" si="5">AC6+AC38+AC67</f>
        <v>19795</v>
      </c>
      <c r="AD5" s="222">
        <f t="shared" si="5"/>
        <v>0</v>
      </c>
      <c r="AE5" s="221">
        <f t="shared" si="5"/>
        <v>0</v>
      </c>
      <c r="AF5" s="130">
        <f t="shared" ref="AF5:AF68" si="6">IF(AC5&lt;&gt;0,AC5/AA5,"-")</f>
        <v>192.184466019417</v>
      </c>
      <c r="AG5" s="247">
        <f t="shared" ref="AG5:AI5" si="7">AG6+AG38+AG67</f>
        <v>201</v>
      </c>
      <c r="AH5" s="128">
        <f t="shared" si="7"/>
        <v>17</v>
      </c>
      <c r="AI5" s="19">
        <f t="shared" si="7"/>
        <v>6</v>
      </c>
      <c r="AJ5" s="220">
        <f>IF(AI5&lt;&gt;0,AI5/AH5,"-")</f>
        <v>0.352941176470588</v>
      </c>
      <c r="AK5" s="221">
        <f t="shared" ref="AK5:AM5" si="8">AK6+AK38+AK67</f>
        <v>1200</v>
      </c>
      <c r="AL5" s="222">
        <f t="shared" si="8"/>
        <v>0</v>
      </c>
      <c r="AM5" s="221">
        <f t="shared" si="8"/>
        <v>0</v>
      </c>
      <c r="AN5" s="130">
        <f t="shared" ref="AN5:AN68" si="9">IF(AK5&lt;&gt;0,AK5/AI5,"-")</f>
        <v>200</v>
      </c>
      <c r="AO5" s="247">
        <f t="shared" ref="AO5:AQ5" si="10">AO6+AO38+AO67</f>
        <v>11</v>
      </c>
      <c r="AP5" s="128">
        <f t="shared" si="10"/>
        <v>29</v>
      </c>
      <c r="AQ5" s="19">
        <f t="shared" si="10"/>
        <v>12</v>
      </c>
      <c r="AR5" s="220">
        <f>IF(AQ5&lt;&gt;0,AQ5/AP5,"-")</f>
        <v>0.413793103448276</v>
      </c>
      <c r="AS5" s="221">
        <f t="shared" ref="AS5:AU5" si="11">AS6+AS38+AS67</f>
        <v>2750</v>
      </c>
      <c r="AT5" s="222">
        <f t="shared" si="11"/>
        <v>0</v>
      </c>
      <c r="AU5" s="221">
        <f t="shared" si="11"/>
        <v>0</v>
      </c>
      <c r="AV5" s="130">
        <f t="shared" ref="AV5:AV68" si="12">IF(AS5&lt;&gt;0,AS5/AQ5,"-")</f>
        <v>229.166666666667</v>
      </c>
      <c r="AW5" s="247">
        <f>AW6+AW38+AW67</f>
        <v>17</v>
      </c>
      <c r="AX5" s="128">
        <f t="shared" ref="AX5:AY5" si="13">AX6+AX38+AX67</f>
        <v>74</v>
      </c>
      <c r="AY5" s="19">
        <f t="shared" si="13"/>
        <v>16</v>
      </c>
      <c r="AZ5" s="220">
        <f>IF(AY5&lt;&gt;0,AY5/AX5,"-")</f>
        <v>0.216216216216216</v>
      </c>
      <c r="BA5" s="221">
        <f t="shared" ref="BA5:BC5" si="14">BA6+BA38+BA67</f>
        <v>2900</v>
      </c>
      <c r="BB5" s="222">
        <f t="shared" si="14"/>
        <v>0</v>
      </c>
      <c r="BC5" s="221">
        <f t="shared" si="14"/>
        <v>0</v>
      </c>
      <c r="BD5" s="130">
        <f t="shared" ref="BD5:BD68" si="15">IF(BA5&lt;&gt;0,BA5/AY5,"-")</f>
        <v>181.25</v>
      </c>
      <c r="BE5" s="247">
        <f t="shared" ref="BE5:BG5" si="16">BE6+BE38+BE67</f>
        <v>58</v>
      </c>
      <c r="BF5" s="128">
        <f t="shared" si="16"/>
        <v>4</v>
      </c>
      <c r="BG5" s="19">
        <f t="shared" si="16"/>
        <v>3</v>
      </c>
      <c r="BH5" s="220">
        <f t="shared" ref="BH5:BH68" si="17">IF(BG5&lt;&gt;0,BG5/BF5,"-")</f>
        <v>0.75</v>
      </c>
      <c r="BI5" s="221">
        <f t="shared" ref="BI5:BK5" si="18">BI6+BI38+BI67</f>
        <v>575</v>
      </c>
      <c r="BJ5" s="222">
        <f t="shared" si="18"/>
        <v>0</v>
      </c>
      <c r="BK5" s="221">
        <f t="shared" si="18"/>
        <v>0</v>
      </c>
      <c r="BL5" s="130">
        <f t="shared" ref="BL5:BL68" si="19">IF(BI5&lt;&gt;0,BI5/BG5,"-")</f>
        <v>191.666666666667</v>
      </c>
      <c r="BM5" s="247">
        <f t="shared" ref="BM5:BO5" si="20">BM6+BM38+BM67</f>
        <v>1</v>
      </c>
      <c r="BN5" s="128">
        <f t="shared" si="20"/>
        <v>108</v>
      </c>
      <c r="BO5" s="19">
        <f t="shared" si="20"/>
        <v>42</v>
      </c>
      <c r="BP5" s="220">
        <f t="shared" ref="BP5:BP68" si="21">IF(BO5&lt;&gt;0,BO5/BN5,"-")</f>
        <v>0.388888888888889</v>
      </c>
      <c r="BQ5" s="221">
        <f t="shared" ref="BQ5:BS5" si="22">BQ6+BQ38+BQ67</f>
        <v>9875</v>
      </c>
      <c r="BR5" s="222">
        <f t="shared" si="22"/>
        <v>0</v>
      </c>
      <c r="BS5" s="221">
        <f t="shared" si="22"/>
        <v>0</v>
      </c>
      <c r="BT5" s="130">
        <f t="shared" ref="BT5:BT68" si="23">IF(BQ5&lt;&gt;0,BQ5/BO5,"-")</f>
        <v>235.119047619048</v>
      </c>
      <c r="BU5" s="247">
        <f>BU6+BU38+BU67</f>
        <v>66</v>
      </c>
      <c r="BV5" s="128">
        <f>BV6+BV38+BV67</f>
        <v>7</v>
      </c>
      <c r="BW5" s="19">
        <f>BW6+BW38+BW67</f>
        <v>2</v>
      </c>
      <c r="BX5" s="220">
        <f>IF(BW5&lt;&gt;0,BW5/BV5,"-")</f>
        <v>0.285714285714286</v>
      </c>
      <c r="BY5" s="221">
        <f t="shared" ref="BY5:CA5" si="24">BY6+BY38+BY67</f>
        <v>500</v>
      </c>
      <c r="BZ5" s="222">
        <f t="shared" si="24"/>
        <v>0</v>
      </c>
      <c r="CA5" s="221">
        <f t="shared" si="24"/>
        <v>0</v>
      </c>
      <c r="CB5" s="130">
        <f t="shared" ref="CB5:CB68" si="25">IF(BY5&lt;&gt;0,BY5/BW5,"-")</f>
        <v>250</v>
      </c>
      <c r="CC5" s="247">
        <f t="shared" ref="CC5" si="26">CC6+CC38+CC67</f>
        <v>5</v>
      </c>
    </row>
    <row r="6" ht="16.5" customHeight="1" spans="1:81">
      <c r="A6" s="20" t="s">
        <v>46</v>
      </c>
      <c r="B6" s="186"/>
      <c r="C6" s="22">
        <f t="shared" ref="C6:N6" si="27">SUM(C7:C37)</f>
        <v>347</v>
      </c>
      <c r="D6" s="69">
        <f t="shared" si="27"/>
        <v>339</v>
      </c>
      <c r="E6" s="69">
        <f t="shared" si="27"/>
        <v>8</v>
      </c>
      <c r="F6" s="187">
        <f t="shared" si="27"/>
        <v>27020</v>
      </c>
      <c r="G6" s="187">
        <f t="shared" si="27"/>
        <v>26220</v>
      </c>
      <c r="H6" s="187">
        <f t="shared" si="27"/>
        <v>800</v>
      </c>
      <c r="I6" s="206">
        <f t="shared" si="27"/>
        <v>133</v>
      </c>
      <c r="J6" s="204">
        <f t="shared" ref="J6:J69" si="28">IF(I6&lt;&gt;0,I6/C6,"-")</f>
        <v>0.38328530259366</v>
      </c>
      <c r="K6" s="206">
        <f t="shared" si="27"/>
        <v>0</v>
      </c>
      <c r="L6" s="206">
        <f t="shared" si="27"/>
        <v>277</v>
      </c>
      <c r="M6" s="187">
        <f t="shared" si="27"/>
        <v>27020</v>
      </c>
      <c r="N6" s="187">
        <f t="shared" si="27"/>
        <v>0</v>
      </c>
      <c r="O6" s="207">
        <f t="shared" ref="O6:O69" si="29">IF(M6&lt;&gt;0,M6/I6,"-")</f>
        <v>203.157894736842</v>
      </c>
      <c r="P6" s="187">
        <f t="shared" ref="P6:P69" si="30">M6-Q6</f>
        <v>21616</v>
      </c>
      <c r="Q6" s="223">
        <f t="shared" ref="Q6:Q37" si="31">M6*0.2</f>
        <v>5404</v>
      </c>
      <c r="R6" s="97">
        <f t="shared" ref="R6:W6" si="32">SUM(R7:R37)</f>
        <v>113</v>
      </c>
      <c r="S6" s="23">
        <f t="shared" si="32"/>
        <v>45</v>
      </c>
      <c r="T6" s="220">
        <f t="shared" ref="T6:T69" si="33">IF(S6&lt;&gt;0,S6/R6,"-")</f>
        <v>0.398230088495575</v>
      </c>
      <c r="U6" s="224">
        <f t="shared" si="32"/>
        <v>8200</v>
      </c>
      <c r="V6" s="225">
        <f t="shared" si="32"/>
        <v>0</v>
      </c>
      <c r="W6" s="224">
        <f t="shared" si="32"/>
        <v>0</v>
      </c>
      <c r="X6" s="100">
        <f t="shared" si="3"/>
        <v>182.222222222222</v>
      </c>
      <c r="Y6" s="248">
        <f t="shared" ref="Y6:AA6" si="34">SUM(Y7:Y37)</f>
        <v>68</v>
      </c>
      <c r="Z6" s="97">
        <f t="shared" si="34"/>
        <v>164</v>
      </c>
      <c r="AA6" s="23">
        <f t="shared" si="34"/>
        <v>45</v>
      </c>
      <c r="AB6" s="220">
        <f t="shared" ref="AB6:AB69" si="35">IF(AA6&lt;&gt;0,AA6/Z6,"-")</f>
        <v>0.274390243902439</v>
      </c>
      <c r="AC6" s="224">
        <f t="shared" ref="AC6:AE6" si="36">SUM(AC7:AC37)</f>
        <v>9320</v>
      </c>
      <c r="AD6" s="225">
        <f t="shared" si="36"/>
        <v>0</v>
      </c>
      <c r="AE6" s="224">
        <f t="shared" si="36"/>
        <v>0</v>
      </c>
      <c r="AF6" s="100">
        <f t="shared" si="6"/>
        <v>207.111111111111</v>
      </c>
      <c r="AG6" s="248">
        <f t="shared" ref="AG6:AI6" si="37">SUM(AG7:AG37)</f>
        <v>119</v>
      </c>
      <c r="AH6" s="97">
        <f t="shared" si="37"/>
        <v>10</v>
      </c>
      <c r="AI6" s="23">
        <f t="shared" si="37"/>
        <v>4</v>
      </c>
      <c r="AJ6" s="220">
        <f t="shared" ref="AJ6:AJ69" si="38">IF(AI6&lt;&gt;0,AI6/AH6,"-")</f>
        <v>0.4</v>
      </c>
      <c r="AK6" s="224">
        <f t="shared" ref="AK6:AM6" si="39">SUM(AK7:AK37)</f>
        <v>800</v>
      </c>
      <c r="AL6" s="225">
        <f t="shared" si="39"/>
        <v>0</v>
      </c>
      <c r="AM6" s="224">
        <f t="shared" si="39"/>
        <v>0</v>
      </c>
      <c r="AN6" s="100">
        <f t="shared" si="9"/>
        <v>200</v>
      </c>
      <c r="AO6" s="248">
        <f t="shared" ref="AO6:AQ6" si="40">SUM(AO7:AO37)</f>
        <v>6</v>
      </c>
      <c r="AP6" s="97">
        <f t="shared" si="40"/>
        <v>16</v>
      </c>
      <c r="AQ6" s="23">
        <f t="shared" si="40"/>
        <v>7</v>
      </c>
      <c r="AR6" s="220">
        <f t="shared" ref="AR6:AR69" si="41">IF(AQ6&lt;&gt;0,AQ6/AP6,"-")</f>
        <v>0.4375</v>
      </c>
      <c r="AS6" s="224">
        <f t="shared" ref="AS6:AU6" si="42">SUM(AS7:AS37)</f>
        <v>1700</v>
      </c>
      <c r="AT6" s="225">
        <f t="shared" si="42"/>
        <v>0</v>
      </c>
      <c r="AU6" s="224">
        <f t="shared" si="42"/>
        <v>0</v>
      </c>
      <c r="AV6" s="100">
        <f t="shared" si="12"/>
        <v>242.857142857143</v>
      </c>
      <c r="AW6" s="248">
        <f>SUM(AW7:AW37)</f>
        <v>9</v>
      </c>
      <c r="AX6" s="97">
        <f t="shared" ref="AX6:AY6" si="43">SUM(AX7:AX37)</f>
        <v>30</v>
      </c>
      <c r="AY6" s="23">
        <f t="shared" si="43"/>
        <v>6</v>
      </c>
      <c r="AZ6" s="220">
        <f t="shared" ref="AZ6:AZ69" si="44">IF(AY6&lt;&gt;0,AY6/AX6,"-")</f>
        <v>0.2</v>
      </c>
      <c r="BA6" s="224">
        <f t="shared" ref="BA6:BC6" si="45">SUM(BA7:BA37)</f>
        <v>1050</v>
      </c>
      <c r="BB6" s="225">
        <f t="shared" si="45"/>
        <v>0</v>
      </c>
      <c r="BC6" s="224">
        <f t="shared" si="45"/>
        <v>0</v>
      </c>
      <c r="BD6" s="100">
        <f t="shared" si="15"/>
        <v>175</v>
      </c>
      <c r="BE6" s="248">
        <f t="shared" ref="BE6:BG6" si="46">SUM(BE7:BE37)</f>
        <v>24</v>
      </c>
      <c r="BF6" s="97">
        <f t="shared" si="46"/>
        <v>2</v>
      </c>
      <c r="BG6" s="23">
        <f t="shared" si="46"/>
        <v>1</v>
      </c>
      <c r="BH6" s="220">
        <f t="shared" si="17"/>
        <v>0.5</v>
      </c>
      <c r="BI6" s="224">
        <f t="shared" ref="BI6:BK6" si="47">SUM(BI7:BI37)</f>
        <v>300</v>
      </c>
      <c r="BJ6" s="225">
        <f t="shared" si="47"/>
        <v>0</v>
      </c>
      <c r="BK6" s="224">
        <f t="shared" si="47"/>
        <v>0</v>
      </c>
      <c r="BL6" s="100">
        <f t="shared" si="19"/>
        <v>300</v>
      </c>
      <c r="BM6" s="248">
        <f t="shared" ref="BM6:BO6" si="48">SUM(BM7:BM37)</f>
        <v>1</v>
      </c>
      <c r="BN6" s="97">
        <f t="shared" si="48"/>
        <v>67</v>
      </c>
      <c r="BO6" s="23">
        <f t="shared" si="48"/>
        <v>21</v>
      </c>
      <c r="BP6" s="220">
        <f t="shared" si="21"/>
        <v>0.313432835820896</v>
      </c>
      <c r="BQ6" s="224">
        <f t="shared" ref="BQ6:BS6" si="49">SUM(BQ7:BQ37)</f>
        <v>5150</v>
      </c>
      <c r="BR6" s="225">
        <f t="shared" si="49"/>
        <v>0</v>
      </c>
      <c r="BS6" s="224">
        <f t="shared" si="49"/>
        <v>0</v>
      </c>
      <c r="BT6" s="100">
        <f t="shared" si="23"/>
        <v>245.238095238095</v>
      </c>
      <c r="BU6" s="248">
        <f>SUM(BU7:BU37)</f>
        <v>46</v>
      </c>
      <c r="BV6" s="97">
        <f>SUM(BV7:BV37)</f>
        <v>6</v>
      </c>
      <c r="BW6" s="23">
        <f>SUM(BW7:BW37)</f>
        <v>2</v>
      </c>
      <c r="BX6" s="220">
        <f t="shared" ref="BX6:BX69" si="50">IF(BW6&lt;&gt;0,BW6/BV6,"-")</f>
        <v>0.333333333333333</v>
      </c>
      <c r="BY6" s="224">
        <f t="shared" ref="BY6:CA6" si="51">SUM(BY7:BY37)</f>
        <v>500</v>
      </c>
      <c r="BZ6" s="225">
        <f t="shared" si="51"/>
        <v>0</v>
      </c>
      <c r="CA6" s="224">
        <f t="shared" si="51"/>
        <v>0</v>
      </c>
      <c r="CB6" s="100">
        <f t="shared" si="25"/>
        <v>250</v>
      </c>
      <c r="CC6" s="248">
        <f t="shared" ref="CC6" si="52">SUM(CC7:CC37)</f>
        <v>4</v>
      </c>
    </row>
    <row r="7" ht="14.25" customHeight="1" spans="1:81">
      <c r="A7" s="101" t="s">
        <v>46</v>
      </c>
      <c r="B7" s="102">
        <v>1</v>
      </c>
      <c r="C7" s="188">
        <f t="shared" ref="C7:C37" si="53">D7+E7</f>
        <v>12</v>
      </c>
      <c r="D7" s="189">
        <f>R7+Z7+AH7+AP7+AX7+BV7</f>
        <v>12</v>
      </c>
      <c r="E7" s="189">
        <f>BF7+BV7</f>
        <v>0</v>
      </c>
      <c r="F7" s="190">
        <f>G7+H7</f>
        <v>1250</v>
      </c>
      <c r="G7" s="190">
        <f>U7+AC7+AK7+AS7+BA7+BQ7</f>
        <v>1250</v>
      </c>
      <c r="H7" s="190">
        <f>BI7+BY7</f>
        <v>0</v>
      </c>
      <c r="I7" s="208">
        <f>S7+AA7+AI7+BW7+AQ7+BW7+AY7+BG7+BO7</f>
        <v>5</v>
      </c>
      <c r="J7" s="204">
        <f t="shared" si="28"/>
        <v>0.416666666666667</v>
      </c>
      <c r="K7" s="208">
        <f>V7+AD7+AL7+BZ7+AT7+BB7</f>
        <v>0</v>
      </c>
      <c r="L7" s="208">
        <f>Y7+AG7+AO7+CC7++BE7+AW7+BM7+BU7</f>
        <v>10</v>
      </c>
      <c r="M7" s="190">
        <f t="shared" ref="M7:M37" si="54">F7-N7</f>
        <v>1250</v>
      </c>
      <c r="N7" s="190">
        <f>W7+AE7+AM7+CA7+AU7+BC7</f>
        <v>0</v>
      </c>
      <c r="O7" s="209">
        <f t="shared" si="29"/>
        <v>250</v>
      </c>
      <c r="P7" s="190">
        <f t="shared" si="30"/>
        <v>1000</v>
      </c>
      <c r="Q7" s="226">
        <f t="shared" si="31"/>
        <v>250</v>
      </c>
      <c r="R7" s="103">
        <v>5</v>
      </c>
      <c r="S7" s="27">
        <v>2</v>
      </c>
      <c r="T7" s="227">
        <f t="shared" si="33"/>
        <v>0.4</v>
      </c>
      <c r="U7" s="228">
        <v>350</v>
      </c>
      <c r="V7" s="229"/>
      <c r="W7" s="228"/>
      <c r="X7" s="106">
        <f t="shared" si="3"/>
        <v>175</v>
      </c>
      <c r="Y7" s="249">
        <f t="shared" ref="Y7:Y37" si="55">R7-S7</f>
        <v>3</v>
      </c>
      <c r="Z7" s="103">
        <v>6</v>
      </c>
      <c r="AA7" s="27">
        <v>1</v>
      </c>
      <c r="AB7" s="227">
        <f t="shared" si="35"/>
        <v>0.166666666666667</v>
      </c>
      <c r="AC7" s="228">
        <v>300</v>
      </c>
      <c r="AD7" s="229"/>
      <c r="AE7" s="228"/>
      <c r="AF7" s="106">
        <f t="shared" si="6"/>
        <v>300</v>
      </c>
      <c r="AG7" s="249">
        <f t="shared" ref="AG7:AG37" si="56">Z7-AA7</f>
        <v>5</v>
      </c>
      <c r="AH7" s="103"/>
      <c r="AI7" s="27">
        <v>0</v>
      </c>
      <c r="AJ7" s="227" t="str">
        <f t="shared" si="38"/>
        <v>-</v>
      </c>
      <c r="AK7" s="228">
        <v>0</v>
      </c>
      <c r="AL7" s="229"/>
      <c r="AM7" s="228"/>
      <c r="AN7" s="106" t="str">
        <f t="shared" si="9"/>
        <v>-</v>
      </c>
      <c r="AO7" s="249">
        <f t="shared" ref="AO7:AO37" si="57">AH7-AI7</f>
        <v>0</v>
      </c>
      <c r="AP7" s="103"/>
      <c r="AQ7" s="27"/>
      <c r="AR7" s="227" t="str">
        <f t="shared" si="41"/>
        <v>-</v>
      </c>
      <c r="AS7" s="228"/>
      <c r="AT7" s="229"/>
      <c r="AU7" s="228"/>
      <c r="AV7" s="106" t="str">
        <f t="shared" si="12"/>
        <v>-</v>
      </c>
      <c r="AW7" s="249">
        <f t="shared" ref="AW7:AW37" si="58">AP7-AQ7</f>
        <v>0</v>
      </c>
      <c r="AX7" s="103">
        <v>1</v>
      </c>
      <c r="AY7" s="27">
        <v>0</v>
      </c>
      <c r="AZ7" s="227" t="str">
        <f t="shared" si="44"/>
        <v>-</v>
      </c>
      <c r="BA7" s="228">
        <v>0</v>
      </c>
      <c r="BB7" s="229"/>
      <c r="BC7" s="228"/>
      <c r="BD7" s="106" t="str">
        <f t="shared" si="15"/>
        <v>-</v>
      </c>
      <c r="BE7" s="249">
        <f t="shared" ref="BE7:BE37" si="59">AX7-AY7</f>
        <v>1</v>
      </c>
      <c r="BF7" s="103"/>
      <c r="BG7" s="27"/>
      <c r="BH7" s="227" t="str">
        <f t="shared" si="17"/>
        <v>-</v>
      </c>
      <c r="BI7" s="228"/>
      <c r="BJ7" s="229"/>
      <c r="BK7" s="228"/>
      <c r="BL7" s="106" t="str">
        <f t="shared" si="19"/>
        <v>-</v>
      </c>
      <c r="BM7" s="249">
        <f t="shared" ref="BM7:BM37" si="60">BF7-BG7</f>
        <v>0</v>
      </c>
      <c r="BN7" s="103">
        <v>3</v>
      </c>
      <c r="BO7" s="27">
        <v>2</v>
      </c>
      <c r="BP7" s="227">
        <f t="shared" si="21"/>
        <v>0.666666666666667</v>
      </c>
      <c r="BQ7" s="228">
        <v>600</v>
      </c>
      <c r="BR7" s="229"/>
      <c r="BS7" s="228"/>
      <c r="BT7" s="106">
        <f t="shared" si="23"/>
        <v>300</v>
      </c>
      <c r="BU7" s="249">
        <f t="shared" ref="BU7:BU37" si="61">BN7-BO7</f>
        <v>1</v>
      </c>
      <c r="BV7" s="103">
        <v>0</v>
      </c>
      <c r="BW7" s="27">
        <v>0</v>
      </c>
      <c r="BX7" s="227" t="str">
        <f t="shared" si="50"/>
        <v>-</v>
      </c>
      <c r="BY7" s="228"/>
      <c r="BZ7" s="229"/>
      <c r="CA7" s="228"/>
      <c r="CB7" s="106" t="str">
        <f t="shared" si="25"/>
        <v>-</v>
      </c>
      <c r="CC7" s="249">
        <f t="shared" ref="CC7:CC37" si="62">BV7-BW7</f>
        <v>0</v>
      </c>
    </row>
    <row r="8" ht="14.25" customHeight="1" spans="1:81">
      <c r="A8" s="191"/>
      <c r="B8" s="108">
        <v>2</v>
      </c>
      <c r="C8" s="192">
        <f t="shared" si="53"/>
        <v>8</v>
      </c>
      <c r="D8" s="189">
        <f t="shared" ref="D8:D71" si="63">R8+Z8+AH8+AP8+AX8+BV8</f>
        <v>8</v>
      </c>
      <c r="E8" s="189">
        <f t="shared" ref="E8:E71" si="64">BF8+BV8</f>
        <v>0</v>
      </c>
      <c r="F8" s="190">
        <f t="shared" ref="F8:F71" si="65">G8+H8</f>
        <v>500</v>
      </c>
      <c r="G8" s="190">
        <f t="shared" ref="G8:G71" si="66">U8+AC8+AK8+AS8+BA8+BQ8</f>
        <v>500</v>
      </c>
      <c r="H8" s="190">
        <f t="shared" ref="H8:H71" si="67">BI8+BY8</f>
        <v>0</v>
      </c>
      <c r="I8" s="208">
        <f t="shared" ref="I8:I71" si="68">S8+AA8+AI8+BW8+AQ8+BW8+AY8+BG8+BO8</f>
        <v>2</v>
      </c>
      <c r="J8" s="204">
        <f t="shared" si="28"/>
        <v>0.25</v>
      </c>
      <c r="K8" s="208">
        <f t="shared" ref="K8:K71" si="69">V8+AD8+AL8+BZ8+AT8+BB8</f>
        <v>0</v>
      </c>
      <c r="L8" s="208">
        <f t="shared" ref="L8:L71" si="70">Y8+AG8+AO8+CC8++BE8+AW8+BM8+BU8</f>
        <v>17</v>
      </c>
      <c r="M8" s="210">
        <f t="shared" si="54"/>
        <v>500</v>
      </c>
      <c r="N8" s="190">
        <f t="shared" ref="N8:N71" si="71">W8+AE8+AM8+CA8+AU8+BC8</f>
        <v>0</v>
      </c>
      <c r="O8" s="211">
        <f t="shared" si="29"/>
        <v>250</v>
      </c>
      <c r="P8" s="210">
        <f t="shared" si="30"/>
        <v>400</v>
      </c>
      <c r="Q8" s="230">
        <f t="shared" si="31"/>
        <v>100</v>
      </c>
      <c r="R8" s="109">
        <v>4</v>
      </c>
      <c r="S8" s="31">
        <v>0</v>
      </c>
      <c r="T8" s="227" t="str">
        <f t="shared" si="33"/>
        <v>-</v>
      </c>
      <c r="U8" s="231">
        <v>0</v>
      </c>
      <c r="V8" s="232"/>
      <c r="W8" s="231"/>
      <c r="X8" s="111" t="str">
        <f t="shared" si="3"/>
        <v>-</v>
      </c>
      <c r="Y8" s="250">
        <f t="shared" si="55"/>
        <v>4</v>
      </c>
      <c r="Z8" s="109">
        <v>3</v>
      </c>
      <c r="AA8" s="31">
        <v>2</v>
      </c>
      <c r="AB8" s="227">
        <f t="shared" si="35"/>
        <v>0.666666666666667</v>
      </c>
      <c r="AC8" s="231">
        <v>500</v>
      </c>
      <c r="AD8" s="232"/>
      <c r="AE8" s="231"/>
      <c r="AF8" s="111">
        <f t="shared" si="6"/>
        <v>250</v>
      </c>
      <c r="AG8" s="250">
        <f t="shared" si="56"/>
        <v>1</v>
      </c>
      <c r="AH8" s="109"/>
      <c r="AI8" s="31"/>
      <c r="AJ8" s="227" t="str">
        <f t="shared" si="38"/>
        <v>-</v>
      </c>
      <c r="AK8" s="231"/>
      <c r="AL8" s="232"/>
      <c r="AM8" s="231"/>
      <c r="AN8" s="111" t="str">
        <f t="shared" si="9"/>
        <v>-</v>
      </c>
      <c r="AO8" s="250">
        <f t="shared" si="57"/>
        <v>0</v>
      </c>
      <c r="AP8" s="109"/>
      <c r="AQ8" s="31"/>
      <c r="AR8" s="227" t="str">
        <f t="shared" si="41"/>
        <v>-</v>
      </c>
      <c r="AS8" s="231"/>
      <c r="AT8" s="232"/>
      <c r="AU8" s="231"/>
      <c r="AV8" s="111" t="str">
        <f t="shared" si="12"/>
        <v>-</v>
      </c>
      <c r="AW8" s="250">
        <f t="shared" si="58"/>
        <v>0</v>
      </c>
      <c r="AX8" s="109">
        <v>1</v>
      </c>
      <c r="AY8" s="31">
        <v>0</v>
      </c>
      <c r="AZ8" s="227" t="str">
        <f t="shared" si="44"/>
        <v>-</v>
      </c>
      <c r="BA8" s="231"/>
      <c r="BB8" s="232"/>
      <c r="BC8" s="231"/>
      <c r="BD8" s="111" t="str">
        <f t="shared" si="15"/>
        <v>-</v>
      </c>
      <c r="BE8" s="250">
        <f t="shared" si="59"/>
        <v>1</v>
      </c>
      <c r="BF8" s="109"/>
      <c r="BG8" s="31"/>
      <c r="BH8" s="227" t="str">
        <f t="shared" si="17"/>
        <v>-</v>
      </c>
      <c r="BI8" s="231"/>
      <c r="BJ8" s="232"/>
      <c r="BK8" s="231"/>
      <c r="BL8" s="111" t="str">
        <f t="shared" si="19"/>
        <v>-</v>
      </c>
      <c r="BM8" s="250">
        <f t="shared" si="60"/>
        <v>0</v>
      </c>
      <c r="BN8" s="109">
        <v>11</v>
      </c>
      <c r="BO8" s="31">
        <v>0</v>
      </c>
      <c r="BP8" s="227" t="str">
        <f t="shared" si="21"/>
        <v>-</v>
      </c>
      <c r="BQ8" s="231">
        <v>0</v>
      </c>
      <c r="BR8" s="232"/>
      <c r="BS8" s="231"/>
      <c r="BT8" s="111" t="str">
        <f t="shared" si="23"/>
        <v>-</v>
      </c>
      <c r="BU8" s="250">
        <f t="shared" si="61"/>
        <v>11</v>
      </c>
      <c r="BV8" s="109">
        <v>0</v>
      </c>
      <c r="BW8" s="31">
        <v>0</v>
      </c>
      <c r="BX8" s="227" t="str">
        <f t="shared" si="50"/>
        <v>-</v>
      </c>
      <c r="BY8" s="231">
        <v>0</v>
      </c>
      <c r="BZ8" s="232"/>
      <c r="CA8" s="231"/>
      <c r="CB8" s="111" t="str">
        <f t="shared" si="25"/>
        <v>-</v>
      </c>
      <c r="CC8" s="250">
        <f t="shared" si="62"/>
        <v>0</v>
      </c>
    </row>
    <row r="9" ht="14.25" customHeight="1" spans="1:81">
      <c r="A9" s="191"/>
      <c r="B9" s="108">
        <v>3</v>
      </c>
      <c r="C9" s="192">
        <f t="shared" si="53"/>
        <v>7</v>
      </c>
      <c r="D9" s="189">
        <f t="shared" si="63"/>
        <v>6</v>
      </c>
      <c r="E9" s="189">
        <f t="shared" si="64"/>
        <v>1</v>
      </c>
      <c r="F9" s="190">
        <f t="shared" si="65"/>
        <v>1600</v>
      </c>
      <c r="G9" s="190">
        <f t="shared" si="66"/>
        <v>1300</v>
      </c>
      <c r="H9" s="190">
        <f t="shared" si="67"/>
        <v>300</v>
      </c>
      <c r="I9" s="208">
        <f t="shared" si="68"/>
        <v>8</v>
      </c>
      <c r="J9" s="204">
        <f t="shared" si="28"/>
        <v>1.14285714285714</v>
      </c>
      <c r="K9" s="208">
        <f t="shared" si="69"/>
        <v>0</v>
      </c>
      <c r="L9" s="208">
        <f t="shared" si="70"/>
        <v>5</v>
      </c>
      <c r="M9" s="210">
        <f t="shared" si="54"/>
        <v>1600</v>
      </c>
      <c r="N9" s="190">
        <f t="shared" si="71"/>
        <v>0</v>
      </c>
      <c r="O9" s="211">
        <f t="shared" si="29"/>
        <v>200</v>
      </c>
      <c r="P9" s="210">
        <f t="shared" si="30"/>
        <v>1280</v>
      </c>
      <c r="Q9" s="230">
        <f t="shared" si="31"/>
        <v>320</v>
      </c>
      <c r="R9" s="109">
        <v>1</v>
      </c>
      <c r="S9" s="31">
        <v>1</v>
      </c>
      <c r="T9" s="227">
        <f t="shared" si="33"/>
        <v>1</v>
      </c>
      <c r="U9" s="231">
        <v>150</v>
      </c>
      <c r="V9" s="232"/>
      <c r="W9" s="231"/>
      <c r="X9" s="111">
        <f t="shared" si="3"/>
        <v>150</v>
      </c>
      <c r="Y9" s="250">
        <f t="shared" si="55"/>
        <v>0</v>
      </c>
      <c r="Z9" s="109">
        <v>3</v>
      </c>
      <c r="AA9" s="31">
        <v>2</v>
      </c>
      <c r="AB9" s="227">
        <f t="shared" si="35"/>
        <v>0.666666666666667</v>
      </c>
      <c r="AC9" s="231">
        <v>400</v>
      </c>
      <c r="AD9" s="232"/>
      <c r="AE9" s="231"/>
      <c r="AF9" s="111">
        <f t="shared" si="6"/>
        <v>200</v>
      </c>
      <c r="AG9" s="250">
        <f t="shared" si="56"/>
        <v>1</v>
      </c>
      <c r="AH9" s="109"/>
      <c r="AI9" s="31"/>
      <c r="AJ9" s="227" t="str">
        <f t="shared" si="38"/>
        <v>-</v>
      </c>
      <c r="AK9" s="231"/>
      <c r="AL9" s="232"/>
      <c r="AM9" s="231"/>
      <c r="AN9" s="111" t="str">
        <f t="shared" si="9"/>
        <v>-</v>
      </c>
      <c r="AO9" s="250">
        <f t="shared" si="57"/>
        <v>0</v>
      </c>
      <c r="AP9" s="109"/>
      <c r="AQ9" s="31"/>
      <c r="AR9" s="227" t="str">
        <f t="shared" si="41"/>
        <v>-</v>
      </c>
      <c r="AS9" s="231"/>
      <c r="AT9" s="232"/>
      <c r="AU9" s="231"/>
      <c r="AV9" s="111" t="str">
        <f t="shared" si="12"/>
        <v>-</v>
      </c>
      <c r="AW9" s="250">
        <f t="shared" si="58"/>
        <v>0</v>
      </c>
      <c r="AX9" s="109">
        <v>1</v>
      </c>
      <c r="AY9" s="31">
        <v>0</v>
      </c>
      <c r="AZ9" s="227" t="str">
        <f t="shared" si="44"/>
        <v>-</v>
      </c>
      <c r="BA9" s="231"/>
      <c r="BB9" s="232"/>
      <c r="BC9" s="231"/>
      <c r="BD9" s="111" t="str">
        <f t="shared" si="15"/>
        <v>-</v>
      </c>
      <c r="BE9" s="250">
        <f t="shared" si="59"/>
        <v>1</v>
      </c>
      <c r="BF9" s="109"/>
      <c r="BG9" s="31"/>
      <c r="BH9" s="227" t="str">
        <f t="shared" si="17"/>
        <v>-</v>
      </c>
      <c r="BI9" s="231"/>
      <c r="BJ9" s="232"/>
      <c r="BK9" s="231"/>
      <c r="BL9" s="111" t="str">
        <f t="shared" si="19"/>
        <v>-</v>
      </c>
      <c r="BM9" s="250">
        <f t="shared" si="60"/>
        <v>0</v>
      </c>
      <c r="BN9" s="109">
        <v>6</v>
      </c>
      <c r="BO9" s="31">
        <v>3</v>
      </c>
      <c r="BP9" s="227">
        <f t="shared" si="21"/>
        <v>0.5</v>
      </c>
      <c r="BQ9" s="231">
        <v>750</v>
      </c>
      <c r="BR9" s="232"/>
      <c r="BS9" s="231"/>
      <c r="BT9" s="111">
        <f t="shared" si="23"/>
        <v>250</v>
      </c>
      <c r="BU9" s="250">
        <f t="shared" si="61"/>
        <v>3</v>
      </c>
      <c r="BV9" s="109">
        <v>1</v>
      </c>
      <c r="BW9" s="31">
        <v>1</v>
      </c>
      <c r="BX9" s="227">
        <f t="shared" si="50"/>
        <v>1</v>
      </c>
      <c r="BY9" s="231">
        <v>300</v>
      </c>
      <c r="BZ9" s="232"/>
      <c r="CA9" s="231"/>
      <c r="CB9" s="111">
        <f t="shared" si="25"/>
        <v>300</v>
      </c>
      <c r="CC9" s="250">
        <f t="shared" si="62"/>
        <v>0</v>
      </c>
    </row>
    <row r="10" ht="14.25" customHeight="1" spans="1:81">
      <c r="A10" s="191"/>
      <c r="B10" s="108">
        <v>4</v>
      </c>
      <c r="C10" s="192">
        <f t="shared" si="53"/>
        <v>13</v>
      </c>
      <c r="D10" s="189">
        <f t="shared" si="63"/>
        <v>12</v>
      </c>
      <c r="E10" s="189">
        <f t="shared" si="64"/>
        <v>1</v>
      </c>
      <c r="F10" s="190">
        <f t="shared" si="65"/>
        <v>1375</v>
      </c>
      <c r="G10" s="190">
        <f t="shared" si="66"/>
        <v>1375</v>
      </c>
      <c r="H10" s="190">
        <f t="shared" si="67"/>
        <v>0</v>
      </c>
      <c r="I10" s="208">
        <f t="shared" si="68"/>
        <v>6</v>
      </c>
      <c r="J10" s="204">
        <f t="shared" si="28"/>
        <v>0.461538461538462</v>
      </c>
      <c r="K10" s="208">
        <f t="shared" si="69"/>
        <v>0</v>
      </c>
      <c r="L10" s="208">
        <f t="shared" si="70"/>
        <v>11</v>
      </c>
      <c r="M10" s="210">
        <f t="shared" si="54"/>
        <v>1375</v>
      </c>
      <c r="N10" s="190">
        <f t="shared" si="71"/>
        <v>0</v>
      </c>
      <c r="O10" s="211">
        <f t="shared" si="29"/>
        <v>229.166666666667</v>
      </c>
      <c r="P10" s="210">
        <f t="shared" si="30"/>
        <v>1100</v>
      </c>
      <c r="Q10" s="230">
        <f t="shared" si="31"/>
        <v>275</v>
      </c>
      <c r="R10" s="109">
        <v>4</v>
      </c>
      <c r="S10" s="31">
        <v>1</v>
      </c>
      <c r="T10" s="227">
        <f t="shared" si="33"/>
        <v>0.25</v>
      </c>
      <c r="U10" s="231">
        <v>200</v>
      </c>
      <c r="V10" s="232"/>
      <c r="W10" s="231"/>
      <c r="X10" s="111">
        <f t="shared" si="3"/>
        <v>200</v>
      </c>
      <c r="Y10" s="250">
        <f t="shared" si="55"/>
        <v>3</v>
      </c>
      <c r="Z10" s="109">
        <v>5</v>
      </c>
      <c r="AA10" s="31">
        <v>2</v>
      </c>
      <c r="AB10" s="227">
        <f t="shared" si="35"/>
        <v>0.4</v>
      </c>
      <c r="AC10" s="231">
        <v>550</v>
      </c>
      <c r="AD10" s="232"/>
      <c r="AE10" s="231"/>
      <c r="AF10" s="111">
        <f t="shared" si="6"/>
        <v>275</v>
      </c>
      <c r="AG10" s="250">
        <f t="shared" si="56"/>
        <v>3</v>
      </c>
      <c r="AH10" s="109"/>
      <c r="AI10" s="31"/>
      <c r="AJ10" s="227" t="str">
        <f t="shared" si="38"/>
        <v>-</v>
      </c>
      <c r="AK10" s="231"/>
      <c r="AL10" s="232"/>
      <c r="AM10" s="231"/>
      <c r="AN10" s="111" t="str">
        <f t="shared" si="9"/>
        <v>-</v>
      </c>
      <c r="AO10" s="250">
        <f t="shared" si="57"/>
        <v>0</v>
      </c>
      <c r="AP10" s="109">
        <v>2</v>
      </c>
      <c r="AQ10" s="31">
        <v>1</v>
      </c>
      <c r="AR10" s="227">
        <f t="shared" si="41"/>
        <v>0.5</v>
      </c>
      <c r="AS10" s="231">
        <v>200</v>
      </c>
      <c r="AT10" s="232"/>
      <c r="AU10" s="231"/>
      <c r="AV10" s="111">
        <f t="shared" si="12"/>
        <v>200</v>
      </c>
      <c r="AW10" s="250">
        <f t="shared" si="58"/>
        <v>1</v>
      </c>
      <c r="AX10" s="109">
        <v>1</v>
      </c>
      <c r="AY10" s="31">
        <v>0</v>
      </c>
      <c r="AZ10" s="227" t="str">
        <f t="shared" si="44"/>
        <v>-</v>
      </c>
      <c r="BA10" s="231"/>
      <c r="BB10" s="232"/>
      <c r="BC10" s="231"/>
      <c r="BD10" s="111" t="str">
        <f t="shared" si="15"/>
        <v>-</v>
      </c>
      <c r="BE10" s="250">
        <f t="shared" si="59"/>
        <v>1</v>
      </c>
      <c r="BF10" s="109">
        <v>1</v>
      </c>
      <c r="BG10" s="31">
        <v>0</v>
      </c>
      <c r="BH10" s="227" t="str">
        <f t="shared" si="17"/>
        <v>-</v>
      </c>
      <c r="BI10" s="231"/>
      <c r="BJ10" s="232"/>
      <c r="BK10" s="231"/>
      <c r="BL10" s="111" t="str">
        <f t="shared" si="19"/>
        <v>-</v>
      </c>
      <c r="BM10" s="250">
        <f t="shared" si="60"/>
        <v>1</v>
      </c>
      <c r="BN10" s="109">
        <v>4</v>
      </c>
      <c r="BO10" s="31">
        <v>2</v>
      </c>
      <c r="BP10" s="227">
        <f t="shared" si="21"/>
        <v>0.5</v>
      </c>
      <c r="BQ10" s="231">
        <v>425</v>
      </c>
      <c r="BR10" s="232"/>
      <c r="BS10" s="231"/>
      <c r="BT10" s="111">
        <f t="shared" si="23"/>
        <v>212.5</v>
      </c>
      <c r="BU10" s="250">
        <f t="shared" si="61"/>
        <v>2</v>
      </c>
      <c r="BV10" s="109"/>
      <c r="BW10" s="31"/>
      <c r="BX10" s="227" t="str">
        <f t="shared" si="50"/>
        <v>-</v>
      </c>
      <c r="BY10" s="231"/>
      <c r="BZ10" s="232"/>
      <c r="CA10" s="231"/>
      <c r="CB10" s="111" t="str">
        <f t="shared" si="25"/>
        <v>-</v>
      </c>
      <c r="CC10" s="250">
        <f t="shared" si="62"/>
        <v>0</v>
      </c>
    </row>
    <row r="11" ht="14.25" customHeight="1" spans="1:81">
      <c r="A11" s="191"/>
      <c r="B11" s="108">
        <v>5</v>
      </c>
      <c r="C11" s="192">
        <f t="shared" si="53"/>
        <v>14</v>
      </c>
      <c r="D11" s="189">
        <f t="shared" si="63"/>
        <v>14</v>
      </c>
      <c r="E11" s="189">
        <f t="shared" si="64"/>
        <v>0</v>
      </c>
      <c r="F11" s="190">
        <f t="shared" si="65"/>
        <v>750</v>
      </c>
      <c r="G11" s="190">
        <f t="shared" si="66"/>
        <v>750</v>
      </c>
      <c r="H11" s="190">
        <f t="shared" si="67"/>
        <v>0</v>
      </c>
      <c r="I11" s="208">
        <f t="shared" si="68"/>
        <v>4</v>
      </c>
      <c r="J11" s="204">
        <f t="shared" si="28"/>
        <v>0.285714285714286</v>
      </c>
      <c r="K11" s="208">
        <f t="shared" si="69"/>
        <v>0</v>
      </c>
      <c r="L11" s="208">
        <f t="shared" si="70"/>
        <v>10</v>
      </c>
      <c r="M11" s="210">
        <f t="shared" si="54"/>
        <v>750</v>
      </c>
      <c r="N11" s="190">
        <f t="shared" si="71"/>
        <v>0</v>
      </c>
      <c r="O11" s="211">
        <f t="shared" si="29"/>
        <v>187.5</v>
      </c>
      <c r="P11" s="210">
        <f t="shared" si="30"/>
        <v>600</v>
      </c>
      <c r="Q11" s="230">
        <f t="shared" si="31"/>
        <v>150</v>
      </c>
      <c r="R11" s="109">
        <v>6</v>
      </c>
      <c r="S11" s="31">
        <v>2</v>
      </c>
      <c r="T11" s="227">
        <f t="shared" si="33"/>
        <v>0.333333333333333</v>
      </c>
      <c r="U11" s="231">
        <v>250</v>
      </c>
      <c r="V11" s="232"/>
      <c r="W11" s="231"/>
      <c r="X11" s="111">
        <f t="shared" si="3"/>
        <v>125</v>
      </c>
      <c r="Y11" s="250">
        <f t="shared" si="55"/>
        <v>4</v>
      </c>
      <c r="Z11" s="109">
        <v>8</v>
      </c>
      <c r="AA11" s="31">
        <v>2</v>
      </c>
      <c r="AB11" s="227">
        <f t="shared" si="35"/>
        <v>0.25</v>
      </c>
      <c r="AC11" s="231">
        <v>500</v>
      </c>
      <c r="AD11" s="232"/>
      <c r="AE11" s="231"/>
      <c r="AF11" s="111">
        <f t="shared" si="6"/>
        <v>250</v>
      </c>
      <c r="AG11" s="250">
        <f t="shared" si="56"/>
        <v>6</v>
      </c>
      <c r="AH11" s="109"/>
      <c r="AI11" s="31"/>
      <c r="AJ11" s="227" t="str">
        <f t="shared" si="38"/>
        <v>-</v>
      </c>
      <c r="AK11" s="231"/>
      <c r="AL11" s="232"/>
      <c r="AM11" s="231"/>
      <c r="AN11" s="111" t="str">
        <f t="shared" si="9"/>
        <v>-</v>
      </c>
      <c r="AO11" s="250">
        <f t="shared" si="57"/>
        <v>0</v>
      </c>
      <c r="AP11" s="109"/>
      <c r="AQ11" s="31"/>
      <c r="AR11" s="227" t="str">
        <f t="shared" si="41"/>
        <v>-</v>
      </c>
      <c r="AS11" s="231"/>
      <c r="AT11" s="232"/>
      <c r="AU11" s="231"/>
      <c r="AV11" s="111" t="str">
        <f t="shared" si="12"/>
        <v>-</v>
      </c>
      <c r="AW11" s="250">
        <f t="shared" si="58"/>
        <v>0</v>
      </c>
      <c r="AX11" s="109">
        <v>0</v>
      </c>
      <c r="AY11" s="31">
        <v>0</v>
      </c>
      <c r="AZ11" s="227" t="str">
        <f t="shared" si="44"/>
        <v>-</v>
      </c>
      <c r="BA11" s="231"/>
      <c r="BB11" s="232"/>
      <c r="BC11" s="231"/>
      <c r="BD11" s="111" t="str">
        <f t="shared" si="15"/>
        <v>-</v>
      </c>
      <c r="BE11" s="250">
        <f t="shared" si="59"/>
        <v>0</v>
      </c>
      <c r="BF11" s="109"/>
      <c r="BG11" s="31"/>
      <c r="BH11" s="227" t="str">
        <f t="shared" si="17"/>
        <v>-</v>
      </c>
      <c r="BI11" s="231"/>
      <c r="BJ11" s="232"/>
      <c r="BK11" s="231"/>
      <c r="BL11" s="111" t="str">
        <f t="shared" si="19"/>
        <v>-</v>
      </c>
      <c r="BM11" s="250">
        <f t="shared" si="60"/>
        <v>0</v>
      </c>
      <c r="BN11" s="109">
        <v>0</v>
      </c>
      <c r="BO11" s="31">
        <v>0</v>
      </c>
      <c r="BP11" s="227" t="str">
        <f t="shared" si="21"/>
        <v>-</v>
      </c>
      <c r="BQ11" s="231"/>
      <c r="BR11" s="232"/>
      <c r="BS11" s="231"/>
      <c r="BT11" s="111" t="str">
        <f t="shared" si="23"/>
        <v>-</v>
      </c>
      <c r="BU11" s="250">
        <f t="shared" si="61"/>
        <v>0</v>
      </c>
      <c r="BV11" s="109"/>
      <c r="BW11" s="31"/>
      <c r="BX11" s="227" t="str">
        <f t="shared" si="50"/>
        <v>-</v>
      </c>
      <c r="BY11" s="231"/>
      <c r="BZ11" s="232"/>
      <c r="CA11" s="231"/>
      <c r="CB11" s="111" t="str">
        <f t="shared" si="25"/>
        <v>-</v>
      </c>
      <c r="CC11" s="250">
        <f t="shared" si="62"/>
        <v>0</v>
      </c>
    </row>
    <row r="12" ht="14.25" customHeight="1" spans="1:81">
      <c r="A12" s="191"/>
      <c r="B12" s="108">
        <v>6</v>
      </c>
      <c r="C12" s="192">
        <f t="shared" si="53"/>
        <v>11</v>
      </c>
      <c r="D12" s="189">
        <f t="shared" si="63"/>
        <v>10</v>
      </c>
      <c r="E12" s="189">
        <f t="shared" si="64"/>
        <v>1</v>
      </c>
      <c r="F12" s="190">
        <f t="shared" si="65"/>
        <v>600</v>
      </c>
      <c r="G12" s="190">
        <f t="shared" si="66"/>
        <v>600</v>
      </c>
      <c r="H12" s="190">
        <f t="shared" si="67"/>
        <v>0</v>
      </c>
      <c r="I12" s="208">
        <f t="shared" si="68"/>
        <v>3</v>
      </c>
      <c r="J12" s="204">
        <f t="shared" si="28"/>
        <v>0.272727272727273</v>
      </c>
      <c r="K12" s="208">
        <f t="shared" si="69"/>
        <v>0</v>
      </c>
      <c r="L12" s="208">
        <f t="shared" si="70"/>
        <v>9</v>
      </c>
      <c r="M12" s="210">
        <f t="shared" si="54"/>
        <v>600</v>
      </c>
      <c r="N12" s="190">
        <f t="shared" si="71"/>
        <v>0</v>
      </c>
      <c r="O12" s="211">
        <f t="shared" si="29"/>
        <v>200</v>
      </c>
      <c r="P12" s="210">
        <f t="shared" si="30"/>
        <v>480</v>
      </c>
      <c r="Q12" s="230">
        <f t="shared" si="31"/>
        <v>120</v>
      </c>
      <c r="R12" s="109">
        <v>5</v>
      </c>
      <c r="S12" s="31">
        <v>3</v>
      </c>
      <c r="T12" s="227">
        <f t="shared" si="33"/>
        <v>0.6</v>
      </c>
      <c r="U12" s="231">
        <v>600</v>
      </c>
      <c r="V12" s="232"/>
      <c r="W12" s="231"/>
      <c r="X12" s="111">
        <f t="shared" si="3"/>
        <v>200</v>
      </c>
      <c r="Y12" s="250">
        <f t="shared" si="55"/>
        <v>2</v>
      </c>
      <c r="Z12" s="109">
        <v>2</v>
      </c>
      <c r="AA12" s="31">
        <v>0</v>
      </c>
      <c r="AB12" s="227" t="str">
        <f t="shared" si="35"/>
        <v>-</v>
      </c>
      <c r="AC12" s="231"/>
      <c r="AD12" s="232"/>
      <c r="AE12" s="231"/>
      <c r="AF12" s="111" t="str">
        <f t="shared" si="6"/>
        <v>-</v>
      </c>
      <c r="AG12" s="250">
        <f t="shared" si="56"/>
        <v>2</v>
      </c>
      <c r="AH12" s="109">
        <v>1</v>
      </c>
      <c r="AI12" s="31">
        <v>0</v>
      </c>
      <c r="AJ12" s="227" t="str">
        <f t="shared" si="38"/>
        <v>-</v>
      </c>
      <c r="AK12" s="231"/>
      <c r="AL12" s="232"/>
      <c r="AM12" s="231"/>
      <c r="AN12" s="111" t="str">
        <f t="shared" si="9"/>
        <v>-</v>
      </c>
      <c r="AO12" s="250">
        <f t="shared" si="57"/>
        <v>1</v>
      </c>
      <c r="AP12" s="109">
        <v>1</v>
      </c>
      <c r="AQ12" s="31">
        <v>0</v>
      </c>
      <c r="AR12" s="227" t="str">
        <f t="shared" si="41"/>
        <v>-</v>
      </c>
      <c r="AS12" s="231"/>
      <c r="AT12" s="232"/>
      <c r="AU12" s="231"/>
      <c r="AV12" s="111" t="str">
        <f t="shared" si="12"/>
        <v>-</v>
      </c>
      <c r="AW12" s="250">
        <f t="shared" si="58"/>
        <v>1</v>
      </c>
      <c r="AX12" s="109"/>
      <c r="AY12" s="31"/>
      <c r="AZ12" s="227" t="str">
        <f t="shared" si="44"/>
        <v>-</v>
      </c>
      <c r="BA12" s="231"/>
      <c r="BB12" s="232"/>
      <c r="BC12" s="231"/>
      <c r="BD12" s="111" t="str">
        <f t="shared" si="15"/>
        <v>-</v>
      </c>
      <c r="BE12" s="250">
        <f t="shared" si="59"/>
        <v>0</v>
      </c>
      <c r="BF12" s="109"/>
      <c r="BG12" s="31"/>
      <c r="BH12" s="227" t="str">
        <f t="shared" si="17"/>
        <v>-</v>
      </c>
      <c r="BI12" s="231"/>
      <c r="BJ12" s="232"/>
      <c r="BK12" s="231"/>
      <c r="BL12" s="111" t="str">
        <f t="shared" si="19"/>
        <v>-</v>
      </c>
      <c r="BM12" s="250">
        <f t="shared" si="60"/>
        <v>0</v>
      </c>
      <c r="BN12" s="109">
        <v>2</v>
      </c>
      <c r="BO12" s="31">
        <v>0</v>
      </c>
      <c r="BP12" s="227" t="str">
        <f t="shared" si="21"/>
        <v>-</v>
      </c>
      <c r="BQ12" s="231"/>
      <c r="BR12" s="232"/>
      <c r="BS12" s="231"/>
      <c r="BT12" s="111" t="str">
        <f t="shared" si="23"/>
        <v>-</v>
      </c>
      <c r="BU12" s="250">
        <f t="shared" si="61"/>
        <v>2</v>
      </c>
      <c r="BV12" s="109">
        <v>1</v>
      </c>
      <c r="BW12" s="31">
        <v>0</v>
      </c>
      <c r="BX12" s="227" t="str">
        <f t="shared" si="50"/>
        <v>-</v>
      </c>
      <c r="BY12" s="231"/>
      <c r="BZ12" s="232"/>
      <c r="CA12" s="231"/>
      <c r="CB12" s="111" t="str">
        <f t="shared" si="25"/>
        <v>-</v>
      </c>
      <c r="CC12" s="250">
        <f t="shared" si="62"/>
        <v>1</v>
      </c>
    </row>
    <row r="13" ht="14.25" customHeight="1" spans="1:81">
      <c r="A13" s="191"/>
      <c r="B13" s="108">
        <v>7</v>
      </c>
      <c r="C13" s="192">
        <f t="shared" si="53"/>
        <v>15</v>
      </c>
      <c r="D13" s="189">
        <f t="shared" si="63"/>
        <v>14</v>
      </c>
      <c r="E13" s="189">
        <f t="shared" si="64"/>
        <v>1</v>
      </c>
      <c r="F13" s="190">
        <f t="shared" si="65"/>
        <v>1000</v>
      </c>
      <c r="G13" s="190">
        <f t="shared" si="66"/>
        <v>1000</v>
      </c>
      <c r="H13" s="190">
        <f t="shared" si="67"/>
        <v>0</v>
      </c>
      <c r="I13" s="208">
        <f t="shared" si="68"/>
        <v>5</v>
      </c>
      <c r="J13" s="204">
        <f t="shared" si="28"/>
        <v>0.333333333333333</v>
      </c>
      <c r="K13" s="208">
        <f t="shared" si="69"/>
        <v>0</v>
      </c>
      <c r="L13" s="208">
        <f t="shared" si="70"/>
        <v>10</v>
      </c>
      <c r="M13" s="210">
        <f t="shared" si="54"/>
        <v>1000</v>
      </c>
      <c r="N13" s="190">
        <f t="shared" si="71"/>
        <v>0</v>
      </c>
      <c r="O13" s="211">
        <f t="shared" si="29"/>
        <v>200</v>
      </c>
      <c r="P13" s="210">
        <f t="shared" si="30"/>
        <v>800</v>
      </c>
      <c r="Q13" s="230">
        <f t="shared" si="31"/>
        <v>200</v>
      </c>
      <c r="R13" s="109">
        <v>5</v>
      </c>
      <c r="S13" s="31">
        <v>4</v>
      </c>
      <c r="T13" s="227">
        <f t="shared" si="33"/>
        <v>0.8</v>
      </c>
      <c r="U13" s="231">
        <v>800</v>
      </c>
      <c r="V13" s="232"/>
      <c r="W13" s="231"/>
      <c r="X13" s="111">
        <f t="shared" si="3"/>
        <v>200</v>
      </c>
      <c r="Y13" s="250">
        <f t="shared" si="55"/>
        <v>1</v>
      </c>
      <c r="Z13" s="109">
        <v>6</v>
      </c>
      <c r="AA13" s="31">
        <v>1</v>
      </c>
      <c r="AB13" s="227">
        <f t="shared" si="35"/>
        <v>0.166666666666667</v>
      </c>
      <c r="AC13" s="231">
        <v>200</v>
      </c>
      <c r="AD13" s="232"/>
      <c r="AE13" s="231"/>
      <c r="AF13" s="111">
        <f t="shared" si="6"/>
        <v>200</v>
      </c>
      <c r="AG13" s="250">
        <f t="shared" si="56"/>
        <v>5</v>
      </c>
      <c r="AH13" s="109"/>
      <c r="AI13" s="31"/>
      <c r="AJ13" s="227" t="str">
        <f t="shared" si="38"/>
        <v>-</v>
      </c>
      <c r="AK13" s="231"/>
      <c r="AL13" s="232"/>
      <c r="AM13" s="231"/>
      <c r="AN13" s="111" t="str">
        <f t="shared" si="9"/>
        <v>-</v>
      </c>
      <c r="AO13" s="250">
        <f t="shared" si="57"/>
        <v>0</v>
      </c>
      <c r="AP13" s="109"/>
      <c r="AQ13" s="31"/>
      <c r="AR13" s="227" t="str">
        <f t="shared" si="41"/>
        <v>-</v>
      </c>
      <c r="AS13" s="231"/>
      <c r="AT13" s="232"/>
      <c r="AU13" s="231"/>
      <c r="AV13" s="111" t="str">
        <f t="shared" si="12"/>
        <v>-</v>
      </c>
      <c r="AW13" s="250">
        <f t="shared" si="58"/>
        <v>0</v>
      </c>
      <c r="AX13" s="109">
        <v>2</v>
      </c>
      <c r="AY13" s="31">
        <v>0</v>
      </c>
      <c r="AZ13" s="227" t="str">
        <f t="shared" si="44"/>
        <v>-</v>
      </c>
      <c r="BA13" s="231"/>
      <c r="BB13" s="232"/>
      <c r="BC13" s="231"/>
      <c r="BD13" s="111" t="str">
        <f t="shared" si="15"/>
        <v>-</v>
      </c>
      <c r="BE13" s="250">
        <f t="shared" si="59"/>
        <v>2</v>
      </c>
      <c r="BF13" s="109"/>
      <c r="BG13" s="31"/>
      <c r="BH13" s="227" t="str">
        <f t="shared" si="17"/>
        <v>-</v>
      </c>
      <c r="BI13" s="231"/>
      <c r="BJ13" s="232"/>
      <c r="BK13" s="231"/>
      <c r="BL13" s="111" t="str">
        <f t="shared" si="19"/>
        <v>-</v>
      </c>
      <c r="BM13" s="250">
        <f t="shared" si="60"/>
        <v>0</v>
      </c>
      <c r="BN13" s="109">
        <v>1</v>
      </c>
      <c r="BO13" s="31">
        <v>0</v>
      </c>
      <c r="BP13" s="227" t="str">
        <f t="shared" si="21"/>
        <v>-</v>
      </c>
      <c r="BQ13" s="231"/>
      <c r="BR13" s="232"/>
      <c r="BS13" s="231"/>
      <c r="BT13" s="111" t="str">
        <f t="shared" si="23"/>
        <v>-</v>
      </c>
      <c r="BU13" s="250">
        <f t="shared" si="61"/>
        <v>1</v>
      </c>
      <c r="BV13" s="109">
        <v>1</v>
      </c>
      <c r="BW13" s="31">
        <v>0</v>
      </c>
      <c r="BX13" s="227" t="str">
        <f t="shared" si="50"/>
        <v>-</v>
      </c>
      <c r="BY13" s="231"/>
      <c r="BZ13" s="232"/>
      <c r="CA13" s="231"/>
      <c r="CB13" s="111" t="str">
        <f t="shared" si="25"/>
        <v>-</v>
      </c>
      <c r="CC13" s="250">
        <f t="shared" si="62"/>
        <v>1</v>
      </c>
    </row>
    <row r="14" ht="14.25" customHeight="1" spans="1:81">
      <c r="A14" s="191"/>
      <c r="B14" s="108">
        <v>8</v>
      </c>
      <c r="C14" s="192">
        <f t="shared" si="53"/>
        <v>11</v>
      </c>
      <c r="D14" s="189">
        <f t="shared" si="63"/>
        <v>11</v>
      </c>
      <c r="E14" s="189">
        <f t="shared" si="64"/>
        <v>0</v>
      </c>
      <c r="F14" s="190">
        <f t="shared" si="65"/>
        <v>1100</v>
      </c>
      <c r="G14" s="190">
        <f t="shared" si="66"/>
        <v>1100</v>
      </c>
      <c r="H14" s="190">
        <f t="shared" si="67"/>
        <v>0</v>
      </c>
      <c r="I14" s="208">
        <f t="shared" si="68"/>
        <v>5</v>
      </c>
      <c r="J14" s="204">
        <f t="shared" si="28"/>
        <v>0.454545454545455</v>
      </c>
      <c r="K14" s="208">
        <f t="shared" si="69"/>
        <v>0</v>
      </c>
      <c r="L14" s="208">
        <f t="shared" si="70"/>
        <v>10</v>
      </c>
      <c r="M14" s="210">
        <f t="shared" si="54"/>
        <v>1100</v>
      </c>
      <c r="N14" s="190">
        <f t="shared" si="71"/>
        <v>0</v>
      </c>
      <c r="O14" s="211">
        <f t="shared" si="29"/>
        <v>220</v>
      </c>
      <c r="P14" s="210">
        <f t="shared" si="30"/>
        <v>880</v>
      </c>
      <c r="Q14" s="230">
        <f t="shared" si="31"/>
        <v>220</v>
      </c>
      <c r="R14" s="109">
        <v>4</v>
      </c>
      <c r="S14" s="31">
        <v>2</v>
      </c>
      <c r="T14" s="227">
        <f t="shared" si="33"/>
        <v>0.5</v>
      </c>
      <c r="U14" s="231">
        <v>400</v>
      </c>
      <c r="V14" s="232"/>
      <c r="W14" s="231"/>
      <c r="X14" s="111">
        <f t="shared" si="3"/>
        <v>200</v>
      </c>
      <c r="Y14" s="250">
        <f t="shared" si="55"/>
        <v>2</v>
      </c>
      <c r="Z14" s="109">
        <v>6</v>
      </c>
      <c r="AA14" s="31">
        <v>1</v>
      </c>
      <c r="AB14" s="227">
        <f t="shared" si="35"/>
        <v>0.166666666666667</v>
      </c>
      <c r="AC14" s="231">
        <v>200</v>
      </c>
      <c r="AD14" s="232"/>
      <c r="AE14" s="231"/>
      <c r="AF14" s="111">
        <f t="shared" si="6"/>
        <v>200</v>
      </c>
      <c r="AG14" s="250">
        <f t="shared" si="56"/>
        <v>5</v>
      </c>
      <c r="AH14" s="109">
        <v>0</v>
      </c>
      <c r="AI14" s="31">
        <v>0</v>
      </c>
      <c r="AJ14" s="227" t="str">
        <f t="shared" si="38"/>
        <v>-</v>
      </c>
      <c r="AK14" s="231"/>
      <c r="AL14" s="232"/>
      <c r="AM14" s="231"/>
      <c r="AN14" s="111" t="str">
        <f t="shared" si="9"/>
        <v>-</v>
      </c>
      <c r="AO14" s="250">
        <f t="shared" si="57"/>
        <v>0</v>
      </c>
      <c r="AP14" s="109">
        <v>1</v>
      </c>
      <c r="AQ14" s="31">
        <v>0</v>
      </c>
      <c r="AR14" s="227" t="str">
        <f t="shared" si="41"/>
        <v>-</v>
      </c>
      <c r="AS14" s="231"/>
      <c r="AT14" s="232"/>
      <c r="AU14" s="231"/>
      <c r="AV14" s="111" t="str">
        <f t="shared" si="12"/>
        <v>-</v>
      </c>
      <c r="AW14" s="250">
        <f t="shared" si="58"/>
        <v>1</v>
      </c>
      <c r="AX14" s="109">
        <v>0</v>
      </c>
      <c r="AY14" s="31"/>
      <c r="AZ14" s="227" t="str">
        <f t="shared" si="44"/>
        <v>-</v>
      </c>
      <c r="BA14" s="231"/>
      <c r="BB14" s="232"/>
      <c r="BC14" s="231"/>
      <c r="BD14" s="111" t="str">
        <f t="shared" si="15"/>
        <v>-</v>
      </c>
      <c r="BE14" s="250">
        <f t="shared" si="59"/>
        <v>0</v>
      </c>
      <c r="BF14" s="109"/>
      <c r="BG14" s="31"/>
      <c r="BH14" s="227" t="str">
        <f t="shared" si="17"/>
        <v>-</v>
      </c>
      <c r="BI14" s="231"/>
      <c r="BJ14" s="232"/>
      <c r="BK14" s="231"/>
      <c r="BL14" s="111" t="str">
        <f t="shared" si="19"/>
        <v>-</v>
      </c>
      <c r="BM14" s="250">
        <f t="shared" si="60"/>
        <v>0</v>
      </c>
      <c r="BN14" s="109">
        <v>4</v>
      </c>
      <c r="BO14" s="31">
        <v>2</v>
      </c>
      <c r="BP14" s="227">
        <f t="shared" si="21"/>
        <v>0.5</v>
      </c>
      <c r="BQ14" s="231">
        <v>500</v>
      </c>
      <c r="BR14" s="232"/>
      <c r="BS14" s="231"/>
      <c r="BT14" s="111">
        <f t="shared" si="23"/>
        <v>250</v>
      </c>
      <c r="BU14" s="250">
        <f t="shared" si="61"/>
        <v>2</v>
      </c>
      <c r="BV14" s="109">
        <v>0</v>
      </c>
      <c r="BW14" s="31">
        <v>0</v>
      </c>
      <c r="BX14" s="227" t="str">
        <f t="shared" si="50"/>
        <v>-</v>
      </c>
      <c r="BY14" s="231"/>
      <c r="BZ14" s="232"/>
      <c r="CA14" s="231"/>
      <c r="CB14" s="111" t="str">
        <f t="shared" si="25"/>
        <v>-</v>
      </c>
      <c r="CC14" s="250">
        <f t="shared" si="62"/>
        <v>0</v>
      </c>
    </row>
    <row r="15" ht="14.25" customHeight="1" spans="1:81">
      <c r="A15" s="191"/>
      <c r="B15" s="108">
        <v>9</v>
      </c>
      <c r="C15" s="192">
        <f t="shared" si="53"/>
        <v>9</v>
      </c>
      <c r="D15" s="189">
        <f t="shared" si="63"/>
        <v>9</v>
      </c>
      <c r="E15" s="189">
        <f t="shared" si="64"/>
        <v>0</v>
      </c>
      <c r="F15" s="190">
        <f t="shared" si="65"/>
        <v>700</v>
      </c>
      <c r="G15" s="190">
        <f t="shared" si="66"/>
        <v>700</v>
      </c>
      <c r="H15" s="190">
        <f t="shared" si="67"/>
        <v>0</v>
      </c>
      <c r="I15" s="208">
        <f t="shared" si="68"/>
        <v>3</v>
      </c>
      <c r="J15" s="204">
        <f t="shared" si="28"/>
        <v>0.333333333333333</v>
      </c>
      <c r="K15" s="208">
        <f t="shared" si="69"/>
        <v>0</v>
      </c>
      <c r="L15" s="208">
        <f t="shared" si="70"/>
        <v>8</v>
      </c>
      <c r="M15" s="210">
        <f t="shared" si="54"/>
        <v>700</v>
      </c>
      <c r="N15" s="190">
        <f t="shared" si="71"/>
        <v>0</v>
      </c>
      <c r="O15" s="211">
        <f t="shared" si="29"/>
        <v>233.333333333333</v>
      </c>
      <c r="P15" s="210">
        <f t="shared" si="30"/>
        <v>560</v>
      </c>
      <c r="Q15" s="230">
        <f t="shared" si="31"/>
        <v>140</v>
      </c>
      <c r="R15" s="109">
        <v>1</v>
      </c>
      <c r="S15" s="31">
        <v>1</v>
      </c>
      <c r="T15" s="227">
        <f t="shared" si="33"/>
        <v>1</v>
      </c>
      <c r="U15" s="231">
        <v>200</v>
      </c>
      <c r="V15" s="232"/>
      <c r="W15" s="231"/>
      <c r="X15" s="111">
        <f t="shared" si="3"/>
        <v>200</v>
      </c>
      <c r="Y15" s="250">
        <f t="shared" si="55"/>
        <v>0</v>
      </c>
      <c r="Z15" s="109">
        <v>6</v>
      </c>
      <c r="AA15" s="31">
        <v>1</v>
      </c>
      <c r="AB15" s="227">
        <f t="shared" si="35"/>
        <v>0.166666666666667</v>
      </c>
      <c r="AC15" s="231">
        <v>200</v>
      </c>
      <c r="AD15" s="232"/>
      <c r="AE15" s="231"/>
      <c r="AF15" s="111">
        <f t="shared" si="6"/>
        <v>200</v>
      </c>
      <c r="AG15" s="250">
        <f t="shared" si="56"/>
        <v>5</v>
      </c>
      <c r="AH15" s="109">
        <v>0</v>
      </c>
      <c r="AI15" s="31">
        <v>0</v>
      </c>
      <c r="AJ15" s="227" t="str">
        <f t="shared" si="38"/>
        <v>-</v>
      </c>
      <c r="AK15" s="231"/>
      <c r="AL15" s="232"/>
      <c r="AM15" s="231"/>
      <c r="AN15" s="111" t="str">
        <f t="shared" si="9"/>
        <v>-</v>
      </c>
      <c r="AO15" s="250">
        <f t="shared" si="57"/>
        <v>0</v>
      </c>
      <c r="AP15" s="109">
        <v>1</v>
      </c>
      <c r="AQ15" s="31">
        <v>0</v>
      </c>
      <c r="AR15" s="227" t="str">
        <f t="shared" si="41"/>
        <v>-</v>
      </c>
      <c r="AS15" s="231"/>
      <c r="AT15" s="232"/>
      <c r="AU15" s="231"/>
      <c r="AV15" s="111" t="str">
        <f t="shared" si="12"/>
        <v>-</v>
      </c>
      <c r="AW15" s="250">
        <f t="shared" si="58"/>
        <v>1</v>
      </c>
      <c r="AX15" s="109">
        <v>1</v>
      </c>
      <c r="AY15" s="31">
        <v>0</v>
      </c>
      <c r="AZ15" s="227" t="str">
        <f t="shared" si="44"/>
        <v>-</v>
      </c>
      <c r="BA15" s="231"/>
      <c r="BB15" s="232"/>
      <c r="BC15" s="231"/>
      <c r="BD15" s="111" t="str">
        <f t="shared" si="15"/>
        <v>-</v>
      </c>
      <c r="BE15" s="250">
        <f t="shared" si="59"/>
        <v>1</v>
      </c>
      <c r="BF15" s="109"/>
      <c r="BG15" s="31"/>
      <c r="BH15" s="227" t="str">
        <f t="shared" si="17"/>
        <v>-</v>
      </c>
      <c r="BI15" s="231"/>
      <c r="BJ15" s="232"/>
      <c r="BK15" s="231"/>
      <c r="BL15" s="111" t="str">
        <f t="shared" si="19"/>
        <v>-</v>
      </c>
      <c r="BM15" s="250">
        <f t="shared" si="60"/>
        <v>0</v>
      </c>
      <c r="BN15" s="109">
        <v>2</v>
      </c>
      <c r="BO15" s="31">
        <v>1</v>
      </c>
      <c r="BP15" s="227">
        <f t="shared" si="21"/>
        <v>0.5</v>
      </c>
      <c r="BQ15" s="231">
        <v>300</v>
      </c>
      <c r="BR15" s="232"/>
      <c r="BS15" s="231"/>
      <c r="BT15" s="111">
        <f t="shared" si="23"/>
        <v>300</v>
      </c>
      <c r="BU15" s="250">
        <f t="shared" si="61"/>
        <v>1</v>
      </c>
      <c r="BV15" s="109">
        <v>0</v>
      </c>
      <c r="BW15" s="31">
        <v>0</v>
      </c>
      <c r="BX15" s="227" t="str">
        <f t="shared" si="50"/>
        <v>-</v>
      </c>
      <c r="BY15" s="231"/>
      <c r="BZ15" s="232"/>
      <c r="CA15" s="231"/>
      <c r="CB15" s="111" t="str">
        <f t="shared" si="25"/>
        <v>-</v>
      </c>
      <c r="CC15" s="250">
        <f t="shared" si="62"/>
        <v>0</v>
      </c>
    </row>
    <row r="16" ht="14.25" customHeight="1" spans="1:81">
      <c r="A16" s="191"/>
      <c r="B16" s="108">
        <v>10</v>
      </c>
      <c r="C16" s="192">
        <f t="shared" si="53"/>
        <v>21</v>
      </c>
      <c r="D16" s="189">
        <f t="shared" si="63"/>
        <v>20</v>
      </c>
      <c r="E16" s="189">
        <f t="shared" si="64"/>
        <v>1</v>
      </c>
      <c r="F16" s="190">
        <f t="shared" si="65"/>
        <v>1200</v>
      </c>
      <c r="G16" s="190">
        <f t="shared" si="66"/>
        <v>1200</v>
      </c>
      <c r="H16" s="190">
        <f t="shared" si="67"/>
        <v>0</v>
      </c>
      <c r="I16" s="208">
        <f t="shared" si="68"/>
        <v>7</v>
      </c>
      <c r="J16" s="204">
        <f t="shared" si="28"/>
        <v>0.333333333333333</v>
      </c>
      <c r="K16" s="208">
        <f t="shared" si="69"/>
        <v>0</v>
      </c>
      <c r="L16" s="208">
        <f t="shared" si="70"/>
        <v>16</v>
      </c>
      <c r="M16" s="210">
        <f t="shared" si="54"/>
        <v>1200</v>
      </c>
      <c r="N16" s="190">
        <f t="shared" si="71"/>
        <v>0</v>
      </c>
      <c r="O16" s="211">
        <f t="shared" si="29"/>
        <v>171.428571428571</v>
      </c>
      <c r="P16" s="210">
        <f t="shared" si="30"/>
        <v>960</v>
      </c>
      <c r="Q16" s="230">
        <f t="shared" si="31"/>
        <v>240</v>
      </c>
      <c r="R16" s="109">
        <v>2</v>
      </c>
      <c r="S16" s="31">
        <v>0</v>
      </c>
      <c r="T16" s="227" t="str">
        <f t="shared" si="33"/>
        <v>-</v>
      </c>
      <c r="U16" s="231">
        <v>0</v>
      </c>
      <c r="V16" s="232"/>
      <c r="W16" s="231"/>
      <c r="X16" s="111" t="str">
        <f t="shared" si="3"/>
        <v>-</v>
      </c>
      <c r="Y16" s="250">
        <f t="shared" si="55"/>
        <v>2</v>
      </c>
      <c r="Z16" s="109">
        <v>15</v>
      </c>
      <c r="AA16" s="31">
        <v>6</v>
      </c>
      <c r="AB16" s="227">
        <f t="shared" si="35"/>
        <v>0.4</v>
      </c>
      <c r="AC16" s="231">
        <v>1000</v>
      </c>
      <c r="AD16" s="232"/>
      <c r="AE16" s="231"/>
      <c r="AF16" s="111">
        <f t="shared" si="6"/>
        <v>166.666666666667</v>
      </c>
      <c r="AG16" s="250">
        <f t="shared" si="56"/>
        <v>9</v>
      </c>
      <c r="AH16" s="109">
        <v>0</v>
      </c>
      <c r="AI16" s="31">
        <v>0</v>
      </c>
      <c r="AJ16" s="227" t="str">
        <f t="shared" si="38"/>
        <v>-</v>
      </c>
      <c r="AK16" s="231"/>
      <c r="AL16" s="232"/>
      <c r="AM16" s="231"/>
      <c r="AN16" s="111" t="str">
        <f t="shared" si="9"/>
        <v>-</v>
      </c>
      <c r="AO16" s="250">
        <f t="shared" si="57"/>
        <v>0</v>
      </c>
      <c r="AP16" s="109">
        <v>0</v>
      </c>
      <c r="AQ16" s="31">
        <v>0</v>
      </c>
      <c r="AR16" s="227" t="str">
        <f t="shared" si="41"/>
        <v>-</v>
      </c>
      <c r="AS16" s="231"/>
      <c r="AT16" s="232"/>
      <c r="AU16" s="231"/>
      <c r="AV16" s="111" t="str">
        <f t="shared" si="12"/>
        <v>-</v>
      </c>
      <c r="AW16" s="250">
        <f t="shared" si="58"/>
        <v>0</v>
      </c>
      <c r="AX16" s="109">
        <v>2</v>
      </c>
      <c r="AY16" s="31">
        <v>0</v>
      </c>
      <c r="AZ16" s="227" t="str">
        <f t="shared" si="44"/>
        <v>-</v>
      </c>
      <c r="BA16" s="231"/>
      <c r="BB16" s="232"/>
      <c r="BC16" s="231"/>
      <c r="BD16" s="111" t="str">
        <f t="shared" si="15"/>
        <v>-</v>
      </c>
      <c r="BE16" s="250">
        <f t="shared" si="59"/>
        <v>2</v>
      </c>
      <c r="BF16" s="109"/>
      <c r="BG16" s="31"/>
      <c r="BH16" s="227" t="str">
        <f t="shared" si="17"/>
        <v>-</v>
      </c>
      <c r="BI16" s="231"/>
      <c r="BJ16" s="232"/>
      <c r="BK16" s="231"/>
      <c r="BL16" s="111" t="str">
        <f t="shared" si="19"/>
        <v>-</v>
      </c>
      <c r="BM16" s="250">
        <f t="shared" si="60"/>
        <v>0</v>
      </c>
      <c r="BN16" s="109">
        <v>3</v>
      </c>
      <c r="BO16" s="31">
        <v>1</v>
      </c>
      <c r="BP16" s="227">
        <f t="shared" si="21"/>
        <v>0.333333333333333</v>
      </c>
      <c r="BQ16" s="231">
        <v>200</v>
      </c>
      <c r="BR16" s="232"/>
      <c r="BS16" s="231"/>
      <c r="BT16" s="111">
        <f t="shared" si="23"/>
        <v>200</v>
      </c>
      <c r="BU16" s="250">
        <f t="shared" si="61"/>
        <v>2</v>
      </c>
      <c r="BV16" s="109">
        <v>1</v>
      </c>
      <c r="BW16" s="31">
        <v>0</v>
      </c>
      <c r="BX16" s="227" t="str">
        <f t="shared" si="50"/>
        <v>-</v>
      </c>
      <c r="BY16" s="231"/>
      <c r="BZ16" s="232"/>
      <c r="CA16" s="231"/>
      <c r="CB16" s="111" t="str">
        <f t="shared" si="25"/>
        <v>-</v>
      </c>
      <c r="CC16" s="250">
        <f t="shared" si="62"/>
        <v>1</v>
      </c>
    </row>
    <row r="17" ht="14.25" customHeight="1" spans="1:81">
      <c r="A17" s="191"/>
      <c r="B17" s="108">
        <v>11</v>
      </c>
      <c r="C17" s="192">
        <f t="shared" si="53"/>
        <v>11</v>
      </c>
      <c r="D17" s="189">
        <f t="shared" si="63"/>
        <v>11</v>
      </c>
      <c r="E17" s="189">
        <f t="shared" si="64"/>
        <v>0</v>
      </c>
      <c r="F17" s="190">
        <f t="shared" si="65"/>
        <v>1000</v>
      </c>
      <c r="G17" s="190">
        <f t="shared" si="66"/>
        <v>1000</v>
      </c>
      <c r="H17" s="190">
        <f t="shared" si="67"/>
        <v>0</v>
      </c>
      <c r="I17" s="208">
        <f t="shared" si="68"/>
        <v>5</v>
      </c>
      <c r="J17" s="204">
        <f t="shared" si="28"/>
        <v>0.454545454545455</v>
      </c>
      <c r="K17" s="208">
        <f t="shared" si="69"/>
        <v>0</v>
      </c>
      <c r="L17" s="208">
        <f t="shared" si="70"/>
        <v>8</v>
      </c>
      <c r="M17" s="210">
        <f t="shared" si="54"/>
        <v>1000</v>
      </c>
      <c r="N17" s="190">
        <f t="shared" si="71"/>
        <v>0</v>
      </c>
      <c r="O17" s="211">
        <f t="shared" si="29"/>
        <v>200</v>
      </c>
      <c r="P17" s="210">
        <f t="shared" si="30"/>
        <v>800</v>
      </c>
      <c r="Q17" s="230">
        <f t="shared" si="31"/>
        <v>200</v>
      </c>
      <c r="R17" s="109">
        <v>6</v>
      </c>
      <c r="S17" s="31">
        <v>2</v>
      </c>
      <c r="T17" s="227">
        <f t="shared" si="33"/>
        <v>0.333333333333333</v>
      </c>
      <c r="U17" s="231">
        <v>450</v>
      </c>
      <c r="V17" s="232"/>
      <c r="W17" s="231"/>
      <c r="X17" s="111">
        <f t="shared" si="3"/>
        <v>225</v>
      </c>
      <c r="Y17" s="250">
        <f t="shared" si="55"/>
        <v>4</v>
      </c>
      <c r="Z17" s="109">
        <v>4</v>
      </c>
      <c r="AA17" s="31">
        <v>1</v>
      </c>
      <c r="AB17" s="227">
        <f t="shared" si="35"/>
        <v>0.25</v>
      </c>
      <c r="AC17" s="231">
        <v>150</v>
      </c>
      <c r="AD17" s="232"/>
      <c r="AE17" s="231"/>
      <c r="AF17" s="111">
        <f t="shared" si="6"/>
        <v>150</v>
      </c>
      <c r="AG17" s="250">
        <f t="shared" si="56"/>
        <v>3</v>
      </c>
      <c r="AH17" s="109"/>
      <c r="AI17" s="31"/>
      <c r="AJ17" s="227" t="str">
        <f t="shared" si="38"/>
        <v>-</v>
      </c>
      <c r="AK17" s="231"/>
      <c r="AL17" s="232"/>
      <c r="AM17" s="231"/>
      <c r="AN17" s="111" t="str">
        <f t="shared" si="9"/>
        <v>-</v>
      </c>
      <c r="AO17" s="250">
        <f t="shared" si="57"/>
        <v>0</v>
      </c>
      <c r="AP17" s="109"/>
      <c r="AQ17" s="31"/>
      <c r="AR17" s="227" t="str">
        <f t="shared" si="41"/>
        <v>-</v>
      </c>
      <c r="AS17" s="231"/>
      <c r="AT17" s="232"/>
      <c r="AU17" s="231"/>
      <c r="AV17" s="111" t="str">
        <f t="shared" si="12"/>
        <v>-</v>
      </c>
      <c r="AW17" s="250">
        <f t="shared" si="58"/>
        <v>0</v>
      </c>
      <c r="AX17" s="109">
        <v>1</v>
      </c>
      <c r="AY17" s="31">
        <v>1</v>
      </c>
      <c r="AZ17" s="227">
        <f t="shared" si="44"/>
        <v>1</v>
      </c>
      <c r="BA17" s="231">
        <v>200</v>
      </c>
      <c r="BB17" s="232"/>
      <c r="BC17" s="231"/>
      <c r="BD17" s="111">
        <f t="shared" si="15"/>
        <v>200</v>
      </c>
      <c r="BE17" s="250">
        <f t="shared" si="59"/>
        <v>0</v>
      </c>
      <c r="BF17" s="109"/>
      <c r="BG17" s="31"/>
      <c r="BH17" s="227" t="str">
        <f t="shared" si="17"/>
        <v>-</v>
      </c>
      <c r="BI17" s="231"/>
      <c r="BJ17" s="232"/>
      <c r="BK17" s="231"/>
      <c r="BL17" s="111" t="str">
        <f t="shared" si="19"/>
        <v>-</v>
      </c>
      <c r="BM17" s="250">
        <f t="shared" si="60"/>
        <v>0</v>
      </c>
      <c r="BN17" s="109">
        <v>2</v>
      </c>
      <c r="BO17" s="31">
        <v>1</v>
      </c>
      <c r="BP17" s="227">
        <f t="shared" si="21"/>
        <v>0.5</v>
      </c>
      <c r="BQ17" s="231">
        <v>200</v>
      </c>
      <c r="BR17" s="232"/>
      <c r="BS17" s="231"/>
      <c r="BT17" s="111">
        <f t="shared" si="23"/>
        <v>200</v>
      </c>
      <c r="BU17" s="250">
        <f t="shared" si="61"/>
        <v>1</v>
      </c>
      <c r="BV17" s="109"/>
      <c r="BW17" s="31"/>
      <c r="BX17" s="227" t="str">
        <f t="shared" si="50"/>
        <v>-</v>
      </c>
      <c r="BY17" s="231"/>
      <c r="BZ17" s="232"/>
      <c r="CA17" s="231"/>
      <c r="CB17" s="111" t="str">
        <f t="shared" si="25"/>
        <v>-</v>
      </c>
      <c r="CC17" s="250">
        <f t="shared" si="62"/>
        <v>0</v>
      </c>
    </row>
    <row r="18" ht="14.25" customHeight="1" spans="1:81">
      <c r="A18" s="191"/>
      <c r="B18" s="108">
        <v>12</v>
      </c>
      <c r="C18" s="192">
        <f t="shared" si="53"/>
        <v>13</v>
      </c>
      <c r="D18" s="189">
        <f t="shared" si="63"/>
        <v>12</v>
      </c>
      <c r="E18" s="189">
        <f t="shared" si="64"/>
        <v>1</v>
      </c>
      <c r="F18" s="190">
        <f t="shared" si="65"/>
        <v>1850</v>
      </c>
      <c r="G18" s="190">
        <f t="shared" si="66"/>
        <v>1550</v>
      </c>
      <c r="H18" s="190">
        <f t="shared" si="67"/>
        <v>300</v>
      </c>
      <c r="I18" s="208">
        <f t="shared" si="68"/>
        <v>8</v>
      </c>
      <c r="J18" s="204">
        <f t="shared" si="28"/>
        <v>0.615384615384615</v>
      </c>
      <c r="K18" s="208">
        <f t="shared" si="69"/>
        <v>0</v>
      </c>
      <c r="L18" s="208">
        <f t="shared" si="70"/>
        <v>7</v>
      </c>
      <c r="M18" s="210">
        <f t="shared" si="54"/>
        <v>1850</v>
      </c>
      <c r="N18" s="190">
        <f t="shared" si="71"/>
        <v>0</v>
      </c>
      <c r="O18" s="211">
        <f t="shared" si="29"/>
        <v>231.25</v>
      </c>
      <c r="P18" s="210">
        <f t="shared" si="30"/>
        <v>1480</v>
      </c>
      <c r="Q18" s="230">
        <f t="shared" si="31"/>
        <v>370</v>
      </c>
      <c r="R18" s="109">
        <v>5</v>
      </c>
      <c r="S18" s="31">
        <v>3</v>
      </c>
      <c r="T18" s="227">
        <f t="shared" si="33"/>
        <v>0.6</v>
      </c>
      <c r="U18" s="231">
        <v>650</v>
      </c>
      <c r="V18" s="232"/>
      <c r="W18" s="231"/>
      <c r="X18" s="111">
        <f t="shared" si="3"/>
        <v>216.666666666667</v>
      </c>
      <c r="Y18" s="250">
        <f t="shared" si="55"/>
        <v>2</v>
      </c>
      <c r="Z18" s="109">
        <v>6</v>
      </c>
      <c r="AA18" s="31">
        <v>1</v>
      </c>
      <c r="AB18" s="227">
        <f t="shared" si="35"/>
        <v>0.166666666666667</v>
      </c>
      <c r="AC18" s="231">
        <v>100</v>
      </c>
      <c r="AD18" s="232"/>
      <c r="AE18" s="231"/>
      <c r="AF18" s="111">
        <f t="shared" si="6"/>
        <v>100</v>
      </c>
      <c r="AG18" s="250">
        <f t="shared" si="56"/>
        <v>5</v>
      </c>
      <c r="AH18" s="109"/>
      <c r="AI18" s="31"/>
      <c r="AJ18" s="227" t="str">
        <f t="shared" si="38"/>
        <v>-</v>
      </c>
      <c r="AK18" s="231"/>
      <c r="AL18" s="232"/>
      <c r="AM18" s="231"/>
      <c r="AN18" s="111" t="str">
        <f t="shared" si="9"/>
        <v>-</v>
      </c>
      <c r="AO18" s="250">
        <f t="shared" si="57"/>
        <v>0</v>
      </c>
      <c r="AP18" s="109">
        <v>1</v>
      </c>
      <c r="AQ18" s="31">
        <v>1</v>
      </c>
      <c r="AR18" s="227">
        <f t="shared" si="41"/>
        <v>1</v>
      </c>
      <c r="AS18" s="231">
        <v>300</v>
      </c>
      <c r="AT18" s="232"/>
      <c r="AU18" s="231"/>
      <c r="AV18" s="111">
        <f t="shared" si="12"/>
        <v>300</v>
      </c>
      <c r="AW18" s="250">
        <f t="shared" si="58"/>
        <v>0</v>
      </c>
      <c r="AX18" s="109">
        <v>0</v>
      </c>
      <c r="AY18" s="31"/>
      <c r="AZ18" s="227" t="str">
        <f t="shared" si="44"/>
        <v>-</v>
      </c>
      <c r="BA18" s="231"/>
      <c r="BB18" s="232"/>
      <c r="BC18" s="231"/>
      <c r="BD18" s="111" t="str">
        <f t="shared" si="15"/>
        <v>-</v>
      </c>
      <c r="BE18" s="250">
        <f t="shared" si="59"/>
        <v>0</v>
      </c>
      <c r="BF18" s="109">
        <v>1</v>
      </c>
      <c r="BG18" s="31">
        <v>1</v>
      </c>
      <c r="BH18" s="227">
        <f t="shared" si="17"/>
        <v>1</v>
      </c>
      <c r="BI18" s="231">
        <v>300</v>
      </c>
      <c r="BJ18" s="232"/>
      <c r="BK18" s="231"/>
      <c r="BL18" s="111">
        <f t="shared" si="19"/>
        <v>300</v>
      </c>
      <c r="BM18" s="250">
        <f t="shared" si="60"/>
        <v>0</v>
      </c>
      <c r="BN18" s="109">
        <v>2</v>
      </c>
      <c r="BO18" s="31">
        <v>2</v>
      </c>
      <c r="BP18" s="227">
        <f t="shared" si="21"/>
        <v>1</v>
      </c>
      <c r="BQ18" s="231">
        <v>500</v>
      </c>
      <c r="BR18" s="232"/>
      <c r="BS18" s="231"/>
      <c r="BT18" s="111">
        <f t="shared" si="23"/>
        <v>250</v>
      </c>
      <c r="BU18" s="250">
        <f t="shared" si="61"/>
        <v>0</v>
      </c>
      <c r="BV18" s="109"/>
      <c r="BW18" s="31"/>
      <c r="BX18" s="227" t="str">
        <f t="shared" si="50"/>
        <v>-</v>
      </c>
      <c r="BY18" s="231"/>
      <c r="BZ18" s="232"/>
      <c r="CA18" s="231"/>
      <c r="CB18" s="111" t="str">
        <f t="shared" si="25"/>
        <v>-</v>
      </c>
      <c r="CC18" s="250">
        <f t="shared" si="62"/>
        <v>0</v>
      </c>
    </row>
    <row r="19" ht="14.25" customHeight="1" spans="1:81">
      <c r="A19" s="191"/>
      <c r="B19" s="108">
        <v>13</v>
      </c>
      <c r="C19" s="192">
        <f t="shared" si="53"/>
        <v>12</v>
      </c>
      <c r="D19" s="189">
        <f t="shared" si="63"/>
        <v>11</v>
      </c>
      <c r="E19" s="189">
        <f t="shared" si="64"/>
        <v>1</v>
      </c>
      <c r="F19" s="190">
        <f t="shared" si="65"/>
        <v>1350</v>
      </c>
      <c r="G19" s="190">
        <f t="shared" si="66"/>
        <v>1350</v>
      </c>
      <c r="H19" s="190">
        <f t="shared" si="67"/>
        <v>0</v>
      </c>
      <c r="I19" s="208">
        <f t="shared" si="68"/>
        <v>6</v>
      </c>
      <c r="J19" s="204">
        <f t="shared" si="28"/>
        <v>0.5</v>
      </c>
      <c r="K19" s="208">
        <f t="shared" si="69"/>
        <v>0</v>
      </c>
      <c r="L19" s="208">
        <f t="shared" si="70"/>
        <v>7</v>
      </c>
      <c r="M19" s="210">
        <f t="shared" si="54"/>
        <v>1350</v>
      </c>
      <c r="N19" s="190">
        <f t="shared" si="71"/>
        <v>0</v>
      </c>
      <c r="O19" s="211">
        <f t="shared" si="29"/>
        <v>225</v>
      </c>
      <c r="P19" s="210">
        <f t="shared" si="30"/>
        <v>1080</v>
      </c>
      <c r="Q19" s="230">
        <f t="shared" si="31"/>
        <v>270</v>
      </c>
      <c r="R19" s="109">
        <v>2</v>
      </c>
      <c r="S19" s="31">
        <v>1</v>
      </c>
      <c r="T19" s="227">
        <f t="shared" si="33"/>
        <v>0.5</v>
      </c>
      <c r="U19" s="231">
        <v>50</v>
      </c>
      <c r="V19" s="232"/>
      <c r="W19" s="231"/>
      <c r="X19" s="111">
        <f t="shared" si="3"/>
        <v>50</v>
      </c>
      <c r="Y19" s="250">
        <f t="shared" si="55"/>
        <v>1</v>
      </c>
      <c r="Z19" s="109">
        <v>5</v>
      </c>
      <c r="AA19" s="31">
        <v>2</v>
      </c>
      <c r="AB19" s="227">
        <f t="shared" si="35"/>
        <v>0.4</v>
      </c>
      <c r="AC19" s="231">
        <v>600</v>
      </c>
      <c r="AD19" s="232"/>
      <c r="AE19" s="231"/>
      <c r="AF19" s="111">
        <f t="shared" si="6"/>
        <v>300</v>
      </c>
      <c r="AG19" s="250">
        <f t="shared" si="56"/>
        <v>3</v>
      </c>
      <c r="AH19" s="109">
        <v>1</v>
      </c>
      <c r="AI19" s="31">
        <v>0</v>
      </c>
      <c r="AJ19" s="227" t="str">
        <f t="shared" si="38"/>
        <v>-</v>
      </c>
      <c r="AK19" s="231"/>
      <c r="AL19" s="232"/>
      <c r="AM19" s="231"/>
      <c r="AN19" s="111" t="str">
        <f t="shared" si="9"/>
        <v>-</v>
      </c>
      <c r="AO19" s="250">
        <f t="shared" si="57"/>
        <v>1</v>
      </c>
      <c r="AP19" s="109">
        <v>1</v>
      </c>
      <c r="AQ19" s="31">
        <v>1</v>
      </c>
      <c r="AR19" s="227">
        <f t="shared" si="41"/>
        <v>1</v>
      </c>
      <c r="AS19" s="231">
        <v>300</v>
      </c>
      <c r="AT19" s="232"/>
      <c r="AU19" s="231"/>
      <c r="AV19" s="111">
        <f t="shared" si="12"/>
        <v>300</v>
      </c>
      <c r="AW19" s="250">
        <f t="shared" si="58"/>
        <v>0</v>
      </c>
      <c r="AX19" s="109">
        <v>1</v>
      </c>
      <c r="AY19" s="31">
        <v>1</v>
      </c>
      <c r="AZ19" s="227">
        <f t="shared" si="44"/>
        <v>1</v>
      </c>
      <c r="BA19" s="231">
        <v>200</v>
      </c>
      <c r="BB19" s="232"/>
      <c r="BC19" s="231"/>
      <c r="BD19" s="111">
        <f t="shared" si="15"/>
        <v>200</v>
      </c>
      <c r="BE19" s="250">
        <f t="shared" si="59"/>
        <v>0</v>
      </c>
      <c r="BF19" s="109"/>
      <c r="BG19" s="31"/>
      <c r="BH19" s="227" t="str">
        <f t="shared" si="17"/>
        <v>-</v>
      </c>
      <c r="BI19" s="231"/>
      <c r="BJ19" s="232"/>
      <c r="BK19" s="231"/>
      <c r="BL19" s="111" t="str">
        <f t="shared" si="19"/>
        <v>-</v>
      </c>
      <c r="BM19" s="250">
        <f t="shared" si="60"/>
        <v>0</v>
      </c>
      <c r="BN19" s="109">
        <v>2</v>
      </c>
      <c r="BO19" s="31">
        <v>1</v>
      </c>
      <c r="BP19" s="227">
        <f t="shared" si="21"/>
        <v>0.5</v>
      </c>
      <c r="BQ19" s="231">
        <v>200</v>
      </c>
      <c r="BR19" s="232"/>
      <c r="BS19" s="231"/>
      <c r="BT19" s="111">
        <f t="shared" si="23"/>
        <v>200</v>
      </c>
      <c r="BU19" s="250">
        <f t="shared" si="61"/>
        <v>1</v>
      </c>
      <c r="BV19" s="109">
        <v>1</v>
      </c>
      <c r="BW19" s="31">
        <v>0</v>
      </c>
      <c r="BX19" s="227" t="str">
        <f t="shared" si="50"/>
        <v>-</v>
      </c>
      <c r="BY19" s="231"/>
      <c r="BZ19" s="232"/>
      <c r="CA19" s="231"/>
      <c r="CB19" s="111" t="str">
        <f t="shared" si="25"/>
        <v>-</v>
      </c>
      <c r="CC19" s="250">
        <f t="shared" si="62"/>
        <v>1</v>
      </c>
    </row>
    <row r="20" ht="14.25" customHeight="1" spans="1:81">
      <c r="A20" s="191"/>
      <c r="B20" s="108">
        <v>14</v>
      </c>
      <c r="C20" s="192">
        <f t="shared" si="53"/>
        <v>9</v>
      </c>
      <c r="D20" s="189">
        <f t="shared" si="63"/>
        <v>9</v>
      </c>
      <c r="E20" s="189">
        <f t="shared" si="64"/>
        <v>0</v>
      </c>
      <c r="F20" s="190">
        <f t="shared" si="65"/>
        <v>850</v>
      </c>
      <c r="G20" s="190">
        <f t="shared" si="66"/>
        <v>850</v>
      </c>
      <c r="H20" s="190">
        <f t="shared" si="67"/>
        <v>0</v>
      </c>
      <c r="I20" s="208">
        <f t="shared" si="68"/>
        <v>4</v>
      </c>
      <c r="J20" s="204">
        <f t="shared" si="28"/>
        <v>0.444444444444444</v>
      </c>
      <c r="K20" s="208">
        <f t="shared" si="69"/>
        <v>0</v>
      </c>
      <c r="L20" s="208">
        <f t="shared" si="70"/>
        <v>9</v>
      </c>
      <c r="M20" s="210">
        <f t="shared" si="54"/>
        <v>850</v>
      </c>
      <c r="N20" s="190">
        <f t="shared" si="71"/>
        <v>0</v>
      </c>
      <c r="O20" s="211">
        <f t="shared" si="29"/>
        <v>212.5</v>
      </c>
      <c r="P20" s="210">
        <f t="shared" si="30"/>
        <v>680</v>
      </c>
      <c r="Q20" s="230">
        <f t="shared" si="31"/>
        <v>170</v>
      </c>
      <c r="R20" s="109">
        <v>4</v>
      </c>
      <c r="S20" s="31">
        <v>1</v>
      </c>
      <c r="T20" s="227">
        <f t="shared" si="33"/>
        <v>0.25</v>
      </c>
      <c r="U20" s="231">
        <v>150</v>
      </c>
      <c r="V20" s="232"/>
      <c r="W20" s="231"/>
      <c r="X20" s="111">
        <f t="shared" si="3"/>
        <v>150</v>
      </c>
      <c r="Y20" s="250">
        <f t="shared" si="55"/>
        <v>3</v>
      </c>
      <c r="Z20" s="109">
        <v>5</v>
      </c>
      <c r="AA20" s="31">
        <v>1</v>
      </c>
      <c r="AB20" s="227">
        <f t="shared" si="35"/>
        <v>0.2</v>
      </c>
      <c r="AC20" s="231">
        <v>200</v>
      </c>
      <c r="AD20" s="232"/>
      <c r="AE20" s="231"/>
      <c r="AF20" s="111">
        <f t="shared" si="6"/>
        <v>200</v>
      </c>
      <c r="AG20" s="250">
        <f t="shared" si="56"/>
        <v>4</v>
      </c>
      <c r="AH20" s="109">
        <v>0</v>
      </c>
      <c r="AI20" s="31"/>
      <c r="AJ20" s="227" t="str">
        <f t="shared" si="38"/>
        <v>-</v>
      </c>
      <c r="AK20" s="231"/>
      <c r="AL20" s="232"/>
      <c r="AM20" s="231"/>
      <c r="AN20" s="111" t="str">
        <f t="shared" si="9"/>
        <v>-</v>
      </c>
      <c r="AO20" s="250">
        <f t="shared" si="57"/>
        <v>0</v>
      </c>
      <c r="AP20" s="109">
        <v>0</v>
      </c>
      <c r="AQ20" s="31"/>
      <c r="AR20" s="227" t="str">
        <f t="shared" si="41"/>
        <v>-</v>
      </c>
      <c r="AS20" s="231"/>
      <c r="AT20" s="232"/>
      <c r="AU20" s="231"/>
      <c r="AV20" s="111" t="str">
        <f t="shared" si="12"/>
        <v>-</v>
      </c>
      <c r="AW20" s="250">
        <f t="shared" si="58"/>
        <v>0</v>
      </c>
      <c r="AX20" s="109">
        <v>0</v>
      </c>
      <c r="AY20" s="31"/>
      <c r="AZ20" s="227" t="str">
        <f t="shared" si="44"/>
        <v>-</v>
      </c>
      <c r="BA20" s="231"/>
      <c r="BB20" s="232"/>
      <c r="BC20" s="231"/>
      <c r="BD20" s="111" t="str">
        <f t="shared" si="15"/>
        <v>-</v>
      </c>
      <c r="BE20" s="250">
        <f t="shared" si="59"/>
        <v>0</v>
      </c>
      <c r="BF20" s="109">
        <v>0</v>
      </c>
      <c r="BG20" s="31"/>
      <c r="BH20" s="227" t="str">
        <f t="shared" si="17"/>
        <v>-</v>
      </c>
      <c r="BI20" s="231"/>
      <c r="BJ20" s="232"/>
      <c r="BK20" s="231"/>
      <c r="BL20" s="111" t="str">
        <f t="shared" si="19"/>
        <v>-</v>
      </c>
      <c r="BM20" s="250">
        <f t="shared" si="60"/>
        <v>0</v>
      </c>
      <c r="BN20" s="109">
        <v>4</v>
      </c>
      <c r="BO20" s="31">
        <v>2</v>
      </c>
      <c r="BP20" s="227">
        <f t="shared" si="21"/>
        <v>0.5</v>
      </c>
      <c r="BQ20" s="231">
        <v>500</v>
      </c>
      <c r="BR20" s="232"/>
      <c r="BS20" s="231"/>
      <c r="BT20" s="111">
        <f t="shared" si="23"/>
        <v>250</v>
      </c>
      <c r="BU20" s="250">
        <f t="shared" si="61"/>
        <v>2</v>
      </c>
      <c r="BV20" s="109">
        <v>0</v>
      </c>
      <c r="BW20" s="31"/>
      <c r="BX20" s="227" t="str">
        <f t="shared" si="50"/>
        <v>-</v>
      </c>
      <c r="BY20" s="231"/>
      <c r="BZ20" s="232"/>
      <c r="CA20" s="231"/>
      <c r="CB20" s="111" t="str">
        <f t="shared" si="25"/>
        <v>-</v>
      </c>
      <c r="CC20" s="250">
        <f t="shared" si="62"/>
        <v>0</v>
      </c>
    </row>
    <row r="21" ht="14.25" customHeight="1" spans="1:81">
      <c r="A21" s="191"/>
      <c r="B21" s="108">
        <v>15</v>
      </c>
      <c r="C21" s="192">
        <f t="shared" si="53"/>
        <v>10</v>
      </c>
      <c r="D21" s="189">
        <f t="shared" si="63"/>
        <v>10</v>
      </c>
      <c r="E21" s="189">
        <f t="shared" si="64"/>
        <v>0</v>
      </c>
      <c r="F21" s="190">
        <f t="shared" si="65"/>
        <v>800</v>
      </c>
      <c r="G21" s="190">
        <f t="shared" si="66"/>
        <v>800</v>
      </c>
      <c r="H21" s="190">
        <f t="shared" si="67"/>
        <v>0</v>
      </c>
      <c r="I21" s="208">
        <f t="shared" si="68"/>
        <v>4</v>
      </c>
      <c r="J21" s="204">
        <f t="shared" si="28"/>
        <v>0.4</v>
      </c>
      <c r="K21" s="208">
        <f t="shared" si="69"/>
        <v>0</v>
      </c>
      <c r="L21" s="208">
        <f t="shared" si="70"/>
        <v>9</v>
      </c>
      <c r="M21" s="210">
        <f t="shared" si="54"/>
        <v>800</v>
      </c>
      <c r="N21" s="190">
        <f t="shared" si="71"/>
        <v>0</v>
      </c>
      <c r="O21" s="211">
        <f t="shared" si="29"/>
        <v>200</v>
      </c>
      <c r="P21" s="210">
        <f t="shared" si="30"/>
        <v>640</v>
      </c>
      <c r="Q21" s="230">
        <f t="shared" si="31"/>
        <v>160</v>
      </c>
      <c r="R21" s="109">
        <v>1</v>
      </c>
      <c r="S21" s="31">
        <v>1</v>
      </c>
      <c r="T21" s="227">
        <f t="shared" si="33"/>
        <v>1</v>
      </c>
      <c r="U21" s="231"/>
      <c r="V21" s="232"/>
      <c r="W21" s="231"/>
      <c r="X21" s="111" t="str">
        <f t="shared" si="3"/>
        <v>-</v>
      </c>
      <c r="Y21" s="250">
        <f t="shared" si="55"/>
        <v>0</v>
      </c>
      <c r="Z21" s="109">
        <v>6</v>
      </c>
      <c r="AA21" s="31">
        <v>3</v>
      </c>
      <c r="AB21" s="227">
        <f t="shared" si="35"/>
        <v>0.5</v>
      </c>
      <c r="AC21" s="231">
        <v>800</v>
      </c>
      <c r="AD21" s="232"/>
      <c r="AE21" s="231"/>
      <c r="AF21" s="111">
        <f t="shared" si="6"/>
        <v>266.666666666667</v>
      </c>
      <c r="AG21" s="250">
        <f t="shared" si="56"/>
        <v>3</v>
      </c>
      <c r="AH21" s="109">
        <v>1</v>
      </c>
      <c r="AI21" s="31">
        <v>0</v>
      </c>
      <c r="AJ21" s="227" t="str">
        <f t="shared" si="38"/>
        <v>-</v>
      </c>
      <c r="AK21" s="231"/>
      <c r="AL21" s="232"/>
      <c r="AM21" s="231"/>
      <c r="AN21" s="111" t="str">
        <f t="shared" si="9"/>
        <v>-</v>
      </c>
      <c r="AO21" s="250">
        <f t="shared" si="57"/>
        <v>1</v>
      </c>
      <c r="AP21" s="109">
        <v>0</v>
      </c>
      <c r="AQ21" s="31"/>
      <c r="AR21" s="227" t="str">
        <f t="shared" si="41"/>
        <v>-</v>
      </c>
      <c r="AS21" s="231"/>
      <c r="AT21" s="232"/>
      <c r="AU21" s="231"/>
      <c r="AV21" s="111" t="str">
        <f t="shared" si="12"/>
        <v>-</v>
      </c>
      <c r="AW21" s="250">
        <f t="shared" si="58"/>
        <v>0</v>
      </c>
      <c r="AX21" s="109">
        <v>2</v>
      </c>
      <c r="AY21" s="31">
        <v>0</v>
      </c>
      <c r="AZ21" s="227" t="str">
        <f t="shared" si="44"/>
        <v>-</v>
      </c>
      <c r="BA21" s="231"/>
      <c r="BB21" s="232"/>
      <c r="BC21" s="231"/>
      <c r="BD21" s="111" t="str">
        <f t="shared" si="15"/>
        <v>-</v>
      </c>
      <c r="BE21" s="250">
        <f t="shared" si="59"/>
        <v>2</v>
      </c>
      <c r="BF21" s="109">
        <v>0</v>
      </c>
      <c r="BG21" s="31"/>
      <c r="BH21" s="227" t="str">
        <f t="shared" si="17"/>
        <v>-</v>
      </c>
      <c r="BI21" s="231"/>
      <c r="BJ21" s="232"/>
      <c r="BK21" s="231"/>
      <c r="BL21" s="111" t="str">
        <f t="shared" si="19"/>
        <v>-</v>
      </c>
      <c r="BM21" s="250">
        <f t="shared" si="60"/>
        <v>0</v>
      </c>
      <c r="BN21" s="109">
        <v>3</v>
      </c>
      <c r="BO21" s="31">
        <v>0</v>
      </c>
      <c r="BP21" s="227" t="str">
        <f t="shared" si="21"/>
        <v>-</v>
      </c>
      <c r="BQ21" s="231"/>
      <c r="BR21" s="232"/>
      <c r="BS21" s="231"/>
      <c r="BT21" s="111" t="str">
        <f t="shared" si="23"/>
        <v>-</v>
      </c>
      <c r="BU21" s="250">
        <f t="shared" si="61"/>
        <v>3</v>
      </c>
      <c r="BV21" s="109">
        <v>0</v>
      </c>
      <c r="BW21" s="31"/>
      <c r="BX21" s="227" t="str">
        <f t="shared" si="50"/>
        <v>-</v>
      </c>
      <c r="BY21" s="231"/>
      <c r="BZ21" s="232"/>
      <c r="CA21" s="231"/>
      <c r="CB21" s="111" t="str">
        <f t="shared" si="25"/>
        <v>-</v>
      </c>
      <c r="CC21" s="250">
        <f t="shared" si="62"/>
        <v>0</v>
      </c>
    </row>
    <row r="22" ht="14.25" customHeight="1" spans="1:81">
      <c r="A22" s="191"/>
      <c r="B22" s="108">
        <v>16</v>
      </c>
      <c r="C22" s="192">
        <f t="shared" si="53"/>
        <v>14</v>
      </c>
      <c r="D22" s="189">
        <f t="shared" si="63"/>
        <v>14</v>
      </c>
      <c r="E22" s="189">
        <f t="shared" si="64"/>
        <v>0</v>
      </c>
      <c r="F22" s="190">
        <f t="shared" si="65"/>
        <v>1300</v>
      </c>
      <c r="G22" s="190">
        <f t="shared" si="66"/>
        <v>1300</v>
      </c>
      <c r="H22" s="190">
        <f t="shared" si="67"/>
        <v>0</v>
      </c>
      <c r="I22" s="208">
        <f t="shared" si="68"/>
        <v>6</v>
      </c>
      <c r="J22" s="204">
        <f t="shared" si="28"/>
        <v>0.428571428571429</v>
      </c>
      <c r="K22" s="208">
        <f t="shared" si="69"/>
        <v>0</v>
      </c>
      <c r="L22" s="208">
        <f t="shared" si="70"/>
        <v>13</v>
      </c>
      <c r="M22" s="210">
        <f t="shared" si="54"/>
        <v>1300</v>
      </c>
      <c r="N22" s="190">
        <f t="shared" si="71"/>
        <v>0</v>
      </c>
      <c r="O22" s="211">
        <f t="shared" si="29"/>
        <v>216.666666666667</v>
      </c>
      <c r="P22" s="210">
        <f t="shared" si="30"/>
        <v>1040</v>
      </c>
      <c r="Q22" s="230">
        <f t="shared" si="31"/>
        <v>260</v>
      </c>
      <c r="R22" s="233">
        <v>5</v>
      </c>
      <c r="S22" s="234">
        <v>3</v>
      </c>
      <c r="T22" s="227">
        <f t="shared" si="33"/>
        <v>0.6</v>
      </c>
      <c r="U22" s="235">
        <v>500</v>
      </c>
      <c r="V22" s="236"/>
      <c r="W22" s="235"/>
      <c r="X22" s="112">
        <f t="shared" si="3"/>
        <v>166.666666666667</v>
      </c>
      <c r="Y22" s="251">
        <f t="shared" si="55"/>
        <v>2</v>
      </c>
      <c r="Z22" s="233">
        <v>7</v>
      </c>
      <c r="AA22" s="234">
        <v>2</v>
      </c>
      <c r="AB22" s="227">
        <f t="shared" si="35"/>
        <v>0.285714285714286</v>
      </c>
      <c r="AC22" s="235">
        <v>600</v>
      </c>
      <c r="AD22" s="236"/>
      <c r="AE22" s="235"/>
      <c r="AF22" s="112">
        <f t="shared" si="6"/>
        <v>300</v>
      </c>
      <c r="AG22" s="251">
        <f t="shared" si="56"/>
        <v>5</v>
      </c>
      <c r="AH22" s="233">
        <v>0</v>
      </c>
      <c r="AI22" s="234">
        <v>0</v>
      </c>
      <c r="AJ22" s="227" t="str">
        <f t="shared" si="38"/>
        <v>-</v>
      </c>
      <c r="AK22" s="235"/>
      <c r="AL22" s="236"/>
      <c r="AM22" s="235"/>
      <c r="AN22" s="112" t="str">
        <f t="shared" si="9"/>
        <v>-</v>
      </c>
      <c r="AO22" s="251">
        <f t="shared" si="57"/>
        <v>0</v>
      </c>
      <c r="AP22" s="233">
        <v>1</v>
      </c>
      <c r="AQ22" s="234">
        <v>1</v>
      </c>
      <c r="AR22" s="227">
        <f t="shared" si="41"/>
        <v>1</v>
      </c>
      <c r="AS22" s="235">
        <v>200</v>
      </c>
      <c r="AT22" s="236"/>
      <c r="AU22" s="235"/>
      <c r="AV22" s="112">
        <f t="shared" si="12"/>
        <v>200</v>
      </c>
      <c r="AW22" s="251">
        <f t="shared" si="58"/>
        <v>0</v>
      </c>
      <c r="AX22" s="233">
        <v>1</v>
      </c>
      <c r="AY22" s="234">
        <v>0</v>
      </c>
      <c r="AZ22" s="227" t="str">
        <f t="shared" si="44"/>
        <v>-</v>
      </c>
      <c r="BA22" s="235">
        <v>0</v>
      </c>
      <c r="BB22" s="236"/>
      <c r="BC22" s="235"/>
      <c r="BD22" s="112" t="str">
        <f t="shared" si="15"/>
        <v>-</v>
      </c>
      <c r="BE22" s="251">
        <f t="shared" si="59"/>
        <v>1</v>
      </c>
      <c r="BF22" s="233">
        <v>0</v>
      </c>
      <c r="BG22" s="234">
        <v>0</v>
      </c>
      <c r="BH22" s="227" t="str">
        <f t="shared" si="17"/>
        <v>-</v>
      </c>
      <c r="BI22" s="235">
        <v>0</v>
      </c>
      <c r="BJ22" s="236"/>
      <c r="BK22" s="235"/>
      <c r="BL22" s="112" t="str">
        <f t="shared" si="19"/>
        <v>-</v>
      </c>
      <c r="BM22" s="251">
        <f t="shared" si="60"/>
        <v>0</v>
      </c>
      <c r="BN22" s="233">
        <v>5</v>
      </c>
      <c r="BO22" s="234">
        <v>0</v>
      </c>
      <c r="BP22" s="227" t="str">
        <f t="shared" si="21"/>
        <v>-</v>
      </c>
      <c r="BQ22" s="235">
        <v>0</v>
      </c>
      <c r="BR22" s="236"/>
      <c r="BS22" s="235"/>
      <c r="BT22" s="112" t="str">
        <f t="shared" si="23"/>
        <v>-</v>
      </c>
      <c r="BU22" s="251">
        <f t="shared" si="61"/>
        <v>5</v>
      </c>
      <c r="BV22" s="233"/>
      <c r="BW22" s="234"/>
      <c r="BX22" s="227" t="str">
        <f t="shared" si="50"/>
        <v>-</v>
      </c>
      <c r="BY22" s="235"/>
      <c r="BZ22" s="236"/>
      <c r="CA22" s="235"/>
      <c r="CB22" s="112" t="str">
        <f t="shared" si="25"/>
        <v>-</v>
      </c>
      <c r="CC22" s="251">
        <f t="shared" si="62"/>
        <v>0</v>
      </c>
    </row>
    <row r="23" ht="14.25" customHeight="1" spans="1:81">
      <c r="A23" s="191"/>
      <c r="B23" s="108">
        <v>17</v>
      </c>
      <c r="C23" s="192">
        <f t="shared" si="53"/>
        <v>14</v>
      </c>
      <c r="D23" s="189">
        <f t="shared" si="63"/>
        <v>14</v>
      </c>
      <c r="E23" s="189">
        <f t="shared" si="64"/>
        <v>0</v>
      </c>
      <c r="F23" s="190">
        <f t="shared" si="65"/>
        <v>1200</v>
      </c>
      <c r="G23" s="190">
        <f t="shared" si="66"/>
        <v>1200</v>
      </c>
      <c r="H23" s="190">
        <f t="shared" si="67"/>
        <v>0</v>
      </c>
      <c r="I23" s="208">
        <f t="shared" si="68"/>
        <v>6</v>
      </c>
      <c r="J23" s="204">
        <f t="shared" si="28"/>
        <v>0.428571428571429</v>
      </c>
      <c r="K23" s="208">
        <f t="shared" si="69"/>
        <v>0</v>
      </c>
      <c r="L23" s="208">
        <f t="shared" si="70"/>
        <v>9</v>
      </c>
      <c r="M23" s="210">
        <f t="shared" si="54"/>
        <v>1200</v>
      </c>
      <c r="N23" s="190">
        <f t="shared" si="71"/>
        <v>0</v>
      </c>
      <c r="O23" s="211">
        <f t="shared" si="29"/>
        <v>200</v>
      </c>
      <c r="P23" s="210">
        <f t="shared" si="30"/>
        <v>960</v>
      </c>
      <c r="Q23" s="230">
        <f t="shared" si="31"/>
        <v>240</v>
      </c>
      <c r="R23" s="109">
        <v>6</v>
      </c>
      <c r="S23" s="31">
        <v>3</v>
      </c>
      <c r="T23" s="227">
        <f t="shared" si="33"/>
        <v>0.5</v>
      </c>
      <c r="U23" s="231">
        <v>500</v>
      </c>
      <c r="V23" s="232"/>
      <c r="W23" s="231"/>
      <c r="X23" s="111">
        <f t="shared" si="3"/>
        <v>166.666666666667</v>
      </c>
      <c r="Y23" s="250">
        <f t="shared" si="55"/>
        <v>3</v>
      </c>
      <c r="Z23" s="109">
        <v>8</v>
      </c>
      <c r="AA23" s="31">
        <v>2</v>
      </c>
      <c r="AB23" s="227">
        <f t="shared" si="35"/>
        <v>0.25</v>
      </c>
      <c r="AC23" s="231">
        <v>400</v>
      </c>
      <c r="AD23" s="232"/>
      <c r="AE23" s="231"/>
      <c r="AF23" s="111">
        <f t="shared" si="6"/>
        <v>200</v>
      </c>
      <c r="AG23" s="250">
        <f t="shared" si="56"/>
        <v>6</v>
      </c>
      <c r="AH23" s="109">
        <v>0</v>
      </c>
      <c r="AI23" s="31"/>
      <c r="AJ23" s="227" t="str">
        <f t="shared" si="38"/>
        <v>-</v>
      </c>
      <c r="AK23" s="231"/>
      <c r="AL23" s="232"/>
      <c r="AM23" s="231"/>
      <c r="AN23" s="111" t="str">
        <f t="shared" si="9"/>
        <v>-</v>
      </c>
      <c r="AO23" s="250">
        <f t="shared" si="57"/>
        <v>0</v>
      </c>
      <c r="AP23" s="109">
        <v>0</v>
      </c>
      <c r="AQ23" s="31"/>
      <c r="AR23" s="227" t="str">
        <f t="shared" si="41"/>
        <v>-</v>
      </c>
      <c r="AS23" s="231"/>
      <c r="AT23" s="232"/>
      <c r="AU23" s="231"/>
      <c r="AV23" s="111" t="str">
        <f t="shared" si="12"/>
        <v>-</v>
      </c>
      <c r="AW23" s="250">
        <f t="shared" si="58"/>
        <v>0</v>
      </c>
      <c r="AX23" s="109">
        <v>0</v>
      </c>
      <c r="AY23" s="31"/>
      <c r="AZ23" s="227" t="str">
        <f t="shared" si="44"/>
        <v>-</v>
      </c>
      <c r="BA23" s="231"/>
      <c r="BB23" s="232"/>
      <c r="BC23" s="231"/>
      <c r="BD23" s="111" t="str">
        <f t="shared" si="15"/>
        <v>-</v>
      </c>
      <c r="BE23" s="250">
        <f t="shared" si="59"/>
        <v>0</v>
      </c>
      <c r="BF23" s="109">
        <v>0</v>
      </c>
      <c r="BG23" s="31"/>
      <c r="BH23" s="227" t="str">
        <f t="shared" si="17"/>
        <v>-</v>
      </c>
      <c r="BI23" s="231"/>
      <c r="BJ23" s="232"/>
      <c r="BK23" s="231"/>
      <c r="BL23" s="111" t="str">
        <f t="shared" si="19"/>
        <v>-</v>
      </c>
      <c r="BM23" s="250">
        <f t="shared" si="60"/>
        <v>0</v>
      </c>
      <c r="BN23" s="109">
        <v>1</v>
      </c>
      <c r="BO23" s="31">
        <v>1</v>
      </c>
      <c r="BP23" s="227">
        <f t="shared" si="21"/>
        <v>1</v>
      </c>
      <c r="BQ23" s="231">
        <v>300</v>
      </c>
      <c r="BR23" s="232"/>
      <c r="BS23" s="231"/>
      <c r="BT23" s="111">
        <f t="shared" si="23"/>
        <v>300</v>
      </c>
      <c r="BU23" s="250">
        <f t="shared" si="61"/>
        <v>0</v>
      </c>
      <c r="BV23" s="109">
        <v>0</v>
      </c>
      <c r="BW23" s="31"/>
      <c r="BX23" s="227" t="str">
        <f t="shared" si="50"/>
        <v>-</v>
      </c>
      <c r="BY23" s="231"/>
      <c r="BZ23" s="232"/>
      <c r="CA23" s="231"/>
      <c r="CB23" s="111" t="str">
        <f t="shared" si="25"/>
        <v>-</v>
      </c>
      <c r="CC23" s="250">
        <f t="shared" si="62"/>
        <v>0</v>
      </c>
    </row>
    <row r="24" ht="14.25" customHeight="1" spans="1:81">
      <c r="A24" s="191"/>
      <c r="B24" s="108">
        <v>18</v>
      </c>
      <c r="C24" s="192">
        <f t="shared" si="53"/>
        <v>9</v>
      </c>
      <c r="D24" s="189">
        <f t="shared" si="63"/>
        <v>9</v>
      </c>
      <c r="E24" s="189">
        <f t="shared" si="64"/>
        <v>0</v>
      </c>
      <c r="F24" s="190">
        <f t="shared" si="65"/>
        <v>775</v>
      </c>
      <c r="G24" s="190">
        <f t="shared" si="66"/>
        <v>775</v>
      </c>
      <c r="H24" s="190">
        <f t="shared" si="67"/>
        <v>0</v>
      </c>
      <c r="I24" s="208">
        <f t="shared" si="68"/>
        <v>4</v>
      </c>
      <c r="J24" s="204">
        <f t="shared" si="28"/>
        <v>0.444444444444444</v>
      </c>
      <c r="K24" s="208">
        <f t="shared" si="69"/>
        <v>0</v>
      </c>
      <c r="L24" s="208">
        <f t="shared" si="70"/>
        <v>7</v>
      </c>
      <c r="M24" s="210">
        <f t="shared" si="54"/>
        <v>775</v>
      </c>
      <c r="N24" s="190">
        <f t="shared" si="71"/>
        <v>0</v>
      </c>
      <c r="O24" s="211">
        <f t="shared" si="29"/>
        <v>193.75</v>
      </c>
      <c r="P24" s="210">
        <f t="shared" si="30"/>
        <v>620</v>
      </c>
      <c r="Q24" s="230">
        <f t="shared" si="31"/>
        <v>155</v>
      </c>
      <c r="R24" s="109">
        <v>3</v>
      </c>
      <c r="S24" s="31">
        <v>2</v>
      </c>
      <c r="T24" s="227">
        <f t="shared" si="33"/>
        <v>0.666666666666667</v>
      </c>
      <c r="U24" s="231">
        <v>400</v>
      </c>
      <c r="V24" s="232"/>
      <c r="W24" s="231"/>
      <c r="X24" s="111">
        <f t="shared" si="3"/>
        <v>200</v>
      </c>
      <c r="Y24" s="250">
        <f t="shared" si="55"/>
        <v>1</v>
      </c>
      <c r="Z24" s="109">
        <v>3</v>
      </c>
      <c r="AA24" s="31">
        <v>0</v>
      </c>
      <c r="AB24" s="227" t="str">
        <f t="shared" si="35"/>
        <v>-</v>
      </c>
      <c r="AC24" s="231"/>
      <c r="AD24" s="232"/>
      <c r="AE24" s="231"/>
      <c r="AF24" s="111" t="str">
        <f t="shared" si="6"/>
        <v>-</v>
      </c>
      <c r="AG24" s="250">
        <f t="shared" si="56"/>
        <v>3</v>
      </c>
      <c r="AH24" s="109">
        <v>1</v>
      </c>
      <c r="AI24" s="31">
        <v>1</v>
      </c>
      <c r="AJ24" s="227">
        <f t="shared" si="38"/>
        <v>1</v>
      </c>
      <c r="AK24" s="231">
        <v>150</v>
      </c>
      <c r="AL24" s="232"/>
      <c r="AM24" s="231"/>
      <c r="AN24" s="111">
        <f t="shared" si="9"/>
        <v>150</v>
      </c>
      <c r="AO24" s="250">
        <f t="shared" si="57"/>
        <v>0</v>
      </c>
      <c r="AP24" s="109">
        <v>0</v>
      </c>
      <c r="AQ24" s="31"/>
      <c r="AR24" s="227" t="str">
        <f t="shared" si="41"/>
        <v>-</v>
      </c>
      <c r="AS24" s="231"/>
      <c r="AT24" s="232"/>
      <c r="AU24" s="231"/>
      <c r="AV24" s="111" t="str">
        <f t="shared" si="12"/>
        <v>-</v>
      </c>
      <c r="AW24" s="250">
        <f t="shared" si="58"/>
        <v>0</v>
      </c>
      <c r="AX24" s="109">
        <v>2</v>
      </c>
      <c r="AY24" s="31">
        <v>0</v>
      </c>
      <c r="AZ24" s="227" t="str">
        <f t="shared" si="44"/>
        <v>-</v>
      </c>
      <c r="BA24" s="231"/>
      <c r="BB24" s="232"/>
      <c r="BC24" s="231"/>
      <c r="BD24" s="111" t="str">
        <f t="shared" si="15"/>
        <v>-</v>
      </c>
      <c r="BE24" s="250">
        <f t="shared" si="59"/>
        <v>2</v>
      </c>
      <c r="BF24" s="109"/>
      <c r="BG24" s="31"/>
      <c r="BH24" s="227" t="str">
        <f t="shared" si="17"/>
        <v>-</v>
      </c>
      <c r="BI24" s="231"/>
      <c r="BJ24" s="232"/>
      <c r="BK24" s="231"/>
      <c r="BL24" s="111" t="str">
        <f t="shared" si="19"/>
        <v>-</v>
      </c>
      <c r="BM24" s="250">
        <f t="shared" si="60"/>
        <v>0</v>
      </c>
      <c r="BN24" s="109">
        <v>2</v>
      </c>
      <c r="BO24" s="31">
        <v>1</v>
      </c>
      <c r="BP24" s="227">
        <f t="shared" si="21"/>
        <v>0.5</v>
      </c>
      <c r="BQ24" s="231">
        <v>225</v>
      </c>
      <c r="BR24" s="232"/>
      <c r="BS24" s="231"/>
      <c r="BT24" s="111">
        <f t="shared" si="23"/>
        <v>225</v>
      </c>
      <c r="BU24" s="250">
        <f t="shared" si="61"/>
        <v>1</v>
      </c>
      <c r="BV24" s="109"/>
      <c r="BW24" s="31"/>
      <c r="BX24" s="227" t="str">
        <f t="shared" si="50"/>
        <v>-</v>
      </c>
      <c r="BY24" s="231"/>
      <c r="BZ24" s="232"/>
      <c r="CA24" s="231"/>
      <c r="CB24" s="111" t="str">
        <f t="shared" si="25"/>
        <v>-</v>
      </c>
      <c r="CC24" s="250">
        <f t="shared" si="62"/>
        <v>0</v>
      </c>
    </row>
    <row r="25" ht="14.25" customHeight="1" spans="1:81">
      <c r="A25" s="191"/>
      <c r="B25" s="108">
        <v>19</v>
      </c>
      <c r="C25" s="192">
        <f t="shared" si="53"/>
        <v>11</v>
      </c>
      <c r="D25" s="189">
        <f t="shared" si="63"/>
        <v>11</v>
      </c>
      <c r="E25" s="189">
        <f t="shared" si="64"/>
        <v>0</v>
      </c>
      <c r="F25" s="190">
        <f t="shared" si="65"/>
        <v>470</v>
      </c>
      <c r="G25" s="190">
        <f t="shared" si="66"/>
        <v>470</v>
      </c>
      <c r="H25" s="190">
        <f t="shared" si="67"/>
        <v>0</v>
      </c>
      <c r="I25" s="208">
        <f t="shared" si="68"/>
        <v>4</v>
      </c>
      <c r="J25" s="204">
        <f t="shared" si="28"/>
        <v>0.363636363636364</v>
      </c>
      <c r="K25" s="208">
        <f t="shared" si="69"/>
        <v>0</v>
      </c>
      <c r="L25" s="208">
        <f t="shared" si="70"/>
        <v>9</v>
      </c>
      <c r="M25" s="210">
        <f t="shared" si="54"/>
        <v>470</v>
      </c>
      <c r="N25" s="190">
        <f t="shared" si="71"/>
        <v>0</v>
      </c>
      <c r="O25" s="211">
        <f t="shared" si="29"/>
        <v>117.5</v>
      </c>
      <c r="P25" s="210">
        <f t="shared" si="30"/>
        <v>376</v>
      </c>
      <c r="Q25" s="230">
        <f t="shared" si="31"/>
        <v>94</v>
      </c>
      <c r="R25" s="109">
        <v>4</v>
      </c>
      <c r="S25" s="31">
        <v>1</v>
      </c>
      <c r="T25" s="227">
        <f t="shared" si="33"/>
        <v>0.25</v>
      </c>
      <c r="U25" s="231">
        <v>100</v>
      </c>
      <c r="V25" s="232"/>
      <c r="W25" s="231"/>
      <c r="X25" s="111">
        <f t="shared" si="3"/>
        <v>100</v>
      </c>
      <c r="Y25" s="250">
        <f t="shared" si="55"/>
        <v>3</v>
      </c>
      <c r="Z25" s="109">
        <v>4</v>
      </c>
      <c r="AA25" s="31">
        <v>1</v>
      </c>
      <c r="AB25" s="227">
        <f t="shared" si="35"/>
        <v>0.25</v>
      </c>
      <c r="AC25" s="231">
        <v>70</v>
      </c>
      <c r="AD25" s="232"/>
      <c r="AE25" s="231"/>
      <c r="AF25" s="111">
        <f t="shared" si="6"/>
        <v>70</v>
      </c>
      <c r="AG25" s="250">
        <f t="shared" si="56"/>
        <v>3</v>
      </c>
      <c r="AH25" s="109">
        <v>1</v>
      </c>
      <c r="AI25" s="31">
        <v>1</v>
      </c>
      <c r="AJ25" s="227">
        <f t="shared" si="38"/>
        <v>1</v>
      </c>
      <c r="AK25" s="231">
        <v>150</v>
      </c>
      <c r="AL25" s="232"/>
      <c r="AM25" s="231"/>
      <c r="AN25" s="111">
        <f t="shared" si="9"/>
        <v>150</v>
      </c>
      <c r="AO25" s="250">
        <f t="shared" si="57"/>
        <v>0</v>
      </c>
      <c r="AP25" s="109">
        <v>1</v>
      </c>
      <c r="AQ25" s="31"/>
      <c r="AR25" s="227" t="str">
        <f t="shared" si="41"/>
        <v>-</v>
      </c>
      <c r="AS25" s="231"/>
      <c r="AT25" s="232"/>
      <c r="AU25" s="231"/>
      <c r="AV25" s="111" t="str">
        <f t="shared" si="12"/>
        <v>-</v>
      </c>
      <c r="AW25" s="250">
        <f t="shared" si="58"/>
        <v>1</v>
      </c>
      <c r="AX25" s="109">
        <v>1</v>
      </c>
      <c r="AY25" s="31">
        <v>0</v>
      </c>
      <c r="AZ25" s="227" t="str">
        <f t="shared" si="44"/>
        <v>-</v>
      </c>
      <c r="BA25" s="231"/>
      <c r="BB25" s="232"/>
      <c r="BC25" s="231"/>
      <c r="BD25" s="111" t="str">
        <f t="shared" si="15"/>
        <v>-</v>
      </c>
      <c r="BE25" s="250">
        <f t="shared" si="59"/>
        <v>1</v>
      </c>
      <c r="BF25" s="109"/>
      <c r="BG25" s="31"/>
      <c r="BH25" s="227" t="str">
        <f t="shared" si="17"/>
        <v>-</v>
      </c>
      <c r="BI25" s="231"/>
      <c r="BJ25" s="232"/>
      <c r="BK25" s="231"/>
      <c r="BL25" s="111" t="str">
        <f t="shared" si="19"/>
        <v>-</v>
      </c>
      <c r="BM25" s="250">
        <f t="shared" si="60"/>
        <v>0</v>
      </c>
      <c r="BN25" s="109">
        <v>2</v>
      </c>
      <c r="BO25" s="31">
        <v>1</v>
      </c>
      <c r="BP25" s="227">
        <f t="shared" si="21"/>
        <v>0.5</v>
      </c>
      <c r="BQ25" s="231">
        <v>150</v>
      </c>
      <c r="BR25" s="232"/>
      <c r="BS25" s="231"/>
      <c r="BT25" s="111">
        <f t="shared" si="23"/>
        <v>150</v>
      </c>
      <c r="BU25" s="250">
        <f t="shared" si="61"/>
        <v>1</v>
      </c>
      <c r="BV25" s="109"/>
      <c r="BW25" s="31"/>
      <c r="BX25" s="227" t="str">
        <f t="shared" si="50"/>
        <v>-</v>
      </c>
      <c r="BY25" s="231"/>
      <c r="BZ25" s="232"/>
      <c r="CA25" s="231"/>
      <c r="CB25" s="111" t="str">
        <f t="shared" si="25"/>
        <v>-</v>
      </c>
      <c r="CC25" s="250">
        <f t="shared" si="62"/>
        <v>0</v>
      </c>
    </row>
    <row r="26" ht="14.25" customHeight="1" spans="1:81">
      <c r="A26" s="191"/>
      <c r="B26" s="108">
        <v>20</v>
      </c>
      <c r="C26" s="192">
        <f t="shared" si="53"/>
        <v>16</v>
      </c>
      <c r="D26" s="189">
        <f t="shared" si="63"/>
        <v>15</v>
      </c>
      <c r="E26" s="189">
        <f t="shared" si="64"/>
        <v>1</v>
      </c>
      <c r="F26" s="190">
        <f t="shared" si="65"/>
        <v>950</v>
      </c>
      <c r="G26" s="190">
        <f t="shared" si="66"/>
        <v>750</v>
      </c>
      <c r="H26" s="190">
        <f t="shared" si="67"/>
        <v>200</v>
      </c>
      <c r="I26" s="208">
        <f t="shared" si="68"/>
        <v>6</v>
      </c>
      <c r="J26" s="204">
        <f t="shared" si="28"/>
        <v>0.375</v>
      </c>
      <c r="K26" s="208">
        <f t="shared" si="69"/>
        <v>0</v>
      </c>
      <c r="L26" s="208">
        <f t="shared" si="70"/>
        <v>10</v>
      </c>
      <c r="M26" s="210">
        <f t="shared" si="54"/>
        <v>950</v>
      </c>
      <c r="N26" s="190">
        <f t="shared" si="71"/>
        <v>0</v>
      </c>
      <c r="O26" s="211">
        <f t="shared" si="29"/>
        <v>158.333333333333</v>
      </c>
      <c r="P26" s="210">
        <f t="shared" si="30"/>
        <v>760</v>
      </c>
      <c r="Q26" s="230">
        <f t="shared" si="31"/>
        <v>190</v>
      </c>
      <c r="R26" s="109">
        <v>3</v>
      </c>
      <c r="S26" s="31">
        <v>1</v>
      </c>
      <c r="T26" s="227">
        <f t="shared" si="33"/>
        <v>0.333333333333333</v>
      </c>
      <c r="U26" s="231">
        <v>200</v>
      </c>
      <c r="V26" s="232"/>
      <c r="W26" s="231"/>
      <c r="X26" s="111">
        <f t="shared" si="3"/>
        <v>200</v>
      </c>
      <c r="Y26" s="250">
        <f t="shared" si="55"/>
        <v>2</v>
      </c>
      <c r="Z26" s="109">
        <v>5</v>
      </c>
      <c r="AA26" s="31">
        <v>2</v>
      </c>
      <c r="AB26" s="227">
        <f t="shared" si="35"/>
        <v>0.4</v>
      </c>
      <c r="AC26" s="231">
        <v>400</v>
      </c>
      <c r="AD26" s="232"/>
      <c r="AE26" s="231"/>
      <c r="AF26" s="111">
        <f t="shared" si="6"/>
        <v>200</v>
      </c>
      <c r="AG26" s="250">
        <f t="shared" si="56"/>
        <v>3</v>
      </c>
      <c r="AH26" s="109">
        <v>2</v>
      </c>
      <c r="AI26" s="31">
        <v>0</v>
      </c>
      <c r="AJ26" s="227" t="str">
        <f t="shared" si="38"/>
        <v>-</v>
      </c>
      <c r="AK26" s="231">
        <v>0</v>
      </c>
      <c r="AL26" s="232"/>
      <c r="AM26" s="231"/>
      <c r="AN26" s="111" t="str">
        <f t="shared" si="9"/>
        <v>-</v>
      </c>
      <c r="AO26" s="250">
        <f t="shared" si="57"/>
        <v>2</v>
      </c>
      <c r="AP26" s="109">
        <v>0</v>
      </c>
      <c r="AQ26" s="31"/>
      <c r="AR26" s="227" t="str">
        <f t="shared" si="41"/>
        <v>-</v>
      </c>
      <c r="AS26" s="231"/>
      <c r="AT26" s="232"/>
      <c r="AU26" s="231"/>
      <c r="AV26" s="111" t="str">
        <f t="shared" si="12"/>
        <v>-</v>
      </c>
      <c r="AW26" s="250">
        <f t="shared" si="58"/>
        <v>0</v>
      </c>
      <c r="AX26" s="109">
        <v>4</v>
      </c>
      <c r="AY26" s="31">
        <v>1</v>
      </c>
      <c r="AZ26" s="227">
        <f t="shared" si="44"/>
        <v>0.25</v>
      </c>
      <c r="BA26" s="231">
        <v>150</v>
      </c>
      <c r="BB26" s="232"/>
      <c r="BC26" s="231"/>
      <c r="BD26" s="111">
        <f t="shared" si="15"/>
        <v>150</v>
      </c>
      <c r="BE26" s="250">
        <f t="shared" si="59"/>
        <v>3</v>
      </c>
      <c r="BF26" s="109"/>
      <c r="BG26" s="31"/>
      <c r="BH26" s="227" t="str">
        <f t="shared" si="17"/>
        <v>-</v>
      </c>
      <c r="BI26" s="231"/>
      <c r="BJ26" s="232"/>
      <c r="BK26" s="231"/>
      <c r="BL26" s="111" t="str">
        <f t="shared" si="19"/>
        <v>-</v>
      </c>
      <c r="BM26" s="250">
        <f t="shared" si="60"/>
        <v>0</v>
      </c>
      <c r="BN26" s="109">
        <v>0</v>
      </c>
      <c r="BO26" s="31">
        <v>0</v>
      </c>
      <c r="BP26" s="227" t="str">
        <f t="shared" si="21"/>
        <v>-</v>
      </c>
      <c r="BQ26" s="231">
        <v>0</v>
      </c>
      <c r="BR26" s="232"/>
      <c r="BS26" s="231"/>
      <c r="BT26" s="111" t="str">
        <f t="shared" si="23"/>
        <v>-</v>
      </c>
      <c r="BU26" s="250">
        <f t="shared" si="61"/>
        <v>0</v>
      </c>
      <c r="BV26" s="109">
        <v>1</v>
      </c>
      <c r="BW26" s="31">
        <v>1</v>
      </c>
      <c r="BX26" s="227">
        <f t="shared" si="50"/>
        <v>1</v>
      </c>
      <c r="BY26" s="231">
        <v>200</v>
      </c>
      <c r="BZ26" s="232"/>
      <c r="CA26" s="231"/>
      <c r="CB26" s="111">
        <f t="shared" si="25"/>
        <v>200</v>
      </c>
      <c r="CC26" s="250">
        <f t="shared" si="62"/>
        <v>0</v>
      </c>
    </row>
    <row r="27" ht="14.25" customHeight="1" spans="1:81">
      <c r="A27" s="191"/>
      <c r="B27" s="108">
        <v>21</v>
      </c>
      <c r="C27" s="192">
        <f t="shared" si="53"/>
        <v>4</v>
      </c>
      <c r="D27" s="189">
        <f t="shared" si="63"/>
        <v>4</v>
      </c>
      <c r="E27" s="189">
        <f t="shared" si="64"/>
        <v>0</v>
      </c>
      <c r="F27" s="190">
        <f t="shared" si="65"/>
        <v>350</v>
      </c>
      <c r="G27" s="190">
        <f t="shared" si="66"/>
        <v>350</v>
      </c>
      <c r="H27" s="190">
        <f t="shared" si="67"/>
        <v>0</v>
      </c>
      <c r="I27" s="208">
        <f t="shared" si="68"/>
        <v>2</v>
      </c>
      <c r="J27" s="204">
        <f t="shared" si="28"/>
        <v>0.5</v>
      </c>
      <c r="K27" s="208">
        <f t="shared" si="69"/>
        <v>0</v>
      </c>
      <c r="L27" s="208">
        <f t="shared" si="70"/>
        <v>2</v>
      </c>
      <c r="M27" s="210">
        <f t="shared" si="54"/>
        <v>350</v>
      </c>
      <c r="N27" s="190">
        <f t="shared" si="71"/>
        <v>0</v>
      </c>
      <c r="O27" s="211">
        <f t="shared" si="29"/>
        <v>175</v>
      </c>
      <c r="P27" s="210">
        <f t="shared" si="30"/>
        <v>280</v>
      </c>
      <c r="Q27" s="230">
        <f t="shared" si="31"/>
        <v>70</v>
      </c>
      <c r="R27" s="109">
        <v>0</v>
      </c>
      <c r="S27" s="31">
        <v>0</v>
      </c>
      <c r="T27" s="227" t="str">
        <f t="shared" si="33"/>
        <v>-</v>
      </c>
      <c r="U27" s="231">
        <v>0</v>
      </c>
      <c r="V27" s="232"/>
      <c r="W27" s="231"/>
      <c r="X27" s="111" t="str">
        <f t="shared" si="3"/>
        <v>-</v>
      </c>
      <c r="Y27" s="250">
        <f t="shared" si="55"/>
        <v>0</v>
      </c>
      <c r="Z27" s="109">
        <v>3</v>
      </c>
      <c r="AA27" s="31">
        <v>1</v>
      </c>
      <c r="AB27" s="227">
        <f t="shared" si="35"/>
        <v>0.333333333333333</v>
      </c>
      <c r="AC27" s="231">
        <v>200</v>
      </c>
      <c r="AD27" s="232"/>
      <c r="AE27" s="231"/>
      <c r="AF27" s="111">
        <f t="shared" si="6"/>
        <v>200</v>
      </c>
      <c r="AG27" s="250">
        <f t="shared" si="56"/>
        <v>2</v>
      </c>
      <c r="AH27" s="109">
        <v>0</v>
      </c>
      <c r="AI27" s="31">
        <v>0</v>
      </c>
      <c r="AJ27" s="227" t="str">
        <f t="shared" si="38"/>
        <v>-</v>
      </c>
      <c r="AK27" s="231"/>
      <c r="AL27" s="232"/>
      <c r="AM27" s="231"/>
      <c r="AN27" s="111" t="str">
        <f t="shared" si="9"/>
        <v>-</v>
      </c>
      <c r="AO27" s="250">
        <f t="shared" si="57"/>
        <v>0</v>
      </c>
      <c r="AP27" s="109">
        <v>0</v>
      </c>
      <c r="AQ27" s="31"/>
      <c r="AR27" s="227" t="str">
        <f t="shared" si="41"/>
        <v>-</v>
      </c>
      <c r="AS27" s="231"/>
      <c r="AT27" s="232"/>
      <c r="AU27" s="231"/>
      <c r="AV27" s="111" t="str">
        <f t="shared" si="12"/>
        <v>-</v>
      </c>
      <c r="AW27" s="250">
        <f t="shared" si="58"/>
        <v>0</v>
      </c>
      <c r="AX27" s="109">
        <v>1</v>
      </c>
      <c r="AY27" s="31">
        <v>1</v>
      </c>
      <c r="AZ27" s="227">
        <f t="shared" si="44"/>
        <v>1</v>
      </c>
      <c r="BA27" s="231">
        <v>150</v>
      </c>
      <c r="BB27" s="232"/>
      <c r="BC27" s="231"/>
      <c r="BD27" s="111">
        <f t="shared" si="15"/>
        <v>150</v>
      </c>
      <c r="BE27" s="250">
        <f t="shared" si="59"/>
        <v>0</v>
      </c>
      <c r="BF27" s="109">
        <v>0</v>
      </c>
      <c r="BG27" s="31"/>
      <c r="BH27" s="227" t="str">
        <f t="shared" si="17"/>
        <v>-</v>
      </c>
      <c r="BI27" s="231"/>
      <c r="BJ27" s="232"/>
      <c r="BK27" s="231"/>
      <c r="BL27" s="111" t="str">
        <f t="shared" si="19"/>
        <v>-</v>
      </c>
      <c r="BM27" s="250">
        <f t="shared" si="60"/>
        <v>0</v>
      </c>
      <c r="BN27" s="109">
        <v>0</v>
      </c>
      <c r="BO27" s="31"/>
      <c r="BP27" s="227" t="str">
        <f t="shared" si="21"/>
        <v>-</v>
      </c>
      <c r="BQ27" s="231"/>
      <c r="BR27" s="232"/>
      <c r="BS27" s="231"/>
      <c r="BT27" s="111" t="str">
        <f t="shared" si="23"/>
        <v>-</v>
      </c>
      <c r="BU27" s="250">
        <f t="shared" si="61"/>
        <v>0</v>
      </c>
      <c r="BV27" s="109"/>
      <c r="BW27" s="31"/>
      <c r="BX27" s="227" t="str">
        <f t="shared" si="50"/>
        <v>-</v>
      </c>
      <c r="BY27" s="231"/>
      <c r="BZ27" s="232"/>
      <c r="CA27" s="231"/>
      <c r="CB27" s="111" t="str">
        <f t="shared" si="25"/>
        <v>-</v>
      </c>
      <c r="CC27" s="250">
        <f t="shared" si="62"/>
        <v>0</v>
      </c>
    </row>
    <row r="28" ht="14.25" customHeight="1" spans="1:81">
      <c r="A28" s="191"/>
      <c r="B28" s="108">
        <v>22</v>
      </c>
      <c r="C28" s="192">
        <f t="shared" si="53"/>
        <v>12</v>
      </c>
      <c r="D28" s="189">
        <f t="shared" si="63"/>
        <v>12</v>
      </c>
      <c r="E28" s="189">
        <f t="shared" si="64"/>
        <v>0</v>
      </c>
      <c r="F28" s="190">
        <f t="shared" si="65"/>
        <v>400</v>
      </c>
      <c r="G28" s="190">
        <f t="shared" si="66"/>
        <v>400</v>
      </c>
      <c r="H28" s="190">
        <f t="shared" si="67"/>
        <v>0</v>
      </c>
      <c r="I28" s="208">
        <f t="shared" si="68"/>
        <v>3</v>
      </c>
      <c r="J28" s="204">
        <f t="shared" si="28"/>
        <v>0.25</v>
      </c>
      <c r="K28" s="208">
        <f t="shared" si="69"/>
        <v>0</v>
      </c>
      <c r="L28" s="208">
        <f t="shared" si="70"/>
        <v>9</v>
      </c>
      <c r="M28" s="210">
        <f t="shared" si="54"/>
        <v>400</v>
      </c>
      <c r="N28" s="190">
        <f t="shared" si="71"/>
        <v>0</v>
      </c>
      <c r="O28" s="211">
        <f t="shared" si="29"/>
        <v>133.333333333333</v>
      </c>
      <c r="P28" s="210">
        <f t="shared" si="30"/>
        <v>320</v>
      </c>
      <c r="Q28" s="230">
        <f t="shared" si="31"/>
        <v>80</v>
      </c>
      <c r="R28" s="109">
        <v>3</v>
      </c>
      <c r="S28" s="31">
        <v>1</v>
      </c>
      <c r="T28" s="227">
        <f t="shared" si="33"/>
        <v>0.333333333333333</v>
      </c>
      <c r="U28" s="231">
        <v>200</v>
      </c>
      <c r="V28" s="232"/>
      <c r="W28" s="231"/>
      <c r="X28" s="111">
        <f t="shared" si="3"/>
        <v>200</v>
      </c>
      <c r="Y28" s="250">
        <f t="shared" si="55"/>
        <v>2</v>
      </c>
      <c r="Z28" s="109">
        <v>9</v>
      </c>
      <c r="AA28" s="31">
        <v>2</v>
      </c>
      <c r="AB28" s="227">
        <f t="shared" si="35"/>
        <v>0.222222222222222</v>
      </c>
      <c r="AC28" s="231">
        <v>200</v>
      </c>
      <c r="AD28" s="232"/>
      <c r="AE28" s="231"/>
      <c r="AF28" s="111">
        <f t="shared" si="6"/>
        <v>100</v>
      </c>
      <c r="AG28" s="250">
        <f t="shared" si="56"/>
        <v>7</v>
      </c>
      <c r="AH28" s="109">
        <v>0</v>
      </c>
      <c r="AI28" s="31">
        <v>0</v>
      </c>
      <c r="AJ28" s="227" t="str">
        <f t="shared" si="38"/>
        <v>-</v>
      </c>
      <c r="AK28" s="231"/>
      <c r="AL28" s="232"/>
      <c r="AM28" s="231"/>
      <c r="AN28" s="111" t="str">
        <f t="shared" si="9"/>
        <v>-</v>
      </c>
      <c r="AO28" s="250">
        <f t="shared" si="57"/>
        <v>0</v>
      </c>
      <c r="AP28" s="109">
        <v>0</v>
      </c>
      <c r="AQ28" s="31"/>
      <c r="AR28" s="227" t="str">
        <f t="shared" si="41"/>
        <v>-</v>
      </c>
      <c r="AS28" s="231"/>
      <c r="AT28" s="232"/>
      <c r="AU28" s="231"/>
      <c r="AV28" s="111" t="str">
        <f t="shared" si="12"/>
        <v>-</v>
      </c>
      <c r="AW28" s="250">
        <f t="shared" si="58"/>
        <v>0</v>
      </c>
      <c r="AX28" s="109">
        <v>0</v>
      </c>
      <c r="AY28" s="31"/>
      <c r="AZ28" s="227" t="str">
        <f t="shared" si="44"/>
        <v>-</v>
      </c>
      <c r="BA28" s="231"/>
      <c r="BB28" s="232"/>
      <c r="BC28" s="231"/>
      <c r="BD28" s="111" t="str">
        <f t="shared" si="15"/>
        <v>-</v>
      </c>
      <c r="BE28" s="250">
        <f t="shared" si="59"/>
        <v>0</v>
      </c>
      <c r="BF28" s="109">
        <v>0</v>
      </c>
      <c r="BG28" s="31"/>
      <c r="BH28" s="227" t="str">
        <f t="shared" si="17"/>
        <v>-</v>
      </c>
      <c r="BI28" s="231"/>
      <c r="BJ28" s="232"/>
      <c r="BK28" s="231"/>
      <c r="BL28" s="111" t="str">
        <f t="shared" si="19"/>
        <v>-</v>
      </c>
      <c r="BM28" s="250">
        <f t="shared" si="60"/>
        <v>0</v>
      </c>
      <c r="BN28" s="109">
        <v>0</v>
      </c>
      <c r="BO28" s="31"/>
      <c r="BP28" s="227" t="str">
        <f t="shared" si="21"/>
        <v>-</v>
      </c>
      <c r="BQ28" s="231"/>
      <c r="BR28" s="232"/>
      <c r="BS28" s="231"/>
      <c r="BT28" s="111" t="str">
        <f t="shared" si="23"/>
        <v>-</v>
      </c>
      <c r="BU28" s="250">
        <f t="shared" si="61"/>
        <v>0</v>
      </c>
      <c r="BV28" s="109"/>
      <c r="BW28" s="31"/>
      <c r="BX28" s="227" t="str">
        <f t="shared" si="50"/>
        <v>-</v>
      </c>
      <c r="BY28" s="231"/>
      <c r="BZ28" s="232"/>
      <c r="CA28" s="231"/>
      <c r="CB28" s="111" t="str">
        <f t="shared" si="25"/>
        <v>-</v>
      </c>
      <c r="CC28" s="250">
        <f t="shared" si="62"/>
        <v>0</v>
      </c>
    </row>
    <row r="29" ht="14.25" customHeight="1" spans="1:81">
      <c r="A29" s="191"/>
      <c r="B29" s="108">
        <v>23</v>
      </c>
      <c r="C29" s="192">
        <f t="shared" si="53"/>
        <v>10</v>
      </c>
      <c r="D29" s="189">
        <f t="shared" si="63"/>
        <v>10</v>
      </c>
      <c r="E29" s="189">
        <f t="shared" si="64"/>
        <v>0</v>
      </c>
      <c r="F29" s="190">
        <f t="shared" si="65"/>
        <v>450</v>
      </c>
      <c r="G29" s="190">
        <f t="shared" si="66"/>
        <v>450</v>
      </c>
      <c r="H29" s="190">
        <f t="shared" si="67"/>
        <v>0</v>
      </c>
      <c r="I29" s="208">
        <f t="shared" si="68"/>
        <v>2</v>
      </c>
      <c r="J29" s="204">
        <f t="shared" si="28"/>
        <v>0.2</v>
      </c>
      <c r="K29" s="208">
        <f t="shared" si="69"/>
        <v>0</v>
      </c>
      <c r="L29" s="208">
        <f t="shared" si="70"/>
        <v>10</v>
      </c>
      <c r="M29" s="210">
        <f t="shared" si="54"/>
        <v>450</v>
      </c>
      <c r="N29" s="190">
        <f t="shared" si="71"/>
        <v>0</v>
      </c>
      <c r="O29" s="211">
        <f t="shared" si="29"/>
        <v>225</v>
      </c>
      <c r="P29" s="210">
        <f t="shared" si="30"/>
        <v>360</v>
      </c>
      <c r="Q29" s="230">
        <f t="shared" si="31"/>
        <v>90</v>
      </c>
      <c r="R29" s="109">
        <v>7</v>
      </c>
      <c r="S29" s="31">
        <v>0</v>
      </c>
      <c r="T29" s="227" t="str">
        <f t="shared" si="33"/>
        <v>-</v>
      </c>
      <c r="U29" s="231"/>
      <c r="V29" s="232"/>
      <c r="W29" s="231"/>
      <c r="X29" s="111" t="str">
        <f t="shared" si="3"/>
        <v>-</v>
      </c>
      <c r="Y29" s="250">
        <f t="shared" si="55"/>
        <v>7</v>
      </c>
      <c r="Z29" s="109">
        <v>3</v>
      </c>
      <c r="AA29" s="31">
        <v>1</v>
      </c>
      <c r="AB29" s="227">
        <f t="shared" si="35"/>
        <v>0.333333333333333</v>
      </c>
      <c r="AC29" s="231">
        <v>150</v>
      </c>
      <c r="AD29" s="232"/>
      <c r="AE29" s="231"/>
      <c r="AF29" s="111">
        <f t="shared" si="6"/>
        <v>150</v>
      </c>
      <c r="AG29" s="250">
        <f t="shared" si="56"/>
        <v>2</v>
      </c>
      <c r="AH29" s="109">
        <v>0</v>
      </c>
      <c r="AI29" s="31">
        <v>0</v>
      </c>
      <c r="AJ29" s="227" t="str">
        <f t="shared" si="38"/>
        <v>-</v>
      </c>
      <c r="AK29" s="231"/>
      <c r="AL29" s="232"/>
      <c r="AM29" s="231"/>
      <c r="AN29" s="111" t="str">
        <f t="shared" si="9"/>
        <v>-</v>
      </c>
      <c r="AO29" s="250">
        <f t="shared" si="57"/>
        <v>0</v>
      </c>
      <c r="AP29" s="109">
        <v>0</v>
      </c>
      <c r="AQ29" s="31">
        <v>0</v>
      </c>
      <c r="AR29" s="227" t="str">
        <f t="shared" si="41"/>
        <v>-</v>
      </c>
      <c r="AS29" s="231">
        <v>0</v>
      </c>
      <c r="AT29" s="232"/>
      <c r="AU29" s="231"/>
      <c r="AV29" s="111" t="str">
        <f t="shared" si="12"/>
        <v>-</v>
      </c>
      <c r="AW29" s="250">
        <f t="shared" si="58"/>
        <v>0</v>
      </c>
      <c r="AX29" s="109">
        <v>0</v>
      </c>
      <c r="AY29" s="31">
        <v>0</v>
      </c>
      <c r="AZ29" s="227" t="str">
        <f t="shared" si="44"/>
        <v>-</v>
      </c>
      <c r="BA29" s="231">
        <v>0</v>
      </c>
      <c r="BB29" s="232"/>
      <c r="BC29" s="231"/>
      <c r="BD29" s="111" t="str">
        <f t="shared" si="15"/>
        <v>-</v>
      </c>
      <c r="BE29" s="250">
        <f t="shared" si="59"/>
        <v>0</v>
      </c>
      <c r="BF29" s="109"/>
      <c r="BG29" s="31"/>
      <c r="BH29" s="227" t="str">
        <f t="shared" si="17"/>
        <v>-</v>
      </c>
      <c r="BI29" s="231"/>
      <c r="BJ29" s="232"/>
      <c r="BK29" s="231"/>
      <c r="BL29" s="111" t="str">
        <f t="shared" si="19"/>
        <v>-</v>
      </c>
      <c r="BM29" s="250">
        <f t="shared" si="60"/>
        <v>0</v>
      </c>
      <c r="BN29" s="109">
        <v>2</v>
      </c>
      <c r="BO29" s="31">
        <v>1</v>
      </c>
      <c r="BP29" s="227">
        <f t="shared" si="21"/>
        <v>0.5</v>
      </c>
      <c r="BQ29" s="231">
        <v>300</v>
      </c>
      <c r="BR29" s="232"/>
      <c r="BS29" s="231"/>
      <c r="BT29" s="111">
        <f t="shared" si="23"/>
        <v>300</v>
      </c>
      <c r="BU29" s="250">
        <f t="shared" si="61"/>
        <v>1</v>
      </c>
      <c r="BV29" s="109"/>
      <c r="BW29" s="31"/>
      <c r="BX29" s="227" t="str">
        <f t="shared" si="50"/>
        <v>-</v>
      </c>
      <c r="BY29" s="231"/>
      <c r="BZ29" s="232"/>
      <c r="CA29" s="231"/>
      <c r="CB29" s="111" t="str">
        <f t="shared" si="25"/>
        <v>-</v>
      </c>
      <c r="CC29" s="250">
        <f t="shared" si="62"/>
        <v>0</v>
      </c>
    </row>
    <row r="30" ht="14.25" customHeight="1" spans="1:81">
      <c r="A30" s="191"/>
      <c r="B30" s="108">
        <v>24</v>
      </c>
      <c r="C30" s="192">
        <f t="shared" si="53"/>
        <v>16</v>
      </c>
      <c r="D30" s="189">
        <f t="shared" si="63"/>
        <v>16</v>
      </c>
      <c r="E30" s="189">
        <f t="shared" si="64"/>
        <v>0</v>
      </c>
      <c r="F30" s="190">
        <f t="shared" si="65"/>
        <v>550</v>
      </c>
      <c r="G30" s="190">
        <f t="shared" si="66"/>
        <v>550</v>
      </c>
      <c r="H30" s="190">
        <f t="shared" si="67"/>
        <v>0</v>
      </c>
      <c r="I30" s="208">
        <f t="shared" si="68"/>
        <v>3</v>
      </c>
      <c r="J30" s="204">
        <f t="shared" si="28"/>
        <v>0.1875</v>
      </c>
      <c r="K30" s="208">
        <f t="shared" si="69"/>
        <v>0</v>
      </c>
      <c r="L30" s="208">
        <f t="shared" si="70"/>
        <v>14</v>
      </c>
      <c r="M30" s="210">
        <f t="shared" si="54"/>
        <v>550</v>
      </c>
      <c r="N30" s="190">
        <f t="shared" si="71"/>
        <v>0</v>
      </c>
      <c r="O30" s="211">
        <f t="shared" si="29"/>
        <v>183.333333333333</v>
      </c>
      <c r="P30" s="210">
        <f t="shared" si="30"/>
        <v>440</v>
      </c>
      <c r="Q30" s="230">
        <f t="shared" si="31"/>
        <v>110</v>
      </c>
      <c r="R30" s="109">
        <v>1</v>
      </c>
      <c r="S30" s="31">
        <v>1</v>
      </c>
      <c r="T30" s="227">
        <f t="shared" si="33"/>
        <v>1</v>
      </c>
      <c r="U30" s="231">
        <v>200</v>
      </c>
      <c r="V30" s="232"/>
      <c r="W30" s="231"/>
      <c r="X30" s="111">
        <f t="shared" si="3"/>
        <v>200</v>
      </c>
      <c r="Y30" s="250">
        <f t="shared" si="55"/>
        <v>0</v>
      </c>
      <c r="Z30" s="109">
        <v>11</v>
      </c>
      <c r="AA30" s="31">
        <v>1</v>
      </c>
      <c r="AB30" s="227">
        <f t="shared" si="35"/>
        <v>0.0909090909090909</v>
      </c>
      <c r="AC30" s="231">
        <v>150</v>
      </c>
      <c r="AD30" s="232"/>
      <c r="AE30" s="231"/>
      <c r="AF30" s="111">
        <f t="shared" si="6"/>
        <v>150</v>
      </c>
      <c r="AG30" s="250">
        <f t="shared" si="56"/>
        <v>10</v>
      </c>
      <c r="AH30" s="109">
        <v>0</v>
      </c>
      <c r="AI30" s="31">
        <v>0</v>
      </c>
      <c r="AJ30" s="227" t="str">
        <f t="shared" si="38"/>
        <v>-</v>
      </c>
      <c r="AK30" s="231"/>
      <c r="AL30" s="232"/>
      <c r="AM30" s="231"/>
      <c r="AN30" s="111" t="str">
        <f t="shared" si="9"/>
        <v>-</v>
      </c>
      <c r="AO30" s="250">
        <f t="shared" si="57"/>
        <v>0</v>
      </c>
      <c r="AP30" s="109">
        <v>2</v>
      </c>
      <c r="AQ30" s="31">
        <v>1</v>
      </c>
      <c r="AR30" s="227">
        <f t="shared" si="41"/>
        <v>0.5</v>
      </c>
      <c r="AS30" s="231">
        <v>200</v>
      </c>
      <c r="AT30" s="232"/>
      <c r="AU30" s="231"/>
      <c r="AV30" s="111">
        <f t="shared" si="12"/>
        <v>200</v>
      </c>
      <c r="AW30" s="250">
        <f t="shared" si="58"/>
        <v>1</v>
      </c>
      <c r="AX30" s="109">
        <v>2</v>
      </c>
      <c r="AY30" s="31">
        <v>0</v>
      </c>
      <c r="AZ30" s="227" t="str">
        <f t="shared" si="44"/>
        <v>-</v>
      </c>
      <c r="BA30" s="231"/>
      <c r="BB30" s="232"/>
      <c r="BC30" s="231"/>
      <c r="BD30" s="111" t="str">
        <f t="shared" si="15"/>
        <v>-</v>
      </c>
      <c r="BE30" s="250">
        <f t="shared" si="59"/>
        <v>2</v>
      </c>
      <c r="BF30" s="109">
        <v>0</v>
      </c>
      <c r="BG30" s="31"/>
      <c r="BH30" s="227" t="str">
        <f t="shared" si="17"/>
        <v>-</v>
      </c>
      <c r="BI30" s="231"/>
      <c r="BJ30" s="232"/>
      <c r="BK30" s="231"/>
      <c r="BL30" s="111" t="str">
        <f t="shared" si="19"/>
        <v>-</v>
      </c>
      <c r="BM30" s="250">
        <f t="shared" si="60"/>
        <v>0</v>
      </c>
      <c r="BN30" s="109">
        <v>1</v>
      </c>
      <c r="BO30" s="31">
        <v>0</v>
      </c>
      <c r="BP30" s="227" t="str">
        <f t="shared" si="21"/>
        <v>-</v>
      </c>
      <c r="BQ30" s="231"/>
      <c r="BR30" s="232"/>
      <c r="BS30" s="231"/>
      <c r="BT30" s="111" t="str">
        <f t="shared" si="23"/>
        <v>-</v>
      </c>
      <c r="BU30" s="250">
        <f t="shared" si="61"/>
        <v>1</v>
      </c>
      <c r="BV30" s="109"/>
      <c r="BW30" s="31"/>
      <c r="BX30" s="227" t="str">
        <f t="shared" si="50"/>
        <v>-</v>
      </c>
      <c r="BY30" s="231"/>
      <c r="BZ30" s="232"/>
      <c r="CA30" s="231"/>
      <c r="CB30" s="111" t="str">
        <f t="shared" si="25"/>
        <v>-</v>
      </c>
      <c r="CC30" s="250">
        <f t="shared" si="62"/>
        <v>0</v>
      </c>
    </row>
    <row r="31" ht="14.25" customHeight="1" spans="1:81">
      <c r="A31" s="191"/>
      <c r="B31" s="108">
        <v>25</v>
      </c>
      <c r="C31" s="192">
        <f t="shared" si="53"/>
        <v>10</v>
      </c>
      <c r="D31" s="189">
        <f t="shared" si="63"/>
        <v>10</v>
      </c>
      <c r="E31" s="189">
        <f t="shared" si="64"/>
        <v>0</v>
      </c>
      <c r="F31" s="190">
        <f t="shared" si="65"/>
        <v>600</v>
      </c>
      <c r="G31" s="190">
        <f t="shared" si="66"/>
        <v>600</v>
      </c>
      <c r="H31" s="190">
        <f t="shared" si="67"/>
        <v>0</v>
      </c>
      <c r="I31" s="208">
        <f t="shared" si="68"/>
        <v>3</v>
      </c>
      <c r="J31" s="204">
        <f t="shared" si="28"/>
        <v>0.3</v>
      </c>
      <c r="K31" s="208">
        <f t="shared" si="69"/>
        <v>0</v>
      </c>
      <c r="L31" s="208">
        <f t="shared" si="70"/>
        <v>7</v>
      </c>
      <c r="M31" s="210">
        <f t="shared" si="54"/>
        <v>600</v>
      </c>
      <c r="N31" s="190">
        <f t="shared" si="71"/>
        <v>0</v>
      </c>
      <c r="O31" s="211">
        <f t="shared" si="29"/>
        <v>200</v>
      </c>
      <c r="P31" s="210">
        <f t="shared" si="30"/>
        <v>480</v>
      </c>
      <c r="Q31" s="230">
        <f t="shared" si="31"/>
        <v>120</v>
      </c>
      <c r="R31" s="109">
        <v>4</v>
      </c>
      <c r="S31" s="31">
        <v>3</v>
      </c>
      <c r="T31" s="227">
        <f t="shared" si="33"/>
        <v>0.75</v>
      </c>
      <c r="U31" s="231">
        <v>600</v>
      </c>
      <c r="V31" s="232"/>
      <c r="W31" s="231"/>
      <c r="X31" s="111">
        <f t="shared" si="3"/>
        <v>200</v>
      </c>
      <c r="Y31" s="250">
        <f t="shared" si="55"/>
        <v>1</v>
      </c>
      <c r="Z31" s="109">
        <v>4</v>
      </c>
      <c r="AA31" s="31">
        <v>0</v>
      </c>
      <c r="AB31" s="227" t="str">
        <f t="shared" si="35"/>
        <v>-</v>
      </c>
      <c r="AC31" s="231">
        <v>0</v>
      </c>
      <c r="AD31" s="232"/>
      <c r="AE31" s="231"/>
      <c r="AF31" s="111" t="str">
        <f t="shared" si="6"/>
        <v>-</v>
      </c>
      <c r="AG31" s="250">
        <f t="shared" si="56"/>
        <v>4</v>
      </c>
      <c r="AH31" s="109">
        <v>0</v>
      </c>
      <c r="AI31" s="31">
        <v>0</v>
      </c>
      <c r="AJ31" s="227" t="str">
        <f t="shared" si="38"/>
        <v>-</v>
      </c>
      <c r="AK31" s="231"/>
      <c r="AL31" s="232"/>
      <c r="AM31" s="231"/>
      <c r="AN31" s="111" t="str">
        <f t="shared" si="9"/>
        <v>-</v>
      </c>
      <c r="AO31" s="250">
        <f t="shared" si="57"/>
        <v>0</v>
      </c>
      <c r="AP31" s="109">
        <v>1</v>
      </c>
      <c r="AQ31" s="31">
        <v>0</v>
      </c>
      <c r="AR31" s="227" t="str">
        <f t="shared" si="41"/>
        <v>-</v>
      </c>
      <c r="AS31" s="231"/>
      <c r="AT31" s="232"/>
      <c r="AU31" s="231"/>
      <c r="AV31" s="111" t="str">
        <f t="shared" si="12"/>
        <v>-</v>
      </c>
      <c r="AW31" s="250">
        <f t="shared" si="58"/>
        <v>1</v>
      </c>
      <c r="AX31" s="109">
        <v>1</v>
      </c>
      <c r="AY31" s="31">
        <v>0</v>
      </c>
      <c r="AZ31" s="227" t="str">
        <f t="shared" si="44"/>
        <v>-</v>
      </c>
      <c r="BA31" s="231"/>
      <c r="BB31" s="232"/>
      <c r="BC31" s="231"/>
      <c r="BD31" s="111" t="str">
        <f t="shared" si="15"/>
        <v>-</v>
      </c>
      <c r="BE31" s="250">
        <f t="shared" si="59"/>
        <v>1</v>
      </c>
      <c r="BF31" s="109"/>
      <c r="BG31" s="31"/>
      <c r="BH31" s="227" t="str">
        <f t="shared" si="17"/>
        <v>-</v>
      </c>
      <c r="BI31" s="231"/>
      <c r="BJ31" s="232"/>
      <c r="BK31" s="231"/>
      <c r="BL31" s="111" t="str">
        <f t="shared" si="19"/>
        <v>-</v>
      </c>
      <c r="BM31" s="250">
        <f t="shared" si="60"/>
        <v>0</v>
      </c>
      <c r="BN31" s="109">
        <v>0</v>
      </c>
      <c r="BO31" s="31"/>
      <c r="BP31" s="227" t="str">
        <f t="shared" si="21"/>
        <v>-</v>
      </c>
      <c r="BQ31" s="231"/>
      <c r="BR31" s="232"/>
      <c r="BS31" s="231"/>
      <c r="BT31" s="111" t="str">
        <f t="shared" si="23"/>
        <v>-</v>
      </c>
      <c r="BU31" s="250">
        <f t="shared" si="61"/>
        <v>0</v>
      </c>
      <c r="BV31" s="109"/>
      <c r="BW31" s="31"/>
      <c r="BX31" s="227" t="str">
        <f t="shared" si="50"/>
        <v>-</v>
      </c>
      <c r="BY31" s="231"/>
      <c r="BZ31" s="232"/>
      <c r="CA31" s="231"/>
      <c r="CB31" s="111" t="str">
        <f t="shared" si="25"/>
        <v>-</v>
      </c>
      <c r="CC31" s="250">
        <f t="shared" si="62"/>
        <v>0</v>
      </c>
    </row>
    <row r="32" ht="14.25" customHeight="1" spans="1:81">
      <c r="A32" s="191"/>
      <c r="B32" s="108">
        <v>26</v>
      </c>
      <c r="C32" s="192">
        <f t="shared" si="53"/>
        <v>9</v>
      </c>
      <c r="D32" s="189">
        <f t="shared" si="63"/>
        <v>9</v>
      </c>
      <c r="E32" s="189">
        <f t="shared" si="64"/>
        <v>0</v>
      </c>
      <c r="F32" s="190">
        <f t="shared" si="65"/>
        <v>950</v>
      </c>
      <c r="G32" s="190">
        <f t="shared" si="66"/>
        <v>950</v>
      </c>
      <c r="H32" s="190">
        <f t="shared" si="67"/>
        <v>0</v>
      </c>
      <c r="I32" s="208">
        <f t="shared" si="68"/>
        <v>4</v>
      </c>
      <c r="J32" s="204">
        <f t="shared" si="28"/>
        <v>0.444444444444444</v>
      </c>
      <c r="K32" s="208">
        <f t="shared" si="69"/>
        <v>0</v>
      </c>
      <c r="L32" s="208">
        <f t="shared" si="70"/>
        <v>5</v>
      </c>
      <c r="M32" s="210">
        <f t="shared" si="54"/>
        <v>950</v>
      </c>
      <c r="N32" s="190">
        <f t="shared" si="71"/>
        <v>0</v>
      </c>
      <c r="O32" s="211">
        <f t="shared" si="29"/>
        <v>237.5</v>
      </c>
      <c r="P32" s="210">
        <f t="shared" si="30"/>
        <v>760</v>
      </c>
      <c r="Q32" s="230">
        <f t="shared" si="31"/>
        <v>190</v>
      </c>
      <c r="R32" s="109">
        <v>2</v>
      </c>
      <c r="S32" s="31">
        <v>1</v>
      </c>
      <c r="T32" s="227">
        <f t="shared" si="33"/>
        <v>0.5</v>
      </c>
      <c r="U32" s="231">
        <v>300</v>
      </c>
      <c r="V32" s="232"/>
      <c r="W32" s="231"/>
      <c r="X32" s="111">
        <f t="shared" si="3"/>
        <v>300</v>
      </c>
      <c r="Y32" s="250">
        <f t="shared" si="55"/>
        <v>1</v>
      </c>
      <c r="Z32" s="109">
        <v>4</v>
      </c>
      <c r="AA32" s="31">
        <v>2</v>
      </c>
      <c r="AB32" s="227">
        <f t="shared" si="35"/>
        <v>0.5</v>
      </c>
      <c r="AC32" s="231">
        <v>500</v>
      </c>
      <c r="AD32" s="232"/>
      <c r="AE32" s="231"/>
      <c r="AF32" s="111">
        <f t="shared" si="6"/>
        <v>250</v>
      </c>
      <c r="AG32" s="250">
        <f t="shared" si="56"/>
        <v>2</v>
      </c>
      <c r="AH32" s="109">
        <v>0</v>
      </c>
      <c r="AI32" s="31">
        <v>0</v>
      </c>
      <c r="AJ32" s="227" t="str">
        <f t="shared" si="38"/>
        <v>-</v>
      </c>
      <c r="AK32" s="231"/>
      <c r="AL32" s="232"/>
      <c r="AM32" s="231"/>
      <c r="AN32" s="111" t="str">
        <f t="shared" si="9"/>
        <v>-</v>
      </c>
      <c r="AO32" s="250">
        <f t="shared" si="57"/>
        <v>0</v>
      </c>
      <c r="AP32" s="109">
        <v>2</v>
      </c>
      <c r="AQ32" s="31">
        <v>0</v>
      </c>
      <c r="AR32" s="227" t="str">
        <f t="shared" si="41"/>
        <v>-</v>
      </c>
      <c r="AS32" s="231"/>
      <c r="AT32" s="232"/>
      <c r="AU32" s="231"/>
      <c r="AV32" s="111" t="str">
        <f t="shared" si="12"/>
        <v>-</v>
      </c>
      <c r="AW32" s="250">
        <f t="shared" si="58"/>
        <v>2</v>
      </c>
      <c r="AX32" s="109">
        <v>1</v>
      </c>
      <c r="AY32" s="31">
        <v>1</v>
      </c>
      <c r="AZ32" s="227">
        <f t="shared" si="44"/>
        <v>1</v>
      </c>
      <c r="BA32" s="231">
        <v>150</v>
      </c>
      <c r="BB32" s="232"/>
      <c r="BC32" s="231"/>
      <c r="BD32" s="111">
        <f t="shared" si="15"/>
        <v>150</v>
      </c>
      <c r="BE32" s="250">
        <f t="shared" si="59"/>
        <v>0</v>
      </c>
      <c r="BF32" s="109"/>
      <c r="BG32" s="31"/>
      <c r="BH32" s="227" t="str">
        <f t="shared" si="17"/>
        <v>-</v>
      </c>
      <c r="BI32" s="231"/>
      <c r="BJ32" s="232"/>
      <c r="BK32" s="231"/>
      <c r="BL32" s="111" t="str">
        <f t="shared" si="19"/>
        <v>-</v>
      </c>
      <c r="BM32" s="250">
        <f t="shared" si="60"/>
        <v>0</v>
      </c>
      <c r="BN32" s="109">
        <v>0</v>
      </c>
      <c r="BO32" s="31"/>
      <c r="BP32" s="227" t="str">
        <f t="shared" si="21"/>
        <v>-</v>
      </c>
      <c r="BQ32" s="231"/>
      <c r="BR32" s="232"/>
      <c r="BS32" s="231"/>
      <c r="BT32" s="111" t="str">
        <f t="shared" si="23"/>
        <v>-</v>
      </c>
      <c r="BU32" s="250">
        <f t="shared" si="61"/>
        <v>0</v>
      </c>
      <c r="BV32" s="109"/>
      <c r="BW32" s="31"/>
      <c r="BX32" s="227" t="str">
        <f t="shared" si="50"/>
        <v>-</v>
      </c>
      <c r="BY32" s="231"/>
      <c r="BZ32" s="232"/>
      <c r="CA32" s="231"/>
      <c r="CB32" s="111" t="str">
        <f t="shared" si="25"/>
        <v>-</v>
      </c>
      <c r="CC32" s="250">
        <f t="shared" si="62"/>
        <v>0</v>
      </c>
    </row>
    <row r="33" ht="14.25" customHeight="1" spans="1:81">
      <c r="A33" s="191"/>
      <c r="B33" s="108">
        <v>27</v>
      </c>
      <c r="C33" s="192">
        <f t="shared" si="53"/>
        <v>12</v>
      </c>
      <c r="D33" s="189">
        <f t="shared" si="63"/>
        <v>12</v>
      </c>
      <c r="E33" s="189">
        <f t="shared" si="64"/>
        <v>0</v>
      </c>
      <c r="F33" s="190">
        <f t="shared" si="65"/>
        <v>900</v>
      </c>
      <c r="G33" s="190">
        <f t="shared" si="66"/>
        <v>900</v>
      </c>
      <c r="H33" s="190">
        <f t="shared" si="67"/>
        <v>0</v>
      </c>
      <c r="I33" s="208">
        <f t="shared" si="68"/>
        <v>5</v>
      </c>
      <c r="J33" s="204">
        <f t="shared" si="28"/>
        <v>0.416666666666667</v>
      </c>
      <c r="K33" s="208">
        <f t="shared" si="69"/>
        <v>0</v>
      </c>
      <c r="L33" s="208">
        <f t="shared" si="70"/>
        <v>7</v>
      </c>
      <c r="M33" s="210">
        <f t="shared" si="54"/>
        <v>900</v>
      </c>
      <c r="N33" s="190">
        <f t="shared" si="71"/>
        <v>0</v>
      </c>
      <c r="O33" s="211">
        <f t="shared" si="29"/>
        <v>180</v>
      </c>
      <c r="P33" s="210">
        <f t="shared" si="30"/>
        <v>720</v>
      </c>
      <c r="Q33" s="230">
        <f t="shared" si="31"/>
        <v>180</v>
      </c>
      <c r="R33" s="109">
        <v>3</v>
      </c>
      <c r="S33" s="31">
        <v>1</v>
      </c>
      <c r="T33" s="227">
        <f t="shared" si="33"/>
        <v>0.333333333333333</v>
      </c>
      <c r="U33" s="231">
        <v>150</v>
      </c>
      <c r="V33" s="232"/>
      <c r="W33" s="231"/>
      <c r="X33" s="111">
        <f t="shared" si="3"/>
        <v>150</v>
      </c>
      <c r="Y33" s="250">
        <f t="shared" si="55"/>
        <v>2</v>
      </c>
      <c r="Z33" s="109">
        <v>7</v>
      </c>
      <c r="AA33" s="31">
        <v>3</v>
      </c>
      <c r="AB33" s="227">
        <f t="shared" si="35"/>
        <v>0.428571428571429</v>
      </c>
      <c r="AC33" s="231">
        <v>550</v>
      </c>
      <c r="AD33" s="232"/>
      <c r="AE33" s="231"/>
      <c r="AF33" s="111">
        <f t="shared" si="6"/>
        <v>183.333333333333</v>
      </c>
      <c r="AG33" s="250">
        <f t="shared" si="56"/>
        <v>4</v>
      </c>
      <c r="AH33" s="109">
        <v>0</v>
      </c>
      <c r="AI33" s="31">
        <v>0</v>
      </c>
      <c r="AJ33" s="227" t="str">
        <f t="shared" si="38"/>
        <v>-</v>
      </c>
      <c r="AK33" s="231"/>
      <c r="AL33" s="232"/>
      <c r="AM33" s="231"/>
      <c r="AN33" s="111" t="str">
        <f t="shared" si="9"/>
        <v>-</v>
      </c>
      <c r="AO33" s="250">
        <f t="shared" si="57"/>
        <v>0</v>
      </c>
      <c r="AP33" s="109">
        <v>0</v>
      </c>
      <c r="AQ33" s="31">
        <v>0</v>
      </c>
      <c r="AR33" s="227" t="str">
        <f t="shared" si="41"/>
        <v>-</v>
      </c>
      <c r="AS33" s="231"/>
      <c r="AT33" s="232"/>
      <c r="AU33" s="231"/>
      <c r="AV33" s="111" t="str">
        <f t="shared" si="12"/>
        <v>-</v>
      </c>
      <c r="AW33" s="250">
        <f t="shared" si="58"/>
        <v>0</v>
      </c>
      <c r="AX33" s="109">
        <v>2</v>
      </c>
      <c r="AY33" s="31">
        <v>1</v>
      </c>
      <c r="AZ33" s="227">
        <f t="shared" si="44"/>
        <v>0.5</v>
      </c>
      <c r="BA33" s="231">
        <v>200</v>
      </c>
      <c r="BB33" s="232"/>
      <c r="BC33" s="231"/>
      <c r="BD33" s="111">
        <f t="shared" si="15"/>
        <v>200</v>
      </c>
      <c r="BE33" s="250">
        <f t="shared" si="59"/>
        <v>1</v>
      </c>
      <c r="BF33" s="109"/>
      <c r="BG33" s="31"/>
      <c r="BH33" s="227" t="str">
        <f t="shared" si="17"/>
        <v>-</v>
      </c>
      <c r="BI33" s="231"/>
      <c r="BJ33" s="232"/>
      <c r="BK33" s="231"/>
      <c r="BL33" s="111" t="str">
        <f t="shared" si="19"/>
        <v>-</v>
      </c>
      <c r="BM33" s="250">
        <f t="shared" si="60"/>
        <v>0</v>
      </c>
      <c r="BN33" s="109">
        <v>0</v>
      </c>
      <c r="BO33" s="31"/>
      <c r="BP33" s="227" t="str">
        <f t="shared" si="21"/>
        <v>-</v>
      </c>
      <c r="BQ33" s="231"/>
      <c r="BR33" s="232"/>
      <c r="BS33" s="231"/>
      <c r="BT33" s="111" t="str">
        <f t="shared" si="23"/>
        <v>-</v>
      </c>
      <c r="BU33" s="250">
        <f t="shared" si="61"/>
        <v>0</v>
      </c>
      <c r="BV33" s="109"/>
      <c r="BW33" s="31"/>
      <c r="BX33" s="227" t="str">
        <f t="shared" si="50"/>
        <v>-</v>
      </c>
      <c r="BY33" s="231"/>
      <c r="BZ33" s="232"/>
      <c r="CA33" s="231"/>
      <c r="CB33" s="111" t="str">
        <f t="shared" si="25"/>
        <v>-</v>
      </c>
      <c r="CC33" s="250">
        <f t="shared" si="62"/>
        <v>0</v>
      </c>
    </row>
    <row r="34" ht="14.25" customHeight="1" spans="1:81">
      <c r="A34" s="191"/>
      <c r="B34" s="108">
        <v>28</v>
      </c>
      <c r="C34" s="192">
        <f t="shared" si="53"/>
        <v>9</v>
      </c>
      <c r="D34" s="189">
        <f t="shared" si="63"/>
        <v>9</v>
      </c>
      <c r="E34" s="189">
        <f t="shared" si="64"/>
        <v>0</v>
      </c>
      <c r="F34" s="190">
        <f t="shared" si="65"/>
        <v>650</v>
      </c>
      <c r="G34" s="190">
        <f t="shared" si="66"/>
        <v>650</v>
      </c>
      <c r="H34" s="190">
        <f t="shared" si="67"/>
        <v>0</v>
      </c>
      <c r="I34" s="208">
        <f t="shared" si="68"/>
        <v>3</v>
      </c>
      <c r="J34" s="204">
        <f t="shared" si="28"/>
        <v>0.333333333333333</v>
      </c>
      <c r="K34" s="208">
        <f t="shared" si="69"/>
        <v>0</v>
      </c>
      <c r="L34" s="208">
        <f t="shared" si="70"/>
        <v>10</v>
      </c>
      <c r="M34" s="210">
        <f t="shared" si="54"/>
        <v>650</v>
      </c>
      <c r="N34" s="190">
        <f t="shared" si="71"/>
        <v>0</v>
      </c>
      <c r="O34" s="211">
        <f t="shared" si="29"/>
        <v>216.666666666667</v>
      </c>
      <c r="P34" s="210">
        <f t="shared" si="30"/>
        <v>520</v>
      </c>
      <c r="Q34" s="230">
        <f t="shared" si="31"/>
        <v>130</v>
      </c>
      <c r="R34" s="109">
        <v>5</v>
      </c>
      <c r="S34" s="31">
        <v>1</v>
      </c>
      <c r="T34" s="227">
        <f t="shared" si="33"/>
        <v>0.2</v>
      </c>
      <c r="U34" s="231">
        <v>150</v>
      </c>
      <c r="V34" s="232"/>
      <c r="W34" s="231"/>
      <c r="X34" s="111">
        <f t="shared" si="3"/>
        <v>150</v>
      </c>
      <c r="Y34" s="250">
        <f t="shared" si="55"/>
        <v>4</v>
      </c>
      <c r="Z34" s="109">
        <v>3</v>
      </c>
      <c r="AA34" s="31">
        <v>1</v>
      </c>
      <c r="AB34" s="227">
        <f t="shared" si="35"/>
        <v>0.333333333333333</v>
      </c>
      <c r="AC34" s="231">
        <v>200</v>
      </c>
      <c r="AD34" s="232"/>
      <c r="AE34" s="231"/>
      <c r="AF34" s="111">
        <f t="shared" si="6"/>
        <v>200</v>
      </c>
      <c r="AG34" s="250">
        <f t="shared" si="56"/>
        <v>2</v>
      </c>
      <c r="AH34" s="109">
        <v>0</v>
      </c>
      <c r="AI34" s="31">
        <v>0</v>
      </c>
      <c r="AJ34" s="254">
        <v>0</v>
      </c>
      <c r="AK34" s="231">
        <v>0</v>
      </c>
      <c r="AL34" s="232"/>
      <c r="AM34" s="231"/>
      <c r="AN34" s="111" t="str">
        <f t="shared" si="9"/>
        <v>-</v>
      </c>
      <c r="AO34" s="250">
        <f t="shared" si="57"/>
        <v>0</v>
      </c>
      <c r="AP34" s="109">
        <v>1</v>
      </c>
      <c r="AQ34" s="31">
        <v>1</v>
      </c>
      <c r="AR34" s="227">
        <f t="shared" si="41"/>
        <v>1</v>
      </c>
      <c r="AS34" s="231">
        <v>300</v>
      </c>
      <c r="AT34" s="232"/>
      <c r="AU34" s="231"/>
      <c r="AV34" s="111">
        <f t="shared" si="12"/>
        <v>300</v>
      </c>
      <c r="AW34" s="250">
        <f t="shared" si="58"/>
        <v>0</v>
      </c>
      <c r="AX34" s="109">
        <v>0</v>
      </c>
      <c r="AY34" s="31">
        <v>0</v>
      </c>
      <c r="AZ34" s="227" t="str">
        <f t="shared" si="44"/>
        <v>-</v>
      </c>
      <c r="BA34" s="231"/>
      <c r="BB34" s="232"/>
      <c r="BC34" s="231"/>
      <c r="BD34" s="111" t="str">
        <f t="shared" si="15"/>
        <v>-</v>
      </c>
      <c r="BE34" s="250">
        <f t="shared" si="59"/>
        <v>0</v>
      </c>
      <c r="BF34" s="109"/>
      <c r="BG34" s="31"/>
      <c r="BH34" s="227" t="str">
        <f t="shared" si="17"/>
        <v>-</v>
      </c>
      <c r="BI34" s="231"/>
      <c r="BJ34" s="232"/>
      <c r="BK34" s="231"/>
      <c r="BL34" s="111" t="str">
        <f t="shared" si="19"/>
        <v>-</v>
      </c>
      <c r="BM34" s="250">
        <f t="shared" si="60"/>
        <v>0</v>
      </c>
      <c r="BN34" s="109">
        <v>4</v>
      </c>
      <c r="BO34" s="31">
        <v>0</v>
      </c>
      <c r="BP34" s="227" t="str">
        <f t="shared" si="21"/>
        <v>-</v>
      </c>
      <c r="BQ34" s="231">
        <v>0</v>
      </c>
      <c r="BR34" s="232"/>
      <c r="BS34" s="231"/>
      <c r="BT34" s="111" t="str">
        <f t="shared" si="23"/>
        <v>-</v>
      </c>
      <c r="BU34" s="250">
        <f t="shared" si="61"/>
        <v>4</v>
      </c>
      <c r="BV34" s="109"/>
      <c r="BW34" s="31"/>
      <c r="BX34" s="227" t="str">
        <f t="shared" si="50"/>
        <v>-</v>
      </c>
      <c r="BY34" s="231"/>
      <c r="BZ34" s="232"/>
      <c r="CA34" s="231"/>
      <c r="CB34" s="111" t="str">
        <f t="shared" si="25"/>
        <v>-</v>
      </c>
      <c r="CC34" s="250">
        <f t="shared" si="62"/>
        <v>0</v>
      </c>
    </row>
    <row r="35" ht="14.25" customHeight="1" spans="1:81">
      <c r="A35" s="191"/>
      <c r="B35" s="108">
        <v>29</v>
      </c>
      <c r="C35" s="192">
        <f t="shared" si="53"/>
        <v>9</v>
      </c>
      <c r="D35" s="189">
        <f t="shared" si="63"/>
        <v>9</v>
      </c>
      <c r="E35" s="189">
        <f t="shared" si="64"/>
        <v>0</v>
      </c>
      <c r="F35" s="190">
        <f t="shared" si="65"/>
        <v>650</v>
      </c>
      <c r="G35" s="190">
        <f t="shared" si="66"/>
        <v>650</v>
      </c>
      <c r="H35" s="190">
        <f t="shared" si="67"/>
        <v>0</v>
      </c>
      <c r="I35" s="208">
        <f t="shared" si="68"/>
        <v>3</v>
      </c>
      <c r="J35" s="204">
        <f t="shared" si="28"/>
        <v>0.333333333333333</v>
      </c>
      <c r="K35" s="208">
        <f t="shared" si="69"/>
        <v>0</v>
      </c>
      <c r="L35" s="208">
        <f t="shared" si="70"/>
        <v>6</v>
      </c>
      <c r="M35" s="210">
        <f t="shared" si="54"/>
        <v>650</v>
      </c>
      <c r="N35" s="190">
        <f t="shared" si="71"/>
        <v>0</v>
      </c>
      <c r="O35" s="211">
        <f t="shared" si="29"/>
        <v>216.666666666667</v>
      </c>
      <c r="P35" s="210">
        <f t="shared" si="30"/>
        <v>520</v>
      </c>
      <c r="Q35" s="230">
        <f t="shared" si="31"/>
        <v>130</v>
      </c>
      <c r="R35" s="109">
        <v>6</v>
      </c>
      <c r="S35" s="31">
        <v>2</v>
      </c>
      <c r="T35" s="227">
        <f t="shared" si="33"/>
        <v>0.333333333333333</v>
      </c>
      <c r="U35" s="231">
        <v>450</v>
      </c>
      <c r="V35" s="232"/>
      <c r="W35" s="231"/>
      <c r="X35" s="111">
        <f t="shared" si="3"/>
        <v>225</v>
      </c>
      <c r="Y35" s="250">
        <f t="shared" si="55"/>
        <v>4</v>
      </c>
      <c r="Z35" s="109">
        <v>1</v>
      </c>
      <c r="AA35" s="31">
        <v>0</v>
      </c>
      <c r="AB35" s="227" t="str">
        <f t="shared" si="35"/>
        <v>-</v>
      </c>
      <c r="AC35" s="231">
        <v>0</v>
      </c>
      <c r="AD35" s="232"/>
      <c r="AE35" s="231"/>
      <c r="AF35" s="111" t="str">
        <f t="shared" si="6"/>
        <v>-</v>
      </c>
      <c r="AG35" s="250">
        <f t="shared" si="56"/>
        <v>1</v>
      </c>
      <c r="AH35" s="109">
        <v>1</v>
      </c>
      <c r="AI35" s="31">
        <v>1</v>
      </c>
      <c r="AJ35" s="227">
        <f t="shared" si="38"/>
        <v>1</v>
      </c>
      <c r="AK35" s="231">
        <v>200</v>
      </c>
      <c r="AL35" s="232"/>
      <c r="AM35" s="231"/>
      <c r="AN35" s="111">
        <f t="shared" si="9"/>
        <v>200</v>
      </c>
      <c r="AO35" s="250">
        <f t="shared" si="57"/>
        <v>0</v>
      </c>
      <c r="AP35" s="109">
        <v>0</v>
      </c>
      <c r="AQ35" s="31">
        <v>0</v>
      </c>
      <c r="AR35" s="227" t="str">
        <f t="shared" si="41"/>
        <v>-</v>
      </c>
      <c r="AS35" s="231">
        <v>0</v>
      </c>
      <c r="AT35" s="232"/>
      <c r="AU35" s="231"/>
      <c r="AV35" s="111" t="str">
        <f t="shared" si="12"/>
        <v>-</v>
      </c>
      <c r="AW35" s="250">
        <f t="shared" si="58"/>
        <v>0</v>
      </c>
      <c r="AX35" s="109">
        <v>1</v>
      </c>
      <c r="AY35" s="31">
        <v>0</v>
      </c>
      <c r="AZ35" s="227" t="str">
        <f t="shared" si="44"/>
        <v>-</v>
      </c>
      <c r="BA35" s="231">
        <v>0</v>
      </c>
      <c r="BB35" s="232"/>
      <c r="BC35" s="231"/>
      <c r="BD35" s="111" t="str">
        <f t="shared" si="15"/>
        <v>-</v>
      </c>
      <c r="BE35" s="250">
        <f t="shared" si="59"/>
        <v>1</v>
      </c>
      <c r="BF35" s="109"/>
      <c r="BG35" s="31"/>
      <c r="BH35" s="227" t="str">
        <f t="shared" si="17"/>
        <v>-</v>
      </c>
      <c r="BI35" s="231"/>
      <c r="BJ35" s="232"/>
      <c r="BK35" s="231"/>
      <c r="BL35" s="111" t="str">
        <f t="shared" si="19"/>
        <v>-</v>
      </c>
      <c r="BM35" s="250">
        <f t="shared" si="60"/>
        <v>0</v>
      </c>
      <c r="BN35" s="109">
        <v>0</v>
      </c>
      <c r="BO35" s="31"/>
      <c r="BP35" s="227" t="str">
        <f t="shared" si="21"/>
        <v>-</v>
      </c>
      <c r="BQ35" s="231"/>
      <c r="BR35" s="232"/>
      <c r="BS35" s="231"/>
      <c r="BT35" s="111" t="str">
        <f t="shared" si="23"/>
        <v>-</v>
      </c>
      <c r="BU35" s="250">
        <f t="shared" si="61"/>
        <v>0</v>
      </c>
      <c r="BV35" s="109"/>
      <c r="BW35" s="31"/>
      <c r="BX35" s="227" t="str">
        <f t="shared" si="50"/>
        <v>-</v>
      </c>
      <c r="BY35" s="231"/>
      <c r="BZ35" s="232"/>
      <c r="CA35" s="231"/>
      <c r="CB35" s="111" t="str">
        <f t="shared" si="25"/>
        <v>-</v>
      </c>
      <c r="CC35" s="250">
        <f t="shared" si="62"/>
        <v>0</v>
      </c>
    </row>
    <row r="36" ht="14.25" customHeight="1" spans="1:81">
      <c r="A36" s="191"/>
      <c r="B36" s="108">
        <v>30</v>
      </c>
      <c r="C36" s="192">
        <f t="shared" si="53"/>
        <v>6</v>
      </c>
      <c r="D36" s="189">
        <f t="shared" si="63"/>
        <v>6</v>
      </c>
      <c r="E36" s="189">
        <f t="shared" si="64"/>
        <v>0</v>
      </c>
      <c r="F36" s="190">
        <f t="shared" si="65"/>
        <v>200</v>
      </c>
      <c r="G36" s="190">
        <f t="shared" si="66"/>
        <v>200</v>
      </c>
      <c r="H36" s="190">
        <f t="shared" si="67"/>
        <v>0</v>
      </c>
      <c r="I36" s="208">
        <f t="shared" si="68"/>
        <v>1</v>
      </c>
      <c r="J36" s="204">
        <f t="shared" si="28"/>
        <v>0.166666666666667</v>
      </c>
      <c r="K36" s="208">
        <f t="shared" si="69"/>
        <v>0</v>
      </c>
      <c r="L36" s="208">
        <f t="shared" si="70"/>
        <v>5</v>
      </c>
      <c r="M36" s="210">
        <f t="shared" si="54"/>
        <v>200</v>
      </c>
      <c r="N36" s="190">
        <f t="shared" si="71"/>
        <v>0</v>
      </c>
      <c r="O36" s="211">
        <f t="shared" si="29"/>
        <v>200</v>
      </c>
      <c r="P36" s="210">
        <f t="shared" si="30"/>
        <v>160</v>
      </c>
      <c r="Q36" s="230">
        <f t="shared" si="31"/>
        <v>40</v>
      </c>
      <c r="R36" s="109">
        <v>2</v>
      </c>
      <c r="S36" s="31">
        <v>0</v>
      </c>
      <c r="T36" s="227" t="str">
        <f t="shared" si="33"/>
        <v>-</v>
      </c>
      <c r="U36" s="231">
        <v>0</v>
      </c>
      <c r="V36" s="232"/>
      <c r="W36" s="231"/>
      <c r="X36" s="111" t="str">
        <f t="shared" si="3"/>
        <v>-</v>
      </c>
      <c r="Y36" s="250">
        <f t="shared" si="55"/>
        <v>2</v>
      </c>
      <c r="Z36" s="109">
        <v>4</v>
      </c>
      <c r="AA36" s="31">
        <v>1</v>
      </c>
      <c r="AB36" s="227">
        <f t="shared" si="35"/>
        <v>0.25</v>
      </c>
      <c r="AC36" s="231">
        <v>200</v>
      </c>
      <c r="AD36" s="232"/>
      <c r="AE36" s="231"/>
      <c r="AF36" s="111">
        <f t="shared" si="6"/>
        <v>200</v>
      </c>
      <c r="AG36" s="250">
        <f t="shared" si="56"/>
        <v>3</v>
      </c>
      <c r="AH36" s="109">
        <v>0</v>
      </c>
      <c r="AI36" s="31">
        <v>0</v>
      </c>
      <c r="AJ36" s="227" t="str">
        <f t="shared" si="38"/>
        <v>-</v>
      </c>
      <c r="AK36" s="231"/>
      <c r="AL36" s="232"/>
      <c r="AM36" s="231"/>
      <c r="AN36" s="111" t="str">
        <f t="shared" si="9"/>
        <v>-</v>
      </c>
      <c r="AO36" s="250">
        <f t="shared" si="57"/>
        <v>0</v>
      </c>
      <c r="AP36" s="109">
        <v>0</v>
      </c>
      <c r="AQ36" s="31"/>
      <c r="AR36" s="227" t="str">
        <f t="shared" si="41"/>
        <v>-</v>
      </c>
      <c r="AS36" s="231"/>
      <c r="AT36" s="232"/>
      <c r="AU36" s="231"/>
      <c r="AV36" s="111" t="str">
        <f t="shared" si="12"/>
        <v>-</v>
      </c>
      <c r="AW36" s="250">
        <f t="shared" si="58"/>
        <v>0</v>
      </c>
      <c r="AX36" s="109">
        <v>0</v>
      </c>
      <c r="AY36" s="31"/>
      <c r="AZ36" s="227" t="str">
        <f t="shared" si="44"/>
        <v>-</v>
      </c>
      <c r="BA36" s="231"/>
      <c r="BB36" s="232"/>
      <c r="BC36" s="231"/>
      <c r="BD36" s="111" t="str">
        <f t="shared" si="15"/>
        <v>-</v>
      </c>
      <c r="BE36" s="250">
        <f t="shared" si="59"/>
        <v>0</v>
      </c>
      <c r="BF36" s="109"/>
      <c r="BG36" s="31"/>
      <c r="BH36" s="227" t="str">
        <f t="shared" si="17"/>
        <v>-</v>
      </c>
      <c r="BI36" s="231"/>
      <c r="BJ36" s="232"/>
      <c r="BK36" s="231"/>
      <c r="BL36" s="111" t="str">
        <f t="shared" si="19"/>
        <v>-</v>
      </c>
      <c r="BM36" s="250">
        <f t="shared" si="60"/>
        <v>0</v>
      </c>
      <c r="BN36" s="109">
        <v>0</v>
      </c>
      <c r="BO36" s="31"/>
      <c r="BP36" s="227" t="str">
        <f t="shared" si="21"/>
        <v>-</v>
      </c>
      <c r="BQ36" s="231"/>
      <c r="BR36" s="232"/>
      <c r="BS36" s="231"/>
      <c r="BT36" s="111" t="str">
        <f t="shared" si="23"/>
        <v>-</v>
      </c>
      <c r="BU36" s="250">
        <f t="shared" si="61"/>
        <v>0</v>
      </c>
      <c r="BV36" s="109"/>
      <c r="BW36" s="31"/>
      <c r="BX36" s="227" t="str">
        <f t="shared" si="50"/>
        <v>-</v>
      </c>
      <c r="BY36" s="231"/>
      <c r="BZ36" s="232"/>
      <c r="CA36" s="231"/>
      <c r="CB36" s="111" t="str">
        <f t="shared" si="25"/>
        <v>-</v>
      </c>
      <c r="CC36" s="250">
        <f t="shared" si="62"/>
        <v>0</v>
      </c>
    </row>
    <row r="37" ht="15" customHeight="1" spans="1:81">
      <c r="A37" s="193"/>
      <c r="B37" s="115">
        <v>31</v>
      </c>
      <c r="C37" s="194">
        <f t="shared" si="53"/>
        <v>10</v>
      </c>
      <c r="D37" s="189">
        <f t="shared" si="63"/>
        <v>10</v>
      </c>
      <c r="E37" s="189">
        <f t="shared" si="64"/>
        <v>0</v>
      </c>
      <c r="F37" s="190">
        <f t="shared" si="65"/>
        <v>700</v>
      </c>
      <c r="G37" s="190">
        <f t="shared" si="66"/>
        <v>700</v>
      </c>
      <c r="H37" s="190">
        <f t="shared" si="67"/>
        <v>0</v>
      </c>
      <c r="I37" s="208">
        <f t="shared" si="68"/>
        <v>3</v>
      </c>
      <c r="J37" s="204">
        <f t="shared" si="28"/>
        <v>0.3</v>
      </c>
      <c r="K37" s="208">
        <f t="shared" si="69"/>
        <v>0</v>
      </c>
      <c r="L37" s="208">
        <f t="shared" si="70"/>
        <v>8</v>
      </c>
      <c r="M37" s="212">
        <f t="shared" si="54"/>
        <v>700</v>
      </c>
      <c r="N37" s="190">
        <f t="shared" si="71"/>
        <v>0</v>
      </c>
      <c r="O37" s="213">
        <f t="shared" si="29"/>
        <v>233.333333333333</v>
      </c>
      <c r="P37" s="212">
        <f t="shared" si="30"/>
        <v>560</v>
      </c>
      <c r="Q37" s="237">
        <f t="shared" si="31"/>
        <v>140</v>
      </c>
      <c r="R37" s="126">
        <v>4</v>
      </c>
      <c r="S37" s="35">
        <v>1</v>
      </c>
      <c r="T37" s="227">
        <f t="shared" si="33"/>
        <v>0.25</v>
      </c>
      <c r="U37" s="238">
        <v>200</v>
      </c>
      <c r="V37" s="239"/>
      <c r="W37" s="238"/>
      <c r="X37" s="124">
        <f t="shared" si="3"/>
        <v>200</v>
      </c>
      <c r="Y37" s="252">
        <f t="shared" si="55"/>
        <v>3</v>
      </c>
      <c r="Z37" s="126">
        <v>2</v>
      </c>
      <c r="AA37" s="35">
        <v>0</v>
      </c>
      <c r="AB37" s="227" t="str">
        <f t="shared" si="35"/>
        <v>-</v>
      </c>
      <c r="AC37" s="238">
        <v>0</v>
      </c>
      <c r="AD37" s="239"/>
      <c r="AE37" s="238"/>
      <c r="AF37" s="124" t="str">
        <f t="shared" si="6"/>
        <v>-</v>
      </c>
      <c r="AG37" s="252">
        <f t="shared" si="56"/>
        <v>2</v>
      </c>
      <c r="AH37" s="126">
        <v>2</v>
      </c>
      <c r="AI37" s="35">
        <v>1</v>
      </c>
      <c r="AJ37" s="227">
        <f t="shared" si="38"/>
        <v>0.5</v>
      </c>
      <c r="AK37" s="238">
        <v>300</v>
      </c>
      <c r="AL37" s="239"/>
      <c r="AM37" s="238"/>
      <c r="AN37" s="124">
        <f t="shared" si="9"/>
        <v>300</v>
      </c>
      <c r="AO37" s="252">
        <f t="shared" si="57"/>
        <v>1</v>
      </c>
      <c r="AP37" s="126">
        <v>1</v>
      </c>
      <c r="AQ37" s="35">
        <v>1</v>
      </c>
      <c r="AR37" s="227">
        <f t="shared" si="41"/>
        <v>1</v>
      </c>
      <c r="AS37" s="238">
        <v>200</v>
      </c>
      <c r="AT37" s="239"/>
      <c r="AU37" s="238"/>
      <c r="AV37" s="124">
        <f t="shared" si="12"/>
        <v>200</v>
      </c>
      <c r="AW37" s="252">
        <f t="shared" si="58"/>
        <v>0</v>
      </c>
      <c r="AX37" s="126">
        <v>1</v>
      </c>
      <c r="AY37" s="35">
        <v>0</v>
      </c>
      <c r="AZ37" s="227" t="str">
        <f t="shared" si="44"/>
        <v>-</v>
      </c>
      <c r="BA37" s="238"/>
      <c r="BB37" s="239"/>
      <c r="BC37" s="238"/>
      <c r="BD37" s="124" t="str">
        <f t="shared" si="15"/>
        <v>-</v>
      </c>
      <c r="BE37" s="252">
        <f t="shared" si="59"/>
        <v>1</v>
      </c>
      <c r="BF37" s="126"/>
      <c r="BG37" s="35"/>
      <c r="BH37" s="227" t="str">
        <f t="shared" si="17"/>
        <v>-</v>
      </c>
      <c r="BI37" s="238"/>
      <c r="BJ37" s="239"/>
      <c r="BK37" s="238"/>
      <c r="BL37" s="124" t="str">
        <f t="shared" si="19"/>
        <v>-</v>
      </c>
      <c r="BM37" s="252">
        <f t="shared" si="60"/>
        <v>0</v>
      </c>
      <c r="BN37" s="126">
        <v>1</v>
      </c>
      <c r="BO37" s="35">
        <v>0</v>
      </c>
      <c r="BP37" s="227" t="str">
        <f t="shared" si="21"/>
        <v>-</v>
      </c>
      <c r="BQ37" s="238"/>
      <c r="BR37" s="239"/>
      <c r="BS37" s="238"/>
      <c r="BT37" s="124" t="str">
        <f t="shared" si="23"/>
        <v>-</v>
      </c>
      <c r="BU37" s="252">
        <f t="shared" si="61"/>
        <v>1</v>
      </c>
      <c r="BV37" s="126"/>
      <c r="BW37" s="35"/>
      <c r="BX37" s="227" t="str">
        <f t="shared" si="50"/>
        <v>-</v>
      </c>
      <c r="BY37" s="238"/>
      <c r="BZ37" s="239"/>
      <c r="CA37" s="238"/>
      <c r="CB37" s="124" t="str">
        <f t="shared" si="25"/>
        <v>-</v>
      </c>
      <c r="CC37" s="252">
        <f t="shared" si="62"/>
        <v>0</v>
      </c>
    </row>
    <row r="38" ht="16.5" customHeight="1" spans="1:81">
      <c r="A38" s="20" t="s">
        <v>47</v>
      </c>
      <c r="B38" s="186"/>
      <c r="C38" s="22">
        <f t="shared" ref="C38:M38" si="72">SUM(C39:C66)</f>
        <v>225</v>
      </c>
      <c r="D38" s="189">
        <f t="shared" si="63"/>
        <v>222</v>
      </c>
      <c r="E38" s="189">
        <f t="shared" si="64"/>
        <v>3</v>
      </c>
      <c r="F38" s="190">
        <f t="shared" si="65"/>
        <v>20925</v>
      </c>
      <c r="G38" s="190">
        <f t="shared" si="66"/>
        <v>20650</v>
      </c>
      <c r="H38" s="190">
        <f t="shared" si="67"/>
        <v>275</v>
      </c>
      <c r="I38" s="208">
        <f t="shared" si="68"/>
        <v>110</v>
      </c>
      <c r="J38" s="204">
        <f t="shared" si="28"/>
        <v>0.488888888888889</v>
      </c>
      <c r="K38" s="208">
        <f t="shared" si="69"/>
        <v>0</v>
      </c>
      <c r="L38" s="208">
        <f t="shared" si="70"/>
        <v>155</v>
      </c>
      <c r="M38" s="187">
        <f t="shared" si="72"/>
        <v>20925</v>
      </c>
      <c r="N38" s="190">
        <f t="shared" si="71"/>
        <v>0</v>
      </c>
      <c r="O38" s="207">
        <f t="shared" si="29"/>
        <v>190.227272727273</v>
      </c>
      <c r="P38" s="187">
        <f t="shared" si="30"/>
        <v>16740</v>
      </c>
      <c r="Q38" s="223">
        <f t="shared" ref="Q38:Q66" si="73">M38*0.2</f>
        <v>4185</v>
      </c>
      <c r="R38" s="240">
        <f t="shared" ref="R38:W38" si="74">SUM(R39:R66)</f>
        <v>52</v>
      </c>
      <c r="S38" s="241">
        <f t="shared" si="74"/>
        <v>22</v>
      </c>
      <c r="T38" s="220">
        <f t="shared" si="33"/>
        <v>0.423076923076923</v>
      </c>
      <c r="U38" s="242">
        <f t="shared" si="74"/>
        <v>4100</v>
      </c>
      <c r="V38" s="243">
        <f t="shared" si="74"/>
        <v>0</v>
      </c>
      <c r="W38" s="242">
        <f t="shared" si="74"/>
        <v>0</v>
      </c>
      <c r="X38" s="244">
        <f t="shared" si="3"/>
        <v>186.363636363636</v>
      </c>
      <c r="Y38" s="253">
        <f t="shared" ref="Y38:AA38" si="75">SUM(Y39:Y66)</f>
        <v>30</v>
      </c>
      <c r="Z38" s="240">
        <f t="shared" si="75"/>
        <v>113</v>
      </c>
      <c r="AA38" s="241">
        <f t="shared" si="75"/>
        <v>49</v>
      </c>
      <c r="AB38" s="220">
        <f t="shared" si="35"/>
        <v>0.433628318584071</v>
      </c>
      <c r="AC38" s="242">
        <f t="shared" ref="AC38:AE38" si="76">SUM(AC39:AC66)</f>
        <v>8725</v>
      </c>
      <c r="AD38" s="243">
        <f t="shared" si="76"/>
        <v>0</v>
      </c>
      <c r="AE38" s="242">
        <f t="shared" si="76"/>
        <v>0</v>
      </c>
      <c r="AF38" s="244">
        <f t="shared" si="6"/>
        <v>178.061224489796</v>
      </c>
      <c r="AG38" s="253">
        <f t="shared" ref="AG38:AI38" si="77">SUM(AG39:AG66)</f>
        <v>64</v>
      </c>
      <c r="AH38" s="240">
        <f t="shared" si="77"/>
        <v>7</v>
      </c>
      <c r="AI38" s="241">
        <f t="shared" si="77"/>
        <v>2</v>
      </c>
      <c r="AJ38" s="220">
        <f t="shared" si="38"/>
        <v>0.285714285714286</v>
      </c>
      <c r="AK38" s="242">
        <f t="shared" ref="AK38:AM38" si="78">SUM(AK39:AK66)</f>
        <v>400</v>
      </c>
      <c r="AL38" s="243">
        <f t="shared" si="78"/>
        <v>0</v>
      </c>
      <c r="AM38" s="242">
        <f t="shared" si="78"/>
        <v>0</v>
      </c>
      <c r="AN38" s="244">
        <f t="shared" si="9"/>
        <v>200</v>
      </c>
      <c r="AO38" s="253">
        <f t="shared" ref="AO38:AQ38" si="79">SUM(AO39:AO66)</f>
        <v>5</v>
      </c>
      <c r="AP38" s="240">
        <f t="shared" si="79"/>
        <v>13</v>
      </c>
      <c r="AQ38" s="241">
        <f t="shared" si="79"/>
        <v>5</v>
      </c>
      <c r="AR38" s="220">
        <f t="shared" si="41"/>
        <v>0.384615384615385</v>
      </c>
      <c r="AS38" s="242">
        <f t="shared" ref="AS38:AU38" si="80">SUM(AS39:AS66)</f>
        <v>1050</v>
      </c>
      <c r="AT38" s="243">
        <f t="shared" si="80"/>
        <v>0</v>
      </c>
      <c r="AU38" s="242">
        <f t="shared" si="80"/>
        <v>0</v>
      </c>
      <c r="AV38" s="244">
        <f t="shared" si="12"/>
        <v>210</v>
      </c>
      <c r="AW38" s="253">
        <f>SUM(AW39:AW66)</f>
        <v>8</v>
      </c>
      <c r="AX38" s="240">
        <f t="shared" ref="AX38:AY38" si="81">SUM(AX39:AX66)</f>
        <v>36</v>
      </c>
      <c r="AY38" s="241">
        <f t="shared" si="81"/>
        <v>9</v>
      </c>
      <c r="AZ38" s="220">
        <f t="shared" si="44"/>
        <v>0.25</v>
      </c>
      <c r="BA38" s="242">
        <f t="shared" ref="BA38:BC38" si="82">SUM(BA39:BA66)</f>
        <v>1650</v>
      </c>
      <c r="BB38" s="243">
        <f t="shared" si="82"/>
        <v>0</v>
      </c>
      <c r="BC38" s="242">
        <f t="shared" si="82"/>
        <v>0</v>
      </c>
      <c r="BD38" s="244">
        <f t="shared" si="15"/>
        <v>183.333333333333</v>
      </c>
      <c r="BE38" s="253">
        <f t="shared" ref="BE38:BG38" si="83">SUM(BE39:BE66)</f>
        <v>27</v>
      </c>
      <c r="BF38" s="240">
        <f t="shared" si="83"/>
        <v>2</v>
      </c>
      <c r="BG38" s="241">
        <f t="shared" si="83"/>
        <v>2</v>
      </c>
      <c r="BH38" s="220">
        <f t="shared" si="17"/>
        <v>1</v>
      </c>
      <c r="BI38" s="242">
        <f t="shared" ref="BI38:BK38" si="84">SUM(BI39:BI66)</f>
        <v>275</v>
      </c>
      <c r="BJ38" s="243">
        <f t="shared" si="84"/>
        <v>0</v>
      </c>
      <c r="BK38" s="242">
        <f t="shared" si="84"/>
        <v>0</v>
      </c>
      <c r="BL38" s="244">
        <f t="shared" si="19"/>
        <v>137.5</v>
      </c>
      <c r="BM38" s="253">
        <f t="shared" ref="BM38:BO38" si="85">SUM(BM39:BM66)</f>
        <v>0</v>
      </c>
      <c r="BN38" s="240">
        <f t="shared" si="85"/>
        <v>41</v>
      </c>
      <c r="BO38" s="241">
        <f t="shared" si="85"/>
        <v>21</v>
      </c>
      <c r="BP38" s="220">
        <f t="shared" si="21"/>
        <v>0.51219512195122</v>
      </c>
      <c r="BQ38" s="242">
        <f t="shared" ref="BQ38:BS38" si="86">SUM(BQ39:BQ66)</f>
        <v>4725</v>
      </c>
      <c r="BR38" s="243">
        <f t="shared" si="86"/>
        <v>0</v>
      </c>
      <c r="BS38" s="242">
        <f t="shared" si="86"/>
        <v>0</v>
      </c>
      <c r="BT38" s="244">
        <f t="shared" si="23"/>
        <v>225</v>
      </c>
      <c r="BU38" s="253">
        <f>SUM(BU39:BU66)</f>
        <v>20</v>
      </c>
      <c r="BV38" s="240">
        <f>SUM(BV39:BV66)</f>
        <v>1</v>
      </c>
      <c r="BW38" s="241">
        <f>SUM(BW39:BW66)</f>
        <v>0</v>
      </c>
      <c r="BX38" s="220" t="str">
        <f t="shared" si="50"/>
        <v>-</v>
      </c>
      <c r="BY38" s="242">
        <f t="shared" ref="BY38:CA38" si="87">SUM(BY39:BY66)</f>
        <v>0</v>
      </c>
      <c r="BZ38" s="243">
        <f t="shared" si="87"/>
        <v>0</v>
      </c>
      <c r="CA38" s="242">
        <f t="shared" si="87"/>
        <v>0</v>
      </c>
      <c r="CB38" s="244" t="str">
        <f t="shared" si="25"/>
        <v>-</v>
      </c>
      <c r="CC38" s="253">
        <f t="shared" ref="CC38" si="88">SUM(CC39:CC66)</f>
        <v>1</v>
      </c>
    </row>
    <row r="39" ht="14.25" customHeight="1" spans="1:81">
      <c r="A39" s="101" t="s">
        <v>47</v>
      </c>
      <c r="B39" s="102">
        <v>1</v>
      </c>
      <c r="C39" s="188">
        <f t="shared" ref="C39:C66" si="89">D39+E39</f>
        <v>12</v>
      </c>
      <c r="D39" s="189">
        <f t="shared" si="63"/>
        <v>12</v>
      </c>
      <c r="E39" s="189">
        <f t="shared" si="64"/>
        <v>0</v>
      </c>
      <c r="F39" s="190">
        <f t="shared" si="65"/>
        <v>750</v>
      </c>
      <c r="G39" s="190">
        <f t="shared" si="66"/>
        <v>750</v>
      </c>
      <c r="H39" s="190">
        <f t="shared" si="67"/>
        <v>0</v>
      </c>
      <c r="I39" s="208">
        <f t="shared" si="68"/>
        <v>4</v>
      </c>
      <c r="J39" s="204">
        <f t="shared" si="28"/>
        <v>0.333333333333333</v>
      </c>
      <c r="K39" s="208">
        <f t="shared" si="69"/>
        <v>0</v>
      </c>
      <c r="L39" s="208">
        <f t="shared" si="70"/>
        <v>8</v>
      </c>
      <c r="M39" s="190">
        <f t="shared" ref="M39:M66" si="90">F39-N39</f>
        <v>750</v>
      </c>
      <c r="N39" s="190">
        <f t="shared" si="71"/>
        <v>0</v>
      </c>
      <c r="O39" s="209">
        <f t="shared" si="29"/>
        <v>187.5</v>
      </c>
      <c r="P39" s="190">
        <f t="shared" si="30"/>
        <v>600</v>
      </c>
      <c r="Q39" s="226">
        <f t="shared" si="73"/>
        <v>150</v>
      </c>
      <c r="R39" s="103">
        <v>3</v>
      </c>
      <c r="S39" s="27">
        <v>0</v>
      </c>
      <c r="T39" s="227" t="str">
        <f t="shared" si="33"/>
        <v>-</v>
      </c>
      <c r="U39" s="228">
        <v>0</v>
      </c>
      <c r="V39" s="229"/>
      <c r="W39" s="228"/>
      <c r="X39" s="106" t="str">
        <f t="shared" si="3"/>
        <v>-</v>
      </c>
      <c r="Y39" s="249">
        <f t="shared" ref="Y39:Y66" si="91">R39-S39</f>
        <v>3</v>
      </c>
      <c r="Z39" s="103">
        <v>7</v>
      </c>
      <c r="AA39" s="27">
        <v>3</v>
      </c>
      <c r="AB39" s="227">
        <f t="shared" si="35"/>
        <v>0.428571428571429</v>
      </c>
      <c r="AC39" s="228">
        <v>550</v>
      </c>
      <c r="AD39" s="229"/>
      <c r="AE39" s="228"/>
      <c r="AF39" s="106">
        <f t="shared" si="6"/>
        <v>183.333333333333</v>
      </c>
      <c r="AG39" s="249">
        <f t="shared" ref="AG39:AG66" si="92">Z39-AA39</f>
        <v>4</v>
      </c>
      <c r="AH39" s="103">
        <v>0</v>
      </c>
      <c r="AI39" s="27"/>
      <c r="AJ39" s="227" t="str">
        <f t="shared" si="38"/>
        <v>-</v>
      </c>
      <c r="AK39" s="228"/>
      <c r="AL39" s="229"/>
      <c r="AM39" s="228"/>
      <c r="AN39" s="106" t="str">
        <f t="shared" si="9"/>
        <v>-</v>
      </c>
      <c r="AO39" s="249">
        <f t="shared" ref="AO39:AO66" si="93">AH39-AI39</f>
        <v>0</v>
      </c>
      <c r="AP39" s="103">
        <v>1</v>
      </c>
      <c r="AQ39" s="27">
        <v>1</v>
      </c>
      <c r="AR39" s="227">
        <f t="shared" si="41"/>
        <v>1</v>
      </c>
      <c r="AS39" s="228">
        <v>200</v>
      </c>
      <c r="AT39" s="229"/>
      <c r="AU39" s="228"/>
      <c r="AV39" s="106">
        <f t="shared" si="12"/>
        <v>200</v>
      </c>
      <c r="AW39" s="249">
        <f t="shared" ref="AW39:AW66" si="94">AP39-AQ39</f>
        <v>0</v>
      </c>
      <c r="AX39" s="103">
        <v>1</v>
      </c>
      <c r="AY39" s="27">
        <v>0</v>
      </c>
      <c r="AZ39" s="227" t="str">
        <f t="shared" si="44"/>
        <v>-</v>
      </c>
      <c r="BA39" s="228"/>
      <c r="BB39" s="229"/>
      <c r="BC39" s="228"/>
      <c r="BD39" s="106" t="str">
        <f t="shared" si="15"/>
        <v>-</v>
      </c>
      <c r="BE39" s="249">
        <f t="shared" ref="BE39:BE66" si="95">AX39-AY39</f>
        <v>1</v>
      </c>
      <c r="BF39" s="103">
        <v>0</v>
      </c>
      <c r="BG39" s="27"/>
      <c r="BH39" s="227" t="str">
        <f t="shared" si="17"/>
        <v>-</v>
      </c>
      <c r="BI39" s="228"/>
      <c r="BJ39" s="229"/>
      <c r="BK39" s="228"/>
      <c r="BL39" s="106" t="str">
        <f t="shared" si="19"/>
        <v>-</v>
      </c>
      <c r="BM39" s="249">
        <f t="shared" ref="BM39:BM66" si="96">BF39-BG39</f>
        <v>0</v>
      </c>
      <c r="BN39" s="103">
        <v>0</v>
      </c>
      <c r="BO39" s="27"/>
      <c r="BP39" s="227" t="str">
        <f t="shared" si="21"/>
        <v>-</v>
      </c>
      <c r="BQ39" s="228"/>
      <c r="BR39" s="229"/>
      <c r="BS39" s="228"/>
      <c r="BT39" s="106" t="str">
        <f t="shared" si="23"/>
        <v>-</v>
      </c>
      <c r="BU39" s="249">
        <f t="shared" ref="BU39:BU66" si="97">BN39-BO39</f>
        <v>0</v>
      </c>
      <c r="BV39" s="103"/>
      <c r="BW39" s="27"/>
      <c r="BX39" s="227" t="str">
        <f t="shared" si="50"/>
        <v>-</v>
      </c>
      <c r="BY39" s="228"/>
      <c r="BZ39" s="229"/>
      <c r="CA39" s="228"/>
      <c r="CB39" s="106" t="str">
        <f t="shared" si="25"/>
        <v>-</v>
      </c>
      <c r="CC39" s="249">
        <f t="shared" ref="CC39:CC66" si="98">BV39-BW39</f>
        <v>0</v>
      </c>
    </row>
    <row r="40" ht="14.25" customHeight="1" spans="1:81">
      <c r="A40" s="191"/>
      <c r="B40" s="108">
        <v>2</v>
      </c>
      <c r="C40" s="192">
        <f t="shared" si="89"/>
        <v>11</v>
      </c>
      <c r="D40" s="189">
        <f t="shared" si="63"/>
        <v>11</v>
      </c>
      <c r="E40" s="189">
        <f t="shared" si="64"/>
        <v>0</v>
      </c>
      <c r="F40" s="190">
        <f t="shared" si="65"/>
        <v>1250</v>
      </c>
      <c r="G40" s="190">
        <f t="shared" si="66"/>
        <v>1250</v>
      </c>
      <c r="H40" s="190">
        <f t="shared" si="67"/>
        <v>0</v>
      </c>
      <c r="I40" s="208">
        <f t="shared" si="68"/>
        <v>6</v>
      </c>
      <c r="J40" s="204">
        <f t="shared" si="28"/>
        <v>0.545454545454545</v>
      </c>
      <c r="K40" s="208">
        <f t="shared" si="69"/>
        <v>0</v>
      </c>
      <c r="L40" s="208">
        <f t="shared" si="70"/>
        <v>5</v>
      </c>
      <c r="M40" s="210">
        <f t="shared" si="90"/>
        <v>1250</v>
      </c>
      <c r="N40" s="190">
        <f t="shared" si="71"/>
        <v>0</v>
      </c>
      <c r="O40" s="211">
        <f t="shared" si="29"/>
        <v>208.333333333333</v>
      </c>
      <c r="P40" s="210">
        <f t="shared" si="30"/>
        <v>1000</v>
      </c>
      <c r="Q40" s="230">
        <f t="shared" si="73"/>
        <v>250</v>
      </c>
      <c r="R40" s="109">
        <v>2</v>
      </c>
      <c r="S40" s="31">
        <v>1</v>
      </c>
      <c r="T40" s="227">
        <f t="shared" si="33"/>
        <v>0.5</v>
      </c>
      <c r="U40" s="231">
        <v>150</v>
      </c>
      <c r="V40" s="232"/>
      <c r="W40" s="231"/>
      <c r="X40" s="111">
        <f t="shared" si="3"/>
        <v>150</v>
      </c>
      <c r="Y40" s="250">
        <f t="shared" si="91"/>
        <v>1</v>
      </c>
      <c r="Z40" s="109">
        <v>8</v>
      </c>
      <c r="AA40" s="31">
        <v>5</v>
      </c>
      <c r="AB40" s="227">
        <f t="shared" si="35"/>
        <v>0.625</v>
      </c>
      <c r="AC40" s="231">
        <v>1100</v>
      </c>
      <c r="AD40" s="232"/>
      <c r="AE40" s="231"/>
      <c r="AF40" s="111">
        <f t="shared" si="6"/>
        <v>220</v>
      </c>
      <c r="AG40" s="250">
        <f t="shared" si="92"/>
        <v>3</v>
      </c>
      <c r="AH40" s="109">
        <v>0</v>
      </c>
      <c r="AI40" s="31"/>
      <c r="AJ40" s="227" t="str">
        <f t="shared" si="38"/>
        <v>-</v>
      </c>
      <c r="AK40" s="231"/>
      <c r="AL40" s="232"/>
      <c r="AM40" s="231"/>
      <c r="AN40" s="111" t="str">
        <f t="shared" si="9"/>
        <v>-</v>
      </c>
      <c r="AO40" s="250">
        <f t="shared" si="93"/>
        <v>0</v>
      </c>
      <c r="AP40" s="109">
        <v>1</v>
      </c>
      <c r="AQ40" s="31">
        <v>0</v>
      </c>
      <c r="AR40" s="227" t="str">
        <f t="shared" si="41"/>
        <v>-</v>
      </c>
      <c r="AS40" s="231"/>
      <c r="AT40" s="232"/>
      <c r="AU40" s="231"/>
      <c r="AV40" s="111" t="str">
        <f t="shared" si="12"/>
        <v>-</v>
      </c>
      <c r="AW40" s="250">
        <f t="shared" si="94"/>
        <v>1</v>
      </c>
      <c r="AX40" s="109">
        <v>0</v>
      </c>
      <c r="AY40" s="31">
        <v>0</v>
      </c>
      <c r="AZ40" s="227" t="str">
        <f t="shared" si="44"/>
        <v>-</v>
      </c>
      <c r="BA40" s="231"/>
      <c r="BB40" s="232"/>
      <c r="BC40" s="231"/>
      <c r="BD40" s="111" t="str">
        <f t="shared" si="15"/>
        <v>-</v>
      </c>
      <c r="BE40" s="250">
        <f t="shared" si="95"/>
        <v>0</v>
      </c>
      <c r="BF40" s="109"/>
      <c r="BG40" s="31"/>
      <c r="BH40" s="227" t="str">
        <f t="shared" si="17"/>
        <v>-</v>
      </c>
      <c r="BI40" s="231"/>
      <c r="BJ40" s="232"/>
      <c r="BK40" s="231"/>
      <c r="BL40" s="111" t="str">
        <f t="shared" si="19"/>
        <v>-</v>
      </c>
      <c r="BM40" s="250">
        <f t="shared" si="96"/>
        <v>0</v>
      </c>
      <c r="BN40" s="109"/>
      <c r="BO40" s="31"/>
      <c r="BP40" s="227" t="str">
        <f t="shared" si="21"/>
        <v>-</v>
      </c>
      <c r="BQ40" s="231"/>
      <c r="BR40" s="232"/>
      <c r="BS40" s="231"/>
      <c r="BT40" s="111" t="str">
        <f t="shared" si="23"/>
        <v>-</v>
      </c>
      <c r="BU40" s="250">
        <f t="shared" si="97"/>
        <v>0</v>
      </c>
      <c r="BV40" s="109"/>
      <c r="BW40" s="31"/>
      <c r="BX40" s="227" t="str">
        <f t="shared" si="50"/>
        <v>-</v>
      </c>
      <c r="BY40" s="231"/>
      <c r="BZ40" s="232"/>
      <c r="CA40" s="231"/>
      <c r="CB40" s="111" t="str">
        <f t="shared" si="25"/>
        <v>-</v>
      </c>
      <c r="CC40" s="250">
        <f t="shared" si="98"/>
        <v>0</v>
      </c>
    </row>
    <row r="41" ht="14.25" customHeight="1" spans="1:81">
      <c r="A41" s="191"/>
      <c r="B41" s="108">
        <v>3</v>
      </c>
      <c r="C41" s="192">
        <f t="shared" si="89"/>
        <v>4</v>
      </c>
      <c r="D41" s="189">
        <f t="shared" si="63"/>
        <v>4</v>
      </c>
      <c r="E41" s="189">
        <f t="shared" si="64"/>
        <v>0</v>
      </c>
      <c r="F41" s="190">
        <f t="shared" si="65"/>
        <v>300</v>
      </c>
      <c r="G41" s="190">
        <f t="shared" si="66"/>
        <v>300</v>
      </c>
      <c r="H41" s="190">
        <f t="shared" si="67"/>
        <v>0</v>
      </c>
      <c r="I41" s="208">
        <f t="shared" si="68"/>
        <v>2</v>
      </c>
      <c r="J41" s="204">
        <f t="shared" si="28"/>
        <v>0.5</v>
      </c>
      <c r="K41" s="208">
        <f t="shared" si="69"/>
        <v>0</v>
      </c>
      <c r="L41" s="208">
        <f t="shared" si="70"/>
        <v>2</v>
      </c>
      <c r="M41" s="210">
        <f t="shared" si="90"/>
        <v>300</v>
      </c>
      <c r="N41" s="190">
        <f t="shared" si="71"/>
        <v>0</v>
      </c>
      <c r="O41" s="211">
        <f t="shared" si="29"/>
        <v>150</v>
      </c>
      <c r="P41" s="210">
        <f t="shared" si="30"/>
        <v>240</v>
      </c>
      <c r="Q41" s="230">
        <f t="shared" si="73"/>
        <v>60</v>
      </c>
      <c r="R41" s="109">
        <v>1</v>
      </c>
      <c r="S41" s="31">
        <v>1</v>
      </c>
      <c r="T41" s="227">
        <f t="shared" si="33"/>
        <v>1</v>
      </c>
      <c r="U41" s="231">
        <v>200</v>
      </c>
      <c r="V41" s="232"/>
      <c r="W41" s="231"/>
      <c r="X41" s="111">
        <f t="shared" si="3"/>
        <v>200</v>
      </c>
      <c r="Y41" s="250">
        <f t="shared" si="91"/>
        <v>0</v>
      </c>
      <c r="Z41" s="109">
        <v>3</v>
      </c>
      <c r="AA41" s="31">
        <v>1</v>
      </c>
      <c r="AB41" s="227">
        <f t="shared" si="35"/>
        <v>0.333333333333333</v>
      </c>
      <c r="AC41" s="231">
        <v>100</v>
      </c>
      <c r="AD41" s="232"/>
      <c r="AE41" s="231"/>
      <c r="AF41" s="111">
        <f t="shared" si="6"/>
        <v>100</v>
      </c>
      <c r="AG41" s="250">
        <f t="shared" si="92"/>
        <v>2</v>
      </c>
      <c r="AH41" s="109">
        <v>0</v>
      </c>
      <c r="AI41" s="31">
        <v>0</v>
      </c>
      <c r="AJ41" s="227" t="str">
        <f t="shared" si="38"/>
        <v>-</v>
      </c>
      <c r="AK41" s="231">
        <v>0</v>
      </c>
      <c r="AL41" s="232"/>
      <c r="AM41" s="231"/>
      <c r="AN41" s="111" t="str">
        <f t="shared" si="9"/>
        <v>-</v>
      </c>
      <c r="AO41" s="250">
        <f t="shared" si="93"/>
        <v>0</v>
      </c>
      <c r="AP41" s="109">
        <v>0</v>
      </c>
      <c r="AQ41" s="31"/>
      <c r="AR41" s="227" t="str">
        <f t="shared" si="41"/>
        <v>-</v>
      </c>
      <c r="AS41" s="231"/>
      <c r="AT41" s="232"/>
      <c r="AU41" s="231"/>
      <c r="AV41" s="111" t="str">
        <f t="shared" si="12"/>
        <v>-</v>
      </c>
      <c r="AW41" s="250">
        <f t="shared" si="94"/>
        <v>0</v>
      </c>
      <c r="AX41" s="109">
        <v>0</v>
      </c>
      <c r="AY41" s="31">
        <v>0</v>
      </c>
      <c r="AZ41" s="227" t="str">
        <f t="shared" si="44"/>
        <v>-</v>
      </c>
      <c r="BA41" s="231"/>
      <c r="BB41" s="232"/>
      <c r="BC41" s="231"/>
      <c r="BD41" s="111" t="str">
        <f t="shared" si="15"/>
        <v>-</v>
      </c>
      <c r="BE41" s="250">
        <f t="shared" si="95"/>
        <v>0</v>
      </c>
      <c r="BF41" s="109"/>
      <c r="BG41" s="31"/>
      <c r="BH41" s="227" t="str">
        <f t="shared" si="17"/>
        <v>-</v>
      </c>
      <c r="BI41" s="231"/>
      <c r="BJ41" s="232"/>
      <c r="BK41" s="231"/>
      <c r="BL41" s="111" t="str">
        <f t="shared" si="19"/>
        <v>-</v>
      </c>
      <c r="BM41" s="250">
        <f t="shared" si="96"/>
        <v>0</v>
      </c>
      <c r="BN41" s="109"/>
      <c r="BO41" s="31"/>
      <c r="BP41" s="227" t="str">
        <f t="shared" si="21"/>
        <v>-</v>
      </c>
      <c r="BQ41" s="231"/>
      <c r="BR41" s="232"/>
      <c r="BS41" s="231"/>
      <c r="BT41" s="111" t="str">
        <f t="shared" si="23"/>
        <v>-</v>
      </c>
      <c r="BU41" s="250">
        <f t="shared" si="97"/>
        <v>0</v>
      </c>
      <c r="BV41" s="109"/>
      <c r="BW41" s="31"/>
      <c r="BX41" s="227" t="str">
        <f t="shared" si="50"/>
        <v>-</v>
      </c>
      <c r="BY41" s="231"/>
      <c r="BZ41" s="232"/>
      <c r="CA41" s="231"/>
      <c r="CB41" s="111" t="str">
        <f t="shared" si="25"/>
        <v>-</v>
      </c>
      <c r="CC41" s="250">
        <f t="shared" si="98"/>
        <v>0</v>
      </c>
    </row>
    <row r="42" ht="14.25" customHeight="1" spans="1:81">
      <c r="A42" s="191"/>
      <c r="B42" s="108">
        <v>4</v>
      </c>
      <c r="C42" s="192">
        <f t="shared" si="89"/>
        <v>0</v>
      </c>
      <c r="D42" s="189">
        <f t="shared" si="63"/>
        <v>0</v>
      </c>
      <c r="E42" s="189">
        <f t="shared" si="64"/>
        <v>0</v>
      </c>
      <c r="F42" s="190">
        <f t="shared" si="65"/>
        <v>0</v>
      </c>
      <c r="G42" s="190">
        <f t="shared" si="66"/>
        <v>0</v>
      </c>
      <c r="H42" s="190">
        <f t="shared" si="67"/>
        <v>0</v>
      </c>
      <c r="I42" s="208">
        <f t="shared" si="68"/>
        <v>0</v>
      </c>
      <c r="J42" s="204" t="str">
        <f t="shared" si="28"/>
        <v>-</v>
      </c>
      <c r="K42" s="208">
        <f t="shared" si="69"/>
        <v>0</v>
      </c>
      <c r="L42" s="208">
        <f t="shared" si="70"/>
        <v>0</v>
      </c>
      <c r="M42" s="210">
        <f t="shared" si="90"/>
        <v>0</v>
      </c>
      <c r="N42" s="190">
        <f t="shared" si="71"/>
        <v>0</v>
      </c>
      <c r="O42" s="211" t="str">
        <f t="shared" si="29"/>
        <v>-</v>
      </c>
      <c r="P42" s="210">
        <f t="shared" si="30"/>
        <v>0</v>
      </c>
      <c r="Q42" s="230">
        <f t="shared" si="73"/>
        <v>0</v>
      </c>
      <c r="R42" s="109">
        <v>0</v>
      </c>
      <c r="S42" s="31">
        <v>0</v>
      </c>
      <c r="T42" s="227" t="str">
        <f t="shared" si="33"/>
        <v>-</v>
      </c>
      <c r="U42" s="231"/>
      <c r="V42" s="232"/>
      <c r="W42" s="231"/>
      <c r="X42" s="111" t="str">
        <f t="shared" si="3"/>
        <v>-</v>
      </c>
      <c r="Y42" s="250">
        <f t="shared" si="91"/>
        <v>0</v>
      </c>
      <c r="Z42" s="109">
        <v>0</v>
      </c>
      <c r="AA42" s="31"/>
      <c r="AB42" s="227" t="str">
        <f t="shared" si="35"/>
        <v>-</v>
      </c>
      <c r="AC42" s="231"/>
      <c r="AD42" s="232"/>
      <c r="AE42" s="231"/>
      <c r="AF42" s="111" t="str">
        <f t="shared" si="6"/>
        <v>-</v>
      </c>
      <c r="AG42" s="250">
        <f t="shared" si="92"/>
        <v>0</v>
      </c>
      <c r="AH42" s="109">
        <v>0</v>
      </c>
      <c r="AI42" s="31"/>
      <c r="AJ42" s="227" t="str">
        <f t="shared" si="38"/>
        <v>-</v>
      </c>
      <c r="AK42" s="231"/>
      <c r="AL42" s="232"/>
      <c r="AM42" s="231"/>
      <c r="AN42" s="111" t="str">
        <f t="shared" si="9"/>
        <v>-</v>
      </c>
      <c r="AO42" s="250">
        <f t="shared" si="93"/>
        <v>0</v>
      </c>
      <c r="AP42" s="109">
        <v>0</v>
      </c>
      <c r="AQ42" s="31"/>
      <c r="AR42" s="227" t="str">
        <f t="shared" si="41"/>
        <v>-</v>
      </c>
      <c r="AS42" s="231"/>
      <c r="AT42" s="232"/>
      <c r="AU42" s="231"/>
      <c r="AV42" s="111" t="str">
        <f t="shared" si="12"/>
        <v>-</v>
      </c>
      <c r="AW42" s="250">
        <f t="shared" si="94"/>
        <v>0</v>
      </c>
      <c r="AX42" s="109">
        <v>0</v>
      </c>
      <c r="AY42" s="31"/>
      <c r="AZ42" s="227" t="str">
        <f t="shared" si="44"/>
        <v>-</v>
      </c>
      <c r="BA42" s="231"/>
      <c r="BB42" s="232"/>
      <c r="BC42" s="231"/>
      <c r="BD42" s="111" t="str">
        <f t="shared" si="15"/>
        <v>-</v>
      </c>
      <c r="BE42" s="250">
        <f t="shared" si="95"/>
        <v>0</v>
      </c>
      <c r="BF42" s="109"/>
      <c r="BG42" s="31"/>
      <c r="BH42" s="227" t="str">
        <f t="shared" si="17"/>
        <v>-</v>
      </c>
      <c r="BI42" s="231"/>
      <c r="BJ42" s="232"/>
      <c r="BK42" s="231"/>
      <c r="BL42" s="111" t="str">
        <f t="shared" si="19"/>
        <v>-</v>
      </c>
      <c r="BM42" s="250">
        <f t="shared" si="96"/>
        <v>0</v>
      </c>
      <c r="BN42" s="109"/>
      <c r="BO42" s="31"/>
      <c r="BP42" s="227" t="str">
        <f t="shared" si="21"/>
        <v>-</v>
      </c>
      <c r="BQ42" s="231"/>
      <c r="BR42" s="232"/>
      <c r="BS42" s="231"/>
      <c r="BT42" s="111" t="str">
        <f t="shared" si="23"/>
        <v>-</v>
      </c>
      <c r="BU42" s="250">
        <f t="shared" si="97"/>
        <v>0</v>
      </c>
      <c r="BV42" s="109"/>
      <c r="BW42" s="31"/>
      <c r="BX42" s="227" t="str">
        <f t="shared" si="50"/>
        <v>-</v>
      </c>
      <c r="BY42" s="231"/>
      <c r="BZ42" s="232"/>
      <c r="CA42" s="231"/>
      <c r="CB42" s="111" t="str">
        <f t="shared" si="25"/>
        <v>-</v>
      </c>
      <c r="CC42" s="250">
        <f t="shared" si="98"/>
        <v>0</v>
      </c>
    </row>
    <row r="43" ht="14.25" customHeight="1" spans="1:81">
      <c r="A43" s="191"/>
      <c r="B43" s="108">
        <v>5</v>
      </c>
      <c r="C43" s="192">
        <f t="shared" si="89"/>
        <v>0</v>
      </c>
      <c r="D43" s="189">
        <f t="shared" si="63"/>
        <v>0</v>
      </c>
      <c r="E43" s="189">
        <f t="shared" si="64"/>
        <v>0</v>
      </c>
      <c r="F43" s="190">
        <f t="shared" si="65"/>
        <v>0</v>
      </c>
      <c r="G43" s="190">
        <f t="shared" si="66"/>
        <v>0</v>
      </c>
      <c r="H43" s="190">
        <f t="shared" si="67"/>
        <v>0</v>
      </c>
      <c r="I43" s="208">
        <f t="shared" si="68"/>
        <v>0</v>
      </c>
      <c r="J43" s="204" t="str">
        <f t="shared" si="28"/>
        <v>-</v>
      </c>
      <c r="K43" s="208">
        <f t="shared" si="69"/>
        <v>0</v>
      </c>
      <c r="L43" s="208">
        <f t="shared" si="70"/>
        <v>0</v>
      </c>
      <c r="M43" s="210">
        <f t="shared" si="90"/>
        <v>0</v>
      </c>
      <c r="N43" s="190">
        <f t="shared" si="71"/>
        <v>0</v>
      </c>
      <c r="O43" s="211" t="str">
        <f t="shared" si="29"/>
        <v>-</v>
      </c>
      <c r="P43" s="210">
        <f t="shared" si="30"/>
        <v>0</v>
      </c>
      <c r="Q43" s="230">
        <f t="shared" si="73"/>
        <v>0</v>
      </c>
      <c r="R43" s="109">
        <v>0</v>
      </c>
      <c r="S43" s="31">
        <v>0</v>
      </c>
      <c r="T43" s="227" t="str">
        <f t="shared" si="33"/>
        <v>-</v>
      </c>
      <c r="U43" s="231"/>
      <c r="V43" s="232"/>
      <c r="W43" s="231"/>
      <c r="X43" s="111" t="str">
        <f t="shared" si="3"/>
        <v>-</v>
      </c>
      <c r="Y43" s="250">
        <f t="shared" si="91"/>
        <v>0</v>
      </c>
      <c r="Z43" s="109">
        <v>0</v>
      </c>
      <c r="AA43" s="31"/>
      <c r="AB43" s="227" t="str">
        <f t="shared" si="35"/>
        <v>-</v>
      </c>
      <c r="AC43" s="231"/>
      <c r="AD43" s="232"/>
      <c r="AE43" s="231"/>
      <c r="AF43" s="111" t="str">
        <f t="shared" si="6"/>
        <v>-</v>
      </c>
      <c r="AG43" s="250">
        <f t="shared" si="92"/>
        <v>0</v>
      </c>
      <c r="AH43" s="109">
        <v>0</v>
      </c>
      <c r="AI43" s="31"/>
      <c r="AJ43" s="227" t="str">
        <f t="shared" si="38"/>
        <v>-</v>
      </c>
      <c r="AK43" s="231"/>
      <c r="AL43" s="232"/>
      <c r="AM43" s="231"/>
      <c r="AN43" s="111" t="str">
        <f t="shared" si="9"/>
        <v>-</v>
      </c>
      <c r="AO43" s="250">
        <f t="shared" si="93"/>
        <v>0</v>
      </c>
      <c r="AP43" s="109">
        <v>0</v>
      </c>
      <c r="AQ43" s="31"/>
      <c r="AR43" s="227" t="str">
        <f t="shared" si="41"/>
        <v>-</v>
      </c>
      <c r="AS43" s="231"/>
      <c r="AT43" s="232"/>
      <c r="AU43" s="231"/>
      <c r="AV43" s="111" t="str">
        <f t="shared" si="12"/>
        <v>-</v>
      </c>
      <c r="AW43" s="250">
        <f t="shared" si="94"/>
        <v>0</v>
      </c>
      <c r="AX43" s="109">
        <v>0</v>
      </c>
      <c r="AY43" s="31"/>
      <c r="AZ43" s="227" t="str">
        <f t="shared" si="44"/>
        <v>-</v>
      </c>
      <c r="BA43" s="231"/>
      <c r="BB43" s="232"/>
      <c r="BC43" s="231"/>
      <c r="BD43" s="111" t="str">
        <f t="shared" si="15"/>
        <v>-</v>
      </c>
      <c r="BE43" s="250">
        <f t="shared" si="95"/>
        <v>0</v>
      </c>
      <c r="BF43" s="109"/>
      <c r="BG43" s="31"/>
      <c r="BH43" s="227" t="str">
        <f t="shared" si="17"/>
        <v>-</v>
      </c>
      <c r="BI43" s="231"/>
      <c r="BJ43" s="232"/>
      <c r="BK43" s="231"/>
      <c r="BL43" s="111" t="str">
        <f t="shared" si="19"/>
        <v>-</v>
      </c>
      <c r="BM43" s="250">
        <f t="shared" si="96"/>
        <v>0</v>
      </c>
      <c r="BN43" s="109"/>
      <c r="BO43" s="31"/>
      <c r="BP43" s="227" t="str">
        <f t="shared" si="21"/>
        <v>-</v>
      </c>
      <c r="BQ43" s="231"/>
      <c r="BR43" s="232"/>
      <c r="BS43" s="231"/>
      <c r="BT43" s="111" t="str">
        <f t="shared" si="23"/>
        <v>-</v>
      </c>
      <c r="BU43" s="250">
        <f t="shared" si="97"/>
        <v>0</v>
      </c>
      <c r="BV43" s="109"/>
      <c r="BW43" s="31"/>
      <c r="BX43" s="227" t="str">
        <f t="shared" si="50"/>
        <v>-</v>
      </c>
      <c r="BY43" s="231"/>
      <c r="BZ43" s="232"/>
      <c r="CA43" s="231"/>
      <c r="CB43" s="111" t="str">
        <f t="shared" si="25"/>
        <v>-</v>
      </c>
      <c r="CC43" s="250">
        <f t="shared" si="98"/>
        <v>0</v>
      </c>
    </row>
    <row r="44" ht="14.25" customHeight="1" spans="1:81">
      <c r="A44" s="191"/>
      <c r="B44" s="108">
        <v>6</v>
      </c>
      <c r="C44" s="192">
        <f t="shared" si="89"/>
        <v>0</v>
      </c>
      <c r="D44" s="189">
        <f t="shared" si="63"/>
        <v>0</v>
      </c>
      <c r="E44" s="189">
        <f t="shared" si="64"/>
        <v>0</v>
      </c>
      <c r="F44" s="190">
        <f t="shared" si="65"/>
        <v>0</v>
      </c>
      <c r="G44" s="190">
        <f t="shared" si="66"/>
        <v>0</v>
      </c>
      <c r="H44" s="190">
        <f t="shared" si="67"/>
        <v>0</v>
      </c>
      <c r="I44" s="208">
        <f t="shared" si="68"/>
        <v>0</v>
      </c>
      <c r="J44" s="204" t="str">
        <f t="shared" si="28"/>
        <v>-</v>
      </c>
      <c r="K44" s="208">
        <f t="shared" si="69"/>
        <v>0</v>
      </c>
      <c r="L44" s="208">
        <f t="shared" si="70"/>
        <v>0</v>
      </c>
      <c r="M44" s="210">
        <f t="shared" si="90"/>
        <v>0</v>
      </c>
      <c r="N44" s="190">
        <f t="shared" si="71"/>
        <v>0</v>
      </c>
      <c r="O44" s="211" t="str">
        <f t="shared" si="29"/>
        <v>-</v>
      </c>
      <c r="P44" s="210">
        <f t="shared" si="30"/>
        <v>0</v>
      </c>
      <c r="Q44" s="230">
        <f t="shared" si="73"/>
        <v>0</v>
      </c>
      <c r="R44" s="109">
        <v>0</v>
      </c>
      <c r="S44" s="31">
        <v>0</v>
      </c>
      <c r="T44" s="227" t="str">
        <f t="shared" si="33"/>
        <v>-</v>
      </c>
      <c r="U44" s="231"/>
      <c r="V44" s="232"/>
      <c r="W44" s="231"/>
      <c r="X44" s="111" t="str">
        <f t="shared" si="3"/>
        <v>-</v>
      </c>
      <c r="Y44" s="250">
        <f t="shared" si="91"/>
        <v>0</v>
      </c>
      <c r="Z44" s="109">
        <v>0</v>
      </c>
      <c r="AA44" s="31"/>
      <c r="AB44" s="227" t="str">
        <f t="shared" si="35"/>
        <v>-</v>
      </c>
      <c r="AC44" s="231"/>
      <c r="AD44" s="232"/>
      <c r="AE44" s="231"/>
      <c r="AF44" s="111" t="str">
        <f t="shared" si="6"/>
        <v>-</v>
      </c>
      <c r="AG44" s="250">
        <f t="shared" si="92"/>
        <v>0</v>
      </c>
      <c r="AH44" s="109">
        <v>0</v>
      </c>
      <c r="AI44" s="31"/>
      <c r="AJ44" s="227" t="str">
        <f t="shared" si="38"/>
        <v>-</v>
      </c>
      <c r="AK44" s="231"/>
      <c r="AL44" s="232"/>
      <c r="AM44" s="231"/>
      <c r="AN44" s="111" t="str">
        <f t="shared" si="9"/>
        <v>-</v>
      </c>
      <c r="AO44" s="250">
        <f t="shared" si="93"/>
        <v>0</v>
      </c>
      <c r="AP44" s="109">
        <v>0</v>
      </c>
      <c r="AQ44" s="31"/>
      <c r="AR44" s="227" t="str">
        <f t="shared" si="41"/>
        <v>-</v>
      </c>
      <c r="AS44" s="231"/>
      <c r="AT44" s="232"/>
      <c r="AU44" s="231"/>
      <c r="AV44" s="111" t="str">
        <f t="shared" si="12"/>
        <v>-</v>
      </c>
      <c r="AW44" s="250">
        <f t="shared" si="94"/>
        <v>0</v>
      </c>
      <c r="AX44" s="109">
        <v>0</v>
      </c>
      <c r="AY44" s="31"/>
      <c r="AZ44" s="227" t="str">
        <f t="shared" si="44"/>
        <v>-</v>
      </c>
      <c r="BA44" s="231"/>
      <c r="BB44" s="232"/>
      <c r="BC44" s="231"/>
      <c r="BD44" s="111" t="str">
        <f t="shared" si="15"/>
        <v>-</v>
      </c>
      <c r="BE44" s="250">
        <f t="shared" si="95"/>
        <v>0</v>
      </c>
      <c r="BF44" s="109"/>
      <c r="BG44" s="31"/>
      <c r="BH44" s="227" t="str">
        <f t="shared" si="17"/>
        <v>-</v>
      </c>
      <c r="BI44" s="231"/>
      <c r="BJ44" s="232"/>
      <c r="BK44" s="231"/>
      <c r="BL44" s="111" t="str">
        <f t="shared" si="19"/>
        <v>-</v>
      </c>
      <c r="BM44" s="250">
        <f t="shared" si="96"/>
        <v>0</v>
      </c>
      <c r="BN44" s="109"/>
      <c r="BO44" s="31"/>
      <c r="BP44" s="227" t="str">
        <f t="shared" si="21"/>
        <v>-</v>
      </c>
      <c r="BQ44" s="231"/>
      <c r="BR44" s="232"/>
      <c r="BS44" s="231"/>
      <c r="BT44" s="111" t="str">
        <f t="shared" si="23"/>
        <v>-</v>
      </c>
      <c r="BU44" s="250">
        <f t="shared" si="97"/>
        <v>0</v>
      </c>
      <c r="BV44" s="109"/>
      <c r="BW44" s="31"/>
      <c r="BX44" s="227" t="str">
        <f t="shared" si="50"/>
        <v>-</v>
      </c>
      <c r="BY44" s="231"/>
      <c r="BZ44" s="232"/>
      <c r="CA44" s="231"/>
      <c r="CB44" s="111" t="str">
        <f t="shared" si="25"/>
        <v>-</v>
      </c>
      <c r="CC44" s="250">
        <f t="shared" si="98"/>
        <v>0</v>
      </c>
    </row>
    <row r="45" ht="14.25" customHeight="1" spans="1:81">
      <c r="A45" s="191"/>
      <c r="B45" s="108">
        <v>7</v>
      </c>
      <c r="C45" s="192">
        <f t="shared" si="89"/>
        <v>0</v>
      </c>
      <c r="D45" s="189">
        <f t="shared" si="63"/>
        <v>0</v>
      </c>
      <c r="E45" s="189">
        <f t="shared" si="64"/>
        <v>0</v>
      </c>
      <c r="F45" s="190">
        <f t="shared" si="65"/>
        <v>0</v>
      </c>
      <c r="G45" s="190">
        <f t="shared" si="66"/>
        <v>0</v>
      </c>
      <c r="H45" s="190">
        <f t="shared" si="67"/>
        <v>0</v>
      </c>
      <c r="I45" s="208">
        <f t="shared" si="68"/>
        <v>0</v>
      </c>
      <c r="J45" s="204" t="str">
        <f t="shared" si="28"/>
        <v>-</v>
      </c>
      <c r="K45" s="208">
        <f t="shared" si="69"/>
        <v>0</v>
      </c>
      <c r="L45" s="208">
        <f t="shared" si="70"/>
        <v>0</v>
      </c>
      <c r="M45" s="210">
        <f t="shared" si="90"/>
        <v>0</v>
      </c>
      <c r="N45" s="190">
        <f t="shared" si="71"/>
        <v>0</v>
      </c>
      <c r="O45" s="211" t="str">
        <f t="shared" si="29"/>
        <v>-</v>
      </c>
      <c r="P45" s="210">
        <f t="shared" si="30"/>
        <v>0</v>
      </c>
      <c r="Q45" s="230">
        <f t="shared" si="73"/>
        <v>0</v>
      </c>
      <c r="R45" s="109">
        <v>0</v>
      </c>
      <c r="S45" s="31">
        <v>0</v>
      </c>
      <c r="T45" s="227" t="str">
        <f t="shared" si="33"/>
        <v>-</v>
      </c>
      <c r="U45" s="231"/>
      <c r="V45" s="232"/>
      <c r="W45" s="231"/>
      <c r="X45" s="111" t="str">
        <f t="shared" si="3"/>
        <v>-</v>
      </c>
      <c r="Y45" s="250">
        <f t="shared" si="91"/>
        <v>0</v>
      </c>
      <c r="Z45" s="109">
        <v>0</v>
      </c>
      <c r="AA45" s="31"/>
      <c r="AB45" s="227" t="str">
        <f t="shared" si="35"/>
        <v>-</v>
      </c>
      <c r="AC45" s="231"/>
      <c r="AD45" s="232"/>
      <c r="AE45" s="231"/>
      <c r="AF45" s="111" t="str">
        <f t="shared" si="6"/>
        <v>-</v>
      </c>
      <c r="AG45" s="250">
        <f t="shared" si="92"/>
        <v>0</v>
      </c>
      <c r="AH45" s="109">
        <v>0</v>
      </c>
      <c r="AI45" s="31"/>
      <c r="AJ45" s="227" t="str">
        <f t="shared" si="38"/>
        <v>-</v>
      </c>
      <c r="AK45" s="231"/>
      <c r="AL45" s="232"/>
      <c r="AM45" s="231"/>
      <c r="AN45" s="111" t="str">
        <f t="shared" si="9"/>
        <v>-</v>
      </c>
      <c r="AO45" s="250">
        <f t="shared" si="93"/>
        <v>0</v>
      </c>
      <c r="AP45" s="109">
        <v>0</v>
      </c>
      <c r="AQ45" s="31"/>
      <c r="AR45" s="227" t="str">
        <f t="shared" si="41"/>
        <v>-</v>
      </c>
      <c r="AS45" s="231"/>
      <c r="AT45" s="232"/>
      <c r="AU45" s="231"/>
      <c r="AV45" s="111" t="str">
        <f t="shared" si="12"/>
        <v>-</v>
      </c>
      <c r="AW45" s="250">
        <f t="shared" si="94"/>
        <v>0</v>
      </c>
      <c r="AX45" s="109">
        <v>0</v>
      </c>
      <c r="AY45" s="31"/>
      <c r="AZ45" s="227" t="str">
        <f t="shared" si="44"/>
        <v>-</v>
      </c>
      <c r="BA45" s="231"/>
      <c r="BB45" s="232"/>
      <c r="BC45" s="231"/>
      <c r="BD45" s="111" t="str">
        <f t="shared" si="15"/>
        <v>-</v>
      </c>
      <c r="BE45" s="250">
        <f t="shared" si="95"/>
        <v>0</v>
      </c>
      <c r="BF45" s="109"/>
      <c r="BG45" s="31"/>
      <c r="BH45" s="227" t="str">
        <f t="shared" si="17"/>
        <v>-</v>
      </c>
      <c r="BI45" s="231"/>
      <c r="BJ45" s="232"/>
      <c r="BK45" s="231"/>
      <c r="BL45" s="111" t="str">
        <f t="shared" si="19"/>
        <v>-</v>
      </c>
      <c r="BM45" s="250">
        <f t="shared" si="96"/>
        <v>0</v>
      </c>
      <c r="BN45" s="109"/>
      <c r="BO45" s="31"/>
      <c r="BP45" s="227" t="str">
        <f t="shared" si="21"/>
        <v>-</v>
      </c>
      <c r="BQ45" s="231"/>
      <c r="BR45" s="232"/>
      <c r="BS45" s="231"/>
      <c r="BT45" s="111" t="str">
        <f t="shared" si="23"/>
        <v>-</v>
      </c>
      <c r="BU45" s="250">
        <f t="shared" si="97"/>
        <v>0</v>
      </c>
      <c r="BV45" s="109"/>
      <c r="BW45" s="31"/>
      <c r="BX45" s="227" t="str">
        <f t="shared" si="50"/>
        <v>-</v>
      </c>
      <c r="BY45" s="231"/>
      <c r="BZ45" s="232"/>
      <c r="CA45" s="231"/>
      <c r="CB45" s="111" t="str">
        <f t="shared" si="25"/>
        <v>-</v>
      </c>
      <c r="CC45" s="250">
        <f t="shared" si="98"/>
        <v>0</v>
      </c>
    </row>
    <row r="46" ht="14.25" customHeight="1" spans="1:81">
      <c r="A46" s="191"/>
      <c r="B46" s="108">
        <v>8</v>
      </c>
      <c r="C46" s="192">
        <f t="shared" si="89"/>
        <v>0</v>
      </c>
      <c r="D46" s="189">
        <f t="shared" si="63"/>
        <v>0</v>
      </c>
      <c r="E46" s="189">
        <f t="shared" si="64"/>
        <v>0</v>
      </c>
      <c r="F46" s="190">
        <f t="shared" si="65"/>
        <v>0</v>
      </c>
      <c r="G46" s="190">
        <f t="shared" si="66"/>
        <v>0</v>
      </c>
      <c r="H46" s="190">
        <f t="shared" si="67"/>
        <v>0</v>
      </c>
      <c r="I46" s="208">
        <f t="shared" si="68"/>
        <v>0</v>
      </c>
      <c r="J46" s="204" t="str">
        <f t="shared" si="28"/>
        <v>-</v>
      </c>
      <c r="K46" s="208">
        <f t="shared" si="69"/>
        <v>0</v>
      </c>
      <c r="L46" s="208">
        <f t="shared" si="70"/>
        <v>0</v>
      </c>
      <c r="M46" s="210">
        <f t="shared" si="90"/>
        <v>0</v>
      </c>
      <c r="N46" s="190">
        <f t="shared" si="71"/>
        <v>0</v>
      </c>
      <c r="O46" s="211" t="str">
        <f t="shared" si="29"/>
        <v>-</v>
      </c>
      <c r="P46" s="210">
        <f t="shared" si="30"/>
        <v>0</v>
      </c>
      <c r="Q46" s="230">
        <f t="shared" si="73"/>
        <v>0</v>
      </c>
      <c r="R46" s="109">
        <v>0</v>
      </c>
      <c r="S46" s="31">
        <v>0</v>
      </c>
      <c r="T46" s="227" t="str">
        <f t="shared" si="33"/>
        <v>-</v>
      </c>
      <c r="U46" s="231"/>
      <c r="V46" s="232"/>
      <c r="W46" s="231"/>
      <c r="X46" s="111" t="str">
        <f t="shared" si="3"/>
        <v>-</v>
      </c>
      <c r="Y46" s="250">
        <f t="shared" si="91"/>
        <v>0</v>
      </c>
      <c r="Z46" s="109">
        <v>0</v>
      </c>
      <c r="AA46" s="31"/>
      <c r="AB46" s="227" t="str">
        <f t="shared" si="35"/>
        <v>-</v>
      </c>
      <c r="AC46" s="231"/>
      <c r="AD46" s="232"/>
      <c r="AE46" s="231"/>
      <c r="AF46" s="111" t="str">
        <f t="shared" si="6"/>
        <v>-</v>
      </c>
      <c r="AG46" s="250">
        <f t="shared" si="92"/>
        <v>0</v>
      </c>
      <c r="AH46" s="109">
        <v>0</v>
      </c>
      <c r="AI46" s="31"/>
      <c r="AJ46" s="227" t="str">
        <f t="shared" si="38"/>
        <v>-</v>
      </c>
      <c r="AK46" s="231"/>
      <c r="AL46" s="232"/>
      <c r="AM46" s="231"/>
      <c r="AN46" s="111" t="str">
        <f t="shared" si="9"/>
        <v>-</v>
      </c>
      <c r="AO46" s="250">
        <f t="shared" si="93"/>
        <v>0</v>
      </c>
      <c r="AP46" s="109">
        <v>0</v>
      </c>
      <c r="AQ46" s="31"/>
      <c r="AR46" s="227" t="str">
        <f t="shared" si="41"/>
        <v>-</v>
      </c>
      <c r="AS46" s="231"/>
      <c r="AT46" s="232"/>
      <c r="AU46" s="231"/>
      <c r="AV46" s="111" t="str">
        <f t="shared" si="12"/>
        <v>-</v>
      </c>
      <c r="AW46" s="250">
        <f t="shared" si="94"/>
        <v>0</v>
      </c>
      <c r="AX46" s="109">
        <v>0</v>
      </c>
      <c r="AY46" s="31"/>
      <c r="AZ46" s="227" t="str">
        <f t="shared" si="44"/>
        <v>-</v>
      </c>
      <c r="BA46" s="231"/>
      <c r="BB46" s="232"/>
      <c r="BC46" s="231"/>
      <c r="BD46" s="111" t="str">
        <f t="shared" si="15"/>
        <v>-</v>
      </c>
      <c r="BE46" s="250">
        <f t="shared" si="95"/>
        <v>0</v>
      </c>
      <c r="BF46" s="109"/>
      <c r="BG46" s="31"/>
      <c r="BH46" s="227" t="str">
        <f t="shared" si="17"/>
        <v>-</v>
      </c>
      <c r="BI46" s="231"/>
      <c r="BJ46" s="232"/>
      <c r="BK46" s="231"/>
      <c r="BL46" s="111" t="str">
        <f t="shared" si="19"/>
        <v>-</v>
      </c>
      <c r="BM46" s="250">
        <f t="shared" si="96"/>
        <v>0</v>
      </c>
      <c r="BN46" s="109"/>
      <c r="BO46" s="31"/>
      <c r="BP46" s="227" t="str">
        <f t="shared" si="21"/>
        <v>-</v>
      </c>
      <c r="BQ46" s="231"/>
      <c r="BR46" s="232"/>
      <c r="BS46" s="231"/>
      <c r="BT46" s="111" t="str">
        <f t="shared" si="23"/>
        <v>-</v>
      </c>
      <c r="BU46" s="250">
        <f t="shared" si="97"/>
        <v>0</v>
      </c>
      <c r="BV46" s="109"/>
      <c r="BW46" s="31"/>
      <c r="BX46" s="227" t="str">
        <f t="shared" si="50"/>
        <v>-</v>
      </c>
      <c r="BY46" s="231"/>
      <c r="BZ46" s="232"/>
      <c r="CA46" s="231"/>
      <c r="CB46" s="111" t="str">
        <f t="shared" si="25"/>
        <v>-</v>
      </c>
      <c r="CC46" s="250">
        <f t="shared" si="98"/>
        <v>0</v>
      </c>
    </row>
    <row r="47" ht="14.25" customHeight="1" spans="1:81">
      <c r="A47" s="191"/>
      <c r="B47" s="108">
        <v>9</v>
      </c>
      <c r="C47" s="192">
        <f t="shared" si="89"/>
        <v>0</v>
      </c>
      <c r="D47" s="189">
        <f t="shared" si="63"/>
        <v>0</v>
      </c>
      <c r="E47" s="189">
        <f t="shared" si="64"/>
        <v>0</v>
      </c>
      <c r="F47" s="190">
        <f t="shared" si="65"/>
        <v>0</v>
      </c>
      <c r="G47" s="190">
        <f t="shared" si="66"/>
        <v>0</v>
      </c>
      <c r="H47" s="190">
        <f t="shared" si="67"/>
        <v>0</v>
      </c>
      <c r="I47" s="208">
        <f t="shared" si="68"/>
        <v>0</v>
      </c>
      <c r="J47" s="204" t="str">
        <f t="shared" si="28"/>
        <v>-</v>
      </c>
      <c r="K47" s="208">
        <f t="shared" si="69"/>
        <v>0</v>
      </c>
      <c r="L47" s="208">
        <f t="shared" si="70"/>
        <v>0</v>
      </c>
      <c r="M47" s="210">
        <f t="shared" si="90"/>
        <v>0</v>
      </c>
      <c r="N47" s="190">
        <f t="shared" si="71"/>
        <v>0</v>
      </c>
      <c r="O47" s="211" t="str">
        <f t="shared" si="29"/>
        <v>-</v>
      </c>
      <c r="P47" s="210">
        <f t="shared" si="30"/>
        <v>0</v>
      </c>
      <c r="Q47" s="230">
        <f t="shared" si="73"/>
        <v>0</v>
      </c>
      <c r="R47" s="109">
        <v>0</v>
      </c>
      <c r="S47" s="31">
        <v>0</v>
      </c>
      <c r="T47" s="227" t="str">
        <f t="shared" si="33"/>
        <v>-</v>
      </c>
      <c r="U47" s="231"/>
      <c r="V47" s="232"/>
      <c r="W47" s="231"/>
      <c r="X47" s="111" t="str">
        <f t="shared" si="3"/>
        <v>-</v>
      </c>
      <c r="Y47" s="250">
        <f t="shared" si="91"/>
        <v>0</v>
      </c>
      <c r="Z47" s="109">
        <v>0</v>
      </c>
      <c r="AA47" s="31"/>
      <c r="AB47" s="227" t="str">
        <f t="shared" si="35"/>
        <v>-</v>
      </c>
      <c r="AC47" s="231"/>
      <c r="AD47" s="232"/>
      <c r="AE47" s="231"/>
      <c r="AF47" s="111" t="str">
        <f t="shared" si="6"/>
        <v>-</v>
      </c>
      <c r="AG47" s="250">
        <f t="shared" si="92"/>
        <v>0</v>
      </c>
      <c r="AH47" s="109">
        <v>0</v>
      </c>
      <c r="AI47" s="31"/>
      <c r="AJ47" s="227" t="str">
        <f t="shared" si="38"/>
        <v>-</v>
      </c>
      <c r="AK47" s="231"/>
      <c r="AL47" s="232"/>
      <c r="AM47" s="231"/>
      <c r="AN47" s="111" t="str">
        <f t="shared" si="9"/>
        <v>-</v>
      </c>
      <c r="AO47" s="250">
        <f t="shared" si="93"/>
        <v>0</v>
      </c>
      <c r="AP47" s="109">
        <v>0</v>
      </c>
      <c r="AQ47" s="31"/>
      <c r="AR47" s="227" t="str">
        <f t="shared" si="41"/>
        <v>-</v>
      </c>
      <c r="AS47" s="231"/>
      <c r="AT47" s="232"/>
      <c r="AU47" s="231"/>
      <c r="AV47" s="111" t="str">
        <f t="shared" si="12"/>
        <v>-</v>
      </c>
      <c r="AW47" s="250">
        <f t="shared" si="94"/>
        <v>0</v>
      </c>
      <c r="AX47" s="109">
        <v>0</v>
      </c>
      <c r="AY47" s="31"/>
      <c r="AZ47" s="227" t="str">
        <f t="shared" si="44"/>
        <v>-</v>
      </c>
      <c r="BA47" s="231"/>
      <c r="BB47" s="232"/>
      <c r="BC47" s="231"/>
      <c r="BD47" s="111" t="str">
        <f t="shared" si="15"/>
        <v>-</v>
      </c>
      <c r="BE47" s="250">
        <f t="shared" si="95"/>
        <v>0</v>
      </c>
      <c r="BF47" s="109"/>
      <c r="BG47" s="31"/>
      <c r="BH47" s="227" t="str">
        <f t="shared" si="17"/>
        <v>-</v>
      </c>
      <c r="BI47" s="231"/>
      <c r="BJ47" s="232"/>
      <c r="BK47" s="231"/>
      <c r="BL47" s="111" t="str">
        <f t="shared" si="19"/>
        <v>-</v>
      </c>
      <c r="BM47" s="250">
        <f t="shared" si="96"/>
        <v>0</v>
      </c>
      <c r="BN47" s="109"/>
      <c r="BO47" s="31"/>
      <c r="BP47" s="227" t="str">
        <f t="shared" si="21"/>
        <v>-</v>
      </c>
      <c r="BQ47" s="231"/>
      <c r="BR47" s="232"/>
      <c r="BS47" s="231"/>
      <c r="BT47" s="111" t="str">
        <f t="shared" si="23"/>
        <v>-</v>
      </c>
      <c r="BU47" s="250">
        <f t="shared" si="97"/>
        <v>0</v>
      </c>
      <c r="BV47" s="109"/>
      <c r="BW47" s="31"/>
      <c r="BX47" s="227" t="str">
        <f t="shared" si="50"/>
        <v>-</v>
      </c>
      <c r="BY47" s="231"/>
      <c r="BZ47" s="232"/>
      <c r="CA47" s="231"/>
      <c r="CB47" s="111" t="str">
        <f t="shared" si="25"/>
        <v>-</v>
      </c>
      <c r="CC47" s="250">
        <f t="shared" si="98"/>
        <v>0</v>
      </c>
    </row>
    <row r="48" ht="14.25" customHeight="1" spans="1:81">
      <c r="A48" s="191"/>
      <c r="B48" s="108">
        <v>10</v>
      </c>
      <c r="C48" s="192">
        <f t="shared" si="89"/>
        <v>0</v>
      </c>
      <c r="D48" s="189">
        <f t="shared" si="63"/>
        <v>0</v>
      </c>
      <c r="E48" s="189">
        <f t="shared" si="64"/>
        <v>0</v>
      </c>
      <c r="F48" s="190">
        <f t="shared" si="65"/>
        <v>0</v>
      </c>
      <c r="G48" s="190">
        <f t="shared" si="66"/>
        <v>0</v>
      </c>
      <c r="H48" s="190">
        <f t="shared" si="67"/>
        <v>0</v>
      </c>
      <c r="I48" s="208">
        <f t="shared" si="68"/>
        <v>0</v>
      </c>
      <c r="J48" s="204" t="str">
        <f t="shared" si="28"/>
        <v>-</v>
      </c>
      <c r="K48" s="208">
        <f t="shared" si="69"/>
        <v>0</v>
      </c>
      <c r="L48" s="208">
        <f t="shared" si="70"/>
        <v>0</v>
      </c>
      <c r="M48" s="210">
        <f t="shared" si="90"/>
        <v>0</v>
      </c>
      <c r="N48" s="190">
        <f t="shared" si="71"/>
        <v>0</v>
      </c>
      <c r="O48" s="211" t="str">
        <f t="shared" si="29"/>
        <v>-</v>
      </c>
      <c r="P48" s="210">
        <f t="shared" si="30"/>
        <v>0</v>
      </c>
      <c r="Q48" s="230">
        <f t="shared" si="73"/>
        <v>0</v>
      </c>
      <c r="R48" s="109">
        <v>0</v>
      </c>
      <c r="S48" s="31">
        <v>0</v>
      </c>
      <c r="T48" s="227" t="str">
        <f t="shared" si="33"/>
        <v>-</v>
      </c>
      <c r="U48" s="231"/>
      <c r="V48" s="232"/>
      <c r="W48" s="231"/>
      <c r="X48" s="111" t="str">
        <f t="shared" si="3"/>
        <v>-</v>
      </c>
      <c r="Y48" s="250">
        <f t="shared" si="91"/>
        <v>0</v>
      </c>
      <c r="Z48" s="109">
        <v>0</v>
      </c>
      <c r="AA48" s="31"/>
      <c r="AB48" s="227" t="str">
        <f t="shared" si="35"/>
        <v>-</v>
      </c>
      <c r="AC48" s="231"/>
      <c r="AD48" s="232"/>
      <c r="AE48" s="231"/>
      <c r="AF48" s="111" t="str">
        <f t="shared" si="6"/>
        <v>-</v>
      </c>
      <c r="AG48" s="250">
        <f t="shared" si="92"/>
        <v>0</v>
      </c>
      <c r="AH48" s="109">
        <v>0</v>
      </c>
      <c r="AI48" s="31"/>
      <c r="AJ48" s="227" t="str">
        <f t="shared" si="38"/>
        <v>-</v>
      </c>
      <c r="AK48" s="231"/>
      <c r="AL48" s="232"/>
      <c r="AM48" s="231"/>
      <c r="AN48" s="111" t="str">
        <f t="shared" si="9"/>
        <v>-</v>
      </c>
      <c r="AO48" s="250">
        <f t="shared" si="93"/>
        <v>0</v>
      </c>
      <c r="AP48" s="109">
        <v>0</v>
      </c>
      <c r="AQ48" s="31"/>
      <c r="AR48" s="227" t="str">
        <f t="shared" si="41"/>
        <v>-</v>
      </c>
      <c r="AS48" s="231"/>
      <c r="AT48" s="232"/>
      <c r="AU48" s="231"/>
      <c r="AV48" s="111" t="str">
        <f t="shared" si="12"/>
        <v>-</v>
      </c>
      <c r="AW48" s="250">
        <f t="shared" si="94"/>
        <v>0</v>
      </c>
      <c r="AX48" s="109">
        <v>0</v>
      </c>
      <c r="AY48" s="31"/>
      <c r="AZ48" s="227" t="str">
        <f t="shared" si="44"/>
        <v>-</v>
      </c>
      <c r="BA48" s="231"/>
      <c r="BB48" s="232"/>
      <c r="BC48" s="231"/>
      <c r="BD48" s="111" t="str">
        <f t="shared" si="15"/>
        <v>-</v>
      </c>
      <c r="BE48" s="250">
        <f t="shared" si="95"/>
        <v>0</v>
      </c>
      <c r="BF48" s="109"/>
      <c r="BG48" s="31"/>
      <c r="BH48" s="227" t="str">
        <f t="shared" si="17"/>
        <v>-</v>
      </c>
      <c r="BI48" s="231"/>
      <c r="BJ48" s="232"/>
      <c r="BK48" s="231"/>
      <c r="BL48" s="111" t="str">
        <f t="shared" si="19"/>
        <v>-</v>
      </c>
      <c r="BM48" s="250">
        <f t="shared" si="96"/>
        <v>0</v>
      </c>
      <c r="BN48" s="109"/>
      <c r="BO48" s="31"/>
      <c r="BP48" s="227" t="str">
        <f t="shared" si="21"/>
        <v>-</v>
      </c>
      <c r="BQ48" s="231"/>
      <c r="BR48" s="232"/>
      <c r="BS48" s="231"/>
      <c r="BT48" s="111" t="str">
        <f t="shared" si="23"/>
        <v>-</v>
      </c>
      <c r="BU48" s="250">
        <f t="shared" si="97"/>
        <v>0</v>
      </c>
      <c r="BV48" s="109"/>
      <c r="BW48" s="31"/>
      <c r="BX48" s="227" t="str">
        <f t="shared" si="50"/>
        <v>-</v>
      </c>
      <c r="BY48" s="231"/>
      <c r="BZ48" s="232"/>
      <c r="CA48" s="231"/>
      <c r="CB48" s="111" t="str">
        <f t="shared" si="25"/>
        <v>-</v>
      </c>
      <c r="CC48" s="250">
        <f t="shared" si="98"/>
        <v>0</v>
      </c>
    </row>
    <row r="49" ht="14.25" customHeight="1" spans="1:81">
      <c r="A49" s="191"/>
      <c r="B49" s="108">
        <v>11</v>
      </c>
      <c r="C49" s="192">
        <f t="shared" si="89"/>
        <v>0</v>
      </c>
      <c r="D49" s="189">
        <f t="shared" si="63"/>
        <v>0</v>
      </c>
      <c r="E49" s="189">
        <f t="shared" si="64"/>
        <v>0</v>
      </c>
      <c r="F49" s="190">
        <f t="shared" si="65"/>
        <v>0</v>
      </c>
      <c r="G49" s="190">
        <f t="shared" si="66"/>
        <v>0</v>
      </c>
      <c r="H49" s="190">
        <f t="shared" si="67"/>
        <v>0</v>
      </c>
      <c r="I49" s="208">
        <f t="shared" si="68"/>
        <v>0</v>
      </c>
      <c r="J49" s="204" t="str">
        <f t="shared" si="28"/>
        <v>-</v>
      </c>
      <c r="K49" s="208">
        <f t="shared" si="69"/>
        <v>0</v>
      </c>
      <c r="L49" s="208">
        <f t="shared" si="70"/>
        <v>0</v>
      </c>
      <c r="M49" s="210">
        <f t="shared" si="90"/>
        <v>0</v>
      </c>
      <c r="N49" s="190">
        <f t="shared" si="71"/>
        <v>0</v>
      </c>
      <c r="O49" s="211" t="str">
        <f t="shared" si="29"/>
        <v>-</v>
      </c>
      <c r="P49" s="210">
        <f t="shared" si="30"/>
        <v>0</v>
      </c>
      <c r="Q49" s="230">
        <f t="shared" si="73"/>
        <v>0</v>
      </c>
      <c r="R49" s="109">
        <v>0</v>
      </c>
      <c r="S49" s="31">
        <v>0</v>
      </c>
      <c r="T49" s="227" t="str">
        <f t="shared" si="33"/>
        <v>-</v>
      </c>
      <c r="U49" s="231"/>
      <c r="V49" s="232"/>
      <c r="W49" s="231"/>
      <c r="X49" s="111" t="str">
        <f t="shared" si="3"/>
        <v>-</v>
      </c>
      <c r="Y49" s="250">
        <f t="shared" si="91"/>
        <v>0</v>
      </c>
      <c r="Z49" s="109">
        <v>0</v>
      </c>
      <c r="AA49" s="31"/>
      <c r="AB49" s="227" t="str">
        <f t="shared" si="35"/>
        <v>-</v>
      </c>
      <c r="AC49" s="231"/>
      <c r="AD49" s="232"/>
      <c r="AE49" s="231"/>
      <c r="AF49" s="111" t="str">
        <f t="shared" si="6"/>
        <v>-</v>
      </c>
      <c r="AG49" s="250">
        <f t="shared" si="92"/>
        <v>0</v>
      </c>
      <c r="AH49" s="109">
        <v>0</v>
      </c>
      <c r="AI49" s="31"/>
      <c r="AJ49" s="227" t="str">
        <f t="shared" si="38"/>
        <v>-</v>
      </c>
      <c r="AK49" s="231"/>
      <c r="AL49" s="232"/>
      <c r="AM49" s="231"/>
      <c r="AN49" s="111" t="str">
        <f t="shared" si="9"/>
        <v>-</v>
      </c>
      <c r="AO49" s="250">
        <f t="shared" si="93"/>
        <v>0</v>
      </c>
      <c r="AP49" s="109">
        <v>0</v>
      </c>
      <c r="AQ49" s="31"/>
      <c r="AR49" s="227" t="str">
        <f t="shared" si="41"/>
        <v>-</v>
      </c>
      <c r="AS49" s="231"/>
      <c r="AT49" s="232"/>
      <c r="AU49" s="231"/>
      <c r="AV49" s="111" t="str">
        <f t="shared" si="12"/>
        <v>-</v>
      </c>
      <c r="AW49" s="250">
        <f t="shared" si="94"/>
        <v>0</v>
      </c>
      <c r="AX49" s="109">
        <v>0</v>
      </c>
      <c r="AY49" s="31"/>
      <c r="AZ49" s="227" t="str">
        <f t="shared" si="44"/>
        <v>-</v>
      </c>
      <c r="BA49" s="231"/>
      <c r="BB49" s="232"/>
      <c r="BC49" s="231"/>
      <c r="BD49" s="111" t="str">
        <f t="shared" si="15"/>
        <v>-</v>
      </c>
      <c r="BE49" s="250">
        <f t="shared" si="95"/>
        <v>0</v>
      </c>
      <c r="BF49" s="109"/>
      <c r="BG49" s="31"/>
      <c r="BH49" s="227" t="str">
        <f t="shared" si="17"/>
        <v>-</v>
      </c>
      <c r="BI49" s="231"/>
      <c r="BJ49" s="232"/>
      <c r="BK49" s="231"/>
      <c r="BL49" s="111" t="str">
        <f t="shared" si="19"/>
        <v>-</v>
      </c>
      <c r="BM49" s="250">
        <f t="shared" si="96"/>
        <v>0</v>
      </c>
      <c r="BN49" s="109"/>
      <c r="BO49" s="31"/>
      <c r="BP49" s="227" t="str">
        <f t="shared" si="21"/>
        <v>-</v>
      </c>
      <c r="BQ49" s="231"/>
      <c r="BR49" s="232"/>
      <c r="BS49" s="231"/>
      <c r="BT49" s="111" t="str">
        <f t="shared" si="23"/>
        <v>-</v>
      </c>
      <c r="BU49" s="250">
        <f t="shared" si="97"/>
        <v>0</v>
      </c>
      <c r="BV49" s="109"/>
      <c r="BW49" s="31"/>
      <c r="BX49" s="227" t="str">
        <f t="shared" si="50"/>
        <v>-</v>
      </c>
      <c r="BY49" s="231"/>
      <c r="BZ49" s="232"/>
      <c r="CA49" s="231"/>
      <c r="CB49" s="111" t="str">
        <f t="shared" si="25"/>
        <v>-</v>
      </c>
      <c r="CC49" s="250">
        <f t="shared" si="98"/>
        <v>0</v>
      </c>
    </row>
    <row r="50" ht="14.25" customHeight="1" spans="1:81">
      <c r="A50" s="191"/>
      <c r="B50" s="108">
        <v>12</v>
      </c>
      <c r="C50" s="192">
        <f t="shared" si="89"/>
        <v>7</v>
      </c>
      <c r="D50" s="189">
        <f t="shared" si="63"/>
        <v>6</v>
      </c>
      <c r="E50" s="189">
        <f t="shared" si="64"/>
        <v>1</v>
      </c>
      <c r="F50" s="190">
        <f t="shared" si="65"/>
        <v>225</v>
      </c>
      <c r="G50" s="190">
        <f t="shared" si="66"/>
        <v>150</v>
      </c>
      <c r="H50" s="190">
        <f t="shared" si="67"/>
        <v>75</v>
      </c>
      <c r="I50" s="208">
        <f t="shared" si="68"/>
        <v>2</v>
      </c>
      <c r="J50" s="204">
        <f t="shared" si="28"/>
        <v>0.285714285714286</v>
      </c>
      <c r="K50" s="208">
        <f t="shared" si="69"/>
        <v>0</v>
      </c>
      <c r="L50" s="208">
        <f t="shared" si="70"/>
        <v>7</v>
      </c>
      <c r="M50" s="210">
        <f t="shared" si="90"/>
        <v>225</v>
      </c>
      <c r="N50" s="190">
        <f t="shared" si="71"/>
        <v>0</v>
      </c>
      <c r="O50" s="211">
        <f t="shared" si="29"/>
        <v>112.5</v>
      </c>
      <c r="P50" s="210">
        <f t="shared" si="30"/>
        <v>180</v>
      </c>
      <c r="Q50" s="230">
        <f t="shared" si="73"/>
        <v>45</v>
      </c>
      <c r="R50" s="109">
        <v>0</v>
      </c>
      <c r="S50" s="31">
        <v>0</v>
      </c>
      <c r="T50" s="227" t="str">
        <f t="shared" si="33"/>
        <v>-</v>
      </c>
      <c r="U50" s="231"/>
      <c r="V50" s="232"/>
      <c r="W50" s="231"/>
      <c r="X50" s="111" t="str">
        <f t="shared" si="3"/>
        <v>-</v>
      </c>
      <c r="Y50" s="250">
        <f t="shared" si="91"/>
        <v>0</v>
      </c>
      <c r="Z50" s="109">
        <v>5</v>
      </c>
      <c r="AA50" s="31">
        <v>0</v>
      </c>
      <c r="AB50" s="227" t="str">
        <f t="shared" si="35"/>
        <v>-</v>
      </c>
      <c r="AC50" s="231"/>
      <c r="AD50" s="232"/>
      <c r="AE50" s="231"/>
      <c r="AF50" s="111" t="str">
        <f t="shared" si="6"/>
        <v>-</v>
      </c>
      <c r="AG50" s="250">
        <f t="shared" si="92"/>
        <v>5</v>
      </c>
      <c r="AH50" s="109">
        <v>0</v>
      </c>
      <c r="AI50" s="31">
        <v>0</v>
      </c>
      <c r="AJ50" s="227" t="str">
        <f t="shared" si="38"/>
        <v>-</v>
      </c>
      <c r="AK50" s="231"/>
      <c r="AL50" s="232"/>
      <c r="AM50" s="231"/>
      <c r="AN50" s="111" t="str">
        <f t="shared" si="9"/>
        <v>-</v>
      </c>
      <c r="AO50" s="250">
        <f t="shared" si="93"/>
        <v>0</v>
      </c>
      <c r="AP50" s="109">
        <v>0</v>
      </c>
      <c r="AQ50" s="31"/>
      <c r="AR50" s="227" t="str">
        <f t="shared" si="41"/>
        <v>-</v>
      </c>
      <c r="AS50" s="231"/>
      <c r="AT50" s="232"/>
      <c r="AU50" s="231"/>
      <c r="AV50" s="111" t="str">
        <f t="shared" si="12"/>
        <v>-</v>
      </c>
      <c r="AW50" s="250">
        <f t="shared" si="94"/>
        <v>0</v>
      </c>
      <c r="AX50" s="109">
        <v>1</v>
      </c>
      <c r="AY50" s="31">
        <v>0</v>
      </c>
      <c r="AZ50" s="227" t="str">
        <f t="shared" si="44"/>
        <v>-</v>
      </c>
      <c r="BA50" s="231"/>
      <c r="BB50" s="232"/>
      <c r="BC50" s="231"/>
      <c r="BD50" s="111" t="str">
        <f t="shared" si="15"/>
        <v>-</v>
      </c>
      <c r="BE50" s="250">
        <f t="shared" si="95"/>
        <v>1</v>
      </c>
      <c r="BF50" s="109">
        <v>1</v>
      </c>
      <c r="BG50" s="31">
        <v>1</v>
      </c>
      <c r="BH50" s="227">
        <f t="shared" si="17"/>
        <v>1</v>
      </c>
      <c r="BI50" s="231">
        <v>75</v>
      </c>
      <c r="BJ50" s="232"/>
      <c r="BK50" s="231"/>
      <c r="BL50" s="111">
        <f t="shared" si="19"/>
        <v>75</v>
      </c>
      <c r="BM50" s="250">
        <f t="shared" si="96"/>
        <v>0</v>
      </c>
      <c r="BN50" s="109">
        <v>2</v>
      </c>
      <c r="BO50" s="31">
        <v>1</v>
      </c>
      <c r="BP50" s="227">
        <f t="shared" si="21"/>
        <v>0.5</v>
      </c>
      <c r="BQ50" s="231">
        <v>150</v>
      </c>
      <c r="BR50" s="232"/>
      <c r="BS50" s="231"/>
      <c r="BT50" s="111">
        <f t="shared" si="23"/>
        <v>150</v>
      </c>
      <c r="BU50" s="250">
        <f t="shared" si="97"/>
        <v>1</v>
      </c>
      <c r="BV50" s="109"/>
      <c r="BW50" s="31"/>
      <c r="BX50" s="227" t="str">
        <f t="shared" si="50"/>
        <v>-</v>
      </c>
      <c r="BY50" s="231"/>
      <c r="BZ50" s="232"/>
      <c r="CA50" s="231"/>
      <c r="CB50" s="111" t="str">
        <f t="shared" si="25"/>
        <v>-</v>
      </c>
      <c r="CC50" s="250">
        <f t="shared" si="98"/>
        <v>0</v>
      </c>
    </row>
    <row r="51" ht="14.25" customHeight="1" spans="1:81">
      <c r="A51" s="191"/>
      <c r="B51" s="108">
        <v>13</v>
      </c>
      <c r="C51" s="192">
        <f t="shared" si="89"/>
        <v>14</v>
      </c>
      <c r="D51" s="189">
        <f t="shared" si="63"/>
        <v>14</v>
      </c>
      <c r="E51" s="189">
        <f t="shared" si="64"/>
        <v>0</v>
      </c>
      <c r="F51" s="190">
        <f t="shared" si="65"/>
        <v>2100</v>
      </c>
      <c r="G51" s="190">
        <f t="shared" si="66"/>
        <v>2100</v>
      </c>
      <c r="H51" s="190">
        <f t="shared" si="67"/>
        <v>0</v>
      </c>
      <c r="I51" s="208">
        <f t="shared" si="68"/>
        <v>10</v>
      </c>
      <c r="J51" s="204">
        <f t="shared" si="28"/>
        <v>0.714285714285714</v>
      </c>
      <c r="K51" s="208">
        <f t="shared" si="69"/>
        <v>0</v>
      </c>
      <c r="L51" s="208">
        <f t="shared" si="70"/>
        <v>8</v>
      </c>
      <c r="M51" s="210">
        <f t="shared" si="90"/>
        <v>2100</v>
      </c>
      <c r="N51" s="190">
        <f t="shared" si="71"/>
        <v>0</v>
      </c>
      <c r="O51" s="211">
        <f t="shared" si="29"/>
        <v>210</v>
      </c>
      <c r="P51" s="210">
        <f t="shared" si="30"/>
        <v>1680</v>
      </c>
      <c r="Q51" s="230">
        <f t="shared" si="73"/>
        <v>420</v>
      </c>
      <c r="R51" s="109">
        <v>2</v>
      </c>
      <c r="S51" s="31">
        <v>1</v>
      </c>
      <c r="T51" s="227">
        <f t="shared" si="33"/>
        <v>0.5</v>
      </c>
      <c r="U51" s="231">
        <v>150</v>
      </c>
      <c r="V51" s="232"/>
      <c r="W51" s="231"/>
      <c r="X51" s="111">
        <f t="shared" si="3"/>
        <v>150</v>
      </c>
      <c r="Y51" s="250">
        <f t="shared" si="91"/>
        <v>1</v>
      </c>
      <c r="Z51" s="109">
        <v>8</v>
      </c>
      <c r="AA51" s="31">
        <v>5</v>
      </c>
      <c r="AB51" s="227">
        <f t="shared" si="35"/>
        <v>0.625</v>
      </c>
      <c r="AC51" s="231">
        <v>1100</v>
      </c>
      <c r="AD51" s="232"/>
      <c r="AE51" s="231"/>
      <c r="AF51" s="111">
        <f t="shared" si="6"/>
        <v>220</v>
      </c>
      <c r="AG51" s="250">
        <f t="shared" si="92"/>
        <v>3</v>
      </c>
      <c r="AH51" s="109">
        <v>1</v>
      </c>
      <c r="AI51" s="31">
        <v>1</v>
      </c>
      <c r="AJ51" s="227">
        <f t="shared" si="38"/>
        <v>1</v>
      </c>
      <c r="AK51" s="231">
        <v>200</v>
      </c>
      <c r="AL51" s="232"/>
      <c r="AM51" s="231"/>
      <c r="AN51" s="111">
        <f t="shared" si="9"/>
        <v>200</v>
      </c>
      <c r="AO51" s="250">
        <f t="shared" si="93"/>
        <v>0</v>
      </c>
      <c r="AP51" s="109"/>
      <c r="AQ51" s="31"/>
      <c r="AR51" s="227" t="str">
        <f t="shared" si="41"/>
        <v>-</v>
      </c>
      <c r="AS51" s="231"/>
      <c r="AT51" s="232"/>
      <c r="AU51" s="231"/>
      <c r="AV51" s="111" t="str">
        <f t="shared" si="12"/>
        <v>-</v>
      </c>
      <c r="AW51" s="250">
        <f t="shared" si="94"/>
        <v>0</v>
      </c>
      <c r="AX51" s="109">
        <v>3</v>
      </c>
      <c r="AY51" s="31">
        <v>1</v>
      </c>
      <c r="AZ51" s="227">
        <f t="shared" si="44"/>
        <v>0.333333333333333</v>
      </c>
      <c r="BA51" s="231">
        <v>150</v>
      </c>
      <c r="BB51" s="232"/>
      <c r="BC51" s="231"/>
      <c r="BD51" s="111">
        <f t="shared" si="15"/>
        <v>150</v>
      </c>
      <c r="BE51" s="250">
        <f t="shared" si="95"/>
        <v>2</v>
      </c>
      <c r="BF51" s="109">
        <v>0</v>
      </c>
      <c r="BG51" s="31"/>
      <c r="BH51" s="227" t="str">
        <f t="shared" si="17"/>
        <v>-</v>
      </c>
      <c r="BI51" s="231"/>
      <c r="BJ51" s="232"/>
      <c r="BK51" s="231"/>
      <c r="BL51" s="111" t="str">
        <f t="shared" si="19"/>
        <v>-</v>
      </c>
      <c r="BM51" s="250">
        <f t="shared" si="96"/>
        <v>0</v>
      </c>
      <c r="BN51" s="109">
        <v>4</v>
      </c>
      <c r="BO51" s="31">
        <v>2</v>
      </c>
      <c r="BP51" s="227">
        <f t="shared" si="21"/>
        <v>0.5</v>
      </c>
      <c r="BQ51" s="231">
        <v>500</v>
      </c>
      <c r="BR51" s="232"/>
      <c r="BS51" s="231"/>
      <c r="BT51" s="111">
        <f t="shared" si="23"/>
        <v>250</v>
      </c>
      <c r="BU51" s="250">
        <f t="shared" si="97"/>
        <v>2</v>
      </c>
      <c r="BV51" s="109"/>
      <c r="BW51" s="31"/>
      <c r="BX51" s="227" t="str">
        <f t="shared" si="50"/>
        <v>-</v>
      </c>
      <c r="BY51" s="231"/>
      <c r="BZ51" s="232"/>
      <c r="CA51" s="231"/>
      <c r="CB51" s="111" t="str">
        <f t="shared" si="25"/>
        <v>-</v>
      </c>
      <c r="CC51" s="250">
        <f t="shared" si="98"/>
        <v>0</v>
      </c>
    </row>
    <row r="52" ht="14.25" customHeight="1" spans="1:81">
      <c r="A52" s="191"/>
      <c r="B52" s="108">
        <v>14</v>
      </c>
      <c r="C52" s="192">
        <f t="shared" si="89"/>
        <v>13</v>
      </c>
      <c r="D52" s="189">
        <f t="shared" si="63"/>
        <v>13</v>
      </c>
      <c r="E52" s="189">
        <f t="shared" si="64"/>
        <v>0</v>
      </c>
      <c r="F52" s="190">
        <f t="shared" si="65"/>
        <v>1400</v>
      </c>
      <c r="G52" s="190">
        <f t="shared" si="66"/>
        <v>1400</v>
      </c>
      <c r="H52" s="190">
        <f t="shared" si="67"/>
        <v>0</v>
      </c>
      <c r="I52" s="208">
        <f t="shared" si="68"/>
        <v>7</v>
      </c>
      <c r="J52" s="204">
        <f t="shared" si="28"/>
        <v>0.538461538461538</v>
      </c>
      <c r="K52" s="208">
        <f t="shared" si="69"/>
        <v>0</v>
      </c>
      <c r="L52" s="208">
        <f t="shared" si="70"/>
        <v>8</v>
      </c>
      <c r="M52" s="210">
        <f t="shared" si="90"/>
        <v>1400</v>
      </c>
      <c r="N52" s="190">
        <f t="shared" si="71"/>
        <v>0</v>
      </c>
      <c r="O52" s="211">
        <f t="shared" si="29"/>
        <v>200</v>
      </c>
      <c r="P52" s="210">
        <f t="shared" si="30"/>
        <v>1120</v>
      </c>
      <c r="Q52" s="230">
        <f t="shared" si="73"/>
        <v>280</v>
      </c>
      <c r="R52" s="109">
        <v>3</v>
      </c>
      <c r="S52" s="31">
        <v>1</v>
      </c>
      <c r="T52" s="227">
        <f t="shared" si="33"/>
        <v>0.333333333333333</v>
      </c>
      <c r="U52" s="231">
        <v>200</v>
      </c>
      <c r="V52" s="232"/>
      <c r="W52" s="231"/>
      <c r="X52" s="111">
        <f t="shared" si="3"/>
        <v>200</v>
      </c>
      <c r="Y52" s="250">
        <f t="shared" si="91"/>
        <v>2</v>
      </c>
      <c r="Z52" s="109">
        <v>7</v>
      </c>
      <c r="AA52" s="31">
        <v>4</v>
      </c>
      <c r="AB52" s="227">
        <f t="shared" si="35"/>
        <v>0.571428571428571</v>
      </c>
      <c r="AC52" s="231">
        <v>800</v>
      </c>
      <c r="AD52" s="232"/>
      <c r="AE52" s="231"/>
      <c r="AF52" s="111">
        <f t="shared" si="6"/>
        <v>200</v>
      </c>
      <c r="AG52" s="250">
        <f t="shared" si="92"/>
        <v>3</v>
      </c>
      <c r="AH52" s="109">
        <v>0</v>
      </c>
      <c r="AI52" s="31"/>
      <c r="AJ52" s="227" t="str">
        <f t="shared" si="38"/>
        <v>-</v>
      </c>
      <c r="AK52" s="231"/>
      <c r="AL52" s="232"/>
      <c r="AM52" s="231"/>
      <c r="AN52" s="111" t="str">
        <f t="shared" si="9"/>
        <v>-</v>
      </c>
      <c r="AO52" s="250">
        <f t="shared" si="93"/>
        <v>0</v>
      </c>
      <c r="AP52" s="109">
        <v>3</v>
      </c>
      <c r="AQ52" s="31">
        <v>1</v>
      </c>
      <c r="AR52" s="227">
        <f t="shared" si="41"/>
        <v>0.333333333333333</v>
      </c>
      <c r="AS52" s="231">
        <v>200</v>
      </c>
      <c r="AT52" s="232"/>
      <c r="AU52" s="231"/>
      <c r="AV52" s="111">
        <f t="shared" si="12"/>
        <v>200</v>
      </c>
      <c r="AW52" s="250">
        <f t="shared" si="94"/>
        <v>2</v>
      </c>
      <c r="AX52" s="109">
        <v>0</v>
      </c>
      <c r="AY52" s="31"/>
      <c r="AZ52" s="227" t="str">
        <f t="shared" si="44"/>
        <v>-</v>
      </c>
      <c r="BA52" s="231"/>
      <c r="BB52" s="232"/>
      <c r="BC52" s="231"/>
      <c r="BD52" s="111" t="str">
        <f t="shared" si="15"/>
        <v>-</v>
      </c>
      <c r="BE52" s="250">
        <f t="shared" si="95"/>
        <v>0</v>
      </c>
      <c r="BF52" s="109">
        <v>0</v>
      </c>
      <c r="BG52" s="31"/>
      <c r="BH52" s="227" t="str">
        <f t="shared" si="17"/>
        <v>-</v>
      </c>
      <c r="BI52" s="231"/>
      <c r="BJ52" s="232"/>
      <c r="BK52" s="231"/>
      <c r="BL52" s="111" t="str">
        <f t="shared" si="19"/>
        <v>-</v>
      </c>
      <c r="BM52" s="250">
        <f t="shared" si="96"/>
        <v>0</v>
      </c>
      <c r="BN52" s="109">
        <v>2</v>
      </c>
      <c r="BO52" s="31">
        <v>1</v>
      </c>
      <c r="BP52" s="227">
        <f t="shared" si="21"/>
        <v>0.5</v>
      </c>
      <c r="BQ52" s="231">
        <v>200</v>
      </c>
      <c r="BR52" s="232"/>
      <c r="BS52" s="231"/>
      <c r="BT52" s="111">
        <f t="shared" si="23"/>
        <v>200</v>
      </c>
      <c r="BU52" s="250">
        <f t="shared" si="97"/>
        <v>1</v>
      </c>
      <c r="BV52" s="109"/>
      <c r="BW52" s="31"/>
      <c r="BX52" s="227" t="str">
        <f t="shared" si="50"/>
        <v>-</v>
      </c>
      <c r="BY52" s="231"/>
      <c r="BZ52" s="232"/>
      <c r="CA52" s="231"/>
      <c r="CB52" s="111" t="str">
        <f t="shared" si="25"/>
        <v>-</v>
      </c>
      <c r="CC52" s="250">
        <f t="shared" si="98"/>
        <v>0</v>
      </c>
    </row>
    <row r="53" ht="14.25" customHeight="1" spans="1:81">
      <c r="A53" s="191"/>
      <c r="B53" s="108">
        <v>15</v>
      </c>
      <c r="C53" s="192">
        <f t="shared" si="89"/>
        <v>9</v>
      </c>
      <c r="D53" s="189">
        <f t="shared" si="63"/>
        <v>9</v>
      </c>
      <c r="E53" s="189">
        <f t="shared" si="64"/>
        <v>0</v>
      </c>
      <c r="F53" s="190">
        <f t="shared" si="65"/>
        <v>650</v>
      </c>
      <c r="G53" s="190">
        <f t="shared" si="66"/>
        <v>650</v>
      </c>
      <c r="H53" s="190">
        <f t="shared" si="67"/>
        <v>0</v>
      </c>
      <c r="I53" s="208">
        <f t="shared" si="68"/>
        <v>2</v>
      </c>
      <c r="J53" s="204">
        <f t="shared" si="28"/>
        <v>0.222222222222222</v>
      </c>
      <c r="K53" s="208">
        <f t="shared" si="69"/>
        <v>0</v>
      </c>
      <c r="L53" s="208">
        <f t="shared" si="70"/>
        <v>9</v>
      </c>
      <c r="M53" s="210">
        <f t="shared" si="90"/>
        <v>650</v>
      </c>
      <c r="N53" s="190">
        <f t="shared" si="71"/>
        <v>0</v>
      </c>
      <c r="O53" s="211">
        <f t="shared" si="29"/>
        <v>325</v>
      </c>
      <c r="P53" s="210">
        <f t="shared" si="30"/>
        <v>520</v>
      </c>
      <c r="Q53" s="230">
        <f t="shared" si="73"/>
        <v>130</v>
      </c>
      <c r="R53" s="109">
        <v>4</v>
      </c>
      <c r="S53" s="31">
        <v>1</v>
      </c>
      <c r="T53" s="227">
        <f t="shared" si="33"/>
        <v>0.25</v>
      </c>
      <c r="U53" s="231">
        <v>200</v>
      </c>
      <c r="V53" s="232"/>
      <c r="W53" s="231"/>
      <c r="X53" s="111">
        <f t="shared" si="3"/>
        <v>200</v>
      </c>
      <c r="Y53" s="250">
        <f t="shared" si="91"/>
        <v>3</v>
      </c>
      <c r="Z53" s="109">
        <v>1</v>
      </c>
      <c r="AA53" s="31">
        <v>0</v>
      </c>
      <c r="AB53" s="227" t="str">
        <f t="shared" si="35"/>
        <v>-</v>
      </c>
      <c r="AC53" s="231"/>
      <c r="AD53" s="232"/>
      <c r="AE53" s="231"/>
      <c r="AF53" s="111" t="str">
        <f t="shared" si="6"/>
        <v>-</v>
      </c>
      <c r="AG53" s="250">
        <f t="shared" si="92"/>
        <v>1</v>
      </c>
      <c r="AH53" s="109">
        <v>0</v>
      </c>
      <c r="AI53" s="31"/>
      <c r="AJ53" s="227" t="str">
        <f t="shared" si="38"/>
        <v>-</v>
      </c>
      <c r="AK53" s="231"/>
      <c r="AL53" s="232"/>
      <c r="AM53" s="231"/>
      <c r="AN53" s="111" t="str">
        <f t="shared" si="9"/>
        <v>-</v>
      </c>
      <c r="AO53" s="250">
        <f t="shared" si="93"/>
        <v>0</v>
      </c>
      <c r="AP53" s="109">
        <v>0</v>
      </c>
      <c r="AQ53" s="31"/>
      <c r="AR53" s="227" t="str">
        <f t="shared" si="41"/>
        <v>-</v>
      </c>
      <c r="AS53" s="231"/>
      <c r="AT53" s="232"/>
      <c r="AU53" s="231"/>
      <c r="AV53" s="111" t="str">
        <f t="shared" si="12"/>
        <v>-</v>
      </c>
      <c r="AW53" s="250">
        <f t="shared" si="94"/>
        <v>0</v>
      </c>
      <c r="AX53" s="109">
        <v>4</v>
      </c>
      <c r="AY53" s="31">
        <v>0</v>
      </c>
      <c r="AZ53" s="227" t="str">
        <f t="shared" si="44"/>
        <v>-</v>
      </c>
      <c r="BA53" s="231"/>
      <c r="BB53" s="232"/>
      <c r="BC53" s="231"/>
      <c r="BD53" s="111" t="str">
        <f t="shared" si="15"/>
        <v>-</v>
      </c>
      <c r="BE53" s="250">
        <f t="shared" si="95"/>
        <v>4</v>
      </c>
      <c r="BF53" s="109">
        <v>0</v>
      </c>
      <c r="BG53" s="31">
        <v>0</v>
      </c>
      <c r="BH53" s="227" t="str">
        <f t="shared" si="17"/>
        <v>-</v>
      </c>
      <c r="BI53" s="231"/>
      <c r="BJ53" s="232"/>
      <c r="BK53" s="231"/>
      <c r="BL53" s="111" t="str">
        <f t="shared" si="19"/>
        <v>-</v>
      </c>
      <c r="BM53" s="250">
        <f t="shared" si="96"/>
        <v>0</v>
      </c>
      <c r="BN53" s="109">
        <v>2</v>
      </c>
      <c r="BO53" s="31">
        <v>1</v>
      </c>
      <c r="BP53" s="227">
        <f t="shared" si="21"/>
        <v>0.5</v>
      </c>
      <c r="BQ53" s="231">
        <v>450</v>
      </c>
      <c r="BR53" s="232"/>
      <c r="BS53" s="231"/>
      <c r="BT53" s="111">
        <f t="shared" si="23"/>
        <v>450</v>
      </c>
      <c r="BU53" s="250">
        <f t="shared" si="97"/>
        <v>1</v>
      </c>
      <c r="BV53" s="109"/>
      <c r="BW53" s="31"/>
      <c r="BX53" s="227" t="str">
        <f t="shared" si="50"/>
        <v>-</v>
      </c>
      <c r="BY53" s="231"/>
      <c r="BZ53" s="232"/>
      <c r="CA53" s="231"/>
      <c r="CB53" s="111" t="str">
        <f t="shared" si="25"/>
        <v>-</v>
      </c>
      <c r="CC53" s="250">
        <f t="shared" si="98"/>
        <v>0</v>
      </c>
    </row>
    <row r="54" ht="14.25" customHeight="1" spans="1:81">
      <c r="A54" s="191"/>
      <c r="B54" s="108">
        <v>16</v>
      </c>
      <c r="C54" s="192">
        <f t="shared" si="89"/>
        <v>13</v>
      </c>
      <c r="D54" s="189">
        <f t="shared" si="63"/>
        <v>12</v>
      </c>
      <c r="E54" s="189">
        <f t="shared" si="64"/>
        <v>1</v>
      </c>
      <c r="F54" s="190">
        <f t="shared" si="65"/>
        <v>1500</v>
      </c>
      <c r="G54" s="190">
        <f t="shared" si="66"/>
        <v>1300</v>
      </c>
      <c r="H54" s="190">
        <f t="shared" si="67"/>
        <v>200</v>
      </c>
      <c r="I54" s="208">
        <f t="shared" si="68"/>
        <v>7</v>
      </c>
      <c r="J54" s="204">
        <f t="shared" si="28"/>
        <v>0.538461538461538</v>
      </c>
      <c r="K54" s="208">
        <f t="shared" si="69"/>
        <v>0</v>
      </c>
      <c r="L54" s="208">
        <f t="shared" si="70"/>
        <v>7</v>
      </c>
      <c r="M54" s="210">
        <f t="shared" si="90"/>
        <v>1500</v>
      </c>
      <c r="N54" s="190">
        <f t="shared" si="71"/>
        <v>0</v>
      </c>
      <c r="O54" s="211">
        <f t="shared" si="29"/>
        <v>214.285714285714</v>
      </c>
      <c r="P54" s="210">
        <f t="shared" si="30"/>
        <v>1200</v>
      </c>
      <c r="Q54" s="230">
        <f t="shared" si="73"/>
        <v>300</v>
      </c>
      <c r="R54" s="109">
        <v>4</v>
      </c>
      <c r="S54" s="31">
        <v>3</v>
      </c>
      <c r="T54" s="227">
        <f t="shared" si="33"/>
        <v>0.75</v>
      </c>
      <c r="U54" s="231">
        <v>650</v>
      </c>
      <c r="V54" s="232"/>
      <c r="W54" s="231"/>
      <c r="X54" s="111">
        <f t="shared" si="3"/>
        <v>216.666666666667</v>
      </c>
      <c r="Y54" s="250">
        <f t="shared" si="91"/>
        <v>1</v>
      </c>
      <c r="Z54" s="109">
        <v>3</v>
      </c>
      <c r="AA54" s="31">
        <v>1</v>
      </c>
      <c r="AB54" s="227">
        <f t="shared" si="35"/>
        <v>0.333333333333333</v>
      </c>
      <c r="AC54" s="231">
        <v>150</v>
      </c>
      <c r="AD54" s="232"/>
      <c r="AE54" s="231"/>
      <c r="AF54" s="111">
        <f t="shared" si="6"/>
        <v>150</v>
      </c>
      <c r="AG54" s="250">
        <f t="shared" si="92"/>
        <v>2</v>
      </c>
      <c r="AH54" s="109">
        <v>1</v>
      </c>
      <c r="AI54" s="31"/>
      <c r="AJ54" s="227" t="str">
        <f t="shared" si="38"/>
        <v>-</v>
      </c>
      <c r="AK54" s="231"/>
      <c r="AL54" s="232"/>
      <c r="AM54" s="231"/>
      <c r="AN54" s="111" t="str">
        <f t="shared" si="9"/>
        <v>-</v>
      </c>
      <c r="AO54" s="250">
        <f t="shared" si="93"/>
        <v>1</v>
      </c>
      <c r="AP54" s="109">
        <v>1</v>
      </c>
      <c r="AQ54" s="31">
        <v>1</v>
      </c>
      <c r="AR54" s="227">
        <f t="shared" si="41"/>
        <v>1</v>
      </c>
      <c r="AS54" s="231">
        <v>300</v>
      </c>
      <c r="AT54" s="232"/>
      <c r="AU54" s="231"/>
      <c r="AV54" s="111">
        <f t="shared" si="12"/>
        <v>300</v>
      </c>
      <c r="AW54" s="250">
        <f t="shared" si="94"/>
        <v>0</v>
      </c>
      <c r="AX54" s="109">
        <v>3</v>
      </c>
      <c r="AY54" s="31">
        <v>1</v>
      </c>
      <c r="AZ54" s="227">
        <f t="shared" si="44"/>
        <v>0.333333333333333</v>
      </c>
      <c r="BA54" s="231">
        <v>200</v>
      </c>
      <c r="BB54" s="232"/>
      <c r="BC54" s="231"/>
      <c r="BD54" s="111">
        <f t="shared" si="15"/>
        <v>200</v>
      </c>
      <c r="BE54" s="250">
        <f t="shared" si="95"/>
        <v>2</v>
      </c>
      <c r="BF54" s="109">
        <v>1</v>
      </c>
      <c r="BG54" s="31">
        <v>1</v>
      </c>
      <c r="BH54" s="227">
        <f t="shared" si="17"/>
        <v>1</v>
      </c>
      <c r="BI54" s="231">
        <v>200</v>
      </c>
      <c r="BJ54" s="232"/>
      <c r="BK54" s="231"/>
      <c r="BL54" s="111">
        <f t="shared" si="19"/>
        <v>200</v>
      </c>
      <c r="BM54" s="250">
        <f t="shared" si="96"/>
        <v>0</v>
      </c>
      <c r="BN54" s="109">
        <v>1</v>
      </c>
      <c r="BO54" s="31">
        <v>0</v>
      </c>
      <c r="BP54" s="227" t="str">
        <f t="shared" si="21"/>
        <v>-</v>
      </c>
      <c r="BQ54" s="231">
        <v>0</v>
      </c>
      <c r="BR54" s="232"/>
      <c r="BS54" s="231"/>
      <c r="BT54" s="111" t="str">
        <f t="shared" si="23"/>
        <v>-</v>
      </c>
      <c r="BU54" s="250">
        <f t="shared" si="97"/>
        <v>1</v>
      </c>
      <c r="BV54" s="109"/>
      <c r="BW54" s="31"/>
      <c r="BX54" s="227" t="str">
        <f t="shared" si="50"/>
        <v>-</v>
      </c>
      <c r="BY54" s="231"/>
      <c r="BZ54" s="232"/>
      <c r="CA54" s="231"/>
      <c r="CB54" s="111" t="str">
        <f t="shared" si="25"/>
        <v>-</v>
      </c>
      <c r="CC54" s="250">
        <f t="shared" si="98"/>
        <v>0</v>
      </c>
    </row>
    <row r="55" ht="14.25" customHeight="1" spans="1:81">
      <c r="A55" s="191"/>
      <c r="B55" s="108">
        <v>17</v>
      </c>
      <c r="C55" s="192">
        <f t="shared" si="89"/>
        <v>9</v>
      </c>
      <c r="D55" s="189">
        <f t="shared" si="63"/>
        <v>8</v>
      </c>
      <c r="E55" s="189">
        <f t="shared" si="64"/>
        <v>1</v>
      </c>
      <c r="F55" s="190">
        <f t="shared" si="65"/>
        <v>475</v>
      </c>
      <c r="G55" s="190">
        <f t="shared" si="66"/>
        <v>475</v>
      </c>
      <c r="H55" s="190">
        <f t="shared" si="67"/>
        <v>0</v>
      </c>
      <c r="I55" s="208">
        <f t="shared" si="68"/>
        <v>3</v>
      </c>
      <c r="J55" s="204">
        <f t="shared" si="28"/>
        <v>0.333333333333333</v>
      </c>
      <c r="K55" s="208">
        <f t="shared" si="69"/>
        <v>0</v>
      </c>
      <c r="L55" s="208">
        <f t="shared" si="70"/>
        <v>5</v>
      </c>
      <c r="M55" s="210">
        <f t="shared" si="90"/>
        <v>475</v>
      </c>
      <c r="N55" s="190">
        <f t="shared" si="71"/>
        <v>0</v>
      </c>
      <c r="O55" s="211">
        <f t="shared" si="29"/>
        <v>158.333333333333</v>
      </c>
      <c r="P55" s="210">
        <f t="shared" si="30"/>
        <v>380</v>
      </c>
      <c r="Q55" s="230">
        <f t="shared" si="73"/>
        <v>95</v>
      </c>
      <c r="R55" s="109">
        <v>1</v>
      </c>
      <c r="S55" s="31">
        <v>0</v>
      </c>
      <c r="T55" s="227" t="str">
        <f t="shared" si="33"/>
        <v>-</v>
      </c>
      <c r="U55" s="231"/>
      <c r="V55" s="232"/>
      <c r="W55" s="231"/>
      <c r="X55" s="111" t="str">
        <f t="shared" si="3"/>
        <v>-</v>
      </c>
      <c r="Y55" s="250">
        <v>1</v>
      </c>
      <c r="Z55" s="109">
        <v>4</v>
      </c>
      <c r="AA55" s="31">
        <v>3</v>
      </c>
      <c r="AB55" s="227">
        <f t="shared" si="35"/>
        <v>0.75</v>
      </c>
      <c r="AC55" s="231">
        <v>475</v>
      </c>
      <c r="AD55" s="232"/>
      <c r="AE55" s="231"/>
      <c r="AF55" s="111">
        <f t="shared" si="6"/>
        <v>158.333333333333</v>
      </c>
      <c r="AG55" s="250">
        <f t="shared" si="92"/>
        <v>1</v>
      </c>
      <c r="AH55" s="109">
        <v>0</v>
      </c>
      <c r="AI55" s="31"/>
      <c r="AJ55" s="227" t="str">
        <f t="shared" si="38"/>
        <v>-</v>
      </c>
      <c r="AK55" s="231"/>
      <c r="AL55" s="232"/>
      <c r="AM55" s="231"/>
      <c r="AN55" s="111" t="str">
        <f t="shared" si="9"/>
        <v>-</v>
      </c>
      <c r="AO55" s="250">
        <f t="shared" si="93"/>
        <v>0</v>
      </c>
      <c r="AP55" s="109">
        <v>0</v>
      </c>
      <c r="AQ55" s="31"/>
      <c r="AR55" s="227" t="str">
        <f t="shared" si="41"/>
        <v>-</v>
      </c>
      <c r="AS55" s="231"/>
      <c r="AT55" s="232"/>
      <c r="AU55" s="231"/>
      <c r="AV55" s="111" t="str">
        <f t="shared" si="12"/>
        <v>-</v>
      </c>
      <c r="AW55" s="250">
        <f t="shared" si="94"/>
        <v>0</v>
      </c>
      <c r="AX55" s="109">
        <v>2</v>
      </c>
      <c r="AY55" s="31">
        <v>0</v>
      </c>
      <c r="AZ55" s="227" t="str">
        <f t="shared" si="44"/>
        <v>-</v>
      </c>
      <c r="BA55" s="231"/>
      <c r="BB55" s="232"/>
      <c r="BC55" s="231"/>
      <c r="BD55" s="111" t="str">
        <f t="shared" si="15"/>
        <v>-</v>
      </c>
      <c r="BE55" s="250">
        <f t="shared" si="95"/>
        <v>2</v>
      </c>
      <c r="BF55" s="109">
        <v>0</v>
      </c>
      <c r="BG55" s="31"/>
      <c r="BH55" s="227" t="str">
        <f t="shared" si="17"/>
        <v>-</v>
      </c>
      <c r="BI55" s="231"/>
      <c r="BJ55" s="232"/>
      <c r="BK55" s="231"/>
      <c r="BL55" s="111" t="str">
        <f t="shared" si="19"/>
        <v>-</v>
      </c>
      <c r="BM55" s="250">
        <f t="shared" si="96"/>
        <v>0</v>
      </c>
      <c r="BN55" s="109">
        <v>0</v>
      </c>
      <c r="BO55" s="31"/>
      <c r="BP55" s="227" t="str">
        <f t="shared" si="21"/>
        <v>-</v>
      </c>
      <c r="BQ55" s="231"/>
      <c r="BR55" s="232"/>
      <c r="BS55" s="231"/>
      <c r="BT55" s="111" t="str">
        <f t="shared" si="23"/>
        <v>-</v>
      </c>
      <c r="BU55" s="250">
        <f t="shared" si="97"/>
        <v>0</v>
      </c>
      <c r="BV55" s="109">
        <v>1</v>
      </c>
      <c r="BW55" s="31"/>
      <c r="BX55" s="227" t="str">
        <f t="shared" si="50"/>
        <v>-</v>
      </c>
      <c r="BY55" s="231"/>
      <c r="BZ55" s="232"/>
      <c r="CA55" s="231"/>
      <c r="CB55" s="111" t="str">
        <f t="shared" si="25"/>
        <v>-</v>
      </c>
      <c r="CC55" s="250">
        <f t="shared" si="98"/>
        <v>1</v>
      </c>
    </row>
    <row r="56" ht="14.25" customHeight="1" spans="1:81">
      <c r="A56" s="191"/>
      <c r="B56" s="108">
        <v>18</v>
      </c>
      <c r="C56" s="192">
        <f t="shared" si="89"/>
        <v>14</v>
      </c>
      <c r="D56" s="189">
        <f t="shared" si="63"/>
        <v>14</v>
      </c>
      <c r="E56" s="189">
        <f t="shared" si="64"/>
        <v>0</v>
      </c>
      <c r="F56" s="190">
        <f t="shared" si="65"/>
        <v>1300</v>
      </c>
      <c r="G56" s="190">
        <f t="shared" si="66"/>
        <v>1300</v>
      </c>
      <c r="H56" s="190">
        <f t="shared" si="67"/>
        <v>0</v>
      </c>
      <c r="I56" s="208">
        <f t="shared" si="68"/>
        <v>8</v>
      </c>
      <c r="J56" s="204">
        <f t="shared" si="28"/>
        <v>0.571428571428571</v>
      </c>
      <c r="K56" s="208">
        <f t="shared" si="69"/>
        <v>0</v>
      </c>
      <c r="L56" s="208">
        <f t="shared" si="70"/>
        <v>10</v>
      </c>
      <c r="M56" s="210">
        <f t="shared" si="90"/>
        <v>1300</v>
      </c>
      <c r="N56" s="190">
        <f t="shared" si="71"/>
        <v>0</v>
      </c>
      <c r="O56" s="211">
        <f t="shared" si="29"/>
        <v>162.5</v>
      </c>
      <c r="P56" s="210">
        <f t="shared" si="30"/>
        <v>1040</v>
      </c>
      <c r="Q56" s="230">
        <f t="shared" si="73"/>
        <v>260</v>
      </c>
      <c r="R56" s="109">
        <v>1</v>
      </c>
      <c r="S56" s="31">
        <v>1</v>
      </c>
      <c r="T56" s="227">
        <f t="shared" si="33"/>
        <v>1</v>
      </c>
      <c r="U56" s="231">
        <v>100</v>
      </c>
      <c r="V56" s="232"/>
      <c r="W56" s="231"/>
      <c r="X56" s="111">
        <f t="shared" si="3"/>
        <v>100</v>
      </c>
      <c r="Y56" s="250">
        <f t="shared" si="91"/>
        <v>0</v>
      </c>
      <c r="Z56" s="109">
        <v>10</v>
      </c>
      <c r="AA56" s="31">
        <v>4</v>
      </c>
      <c r="AB56" s="227">
        <f t="shared" si="35"/>
        <v>0.4</v>
      </c>
      <c r="AC56" s="231">
        <v>650</v>
      </c>
      <c r="AD56" s="232"/>
      <c r="AE56" s="231"/>
      <c r="AF56" s="111">
        <f t="shared" si="6"/>
        <v>162.5</v>
      </c>
      <c r="AG56" s="250">
        <f t="shared" si="92"/>
        <v>6</v>
      </c>
      <c r="AH56" s="109">
        <v>0</v>
      </c>
      <c r="AI56" s="31"/>
      <c r="AJ56" s="227" t="str">
        <f t="shared" si="38"/>
        <v>-</v>
      </c>
      <c r="AK56" s="231"/>
      <c r="AL56" s="232"/>
      <c r="AM56" s="231"/>
      <c r="AN56" s="111" t="str">
        <f t="shared" si="9"/>
        <v>-</v>
      </c>
      <c r="AO56" s="250">
        <f t="shared" si="93"/>
        <v>0</v>
      </c>
      <c r="AP56" s="109">
        <v>0</v>
      </c>
      <c r="AQ56" s="31"/>
      <c r="AR56" s="227" t="str">
        <f t="shared" si="41"/>
        <v>-</v>
      </c>
      <c r="AS56" s="231"/>
      <c r="AT56" s="232"/>
      <c r="AU56" s="231"/>
      <c r="AV56" s="111" t="str">
        <f t="shared" si="12"/>
        <v>-</v>
      </c>
      <c r="AW56" s="250">
        <f t="shared" si="94"/>
        <v>0</v>
      </c>
      <c r="AX56" s="109">
        <v>3</v>
      </c>
      <c r="AY56" s="31">
        <v>1</v>
      </c>
      <c r="AZ56" s="227">
        <f t="shared" si="44"/>
        <v>0.333333333333333</v>
      </c>
      <c r="BA56" s="231">
        <v>200</v>
      </c>
      <c r="BB56" s="232"/>
      <c r="BC56" s="231"/>
      <c r="BD56" s="111">
        <f t="shared" si="15"/>
        <v>200</v>
      </c>
      <c r="BE56" s="250">
        <f t="shared" si="95"/>
        <v>2</v>
      </c>
      <c r="BF56" s="109">
        <v>0</v>
      </c>
      <c r="BG56" s="31"/>
      <c r="BH56" s="227" t="str">
        <f t="shared" si="17"/>
        <v>-</v>
      </c>
      <c r="BI56" s="231"/>
      <c r="BJ56" s="232"/>
      <c r="BK56" s="231"/>
      <c r="BL56" s="111" t="str">
        <f t="shared" si="19"/>
        <v>-</v>
      </c>
      <c r="BM56" s="250">
        <f t="shared" si="96"/>
        <v>0</v>
      </c>
      <c r="BN56" s="109">
        <v>4</v>
      </c>
      <c r="BO56" s="31">
        <v>2</v>
      </c>
      <c r="BP56" s="227">
        <f t="shared" si="21"/>
        <v>0.5</v>
      </c>
      <c r="BQ56" s="231">
        <v>350</v>
      </c>
      <c r="BR56" s="232"/>
      <c r="BS56" s="231"/>
      <c r="BT56" s="111">
        <f t="shared" si="23"/>
        <v>175</v>
      </c>
      <c r="BU56" s="250">
        <f t="shared" si="97"/>
        <v>2</v>
      </c>
      <c r="BV56" s="109"/>
      <c r="BW56" s="31"/>
      <c r="BX56" s="227" t="str">
        <f t="shared" si="50"/>
        <v>-</v>
      </c>
      <c r="BY56" s="231"/>
      <c r="BZ56" s="232"/>
      <c r="CA56" s="231"/>
      <c r="CB56" s="111" t="str">
        <f t="shared" si="25"/>
        <v>-</v>
      </c>
      <c r="CC56" s="250">
        <f t="shared" si="98"/>
        <v>0</v>
      </c>
    </row>
    <row r="57" ht="14.25" customHeight="1" spans="1:81">
      <c r="A57" s="191"/>
      <c r="B57" s="108">
        <v>19</v>
      </c>
      <c r="C57" s="192">
        <f t="shared" si="89"/>
        <v>15</v>
      </c>
      <c r="D57" s="189">
        <f t="shared" si="63"/>
        <v>15</v>
      </c>
      <c r="E57" s="189">
        <f t="shared" si="64"/>
        <v>0</v>
      </c>
      <c r="F57" s="190">
        <f t="shared" si="65"/>
        <v>1675</v>
      </c>
      <c r="G57" s="190">
        <f t="shared" si="66"/>
        <v>1675</v>
      </c>
      <c r="H57" s="190">
        <f t="shared" si="67"/>
        <v>0</v>
      </c>
      <c r="I57" s="208">
        <f t="shared" si="68"/>
        <v>8</v>
      </c>
      <c r="J57" s="204">
        <f t="shared" si="28"/>
        <v>0.533333333333333</v>
      </c>
      <c r="K57" s="208">
        <f t="shared" si="69"/>
        <v>0</v>
      </c>
      <c r="L57" s="208">
        <f t="shared" si="70"/>
        <v>13</v>
      </c>
      <c r="M57" s="210">
        <f t="shared" si="90"/>
        <v>1675</v>
      </c>
      <c r="N57" s="190">
        <f t="shared" si="71"/>
        <v>0</v>
      </c>
      <c r="O57" s="211">
        <f t="shared" si="29"/>
        <v>209.375</v>
      </c>
      <c r="P57" s="210">
        <f t="shared" si="30"/>
        <v>1340</v>
      </c>
      <c r="Q57" s="230">
        <f t="shared" si="73"/>
        <v>335</v>
      </c>
      <c r="R57" s="109">
        <v>0</v>
      </c>
      <c r="S57" s="31"/>
      <c r="T57" s="227" t="str">
        <f t="shared" si="33"/>
        <v>-</v>
      </c>
      <c r="U57" s="231"/>
      <c r="V57" s="232"/>
      <c r="W57" s="231"/>
      <c r="X57" s="111" t="str">
        <f t="shared" si="3"/>
        <v>-</v>
      </c>
      <c r="Y57" s="250">
        <f t="shared" si="91"/>
        <v>0</v>
      </c>
      <c r="Z57" s="109">
        <v>12</v>
      </c>
      <c r="AA57" s="31">
        <v>4</v>
      </c>
      <c r="AB57" s="227">
        <f t="shared" si="35"/>
        <v>0.333333333333333</v>
      </c>
      <c r="AC57" s="231">
        <v>850</v>
      </c>
      <c r="AD57" s="232"/>
      <c r="AE57" s="231"/>
      <c r="AF57" s="111">
        <f t="shared" si="6"/>
        <v>212.5</v>
      </c>
      <c r="AG57" s="250">
        <f t="shared" si="92"/>
        <v>8</v>
      </c>
      <c r="AH57" s="109">
        <v>2</v>
      </c>
      <c r="AI57" s="31">
        <v>0</v>
      </c>
      <c r="AJ57" s="227" t="str">
        <f t="shared" si="38"/>
        <v>-</v>
      </c>
      <c r="AK57" s="231"/>
      <c r="AL57" s="232"/>
      <c r="AM57" s="231"/>
      <c r="AN57" s="111" t="str">
        <f t="shared" si="9"/>
        <v>-</v>
      </c>
      <c r="AO57" s="250">
        <f t="shared" si="93"/>
        <v>2</v>
      </c>
      <c r="AP57" s="109">
        <v>1</v>
      </c>
      <c r="AQ57" s="31">
        <v>0</v>
      </c>
      <c r="AR57" s="227" t="str">
        <f t="shared" si="41"/>
        <v>-</v>
      </c>
      <c r="AS57" s="231"/>
      <c r="AT57" s="232"/>
      <c r="AU57" s="231"/>
      <c r="AV57" s="111" t="str">
        <f t="shared" si="12"/>
        <v>-</v>
      </c>
      <c r="AW57" s="250">
        <f t="shared" si="94"/>
        <v>1</v>
      </c>
      <c r="AX57" s="109">
        <v>0</v>
      </c>
      <c r="AY57" s="31"/>
      <c r="AZ57" s="227" t="str">
        <f t="shared" si="44"/>
        <v>-</v>
      </c>
      <c r="BA57" s="231"/>
      <c r="BB57" s="232"/>
      <c r="BC57" s="231"/>
      <c r="BD57" s="111" t="str">
        <f t="shared" si="15"/>
        <v>-</v>
      </c>
      <c r="BE57" s="250">
        <f t="shared" si="95"/>
        <v>0</v>
      </c>
      <c r="BF57" s="109">
        <v>0</v>
      </c>
      <c r="BG57" s="31">
        <v>0</v>
      </c>
      <c r="BH57" s="227" t="str">
        <f t="shared" si="17"/>
        <v>-</v>
      </c>
      <c r="BI57" s="231"/>
      <c r="BJ57" s="232"/>
      <c r="BK57" s="231"/>
      <c r="BL57" s="111" t="str">
        <f t="shared" si="19"/>
        <v>-</v>
      </c>
      <c r="BM57" s="250">
        <f t="shared" si="96"/>
        <v>0</v>
      </c>
      <c r="BN57" s="109">
        <v>6</v>
      </c>
      <c r="BO57" s="31">
        <v>4</v>
      </c>
      <c r="BP57" s="227">
        <f t="shared" si="21"/>
        <v>0.666666666666667</v>
      </c>
      <c r="BQ57" s="231">
        <v>825</v>
      </c>
      <c r="BR57" s="232"/>
      <c r="BS57" s="231"/>
      <c r="BT57" s="111">
        <f t="shared" si="23"/>
        <v>206.25</v>
      </c>
      <c r="BU57" s="250">
        <f t="shared" si="97"/>
        <v>2</v>
      </c>
      <c r="BV57" s="109"/>
      <c r="BW57" s="31"/>
      <c r="BX57" s="227" t="str">
        <f t="shared" si="50"/>
        <v>-</v>
      </c>
      <c r="BY57" s="231"/>
      <c r="BZ57" s="232"/>
      <c r="CA57" s="231"/>
      <c r="CB57" s="111" t="str">
        <f t="shared" si="25"/>
        <v>-</v>
      </c>
      <c r="CC57" s="250">
        <f t="shared" si="98"/>
        <v>0</v>
      </c>
    </row>
    <row r="58" ht="14.25" customHeight="1" spans="1:81">
      <c r="A58" s="191"/>
      <c r="B58" s="108">
        <v>20</v>
      </c>
      <c r="C58" s="192">
        <f t="shared" si="89"/>
        <v>19</v>
      </c>
      <c r="D58" s="189">
        <f t="shared" si="63"/>
        <v>19</v>
      </c>
      <c r="E58" s="189">
        <f t="shared" si="64"/>
        <v>0</v>
      </c>
      <c r="F58" s="190">
        <f t="shared" si="65"/>
        <v>1650</v>
      </c>
      <c r="G58" s="190">
        <f t="shared" si="66"/>
        <v>1650</v>
      </c>
      <c r="H58" s="190">
        <f t="shared" si="67"/>
        <v>0</v>
      </c>
      <c r="I58" s="208">
        <f t="shared" si="68"/>
        <v>9</v>
      </c>
      <c r="J58" s="204">
        <f t="shared" si="28"/>
        <v>0.473684210526316</v>
      </c>
      <c r="K58" s="208">
        <f t="shared" si="69"/>
        <v>0</v>
      </c>
      <c r="L58" s="208">
        <f t="shared" si="70"/>
        <v>12</v>
      </c>
      <c r="M58" s="210">
        <f t="shared" si="90"/>
        <v>1650</v>
      </c>
      <c r="N58" s="190">
        <f t="shared" si="71"/>
        <v>0</v>
      </c>
      <c r="O58" s="211">
        <f t="shared" si="29"/>
        <v>183.333333333333</v>
      </c>
      <c r="P58" s="210">
        <f t="shared" si="30"/>
        <v>1320</v>
      </c>
      <c r="Q58" s="230">
        <f t="shared" si="73"/>
        <v>330</v>
      </c>
      <c r="R58" s="109">
        <v>5</v>
      </c>
      <c r="S58" s="31">
        <v>1</v>
      </c>
      <c r="T58" s="227">
        <f t="shared" si="33"/>
        <v>0.2</v>
      </c>
      <c r="U58" s="231">
        <v>200</v>
      </c>
      <c r="V58" s="232"/>
      <c r="W58" s="231"/>
      <c r="X58" s="111">
        <f t="shared" si="3"/>
        <v>200</v>
      </c>
      <c r="Y58" s="250">
        <f t="shared" si="91"/>
        <v>4</v>
      </c>
      <c r="Z58" s="109">
        <v>8</v>
      </c>
      <c r="AA58" s="31">
        <v>4</v>
      </c>
      <c r="AB58" s="227">
        <f t="shared" si="35"/>
        <v>0.5</v>
      </c>
      <c r="AC58" s="231">
        <v>600</v>
      </c>
      <c r="AD58" s="232"/>
      <c r="AE58" s="231"/>
      <c r="AF58" s="111">
        <f t="shared" si="6"/>
        <v>150</v>
      </c>
      <c r="AG58" s="250">
        <f t="shared" si="92"/>
        <v>4</v>
      </c>
      <c r="AH58" s="109">
        <v>2</v>
      </c>
      <c r="AI58" s="31">
        <v>1</v>
      </c>
      <c r="AJ58" s="227">
        <f t="shared" si="38"/>
        <v>0.5</v>
      </c>
      <c r="AK58" s="231">
        <v>200</v>
      </c>
      <c r="AL58" s="232"/>
      <c r="AM58" s="231"/>
      <c r="AN58" s="111">
        <f t="shared" si="9"/>
        <v>200</v>
      </c>
      <c r="AO58" s="250">
        <f t="shared" si="93"/>
        <v>1</v>
      </c>
      <c r="AP58" s="109">
        <v>1</v>
      </c>
      <c r="AQ58" s="31">
        <v>1</v>
      </c>
      <c r="AR58" s="227">
        <f t="shared" si="41"/>
        <v>1</v>
      </c>
      <c r="AS58" s="231">
        <v>150</v>
      </c>
      <c r="AT58" s="232"/>
      <c r="AU58" s="231"/>
      <c r="AV58" s="111">
        <f t="shared" si="12"/>
        <v>150</v>
      </c>
      <c r="AW58" s="250">
        <f t="shared" si="94"/>
        <v>0</v>
      </c>
      <c r="AX58" s="109">
        <v>3</v>
      </c>
      <c r="AY58" s="31">
        <v>1</v>
      </c>
      <c r="AZ58" s="227">
        <f t="shared" si="44"/>
        <v>0.333333333333333</v>
      </c>
      <c r="BA58" s="231">
        <v>200</v>
      </c>
      <c r="BB58" s="232"/>
      <c r="BC58" s="231"/>
      <c r="BD58" s="111">
        <f t="shared" si="15"/>
        <v>200</v>
      </c>
      <c r="BE58" s="250">
        <f t="shared" si="95"/>
        <v>2</v>
      </c>
      <c r="BF58" s="109">
        <v>0</v>
      </c>
      <c r="BG58" s="31">
        <v>0</v>
      </c>
      <c r="BH58" s="227" t="str">
        <f t="shared" si="17"/>
        <v>-</v>
      </c>
      <c r="BI58" s="231"/>
      <c r="BJ58" s="232"/>
      <c r="BK58" s="231"/>
      <c r="BL58" s="111" t="str">
        <f t="shared" si="19"/>
        <v>-</v>
      </c>
      <c r="BM58" s="250">
        <f t="shared" si="96"/>
        <v>0</v>
      </c>
      <c r="BN58" s="109">
        <v>2</v>
      </c>
      <c r="BO58" s="31">
        <v>1</v>
      </c>
      <c r="BP58" s="227">
        <f t="shared" si="21"/>
        <v>0.5</v>
      </c>
      <c r="BQ58" s="231">
        <v>300</v>
      </c>
      <c r="BR58" s="232"/>
      <c r="BS58" s="231"/>
      <c r="BT58" s="111">
        <f t="shared" si="23"/>
        <v>300</v>
      </c>
      <c r="BU58" s="250">
        <f t="shared" si="97"/>
        <v>1</v>
      </c>
      <c r="BV58" s="109"/>
      <c r="BW58" s="31"/>
      <c r="BX58" s="227" t="str">
        <f t="shared" si="50"/>
        <v>-</v>
      </c>
      <c r="BY58" s="231"/>
      <c r="BZ58" s="232"/>
      <c r="CA58" s="231"/>
      <c r="CB58" s="111" t="str">
        <f t="shared" si="25"/>
        <v>-</v>
      </c>
      <c r="CC58" s="250">
        <f t="shared" si="98"/>
        <v>0</v>
      </c>
    </row>
    <row r="59" ht="14.25" customHeight="1" spans="1:81">
      <c r="A59" s="191"/>
      <c r="B59" s="108">
        <v>21</v>
      </c>
      <c r="C59" s="192">
        <f t="shared" si="89"/>
        <v>19</v>
      </c>
      <c r="D59" s="189">
        <f t="shared" si="63"/>
        <v>19</v>
      </c>
      <c r="E59" s="189">
        <f t="shared" si="64"/>
        <v>0</v>
      </c>
      <c r="F59" s="190">
        <f t="shared" si="65"/>
        <v>1650</v>
      </c>
      <c r="G59" s="190">
        <f t="shared" si="66"/>
        <v>1650</v>
      </c>
      <c r="H59" s="190">
        <f t="shared" si="67"/>
        <v>0</v>
      </c>
      <c r="I59" s="208">
        <f t="shared" si="68"/>
        <v>9</v>
      </c>
      <c r="J59" s="204">
        <f t="shared" si="28"/>
        <v>0.473684210526316</v>
      </c>
      <c r="K59" s="208">
        <f t="shared" si="69"/>
        <v>0</v>
      </c>
      <c r="L59" s="208">
        <f t="shared" si="70"/>
        <v>14</v>
      </c>
      <c r="M59" s="210">
        <f t="shared" si="90"/>
        <v>1650</v>
      </c>
      <c r="N59" s="190">
        <f t="shared" si="71"/>
        <v>0</v>
      </c>
      <c r="O59" s="211">
        <f t="shared" si="29"/>
        <v>183.333333333333</v>
      </c>
      <c r="P59" s="210">
        <f t="shared" si="30"/>
        <v>1320</v>
      </c>
      <c r="Q59" s="230">
        <f t="shared" si="73"/>
        <v>330</v>
      </c>
      <c r="R59" s="109">
        <v>8</v>
      </c>
      <c r="S59" s="31">
        <v>5</v>
      </c>
      <c r="T59" s="227">
        <f t="shared" si="33"/>
        <v>0.625</v>
      </c>
      <c r="U59" s="231">
        <v>850</v>
      </c>
      <c r="V59" s="232"/>
      <c r="W59" s="231"/>
      <c r="X59" s="111">
        <f t="shared" si="3"/>
        <v>170</v>
      </c>
      <c r="Y59" s="250">
        <f t="shared" si="91"/>
        <v>3</v>
      </c>
      <c r="Z59" s="109">
        <v>7</v>
      </c>
      <c r="AA59" s="31">
        <v>2</v>
      </c>
      <c r="AB59" s="227">
        <f t="shared" si="35"/>
        <v>0.285714285714286</v>
      </c>
      <c r="AC59" s="231">
        <v>450</v>
      </c>
      <c r="AD59" s="232"/>
      <c r="AE59" s="231"/>
      <c r="AF59" s="111">
        <f t="shared" si="6"/>
        <v>225</v>
      </c>
      <c r="AG59" s="250">
        <f t="shared" si="92"/>
        <v>5</v>
      </c>
      <c r="AH59" s="109">
        <v>1</v>
      </c>
      <c r="AI59" s="31">
        <v>0</v>
      </c>
      <c r="AJ59" s="227" t="str">
        <f t="shared" si="38"/>
        <v>-</v>
      </c>
      <c r="AK59" s="231"/>
      <c r="AL59" s="232"/>
      <c r="AM59" s="231"/>
      <c r="AN59" s="111" t="str">
        <f t="shared" si="9"/>
        <v>-</v>
      </c>
      <c r="AO59" s="250">
        <f t="shared" si="93"/>
        <v>1</v>
      </c>
      <c r="AP59" s="109">
        <v>0</v>
      </c>
      <c r="AQ59" s="31">
        <v>0</v>
      </c>
      <c r="AR59" s="227" t="str">
        <f t="shared" si="41"/>
        <v>-</v>
      </c>
      <c r="AS59" s="231"/>
      <c r="AT59" s="232"/>
      <c r="AU59" s="231"/>
      <c r="AV59" s="111" t="str">
        <f t="shared" si="12"/>
        <v>-</v>
      </c>
      <c r="AW59" s="250">
        <f t="shared" si="94"/>
        <v>0</v>
      </c>
      <c r="AX59" s="109">
        <v>3</v>
      </c>
      <c r="AY59" s="31">
        <v>1</v>
      </c>
      <c r="AZ59" s="227">
        <f t="shared" si="44"/>
        <v>0.333333333333333</v>
      </c>
      <c r="BA59" s="231">
        <v>150</v>
      </c>
      <c r="BB59" s="232"/>
      <c r="BC59" s="231"/>
      <c r="BD59" s="111">
        <f t="shared" si="15"/>
        <v>150</v>
      </c>
      <c r="BE59" s="250">
        <f t="shared" si="95"/>
        <v>2</v>
      </c>
      <c r="BF59" s="109">
        <v>0</v>
      </c>
      <c r="BG59" s="31">
        <v>0</v>
      </c>
      <c r="BH59" s="227" t="str">
        <f t="shared" si="17"/>
        <v>-</v>
      </c>
      <c r="BI59" s="231"/>
      <c r="BJ59" s="232"/>
      <c r="BK59" s="231"/>
      <c r="BL59" s="111" t="str">
        <f t="shared" si="19"/>
        <v>-</v>
      </c>
      <c r="BM59" s="250">
        <f t="shared" si="96"/>
        <v>0</v>
      </c>
      <c r="BN59" s="109">
        <v>4</v>
      </c>
      <c r="BO59" s="31">
        <v>1</v>
      </c>
      <c r="BP59" s="227">
        <f t="shared" si="21"/>
        <v>0.25</v>
      </c>
      <c r="BQ59" s="231">
        <v>200</v>
      </c>
      <c r="BR59" s="232"/>
      <c r="BS59" s="231"/>
      <c r="BT59" s="111">
        <f t="shared" si="23"/>
        <v>200</v>
      </c>
      <c r="BU59" s="250">
        <f t="shared" si="97"/>
        <v>3</v>
      </c>
      <c r="BV59" s="109"/>
      <c r="BW59" s="31"/>
      <c r="BX59" s="227" t="str">
        <f t="shared" si="50"/>
        <v>-</v>
      </c>
      <c r="BY59" s="231"/>
      <c r="BZ59" s="232"/>
      <c r="CA59" s="231"/>
      <c r="CB59" s="111" t="str">
        <f t="shared" si="25"/>
        <v>-</v>
      </c>
      <c r="CC59" s="250">
        <f t="shared" si="98"/>
        <v>0</v>
      </c>
    </row>
    <row r="60" ht="14.25" customHeight="1" spans="1:81">
      <c r="A60" s="191"/>
      <c r="B60" s="108">
        <v>22</v>
      </c>
      <c r="C60" s="192">
        <f t="shared" si="89"/>
        <v>11</v>
      </c>
      <c r="D60" s="189">
        <f t="shared" si="63"/>
        <v>11</v>
      </c>
      <c r="E60" s="189">
        <f t="shared" si="64"/>
        <v>0</v>
      </c>
      <c r="F60" s="190">
        <f t="shared" si="65"/>
        <v>650</v>
      </c>
      <c r="G60" s="190">
        <f t="shared" si="66"/>
        <v>650</v>
      </c>
      <c r="H60" s="190">
        <f t="shared" si="67"/>
        <v>0</v>
      </c>
      <c r="I60" s="208">
        <f t="shared" si="68"/>
        <v>4</v>
      </c>
      <c r="J60" s="204">
        <f t="shared" si="28"/>
        <v>0.363636363636364</v>
      </c>
      <c r="K60" s="208">
        <f t="shared" si="69"/>
        <v>0</v>
      </c>
      <c r="L60" s="208">
        <f t="shared" si="70"/>
        <v>7</v>
      </c>
      <c r="M60" s="210">
        <f t="shared" si="90"/>
        <v>650</v>
      </c>
      <c r="N60" s="190">
        <f t="shared" si="71"/>
        <v>0</v>
      </c>
      <c r="O60" s="211">
        <f t="shared" si="29"/>
        <v>162.5</v>
      </c>
      <c r="P60" s="210">
        <f t="shared" si="30"/>
        <v>520</v>
      </c>
      <c r="Q60" s="230">
        <f t="shared" si="73"/>
        <v>130</v>
      </c>
      <c r="R60" s="109">
        <v>4</v>
      </c>
      <c r="S60" s="31">
        <v>2</v>
      </c>
      <c r="T60" s="227">
        <f t="shared" si="33"/>
        <v>0.5</v>
      </c>
      <c r="U60" s="231">
        <v>250</v>
      </c>
      <c r="V60" s="232"/>
      <c r="W60" s="231"/>
      <c r="X60" s="111">
        <f t="shared" si="3"/>
        <v>125</v>
      </c>
      <c r="Y60" s="250">
        <f t="shared" si="91"/>
        <v>2</v>
      </c>
      <c r="Z60" s="109">
        <v>6</v>
      </c>
      <c r="AA60" s="31">
        <v>2</v>
      </c>
      <c r="AB60" s="227">
        <f t="shared" si="35"/>
        <v>0.333333333333333</v>
      </c>
      <c r="AC60" s="231">
        <v>400</v>
      </c>
      <c r="AD60" s="232"/>
      <c r="AE60" s="231"/>
      <c r="AF60" s="111">
        <f t="shared" si="6"/>
        <v>200</v>
      </c>
      <c r="AG60" s="250">
        <f t="shared" si="92"/>
        <v>4</v>
      </c>
      <c r="AH60" s="109">
        <v>0</v>
      </c>
      <c r="AI60" s="31">
        <v>0</v>
      </c>
      <c r="AJ60" s="227" t="str">
        <f t="shared" si="38"/>
        <v>-</v>
      </c>
      <c r="AK60" s="231"/>
      <c r="AL60" s="232"/>
      <c r="AM60" s="231"/>
      <c r="AN60" s="111" t="str">
        <f t="shared" si="9"/>
        <v>-</v>
      </c>
      <c r="AO60" s="250">
        <f t="shared" si="93"/>
        <v>0</v>
      </c>
      <c r="AP60" s="109">
        <v>1</v>
      </c>
      <c r="AQ60" s="31"/>
      <c r="AR60" s="227" t="str">
        <f t="shared" si="41"/>
        <v>-</v>
      </c>
      <c r="AS60" s="231"/>
      <c r="AT60" s="232"/>
      <c r="AU60" s="231"/>
      <c r="AV60" s="111" t="str">
        <f t="shared" si="12"/>
        <v>-</v>
      </c>
      <c r="AW60" s="250">
        <f t="shared" si="94"/>
        <v>1</v>
      </c>
      <c r="AX60" s="109">
        <v>0</v>
      </c>
      <c r="AY60" s="31"/>
      <c r="AZ60" s="227" t="str">
        <f t="shared" si="44"/>
        <v>-</v>
      </c>
      <c r="BA60" s="231"/>
      <c r="BB60" s="232"/>
      <c r="BC60" s="231"/>
      <c r="BD60" s="111" t="str">
        <f t="shared" si="15"/>
        <v>-</v>
      </c>
      <c r="BE60" s="250">
        <f t="shared" si="95"/>
        <v>0</v>
      </c>
      <c r="BF60" s="109">
        <v>0</v>
      </c>
      <c r="BG60" s="31"/>
      <c r="BH60" s="227" t="str">
        <f t="shared" si="17"/>
        <v>-</v>
      </c>
      <c r="BI60" s="231"/>
      <c r="BJ60" s="232"/>
      <c r="BK60" s="231"/>
      <c r="BL60" s="111" t="str">
        <f t="shared" si="19"/>
        <v>-</v>
      </c>
      <c r="BM60" s="250">
        <f t="shared" si="96"/>
        <v>0</v>
      </c>
      <c r="BN60" s="109">
        <v>0</v>
      </c>
      <c r="BO60" s="31"/>
      <c r="BP60" s="227" t="str">
        <f t="shared" si="21"/>
        <v>-</v>
      </c>
      <c r="BQ60" s="231"/>
      <c r="BR60" s="232"/>
      <c r="BS60" s="231"/>
      <c r="BT60" s="111" t="str">
        <f t="shared" si="23"/>
        <v>-</v>
      </c>
      <c r="BU60" s="250">
        <f t="shared" si="97"/>
        <v>0</v>
      </c>
      <c r="BV60" s="109"/>
      <c r="BW60" s="31"/>
      <c r="BX60" s="227" t="str">
        <f t="shared" si="50"/>
        <v>-</v>
      </c>
      <c r="BY60" s="231"/>
      <c r="BZ60" s="232"/>
      <c r="CA60" s="231"/>
      <c r="CB60" s="111" t="str">
        <f t="shared" si="25"/>
        <v>-</v>
      </c>
      <c r="CC60" s="250">
        <f t="shared" si="98"/>
        <v>0</v>
      </c>
    </row>
    <row r="61" ht="14.25" customHeight="1" spans="1:81">
      <c r="A61" s="191"/>
      <c r="B61" s="108">
        <v>23</v>
      </c>
      <c r="C61" s="192">
        <f t="shared" si="89"/>
        <v>12</v>
      </c>
      <c r="D61" s="189">
        <f t="shared" si="63"/>
        <v>12</v>
      </c>
      <c r="E61" s="189">
        <f t="shared" si="64"/>
        <v>0</v>
      </c>
      <c r="F61" s="190">
        <f t="shared" si="65"/>
        <v>1100</v>
      </c>
      <c r="G61" s="190">
        <f t="shared" si="66"/>
        <v>1100</v>
      </c>
      <c r="H61" s="190">
        <f t="shared" si="67"/>
        <v>0</v>
      </c>
      <c r="I61" s="208">
        <f t="shared" si="68"/>
        <v>6</v>
      </c>
      <c r="J61" s="204">
        <f t="shared" si="28"/>
        <v>0.5</v>
      </c>
      <c r="K61" s="208">
        <f t="shared" si="69"/>
        <v>0</v>
      </c>
      <c r="L61" s="208">
        <f t="shared" si="70"/>
        <v>9</v>
      </c>
      <c r="M61" s="210">
        <f t="shared" si="90"/>
        <v>1100</v>
      </c>
      <c r="N61" s="190">
        <f t="shared" si="71"/>
        <v>0</v>
      </c>
      <c r="O61" s="211">
        <f t="shared" si="29"/>
        <v>183.333333333333</v>
      </c>
      <c r="P61" s="210">
        <f t="shared" si="30"/>
        <v>880</v>
      </c>
      <c r="Q61" s="230">
        <f t="shared" si="73"/>
        <v>220</v>
      </c>
      <c r="R61" s="109">
        <v>2</v>
      </c>
      <c r="S61" s="31">
        <v>1</v>
      </c>
      <c r="T61" s="227">
        <f t="shared" si="33"/>
        <v>0.5</v>
      </c>
      <c r="U61" s="231">
        <v>300</v>
      </c>
      <c r="V61" s="232"/>
      <c r="W61" s="231"/>
      <c r="X61" s="111">
        <f t="shared" si="3"/>
        <v>300</v>
      </c>
      <c r="Y61" s="250">
        <f t="shared" si="91"/>
        <v>1</v>
      </c>
      <c r="Z61" s="109">
        <v>7</v>
      </c>
      <c r="AA61" s="31">
        <v>3</v>
      </c>
      <c r="AB61" s="227">
        <f t="shared" si="35"/>
        <v>0.428571428571429</v>
      </c>
      <c r="AC61" s="231">
        <v>300</v>
      </c>
      <c r="AD61" s="232"/>
      <c r="AE61" s="231"/>
      <c r="AF61" s="111">
        <f t="shared" si="6"/>
        <v>100</v>
      </c>
      <c r="AG61" s="250">
        <f t="shared" si="92"/>
        <v>4</v>
      </c>
      <c r="AH61" s="109">
        <v>0</v>
      </c>
      <c r="AI61" s="31">
        <v>0</v>
      </c>
      <c r="AJ61" s="227" t="str">
        <f t="shared" si="38"/>
        <v>-</v>
      </c>
      <c r="AK61" s="231"/>
      <c r="AL61" s="232"/>
      <c r="AM61" s="231"/>
      <c r="AN61" s="111" t="str">
        <f t="shared" si="9"/>
        <v>-</v>
      </c>
      <c r="AO61" s="250">
        <f t="shared" si="93"/>
        <v>0</v>
      </c>
      <c r="AP61" s="109">
        <v>2</v>
      </c>
      <c r="AQ61" s="31"/>
      <c r="AR61" s="227" t="str">
        <f t="shared" si="41"/>
        <v>-</v>
      </c>
      <c r="AS61" s="231"/>
      <c r="AT61" s="232"/>
      <c r="AU61" s="231"/>
      <c r="AV61" s="111" t="str">
        <f t="shared" si="12"/>
        <v>-</v>
      </c>
      <c r="AW61" s="250">
        <f t="shared" si="94"/>
        <v>2</v>
      </c>
      <c r="AX61" s="109">
        <v>1</v>
      </c>
      <c r="AY61" s="31"/>
      <c r="AZ61" s="227" t="str">
        <f t="shared" si="44"/>
        <v>-</v>
      </c>
      <c r="BA61" s="231"/>
      <c r="BB61" s="232"/>
      <c r="BC61" s="231"/>
      <c r="BD61" s="111" t="str">
        <f t="shared" si="15"/>
        <v>-</v>
      </c>
      <c r="BE61" s="250">
        <f t="shared" si="95"/>
        <v>1</v>
      </c>
      <c r="BF61" s="109">
        <v>0</v>
      </c>
      <c r="BG61" s="31"/>
      <c r="BH61" s="227" t="str">
        <f t="shared" si="17"/>
        <v>-</v>
      </c>
      <c r="BI61" s="231"/>
      <c r="BJ61" s="232"/>
      <c r="BK61" s="231"/>
      <c r="BL61" s="111" t="str">
        <f t="shared" si="19"/>
        <v>-</v>
      </c>
      <c r="BM61" s="250">
        <f t="shared" si="96"/>
        <v>0</v>
      </c>
      <c r="BN61" s="109">
        <v>3</v>
      </c>
      <c r="BO61" s="31">
        <v>2</v>
      </c>
      <c r="BP61" s="227">
        <f t="shared" si="21"/>
        <v>0.666666666666667</v>
      </c>
      <c r="BQ61" s="231">
        <v>500</v>
      </c>
      <c r="BR61" s="232"/>
      <c r="BS61" s="231"/>
      <c r="BT61" s="111">
        <f t="shared" si="23"/>
        <v>250</v>
      </c>
      <c r="BU61" s="250">
        <f t="shared" si="97"/>
        <v>1</v>
      </c>
      <c r="BV61" s="109"/>
      <c r="BW61" s="31"/>
      <c r="BX61" s="227" t="str">
        <f t="shared" si="50"/>
        <v>-</v>
      </c>
      <c r="BY61" s="231"/>
      <c r="BZ61" s="232"/>
      <c r="CA61" s="231"/>
      <c r="CB61" s="111" t="str">
        <f t="shared" si="25"/>
        <v>-</v>
      </c>
      <c r="CC61" s="250">
        <f t="shared" si="98"/>
        <v>0</v>
      </c>
    </row>
    <row r="62" ht="14.25" customHeight="1" spans="1:81">
      <c r="A62" s="191"/>
      <c r="B62" s="108">
        <v>24</v>
      </c>
      <c r="C62" s="192">
        <f t="shared" si="89"/>
        <v>9</v>
      </c>
      <c r="D62" s="189">
        <f t="shared" si="63"/>
        <v>9</v>
      </c>
      <c r="E62" s="189">
        <f t="shared" si="64"/>
        <v>0</v>
      </c>
      <c r="F62" s="190">
        <f t="shared" si="65"/>
        <v>550</v>
      </c>
      <c r="G62" s="190">
        <f t="shared" si="66"/>
        <v>550</v>
      </c>
      <c r="H62" s="190">
        <f t="shared" si="67"/>
        <v>0</v>
      </c>
      <c r="I62" s="208">
        <f t="shared" si="68"/>
        <v>3</v>
      </c>
      <c r="J62" s="204">
        <f t="shared" si="28"/>
        <v>0.333333333333333</v>
      </c>
      <c r="K62" s="208">
        <f t="shared" si="69"/>
        <v>0</v>
      </c>
      <c r="L62" s="208">
        <f t="shared" si="70"/>
        <v>7</v>
      </c>
      <c r="M62" s="210">
        <f t="shared" si="90"/>
        <v>550</v>
      </c>
      <c r="N62" s="190">
        <f t="shared" si="71"/>
        <v>0</v>
      </c>
      <c r="O62" s="211">
        <f t="shared" si="29"/>
        <v>183.333333333333</v>
      </c>
      <c r="P62" s="210">
        <f t="shared" si="30"/>
        <v>440</v>
      </c>
      <c r="Q62" s="230">
        <f t="shared" si="73"/>
        <v>110</v>
      </c>
      <c r="R62" s="109">
        <v>2</v>
      </c>
      <c r="S62" s="31">
        <v>0</v>
      </c>
      <c r="T62" s="227" t="str">
        <f t="shared" si="33"/>
        <v>-</v>
      </c>
      <c r="U62" s="231">
        <v>0</v>
      </c>
      <c r="V62" s="232"/>
      <c r="W62" s="231"/>
      <c r="X62" s="111" t="str">
        <f t="shared" si="3"/>
        <v>-</v>
      </c>
      <c r="Y62" s="250">
        <f t="shared" si="91"/>
        <v>2</v>
      </c>
      <c r="Z62" s="109">
        <v>5</v>
      </c>
      <c r="AA62" s="31">
        <v>2</v>
      </c>
      <c r="AB62" s="227">
        <f t="shared" si="35"/>
        <v>0.4</v>
      </c>
      <c r="AC62" s="231">
        <v>250</v>
      </c>
      <c r="AD62" s="232"/>
      <c r="AE62" s="231"/>
      <c r="AF62" s="111">
        <f t="shared" si="6"/>
        <v>125</v>
      </c>
      <c r="AG62" s="250">
        <f t="shared" si="92"/>
        <v>3</v>
      </c>
      <c r="AH62" s="109">
        <v>0</v>
      </c>
      <c r="AI62" s="31">
        <v>0</v>
      </c>
      <c r="AJ62" s="227" t="str">
        <f t="shared" si="38"/>
        <v>-</v>
      </c>
      <c r="AK62" s="231"/>
      <c r="AL62" s="232"/>
      <c r="AM62" s="231"/>
      <c r="AN62" s="111" t="str">
        <f t="shared" si="9"/>
        <v>-</v>
      </c>
      <c r="AO62" s="250">
        <f t="shared" si="93"/>
        <v>0</v>
      </c>
      <c r="AP62" s="109">
        <v>0</v>
      </c>
      <c r="AQ62" s="31">
        <v>0</v>
      </c>
      <c r="AR62" s="227" t="str">
        <f t="shared" si="41"/>
        <v>-</v>
      </c>
      <c r="AS62" s="231"/>
      <c r="AT62" s="232"/>
      <c r="AU62" s="231"/>
      <c r="AV62" s="111" t="str">
        <f t="shared" si="12"/>
        <v>-</v>
      </c>
      <c r="AW62" s="250">
        <f t="shared" si="94"/>
        <v>0</v>
      </c>
      <c r="AX62" s="109">
        <v>2</v>
      </c>
      <c r="AY62" s="31"/>
      <c r="AZ62" s="227" t="str">
        <f t="shared" si="44"/>
        <v>-</v>
      </c>
      <c r="BA62" s="231"/>
      <c r="BB62" s="232"/>
      <c r="BC62" s="231"/>
      <c r="BD62" s="111" t="str">
        <f t="shared" si="15"/>
        <v>-</v>
      </c>
      <c r="BE62" s="250">
        <f t="shared" si="95"/>
        <v>2</v>
      </c>
      <c r="BF62" s="109">
        <v>0</v>
      </c>
      <c r="BG62" s="31"/>
      <c r="BH62" s="227" t="str">
        <f t="shared" si="17"/>
        <v>-</v>
      </c>
      <c r="BI62" s="231"/>
      <c r="BJ62" s="232"/>
      <c r="BK62" s="231"/>
      <c r="BL62" s="111" t="str">
        <f t="shared" si="19"/>
        <v>-</v>
      </c>
      <c r="BM62" s="250">
        <f t="shared" si="96"/>
        <v>0</v>
      </c>
      <c r="BN62" s="109">
        <v>1</v>
      </c>
      <c r="BO62" s="31">
        <v>1</v>
      </c>
      <c r="BP62" s="227">
        <f t="shared" si="21"/>
        <v>1</v>
      </c>
      <c r="BQ62" s="231">
        <v>300</v>
      </c>
      <c r="BR62" s="232"/>
      <c r="BS62" s="231"/>
      <c r="BT62" s="111">
        <f t="shared" si="23"/>
        <v>300</v>
      </c>
      <c r="BU62" s="250">
        <f t="shared" si="97"/>
        <v>0</v>
      </c>
      <c r="BV62" s="109"/>
      <c r="BW62" s="31"/>
      <c r="BX62" s="227" t="str">
        <f t="shared" si="50"/>
        <v>-</v>
      </c>
      <c r="BY62" s="231"/>
      <c r="BZ62" s="232"/>
      <c r="CA62" s="231"/>
      <c r="CB62" s="111" t="str">
        <f t="shared" si="25"/>
        <v>-</v>
      </c>
      <c r="CC62" s="250">
        <f t="shared" si="98"/>
        <v>0</v>
      </c>
    </row>
    <row r="63" ht="14.25" customHeight="1" spans="1:81">
      <c r="A63" s="191"/>
      <c r="B63" s="108">
        <v>25</v>
      </c>
      <c r="C63" s="192">
        <f t="shared" si="89"/>
        <v>8</v>
      </c>
      <c r="D63" s="189">
        <f t="shared" si="63"/>
        <v>8</v>
      </c>
      <c r="E63" s="189">
        <f t="shared" si="64"/>
        <v>0</v>
      </c>
      <c r="F63" s="190">
        <f t="shared" si="65"/>
        <v>750</v>
      </c>
      <c r="G63" s="190">
        <f t="shared" si="66"/>
        <v>750</v>
      </c>
      <c r="H63" s="190">
        <f t="shared" si="67"/>
        <v>0</v>
      </c>
      <c r="I63" s="208">
        <f t="shared" si="68"/>
        <v>5</v>
      </c>
      <c r="J63" s="204">
        <f t="shared" si="28"/>
        <v>0.625</v>
      </c>
      <c r="K63" s="208">
        <f t="shared" si="69"/>
        <v>0</v>
      </c>
      <c r="L63" s="208">
        <f t="shared" si="70"/>
        <v>6</v>
      </c>
      <c r="M63" s="210">
        <f t="shared" si="90"/>
        <v>750</v>
      </c>
      <c r="N63" s="190">
        <f t="shared" si="71"/>
        <v>0</v>
      </c>
      <c r="O63" s="211">
        <f t="shared" si="29"/>
        <v>150</v>
      </c>
      <c r="P63" s="210">
        <f t="shared" si="30"/>
        <v>600</v>
      </c>
      <c r="Q63" s="230">
        <f t="shared" si="73"/>
        <v>150</v>
      </c>
      <c r="R63" s="109">
        <v>1</v>
      </c>
      <c r="S63" s="31">
        <v>0</v>
      </c>
      <c r="T63" s="227" t="str">
        <f t="shared" si="33"/>
        <v>-</v>
      </c>
      <c r="U63" s="231">
        <v>0</v>
      </c>
      <c r="V63" s="232"/>
      <c r="W63" s="231"/>
      <c r="X63" s="111" t="str">
        <f t="shared" si="3"/>
        <v>-</v>
      </c>
      <c r="Y63" s="250">
        <f t="shared" si="91"/>
        <v>1</v>
      </c>
      <c r="Z63" s="109">
        <v>3</v>
      </c>
      <c r="AA63" s="31">
        <v>2</v>
      </c>
      <c r="AB63" s="227">
        <f t="shared" si="35"/>
        <v>0.666666666666667</v>
      </c>
      <c r="AC63" s="231">
        <v>250</v>
      </c>
      <c r="AD63" s="232"/>
      <c r="AE63" s="231"/>
      <c r="AF63" s="111">
        <f t="shared" si="6"/>
        <v>125</v>
      </c>
      <c r="AG63" s="250">
        <f t="shared" si="92"/>
        <v>1</v>
      </c>
      <c r="AH63" s="109">
        <v>0</v>
      </c>
      <c r="AI63" s="31">
        <v>0</v>
      </c>
      <c r="AJ63" s="227" t="str">
        <f t="shared" si="38"/>
        <v>-</v>
      </c>
      <c r="AK63" s="231"/>
      <c r="AL63" s="232"/>
      <c r="AM63" s="231"/>
      <c r="AN63" s="111" t="str">
        <f t="shared" si="9"/>
        <v>-</v>
      </c>
      <c r="AO63" s="250">
        <f t="shared" si="93"/>
        <v>0</v>
      </c>
      <c r="AP63" s="109">
        <v>2</v>
      </c>
      <c r="AQ63" s="31">
        <v>1</v>
      </c>
      <c r="AR63" s="227">
        <f t="shared" si="41"/>
        <v>0.5</v>
      </c>
      <c r="AS63" s="231">
        <v>200</v>
      </c>
      <c r="AT63" s="232"/>
      <c r="AU63" s="231"/>
      <c r="AV63" s="111">
        <f t="shared" si="12"/>
        <v>200</v>
      </c>
      <c r="AW63" s="250">
        <f t="shared" si="94"/>
        <v>1</v>
      </c>
      <c r="AX63" s="109">
        <v>2</v>
      </c>
      <c r="AY63" s="31">
        <v>0</v>
      </c>
      <c r="AZ63" s="227" t="str">
        <f t="shared" si="44"/>
        <v>-</v>
      </c>
      <c r="BA63" s="231">
        <v>0</v>
      </c>
      <c r="BB63" s="232"/>
      <c r="BC63" s="231"/>
      <c r="BD63" s="111" t="str">
        <f t="shared" si="15"/>
        <v>-</v>
      </c>
      <c r="BE63" s="250">
        <f t="shared" si="95"/>
        <v>2</v>
      </c>
      <c r="BF63" s="109">
        <v>0</v>
      </c>
      <c r="BG63" s="31">
        <v>0</v>
      </c>
      <c r="BH63" s="227" t="str">
        <f t="shared" si="17"/>
        <v>-</v>
      </c>
      <c r="BI63" s="231"/>
      <c r="BJ63" s="232"/>
      <c r="BK63" s="231"/>
      <c r="BL63" s="111" t="str">
        <f t="shared" si="19"/>
        <v>-</v>
      </c>
      <c r="BM63" s="250">
        <f t="shared" si="96"/>
        <v>0</v>
      </c>
      <c r="BN63" s="109">
        <v>3</v>
      </c>
      <c r="BO63" s="31">
        <v>2</v>
      </c>
      <c r="BP63" s="227">
        <f t="shared" si="21"/>
        <v>0.666666666666667</v>
      </c>
      <c r="BQ63" s="231">
        <v>300</v>
      </c>
      <c r="BR63" s="232"/>
      <c r="BS63" s="231"/>
      <c r="BT63" s="111">
        <f t="shared" si="23"/>
        <v>150</v>
      </c>
      <c r="BU63" s="250">
        <f t="shared" si="97"/>
        <v>1</v>
      </c>
      <c r="BV63" s="109"/>
      <c r="BW63" s="31"/>
      <c r="BX63" s="227" t="str">
        <f t="shared" si="50"/>
        <v>-</v>
      </c>
      <c r="BY63" s="231"/>
      <c r="BZ63" s="232"/>
      <c r="CA63" s="231"/>
      <c r="CB63" s="111" t="str">
        <f t="shared" si="25"/>
        <v>-</v>
      </c>
      <c r="CC63" s="250">
        <f t="shared" si="98"/>
        <v>0</v>
      </c>
    </row>
    <row r="64" ht="14.25" customHeight="1" spans="1:81">
      <c r="A64" s="191"/>
      <c r="B64" s="108">
        <v>26</v>
      </c>
      <c r="C64" s="192">
        <f t="shared" si="89"/>
        <v>8</v>
      </c>
      <c r="D64" s="189">
        <f t="shared" si="63"/>
        <v>8</v>
      </c>
      <c r="E64" s="189">
        <f t="shared" si="64"/>
        <v>0</v>
      </c>
      <c r="F64" s="190">
        <f t="shared" si="65"/>
        <v>700</v>
      </c>
      <c r="G64" s="190">
        <f t="shared" si="66"/>
        <v>700</v>
      </c>
      <c r="H64" s="190">
        <f t="shared" si="67"/>
        <v>0</v>
      </c>
      <c r="I64" s="208">
        <f t="shared" si="68"/>
        <v>4</v>
      </c>
      <c r="J64" s="204">
        <f t="shared" si="28"/>
        <v>0.5</v>
      </c>
      <c r="K64" s="208">
        <f t="shared" si="69"/>
        <v>0</v>
      </c>
      <c r="L64" s="208">
        <f t="shared" si="70"/>
        <v>8</v>
      </c>
      <c r="M64" s="210">
        <f t="shared" si="90"/>
        <v>700</v>
      </c>
      <c r="N64" s="190">
        <f t="shared" si="71"/>
        <v>0</v>
      </c>
      <c r="O64" s="211">
        <f t="shared" si="29"/>
        <v>175</v>
      </c>
      <c r="P64" s="210">
        <f t="shared" si="30"/>
        <v>560</v>
      </c>
      <c r="Q64" s="230">
        <f t="shared" si="73"/>
        <v>140</v>
      </c>
      <c r="R64" s="109">
        <v>2</v>
      </c>
      <c r="S64" s="31">
        <v>1</v>
      </c>
      <c r="T64" s="227">
        <f t="shared" si="33"/>
        <v>0.5</v>
      </c>
      <c r="U64" s="231">
        <v>200</v>
      </c>
      <c r="V64" s="232"/>
      <c r="W64" s="231"/>
      <c r="X64" s="111">
        <f t="shared" si="3"/>
        <v>200</v>
      </c>
      <c r="Y64" s="250">
        <f t="shared" si="91"/>
        <v>1</v>
      </c>
      <c r="Z64" s="109">
        <v>3</v>
      </c>
      <c r="AA64" s="31">
        <v>1</v>
      </c>
      <c r="AB64" s="227">
        <f t="shared" si="35"/>
        <v>0.333333333333333</v>
      </c>
      <c r="AC64" s="231">
        <v>200</v>
      </c>
      <c r="AD64" s="232"/>
      <c r="AE64" s="231"/>
      <c r="AF64" s="111">
        <f t="shared" si="6"/>
        <v>200</v>
      </c>
      <c r="AG64" s="250">
        <f t="shared" si="92"/>
        <v>2</v>
      </c>
      <c r="AH64" s="109"/>
      <c r="AI64" s="31"/>
      <c r="AJ64" s="227" t="str">
        <f t="shared" si="38"/>
        <v>-</v>
      </c>
      <c r="AK64" s="231"/>
      <c r="AL64" s="232"/>
      <c r="AM64" s="231"/>
      <c r="AN64" s="111" t="str">
        <f t="shared" si="9"/>
        <v>-</v>
      </c>
      <c r="AO64" s="250">
        <f t="shared" si="93"/>
        <v>0</v>
      </c>
      <c r="AP64" s="109"/>
      <c r="AQ64" s="31"/>
      <c r="AR64" s="227" t="str">
        <f t="shared" si="41"/>
        <v>-</v>
      </c>
      <c r="AS64" s="231"/>
      <c r="AT64" s="232"/>
      <c r="AU64" s="231"/>
      <c r="AV64" s="111" t="str">
        <f t="shared" si="12"/>
        <v>-</v>
      </c>
      <c r="AW64" s="250">
        <f t="shared" si="94"/>
        <v>0</v>
      </c>
      <c r="AX64" s="109">
        <v>3</v>
      </c>
      <c r="AY64" s="31">
        <v>1</v>
      </c>
      <c r="AZ64" s="227">
        <f t="shared" si="44"/>
        <v>0.333333333333333</v>
      </c>
      <c r="BA64" s="231">
        <v>150</v>
      </c>
      <c r="BB64" s="232"/>
      <c r="BC64" s="231"/>
      <c r="BD64" s="111">
        <f t="shared" si="15"/>
        <v>150</v>
      </c>
      <c r="BE64" s="250">
        <f t="shared" si="95"/>
        <v>2</v>
      </c>
      <c r="BF64" s="109">
        <v>0</v>
      </c>
      <c r="BG64" s="31">
        <v>0</v>
      </c>
      <c r="BH64" s="227" t="str">
        <f t="shared" si="17"/>
        <v>-</v>
      </c>
      <c r="BI64" s="231">
        <v>0</v>
      </c>
      <c r="BJ64" s="232"/>
      <c r="BK64" s="231"/>
      <c r="BL64" s="111" t="str">
        <f t="shared" si="19"/>
        <v>-</v>
      </c>
      <c r="BM64" s="250">
        <f t="shared" si="96"/>
        <v>0</v>
      </c>
      <c r="BN64" s="109">
        <v>4</v>
      </c>
      <c r="BO64" s="31">
        <v>1</v>
      </c>
      <c r="BP64" s="227">
        <f t="shared" si="21"/>
        <v>0.25</v>
      </c>
      <c r="BQ64" s="231">
        <v>150</v>
      </c>
      <c r="BR64" s="232"/>
      <c r="BS64" s="231"/>
      <c r="BT64" s="111">
        <f t="shared" si="23"/>
        <v>150</v>
      </c>
      <c r="BU64" s="250">
        <f t="shared" si="97"/>
        <v>3</v>
      </c>
      <c r="BV64" s="109"/>
      <c r="BW64" s="31"/>
      <c r="BX64" s="227" t="str">
        <f t="shared" si="50"/>
        <v>-</v>
      </c>
      <c r="BY64" s="231"/>
      <c r="BZ64" s="232"/>
      <c r="CA64" s="231"/>
      <c r="CB64" s="111" t="str">
        <f t="shared" si="25"/>
        <v>-</v>
      </c>
      <c r="CC64" s="250">
        <f t="shared" si="98"/>
        <v>0</v>
      </c>
    </row>
    <row r="65" ht="14.25" customHeight="1" spans="1:81">
      <c r="A65" s="191"/>
      <c r="B65" s="108">
        <v>27</v>
      </c>
      <c r="C65" s="192">
        <f t="shared" si="89"/>
        <v>10</v>
      </c>
      <c r="D65" s="189">
        <f t="shared" si="63"/>
        <v>10</v>
      </c>
      <c r="E65" s="189">
        <f t="shared" si="64"/>
        <v>0</v>
      </c>
      <c r="F65" s="190">
        <f t="shared" si="65"/>
        <v>1000</v>
      </c>
      <c r="G65" s="190">
        <f t="shared" si="66"/>
        <v>1000</v>
      </c>
      <c r="H65" s="190">
        <f t="shared" si="67"/>
        <v>0</v>
      </c>
      <c r="I65" s="208">
        <f t="shared" si="68"/>
        <v>5</v>
      </c>
      <c r="J65" s="204">
        <f t="shared" si="28"/>
        <v>0.5</v>
      </c>
      <c r="K65" s="208">
        <f t="shared" si="69"/>
        <v>0</v>
      </c>
      <c r="L65" s="208">
        <f t="shared" si="70"/>
        <v>5</v>
      </c>
      <c r="M65" s="210">
        <f t="shared" si="90"/>
        <v>1000</v>
      </c>
      <c r="N65" s="190">
        <f t="shared" si="71"/>
        <v>0</v>
      </c>
      <c r="O65" s="211">
        <f t="shared" si="29"/>
        <v>200</v>
      </c>
      <c r="P65" s="210">
        <f t="shared" si="30"/>
        <v>800</v>
      </c>
      <c r="Q65" s="230">
        <f t="shared" si="73"/>
        <v>200</v>
      </c>
      <c r="R65" s="109">
        <v>4</v>
      </c>
      <c r="S65" s="31">
        <v>1</v>
      </c>
      <c r="T65" s="227">
        <f t="shared" si="33"/>
        <v>0.25</v>
      </c>
      <c r="U65" s="231">
        <v>200</v>
      </c>
      <c r="V65" s="232"/>
      <c r="W65" s="231"/>
      <c r="X65" s="111">
        <f t="shared" si="3"/>
        <v>200</v>
      </c>
      <c r="Y65" s="250">
        <f t="shared" si="91"/>
        <v>3</v>
      </c>
      <c r="Z65" s="109">
        <v>2</v>
      </c>
      <c r="AA65" s="31">
        <v>1</v>
      </c>
      <c r="AB65" s="227">
        <f t="shared" si="35"/>
        <v>0.5</v>
      </c>
      <c r="AC65" s="231">
        <v>200</v>
      </c>
      <c r="AD65" s="232"/>
      <c r="AE65" s="231"/>
      <c r="AF65" s="111">
        <f t="shared" si="6"/>
        <v>200</v>
      </c>
      <c r="AG65" s="250">
        <f t="shared" si="92"/>
        <v>1</v>
      </c>
      <c r="AH65" s="109">
        <v>0</v>
      </c>
      <c r="AI65" s="31">
        <v>0</v>
      </c>
      <c r="AJ65" s="254">
        <v>0</v>
      </c>
      <c r="AK65" s="231">
        <v>0</v>
      </c>
      <c r="AL65" s="232"/>
      <c r="AM65" s="231"/>
      <c r="AN65" s="111" t="str">
        <f t="shared" si="9"/>
        <v>-</v>
      </c>
      <c r="AO65" s="250">
        <f t="shared" si="93"/>
        <v>0</v>
      </c>
      <c r="AP65" s="109">
        <v>0</v>
      </c>
      <c r="AQ65" s="31">
        <v>0</v>
      </c>
      <c r="AR65" s="227" t="str">
        <f t="shared" si="41"/>
        <v>-</v>
      </c>
      <c r="AS65" s="231"/>
      <c r="AT65" s="232"/>
      <c r="AU65" s="231"/>
      <c r="AV65" s="111" t="str">
        <f t="shared" si="12"/>
        <v>-</v>
      </c>
      <c r="AW65" s="250">
        <f t="shared" si="94"/>
        <v>0</v>
      </c>
      <c r="AX65" s="109">
        <v>4</v>
      </c>
      <c r="AY65" s="31">
        <v>3</v>
      </c>
      <c r="AZ65" s="227">
        <f t="shared" si="44"/>
        <v>0.75</v>
      </c>
      <c r="BA65" s="231">
        <v>600</v>
      </c>
      <c r="BB65" s="232"/>
      <c r="BC65" s="231"/>
      <c r="BD65" s="111">
        <f t="shared" si="15"/>
        <v>200</v>
      </c>
      <c r="BE65" s="250">
        <f t="shared" si="95"/>
        <v>1</v>
      </c>
      <c r="BF65" s="109"/>
      <c r="BG65" s="31"/>
      <c r="BH65" s="227" t="str">
        <f t="shared" si="17"/>
        <v>-</v>
      </c>
      <c r="BI65" s="231"/>
      <c r="BJ65" s="232"/>
      <c r="BK65" s="231"/>
      <c r="BL65" s="111" t="str">
        <f t="shared" si="19"/>
        <v>-</v>
      </c>
      <c r="BM65" s="250">
        <f t="shared" si="96"/>
        <v>0</v>
      </c>
      <c r="BN65" s="109"/>
      <c r="BO65" s="31"/>
      <c r="BP65" s="227" t="str">
        <f t="shared" si="21"/>
        <v>-</v>
      </c>
      <c r="BQ65" s="231"/>
      <c r="BR65" s="232"/>
      <c r="BS65" s="231"/>
      <c r="BT65" s="111" t="str">
        <f t="shared" si="23"/>
        <v>-</v>
      </c>
      <c r="BU65" s="250">
        <f t="shared" si="97"/>
        <v>0</v>
      </c>
      <c r="BV65" s="109"/>
      <c r="BW65" s="31"/>
      <c r="BX65" s="227" t="str">
        <f t="shared" si="50"/>
        <v>-</v>
      </c>
      <c r="BY65" s="231"/>
      <c r="BZ65" s="232"/>
      <c r="CA65" s="231"/>
      <c r="CB65" s="111" t="str">
        <f t="shared" si="25"/>
        <v>-</v>
      </c>
      <c r="CC65" s="250">
        <f t="shared" si="98"/>
        <v>0</v>
      </c>
    </row>
    <row r="66" ht="15" customHeight="1" spans="1:81">
      <c r="A66" s="193"/>
      <c r="B66" s="115">
        <v>28</v>
      </c>
      <c r="C66" s="194">
        <f t="shared" si="89"/>
        <v>8</v>
      </c>
      <c r="D66" s="189">
        <f t="shared" si="63"/>
        <v>8</v>
      </c>
      <c r="E66" s="189">
        <f t="shared" si="64"/>
        <v>0</v>
      </c>
      <c r="F66" s="190">
        <f t="shared" si="65"/>
        <v>1250</v>
      </c>
      <c r="G66" s="190">
        <f t="shared" si="66"/>
        <v>1250</v>
      </c>
      <c r="H66" s="190">
        <f t="shared" si="67"/>
        <v>0</v>
      </c>
      <c r="I66" s="208">
        <f t="shared" si="68"/>
        <v>6</v>
      </c>
      <c r="J66" s="204">
        <f t="shared" si="28"/>
        <v>0.75</v>
      </c>
      <c r="K66" s="208">
        <f t="shared" si="69"/>
        <v>0</v>
      </c>
      <c r="L66" s="208">
        <f t="shared" si="70"/>
        <v>5</v>
      </c>
      <c r="M66" s="212">
        <f t="shared" si="90"/>
        <v>1250</v>
      </c>
      <c r="N66" s="190">
        <f t="shared" si="71"/>
        <v>0</v>
      </c>
      <c r="O66" s="213">
        <f t="shared" si="29"/>
        <v>208.333333333333</v>
      </c>
      <c r="P66" s="212">
        <f t="shared" si="30"/>
        <v>1000</v>
      </c>
      <c r="Q66" s="237">
        <f t="shared" si="73"/>
        <v>250</v>
      </c>
      <c r="R66" s="126">
        <v>3</v>
      </c>
      <c r="S66" s="35">
        <v>2</v>
      </c>
      <c r="T66" s="227">
        <f t="shared" si="33"/>
        <v>0.666666666666667</v>
      </c>
      <c r="U66" s="238">
        <v>450</v>
      </c>
      <c r="V66" s="239"/>
      <c r="W66" s="238"/>
      <c r="X66" s="124">
        <f t="shared" si="3"/>
        <v>225</v>
      </c>
      <c r="Y66" s="252">
        <f t="shared" si="91"/>
        <v>1</v>
      </c>
      <c r="Z66" s="126">
        <v>4</v>
      </c>
      <c r="AA66" s="35">
        <v>2</v>
      </c>
      <c r="AB66" s="227">
        <f t="shared" si="35"/>
        <v>0.5</v>
      </c>
      <c r="AC66" s="238">
        <v>300</v>
      </c>
      <c r="AD66" s="239"/>
      <c r="AE66" s="238"/>
      <c r="AF66" s="124">
        <f t="shared" si="6"/>
        <v>150</v>
      </c>
      <c r="AG66" s="252">
        <f t="shared" si="92"/>
        <v>2</v>
      </c>
      <c r="AH66" s="126">
        <v>0</v>
      </c>
      <c r="AI66" s="35">
        <v>0</v>
      </c>
      <c r="AJ66" s="227" t="str">
        <f t="shared" si="38"/>
        <v>-</v>
      </c>
      <c r="AK66" s="238">
        <v>0</v>
      </c>
      <c r="AL66" s="239"/>
      <c r="AM66" s="238"/>
      <c r="AN66" s="124" t="str">
        <f t="shared" si="9"/>
        <v>-</v>
      </c>
      <c r="AO66" s="252">
        <f t="shared" si="93"/>
        <v>0</v>
      </c>
      <c r="AP66" s="126">
        <v>0</v>
      </c>
      <c r="AQ66" s="35"/>
      <c r="AR66" s="227" t="str">
        <f t="shared" si="41"/>
        <v>-</v>
      </c>
      <c r="AS66" s="238"/>
      <c r="AT66" s="239"/>
      <c r="AU66" s="238"/>
      <c r="AV66" s="124" t="str">
        <f t="shared" si="12"/>
        <v>-</v>
      </c>
      <c r="AW66" s="252">
        <f t="shared" si="94"/>
        <v>0</v>
      </c>
      <c r="AX66" s="126">
        <v>1</v>
      </c>
      <c r="AY66" s="35">
        <v>0</v>
      </c>
      <c r="AZ66" s="227" t="str">
        <f t="shared" si="44"/>
        <v>-</v>
      </c>
      <c r="BA66" s="238">
        <v>0</v>
      </c>
      <c r="BB66" s="239"/>
      <c r="BC66" s="238"/>
      <c r="BD66" s="124" t="str">
        <f t="shared" si="15"/>
        <v>-</v>
      </c>
      <c r="BE66" s="252">
        <f t="shared" si="95"/>
        <v>1</v>
      </c>
      <c r="BF66" s="126"/>
      <c r="BG66" s="35"/>
      <c r="BH66" s="227" t="str">
        <f t="shared" si="17"/>
        <v>-</v>
      </c>
      <c r="BI66" s="238"/>
      <c r="BJ66" s="239"/>
      <c r="BK66" s="238"/>
      <c r="BL66" s="124" t="str">
        <f t="shared" si="19"/>
        <v>-</v>
      </c>
      <c r="BM66" s="252">
        <f t="shared" si="96"/>
        <v>0</v>
      </c>
      <c r="BN66" s="126">
        <v>3</v>
      </c>
      <c r="BO66" s="35">
        <v>2</v>
      </c>
      <c r="BP66" s="227">
        <f t="shared" si="21"/>
        <v>0.666666666666667</v>
      </c>
      <c r="BQ66" s="238">
        <v>500</v>
      </c>
      <c r="BR66" s="239"/>
      <c r="BS66" s="238"/>
      <c r="BT66" s="124">
        <f t="shared" si="23"/>
        <v>250</v>
      </c>
      <c r="BU66" s="252">
        <f t="shared" si="97"/>
        <v>1</v>
      </c>
      <c r="BV66" s="126"/>
      <c r="BW66" s="35"/>
      <c r="BX66" s="227" t="str">
        <f t="shared" si="50"/>
        <v>-</v>
      </c>
      <c r="BY66" s="238"/>
      <c r="BZ66" s="239"/>
      <c r="CA66" s="238"/>
      <c r="CB66" s="124" t="str">
        <f t="shared" si="25"/>
        <v>-</v>
      </c>
      <c r="CC66" s="252">
        <f t="shared" si="98"/>
        <v>0</v>
      </c>
    </row>
    <row r="67" ht="16.5" customHeight="1" spans="1:81">
      <c r="A67" s="20" t="s">
        <v>49</v>
      </c>
      <c r="B67" s="186"/>
      <c r="C67" s="22">
        <f t="shared" ref="C67:M67" si="99">SUM(C68:C98)</f>
        <v>46</v>
      </c>
      <c r="D67" s="189">
        <f t="shared" si="63"/>
        <v>46</v>
      </c>
      <c r="E67" s="189">
        <f t="shared" si="64"/>
        <v>0</v>
      </c>
      <c r="F67" s="190">
        <f t="shared" si="65"/>
        <v>2900</v>
      </c>
      <c r="G67" s="190">
        <f t="shared" si="66"/>
        <v>2900</v>
      </c>
      <c r="H67" s="190">
        <f t="shared" si="67"/>
        <v>0</v>
      </c>
      <c r="I67" s="208">
        <f t="shared" si="68"/>
        <v>14</v>
      </c>
      <c r="J67" s="204">
        <f t="shared" si="28"/>
        <v>0.304347826086957</v>
      </c>
      <c r="K67" s="208">
        <f t="shared" si="69"/>
        <v>0</v>
      </c>
      <c r="L67" s="208">
        <f t="shared" si="70"/>
        <v>32</v>
      </c>
      <c r="M67" s="187">
        <f t="shared" si="99"/>
        <v>2900</v>
      </c>
      <c r="N67" s="190">
        <f t="shared" si="71"/>
        <v>0</v>
      </c>
      <c r="O67" s="207">
        <f t="shared" si="29"/>
        <v>207.142857142857</v>
      </c>
      <c r="P67" s="187">
        <f t="shared" si="30"/>
        <v>2320</v>
      </c>
      <c r="Q67" s="223">
        <f t="shared" ref="Q67" si="100">SUM(Q68:Q98)</f>
        <v>580</v>
      </c>
      <c r="R67" s="97">
        <f t="shared" ref="R67:W67" si="101">SUM(R68:R98)</f>
        <v>11</v>
      </c>
      <c r="S67" s="23">
        <f t="shared" si="101"/>
        <v>4</v>
      </c>
      <c r="T67" s="220">
        <f t="shared" si="33"/>
        <v>0.363636363636364</v>
      </c>
      <c r="U67" s="224">
        <f t="shared" si="101"/>
        <v>950</v>
      </c>
      <c r="V67" s="225">
        <f t="shared" si="101"/>
        <v>0</v>
      </c>
      <c r="W67" s="224">
        <f t="shared" si="101"/>
        <v>0</v>
      </c>
      <c r="X67" s="100">
        <f t="shared" si="3"/>
        <v>237.5</v>
      </c>
      <c r="Y67" s="248">
        <f t="shared" ref="Y67:AA67" si="102">SUM(Y68:Y98)</f>
        <v>7</v>
      </c>
      <c r="Z67" s="97">
        <f t="shared" si="102"/>
        <v>27</v>
      </c>
      <c r="AA67" s="23">
        <f t="shared" si="102"/>
        <v>9</v>
      </c>
      <c r="AB67" s="220">
        <f t="shared" si="35"/>
        <v>0.333333333333333</v>
      </c>
      <c r="AC67" s="224">
        <f t="shared" ref="AC67:AE67" si="103">SUM(AC68:AC98)</f>
        <v>1750</v>
      </c>
      <c r="AD67" s="225">
        <f t="shared" si="103"/>
        <v>0</v>
      </c>
      <c r="AE67" s="224">
        <f t="shared" si="103"/>
        <v>0</v>
      </c>
      <c r="AF67" s="100">
        <f t="shared" si="6"/>
        <v>194.444444444444</v>
      </c>
      <c r="AG67" s="248">
        <f t="shared" ref="AG67:AI67" si="104">SUM(AG68:AG98)</f>
        <v>18</v>
      </c>
      <c r="AH67" s="97">
        <f t="shared" si="104"/>
        <v>0</v>
      </c>
      <c r="AI67" s="23">
        <f t="shared" si="104"/>
        <v>0</v>
      </c>
      <c r="AJ67" s="220" t="str">
        <f t="shared" si="38"/>
        <v>-</v>
      </c>
      <c r="AK67" s="224">
        <f t="shared" ref="AK67:AM67" si="105">SUM(AK68:AK98)</f>
        <v>0</v>
      </c>
      <c r="AL67" s="225">
        <f t="shared" si="105"/>
        <v>0</v>
      </c>
      <c r="AM67" s="224">
        <f t="shared" si="105"/>
        <v>0</v>
      </c>
      <c r="AN67" s="100" t="str">
        <f t="shared" si="9"/>
        <v>-</v>
      </c>
      <c r="AO67" s="248">
        <f t="shared" ref="AO67:AQ67" si="106">SUM(AO68:AO98)</f>
        <v>0</v>
      </c>
      <c r="AP67" s="97">
        <f t="shared" si="106"/>
        <v>0</v>
      </c>
      <c r="AQ67" s="23">
        <f t="shared" si="106"/>
        <v>0</v>
      </c>
      <c r="AR67" s="220" t="str">
        <f t="shared" si="41"/>
        <v>-</v>
      </c>
      <c r="AS67" s="224">
        <f t="shared" ref="AS67:AU67" si="107">SUM(AS68:AS98)</f>
        <v>0</v>
      </c>
      <c r="AT67" s="225">
        <f t="shared" si="107"/>
        <v>0</v>
      </c>
      <c r="AU67" s="224">
        <f t="shared" si="107"/>
        <v>0</v>
      </c>
      <c r="AV67" s="100" t="str">
        <f t="shared" si="12"/>
        <v>-</v>
      </c>
      <c r="AW67" s="248">
        <f>SUM(AW68:AW98)</f>
        <v>0</v>
      </c>
      <c r="AX67" s="97">
        <f t="shared" ref="AX67:AY67" si="108">SUM(AX68:AX98)</f>
        <v>8</v>
      </c>
      <c r="AY67" s="23">
        <f t="shared" si="108"/>
        <v>1</v>
      </c>
      <c r="AZ67" s="220">
        <f t="shared" si="44"/>
        <v>0.125</v>
      </c>
      <c r="BA67" s="224">
        <f t="shared" ref="BA67:BC67" si="109">SUM(BA68:BA98)</f>
        <v>200</v>
      </c>
      <c r="BB67" s="225">
        <f t="shared" si="109"/>
        <v>0</v>
      </c>
      <c r="BC67" s="224">
        <f t="shared" si="109"/>
        <v>0</v>
      </c>
      <c r="BD67" s="100">
        <f t="shared" si="15"/>
        <v>200</v>
      </c>
      <c r="BE67" s="248">
        <f t="shared" ref="BE67:BG67" si="110">SUM(BE68:BE98)</f>
        <v>7</v>
      </c>
      <c r="BF67" s="97">
        <f t="shared" si="110"/>
        <v>0</v>
      </c>
      <c r="BG67" s="23">
        <f t="shared" si="110"/>
        <v>0</v>
      </c>
      <c r="BH67" s="220" t="str">
        <f t="shared" si="17"/>
        <v>-</v>
      </c>
      <c r="BI67" s="224">
        <f t="shared" ref="BI67:BK67" si="111">SUM(BI68:BI98)</f>
        <v>0</v>
      </c>
      <c r="BJ67" s="225">
        <f t="shared" si="111"/>
        <v>0</v>
      </c>
      <c r="BK67" s="224">
        <f t="shared" si="111"/>
        <v>0</v>
      </c>
      <c r="BL67" s="100" t="str">
        <f t="shared" si="19"/>
        <v>-</v>
      </c>
      <c r="BM67" s="248">
        <f t="shared" ref="BM67:BO67" si="112">SUM(BM68:BM98)</f>
        <v>0</v>
      </c>
      <c r="BN67" s="97">
        <f t="shared" si="112"/>
        <v>0</v>
      </c>
      <c r="BO67" s="23">
        <f t="shared" si="112"/>
        <v>0</v>
      </c>
      <c r="BP67" s="220" t="str">
        <f t="shared" si="21"/>
        <v>-</v>
      </c>
      <c r="BQ67" s="224">
        <f t="shared" ref="BQ67:BS67" si="113">SUM(BQ68:BQ98)</f>
        <v>0</v>
      </c>
      <c r="BR67" s="225">
        <f t="shared" si="113"/>
        <v>0</v>
      </c>
      <c r="BS67" s="224">
        <f t="shared" si="113"/>
        <v>0</v>
      </c>
      <c r="BT67" s="100" t="str">
        <f t="shared" si="23"/>
        <v>-</v>
      </c>
      <c r="BU67" s="248">
        <f>SUM(BU68:BU98)</f>
        <v>0</v>
      </c>
      <c r="BV67" s="97">
        <f>SUM(BV68:BV98)</f>
        <v>0</v>
      </c>
      <c r="BW67" s="23">
        <f>SUM(BW68:BW98)</f>
        <v>0</v>
      </c>
      <c r="BX67" s="220" t="str">
        <f t="shared" si="50"/>
        <v>-</v>
      </c>
      <c r="BY67" s="224">
        <f t="shared" ref="BY67:CA67" si="114">SUM(BY68:BY98)</f>
        <v>0</v>
      </c>
      <c r="BZ67" s="225">
        <f t="shared" si="114"/>
        <v>0</v>
      </c>
      <c r="CA67" s="224">
        <f t="shared" si="114"/>
        <v>0</v>
      </c>
      <c r="CB67" s="100" t="str">
        <f t="shared" si="25"/>
        <v>-</v>
      </c>
      <c r="CC67" s="248">
        <f t="shared" ref="CC67" si="115">SUM(CC68:CC98)</f>
        <v>0</v>
      </c>
    </row>
    <row r="68" ht="14.25" customHeight="1" spans="1:81">
      <c r="A68" s="101" t="s">
        <v>49</v>
      </c>
      <c r="B68" s="102">
        <v>1</v>
      </c>
      <c r="C68" s="188">
        <f t="shared" ref="C68:C99" si="116">D68+E68</f>
        <v>21</v>
      </c>
      <c r="D68" s="189">
        <f t="shared" si="63"/>
        <v>21</v>
      </c>
      <c r="E68" s="189">
        <f t="shared" si="64"/>
        <v>0</v>
      </c>
      <c r="F68" s="190">
        <f t="shared" si="65"/>
        <v>900</v>
      </c>
      <c r="G68" s="190">
        <f t="shared" si="66"/>
        <v>900</v>
      </c>
      <c r="H68" s="190">
        <f t="shared" si="67"/>
        <v>0</v>
      </c>
      <c r="I68" s="208">
        <f t="shared" si="68"/>
        <v>5</v>
      </c>
      <c r="J68" s="204">
        <f t="shared" si="28"/>
        <v>0.238095238095238</v>
      </c>
      <c r="K68" s="208">
        <f t="shared" si="69"/>
        <v>0</v>
      </c>
      <c r="L68" s="208">
        <f t="shared" si="70"/>
        <v>16</v>
      </c>
      <c r="M68" s="190">
        <f t="shared" ref="M68:M100" si="117">F68-N68</f>
        <v>900</v>
      </c>
      <c r="N68" s="190">
        <f t="shared" si="71"/>
        <v>0</v>
      </c>
      <c r="O68" s="209">
        <f t="shared" si="29"/>
        <v>180</v>
      </c>
      <c r="P68" s="190">
        <f t="shared" si="30"/>
        <v>720</v>
      </c>
      <c r="Q68" s="226">
        <f t="shared" ref="Q68:Q131" si="118">M68*0.2</f>
        <v>180</v>
      </c>
      <c r="R68" s="103">
        <v>5</v>
      </c>
      <c r="S68" s="27">
        <v>1</v>
      </c>
      <c r="T68" s="227">
        <f t="shared" si="33"/>
        <v>0.2</v>
      </c>
      <c r="U68" s="228">
        <v>200</v>
      </c>
      <c r="V68" s="229"/>
      <c r="W68" s="228"/>
      <c r="X68" s="106">
        <f t="shared" si="3"/>
        <v>200</v>
      </c>
      <c r="Y68" s="249">
        <f t="shared" ref="Y68:Y98" si="119">R68-S68</f>
        <v>4</v>
      </c>
      <c r="Z68" s="103">
        <v>12</v>
      </c>
      <c r="AA68" s="27">
        <v>3</v>
      </c>
      <c r="AB68" s="227">
        <f t="shared" si="35"/>
        <v>0.25</v>
      </c>
      <c r="AC68" s="228">
        <v>500</v>
      </c>
      <c r="AD68" s="229"/>
      <c r="AE68" s="228"/>
      <c r="AF68" s="106">
        <f t="shared" si="6"/>
        <v>166.666666666667</v>
      </c>
      <c r="AG68" s="249">
        <f t="shared" ref="AG68:AG79" si="120">Z68-AA68</f>
        <v>9</v>
      </c>
      <c r="AH68" s="103"/>
      <c r="AI68" s="27">
        <v>0</v>
      </c>
      <c r="AJ68" s="227" t="str">
        <f t="shared" si="38"/>
        <v>-</v>
      </c>
      <c r="AK68" s="228"/>
      <c r="AL68" s="229"/>
      <c r="AM68" s="228"/>
      <c r="AN68" s="106" t="str">
        <f t="shared" si="9"/>
        <v>-</v>
      </c>
      <c r="AO68" s="249">
        <f t="shared" ref="AO68:AO79" si="121">AH68-AI68</f>
        <v>0</v>
      </c>
      <c r="AP68" s="103">
        <v>0</v>
      </c>
      <c r="AQ68" s="27"/>
      <c r="AR68" s="227" t="str">
        <f t="shared" si="41"/>
        <v>-</v>
      </c>
      <c r="AS68" s="228"/>
      <c r="AT68" s="229"/>
      <c r="AU68" s="228"/>
      <c r="AV68" s="106" t="str">
        <f t="shared" si="12"/>
        <v>-</v>
      </c>
      <c r="AW68" s="249">
        <f t="shared" ref="AW68:AW79" si="122">AP68-AQ68</f>
        <v>0</v>
      </c>
      <c r="AX68" s="103">
        <v>4</v>
      </c>
      <c r="AY68" s="27">
        <v>1</v>
      </c>
      <c r="AZ68" s="227">
        <f t="shared" si="44"/>
        <v>0.25</v>
      </c>
      <c r="BA68" s="228">
        <v>200</v>
      </c>
      <c r="BB68" s="229"/>
      <c r="BC68" s="228"/>
      <c r="BD68" s="106">
        <f t="shared" si="15"/>
        <v>200</v>
      </c>
      <c r="BE68" s="249">
        <f t="shared" ref="BE68:BE79" si="123">AX68-AY68</f>
        <v>3</v>
      </c>
      <c r="BF68" s="103">
        <v>0</v>
      </c>
      <c r="BG68" s="27"/>
      <c r="BH68" s="227" t="str">
        <f t="shared" si="17"/>
        <v>-</v>
      </c>
      <c r="BI68" s="228"/>
      <c r="BJ68" s="229"/>
      <c r="BK68" s="228"/>
      <c r="BL68" s="106" t="str">
        <f t="shared" si="19"/>
        <v>-</v>
      </c>
      <c r="BM68" s="249">
        <f t="shared" ref="BM68:BM79" si="124">BF68-BG68</f>
        <v>0</v>
      </c>
      <c r="BN68" s="103">
        <v>0</v>
      </c>
      <c r="BO68" s="27"/>
      <c r="BP68" s="227" t="str">
        <f t="shared" si="21"/>
        <v>-</v>
      </c>
      <c r="BQ68" s="228"/>
      <c r="BR68" s="229"/>
      <c r="BS68" s="228"/>
      <c r="BT68" s="106" t="str">
        <f t="shared" si="23"/>
        <v>-</v>
      </c>
      <c r="BU68" s="249">
        <f t="shared" ref="BU68:BU79" si="125">BN68-BO68</f>
        <v>0</v>
      </c>
      <c r="BV68" s="103"/>
      <c r="BW68" s="27"/>
      <c r="BX68" s="227" t="str">
        <f t="shared" si="50"/>
        <v>-</v>
      </c>
      <c r="BY68" s="228"/>
      <c r="BZ68" s="229"/>
      <c r="CA68" s="228"/>
      <c r="CB68" s="106" t="str">
        <f t="shared" si="25"/>
        <v>-</v>
      </c>
      <c r="CC68" s="249">
        <f t="shared" ref="CC68:CC79" si="126">BV68-BW68</f>
        <v>0</v>
      </c>
    </row>
    <row r="69" ht="14.25" customHeight="1" spans="1:81">
      <c r="A69" s="191"/>
      <c r="B69" s="108">
        <v>2</v>
      </c>
      <c r="C69" s="192">
        <f t="shared" si="116"/>
        <v>15</v>
      </c>
      <c r="D69" s="189">
        <f t="shared" si="63"/>
        <v>15</v>
      </c>
      <c r="E69" s="189">
        <f t="shared" si="64"/>
        <v>0</v>
      </c>
      <c r="F69" s="190">
        <f t="shared" si="65"/>
        <v>900</v>
      </c>
      <c r="G69" s="190">
        <f t="shared" si="66"/>
        <v>900</v>
      </c>
      <c r="H69" s="190">
        <f t="shared" si="67"/>
        <v>0</v>
      </c>
      <c r="I69" s="208">
        <f t="shared" si="68"/>
        <v>4</v>
      </c>
      <c r="J69" s="204">
        <f t="shared" si="28"/>
        <v>0.266666666666667</v>
      </c>
      <c r="K69" s="208">
        <f t="shared" si="69"/>
        <v>0</v>
      </c>
      <c r="L69" s="208">
        <f t="shared" si="70"/>
        <v>11</v>
      </c>
      <c r="M69" s="210">
        <f t="shared" si="117"/>
        <v>900</v>
      </c>
      <c r="N69" s="190">
        <f t="shared" si="71"/>
        <v>0</v>
      </c>
      <c r="O69" s="211">
        <f t="shared" si="29"/>
        <v>225</v>
      </c>
      <c r="P69" s="210">
        <f t="shared" si="30"/>
        <v>720</v>
      </c>
      <c r="Q69" s="230">
        <f t="shared" si="118"/>
        <v>180</v>
      </c>
      <c r="R69" s="109">
        <v>3</v>
      </c>
      <c r="S69" s="31">
        <v>0</v>
      </c>
      <c r="T69" s="227" t="str">
        <f t="shared" si="33"/>
        <v>-</v>
      </c>
      <c r="U69" s="231"/>
      <c r="V69" s="232"/>
      <c r="W69" s="231"/>
      <c r="X69" s="111" t="str">
        <f t="shared" ref="X69:X132" si="127">IF(U69&lt;&gt;0,U69/S69,"-")</f>
        <v>-</v>
      </c>
      <c r="Y69" s="250">
        <f t="shared" si="119"/>
        <v>3</v>
      </c>
      <c r="Z69" s="109">
        <v>9</v>
      </c>
      <c r="AA69" s="31">
        <v>4</v>
      </c>
      <c r="AB69" s="227">
        <f t="shared" si="35"/>
        <v>0.444444444444444</v>
      </c>
      <c r="AC69" s="231">
        <v>900</v>
      </c>
      <c r="AD69" s="232"/>
      <c r="AE69" s="231"/>
      <c r="AF69" s="111">
        <f t="shared" ref="AF69:AF132" si="128">IF(AC69&lt;&gt;0,AC69/AA69,"-")</f>
        <v>225</v>
      </c>
      <c r="AG69" s="250">
        <f t="shared" si="120"/>
        <v>5</v>
      </c>
      <c r="AH69" s="109"/>
      <c r="AI69" s="31">
        <v>0</v>
      </c>
      <c r="AJ69" s="227" t="str">
        <f t="shared" si="38"/>
        <v>-</v>
      </c>
      <c r="AK69" s="231"/>
      <c r="AL69" s="232"/>
      <c r="AM69" s="231"/>
      <c r="AN69" s="111" t="str">
        <f t="shared" ref="AN69:AN132" si="129">IF(AK69&lt;&gt;0,AK69/AI69,"-")</f>
        <v>-</v>
      </c>
      <c r="AO69" s="250">
        <f t="shared" si="121"/>
        <v>0</v>
      </c>
      <c r="AP69" s="109">
        <v>0</v>
      </c>
      <c r="AQ69" s="31"/>
      <c r="AR69" s="227" t="str">
        <f t="shared" si="41"/>
        <v>-</v>
      </c>
      <c r="AS69" s="231"/>
      <c r="AT69" s="232"/>
      <c r="AU69" s="231"/>
      <c r="AV69" s="111" t="str">
        <f t="shared" ref="AV69:AV132" si="130">IF(AS69&lt;&gt;0,AS69/AQ69,"-")</f>
        <v>-</v>
      </c>
      <c r="AW69" s="250">
        <f t="shared" si="122"/>
        <v>0</v>
      </c>
      <c r="AX69" s="109">
        <v>3</v>
      </c>
      <c r="AY69" s="31">
        <v>0</v>
      </c>
      <c r="AZ69" s="227" t="str">
        <f t="shared" si="44"/>
        <v>-</v>
      </c>
      <c r="BA69" s="231"/>
      <c r="BB69" s="232"/>
      <c r="BC69" s="231"/>
      <c r="BD69" s="111" t="str">
        <f t="shared" ref="BD69:BD132" si="131">IF(BA69&lt;&gt;0,BA69/AY69,"-")</f>
        <v>-</v>
      </c>
      <c r="BE69" s="250">
        <f t="shared" si="123"/>
        <v>3</v>
      </c>
      <c r="BF69" s="109">
        <v>0</v>
      </c>
      <c r="BG69" s="31"/>
      <c r="BH69" s="227" t="str">
        <f t="shared" ref="BH69:BH132" si="132">IF(BG69&lt;&gt;0,BG69/BF69,"-")</f>
        <v>-</v>
      </c>
      <c r="BI69" s="231"/>
      <c r="BJ69" s="232"/>
      <c r="BK69" s="231"/>
      <c r="BL69" s="111" t="str">
        <f t="shared" ref="BL69:BL132" si="133">IF(BI69&lt;&gt;0,BI69/BG69,"-")</f>
        <v>-</v>
      </c>
      <c r="BM69" s="250">
        <f t="shared" si="124"/>
        <v>0</v>
      </c>
      <c r="BN69" s="109">
        <v>0</v>
      </c>
      <c r="BO69" s="31"/>
      <c r="BP69" s="227" t="str">
        <f t="shared" ref="BP69:BP132" si="134">IF(BO69&lt;&gt;0,BO69/BN69,"-")</f>
        <v>-</v>
      </c>
      <c r="BQ69" s="231"/>
      <c r="BR69" s="232"/>
      <c r="BS69" s="231"/>
      <c r="BT69" s="111" t="str">
        <f t="shared" ref="BT69:BT132" si="135">IF(BQ69&lt;&gt;0,BQ69/BO69,"-")</f>
        <v>-</v>
      </c>
      <c r="BU69" s="250">
        <f t="shared" si="125"/>
        <v>0</v>
      </c>
      <c r="BV69" s="109"/>
      <c r="BW69" s="31"/>
      <c r="BX69" s="227" t="str">
        <f t="shared" si="50"/>
        <v>-</v>
      </c>
      <c r="BY69" s="231"/>
      <c r="BZ69" s="232"/>
      <c r="CA69" s="231"/>
      <c r="CB69" s="111" t="str">
        <f t="shared" ref="CB69:CB132" si="136">IF(BY69&lt;&gt;0,BY69/BW69,"-")</f>
        <v>-</v>
      </c>
      <c r="CC69" s="250">
        <f t="shared" si="126"/>
        <v>0</v>
      </c>
    </row>
    <row r="70" ht="14.25" customHeight="1" spans="1:81">
      <c r="A70" s="191"/>
      <c r="B70" s="108">
        <v>3</v>
      </c>
      <c r="C70" s="192">
        <f t="shared" si="116"/>
        <v>10</v>
      </c>
      <c r="D70" s="189">
        <f t="shared" si="63"/>
        <v>10</v>
      </c>
      <c r="E70" s="189">
        <f t="shared" si="64"/>
        <v>0</v>
      </c>
      <c r="F70" s="190">
        <f t="shared" si="65"/>
        <v>1100</v>
      </c>
      <c r="G70" s="190">
        <f t="shared" si="66"/>
        <v>1100</v>
      </c>
      <c r="H70" s="190">
        <f t="shared" si="67"/>
        <v>0</v>
      </c>
      <c r="I70" s="208">
        <f t="shared" si="68"/>
        <v>5</v>
      </c>
      <c r="J70" s="204">
        <f t="shared" ref="J70:J133" si="137">IF(I70&lt;&gt;0,I70/C70,"-")</f>
        <v>0.5</v>
      </c>
      <c r="K70" s="208">
        <f t="shared" si="69"/>
        <v>0</v>
      </c>
      <c r="L70" s="208">
        <f t="shared" si="70"/>
        <v>5</v>
      </c>
      <c r="M70" s="210">
        <f t="shared" si="117"/>
        <v>1100</v>
      </c>
      <c r="N70" s="190">
        <f t="shared" si="71"/>
        <v>0</v>
      </c>
      <c r="O70" s="211">
        <f t="shared" ref="O70:O133" si="138">IF(M70&lt;&gt;0,M70/I70,"-")</f>
        <v>220</v>
      </c>
      <c r="P70" s="210">
        <f t="shared" ref="P70:P133" si="139">M70-Q70</f>
        <v>880</v>
      </c>
      <c r="Q70" s="230">
        <f t="shared" si="118"/>
        <v>220</v>
      </c>
      <c r="R70" s="109">
        <v>3</v>
      </c>
      <c r="S70" s="31">
        <v>3</v>
      </c>
      <c r="T70" s="227">
        <f t="shared" ref="T70:T133" si="140">IF(S70&lt;&gt;0,S70/R70,"-")</f>
        <v>1</v>
      </c>
      <c r="U70" s="231">
        <v>750</v>
      </c>
      <c r="V70" s="232"/>
      <c r="W70" s="231"/>
      <c r="X70" s="111">
        <f t="shared" si="127"/>
        <v>250</v>
      </c>
      <c r="Y70" s="250">
        <f t="shared" si="119"/>
        <v>0</v>
      </c>
      <c r="Z70" s="109">
        <v>6</v>
      </c>
      <c r="AA70" s="31">
        <v>2</v>
      </c>
      <c r="AB70" s="227">
        <f t="shared" ref="AB70:AB133" si="141">IF(AA70&lt;&gt;0,AA70/Z70,"-")</f>
        <v>0.333333333333333</v>
      </c>
      <c r="AC70" s="231">
        <v>350</v>
      </c>
      <c r="AD70" s="232"/>
      <c r="AE70" s="231"/>
      <c r="AF70" s="111">
        <f t="shared" si="128"/>
        <v>175</v>
      </c>
      <c r="AG70" s="250">
        <f t="shared" si="120"/>
        <v>4</v>
      </c>
      <c r="AH70" s="109"/>
      <c r="AI70" s="31">
        <v>0</v>
      </c>
      <c r="AJ70" s="227" t="str">
        <f t="shared" ref="AJ70:AJ133" si="142">IF(AI70&lt;&gt;0,AI70/AH70,"-")</f>
        <v>-</v>
      </c>
      <c r="AK70" s="231"/>
      <c r="AL70" s="232"/>
      <c r="AM70" s="231"/>
      <c r="AN70" s="111" t="str">
        <f t="shared" si="129"/>
        <v>-</v>
      </c>
      <c r="AO70" s="250">
        <f t="shared" si="121"/>
        <v>0</v>
      </c>
      <c r="AP70" s="109">
        <v>0</v>
      </c>
      <c r="AQ70" s="31"/>
      <c r="AR70" s="227" t="str">
        <f t="shared" ref="AR70:AR133" si="143">IF(AQ70&lt;&gt;0,AQ70/AP70,"-")</f>
        <v>-</v>
      </c>
      <c r="AS70" s="231"/>
      <c r="AT70" s="232"/>
      <c r="AU70" s="231"/>
      <c r="AV70" s="111" t="str">
        <f t="shared" si="130"/>
        <v>-</v>
      </c>
      <c r="AW70" s="250">
        <f t="shared" si="122"/>
        <v>0</v>
      </c>
      <c r="AX70" s="109">
        <v>1</v>
      </c>
      <c r="AY70" s="31">
        <v>0</v>
      </c>
      <c r="AZ70" s="227" t="str">
        <f t="shared" ref="AZ70:AZ133" si="144">IF(AY70&lt;&gt;0,AY70/AX70,"-")</f>
        <v>-</v>
      </c>
      <c r="BA70" s="231"/>
      <c r="BB70" s="232"/>
      <c r="BC70" s="231"/>
      <c r="BD70" s="111" t="str">
        <f t="shared" si="131"/>
        <v>-</v>
      </c>
      <c r="BE70" s="250">
        <f t="shared" si="123"/>
        <v>1</v>
      </c>
      <c r="BF70" s="109">
        <v>0</v>
      </c>
      <c r="BG70" s="31"/>
      <c r="BH70" s="227" t="str">
        <f t="shared" si="132"/>
        <v>-</v>
      </c>
      <c r="BI70" s="231"/>
      <c r="BJ70" s="232"/>
      <c r="BK70" s="231"/>
      <c r="BL70" s="111" t="str">
        <f t="shared" si="133"/>
        <v>-</v>
      </c>
      <c r="BM70" s="250">
        <f t="shared" si="124"/>
        <v>0</v>
      </c>
      <c r="BN70" s="109">
        <v>0</v>
      </c>
      <c r="BO70" s="31"/>
      <c r="BP70" s="227" t="str">
        <f t="shared" si="134"/>
        <v>-</v>
      </c>
      <c r="BQ70" s="231"/>
      <c r="BR70" s="232"/>
      <c r="BS70" s="231"/>
      <c r="BT70" s="111" t="str">
        <f t="shared" si="135"/>
        <v>-</v>
      </c>
      <c r="BU70" s="250">
        <f t="shared" si="125"/>
        <v>0</v>
      </c>
      <c r="BV70" s="109"/>
      <c r="BW70" s="31"/>
      <c r="BX70" s="227" t="str">
        <f t="shared" ref="BX70:BX133" si="145">IF(BW70&lt;&gt;0,BW70/BV70,"-")</f>
        <v>-</v>
      </c>
      <c r="BY70" s="231"/>
      <c r="BZ70" s="232"/>
      <c r="CA70" s="231"/>
      <c r="CB70" s="111" t="str">
        <f t="shared" si="136"/>
        <v>-</v>
      </c>
      <c r="CC70" s="250">
        <f t="shared" si="126"/>
        <v>0</v>
      </c>
    </row>
    <row r="71" ht="14.25" customHeight="1" spans="1:81">
      <c r="A71" s="191"/>
      <c r="B71" s="108">
        <v>4</v>
      </c>
      <c r="C71" s="192">
        <f t="shared" si="116"/>
        <v>0</v>
      </c>
      <c r="D71" s="189">
        <f t="shared" si="63"/>
        <v>0</v>
      </c>
      <c r="E71" s="189">
        <f t="shared" si="64"/>
        <v>0</v>
      </c>
      <c r="F71" s="190">
        <f t="shared" si="65"/>
        <v>0</v>
      </c>
      <c r="G71" s="190">
        <f t="shared" si="66"/>
        <v>0</v>
      </c>
      <c r="H71" s="190">
        <f t="shared" si="67"/>
        <v>0</v>
      </c>
      <c r="I71" s="208">
        <f t="shared" si="68"/>
        <v>0</v>
      </c>
      <c r="J71" s="204" t="str">
        <f t="shared" si="137"/>
        <v>-</v>
      </c>
      <c r="K71" s="208">
        <f t="shared" si="69"/>
        <v>0</v>
      </c>
      <c r="L71" s="208">
        <f t="shared" si="70"/>
        <v>0</v>
      </c>
      <c r="M71" s="210">
        <f t="shared" si="117"/>
        <v>0</v>
      </c>
      <c r="N71" s="190">
        <f t="shared" si="71"/>
        <v>0</v>
      </c>
      <c r="O71" s="211" t="str">
        <f t="shared" si="138"/>
        <v>-</v>
      </c>
      <c r="P71" s="210">
        <f t="shared" si="139"/>
        <v>0</v>
      </c>
      <c r="Q71" s="230">
        <f t="shared" si="118"/>
        <v>0</v>
      </c>
      <c r="R71" s="109"/>
      <c r="S71" s="31"/>
      <c r="T71" s="227" t="str">
        <f t="shared" si="140"/>
        <v>-</v>
      </c>
      <c r="U71" s="231"/>
      <c r="V71" s="232"/>
      <c r="W71" s="231"/>
      <c r="X71" s="111" t="str">
        <f t="shared" si="127"/>
        <v>-</v>
      </c>
      <c r="Y71" s="250">
        <f t="shared" si="119"/>
        <v>0</v>
      </c>
      <c r="Z71" s="109"/>
      <c r="AA71" s="31"/>
      <c r="AB71" s="227" t="str">
        <f t="shared" si="141"/>
        <v>-</v>
      </c>
      <c r="AC71" s="231"/>
      <c r="AD71" s="232"/>
      <c r="AE71" s="231"/>
      <c r="AF71" s="111" t="str">
        <f t="shared" si="128"/>
        <v>-</v>
      </c>
      <c r="AG71" s="250">
        <f t="shared" si="120"/>
        <v>0</v>
      </c>
      <c r="AH71" s="109"/>
      <c r="AI71" s="31"/>
      <c r="AJ71" s="227" t="str">
        <f t="shared" si="142"/>
        <v>-</v>
      </c>
      <c r="AK71" s="231"/>
      <c r="AL71" s="232"/>
      <c r="AM71" s="231"/>
      <c r="AN71" s="111" t="str">
        <f t="shared" si="129"/>
        <v>-</v>
      </c>
      <c r="AO71" s="250">
        <f t="shared" si="121"/>
        <v>0</v>
      </c>
      <c r="AP71" s="109"/>
      <c r="AQ71" s="31"/>
      <c r="AR71" s="227" t="str">
        <f t="shared" si="143"/>
        <v>-</v>
      </c>
      <c r="AS71" s="231"/>
      <c r="AT71" s="232"/>
      <c r="AU71" s="231"/>
      <c r="AV71" s="111" t="str">
        <f t="shared" si="130"/>
        <v>-</v>
      </c>
      <c r="AW71" s="250">
        <f t="shared" si="122"/>
        <v>0</v>
      </c>
      <c r="AX71" s="109"/>
      <c r="AY71" s="31"/>
      <c r="AZ71" s="227" t="str">
        <f t="shared" si="144"/>
        <v>-</v>
      </c>
      <c r="BA71" s="231"/>
      <c r="BB71" s="232"/>
      <c r="BC71" s="231"/>
      <c r="BD71" s="111" t="str">
        <f t="shared" si="131"/>
        <v>-</v>
      </c>
      <c r="BE71" s="250">
        <f t="shared" si="123"/>
        <v>0</v>
      </c>
      <c r="BF71" s="109"/>
      <c r="BG71" s="31"/>
      <c r="BH71" s="227" t="str">
        <f t="shared" si="132"/>
        <v>-</v>
      </c>
      <c r="BI71" s="231"/>
      <c r="BJ71" s="232"/>
      <c r="BK71" s="231"/>
      <c r="BL71" s="111" t="str">
        <f t="shared" si="133"/>
        <v>-</v>
      </c>
      <c r="BM71" s="250">
        <f t="shared" si="124"/>
        <v>0</v>
      </c>
      <c r="BN71" s="109"/>
      <c r="BO71" s="31"/>
      <c r="BP71" s="227" t="str">
        <f t="shared" si="134"/>
        <v>-</v>
      </c>
      <c r="BQ71" s="231"/>
      <c r="BR71" s="232"/>
      <c r="BS71" s="231"/>
      <c r="BT71" s="111" t="str">
        <f t="shared" si="135"/>
        <v>-</v>
      </c>
      <c r="BU71" s="250">
        <f t="shared" si="125"/>
        <v>0</v>
      </c>
      <c r="BV71" s="109"/>
      <c r="BW71" s="31"/>
      <c r="BX71" s="227" t="str">
        <f t="shared" si="145"/>
        <v>-</v>
      </c>
      <c r="BY71" s="231"/>
      <c r="BZ71" s="232"/>
      <c r="CA71" s="231"/>
      <c r="CB71" s="111" t="str">
        <f t="shared" si="136"/>
        <v>-</v>
      </c>
      <c r="CC71" s="250">
        <f t="shared" si="126"/>
        <v>0</v>
      </c>
    </row>
    <row r="72" ht="14.25" customHeight="1" spans="1:81">
      <c r="A72" s="191"/>
      <c r="B72" s="108">
        <v>5</v>
      </c>
      <c r="C72" s="192">
        <f t="shared" si="116"/>
        <v>0</v>
      </c>
      <c r="D72" s="189">
        <f t="shared" ref="D72:D135" si="146">R72+Z72+AH72+AP72+AX72+BV72</f>
        <v>0</v>
      </c>
      <c r="E72" s="189">
        <f t="shared" ref="E72:E135" si="147">BF72+BV72</f>
        <v>0</v>
      </c>
      <c r="F72" s="190">
        <f t="shared" ref="F72:F135" si="148">G72+H72</f>
        <v>0</v>
      </c>
      <c r="G72" s="190">
        <f t="shared" ref="G72:G135" si="149">U72+AC72+AK72+AS72+BA72+BQ72</f>
        <v>0</v>
      </c>
      <c r="H72" s="190">
        <f t="shared" ref="H72:H135" si="150">BI72+BY72</f>
        <v>0</v>
      </c>
      <c r="I72" s="208">
        <f t="shared" ref="I72:I135" si="151">S72+AA72+AI72+BW72+AQ72+BW72+AY72+BG72+BO72</f>
        <v>0</v>
      </c>
      <c r="J72" s="204" t="str">
        <f t="shared" si="137"/>
        <v>-</v>
      </c>
      <c r="K72" s="208">
        <f t="shared" ref="K72:K135" si="152">V72+AD72+AL72+BZ72+AT72+BB72</f>
        <v>0</v>
      </c>
      <c r="L72" s="208">
        <f t="shared" ref="L72:L135" si="153">Y72+AG72+AO72+CC72++BE72+AW72+BM72+BU72</f>
        <v>0</v>
      </c>
      <c r="M72" s="210">
        <f t="shared" si="117"/>
        <v>0</v>
      </c>
      <c r="N72" s="190">
        <f t="shared" ref="N72:N135" si="154">W72+AE72+AM72+CA72+AU72+BC72</f>
        <v>0</v>
      </c>
      <c r="O72" s="211" t="str">
        <f t="shared" si="138"/>
        <v>-</v>
      </c>
      <c r="P72" s="210">
        <f t="shared" si="139"/>
        <v>0</v>
      </c>
      <c r="Q72" s="230">
        <f t="shared" si="118"/>
        <v>0</v>
      </c>
      <c r="R72" s="109"/>
      <c r="S72" s="31"/>
      <c r="T72" s="227" t="str">
        <f t="shared" si="140"/>
        <v>-</v>
      </c>
      <c r="U72" s="231"/>
      <c r="V72" s="232"/>
      <c r="W72" s="231"/>
      <c r="X72" s="111" t="str">
        <f t="shared" si="127"/>
        <v>-</v>
      </c>
      <c r="Y72" s="250">
        <f t="shared" si="119"/>
        <v>0</v>
      </c>
      <c r="Z72" s="109"/>
      <c r="AA72" s="31"/>
      <c r="AB72" s="227" t="str">
        <f t="shared" si="141"/>
        <v>-</v>
      </c>
      <c r="AC72" s="231"/>
      <c r="AD72" s="232"/>
      <c r="AE72" s="231"/>
      <c r="AF72" s="111" t="str">
        <f t="shared" si="128"/>
        <v>-</v>
      </c>
      <c r="AG72" s="250">
        <f t="shared" si="120"/>
        <v>0</v>
      </c>
      <c r="AH72" s="109"/>
      <c r="AI72" s="31"/>
      <c r="AJ72" s="227" t="str">
        <f t="shared" si="142"/>
        <v>-</v>
      </c>
      <c r="AK72" s="231"/>
      <c r="AL72" s="232"/>
      <c r="AM72" s="231"/>
      <c r="AN72" s="111" t="str">
        <f t="shared" si="129"/>
        <v>-</v>
      </c>
      <c r="AO72" s="250">
        <f t="shared" si="121"/>
        <v>0</v>
      </c>
      <c r="AP72" s="109"/>
      <c r="AQ72" s="31"/>
      <c r="AR72" s="227" t="str">
        <f t="shared" si="143"/>
        <v>-</v>
      </c>
      <c r="AS72" s="231"/>
      <c r="AT72" s="232"/>
      <c r="AU72" s="231"/>
      <c r="AV72" s="111" t="str">
        <f t="shared" si="130"/>
        <v>-</v>
      </c>
      <c r="AW72" s="250">
        <f t="shared" si="122"/>
        <v>0</v>
      </c>
      <c r="AX72" s="109"/>
      <c r="AY72" s="31"/>
      <c r="AZ72" s="227" t="str">
        <f t="shared" si="144"/>
        <v>-</v>
      </c>
      <c r="BA72" s="231"/>
      <c r="BB72" s="232"/>
      <c r="BC72" s="231"/>
      <c r="BD72" s="111" t="str">
        <f t="shared" si="131"/>
        <v>-</v>
      </c>
      <c r="BE72" s="250">
        <f t="shared" si="123"/>
        <v>0</v>
      </c>
      <c r="BF72" s="109"/>
      <c r="BG72" s="31"/>
      <c r="BH72" s="227" t="str">
        <f t="shared" si="132"/>
        <v>-</v>
      </c>
      <c r="BI72" s="231"/>
      <c r="BJ72" s="232"/>
      <c r="BK72" s="231"/>
      <c r="BL72" s="111" t="str">
        <f t="shared" si="133"/>
        <v>-</v>
      </c>
      <c r="BM72" s="250">
        <f t="shared" si="124"/>
        <v>0</v>
      </c>
      <c r="BN72" s="109"/>
      <c r="BO72" s="31"/>
      <c r="BP72" s="227" t="str">
        <f t="shared" si="134"/>
        <v>-</v>
      </c>
      <c r="BQ72" s="231"/>
      <c r="BR72" s="232"/>
      <c r="BS72" s="231"/>
      <c r="BT72" s="111" t="str">
        <f t="shared" si="135"/>
        <v>-</v>
      </c>
      <c r="BU72" s="250">
        <f t="shared" si="125"/>
        <v>0</v>
      </c>
      <c r="BV72" s="109"/>
      <c r="BW72" s="31"/>
      <c r="BX72" s="227" t="str">
        <f t="shared" si="145"/>
        <v>-</v>
      </c>
      <c r="BY72" s="231"/>
      <c r="BZ72" s="232"/>
      <c r="CA72" s="231"/>
      <c r="CB72" s="111" t="str">
        <f t="shared" si="136"/>
        <v>-</v>
      </c>
      <c r="CC72" s="250">
        <f t="shared" si="126"/>
        <v>0</v>
      </c>
    </row>
    <row r="73" ht="14.25" customHeight="1" spans="1:81">
      <c r="A73" s="191"/>
      <c r="B73" s="108">
        <v>6</v>
      </c>
      <c r="C73" s="192">
        <f t="shared" si="116"/>
        <v>0</v>
      </c>
      <c r="D73" s="189">
        <f t="shared" si="146"/>
        <v>0</v>
      </c>
      <c r="E73" s="189">
        <f t="shared" si="147"/>
        <v>0</v>
      </c>
      <c r="F73" s="190">
        <f t="shared" si="148"/>
        <v>0</v>
      </c>
      <c r="G73" s="190">
        <f t="shared" si="149"/>
        <v>0</v>
      </c>
      <c r="H73" s="190">
        <f t="shared" si="150"/>
        <v>0</v>
      </c>
      <c r="I73" s="208">
        <f t="shared" si="151"/>
        <v>0</v>
      </c>
      <c r="J73" s="204" t="str">
        <f t="shared" si="137"/>
        <v>-</v>
      </c>
      <c r="K73" s="208">
        <f t="shared" si="152"/>
        <v>0</v>
      </c>
      <c r="L73" s="208">
        <f t="shared" si="153"/>
        <v>0</v>
      </c>
      <c r="M73" s="210">
        <f t="shared" si="117"/>
        <v>0</v>
      </c>
      <c r="N73" s="190">
        <f t="shared" si="154"/>
        <v>0</v>
      </c>
      <c r="O73" s="211" t="str">
        <f t="shared" si="138"/>
        <v>-</v>
      </c>
      <c r="P73" s="210">
        <f t="shared" si="139"/>
        <v>0</v>
      </c>
      <c r="Q73" s="230">
        <f t="shared" si="118"/>
        <v>0</v>
      </c>
      <c r="R73" s="109"/>
      <c r="S73" s="31"/>
      <c r="T73" s="227" t="str">
        <f t="shared" si="140"/>
        <v>-</v>
      </c>
      <c r="U73" s="231"/>
      <c r="V73" s="232"/>
      <c r="W73" s="231"/>
      <c r="X73" s="111" t="str">
        <f t="shared" si="127"/>
        <v>-</v>
      </c>
      <c r="Y73" s="250">
        <f t="shared" si="119"/>
        <v>0</v>
      </c>
      <c r="Z73" s="109"/>
      <c r="AA73" s="31"/>
      <c r="AB73" s="227" t="str">
        <f t="shared" si="141"/>
        <v>-</v>
      </c>
      <c r="AC73" s="231"/>
      <c r="AD73" s="232"/>
      <c r="AE73" s="231"/>
      <c r="AF73" s="111" t="str">
        <f t="shared" si="128"/>
        <v>-</v>
      </c>
      <c r="AG73" s="250">
        <f t="shared" si="120"/>
        <v>0</v>
      </c>
      <c r="AH73" s="109"/>
      <c r="AI73" s="31"/>
      <c r="AJ73" s="227" t="str">
        <f t="shared" si="142"/>
        <v>-</v>
      </c>
      <c r="AK73" s="231"/>
      <c r="AL73" s="232"/>
      <c r="AM73" s="231"/>
      <c r="AN73" s="111" t="str">
        <f t="shared" si="129"/>
        <v>-</v>
      </c>
      <c r="AO73" s="250">
        <f t="shared" si="121"/>
        <v>0</v>
      </c>
      <c r="AP73" s="109"/>
      <c r="AQ73" s="31"/>
      <c r="AR73" s="227" t="str">
        <f t="shared" si="143"/>
        <v>-</v>
      </c>
      <c r="AS73" s="231"/>
      <c r="AT73" s="232"/>
      <c r="AU73" s="231"/>
      <c r="AV73" s="111" t="str">
        <f t="shared" si="130"/>
        <v>-</v>
      </c>
      <c r="AW73" s="250">
        <f t="shared" si="122"/>
        <v>0</v>
      </c>
      <c r="AX73" s="109"/>
      <c r="AY73" s="31"/>
      <c r="AZ73" s="227" t="str">
        <f t="shared" si="144"/>
        <v>-</v>
      </c>
      <c r="BA73" s="231"/>
      <c r="BB73" s="232"/>
      <c r="BC73" s="231"/>
      <c r="BD73" s="111" t="str">
        <f t="shared" si="131"/>
        <v>-</v>
      </c>
      <c r="BE73" s="250">
        <f t="shared" si="123"/>
        <v>0</v>
      </c>
      <c r="BF73" s="109"/>
      <c r="BG73" s="31"/>
      <c r="BH73" s="227" t="str">
        <f t="shared" si="132"/>
        <v>-</v>
      </c>
      <c r="BI73" s="231"/>
      <c r="BJ73" s="232"/>
      <c r="BK73" s="231"/>
      <c r="BL73" s="111" t="str">
        <f t="shared" si="133"/>
        <v>-</v>
      </c>
      <c r="BM73" s="250">
        <f t="shared" si="124"/>
        <v>0</v>
      </c>
      <c r="BN73" s="109"/>
      <c r="BO73" s="31"/>
      <c r="BP73" s="227" t="str">
        <f t="shared" si="134"/>
        <v>-</v>
      </c>
      <c r="BQ73" s="231"/>
      <c r="BR73" s="232"/>
      <c r="BS73" s="231"/>
      <c r="BT73" s="111" t="str">
        <f t="shared" si="135"/>
        <v>-</v>
      </c>
      <c r="BU73" s="250">
        <f t="shared" si="125"/>
        <v>0</v>
      </c>
      <c r="BV73" s="109"/>
      <c r="BW73" s="31"/>
      <c r="BX73" s="227" t="str">
        <f t="shared" si="145"/>
        <v>-</v>
      </c>
      <c r="BY73" s="231"/>
      <c r="BZ73" s="232"/>
      <c r="CA73" s="231"/>
      <c r="CB73" s="111" t="str">
        <f t="shared" si="136"/>
        <v>-</v>
      </c>
      <c r="CC73" s="250">
        <f t="shared" si="126"/>
        <v>0</v>
      </c>
    </row>
    <row r="74" ht="14.25" customHeight="1" spans="1:81">
      <c r="A74" s="191"/>
      <c r="B74" s="108">
        <v>7</v>
      </c>
      <c r="C74" s="192">
        <f t="shared" si="116"/>
        <v>0</v>
      </c>
      <c r="D74" s="189">
        <f t="shared" si="146"/>
        <v>0</v>
      </c>
      <c r="E74" s="189">
        <f t="shared" si="147"/>
        <v>0</v>
      </c>
      <c r="F74" s="190">
        <f t="shared" si="148"/>
        <v>0</v>
      </c>
      <c r="G74" s="190">
        <f t="shared" si="149"/>
        <v>0</v>
      </c>
      <c r="H74" s="190">
        <f t="shared" si="150"/>
        <v>0</v>
      </c>
      <c r="I74" s="208">
        <f t="shared" si="151"/>
        <v>0</v>
      </c>
      <c r="J74" s="204" t="str">
        <f t="shared" si="137"/>
        <v>-</v>
      </c>
      <c r="K74" s="208">
        <f t="shared" si="152"/>
        <v>0</v>
      </c>
      <c r="L74" s="208">
        <f t="shared" si="153"/>
        <v>0</v>
      </c>
      <c r="M74" s="210">
        <f t="shared" si="117"/>
        <v>0</v>
      </c>
      <c r="N74" s="190">
        <f t="shared" si="154"/>
        <v>0</v>
      </c>
      <c r="O74" s="211" t="str">
        <f t="shared" si="138"/>
        <v>-</v>
      </c>
      <c r="P74" s="210">
        <f t="shared" si="139"/>
        <v>0</v>
      </c>
      <c r="Q74" s="230">
        <f t="shared" si="118"/>
        <v>0</v>
      </c>
      <c r="R74" s="109"/>
      <c r="S74" s="31"/>
      <c r="T74" s="227" t="str">
        <f t="shared" si="140"/>
        <v>-</v>
      </c>
      <c r="U74" s="231"/>
      <c r="V74" s="232"/>
      <c r="W74" s="231"/>
      <c r="X74" s="111" t="str">
        <f t="shared" si="127"/>
        <v>-</v>
      </c>
      <c r="Y74" s="250">
        <f t="shared" si="119"/>
        <v>0</v>
      </c>
      <c r="Z74" s="109"/>
      <c r="AA74" s="31"/>
      <c r="AB74" s="227" t="str">
        <f t="shared" si="141"/>
        <v>-</v>
      </c>
      <c r="AC74" s="231"/>
      <c r="AD74" s="232"/>
      <c r="AE74" s="231"/>
      <c r="AF74" s="111" t="str">
        <f t="shared" si="128"/>
        <v>-</v>
      </c>
      <c r="AG74" s="250">
        <f t="shared" si="120"/>
        <v>0</v>
      </c>
      <c r="AH74" s="109"/>
      <c r="AI74" s="31"/>
      <c r="AJ74" s="227" t="str">
        <f t="shared" si="142"/>
        <v>-</v>
      </c>
      <c r="AK74" s="231"/>
      <c r="AL74" s="232"/>
      <c r="AM74" s="231"/>
      <c r="AN74" s="111" t="str">
        <f t="shared" si="129"/>
        <v>-</v>
      </c>
      <c r="AO74" s="250">
        <f t="shared" si="121"/>
        <v>0</v>
      </c>
      <c r="AP74" s="109"/>
      <c r="AQ74" s="31"/>
      <c r="AR74" s="227" t="str">
        <f t="shared" si="143"/>
        <v>-</v>
      </c>
      <c r="AS74" s="231"/>
      <c r="AT74" s="232"/>
      <c r="AU74" s="231"/>
      <c r="AV74" s="111" t="str">
        <f t="shared" si="130"/>
        <v>-</v>
      </c>
      <c r="AW74" s="250">
        <f t="shared" si="122"/>
        <v>0</v>
      </c>
      <c r="AX74" s="109"/>
      <c r="AY74" s="31"/>
      <c r="AZ74" s="227" t="str">
        <f t="shared" si="144"/>
        <v>-</v>
      </c>
      <c r="BA74" s="231"/>
      <c r="BB74" s="232"/>
      <c r="BC74" s="231"/>
      <c r="BD74" s="111" t="str">
        <f t="shared" si="131"/>
        <v>-</v>
      </c>
      <c r="BE74" s="250">
        <f t="shared" si="123"/>
        <v>0</v>
      </c>
      <c r="BF74" s="109"/>
      <c r="BG74" s="31"/>
      <c r="BH74" s="227" t="str">
        <f t="shared" si="132"/>
        <v>-</v>
      </c>
      <c r="BI74" s="231"/>
      <c r="BJ74" s="232"/>
      <c r="BK74" s="231"/>
      <c r="BL74" s="111" t="str">
        <f t="shared" si="133"/>
        <v>-</v>
      </c>
      <c r="BM74" s="250">
        <f t="shared" si="124"/>
        <v>0</v>
      </c>
      <c r="BN74" s="109"/>
      <c r="BO74" s="31"/>
      <c r="BP74" s="227" t="str">
        <f t="shared" si="134"/>
        <v>-</v>
      </c>
      <c r="BQ74" s="231"/>
      <c r="BR74" s="232"/>
      <c r="BS74" s="231"/>
      <c r="BT74" s="111" t="str">
        <f t="shared" si="135"/>
        <v>-</v>
      </c>
      <c r="BU74" s="250">
        <f t="shared" si="125"/>
        <v>0</v>
      </c>
      <c r="BV74" s="109"/>
      <c r="BW74" s="31"/>
      <c r="BX74" s="227" t="str">
        <f t="shared" si="145"/>
        <v>-</v>
      </c>
      <c r="BY74" s="231"/>
      <c r="BZ74" s="232"/>
      <c r="CA74" s="231"/>
      <c r="CB74" s="111" t="str">
        <f t="shared" si="136"/>
        <v>-</v>
      </c>
      <c r="CC74" s="250">
        <f t="shared" si="126"/>
        <v>0</v>
      </c>
    </row>
    <row r="75" ht="14.25" customHeight="1" spans="1:81">
      <c r="A75" s="191"/>
      <c r="B75" s="108">
        <v>8</v>
      </c>
      <c r="C75" s="192">
        <f t="shared" si="116"/>
        <v>0</v>
      </c>
      <c r="D75" s="189">
        <f t="shared" si="146"/>
        <v>0</v>
      </c>
      <c r="E75" s="189">
        <f t="shared" si="147"/>
        <v>0</v>
      </c>
      <c r="F75" s="190">
        <f t="shared" si="148"/>
        <v>0</v>
      </c>
      <c r="G75" s="190">
        <f t="shared" si="149"/>
        <v>0</v>
      </c>
      <c r="H75" s="190">
        <f t="shared" si="150"/>
        <v>0</v>
      </c>
      <c r="I75" s="208">
        <f t="shared" si="151"/>
        <v>0</v>
      </c>
      <c r="J75" s="204" t="str">
        <f t="shared" si="137"/>
        <v>-</v>
      </c>
      <c r="K75" s="208">
        <f t="shared" si="152"/>
        <v>0</v>
      </c>
      <c r="L75" s="208">
        <f t="shared" si="153"/>
        <v>0</v>
      </c>
      <c r="M75" s="210">
        <f t="shared" si="117"/>
        <v>0</v>
      </c>
      <c r="N75" s="190">
        <f t="shared" si="154"/>
        <v>0</v>
      </c>
      <c r="O75" s="211" t="str">
        <f t="shared" si="138"/>
        <v>-</v>
      </c>
      <c r="P75" s="210">
        <f t="shared" si="139"/>
        <v>0</v>
      </c>
      <c r="Q75" s="230">
        <f t="shared" si="118"/>
        <v>0</v>
      </c>
      <c r="R75" s="109"/>
      <c r="S75" s="31"/>
      <c r="T75" s="227" t="str">
        <f t="shared" si="140"/>
        <v>-</v>
      </c>
      <c r="U75" s="231"/>
      <c r="V75" s="232"/>
      <c r="W75" s="231"/>
      <c r="X75" s="111" t="str">
        <f t="shared" si="127"/>
        <v>-</v>
      </c>
      <c r="Y75" s="250">
        <f t="shared" si="119"/>
        <v>0</v>
      </c>
      <c r="Z75" s="109"/>
      <c r="AA75" s="31"/>
      <c r="AB75" s="227" t="str">
        <f t="shared" si="141"/>
        <v>-</v>
      </c>
      <c r="AC75" s="231"/>
      <c r="AD75" s="232"/>
      <c r="AE75" s="231"/>
      <c r="AF75" s="111" t="str">
        <f t="shared" si="128"/>
        <v>-</v>
      </c>
      <c r="AG75" s="250">
        <f t="shared" si="120"/>
        <v>0</v>
      </c>
      <c r="AH75" s="109"/>
      <c r="AI75" s="31"/>
      <c r="AJ75" s="227" t="str">
        <f t="shared" si="142"/>
        <v>-</v>
      </c>
      <c r="AK75" s="231"/>
      <c r="AL75" s="232"/>
      <c r="AM75" s="231"/>
      <c r="AN75" s="111" t="str">
        <f t="shared" si="129"/>
        <v>-</v>
      </c>
      <c r="AO75" s="250">
        <f t="shared" si="121"/>
        <v>0</v>
      </c>
      <c r="AP75" s="109"/>
      <c r="AQ75" s="31"/>
      <c r="AR75" s="227" t="str">
        <f t="shared" si="143"/>
        <v>-</v>
      </c>
      <c r="AS75" s="231"/>
      <c r="AT75" s="232"/>
      <c r="AU75" s="231"/>
      <c r="AV75" s="111" t="str">
        <f t="shared" si="130"/>
        <v>-</v>
      </c>
      <c r="AW75" s="250">
        <f t="shared" si="122"/>
        <v>0</v>
      </c>
      <c r="AX75" s="109"/>
      <c r="AY75" s="31"/>
      <c r="AZ75" s="227" t="str">
        <f t="shared" si="144"/>
        <v>-</v>
      </c>
      <c r="BA75" s="231"/>
      <c r="BB75" s="232"/>
      <c r="BC75" s="231"/>
      <c r="BD75" s="111" t="str">
        <f t="shared" si="131"/>
        <v>-</v>
      </c>
      <c r="BE75" s="250">
        <f t="shared" si="123"/>
        <v>0</v>
      </c>
      <c r="BF75" s="109"/>
      <c r="BG75" s="31"/>
      <c r="BH75" s="227" t="str">
        <f t="shared" si="132"/>
        <v>-</v>
      </c>
      <c r="BI75" s="231"/>
      <c r="BJ75" s="232"/>
      <c r="BK75" s="231"/>
      <c r="BL75" s="111" t="str">
        <f t="shared" si="133"/>
        <v>-</v>
      </c>
      <c r="BM75" s="250">
        <f t="shared" si="124"/>
        <v>0</v>
      </c>
      <c r="BN75" s="109"/>
      <c r="BO75" s="31"/>
      <c r="BP75" s="227" t="str">
        <f t="shared" si="134"/>
        <v>-</v>
      </c>
      <c r="BQ75" s="231"/>
      <c r="BR75" s="232"/>
      <c r="BS75" s="231"/>
      <c r="BT75" s="111" t="str">
        <f t="shared" si="135"/>
        <v>-</v>
      </c>
      <c r="BU75" s="250">
        <f t="shared" si="125"/>
        <v>0</v>
      </c>
      <c r="BV75" s="109"/>
      <c r="BW75" s="31"/>
      <c r="BX75" s="227" t="str">
        <f t="shared" si="145"/>
        <v>-</v>
      </c>
      <c r="BY75" s="231"/>
      <c r="BZ75" s="232"/>
      <c r="CA75" s="231"/>
      <c r="CB75" s="111" t="str">
        <f t="shared" si="136"/>
        <v>-</v>
      </c>
      <c r="CC75" s="250">
        <f t="shared" si="126"/>
        <v>0</v>
      </c>
    </row>
    <row r="76" ht="14.25" customHeight="1" spans="1:81">
      <c r="A76" s="191"/>
      <c r="B76" s="108">
        <v>9</v>
      </c>
      <c r="C76" s="192">
        <f t="shared" si="116"/>
        <v>0</v>
      </c>
      <c r="D76" s="189">
        <f t="shared" si="146"/>
        <v>0</v>
      </c>
      <c r="E76" s="189">
        <f t="shared" si="147"/>
        <v>0</v>
      </c>
      <c r="F76" s="190">
        <f t="shared" si="148"/>
        <v>0</v>
      </c>
      <c r="G76" s="190">
        <f t="shared" si="149"/>
        <v>0</v>
      </c>
      <c r="H76" s="190">
        <f t="shared" si="150"/>
        <v>0</v>
      </c>
      <c r="I76" s="208">
        <f t="shared" si="151"/>
        <v>0</v>
      </c>
      <c r="J76" s="204" t="str">
        <f t="shared" si="137"/>
        <v>-</v>
      </c>
      <c r="K76" s="208">
        <f t="shared" si="152"/>
        <v>0</v>
      </c>
      <c r="L76" s="208">
        <f t="shared" si="153"/>
        <v>0</v>
      </c>
      <c r="M76" s="210">
        <f t="shared" si="117"/>
        <v>0</v>
      </c>
      <c r="N76" s="190">
        <f t="shared" si="154"/>
        <v>0</v>
      </c>
      <c r="O76" s="211" t="str">
        <f t="shared" si="138"/>
        <v>-</v>
      </c>
      <c r="P76" s="210">
        <f t="shared" si="139"/>
        <v>0</v>
      </c>
      <c r="Q76" s="230">
        <f t="shared" si="118"/>
        <v>0</v>
      </c>
      <c r="R76" s="109"/>
      <c r="S76" s="31"/>
      <c r="T76" s="227" t="str">
        <f t="shared" si="140"/>
        <v>-</v>
      </c>
      <c r="U76" s="231"/>
      <c r="V76" s="232"/>
      <c r="W76" s="231"/>
      <c r="X76" s="111" t="str">
        <f t="shared" si="127"/>
        <v>-</v>
      </c>
      <c r="Y76" s="250">
        <f t="shared" si="119"/>
        <v>0</v>
      </c>
      <c r="Z76" s="109"/>
      <c r="AA76" s="31"/>
      <c r="AB76" s="227" t="str">
        <f t="shared" si="141"/>
        <v>-</v>
      </c>
      <c r="AC76" s="231"/>
      <c r="AD76" s="232"/>
      <c r="AE76" s="231"/>
      <c r="AF76" s="111" t="str">
        <f t="shared" si="128"/>
        <v>-</v>
      </c>
      <c r="AG76" s="250">
        <f t="shared" si="120"/>
        <v>0</v>
      </c>
      <c r="AH76" s="109"/>
      <c r="AI76" s="31"/>
      <c r="AJ76" s="227" t="str">
        <f t="shared" si="142"/>
        <v>-</v>
      </c>
      <c r="AK76" s="231"/>
      <c r="AL76" s="232"/>
      <c r="AM76" s="231"/>
      <c r="AN76" s="111" t="str">
        <f t="shared" si="129"/>
        <v>-</v>
      </c>
      <c r="AO76" s="250">
        <f t="shared" si="121"/>
        <v>0</v>
      </c>
      <c r="AP76" s="109"/>
      <c r="AQ76" s="31"/>
      <c r="AR76" s="227" t="str">
        <f t="shared" si="143"/>
        <v>-</v>
      </c>
      <c r="AS76" s="231"/>
      <c r="AT76" s="232"/>
      <c r="AU76" s="231"/>
      <c r="AV76" s="111" t="str">
        <f t="shared" si="130"/>
        <v>-</v>
      </c>
      <c r="AW76" s="250">
        <f t="shared" si="122"/>
        <v>0</v>
      </c>
      <c r="AX76" s="109"/>
      <c r="AY76" s="31"/>
      <c r="AZ76" s="227" t="str">
        <f t="shared" si="144"/>
        <v>-</v>
      </c>
      <c r="BA76" s="231"/>
      <c r="BB76" s="232"/>
      <c r="BC76" s="231"/>
      <c r="BD76" s="111" t="str">
        <f t="shared" si="131"/>
        <v>-</v>
      </c>
      <c r="BE76" s="250">
        <f t="shared" si="123"/>
        <v>0</v>
      </c>
      <c r="BF76" s="109"/>
      <c r="BG76" s="31"/>
      <c r="BH76" s="227" t="str">
        <f t="shared" si="132"/>
        <v>-</v>
      </c>
      <c r="BI76" s="231"/>
      <c r="BJ76" s="232"/>
      <c r="BK76" s="231"/>
      <c r="BL76" s="111" t="str">
        <f t="shared" si="133"/>
        <v>-</v>
      </c>
      <c r="BM76" s="250">
        <f t="shared" si="124"/>
        <v>0</v>
      </c>
      <c r="BN76" s="109"/>
      <c r="BO76" s="31"/>
      <c r="BP76" s="227" t="str">
        <f t="shared" si="134"/>
        <v>-</v>
      </c>
      <c r="BQ76" s="231"/>
      <c r="BR76" s="232"/>
      <c r="BS76" s="231"/>
      <c r="BT76" s="111" t="str">
        <f t="shared" si="135"/>
        <v>-</v>
      </c>
      <c r="BU76" s="250">
        <f t="shared" si="125"/>
        <v>0</v>
      </c>
      <c r="BV76" s="109"/>
      <c r="BW76" s="31"/>
      <c r="BX76" s="227" t="str">
        <f t="shared" si="145"/>
        <v>-</v>
      </c>
      <c r="BY76" s="231"/>
      <c r="BZ76" s="232"/>
      <c r="CA76" s="231"/>
      <c r="CB76" s="111" t="str">
        <f t="shared" si="136"/>
        <v>-</v>
      </c>
      <c r="CC76" s="250">
        <f t="shared" si="126"/>
        <v>0</v>
      </c>
    </row>
    <row r="77" ht="14.25" customHeight="1" spans="1:81">
      <c r="A77" s="191"/>
      <c r="B77" s="108">
        <v>10</v>
      </c>
      <c r="C77" s="192">
        <f t="shared" si="116"/>
        <v>0</v>
      </c>
      <c r="D77" s="189">
        <f t="shared" si="146"/>
        <v>0</v>
      </c>
      <c r="E77" s="189">
        <f t="shared" si="147"/>
        <v>0</v>
      </c>
      <c r="F77" s="190">
        <f t="shared" si="148"/>
        <v>0</v>
      </c>
      <c r="G77" s="190">
        <f t="shared" si="149"/>
        <v>0</v>
      </c>
      <c r="H77" s="190">
        <f t="shared" si="150"/>
        <v>0</v>
      </c>
      <c r="I77" s="208">
        <f t="shared" si="151"/>
        <v>0</v>
      </c>
      <c r="J77" s="204" t="str">
        <f t="shared" si="137"/>
        <v>-</v>
      </c>
      <c r="K77" s="208">
        <f t="shared" si="152"/>
        <v>0</v>
      </c>
      <c r="L77" s="208">
        <f t="shared" si="153"/>
        <v>0</v>
      </c>
      <c r="M77" s="210">
        <f t="shared" si="117"/>
        <v>0</v>
      </c>
      <c r="N77" s="190">
        <f t="shared" si="154"/>
        <v>0</v>
      </c>
      <c r="O77" s="211" t="str">
        <f t="shared" si="138"/>
        <v>-</v>
      </c>
      <c r="P77" s="210">
        <f t="shared" si="139"/>
        <v>0</v>
      </c>
      <c r="Q77" s="230">
        <f t="shared" si="118"/>
        <v>0</v>
      </c>
      <c r="R77" s="109"/>
      <c r="S77" s="31"/>
      <c r="T77" s="227" t="str">
        <f t="shared" si="140"/>
        <v>-</v>
      </c>
      <c r="U77" s="231"/>
      <c r="V77" s="232"/>
      <c r="W77" s="231"/>
      <c r="X77" s="111" t="str">
        <f t="shared" si="127"/>
        <v>-</v>
      </c>
      <c r="Y77" s="250">
        <f t="shared" si="119"/>
        <v>0</v>
      </c>
      <c r="Z77" s="109"/>
      <c r="AA77" s="31"/>
      <c r="AB77" s="227" t="str">
        <f t="shared" si="141"/>
        <v>-</v>
      </c>
      <c r="AC77" s="231"/>
      <c r="AD77" s="232"/>
      <c r="AE77" s="231"/>
      <c r="AF77" s="111" t="str">
        <f t="shared" si="128"/>
        <v>-</v>
      </c>
      <c r="AG77" s="250">
        <f t="shared" si="120"/>
        <v>0</v>
      </c>
      <c r="AH77" s="109"/>
      <c r="AI77" s="31"/>
      <c r="AJ77" s="227" t="str">
        <f t="shared" si="142"/>
        <v>-</v>
      </c>
      <c r="AK77" s="231"/>
      <c r="AL77" s="232"/>
      <c r="AM77" s="231"/>
      <c r="AN77" s="111" t="str">
        <f t="shared" si="129"/>
        <v>-</v>
      </c>
      <c r="AO77" s="250">
        <f t="shared" si="121"/>
        <v>0</v>
      </c>
      <c r="AP77" s="109"/>
      <c r="AQ77" s="31"/>
      <c r="AR77" s="227" t="str">
        <f t="shared" si="143"/>
        <v>-</v>
      </c>
      <c r="AS77" s="231"/>
      <c r="AT77" s="232"/>
      <c r="AU77" s="231"/>
      <c r="AV77" s="111" t="str">
        <f t="shared" si="130"/>
        <v>-</v>
      </c>
      <c r="AW77" s="250">
        <f t="shared" si="122"/>
        <v>0</v>
      </c>
      <c r="AX77" s="109"/>
      <c r="AY77" s="31"/>
      <c r="AZ77" s="227" t="str">
        <f t="shared" si="144"/>
        <v>-</v>
      </c>
      <c r="BA77" s="231"/>
      <c r="BB77" s="232"/>
      <c r="BC77" s="231"/>
      <c r="BD77" s="111" t="str">
        <f t="shared" si="131"/>
        <v>-</v>
      </c>
      <c r="BE77" s="250">
        <f t="shared" si="123"/>
        <v>0</v>
      </c>
      <c r="BF77" s="109"/>
      <c r="BG77" s="31"/>
      <c r="BH77" s="227" t="str">
        <f t="shared" si="132"/>
        <v>-</v>
      </c>
      <c r="BI77" s="231"/>
      <c r="BJ77" s="232"/>
      <c r="BK77" s="231"/>
      <c r="BL77" s="111" t="str">
        <f t="shared" si="133"/>
        <v>-</v>
      </c>
      <c r="BM77" s="250">
        <f t="shared" si="124"/>
        <v>0</v>
      </c>
      <c r="BN77" s="109"/>
      <c r="BO77" s="31"/>
      <c r="BP77" s="227" t="str">
        <f t="shared" si="134"/>
        <v>-</v>
      </c>
      <c r="BQ77" s="231"/>
      <c r="BR77" s="232"/>
      <c r="BS77" s="231"/>
      <c r="BT77" s="111" t="str">
        <f t="shared" si="135"/>
        <v>-</v>
      </c>
      <c r="BU77" s="250">
        <f t="shared" si="125"/>
        <v>0</v>
      </c>
      <c r="BV77" s="109"/>
      <c r="BW77" s="31"/>
      <c r="BX77" s="227" t="str">
        <f t="shared" si="145"/>
        <v>-</v>
      </c>
      <c r="BY77" s="231"/>
      <c r="BZ77" s="232"/>
      <c r="CA77" s="231"/>
      <c r="CB77" s="111" t="str">
        <f t="shared" si="136"/>
        <v>-</v>
      </c>
      <c r="CC77" s="250">
        <f t="shared" si="126"/>
        <v>0</v>
      </c>
    </row>
    <row r="78" ht="14.25" customHeight="1" spans="1:81">
      <c r="A78" s="191"/>
      <c r="B78" s="108">
        <v>11</v>
      </c>
      <c r="C78" s="192">
        <f t="shared" si="116"/>
        <v>0</v>
      </c>
      <c r="D78" s="189">
        <f t="shared" si="146"/>
        <v>0</v>
      </c>
      <c r="E78" s="189">
        <f t="shared" si="147"/>
        <v>0</v>
      </c>
      <c r="F78" s="190">
        <f t="shared" si="148"/>
        <v>0</v>
      </c>
      <c r="G78" s="190">
        <f t="shared" si="149"/>
        <v>0</v>
      </c>
      <c r="H78" s="190">
        <f t="shared" si="150"/>
        <v>0</v>
      </c>
      <c r="I78" s="208">
        <f t="shared" si="151"/>
        <v>0</v>
      </c>
      <c r="J78" s="204" t="str">
        <f t="shared" si="137"/>
        <v>-</v>
      </c>
      <c r="K78" s="208">
        <f t="shared" si="152"/>
        <v>0</v>
      </c>
      <c r="L78" s="208">
        <f t="shared" si="153"/>
        <v>0</v>
      </c>
      <c r="M78" s="210">
        <f t="shared" si="117"/>
        <v>0</v>
      </c>
      <c r="N78" s="190">
        <f t="shared" si="154"/>
        <v>0</v>
      </c>
      <c r="O78" s="211" t="str">
        <f t="shared" si="138"/>
        <v>-</v>
      </c>
      <c r="P78" s="210">
        <f t="shared" si="139"/>
        <v>0</v>
      </c>
      <c r="Q78" s="230">
        <f t="shared" si="118"/>
        <v>0</v>
      </c>
      <c r="R78" s="109"/>
      <c r="S78" s="31"/>
      <c r="T78" s="227" t="str">
        <f t="shared" si="140"/>
        <v>-</v>
      </c>
      <c r="U78" s="231"/>
      <c r="V78" s="232"/>
      <c r="W78" s="231"/>
      <c r="X78" s="111" t="str">
        <f t="shared" si="127"/>
        <v>-</v>
      </c>
      <c r="Y78" s="250">
        <f t="shared" si="119"/>
        <v>0</v>
      </c>
      <c r="Z78" s="109"/>
      <c r="AA78" s="31"/>
      <c r="AB78" s="227" t="str">
        <f t="shared" si="141"/>
        <v>-</v>
      </c>
      <c r="AC78" s="231"/>
      <c r="AD78" s="232"/>
      <c r="AE78" s="231"/>
      <c r="AF78" s="111" t="str">
        <f t="shared" si="128"/>
        <v>-</v>
      </c>
      <c r="AG78" s="250">
        <f t="shared" si="120"/>
        <v>0</v>
      </c>
      <c r="AH78" s="109"/>
      <c r="AI78" s="31"/>
      <c r="AJ78" s="227" t="str">
        <f t="shared" si="142"/>
        <v>-</v>
      </c>
      <c r="AK78" s="231"/>
      <c r="AL78" s="232"/>
      <c r="AM78" s="231"/>
      <c r="AN78" s="111" t="str">
        <f t="shared" si="129"/>
        <v>-</v>
      </c>
      <c r="AO78" s="250">
        <f t="shared" si="121"/>
        <v>0</v>
      </c>
      <c r="AP78" s="109"/>
      <c r="AQ78" s="31"/>
      <c r="AR78" s="227" t="str">
        <f t="shared" si="143"/>
        <v>-</v>
      </c>
      <c r="AS78" s="231"/>
      <c r="AT78" s="232"/>
      <c r="AU78" s="231"/>
      <c r="AV78" s="111" t="str">
        <f t="shared" si="130"/>
        <v>-</v>
      </c>
      <c r="AW78" s="250">
        <f t="shared" si="122"/>
        <v>0</v>
      </c>
      <c r="AX78" s="109"/>
      <c r="AY78" s="31"/>
      <c r="AZ78" s="227" t="str">
        <f t="shared" si="144"/>
        <v>-</v>
      </c>
      <c r="BA78" s="231"/>
      <c r="BB78" s="232"/>
      <c r="BC78" s="231"/>
      <c r="BD78" s="111" t="str">
        <f t="shared" si="131"/>
        <v>-</v>
      </c>
      <c r="BE78" s="250">
        <f t="shared" si="123"/>
        <v>0</v>
      </c>
      <c r="BF78" s="109"/>
      <c r="BG78" s="31"/>
      <c r="BH78" s="227" t="str">
        <f t="shared" si="132"/>
        <v>-</v>
      </c>
      <c r="BI78" s="231"/>
      <c r="BJ78" s="232"/>
      <c r="BK78" s="231"/>
      <c r="BL78" s="111" t="str">
        <f t="shared" si="133"/>
        <v>-</v>
      </c>
      <c r="BM78" s="250">
        <f t="shared" si="124"/>
        <v>0</v>
      </c>
      <c r="BN78" s="109"/>
      <c r="BO78" s="31"/>
      <c r="BP78" s="227" t="str">
        <f t="shared" si="134"/>
        <v>-</v>
      </c>
      <c r="BQ78" s="231"/>
      <c r="BR78" s="232"/>
      <c r="BS78" s="231"/>
      <c r="BT78" s="111" t="str">
        <f t="shared" si="135"/>
        <v>-</v>
      </c>
      <c r="BU78" s="250">
        <f t="shared" si="125"/>
        <v>0</v>
      </c>
      <c r="BV78" s="109"/>
      <c r="BW78" s="31"/>
      <c r="BX78" s="227" t="str">
        <f t="shared" si="145"/>
        <v>-</v>
      </c>
      <c r="BY78" s="231"/>
      <c r="BZ78" s="232"/>
      <c r="CA78" s="231"/>
      <c r="CB78" s="111" t="str">
        <f t="shared" si="136"/>
        <v>-</v>
      </c>
      <c r="CC78" s="250">
        <f t="shared" si="126"/>
        <v>0</v>
      </c>
    </row>
    <row r="79" ht="14.25" customHeight="1" spans="1:81">
      <c r="A79" s="191"/>
      <c r="B79" s="108">
        <v>12</v>
      </c>
      <c r="C79" s="192">
        <f t="shared" si="116"/>
        <v>0</v>
      </c>
      <c r="D79" s="189">
        <f t="shared" si="146"/>
        <v>0</v>
      </c>
      <c r="E79" s="189">
        <f t="shared" si="147"/>
        <v>0</v>
      </c>
      <c r="F79" s="190">
        <f t="shared" si="148"/>
        <v>0</v>
      </c>
      <c r="G79" s="190">
        <f t="shared" si="149"/>
        <v>0</v>
      </c>
      <c r="H79" s="190">
        <f t="shared" si="150"/>
        <v>0</v>
      </c>
      <c r="I79" s="208">
        <f t="shared" si="151"/>
        <v>0</v>
      </c>
      <c r="J79" s="204" t="str">
        <f t="shared" si="137"/>
        <v>-</v>
      </c>
      <c r="K79" s="208">
        <f t="shared" si="152"/>
        <v>0</v>
      </c>
      <c r="L79" s="208">
        <f t="shared" si="153"/>
        <v>0</v>
      </c>
      <c r="M79" s="210">
        <f t="shared" si="117"/>
        <v>0</v>
      </c>
      <c r="N79" s="190">
        <f t="shared" si="154"/>
        <v>0</v>
      </c>
      <c r="O79" s="211" t="str">
        <f t="shared" si="138"/>
        <v>-</v>
      </c>
      <c r="P79" s="210">
        <f t="shared" si="139"/>
        <v>0</v>
      </c>
      <c r="Q79" s="230">
        <f t="shared" si="118"/>
        <v>0</v>
      </c>
      <c r="R79" s="109"/>
      <c r="S79" s="31"/>
      <c r="T79" s="227" t="str">
        <f t="shared" si="140"/>
        <v>-</v>
      </c>
      <c r="U79" s="231"/>
      <c r="V79" s="232"/>
      <c r="W79" s="231"/>
      <c r="X79" s="111" t="str">
        <f t="shared" si="127"/>
        <v>-</v>
      </c>
      <c r="Y79" s="250">
        <f t="shared" si="119"/>
        <v>0</v>
      </c>
      <c r="Z79" s="109"/>
      <c r="AA79" s="31"/>
      <c r="AB79" s="227" t="str">
        <f t="shared" si="141"/>
        <v>-</v>
      </c>
      <c r="AC79" s="231"/>
      <c r="AD79" s="232"/>
      <c r="AE79" s="231"/>
      <c r="AF79" s="111" t="str">
        <f t="shared" si="128"/>
        <v>-</v>
      </c>
      <c r="AG79" s="250">
        <f t="shared" si="120"/>
        <v>0</v>
      </c>
      <c r="AH79" s="109"/>
      <c r="AI79" s="31"/>
      <c r="AJ79" s="227" t="str">
        <f t="shared" si="142"/>
        <v>-</v>
      </c>
      <c r="AK79" s="231"/>
      <c r="AL79" s="232"/>
      <c r="AM79" s="231"/>
      <c r="AN79" s="111" t="str">
        <f t="shared" si="129"/>
        <v>-</v>
      </c>
      <c r="AO79" s="250">
        <f t="shared" si="121"/>
        <v>0</v>
      </c>
      <c r="AP79" s="109"/>
      <c r="AQ79" s="31"/>
      <c r="AR79" s="227" t="str">
        <f t="shared" si="143"/>
        <v>-</v>
      </c>
      <c r="AS79" s="231"/>
      <c r="AT79" s="232"/>
      <c r="AU79" s="231"/>
      <c r="AV79" s="111" t="str">
        <f t="shared" si="130"/>
        <v>-</v>
      </c>
      <c r="AW79" s="250">
        <f t="shared" si="122"/>
        <v>0</v>
      </c>
      <c r="AX79" s="109"/>
      <c r="AY79" s="31"/>
      <c r="AZ79" s="227" t="str">
        <f t="shared" si="144"/>
        <v>-</v>
      </c>
      <c r="BA79" s="231"/>
      <c r="BB79" s="232"/>
      <c r="BC79" s="231"/>
      <c r="BD79" s="111" t="str">
        <f t="shared" si="131"/>
        <v>-</v>
      </c>
      <c r="BE79" s="250">
        <f t="shared" si="123"/>
        <v>0</v>
      </c>
      <c r="BF79" s="109"/>
      <c r="BG79" s="31"/>
      <c r="BH79" s="227" t="str">
        <f t="shared" si="132"/>
        <v>-</v>
      </c>
      <c r="BI79" s="231"/>
      <c r="BJ79" s="232"/>
      <c r="BK79" s="231"/>
      <c r="BL79" s="111" t="str">
        <f t="shared" si="133"/>
        <v>-</v>
      </c>
      <c r="BM79" s="250">
        <f t="shared" si="124"/>
        <v>0</v>
      </c>
      <c r="BN79" s="109"/>
      <c r="BO79" s="31"/>
      <c r="BP79" s="227" t="str">
        <f t="shared" si="134"/>
        <v>-</v>
      </c>
      <c r="BQ79" s="231"/>
      <c r="BR79" s="232"/>
      <c r="BS79" s="231"/>
      <c r="BT79" s="111" t="str">
        <f t="shared" si="135"/>
        <v>-</v>
      </c>
      <c r="BU79" s="250">
        <f t="shared" si="125"/>
        <v>0</v>
      </c>
      <c r="BV79" s="109"/>
      <c r="BW79" s="31"/>
      <c r="BX79" s="227" t="str">
        <f t="shared" si="145"/>
        <v>-</v>
      </c>
      <c r="BY79" s="231"/>
      <c r="BZ79" s="232"/>
      <c r="CA79" s="231"/>
      <c r="CB79" s="111" t="str">
        <f t="shared" si="136"/>
        <v>-</v>
      </c>
      <c r="CC79" s="250">
        <f t="shared" si="126"/>
        <v>0</v>
      </c>
    </row>
    <row r="80" ht="14.25" customHeight="1" spans="1:81">
      <c r="A80" s="191"/>
      <c r="B80" s="108">
        <v>13</v>
      </c>
      <c r="C80" s="192">
        <f t="shared" si="116"/>
        <v>0</v>
      </c>
      <c r="D80" s="189">
        <f t="shared" si="146"/>
        <v>0</v>
      </c>
      <c r="E80" s="189">
        <f t="shared" si="147"/>
        <v>0</v>
      </c>
      <c r="F80" s="190">
        <f t="shared" si="148"/>
        <v>0</v>
      </c>
      <c r="G80" s="190">
        <f t="shared" si="149"/>
        <v>0</v>
      </c>
      <c r="H80" s="190">
        <f t="shared" si="150"/>
        <v>0</v>
      </c>
      <c r="I80" s="208">
        <f t="shared" si="151"/>
        <v>0</v>
      </c>
      <c r="J80" s="204" t="str">
        <f t="shared" si="137"/>
        <v>-</v>
      </c>
      <c r="K80" s="208">
        <f t="shared" si="152"/>
        <v>0</v>
      </c>
      <c r="L80" s="208">
        <f t="shared" si="153"/>
        <v>0</v>
      </c>
      <c r="M80" s="210">
        <f t="shared" si="117"/>
        <v>0</v>
      </c>
      <c r="N80" s="190">
        <f t="shared" si="154"/>
        <v>0</v>
      </c>
      <c r="O80" s="211" t="str">
        <f t="shared" si="138"/>
        <v>-</v>
      </c>
      <c r="P80" s="210">
        <f t="shared" si="139"/>
        <v>0</v>
      </c>
      <c r="Q80" s="230">
        <f t="shared" si="118"/>
        <v>0</v>
      </c>
      <c r="S80" s="31"/>
      <c r="T80" s="227" t="str">
        <f t="shared" si="140"/>
        <v>-</v>
      </c>
      <c r="U80" s="231"/>
      <c r="V80" s="232"/>
      <c r="W80" s="231"/>
      <c r="X80" s="111" t="str">
        <f t="shared" si="127"/>
        <v>-</v>
      </c>
      <c r="Y80" s="250">
        <f>R81-S80</f>
        <v>0</v>
      </c>
      <c r="AA80" s="31"/>
      <c r="AB80" s="227" t="str">
        <f t="shared" si="141"/>
        <v>-</v>
      </c>
      <c r="AC80" s="231"/>
      <c r="AD80" s="232"/>
      <c r="AE80" s="231"/>
      <c r="AF80" s="111" t="str">
        <f t="shared" si="128"/>
        <v>-</v>
      </c>
      <c r="AG80" s="250">
        <f>Z81-AA80</f>
        <v>0</v>
      </c>
      <c r="AI80" s="31"/>
      <c r="AJ80" s="227" t="str">
        <f t="shared" si="142"/>
        <v>-</v>
      </c>
      <c r="AK80" s="231"/>
      <c r="AL80" s="232"/>
      <c r="AM80" s="231"/>
      <c r="AN80" s="111" t="str">
        <f t="shared" si="129"/>
        <v>-</v>
      </c>
      <c r="AO80" s="250">
        <f>AH81-AI80</f>
        <v>0</v>
      </c>
      <c r="AQ80" s="31"/>
      <c r="AR80" s="227" t="str">
        <f t="shared" si="143"/>
        <v>-</v>
      </c>
      <c r="AS80" s="231"/>
      <c r="AT80" s="232"/>
      <c r="AU80" s="231"/>
      <c r="AV80" s="111" t="str">
        <f t="shared" si="130"/>
        <v>-</v>
      </c>
      <c r="AW80" s="250">
        <f>AP81-AQ80</f>
        <v>0</v>
      </c>
      <c r="AY80" s="31"/>
      <c r="AZ80" s="227" t="str">
        <f t="shared" si="144"/>
        <v>-</v>
      </c>
      <c r="BA80" s="231"/>
      <c r="BB80" s="232"/>
      <c r="BC80" s="231"/>
      <c r="BD80" s="111" t="str">
        <f t="shared" si="131"/>
        <v>-</v>
      </c>
      <c r="BE80" s="250">
        <f>AX81-AY80</f>
        <v>0</v>
      </c>
      <c r="BG80" s="31"/>
      <c r="BH80" s="227" t="str">
        <f t="shared" si="132"/>
        <v>-</v>
      </c>
      <c r="BI80" s="231"/>
      <c r="BJ80" s="232"/>
      <c r="BK80" s="231"/>
      <c r="BL80" s="111" t="str">
        <f t="shared" si="133"/>
        <v>-</v>
      </c>
      <c r="BM80" s="250">
        <f t="shared" ref="BM80:BM82" si="155">BF81-BG80</f>
        <v>0</v>
      </c>
      <c r="BO80" s="31"/>
      <c r="BP80" s="227" t="str">
        <f t="shared" si="134"/>
        <v>-</v>
      </c>
      <c r="BQ80" s="231"/>
      <c r="BR80" s="232"/>
      <c r="BS80" s="231"/>
      <c r="BT80" s="111" t="str">
        <f t="shared" si="135"/>
        <v>-</v>
      </c>
      <c r="BU80" s="250">
        <f t="shared" ref="BU80:BU82" si="156">BN81-BO80</f>
        <v>0</v>
      </c>
      <c r="BW80" s="31"/>
      <c r="BX80" s="227" t="str">
        <f t="shared" si="145"/>
        <v>-</v>
      </c>
      <c r="BY80" s="231"/>
      <c r="BZ80" s="232"/>
      <c r="CA80" s="231"/>
      <c r="CB80" s="111" t="str">
        <f t="shared" si="136"/>
        <v>-</v>
      </c>
      <c r="CC80" s="250">
        <f>BV81-BW80</f>
        <v>0</v>
      </c>
    </row>
    <row r="81" ht="14.25" customHeight="1" spans="1:81">
      <c r="A81" s="191"/>
      <c r="B81" s="108">
        <v>14</v>
      </c>
      <c r="C81" s="192">
        <f t="shared" si="116"/>
        <v>0</v>
      </c>
      <c r="D81" s="189">
        <f t="shared" si="146"/>
        <v>0</v>
      </c>
      <c r="E81" s="189">
        <f t="shared" si="147"/>
        <v>0</v>
      </c>
      <c r="F81" s="190">
        <f t="shared" si="148"/>
        <v>0</v>
      </c>
      <c r="G81" s="190">
        <f t="shared" si="149"/>
        <v>0</v>
      </c>
      <c r="H81" s="190">
        <f t="shared" si="150"/>
        <v>0</v>
      </c>
      <c r="I81" s="208">
        <f t="shared" si="151"/>
        <v>0</v>
      </c>
      <c r="J81" s="204" t="str">
        <f t="shared" si="137"/>
        <v>-</v>
      </c>
      <c r="K81" s="208">
        <f t="shared" si="152"/>
        <v>0</v>
      </c>
      <c r="L81" s="208">
        <f t="shared" si="153"/>
        <v>0</v>
      </c>
      <c r="M81" s="210">
        <f t="shared" si="117"/>
        <v>0</v>
      </c>
      <c r="N81" s="190">
        <f t="shared" si="154"/>
        <v>0</v>
      </c>
      <c r="O81" s="211" t="str">
        <f t="shared" si="138"/>
        <v>-</v>
      </c>
      <c r="P81" s="210">
        <f t="shared" si="139"/>
        <v>0</v>
      </c>
      <c r="Q81" s="230">
        <f t="shared" si="118"/>
        <v>0</v>
      </c>
      <c r="R81" s="109"/>
      <c r="S81" s="31"/>
      <c r="T81" s="227" t="str">
        <f t="shared" si="140"/>
        <v>-</v>
      </c>
      <c r="U81" s="231"/>
      <c r="V81" s="232"/>
      <c r="W81" s="231"/>
      <c r="X81" s="111" t="str">
        <f t="shared" si="127"/>
        <v>-</v>
      </c>
      <c r="Y81" s="250">
        <f t="shared" ref="Y81:Y82" si="157">R82-S81</f>
        <v>0</v>
      </c>
      <c r="Z81" s="109"/>
      <c r="AA81" s="31"/>
      <c r="AB81" s="227" t="str">
        <f t="shared" si="141"/>
        <v>-</v>
      </c>
      <c r="AC81" s="231"/>
      <c r="AD81" s="232"/>
      <c r="AE81" s="231"/>
      <c r="AF81" s="111" t="str">
        <f t="shared" si="128"/>
        <v>-</v>
      </c>
      <c r="AG81" s="250">
        <f t="shared" ref="AG81:AG82" si="158">Z82-AA81</f>
        <v>0</v>
      </c>
      <c r="AH81" s="109"/>
      <c r="AI81" s="31"/>
      <c r="AJ81" s="227" t="str">
        <f t="shared" si="142"/>
        <v>-</v>
      </c>
      <c r="AK81" s="231"/>
      <c r="AL81" s="232"/>
      <c r="AM81" s="231"/>
      <c r="AN81" s="111" t="str">
        <f t="shared" si="129"/>
        <v>-</v>
      </c>
      <c r="AO81" s="250">
        <f t="shared" ref="AO81:AO82" si="159">AH82-AI81</f>
        <v>0</v>
      </c>
      <c r="AP81" s="109"/>
      <c r="AQ81" s="31"/>
      <c r="AR81" s="227" t="str">
        <f t="shared" si="143"/>
        <v>-</v>
      </c>
      <c r="AS81" s="231"/>
      <c r="AT81" s="232"/>
      <c r="AU81" s="231"/>
      <c r="AV81" s="111" t="str">
        <f t="shared" si="130"/>
        <v>-</v>
      </c>
      <c r="AW81" s="250">
        <f t="shared" ref="AW81:AW82" si="160">AP82-AQ81</f>
        <v>0</v>
      </c>
      <c r="AX81" s="109"/>
      <c r="AY81" s="31"/>
      <c r="AZ81" s="227" t="str">
        <f t="shared" si="144"/>
        <v>-</v>
      </c>
      <c r="BA81" s="231"/>
      <c r="BB81" s="232"/>
      <c r="BC81" s="231"/>
      <c r="BD81" s="111" t="str">
        <f t="shared" si="131"/>
        <v>-</v>
      </c>
      <c r="BE81" s="250">
        <f t="shared" ref="BE81:BE82" si="161">AX82-AY81</f>
        <v>0</v>
      </c>
      <c r="BF81" s="109"/>
      <c r="BG81" s="31"/>
      <c r="BH81" s="227" t="str">
        <f t="shared" si="132"/>
        <v>-</v>
      </c>
      <c r="BI81" s="231"/>
      <c r="BJ81" s="232"/>
      <c r="BK81" s="231"/>
      <c r="BL81" s="111" t="str">
        <f t="shared" si="133"/>
        <v>-</v>
      </c>
      <c r="BM81" s="250">
        <f t="shared" si="155"/>
        <v>0</v>
      </c>
      <c r="BN81" s="109"/>
      <c r="BO81" s="31"/>
      <c r="BP81" s="227" t="str">
        <f t="shared" si="134"/>
        <v>-</v>
      </c>
      <c r="BQ81" s="231"/>
      <c r="BR81" s="232"/>
      <c r="BS81" s="231"/>
      <c r="BT81" s="111" t="str">
        <f t="shared" si="135"/>
        <v>-</v>
      </c>
      <c r="BU81" s="250">
        <f t="shared" si="156"/>
        <v>0</v>
      </c>
      <c r="BV81" s="109"/>
      <c r="BW81" s="31"/>
      <c r="BX81" s="227" t="str">
        <f t="shared" si="145"/>
        <v>-</v>
      </c>
      <c r="BY81" s="231"/>
      <c r="BZ81" s="232"/>
      <c r="CA81" s="231"/>
      <c r="CB81" s="111" t="str">
        <f t="shared" si="136"/>
        <v>-</v>
      </c>
      <c r="CC81" s="250">
        <f t="shared" ref="CC81:CC82" si="162">BV82-BW81</f>
        <v>0</v>
      </c>
    </row>
    <row r="82" ht="14.25" customHeight="1" spans="1:81">
      <c r="A82" s="191"/>
      <c r="B82" s="108">
        <v>15</v>
      </c>
      <c r="C82" s="192">
        <f t="shared" si="116"/>
        <v>0</v>
      </c>
      <c r="D82" s="189">
        <f t="shared" si="146"/>
        <v>0</v>
      </c>
      <c r="E82" s="189">
        <f t="shared" si="147"/>
        <v>0</v>
      </c>
      <c r="F82" s="190">
        <f t="shared" si="148"/>
        <v>0</v>
      </c>
      <c r="G82" s="190">
        <f t="shared" si="149"/>
        <v>0</v>
      </c>
      <c r="H82" s="190">
        <f t="shared" si="150"/>
        <v>0</v>
      </c>
      <c r="I82" s="208">
        <f t="shared" si="151"/>
        <v>0</v>
      </c>
      <c r="J82" s="204" t="str">
        <f t="shared" si="137"/>
        <v>-</v>
      </c>
      <c r="K82" s="208">
        <f t="shared" si="152"/>
        <v>0</v>
      </c>
      <c r="L82" s="208">
        <f t="shared" si="153"/>
        <v>0</v>
      </c>
      <c r="M82" s="210">
        <f t="shared" si="117"/>
        <v>0</v>
      </c>
      <c r="N82" s="190">
        <f t="shared" si="154"/>
        <v>0</v>
      </c>
      <c r="O82" s="211" t="str">
        <f t="shared" si="138"/>
        <v>-</v>
      </c>
      <c r="P82" s="210">
        <f t="shared" si="139"/>
        <v>0</v>
      </c>
      <c r="Q82" s="230">
        <f t="shared" si="118"/>
        <v>0</v>
      </c>
      <c r="R82" s="109"/>
      <c r="S82" s="31"/>
      <c r="T82" s="227" t="str">
        <f t="shared" si="140"/>
        <v>-</v>
      </c>
      <c r="U82" s="231"/>
      <c r="V82" s="232"/>
      <c r="W82" s="231"/>
      <c r="X82" s="111" t="str">
        <f t="shared" si="127"/>
        <v>-</v>
      </c>
      <c r="Y82" s="250">
        <f t="shared" si="157"/>
        <v>0</v>
      </c>
      <c r="Z82" s="109"/>
      <c r="AA82" s="31"/>
      <c r="AB82" s="227" t="str">
        <f t="shared" si="141"/>
        <v>-</v>
      </c>
      <c r="AC82" s="231"/>
      <c r="AD82" s="232"/>
      <c r="AE82" s="231"/>
      <c r="AF82" s="111" t="str">
        <f t="shared" si="128"/>
        <v>-</v>
      </c>
      <c r="AG82" s="250">
        <f t="shared" si="158"/>
        <v>0</v>
      </c>
      <c r="AH82" s="109"/>
      <c r="AI82" s="31"/>
      <c r="AJ82" s="227" t="str">
        <f t="shared" si="142"/>
        <v>-</v>
      </c>
      <c r="AK82" s="231"/>
      <c r="AL82" s="232"/>
      <c r="AM82" s="231"/>
      <c r="AN82" s="111" t="str">
        <f t="shared" si="129"/>
        <v>-</v>
      </c>
      <c r="AO82" s="250">
        <f t="shared" si="159"/>
        <v>0</v>
      </c>
      <c r="AP82" s="109"/>
      <c r="AQ82" s="31"/>
      <c r="AR82" s="227" t="str">
        <f t="shared" si="143"/>
        <v>-</v>
      </c>
      <c r="AS82" s="231"/>
      <c r="AT82" s="232"/>
      <c r="AU82" s="231"/>
      <c r="AV82" s="111" t="str">
        <f t="shared" si="130"/>
        <v>-</v>
      </c>
      <c r="AW82" s="250">
        <f t="shared" si="160"/>
        <v>0</v>
      </c>
      <c r="AX82" s="109"/>
      <c r="AY82" s="31"/>
      <c r="AZ82" s="227" t="str">
        <f t="shared" si="144"/>
        <v>-</v>
      </c>
      <c r="BA82" s="231"/>
      <c r="BB82" s="232"/>
      <c r="BC82" s="231"/>
      <c r="BD82" s="111" t="str">
        <f t="shared" si="131"/>
        <v>-</v>
      </c>
      <c r="BE82" s="250">
        <f t="shared" si="161"/>
        <v>0</v>
      </c>
      <c r="BF82" s="109"/>
      <c r="BG82" s="31"/>
      <c r="BH82" s="227" t="str">
        <f t="shared" si="132"/>
        <v>-</v>
      </c>
      <c r="BI82" s="231"/>
      <c r="BJ82" s="232"/>
      <c r="BK82" s="231"/>
      <c r="BL82" s="111" t="str">
        <f t="shared" si="133"/>
        <v>-</v>
      </c>
      <c r="BM82" s="250">
        <f t="shared" si="155"/>
        <v>0</v>
      </c>
      <c r="BN82" s="109"/>
      <c r="BO82" s="31"/>
      <c r="BP82" s="227" t="str">
        <f t="shared" si="134"/>
        <v>-</v>
      </c>
      <c r="BQ82" s="231"/>
      <c r="BR82" s="232"/>
      <c r="BS82" s="231"/>
      <c r="BT82" s="111" t="str">
        <f t="shared" si="135"/>
        <v>-</v>
      </c>
      <c r="BU82" s="250">
        <f t="shared" si="156"/>
        <v>0</v>
      </c>
      <c r="BV82" s="109"/>
      <c r="BW82" s="31"/>
      <c r="BX82" s="227" t="str">
        <f t="shared" si="145"/>
        <v>-</v>
      </c>
      <c r="BY82" s="231"/>
      <c r="BZ82" s="232"/>
      <c r="CA82" s="231"/>
      <c r="CB82" s="111" t="str">
        <f t="shared" si="136"/>
        <v>-</v>
      </c>
      <c r="CC82" s="250">
        <f t="shared" si="162"/>
        <v>0</v>
      </c>
    </row>
    <row r="83" ht="14.25" customHeight="1" spans="1:81">
      <c r="A83" s="191"/>
      <c r="B83" s="108">
        <v>16</v>
      </c>
      <c r="C83" s="192">
        <f t="shared" si="116"/>
        <v>0</v>
      </c>
      <c r="D83" s="189">
        <f t="shared" si="146"/>
        <v>0</v>
      </c>
      <c r="E83" s="189">
        <f t="shared" si="147"/>
        <v>0</v>
      </c>
      <c r="F83" s="190">
        <f t="shared" si="148"/>
        <v>0</v>
      </c>
      <c r="G83" s="190">
        <f t="shared" si="149"/>
        <v>0</v>
      </c>
      <c r="H83" s="190">
        <f t="shared" si="150"/>
        <v>0</v>
      </c>
      <c r="I83" s="208">
        <f t="shared" si="151"/>
        <v>0</v>
      </c>
      <c r="J83" s="204" t="str">
        <f t="shared" si="137"/>
        <v>-</v>
      </c>
      <c r="K83" s="208">
        <f t="shared" si="152"/>
        <v>0</v>
      </c>
      <c r="L83" s="208">
        <f t="shared" si="153"/>
        <v>0</v>
      </c>
      <c r="M83" s="210">
        <f t="shared" si="117"/>
        <v>0</v>
      </c>
      <c r="N83" s="190">
        <f t="shared" si="154"/>
        <v>0</v>
      </c>
      <c r="O83" s="211" t="str">
        <f t="shared" si="138"/>
        <v>-</v>
      </c>
      <c r="P83" s="210">
        <f t="shared" si="139"/>
        <v>0</v>
      </c>
      <c r="Q83" s="230">
        <f t="shared" si="118"/>
        <v>0</v>
      </c>
      <c r="R83" s="109"/>
      <c r="S83" s="31"/>
      <c r="T83" s="227" t="str">
        <f t="shared" si="140"/>
        <v>-</v>
      </c>
      <c r="U83" s="231"/>
      <c r="V83" s="232"/>
      <c r="W83" s="231"/>
      <c r="X83" s="111" t="str">
        <f t="shared" si="127"/>
        <v>-</v>
      </c>
      <c r="Y83" s="250">
        <f t="shared" si="119"/>
        <v>0</v>
      </c>
      <c r="Z83" s="109"/>
      <c r="AA83" s="31"/>
      <c r="AB83" s="227" t="str">
        <f t="shared" si="141"/>
        <v>-</v>
      </c>
      <c r="AC83" s="231"/>
      <c r="AD83" s="232"/>
      <c r="AE83" s="231"/>
      <c r="AF83" s="111" t="str">
        <f t="shared" si="128"/>
        <v>-</v>
      </c>
      <c r="AG83" s="250">
        <f t="shared" ref="AG83:AG98" si="163">Z83-AA83</f>
        <v>0</v>
      </c>
      <c r="AH83" s="109"/>
      <c r="AI83" s="31"/>
      <c r="AJ83" s="227" t="str">
        <f t="shared" si="142"/>
        <v>-</v>
      </c>
      <c r="AK83" s="231"/>
      <c r="AL83" s="232"/>
      <c r="AM83" s="231"/>
      <c r="AN83" s="111" t="str">
        <f t="shared" si="129"/>
        <v>-</v>
      </c>
      <c r="AO83" s="250">
        <f t="shared" ref="AO83:AO98" si="164">AH83-AI83</f>
        <v>0</v>
      </c>
      <c r="AP83" s="109"/>
      <c r="AQ83" s="31"/>
      <c r="AR83" s="227" t="str">
        <f t="shared" si="143"/>
        <v>-</v>
      </c>
      <c r="AS83" s="231"/>
      <c r="AT83" s="232"/>
      <c r="AU83" s="231"/>
      <c r="AV83" s="111" t="str">
        <f t="shared" si="130"/>
        <v>-</v>
      </c>
      <c r="AW83" s="250">
        <f t="shared" ref="AW83:AW98" si="165">AP83-AQ83</f>
        <v>0</v>
      </c>
      <c r="AX83" s="109"/>
      <c r="AY83" s="31"/>
      <c r="AZ83" s="227" t="str">
        <f t="shared" si="144"/>
        <v>-</v>
      </c>
      <c r="BA83" s="231"/>
      <c r="BB83" s="232"/>
      <c r="BC83" s="231"/>
      <c r="BD83" s="111" t="str">
        <f t="shared" si="131"/>
        <v>-</v>
      </c>
      <c r="BE83" s="250">
        <f t="shared" ref="BE83:BE98" si="166">AX83-AY83</f>
        <v>0</v>
      </c>
      <c r="BF83" s="109"/>
      <c r="BG83" s="31"/>
      <c r="BH83" s="227" t="str">
        <f t="shared" si="132"/>
        <v>-</v>
      </c>
      <c r="BI83" s="231"/>
      <c r="BJ83" s="232"/>
      <c r="BK83" s="231"/>
      <c r="BL83" s="111" t="str">
        <f t="shared" si="133"/>
        <v>-</v>
      </c>
      <c r="BM83" s="250">
        <f t="shared" ref="BM83:BM98" si="167">BF83-BG83</f>
        <v>0</v>
      </c>
      <c r="BN83" s="109"/>
      <c r="BO83" s="31"/>
      <c r="BP83" s="227" t="str">
        <f t="shared" si="134"/>
        <v>-</v>
      </c>
      <c r="BQ83" s="231"/>
      <c r="BR83" s="232"/>
      <c r="BS83" s="231"/>
      <c r="BT83" s="111" t="str">
        <f t="shared" si="135"/>
        <v>-</v>
      </c>
      <c r="BU83" s="250">
        <f t="shared" ref="BU83:BU98" si="168">BN83-BO83</f>
        <v>0</v>
      </c>
      <c r="BV83" s="109"/>
      <c r="BW83" s="31"/>
      <c r="BX83" s="227" t="str">
        <f t="shared" si="145"/>
        <v>-</v>
      </c>
      <c r="BY83" s="231"/>
      <c r="BZ83" s="232"/>
      <c r="CA83" s="231"/>
      <c r="CB83" s="111" t="str">
        <f t="shared" si="136"/>
        <v>-</v>
      </c>
      <c r="CC83" s="250">
        <f t="shared" ref="CC83:CC98" si="169">BV83-BW83</f>
        <v>0</v>
      </c>
    </row>
    <row r="84" ht="14.25" customHeight="1" spans="1:81">
      <c r="A84" s="191"/>
      <c r="B84" s="108">
        <v>17</v>
      </c>
      <c r="C84" s="192">
        <f t="shared" si="116"/>
        <v>0</v>
      </c>
      <c r="D84" s="189">
        <f t="shared" si="146"/>
        <v>0</v>
      </c>
      <c r="E84" s="189">
        <f t="shared" si="147"/>
        <v>0</v>
      </c>
      <c r="F84" s="190">
        <f t="shared" si="148"/>
        <v>0</v>
      </c>
      <c r="G84" s="190">
        <f t="shared" si="149"/>
        <v>0</v>
      </c>
      <c r="H84" s="190">
        <f t="shared" si="150"/>
        <v>0</v>
      </c>
      <c r="I84" s="208">
        <f t="shared" si="151"/>
        <v>0</v>
      </c>
      <c r="J84" s="204" t="str">
        <f t="shared" si="137"/>
        <v>-</v>
      </c>
      <c r="K84" s="208">
        <f t="shared" si="152"/>
        <v>0</v>
      </c>
      <c r="L84" s="208">
        <f t="shared" si="153"/>
        <v>0</v>
      </c>
      <c r="M84" s="210">
        <f t="shared" si="117"/>
        <v>0</v>
      </c>
      <c r="N84" s="190">
        <f t="shared" si="154"/>
        <v>0</v>
      </c>
      <c r="O84" s="211" t="str">
        <f t="shared" si="138"/>
        <v>-</v>
      </c>
      <c r="P84" s="210">
        <f t="shared" si="139"/>
        <v>0</v>
      </c>
      <c r="Q84" s="230">
        <f t="shared" si="118"/>
        <v>0</v>
      </c>
      <c r="R84" s="109"/>
      <c r="S84" s="31"/>
      <c r="T84" s="227" t="str">
        <f t="shared" si="140"/>
        <v>-</v>
      </c>
      <c r="U84" s="231"/>
      <c r="V84" s="232"/>
      <c r="W84" s="231"/>
      <c r="X84" s="111" t="str">
        <f t="shared" si="127"/>
        <v>-</v>
      </c>
      <c r="Y84" s="250">
        <f t="shared" si="119"/>
        <v>0</v>
      </c>
      <c r="Z84" s="109"/>
      <c r="AA84" s="31"/>
      <c r="AB84" s="227" t="str">
        <f t="shared" si="141"/>
        <v>-</v>
      </c>
      <c r="AC84" s="231"/>
      <c r="AD84" s="232"/>
      <c r="AE84" s="231"/>
      <c r="AF84" s="111" t="str">
        <f t="shared" si="128"/>
        <v>-</v>
      </c>
      <c r="AG84" s="250">
        <f t="shared" si="163"/>
        <v>0</v>
      </c>
      <c r="AH84" s="109"/>
      <c r="AI84" s="31"/>
      <c r="AJ84" s="227" t="str">
        <f t="shared" si="142"/>
        <v>-</v>
      </c>
      <c r="AK84" s="231"/>
      <c r="AL84" s="232"/>
      <c r="AM84" s="231"/>
      <c r="AN84" s="111" t="str">
        <f t="shared" si="129"/>
        <v>-</v>
      </c>
      <c r="AO84" s="250">
        <f t="shared" si="164"/>
        <v>0</v>
      </c>
      <c r="AP84" s="109"/>
      <c r="AQ84" s="31"/>
      <c r="AR84" s="227" t="str">
        <f t="shared" si="143"/>
        <v>-</v>
      </c>
      <c r="AS84" s="231"/>
      <c r="AT84" s="232"/>
      <c r="AU84" s="231"/>
      <c r="AV84" s="111" t="str">
        <f t="shared" si="130"/>
        <v>-</v>
      </c>
      <c r="AW84" s="250">
        <f t="shared" si="165"/>
        <v>0</v>
      </c>
      <c r="AX84" s="109"/>
      <c r="AY84" s="31"/>
      <c r="AZ84" s="227" t="str">
        <f t="shared" si="144"/>
        <v>-</v>
      </c>
      <c r="BA84" s="231"/>
      <c r="BB84" s="232"/>
      <c r="BC84" s="231"/>
      <c r="BD84" s="111" t="str">
        <f t="shared" si="131"/>
        <v>-</v>
      </c>
      <c r="BE84" s="250">
        <f t="shared" si="166"/>
        <v>0</v>
      </c>
      <c r="BF84" s="109"/>
      <c r="BG84" s="31"/>
      <c r="BH84" s="227" t="str">
        <f t="shared" si="132"/>
        <v>-</v>
      </c>
      <c r="BI84" s="231"/>
      <c r="BJ84" s="232"/>
      <c r="BK84" s="231"/>
      <c r="BL84" s="111" t="str">
        <f t="shared" si="133"/>
        <v>-</v>
      </c>
      <c r="BM84" s="250">
        <f t="shared" si="167"/>
        <v>0</v>
      </c>
      <c r="BN84" s="109"/>
      <c r="BO84" s="31"/>
      <c r="BP84" s="227" t="str">
        <f t="shared" si="134"/>
        <v>-</v>
      </c>
      <c r="BQ84" s="231"/>
      <c r="BR84" s="232"/>
      <c r="BS84" s="231"/>
      <c r="BT84" s="111" t="str">
        <f t="shared" si="135"/>
        <v>-</v>
      </c>
      <c r="BU84" s="250">
        <f t="shared" si="168"/>
        <v>0</v>
      </c>
      <c r="BV84" s="109"/>
      <c r="BW84" s="31"/>
      <c r="BX84" s="227" t="str">
        <f t="shared" si="145"/>
        <v>-</v>
      </c>
      <c r="BY84" s="231"/>
      <c r="BZ84" s="232"/>
      <c r="CA84" s="231"/>
      <c r="CB84" s="111" t="str">
        <f t="shared" si="136"/>
        <v>-</v>
      </c>
      <c r="CC84" s="250">
        <f t="shared" si="169"/>
        <v>0</v>
      </c>
    </row>
    <row r="85" ht="14.25" customHeight="1" spans="1:81">
      <c r="A85" s="191"/>
      <c r="B85" s="108">
        <v>18</v>
      </c>
      <c r="C85" s="192">
        <f t="shared" si="116"/>
        <v>0</v>
      </c>
      <c r="D85" s="189">
        <f t="shared" si="146"/>
        <v>0</v>
      </c>
      <c r="E85" s="189">
        <f t="shared" si="147"/>
        <v>0</v>
      </c>
      <c r="F85" s="190">
        <f t="shared" si="148"/>
        <v>0</v>
      </c>
      <c r="G85" s="190">
        <f t="shared" si="149"/>
        <v>0</v>
      </c>
      <c r="H85" s="190">
        <f t="shared" si="150"/>
        <v>0</v>
      </c>
      <c r="I85" s="208">
        <f t="shared" si="151"/>
        <v>0</v>
      </c>
      <c r="J85" s="204" t="str">
        <f t="shared" si="137"/>
        <v>-</v>
      </c>
      <c r="K85" s="208">
        <f t="shared" si="152"/>
        <v>0</v>
      </c>
      <c r="L85" s="208">
        <f t="shared" si="153"/>
        <v>0</v>
      </c>
      <c r="M85" s="210">
        <f t="shared" si="117"/>
        <v>0</v>
      </c>
      <c r="N85" s="190">
        <f t="shared" si="154"/>
        <v>0</v>
      </c>
      <c r="O85" s="211" t="str">
        <f t="shared" si="138"/>
        <v>-</v>
      </c>
      <c r="P85" s="210">
        <f t="shared" si="139"/>
        <v>0</v>
      </c>
      <c r="Q85" s="230">
        <f t="shared" si="118"/>
        <v>0</v>
      </c>
      <c r="R85" s="109"/>
      <c r="S85" s="31"/>
      <c r="T85" s="227" t="str">
        <f t="shared" si="140"/>
        <v>-</v>
      </c>
      <c r="U85" s="231"/>
      <c r="V85" s="232"/>
      <c r="W85" s="231"/>
      <c r="X85" s="111" t="str">
        <f t="shared" si="127"/>
        <v>-</v>
      </c>
      <c r="Y85" s="250">
        <f t="shared" si="119"/>
        <v>0</v>
      </c>
      <c r="Z85" s="109"/>
      <c r="AA85" s="31"/>
      <c r="AB85" s="227" t="str">
        <f t="shared" si="141"/>
        <v>-</v>
      </c>
      <c r="AC85" s="231"/>
      <c r="AD85" s="232"/>
      <c r="AE85" s="231"/>
      <c r="AF85" s="111" t="str">
        <f t="shared" si="128"/>
        <v>-</v>
      </c>
      <c r="AG85" s="250">
        <f t="shared" si="163"/>
        <v>0</v>
      </c>
      <c r="AH85" s="109"/>
      <c r="AI85" s="31"/>
      <c r="AJ85" s="227" t="str">
        <f t="shared" si="142"/>
        <v>-</v>
      </c>
      <c r="AK85" s="231"/>
      <c r="AL85" s="232"/>
      <c r="AM85" s="231"/>
      <c r="AN85" s="111" t="str">
        <f t="shared" si="129"/>
        <v>-</v>
      </c>
      <c r="AO85" s="250">
        <f t="shared" si="164"/>
        <v>0</v>
      </c>
      <c r="AP85" s="109"/>
      <c r="AQ85" s="31"/>
      <c r="AR85" s="227" t="str">
        <f t="shared" si="143"/>
        <v>-</v>
      </c>
      <c r="AS85" s="231"/>
      <c r="AT85" s="232"/>
      <c r="AU85" s="231"/>
      <c r="AV85" s="111" t="str">
        <f t="shared" si="130"/>
        <v>-</v>
      </c>
      <c r="AW85" s="250">
        <f t="shared" si="165"/>
        <v>0</v>
      </c>
      <c r="AX85" s="109"/>
      <c r="AY85" s="31"/>
      <c r="AZ85" s="227" t="str">
        <f t="shared" si="144"/>
        <v>-</v>
      </c>
      <c r="BA85" s="231"/>
      <c r="BB85" s="232"/>
      <c r="BC85" s="231"/>
      <c r="BD85" s="111" t="str">
        <f t="shared" si="131"/>
        <v>-</v>
      </c>
      <c r="BE85" s="250">
        <f t="shared" si="166"/>
        <v>0</v>
      </c>
      <c r="BF85" s="109"/>
      <c r="BG85" s="31"/>
      <c r="BH85" s="227" t="str">
        <f t="shared" si="132"/>
        <v>-</v>
      </c>
      <c r="BI85" s="231"/>
      <c r="BJ85" s="232"/>
      <c r="BK85" s="231"/>
      <c r="BL85" s="111" t="str">
        <f t="shared" si="133"/>
        <v>-</v>
      </c>
      <c r="BM85" s="250">
        <f t="shared" si="167"/>
        <v>0</v>
      </c>
      <c r="BN85" s="109"/>
      <c r="BO85" s="31"/>
      <c r="BP85" s="227" t="str">
        <f t="shared" si="134"/>
        <v>-</v>
      </c>
      <c r="BQ85" s="231"/>
      <c r="BR85" s="232"/>
      <c r="BS85" s="231"/>
      <c r="BT85" s="111" t="str">
        <f t="shared" si="135"/>
        <v>-</v>
      </c>
      <c r="BU85" s="250">
        <f t="shared" si="168"/>
        <v>0</v>
      </c>
      <c r="BV85" s="109"/>
      <c r="BW85" s="31"/>
      <c r="BX85" s="227" t="str">
        <f t="shared" si="145"/>
        <v>-</v>
      </c>
      <c r="BY85" s="231"/>
      <c r="BZ85" s="232"/>
      <c r="CA85" s="231"/>
      <c r="CB85" s="111" t="str">
        <f t="shared" si="136"/>
        <v>-</v>
      </c>
      <c r="CC85" s="250">
        <f t="shared" si="169"/>
        <v>0</v>
      </c>
    </row>
    <row r="86" ht="14.25" customHeight="1" spans="1:81">
      <c r="A86" s="191"/>
      <c r="B86" s="108">
        <v>19</v>
      </c>
      <c r="C86" s="192">
        <f t="shared" si="116"/>
        <v>0</v>
      </c>
      <c r="D86" s="189">
        <f t="shared" si="146"/>
        <v>0</v>
      </c>
      <c r="E86" s="189">
        <f t="shared" si="147"/>
        <v>0</v>
      </c>
      <c r="F86" s="190">
        <f t="shared" si="148"/>
        <v>0</v>
      </c>
      <c r="G86" s="190">
        <f t="shared" si="149"/>
        <v>0</v>
      </c>
      <c r="H86" s="190">
        <f t="shared" si="150"/>
        <v>0</v>
      </c>
      <c r="I86" s="208">
        <f t="shared" si="151"/>
        <v>0</v>
      </c>
      <c r="J86" s="204" t="str">
        <f t="shared" si="137"/>
        <v>-</v>
      </c>
      <c r="K86" s="208">
        <f t="shared" si="152"/>
        <v>0</v>
      </c>
      <c r="L86" s="208">
        <f t="shared" si="153"/>
        <v>0</v>
      </c>
      <c r="M86" s="210">
        <f t="shared" si="117"/>
        <v>0</v>
      </c>
      <c r="N86" s="190">
        <f t="shared" si="154"/>
        <v>0</v>
      </c>
      <c r="O86" s="211" t="str">
        <f t="shared" si="138"/>
        <v>-</v>
      </c>
      <c r="P86" s="210">
        <f t="shared" si="139"/>
        <v>0</v>
      </c>
      <c r="Q86" s="230">
        <f t="shared" si="118"/>
        <v>0</v>
      </c>
      <c r="R86" s="109"/>
      <c r="S86" s="31"/>
      <c r="T86" s="227" t="str">
        <f t="shared" si="140"/>
        <v>-</v>
      </c>
      <c r="U86" s="231"/>
      <c r="V86" s="232"/>
      <c r="W86" s="231"/>
      <c r="X86" s="111" t="str">
        <f t="shared" si="127"/>
        <v>-</v>
      </c>
      <c r="Y86" s="250">
        <f t="shared" si="119"/>
        <v>0</v>
      </c>
      <c r="Z86" s="109"/>
      <c r="AA86" s="31"/>
      <c r="AB86" s="227" t="str">
        <f t="shared" si="141"/>
        <v>-</v>
      </c>
      <c r="AC86" s="231"/>
      <c r="AD86" s="232"/>
      <c r="AE86" s="231"/>
      <c r="AF86" s="111" t="str">
        <f t="shared" si="128"/>
        <v>-</v>
      </c>
      <c r="AG86" s="250">
        <f t="shared" si="163"/>
        <v>0</v>
      </c>
      <c r="AH86" s="109"/>
      <c r="AI86" s="31"/>
      <c r="AJ86" s="227" t="str">
        <f t="shared" si="142"/>
        <v>-</v>
      </c>
      <c r="AK86" s="231"/>
      <c r="AL86" s="232"/>
      <c r="AM86" s="231"/>
      <c r="AN86" s="111" t="str">
        <f t="shared" si="129"/>
        <v>-</v>
      </c>
      <c r="AO86" s="250">
        <f t="shared" si="164"/>
        <v>0</v>
      </c>
      <c r="AP86" s="109"/>
      <c r="AQ86" s="31"/>
      <c r="AR86" s="227" t="str">
        <f t="shared" si="143"/>
        <v>-</v>
      </c>
      <c r="AS86" s="231"/>
      <c r="AT86" s="232"/>
      <c r="AU86" s="231"/>
      <c r="AV86" s="111" t="str">
        <f t="shared" si="130"/>
        <v>-</v>
      </c>
      <c r="AW86" s="250">
        <f t="shared" si="165"/>
        <v>0</v>
      </c>
      <c r="AX86" s="109"/>
      <c r="AY86" s="31"/>
      <c r="AZ86" s="227" t="str">
        <f t="shared" si="144"/>
        <v>-</v>
      </c>
      <c r="BA86" s="231"/>
      <c r="BB86" s="232"/>
      <c r="BC86" s="231"/>
      <c r="BD86" s="111" t="str">
        <f t="shared" si="131"/>
        <v>-</v>
      </c>
      <c r="BE86" s="250">
        <f t="shared" si="166"/>
        <v>0</v>
      </c>
      <c r="BF86" s="109"/>
      <c r="BG86" s="31"/>
      <c r="BH86" s="227" t="str">
        <f t="shared" si="132"/>
        <v>-</v>
      </c>
      <c r="BI86" s="231"/>
      <c r="BJ86" s="232"/>
      <c r="BK86" s="231"/>
      <c r="BL86" s="111" t="str">
        <f t="shared" si="133"/>
        <v>-</v>
      </c>
      <c r="BM86" s="250">
        <f t="shared" si="167"/>
        <v>0</v>
      </c>
      <c r="BN86" s="109"/>
      <c r="BO86" s="31"/>
      <c r="BP86" s="227" t="str">
        <f t="shared" si="134"/>
        <v>-</v>
      </c>
      <c r="BQ86" s="231"/>
      <c r="BR86" s="232"/>
      <c r="BS86" s="231"/>
      <c r="BT86" s="111" t="str">
        <f t="shared" si="135"/>
        <v>-</v>
      </c>
      <c r="BU86" s="250">
        <f t="shared" si="168"/>
        <v>0</v>
      </c>
      <c r="BV86" s="109"/>
      <c r="BW86" s="31"/>
      <c r="BX86" s="227" t="str">
        <f t="shared" si="145"/>
        <v>-</v>
      </c>
      <c r="BY86" s="231"/>
      <c r="BZ86" s="232"/>
      <c r="CA86" s="231"/>
      <c r="CB86" s="111" t="str">
        <f t="shared" si="136"/>
        <v>-</v>
      </c>
      <c r="CC86" s="250">
        <f t="shared" si="169"/>
        <v>0</v>
      </c>
    </row>
    <row r="87" ht="14.25" customHeight="1" spans="1:81">
      <c r="A87" s="191"/>
      <c r="B87" s="108">
        <v>20</v>
      </c>
      <c r="C87" s="192">
        <f t="shared" si="116"/>
        <v>0</v>
      </c>
      <c r="D87" s="189">
        <f t="shared" si="146"/>
        <v>0</v>
      </c>
      <c r="E87" s="189">
        <f t="shared" si="147"/>
        <v>0</v>
      </c>
      <c r="F87" s="190">
        <f t="shared" si="148"/>
        <v>0</v>
      </c>
      <c r="G87" s="190">
        <f t="shared" si="149"/>
        <v>0</v>
      </c>
      <c r="H87" s="190">
        <f t="shared" si="150"/>
        <v>0</v>
      </c>
      <c r="I87" s="208">
        <f t="shared" si="151"/>
        <v>0</v>
      </c>
      <c r="J87" s="204" t="str">
        <f t="shared" si="137"/>
        <v>-</v>
      </c>
      <c r="K87" s="208">
        <f t="shared" si="152"/>
        <v>0</v>
      </c>
      <c r="L87" s="208">
        <f t="shared" si="153"/>
        <v>0</v>
      </c>
      <c r="M87" s="210">
        <f t="shared" si="117"/>
        <v>0</v>
      </c>
      <c r="N87" s="190">
        <f t="shared" si="154"/>
        <v>0</v>
      </c>
      <c r="O87" s="211" t="str">
        <f t="shared" si="138"/>
        <v>-</v>
      </c>
      <c r="P87" s="210">
        <f t="shared" si="139"/>
        <v>0</v>
      </c>
      <c r="Q87" s="230">
        <f t="shared" si="118"/>
        <v>0</v>
      </c>
      <c r="R87" s="109"/>
      <c r="S87" s="31"/>
      <c r="T87" s="227" t="str">
        <f t="shared" si="140"/>
        <v>-</v>
      </c>
      <c r="U87" s="231"/>
      <c r="V87" s="232"/>
      <c r="W87" s="231"/>
      <c r="X87" s="111" t="str">
        <f t="shared" si="127"/>
        <v>-</v>
      </c>
      <c r="Y87" s="250">
        <f t="shared" si="119"/>
        <v>0</v>
      </c>
      <c r="Z87" s="109"/>
      <c r="AA87" s="31"/>
      <c r="AB87" s="227" t="str">
        <f t="shared" si="141"/>
        <v>-</v>
      </c>
      <c r="AC87" s="231"/>
      <c r="AD87" s="232"/>
      <c r="AE87" s="231"/>
      <c r="AF87" s="111" t="str">
        <f t="shared" si="128"/>
        <v>-</v>
      </c>
      <c r="AG87" s="250">
        <f t="shared" si="163"/>
        <v>0</v>
      </c>
      <c r="AH87" s="109"/>
      <c r="AI87" s="31"/>
      <c r="AJ87" s="227" t="str">
        <f t="shared" si="142"/>
        <v>-</v>
      </c>
      <c r="AK87" s="231"/>
      <c r="AL87" s="232"/>
      <c r="AM87" s="231"/>
      <c r="AN87" s="111" t="str">
        <f t="shared" si="129"/>
        <v>-</v>
      </c>
      <c r="AO87" s="250">
        <f t="shared" si="164"/>
        <v>0</v>
      </c>
      <c r="AP87" s="109"/>
      <c r="AQ87" s="31"/>
      <c r="AR87" s="227" t="str">
        <f t="shared" si="143"/>
        <v>-</v>
      </c>
      <c r="AS87" s="231"/>
      <c r="AT87" s="232"/>
      <c r="AU87" s="231"/>
      <c r="AV87" s="111" t="str">
        <f t="shared" si="130"/>
        <v>-</v>
      </c>
      <c r="AW87" s="250">
        <f t="shared" si="165"/>
        <v>0</v>
      </c>
      <c r="AX87" s="109"/>
      <c r="AY87" s="31"/>
      <c r="AZ87" s="227" t="str">
        <f t="shared" si="144"/>
        <v>-</v>
      </c>
      <c r="BA87" s="231"/>
      <c r="BB87" s="232"/>
      <c r="BC87" s="231"/>
      <c r="BD87" s="111" t="str">
        <f t="shared" si="131"/>
        <v>-</v>
      </c>
      <c r="BE87" s="250">
        <f t="shared" si="166"/>
        <v>0</v>
      </c>
      <c r="BF87" s="109"/>
      <c r="BG87" s="31"/>
      <c r="BH87" s="227" t="str">
        <f t="shared" si="132"/>
        <v>-</v>
      </c>
      <c r="BI87" s="231"/>
      <c r="BJ87" s="232"/>
      <c r="BK87" s="231"/>
      <c r="BL87" s="111" t="str">
        <f t="shared" si="133"/>
        <v>-</v>
      </c>
      <c r="BM87" s="250">
        <f t="shared" si="167"/>
        <v>0</v>
      </c>
      <c r="BN87" s="109"/>
      <c r="BO87" s="31"/>
      <c r="BP87" s="227" t="str">
        <f t="shared" si="134"/>
        <v>-</v>
      </c>
      <c r="BQ87" s="231"/>
      <c r="BR87" s="232"/>
      <c r="BS87" s="231"/>
      <c r="BT87" s="111" t="str">
        <f t="shared" si="135"/>
        <v>-</v>
      </c>
      <c r="BU87" s="250">
        <f t="shared" si="168"/>
        <v>0</v>
      </c>
      <c r="BV87" s="109"/>
      <c r="BW87" s="31"/>
      <c r="BX87" s="227" t="str">
        <f t="shared" si="145"/>
        <v>-</v>
      </c>
      <c r="BY87" s="231"/>
      <c r="BZ87" s="232"/>
      <c r="CA87" s="231"/>
      <c r="CB87" s="111" t="str">
        <f t="shared" si="136"/>
        <v>-</v>
      </c>
      <c r="CC87" s="250">
        <f t="shared" si="169"/>
        <v>0</v>
      </c>
    </row>
    <row r="88" ht="14.25" customHeight="1" spans="1:81">
      <c r="A88" s="191"/>
      <c r="B88" s="108">
        <v>21</v>
      </c>
      <c r="C88" s="192">
        <f t="shared" si="116"/>
        <v>0</v>
      </c>
      <c r="D88" s="189">
        <f t="shared" si="146"/>
        <v>0</v>
      </c>
      <c r="E88" s="189">
        <f t="shared" si="147"/>
        <v>0</v>
      </c>
      <c r="F88" s="190">
        <f t="shared" si="148"/>
        <v>0</v>
      </c>
      <c r="G88" s="190">
        <f t="shared" si="149"/>
        <v>0</v>
      </c>
      <c r="H88" s="190">
        <f t="shared" si="150"/>
        <v>0</v>
      </c>
      <c r="I88" s="208">
        <f t="shared" si="151"/>
        <v>0</v>
      </c>
      <c r="J88" s="204" t="str">
        <f t="shared" si="137"/>
        <v>-</v>
      </c>
      <c r="K88" s="208">
        <f t="shared" si="152"/>
        <v>0</v>
      </c>
      <c r="L88" s="208">
        <f t="shared" si="153"/>
        <v>0</v>
      </c>
      <c r="M88" s="210">
        <f t="shared" si="117"/>
        <v>0</v>
      </c>
      <c r="N88" s="190">
        <f t="shared" si="154"/>
        <v>0</v>
      </c>
      <c r="O88" s="211" t="str">
        <f t="shared" si="138"/>
        <v>-</v>
      </c>
      <c r="P88" s="210">
        <f t="shared" si="139"/>
        <v>0</v>
      </c>
      <c r="Q88" s="230">
        <f t="shared" si="118"/>
        <v>0</v>
      </c>
      <c r="R88" s="109"/>
      <c r="S88" s="31"/>
      <c r="T88" s="227" t="str">
        <f t="shared" si="140"/>
        <v>-</v>
      </c>
      <c r="U88" s="231"/>
      <c r="V88" s="232"/>
      <c r="W88" s="231"/>
      <c r="X88" s="111" t="str">
        <f t="shared" si="127"/>
        <v>-</v>
      </c>
      <c r="Y88" s="250">
        <f t="shared" si="119"/>
        <v>0</v>
      </c>
      <c r="Z88" s="109"/>
      <c r="AA88" s="31"/>
      <c r="AB88" s="227" t="str">
        <f t="shared" si="141"/>
        <v>-</v>
      </c>
      <c r="AC88" s="231"/>
      <c r="AD88" s="232"/>
      <c r="AE88" s="231"/>
      <c r="AF88" s="111" t="str">
        <f t="shared" si="128"/>
        <v>-</v>
      </c>
      <c r="AG88" s="250">
        <f t="shared" si="163"/>
        <v>0</v>
      </c>
      <c r="AH88" s="109"/>
      <c r="AI88" s="31"/>
      <c r="AJ88" s="227" t="str">
        <f t="shared" si="142"/>
        <v>-</v>
      </c>
      <c r="AK88" s="231"/>
      <c r="AL88" s="232"/>
      <c r="AM88" s="231"/>
      <c r="AN88" s="111" t="str">
        <f t="shared" si="129"/>
        <v>-</v>
      </c>
      <c r="AO88" s="250">
        <f t="shared" si="164"/>
        <v>0</v>
      </c>
      <c r="AP88" s="109"/>
      <c r="AQ88" s="31"/>
      <c r="AR88" s="227" t="str">
        <f t="shared" si="143"/>
        <v>-</v>
      </c>
      <c r="AS88" s="231"/>
      <c r="AT88" s="232"/>
      <c r="AU88" s="231"/>
      <c r="AV88" s="111" t="str">
        <f t="shared" si="130"/>
        <v>-</v>
      </c>
      <c r="AW88" s="250">
        <f t="shared" si="165"/>
        <v>0</v>
      </c>
      <c r="AX88" s="109"/>
      <c r="AY88" s="31"/>
      <c r="AZ88" s="227" t="str">
        <f t="shared" si="144"/>
        <v>-</v>
      </c>
      <c r="BA88" s="231"/>
      <c r="BB88" s="232"/>
      <c r="BC88" s="231"/>
      <c r="BD88" s="111" t="str">
        <f t="shared" si="131"/>
        <v>-</v>
      </c>
      <c r="BE88" s="250">
        <f t="shared" si="166"/>
        <v>0</v>
      </c>
      <c r="BF88" s="109"/>
      <c r="BG88" s="31"/>
      <c r="BH88" s="227" t="str">
        <f t="shared" si="132"/>
        <v>-</v>
      </c>
      <c r="BI88" s="231"/>
      <c r="BJ88" s="232"/>
      <c r="BK88" s="231"/>
      <c r="BL88" s="111" t="str">
        <f t="shared" si="133"/>
        <v>-</v>
      </c>
      <c r="BM88" s="250">
        <f t="shared" si="167"/>
        <v>0</v>
      </c>
      <c r="BN88" s="109"/>
      <c r="BO88" s="31"/>
      <c r="BP88" s="227" t="str">
        <f t="shared" si="134"/>
        <v>-</v>
      </c>
      <c r="BQ88" s="231"/>
      <c r="BR88" s="232"/>
      <c r="BS88" s="231"/>
      <c r="BT88" s="111" t="str">
        <f t="shared" si="135"/>
        <v>-</v>
      </c>
      <c r="BU88" s="250">
        <f t="shared" si="168"/>
        <v>0</v>
      </c>
      <c r="BV88" s="109"/>
      <c r="BW88" s="31"/>
      <c r="BX88" s="227" t="str">
        <f t="shared" si="145"/>
        <v>-</v>
      </c>
      <c r="BY88" s="231"/>
      <c r="BZ88" s="232"/>
      <c r="CA88" s="231"/>
      <c r="CB88" s="111" t="str">
        <f t="shared" si="136"/>
        <v>-</v>
      </c>
      <c r="CC88" s="250">
        <f t="shared" si="169"/>
        <v>0</v>
      </c>
    </row>
    <row r="89" ht="14.25" customHeight="1" spans="1:81">
      <c r="A89" s="191"/>
      <c r="B89" s="108">
        <v>22</v>
      </c>
      <c r="C89" s="192">
        <f t="shared" si="116"/>
        <v>0</v>
      </c>
      <c r="D89" s="189">
        <f t="shared" si="146"/>
        <v>0</v>
      </c>
      <c r="E89" s="189">
        <f t="shared" si="147"/>
        <v>0</v>
      </c>
      <c r="F89" s="190">
        <f t="shared" si="148"/>
        <v>0</v>
      </c>
      <c r="G89" s="190">
        <f t="shared" si="149"/>
        <v>0</v>
      </c>
      <c r="H89" s="190">
        <f t="shared" si="150"/>
        <v>0</v>
      </c>
      <c r="I89" s="208">
        <f t="shared" si="151"/>
        <v>0</v>
      </c>
      <c r="J89" s="204" t="str">
        <f t="shared" si="137"/>
        <v>-</v>
      </c>
      <c r="K89" s="208">
        <f t="shared" si="152"/>
        <v>0</v>
      </c>
      <c r="L89" s="208">
        <f t="shared" si="153"/>
        <v>0</v>
      </c>
      <c r="M89" s="210">
        <f t="shared" si="117"/>
        <v>0</v>
      </c>
      <c r="N89" s="190">
        <f t="shared" si="154"/>
        <v>0</v>
      </c>
      <c r="O89" s="211" t="str">
        <f t="shared" si="138"/>
        <v>-</v>
      </c>
      <c r="P89" s="210">
        <f t="shared" si="139"/>
        <v>0</v>
      </c>
      <c r="Q89" s="230">
        <f t="shared" si="118"/>
        <v>0</v>
      </c>
      <c r="R89" s="109"/>
      <c r="S89" s="31"/>
      <c r="T89" s="227" t="str">
        <f t="shared" si="140"/>
        <v>-</v>
      </c>
      <c r="U89" s="231"/>
      <c r="V89" s="232"/>
      <c r="W89" s="231"/>
      <c r="X89" s="111" t="str">
        <f t="shared" si="127"/>
        <v>-</v>
      </c>
      <c r="Y89" s="250">
        <f t="shared" si="119"/>
        <v>0</v>
      </c>
      <c r="Z89" s="109"/>
      <c r="AA89" s="31"/>
      <c r="AB89" s="227" t="str">
        <f t="shared" si="141"/>
        <v>-</v>
      </c>
      <c r="AC89" s="231"/>
      <c r="AD89" s="232"/>
      <c r="AE89" s="231"/>
      <c r="AF89" s="111" t="str">
        <f t="shared" si="128"/>
        <v>-</v>
      </c>
      <c r="AG89" s="250">
        <f t="shared" si="163"/>
        <v>0</v>
      </c>
      <c r="AH89" s="109"/>
      <c r="AI89" s="31"/>
      <c r="AJ89" s="227" t="str">
        <f t="shared" si="142"/>
        <v>-</v>
      </c>
      <c r="AK89" s="231"/>
      <c r="AL89" s="232"/>
      <c r="AM89" s="231"/>
      <c r="AN89" s="111" t="str">
        <f t="shared" si="129"/>
        <v>-</v>
      </c>
      <c r="AO89" s="250">
        <f t="shared" si="164"/>
        <v>0</v>
      </c>
      <c r="AP89" s="109"/>
      <c r="AQ89" s="31"/>
      <c r="AR89" s="227" t="str">
        <f t="shared" si="143"/>
        <v>-</v>
      </c>
      <c r="AS89" s="231"/>
      <c r="AT89" s="232"/>
      <c r="AU89" s="231"/>
      <c r="AV89" s="111" t="str">
        <f t="shared" si="130"/>
        <v>-</v>
      </c>
      <c r="AW89" s="250">
        <f t="shared" si="165"/>
        <v>0</v>
      </c>
      <c r="AX89" s="109"/>
      <c r="AY89" s="31"/>
      <c r="AZ89" s="227" t="str">
        <f t="shared" si="144"/>
        <v>-</v>
      </c>
      <c r="BA89" s="231"/>
      <c r="BB89" s="232"/>
      <c r="BC89" s="231"/>
      <c r="BD89" s="111" t="str">
        <f t="shared" si="131"/>
        <v>-</v>
      </c>
      <c r="BE89" s="250">
        <f t="shared" si="166"/>
        <v>0</v>
      </c>
      <c r="BF89" s="109"/>
      <c r="BG89" s="31"/>
      <c r="BH89" s="227" t="str">
        <f t="shared" si="132"/>
        <v>-</v>
      </c>
      <c r="BI89" s="231"/>
      <c r="BJ89" s="232"/>
      <c r="BK89" s="231"/>
      <c r="BL89" s="111" t="str">
        <f t="shared" si="133"/>
        <v>-</v>
      </c>
      <c r="BM89" s="250">
        <f t="shared" si="167"/>
        <v>0</v>
      </c>
      <c r="BN89" s="109"/>
      <c r="BO89" s="31"/>
      <c r="BP89" s="227" t="str">
        <f t="shared" si="134"/>
        <v>-</v>
      </c>
      <c r="BQ89" s="231"/>
      <c r="BR89" s="232"/>
      <c r="BS89" s="231"/>
      <c r="BT89" s="111" t="str">
        <f t="shared" si="135"/>
        <v>-</v>
      </c>
      <c r="BU89" s="250">
        <f t="shared" si="168"/>
        <v>0</v>
      </c>
      <c r="BV89" s="109"/>
      <c r="BW89" s="31"/>
      <c r="BX89" s="227" t="str">
        <f t="shared" si="145"/>
        <v>-</v>
      </c>
      <c r="BY89" s="231"/>
      <c r="BZ89" s="232"/>
      <c r="CA89" s="231"/>
      <c r="CB89" s="111" t="str">
        <f t="shared" si="136"/>
        <v>-</v>
      </c>
      <c r="CC89" s="250">
        <f t="shared" si="169"/>
        <v>0</v>
      </c>
    </row>
    <row r="90" ht="14.25" customHeight="1" spans="1:81">
      <c r="A90" s="191"/>
      <c r="B90" s="108">
        <v>23</v>
      </c>
      <c r="C90" s="192">
        <f t="shared" si="116"/>
        <v>0</v>
      </c>
      <c r="D90" s="189">
        <f t="shared" si="146"/>
        <v>0</v>
      </c>
      <c r="E90" s="189">
        <f t="shared" si="147"/>
        <v>0</v>
      </c>
      <c r="F90" s="190">
        <f t="shared" si="148"/>
        <v>0</v>
      </c>
      <c r="G90" s="190">
        <f t="shared" si="149"/>
        <v>0</v>
      </c>
      <c r="H90" s="190">
        <f t="shared" si="150"/>
        <v>0</v>
      </c>
      <c r="I90" s="208">
        <f t="shared" si="151"/>
        <v>0</v>
      </c>
      <c r="J90" s="204" t="str">
        <f t="shared" si="137"/>
        <v>-</v>
      </c>
      <c r="K90" s="208">
        <f t="shared" si="152"/>
        <v>0</v>
      </c>
      <c r="L90" s="208">
        <f t="shared" si="153"/>
        <v>0</v>
      </c>
      <c r="M90" s="210">
        <f t="shared" si="117"/>
        <v>0</v>
      </c>
      <c r="N90" s="190">
        <f t="shared" si="154"/>
        <v>0</v>
      </c>
      <c r="O90" s="211" t="str">
        <f t="shared" si="138"/>
        <v>-</v>
      </c>
      <c r="P90" s="210">
        <f t="shared" si="139"/>
        <v>0</v>
      </c>
      <c r="Q90" s="230">
        <f t="shared" si="118"/>
        <v>0</v>
      </c>
      <c r="R90" s="109"/>
      <c r="S90" s="31"/>
      <c r="T90" s="227" t="str">
        <f t="shared" si="140"/>
        <v>-</v>
      </c>
      <c r="U90" s="231"/>
      <c r="V90" s="232"/>
      <c r="W90" s="231"/>
      <c r="X90" s="111" t="str">
        <f t="shared" si="127"/>
        <v>-</v>
      </c>
      <c r="Y90" s="250">
        <f t="shared" si="119"/>
        <v>0</v>
      </c>
      <c r="Z90" s="109"/>
      <c r="AA90" s="31"/>
      <c r="AB90" s="227" t="str">
        <f t="shared" si="141"/>
        <v>-</v>
      </c>
      <c r="AC90" s="231"/>
      <c r="AD90" s="232"/>
      <c r="AE90" s="231"/>
      <c r="AF90" s="111" t="str">
        <f t="shared" si="128"/>
        <v>-</v>
      </c>
      <c r="AG90" s="250">
        <f t="shared" si="163"/>
        <v>0</v>
      </c>
      <c r="AH90" s="109"/>
      <c r="AI90" s="31"/>
      <c r="AJ90" s="227" t="str">
        <f t="shared" si="142"/>
        <v>-</v>
      </c>
      <c r="AK90" s="231"/>
      <c r="AL90" s="232"/>
      <c r="AM90" s="231"/>
      <c r="AN90" s="111" t="str">
        <f t="shared" si="129"/>
        <v>-</v>
      </c>
      <c r="AO90" s="250">
        <f t="shared" si="164"/>
        <v>0</v>
      </c>
      <c r="AP90" s="109"/>
      <c r="AQ90" s="31"/>
      <c r="AR90" s="227" t="str">
        <f t="shared" si="143"/>
        <v>-</v>
      </c>
      <c r="AS90" s="231"/>
      <c r="AT90" s="232"/>
      <c r="AU90" s="231"/>
      <c r="AV90" s="111" t="str">
        <f t="shared" si="130"/>
        <v>-</v>
      </c>
      <c r="AW90" s="250">
        <f t="shared" si="165"/>
        <v>0</v>
      </c>
      <c r="AX90" s="109"/>
      <c r="AY90" s="31"/>
      <c r="AZ90" s="227" t="str">
        <f t="shared" si="144"/>
        <v>-</v>
      </c>
      <c r="BA90" s="231"/>
      <c r="BB90" s="232"/>
      <c r="BC90" s="231"/>
      <c r="BD90" s="111" t="str">
        <f t="shared" si="131"/>
        <v>-</v>
      </c>
      <c r="BE90" s="250">
        <f t="shared" si="166"/>
        <v>0</v>
      </c>
      <c r="BF90" s="109"/>
      <c r="BG90" s="31"/>
      <c r="BH90" s="227" t="str">
        <f t="shared" si="132"/>
        <v>-</v>
      </c>
      <c r="BI90" s="231"/>
      <c r="BJ90" s="232"/>
      <c r="BK90" s="231"/>
      <c r="BL90" s="111" t="str">
        <f t="shared" si="133"/>
        <v>-</v>
      </c>
      <c r="BM90" s="250">
        <f t="shared" si="167"/>
        <v>0</v>
      </c>
      <c r="BN90" s="109"/>
      <c r="BO90" s="31"/>
      <c r="BP90" s="227" t="str">
        <f t="shared" si="134"/>
        <v>-</v>
      </c>
      <c r="BQ90" s="231"/>
      <c r="BR90" s="232"/>
      <c r="BS90" s="231"/>
      <c r="BT90" s="111" t="str">
        <f t="shared" si="135"/>
        <v>-</v>
      </c>
      <c r="BU90" s="250">
        <f t="shared" si="168"/>
        <v>0</v>
      </c>
      <c r="BV90" s="109"/>
      <c r="BW90" s="31"/>
      <c r="BX90" s="227" t="str">
        <f t="shared" si="145"/>
        <v>-</v>
      </c>
      <c r="BY90" s="231"/>
      <c r="BZ90" s="232"/>
      <c r="CA90" s="231"/>
      <c r="CB90" s="111" t="str">
        <f t="shared" si="136"/>
        <v>-</v>
      </c>
      <c r="CC90" s="250">
        <f t="shared" si="169"/>
        <v>0</v>
      </c>
    </row>
    <row r="91" ht="14.25" customHeight="1" spans="1:81">
      <c r="A91" s="191"/>
      <c r="B91" s="108">
        <v>24</v>
      </c>
      <c r="C91" s="192">
        <f t="shared" si="116"/>
        <v>0</v>
      </c>
      <c r="D91" s="189">
        <f t="shared" si="146"/>
        <v>0</v>
      </c>
      <c r="E91" s="189">
        <f t="shared" si="147"/>
        <v>0</v>
      </c>
      <c r="F91" s="190">
        <f t="shared" si="148"/>
        <v>0</v>
      </c>
      <c r="G91" s="190">
        <f t="shared" si="149"/>
        <v>0</v>
      </c>
      <c r="H91" s="190">
        <f t="shared" si="150"/>
        <v>0</v>
      </c>
      <c r="I91" s="208">
        <f t="shared" si="151"/>
        <v>0</v>
      </c>
      <c r="J91" s="204" t="str">
        <f t="shared" si="137"/>
        <v>-</v>
      </c>
      <c r="K91" s="208">
        <f t="shared" si="152"/>
        <v>0</v>
      </c>
      <c r="L91" s="208">
        <f t="shared" si="153"/>
        <v>0</v>
      </c>
      <c r="M91" s="210">
        <f t="shared" si="117"/>
        <v>0</v>
      </c>
      <c r="N91" s="190">
        <f t="shared" si="154"/>
        <v>0</v>
      </c>
      <c r="O91" s="211" t="str">
        <f t="shared" si="138"/>
        <v>-</v>
      </c>
      <c r="P91" s="210">
        <f t="shared" si="139"/>
        <v>0</v>
      </c>
      <c r="Q91" s="230">
        <f t="shared" si="118"/>
        <v>0</v>
      </c>
      <c r="R91" s="109"/>
      <c r="S91" s="31"/>
      <c r="T91" s="227" t="str">
        <f t="shared" si="140"/>
        <v>-</v>
      </c>
      <c r="U91" s="231"/>
      <c r="V91" s="232"/>
      <c r="W91" s="231"/>
      <c r="X91" s="111" t="str">
        <f t="shared" si="127"/>
        <v>-</v>
      </c>
      <c r="Y91" s="250">
        <f t="shared" si="119"/>
        <v>0</v>
      </c>
      <c r="Z91" s="109"/>
      <c r="AA91" s="31"/>
      <c r="AB91" s="227" t="str">
        <f t="shared" si="141"/>
        <v>-</v>
      </c>
      <c r="AC91" s="231"/>
      <c r="AD91" s="232"/>
      <c r="AE91" s="231"/>
      <c r="AF91" s="111" t="str">
        <f t="shared" si="128"/>
        <v>-</v>
      </c>
      <c r="AG91" s="250">
        <f t="shared" si="163"/>
        <v>0</v>
      </c>
      <c r="AH91" s="109"/>
      <c r="AI91" s="31"/>
      <c r="AJ91" s="227" t="str">
        <f t="shared" si="142"/>
        <v>-</v>
      </c>
      <c r="AK91" s="231"/>
      <c r="AL91" s="232"/>
      <c r="AM91" s="231"/>
      <c r="AN91" s="111" t="str">
        <f t="shared" si="129"/>
        <v>-</v>
      </c>
      <c r="AO91" s="250">
        <f t="shared" si="164"/>
        <v>0</v>
      </c>
      <c r="AP91" s="109"/>
      <c r="AQ91" s="31"/>
      <c r="AR91" s="227" t="str">
        <f t="shared" si="143"/>
        <v>-</v>
      </c>
      <c r="AS91" s="231"/>
      <c r="AT91" s="232"/>
      <c r="AU91" s="231"/>
      <c r="AV91" s="111" t="str">
        <f t="shared" si="130"/>
        <v>-</v>
      </c>
      <c r="AW91" s="250">
        <f t="shared" si="165"/>
        <v>0</v>
      </c>
      <c r="AX91" s="109"/>
      <c r="AY91" s="31"/>
      <c r="AZ91" s="227" t="str">
        <f t="shared" si="144"/>
        <v>-</v>
      </c>
      <c r="BA91" s="231"/>
      <c r="BB91" s="232"/>
      <c r="BC91" s="231"/>
      <c r="BD91" s="111" t="str">
        <f t="shared" si="131"/>
        <v>-</v>
      </c>
      <c r="BE91" s="250">
        <f t="shared" si="166"/>
        <v>0</v>
      </c>
      <c r="BF91" s="109"/>
      <c r="BG91" s="31"/>
      <c r="BH91" s="227" t="str">
        <f t="shared" si="132"/>
        <v>-</v>
      </c>
      <c r="BI91" s="231"/>
      <c r="BJ91" s="232"/>
      <c r="BK91" s="231"/>
      <c r="BL91" s="111" t="str">
        <f t="shared" si="133"/>
        <v>-</v>
      </c>
      <c r="BM91" s="250">
        <f t="shared" si="167"/>
        <v>0</v>
      </c>
      <c r="BN91" s="109"/>
      <c r="BO91" s="31"/>
      <c r="BP91" s="227" t="str">
        <f t="shared" si="134"/>
        <v>-</v>
      </c>
      <c r="BQ91" s="231"/>
      <c r="BR91" s="232"/>
      <c r="BS91" s="231"/>
      <c r="BT91" s="111" t="str">
        <f t="shared" si="135"/>
        <v>-</v>
      </c>
      <c r="BU91" s="250">
        <f t="shared" si="168"/>
        <v>0</v>
      </c>
      <c r="BV91" s="109"/>
      <c r="BW91" s="31"/>
      <c r="BX91" s="227" t="str">
        <f t="shared" si="145"/>
        <v>-</v>
      </c>
      <c r="BY91" s="231"/>
      <c r="BZ91" s="232"/>
      <c r="CA91" s="231"/>
      <c r="CB91" s="111" t="str">
        <f t="shared" si="136"/>
        <v>-</v>
      </c>
      <c r="CC91" s="250">
        <f t="shared" si="169"/>
        <v>0</v>
      </c>
    </row>
    <row r="92" ht="14.25" customHeight="1" spans="1:81">
      <c r="A92" s="191"/>
      <c r="B92" s="108">
        <v>25</v>
      </c>
      <c r="C92" s="192">
        <f t="shared" si="116"/>
        <v>0</v>
      </c>
      <c r="D92" s="189">
        <f t="shared" si="146"/>
        <v>0</v>
      </c>
      <c r="E92" s="189">
        <f t="shared" si="147"/>
        <v>0</v>
      </c>
      <c r="F92" s="190">
        <f t="shared" si="148"/>
        <v>0</v>
      </c>
      <c r="G92" s="190">
        <f t="shared" si="149"/>
        <v>0</v>
      </c>
      <c r="H92" s="190">
        <f t="shared" si="150"/>
        <v>0</v>
      </c>
      <c r="I92" s="208">
        <f t="shared" si="151"/>
        <v>0</v>
      </c>
      <c r="J92" s="204" t="str">
        <f t="shared" si="137"/>
        <v>-</v>
      </c>
      <c r="K92" s="208">
        <f t="shared" si="152"/>
        <v>0</v>
      </c>
      <c r="L92" s="208">
        <f t="shared" si="153"/>
        <v>0</v>
      </c>
      <c r="M92" s="210">
        <f t="shared" si="117"/>
        <v>0</v>
      </c>
      <c r="N92" s="190">
        <f t="shared" si="154"/>
        <v>0</v>
      </c>
      <c r="O92" s="211" t="str">
        <f t="shared" si="138"/>
        <v>-</v>
      </c>
      <c r="P92" s="210">
        <f t="shared" si="139"/>
        <v>0</v>
      </c>
      <c r="Q92" s="230">
        <f t="shared" si="118"/>
        <v>0</v>
      </c>
      <c r="R92" s="109"/>
      <c r="S92" s="31"/>
      <c r="T92" s="227" t="str">
        <f t="shared" si="140"/>
        <v>-</v>
      </c>
      <c r="U92" s="231"/>
      <c r="V92" s="232"/>
      <c r="W92" s="231"/>
      <c r="X92" s="111" t="str">
        <f t="shared" si="127"/>
        <v>-</v>
      </c>
      <c r="Y92" s="250">
        <f t="shared" si="119"/>
        <v>0</v>
      </c>
      <c r="Z92" s="109"/>
      <c r="AA92" s="31"/>
      <c r="AB92" s="227" t="str">
        <f t="shared" si="141"/>
        <v>-</v>
      </c>
      <c r="AC92" s="231"/>
      <c r="AD92" s="232"/>
      <c r="AE92" s="231"/>
      <c r="AF92" s="111" t="str">
        <f t="shared" si="128"/>
        <v>-</v>
      </c>
      <c r="AG92" s="250">
        <f t="shared" si="163"/>
        <v>0</v>
      </c>
      <c r="AH92" s="109"/>
      <c r="AI92" s="31"/>
      <c r="AJ92" s="227" t="str">
        <f t="shared" si="142"/>
        <v>-</v>
      </c>
      <c r="AK92" s="231"/>
      <c r="AL92" s="232"/>
      <c r="AM92" s="231"/>
      <c r="AN92" s="111" t="str">
        <f t="shared" si="129"/>
        <v>-</v>
      </c>
      <c r="AO92" s="250">
        <f t="shared" si="164"/>
        <v>0</v>
      </c>
      <c r="AP92" s="109"/>
      <c r="AQ92" s="31"/>
      <c r="AR92" s="227" t="str">
        <f t="shared" si="143"/>
        <v>-</v>
      </c>
      <c r="AS92" s="231"/>
      <c r="AT92" s="232"/>
      <c r="AU92" s="231"/>
      <c r="AV92" s="111" t="str">
        <f t="shared" si="130"/>
        <v>-</v>
      </c>
      <c r="AW92" s="250">
        <f t="shared" si="165"/>
        <v>0</v>
      </c>
      <c r="AX92" s="109"/>
      <c r="AY92" s="31"/>
      <c r="AZ92" s="227" t="str">
        <f t="shared" si="144"/>
        <v>-</v>
      </c>
      <c r="BA92" s="231"/>
      <c r="BB92" s="232"/>
      <c r="BC92" s="231"/>
      <c r="BD92" s="111" t="str">
        <f t="shared" si="131"/>
        <v>-</v>
      </c>
      <c r="BE92" s="250">
        <f t="shared" si="166"/>
        <v>0</v>
      </c>
      <c r="BF92" s="109"/>
      <c r="BG92" s="31"/>
      <c r="BH92" s="227" t="str">
        <f t="shared" si="132"/>
        <v>-</v>
      </c>
      <c r="BI92" s="231"/>
      <c r="BJ92" s="232"/>
      <c r="BK92" s="231"/>
      <c r="BL92" s="111" t="str">
        <f t="shared" si="133"/>
        <v>-</v>
      </c>
      <c r="BM92" s="250">
        <f t="shared" si="167"/>
        <v>0</v>
      </c>
      <c r="BN92" s="109"/>
      <c r="BO92" s="31"/>
      <c r="BP92" s="227" t="str">
        <f t="shared" si="134"/>
        <v>-</v>
      </c>
      <c r="BQ92" s="231"/>
      <c r="BR92" s="232"/>
      <c r="BS92" s="231"/>
      <c r="BT92" s="111" t="str">
        <f t="shared" si="135"/>
        <v>-</v>
      </c>
      <c r="BU92" s="250">
        <f t="shared" si="168"/>
        <v>0</v>
      </c>
      <c r="BV92" s="109"/>
      <c r="BW92" s="31"/>
      <c r="BX92" s="227" t="str">
        <f t="shared" si="145"/>
        <v>-</v>
      </c>
      <c r="BY92" s="231"/>
      <c r="BZ92" s="232"/>
      <c r="CA92" s="231"/>
      <c r="CB92" s="111" t="str">
        <f t="shared" si="136"/>
        <v>-</v>
      </c>
      <c r="CC92" s="250">
        <f t="shared" si="169"/>
        <v>0</v>
      </c>
    </row>
    <row r="93" ht="14.25" customHeight="1" spans="1:81">
      <c r="A93" s="191"/>
      <c r="B93" s="108">
        <v>26</v>
      </c>
      <c r="C93" s="192">
        <f t="shared" si="116"/>
        <v>0</v>
      </c>
      <c r="D93" s="189">
        <f t="shared" si="146"/>
        <v>0</v>
      </c>
      <c r="E93" s="189">
        <f t="shared" si="147"/>
        <v>0</v>
      </c>
      <c r="F93" s="190">
        <f t="shared" si="148"/>
        <v>0</v>
      </c>
      <c r="G93" s="190">
        <f t="shared" si="149"/>
        <v>0</v>
      </c>
      <c r="H93" s="190">
        <f t="shared" si="150"/>
        <v>0</v>
      </c>
      <c r="I93" s="208">
        <f t="shared" si="151"/>
        <v>0</v>
      </c>
      <c r="J93" s="204" t="str">
        <f t="shared" si="137"/>
        <v>-</v>
      </c>
      <c r="K93" s="208">
        <f t="shared" si="152"/>
        <v>0</v>
      </c>
      <c r="L93" s="208">
        <f t="shared" si="153"/>
        <v>0</v>
      </c>
      <c r="M93" s="210">
        <f t="shared" si="117"/>
        <v>0</v>
      </c>
      <c r="N93" s="190">
        <f t="shared" si="154"/>
        <v>0</v>
      </c>
      <c r="O93" s="211" t="str">
        <f t="shared" si="138"/>
        <v>-</v>
      </c>
      <c r="P93" s="210">
        <f t="shared" si="139"/>
        <v>0</v>
      </c>
      <c r="Q93" s="230">
        <f t="shared" si="118"/>
        <v>0</v>
      </c>
      <c r="R93" s="109"/>
      <c r="S93" s="31"/>
      <c r="T93" s="227" t="str">
        <f t="shared" si="140"/>
        <v>-</v>
      </c>
      <c r="U93" s="231"/>
      <c r="V93" s="232"/>
      <c r="W93" s="231"/>
      <c r="X93" s="111" t="str">
        <f t="shared" si="127"/>
        <v>-</v>
      </c>
      <c r="Y93" s="250">
        <f t="shared" si="119"/>
        <v>0</v>
      </c>
      <c r="Z93" s="109"/>
      <c r="AA93" s="31"/>
      <c r="AB93" s="227" t="str">
        <f t="shared" si="141"/>
        <v>-</v>
      </c>
      <c r="AC93" s="231"/>
      <c r="AD93" s="232"/>
      <c r="AE93" s="231"/>
      <c r="AF93" s="111" t="str">
        <f t="shared" si="128"/>
        <v>-</v>
      </c>
      <c r="AG93" s="250">
        <f t="shared" si="163"/>
        <v>0</v>
      </c>
      <c r="AH93" s="109"/>
      <c r="AI93" s="31"/>
      <c r="AJ93" s="227" t="str">
        <f t="shared" si="142"/>
        <v>-</v>
      </c>
      <c r="AK93" s="231"/>
      <c r="AL93" s="232"/>
      <c r="AM93" s="231"/>
      <c r="AN93" s="111" t="str">
        <f t="shared" si="129"/>
        <v>-</v>
      </c>
      <c r="AO93" s="250">
        <f t="shared" si="164"/>
        <v>0</v>
      </c>
      <c r="AP93" s="109"/>
      <c r="AQ93" s="31"/>
      <c r="AR93" s="227" t="str">
        <f t="shared" si="143"/>
        <v>-</v>
      </c>
      <c r="AS93" s="231"/>
      <c r="AT93" s="232"/>
      <c r="AU93" s="231"/>
      <c r="AV93" s="111" t="str">
        <f t="shared" si="130"/>
        <v>-</v>
      </c>
      <c r="AW93" s="250">
        <f t="shared" si="165"/>
        <v>0</v>
      </c>
      <c r="AX93" s="109"/>
      <c r="AY93" s="31"/>
      <c r="AZ93" s="227" t="str">
        <f t="shared" si="144"/>
        <v>-</v>
      </c>
      <c r="BA93" s="231"/>
      <c r="BB93" s="232"/>
      <c r="BC93" s="231"/>
      <c r="BD93" s="111" t="str">
        <f t="shared" si="131"/>
        <v>-</v>
      </c>
      <c r="BE93" s="250">
        <f t="shared" si="166"/>
        <v>0</v>
      </c>
      <c r="BF93" s="109"/>
      <c r="BG93" s="31"/>
      <c r="BH93" s="227" t="str">
        <f t="shared" si="132"/>
        <v>-</v>
      </c>
      <c r="BI93" s="231"/>
      <c r="BJ93" s="232"/>
      <c r="BK93" s="231"/>
      <c r="BL93" s="111" t="str">
        <f t="shared" si="133"/>
        <v>-</v>
      </c>
      <c r="BM93" s="250">
        <f t="shared" si="167"/>
        <v>0</v>
      </c>
      <c r="BN93" s="109"/>
      <c r="BO93" s="31"/>
      <c r="BP93" s="227" t="str">
        <f t="shared" si="134"/>
        <v>-</v>
      </c>
      <c r="BQ93" s="231"/>
      <c r="BR93" s="232"/>
      <c r="BS93" s="231"/>
      <c r="BT93" s="111" t="str">
        <f t="shared" si="135"/>
        <v>-</v>
      </c>
      <c r="BU93" s="250">
        <f t="shared" si="168"/>
        <v>0</v>
      </c>
      <c r="BV93" s="109"/>
      <c r="BW93" s="31"/>
      <c r="BX93" s="227" t="str">
        <f t="shared" si="145"/>
        <v>-</v>
      </c>
      <c r="BY93" s="231"/>
      <c r="BZ93" s="232"/>
      <c r="CA93" s="231"/>
      <c r="CB93" s="111" t="str">
        <f t="shared" si="136"/>
        <v>-</v>
      </c>
      <c r="CC93" s="250">
        <f t="shared" si="169"/>
        <v>0</v>
      </c>
    </row>
    <row r="94" ht="14.25" customHeight="1" spans="1:81">
      <c r="A94" s="191"/>
      <c r="B94" s="108">
        <v>27</v>
      </c>
      <c r="C94" s="192">
        <f t="shared" si="116"/>
        <v>0</v>
      </c>
      <c r="D94" s="189">
        <f t="shared" si="146"/>
        <v>0</v>
      </c>
      <c r="E94" s="189">
        <f t="shared" si="147"/>
        <v>0</v>
      </c>
      <c r="F94" s="190">
        <f t="shared" si="148"/>
        <v>0</v>
      </c>
      <c r="G94" s="190">
        <f t="shared" si="149"/>
        <v>0</v>
      </c>
      <c r="H94" s="190">
        <f t="shared" si="150"/>
        <v>0</v>
      </c>
      <c r="I94" s="208">
        <f t="shared" si="151"/>
        <v>0</v>
      </c>
      <c r="J94" s="204" t="str">
        <f t="shared" si="137"/>
        <v>-</v>
      </c>
      <c r="K94" s="208">
        <f t="shared" si="152"/>
        <v>0</v>
      </c>
      <c r="L94" s="208">
        <f t="shared" si="153"/>
        <v>0</v>
      </c>
      <c r="M94" s="210">
        <f t="shared" si="117"/>
        <v>0</v>
      </c>
      <c r="N94" s="190">
        <f t="shared" si="154"/>
        <v>0</v>
      </c>
      <c r="O94" s="211" t="str">
        <f t="shared" si="138"/>
        <v>-</v>
      </c>
      <c r="P94" s="210">
        <f t="shared" si="139"/>
        <v>0</v>
      </c>
      <c r="Q94" s="230">
        <f t="shared" si="118"/>
        <v>0</v>
      </c>
      <c r="R94" s="109"/>
      <c r="S94" s="31"/>
      <c r="T94" s="227" t="str">
        <f t="shared" si="140"/>
        <v>-</v>
      </c>
      <c r="U94" s="231"/>
      <c r="V94" s="232"/>
      <c r="W94" s="231"/>
      <c r="X94" s="111" t="str">
        <f t="shared" si="127"/>
        <v>-</v>
      </c>
      <c r="Y94" s="250">
        <f t="shared" si="119"/>
        <v>0</v>
      </c>
      <c r="Z94" s="109"/>
      <c r="AA94" s="31"/>
      <c r="AB94" s="227" t="str">
        <f t="shared" si="141"/>
        <v>-</v>
      </c>
      <c r="AC94" s="231"/>
      <c r="AD94" s="232"/>
      <c r="AE94" s="231"/>
      <c r="AF94" s="111" t="str">
        <f t="shared" si="128"/>
        <v>-</v>
      </c>
      <c r="AG94" s="250">
        <f t="shared" si="163"/>
        <v>0</v>
      </c>
      <c r="AH94" s="109"/>
      <c r="AI94" s="31"/>
      <c r="AJ94" s="227" t="str">
        <f t="shared" si="142"/>
        <v>-</v>
      </c>
      <c r="AK94" s="231"/>
      <c r="AL94" s="232"/>
      <c r="AM94" s="231"/>
      <c r="AN94" s="111" t="str">
        <f t="shared" si="129"/>
        <v>-</v>
      </c>
      <c r="AO94" s="250">
        <f t="shared" si="164"/>
        <v>0</v>
      </c>
      <c r="AP94" s="109"/>
      <c r="AQ94" s="31"/>
      <c r="AR94" s="227" t="str">
        <f t="shared" si="143"/>
        <v>-</v>
      </c>
      <c r="AS94" s="231"/>
      <c r="AT94" s="232"/>
      <c r="AU94" s="231"/>
      <c r="AV94" s="111" t="str">
        <f t="shared" si="130"/>
        <v>-</v>
      </c>
      <c r="AW94" s="250">
        <f t="shared" si="165"/>
        <v>0</v>
      </c>
      <c r="AX94" s="109"/>
      <c r="AY94" s="31"/>
      <c r="AZ94" s="227" t="str">
        <f t="shared" si="144"/>
        <v>-</v>
      </c>
      <c r="BA94" s="231"/>
      <c r="BB94" s="232"/>
      <c r="BC94" s="231"/>
      <c r="BD94" s="111" t="str">
        <f t="shared" si="131"/>
        <v>-</v>
      </c>
      <c r="BE94" s="250">
        <f t="shared" si="166"/>
        <v>0</v>
      </c>
      <c r="BF94" s="109"/>
      <c r="BG94" s="31"/>
      <c r="BH94" s="227" t="str">
        <f t="shared" si="132"/>
        <v>-</v>
      </c>
      <c r="BI94" s="231"/>
      <c r="BJ94" s="232"/>
      <c r="BK94" s="231"/>
      <c r="BL94" s="111" t="str">
        <f t="shared" si="133"/>
        <v>-</v>
      </c>
      <c r="BM94" s="250">
        <f t="shared" si="167"/>
        <v>0</v>
      </c>
      <c r="BN94" s="109"/>
      <c r="BO94" s="31"/>
      <c r="BP94" s="227" t="str">
        <f t="shared" si="134"/>
        <v>-</v>
      </c>
      <c r="BQ94" s="231"/>
      <c r="BR94" s="232"/>
      <c r="BS94" s="231"/>
      <c r="BT94" s="111" t="str">
        <f t="shared" si="135"/>
        <v>-</v>
      </c>
      <c r="BU94" s="250">
        <f t="shared" si="168"/>
        <v>0</v>
      </c>
      <c r="BV94" s="109"/>
      <c r="BW94" s="31"/>
      <c r="BX94" s="227" t="str">
        <f t="shared" si="145"/>
        <v>-</v>
      </c>
      <c r="BY94" s="231"/>
      <c r="BZ94" s="232"/>
      <c r="CA94" s="231"/>
      <c r="CB94" s="111" t="str">
        <f t="shared" si="136"/>
        <v>-</v>
      </c>
      <c r="CC94" s="250">
        <f t="shared" si="169"/>
        <v>0</v>
      </c>
    </row>
    <row r="95" ht="14.25" customHeight="1" spans="1:81">
      <c r="A95" s="191"/>
      <c r="B95" s="108">
        <v>28</v>
      </c>
      <c r="C95" s="192">
        <f t="shared" si="116"/>
        <v>0</v>
      </c>
      <c r="D95" s="189">
        <f t="shared" si="146"/>
        <v>0</v>
      </c>
      <c r="E95" s="189">
        <f t="shared" si="147"/>
        <v>0</v>
      </c>
      <c r="F95" s="190">
        <f t="shared" si="148"/>
        <v>0</v>
      </c>
      <c r="G95" s="190">
        <f t="shared" si="149"/>
        <v>0</v>
      </c>
      <c r="H95" s="190">
        <f t="shared" si="150"/>
        <v>0</v>
      </c>
      <c r="I95" s="208">
        <f t="shared" si="151"/>
        <v>0</v>
      </c>
      <c r="J95" s="204" t="str">
        <f t="shared" si="137"/>
        <v>-</v>
      </c>
      <c r="K95" s="208">
        <f t="shared" si="152"/>
        <v>0</v>
      </c>
      <c r="L95" s="208">
        <f t="shared" si="153"/>
        <v>0</v>
      </c>
      <c r="M95" s="210">
        <f t="shared" si="117"/>
        <v>0</v>
      </c>
      <c r="N95" s="190">
        <f t="shared" si="154"/>
        <v>0</v>
      </c>
      <c r="O95" s="211" t="str">
        <f t="shared" si="138"/>
        <v>-</v>
      </c>
      <c r="P95" s="210">
        <f t="shared" si="139"/>
        <v>0</v>
      </c>
      <c r="Q95" s="230">
        <f t="shared" si="118"/>
        <v>0</v>
      </c>
      <c r="R95" s="109"/>
      <c r="S95" s="31"/>
      <c r="T95" s="227" t="str">
        <f t="shared" si="140"/>
        <v>-</v>
      </c>
      <c r="U95" s="231"/>
      <c r="V95" s="232"/>
      <c r="W95" s="231"/>
      <c r="X95" s="111" t="str">
        <f t="shared" si="127"/>
        <v>-</v>
      </c>
      <c r="Y95" s="250">
        <f t="shared" si="119"/>
        <v>0</v>
      </c>
      <c r="Z95" s="109"/>
      <c r="AA95" s="31"/>
      <c r="AB95" s="227" t="str">
        <f t="shared" si="141"/>
        <v>-</v>
      </c>
      <c r="AC95" s="231"/>
      <c r="AD95" s="232"/>
      <c r="AE95" s="231"/>
      <c r="AF95" s="111" t="str">
        <f t="shared" si="128"/>
        <v>-</v>
      </c>
      <c r="AG95" s="250">
        <f t="shared" si="163"/>
        <v>0</v>
      </c>
      <c r="AH95" s="109"/>
      <c r="AI95" s="31"/>
      <c r="AJ95" s="227" t="str">
        <f t="shared" si="142"/>
        <v>-</v>
      </c>
      <c r="AK95" s="231"/>
      <c r="AL95" s="232"/>
      <c r="AM95" s="231"/>
      <c r="AN95" s="111" t="str">
        <f t="shared" si="129"/>
        <v>-</v>
      </c>
      <c r="AO95" s="250">
        <f t="shared" si="164"/>
        <v>0</v>
      </c>
      <c r="AP95" s="109"/>
      <c r="AQ95" s="31"/>
      <c r="AR95" s="227" t="str">
        <f t="shared" si="143"/>
        <v>-</v>
      </c>
      <c r="AS95" s="231"/>
      <c r="AT95" s="232"/>
      <c r="AU95" s="231"/>
      <c r="AV95" s="111" t="str">
        <f t="shared" si="130"/>
        <v>-</v>
      </c>
      <c r="AW95" s="250">
        <f t="shared" si="165"/>
        <v>0</v>
      </c>
      <c r="AX95" s="109"/>
      <c r="AY95" s="31"/>
      <c r="AZ95" s="227" t="str">
        <f t="shared" si="144"/>
        <v>-</v>
      </c>
      <c r="BA95" s="231"/>
      <c r="BB95" s="232"/>
      <c r="BC95" s="231"/>
      <c r="BD95" s="111" t="str">
        <f t="shared" si="131"/>
        <v>-</v>
      </c>
      <c r="BE95" s="250">
        <f t="shared" si="166"/>
        <v>0</v>
      </c>
      <c r="BF95" s="109"/>
      <c r="BG95" s="31"/>
      <c r="BH95" s="227" t="str">
        <f t="shared" si="132"/>
        <v>-</v>
      </c>
      <c r="BI95" s="231"/>
      <c r="BJ95" s="232"/>
      <c r="BK95" s="231"/>
      <c r="BL95" s="111" t="str">
        <f t="shared" si="133"/>
        <v>-</v>
      </c>
      <c r="BM95" s="250">
        <f t="shared" si="167"/>
        <v>0</v>
      </c>
      <c r="BN95" s="109"/>
      <c r="BO95" s="31"/>
      <c r="BP95" s="227" t="str">
        <f t="shared" si="134"/>
        <v>-</v>
      </c>
      <c r="BQ95" s="231"/>
      <c r="BR95" s="232"/>
      <c r="BS95" s="231"/>
      <c r="BT95" s="111" t="str">
        <f t="shared" si="135"/>
        <v>-</v>
      </c>
      <c r="BU95" s="250">
        <f t="shared" si="168"/>
        <v>0</v>
      </c>
      <c r="BV95" s="109"/>
      <c r="BW95" s="31"/>
      <c r="BX95" s="227" t="str">
        <f t="shared" si="145"/>
        <v>-</v>
      </c>
      <c r="BY95" s="231"/>
      <c r="BZ95" s="232"/>
      <c r="CA95" s="231"/>
      <c r="CB95" s="111" t="str">
        <f t="shared" si="136"/>
        <v>-</v>
      </c>
      <c r="CC95" s="250">
        <f t="shared" si="169"/>
        <v>0</v>
      </c>
    </row>
    <row r="96" ht="14.25" customHeight="1" spans="1:81">
      <c r="A96" s="191"/>
      <c r="B96" s="108">
        <v>29</v>
      </c>
      <c r="C96" s="192">
        <f t="shared" si="116"/>
        <v>0</v>
      </c>
      <c r="D96" s="189">
        <f t="shared" si="146"/>
        <v>0</v>
      </c>
      <c r="E96" s="189">
        <f t="shared" si="147"/>
        <v>0</v>
      </c>
      <c r="F96" s="190">
        <f t="shared" si="148"/>
        <v>0</v>
      </c>
      <c r="G96" s="190">
        <f t="shared" si="149"/>
        <v>0</v>
      </c>
      <c r="H96" s="190">
        <f t="shared" si="150"/>
        <v>0</v>
      </c>
      <c r="I96" s="208">
        <f t="shared" si="151"/>
        <v>0</v>
      </c>
      <c r="J96" s="204" t="str">
        <f t="shared" si="137"/>
        <v>-</v>
      </c>
      <c r="K96" s="208">
        <f t="shared" si="152"/>
        <v>0</v>
      </c>
      <c r="L96" s="208">
        <f t="shared" si="153"/>
        <v>0</v>
      </c>
      <c r="M96" s="210">
        <f t="shared" si="117"/>
        <v>0</v>
      </c>
      <c r="N96" s="190">
        <f t="shared" si="154"/>
        <v>0</v>
      </c>
      <c r="O96" s="211" t="str">
        <f t="shared" si="138"/>
        <v>-</v>
      </c>
      <c r="P96" s="210">
        <f t="shared" si="139"/>
        <v>0</v>
      </c>
      <c r="Q96" s="230">
        <f t="shared" si="118"/>
        <v>0</v>
      </c>
      <c r="R96" s="109"/>
      <c r="S96" s="31"/>
      <c r="T96" s="227" t="str">
        <f t="shared" si="140"/>
        <v>-</v>
      </c>
      <c r="U96" s="231"/>
      <c r="V96" s="232"/>
      <c r="W96" s="231"/>
      <c r="X96" s="111" t="str">
        <f t="shared" si="127"/>
        <v>-</v>
      </c>
      <c r="Y96" s="250">
        <f t="shared" si="119"/>
        <v>0</v>
      </c>
      <c r="Z96" s="109"/>
      <c r="AA96" s="31"/>
      <c r="AB96" s="227" t="str">
        <f t="shared" si="141"/>
        <v>-</v>
      </c>
      <c r="AC96" s="231"/>
      <c r="AD96" s="232"/>
      <c r="AE96" s="231"/>
      <c r="AF96" s="111" t="str">
        <f t="shared" si="128"/>
        <v>-</v>
      </c>
      <c r="AG96" s="250">
        <f t="shared" si="163"/>
        <v>0</v>
      </c>
      <c r="AH96" s="109"/>
      <c r="AI96" s="31"/>
      <c r="AJ96" s="227" t="str">
        <f t="shared" si="142"/>
        <v>-</v>
      </c>
      <c r="AK96" s="231"/>
      <c r="AL96" s="232"/>
      <c r="AM96" s="231"/>
      <c r="AN96" s="111" t="str">
        <f t="shared" si="129"/>
        <v>-</v>
      </c>
      <c r="AO96" s="250">
        <f t="shared" si="164"/>
        <v>0</v>
      </c>
      <c r="AP96" s="109"/>
      <c r="AQ96" s="31"/>
      <c r="AR96" s="227" t="str">
        <f t="shared" si="143"/>
        <v>-</v>
      </c>
      <c r="AS96" s="231"/>
      <c r="AT96" s="232"/>
      <c r="AU96" s="231"/>
      <c r="AV96" s="111" t="str">
        <f t="shared" si="130"/>
        <v>-</v>
      </c>
      <c r="AW96" s="250">
        <f t="shared" si="165"/>
        <v>0</v>
      </c>
      <c r="AX96" s="109"/>
      <c r="AY96" s="31"/>
      <c r="AZ96" s="227" t="str">
        <f t="shared" si="144"/>
        <v>-</v>
      </c>
      <c r="BA96" s="231"/>
      <c r="BB96" s="232"/>
      <c r="BC96" s="231"/>
      <c r="BD96" s="111" t="str">
        <f t="shared" si="131"/>
        <v>-</v>
      </c>
      <c r="BE96" s="250">
        <f t="shared" si="166"/>
        <v>0</v>
      </c>
      <c r="BF96" s="109"/>
      <c r="BG96" s="31"/>
      <c r="BH96" s="227" t="str">
        <f t="shared" si="132"/>
        <v>-</v>
      </c>
      <c r="BI96" s="231"/>
      <c r="BJ96" s="232"/>
      <c r="BK96" s="231"/>
      <c r="BL96" s="111" t="str">
        <f t="shared" si="133"/>
        <v>-</v>
      </c>
      <c r="BM96" s="250">
        <f t="shared" si="167"/>
        <v>0</v>
      </c>
      <c r="BN96" s="109"/>
      <c r="BO96" s="31"/>
      <c r="BP96" s="227" t="str">
        <f t="shared" si="134"/>
        <v>-</v>
      </c>
      <c r="BQ96" s="231"/>
      <c r="BR96" s="232"/>
      <c r="BS96" s="231"/>
      <c r="BT96" s="111" t="str">
        <f t="shared" si="135"/>
        <v>-</v>
      </c>
      <c r="BU96" s="250">
        <f t="shared" si="168"/>
        <v>0</v>
      </c>
      <c r="BV96" s="109"/>
      <c r="BW96" s="31"/>
      <c r="BX96" s="227" t="str">
        <f t="shared" si="145"/>
        <v>-</v>
      </c>
      <c r="BY96" s="231"/>
      <c r="BZ96" s="232"/>
      <c r="CA96" s="231"/>
      <c r="CB96" s="111" t="str">
        <f t="shared" si="136"/>
        <v>-</v>
      </c>
      <c r="CC96" s="250">
        <f t="shared" si="169"/>
        <v>0</v>
      </c>
    </row>
    <row r="97" ht="14.25" customHeight="1" spans="1:81">
      <c r="A97" s="191"/>
      <c r="B97" s="108">
        <v>30</v>
      </c>
      <c r="C97" s="192">
        <f t="shared" si="116"/>
        <v>0</v>
      </c>
      <c r="D97" s="189">
        <f t="shared" si="146"/>
        <v>0</v>
      </c>
      <c r="E97" s="189">
        <f t="shared" si="147"/>
        <v>0</v>
      </c>
      <c r="F97" s="190">
        <f t="shared" si="148"/>
        <v>0</v>
      </c>
      <c r="G97" s="190">
        <f t="shared" si="149"/>
        <v>0</v>
      </c>
      <c r="H97" s="190">
        <f t="shared" si="150"/>
        <v>0</v>
      </c>
      <c r="I97" s="208">
        <f t="shared" si="151"/>
        <v>0</v>
      </c>
      <c r="J97" s="204" t="str">
        <f t="shared" si="137"/>
        <v>-</v>
      </c>
      <c r="K97" s="208">
        <f t="shared" si="152"/>
        <v>0</v>
      </c>
      <c r="L97" s="208">
        <f t="shared" si="153"/>
        <v>0</v>
      </c>
      <c r="M97" s="210">
        <f t="shared" si="117"/>
        <v>0</v>
      </c>
      <c r="N97" s="190">
        <f t="shared" si="154"/>
        <v>0</v>
      </c>
      <c r="O97" s="211" t="str">
        <f t="shared" si="138"/>
        <v>-</v>
      </c>
      <c r="P97" s="210">
        <f t="shared" si="139"/>
        <v>0</v>
      </c>
      <c r="Q97" s="230">
        <f t="shared" si="118"/>
        <v>0</v>
      </c>
      <c r="R97" s="109"/>
      <c r="S97" s="31"/>
      <c r="T97" s="227" t="str">
        <f t="shared" si="140"/>
        <v>-</v>
      </c>
      <c r="U97" s="231"/>
      <c r="V97" s="232"/>
      <c r="W97" s="231"/>
      <c r="X97" s="111" t="str">
        <f t="shared" si="127"/>
        <v>-</v>
      </c>
      <c r="Y97" s="250">
        <f t="shared" si="119"/>
        <v>0</v>
      </c>
      <c r="Z97" s="109"/>
      <c r="AA97" s="31"/>
      <c r="AB97" s="227" t="str">
        <f t="shared" si="141"/>
        <v>-</v>
      </c>
      <c r="AC97" s="231"/>
      <c r="AD97" s="232"/>
      <c r="AE97" s="231"/>
      <c r="AF97" s="111" t="str">
        <f t="shared" si="128"/>
        <v>-</v>
      </c>
      <c r="AG97" s="250">
        <f t="shared" si="163"/>
        <v>0</v>
      </c>
      <c r="AH97" s="109"/>
      <c r="AI97" s="31"/>
      <c r="AJ97" s="227" t="str">
        <f t="shared" si="142"/>
        <v>-</v>
      </c>
      <c r="AK97" s="231"/>
      <c r="AL97" s="232"/>
      <c r="AM97" s="231"/>
      <c r="AN97" s="111" t="str">
        <f t="shared" si="129"/>
        <v>-</v>
      </c>
      <c r="AO97" s="250">
        <f t="shared" si="164"/>
        <v>0</v>
      </c>
      <c r="AP97" s="109"/>
      <c r="AQ97" s="31"/>
      <c r="AR97" s="227" t="str">
        <f t="shared" si="143"/>
        <v>-</v>
      </c>
      <c r="AS97" s="231"/>
      <c r="AT97" s="232"/>
      <c r="AU97" s="231"/>
      <c r="AV97" s="111" t="str">
        <f t="shared" si="130"/>
        <v>-</v>
      </c>
      <c r="AW97" s="250">
        <f t="shared" si="165"/>
        <v>0</v>
      </c>
      <c r="AX97" s="109"/>
      <c r="AY97" s="31"/>
      <c r="AZ97" s="227" t="str">
        <f t="shared" si="144"/>
        <v>-</v>
      </c>
      <c r="BA97" s="231"/>
      <c r="BB97" s="232"/>
      <c r="BC97" s="231"/>
      <c r="BD97" s="111" t="str">
        <f t="shared" si="131"/>
        <v>-</v>
      </c>
      <c r="BE97" s="250">
        <f t="shared" si="166"/>
        <v>0</v>
      </c>
      <c r="BF97" s="109"/>
      <c r="BG97" s="31"/>
      <c r="BH97" s="227" t="str">
        <f t="shared" si="132"/>
        <v>-</v>
      </c>
      <c r="BI97" s="231"/>
      <c r="BJ97" s="232"/>
      <c r="BK97" s="231"/>
      <c r="BL97" s="111" t="str">
        <f t="shared" si="133"/>
        <v>-</v>
      </c>
      <c r="BM97" s="250">
        <f t="shared" si="167"/>
        <v>0</v>
      </c>
      <c r="BN97" s="109"/>
      <c r="BO97" s="31"/>
      <c r="BP97" s="227" t="str">
        <f t="shared" si="134"/>
        <v>-</v>
      </c>
      <c r="BQ97" s="231"/>
      <c r="BR97" s="232"/>
      <c r="BS97" s="231"/>
      <c r="BT97" s="111" t="str">
        <f t="shared" si="135"/>
        <v>-</v>
      </c>
      <c r="BU97" s="250">
        <f t="shared" si="168"/>
        <v>0</v>
      </c>
      <c r="BV97" s="109"/>
      <c r="BW97" s="31"/>
      <c r="BX97" s="227" t="str">
        <f t="shared" si="145"/>
        <v>-</v>
      </c>
      <c r="BY97" s="231"/>
      <c r="BZ97" s="232"/>
      <c r="CA97" s="231"/>
      <c r="CB97" s="111" t="str">
        <f t="shared" si="136"/>
        <v>-</v>
      </c>
      <c r="CC97" s="250">
        <f t="shared" si="169"/>
        <v>0</v>
      </c>
    </row>
    <row r="98" ht="15" customHeight="1" spans="1:81">
      <c r="A98" s="193"/>
      <c r="B98" s="115">
        <v>31</v>
      </c>
      <c r="C98" s="194">
        <f t="shared" si="116"/>
        <v>0</v>
      </c>
      <c r="D98" s="189">
        <f t="shared" si="146"/>
        <v>0</v>
      </c>
      <c r="E98" s="189">
        <f t="shared" si="147"/>
        <v>0</v>
      </c>
      <c r="F98" s="190">
        <f t="shared" si="148"/>
        <v>0</v>
      </c>
      <c r="G98" s="190">
        <f t="shared" si="149"/>
        <v>0</v>
      </c>
      <c r="H98" s="190">
        <f t="shared" si="150"/>
        <v>0</v>
      </c>
      <c r="I98" s="208">
        <f t="shared" si="151"/>
        <v>0</v>
      </c>
      <c r="J98" s="204" t="str">
        <f t="shared" si="137"/>
        <v>-</v>
      </c>
      <c r="K98" s="208">
        <f t="shared" si="152"/>
        <v>0</v>
      </c>
      <c r="L98" s="208">
        <f t="shared" si="153"/>
        <v>0</v>
      </c>
      <c r="M98" s="212">
        <f t="shared" si="117"/>
        <v>0</v>
      </c>
      <c r="N98" s="190">
        <f t="shared" si="154"/>
        <v>0</v>
      </c>
      <c r="O98" s="213" t="str">
        <f t="shared" si="138"/>
        <v>-</v>
      </c>
      <c r="P98" s="212">
        <f t="shared" si="139"/>
        <v>0</v>
      </c>
      <c r="Q98" s="237">
        <f t="shared" si="118"/>
        <v>0</v>
      </c>
      <c r="R98" s="126"/>
      <c r="S98" s="35"/>
      <c r="T98" s="227" t="str">
        <f t="shared" si="140"/>
        <v>-</v>
      </c>
      <c r="U98" s="238"/>
      <c r="V98" s="239"/>
      <c r="W98" s="238"/>
      <c r="X98" s="124" t="str">
        <f t="shared" si="127"/>
        <v>-</v>
      </c>
      <c r="Y98" s="252">
        <f t="shared" si="119"/>
        <v>0</v>
      </c>
      <c r="Z98" s="126"/>
      <c r="AA98" s="35"/>
      <c r="AB98" s="227" t="str">
        <f t="shared" si="141"/>
        <v>-</v>
      </c>
      <c r="AC98" s="238"/>
      <c r="AD98" s="239"/>
      <c r="AE98" s="238"/>
      <c r="AF98" s="124" t="str">
        <f t="shared" si="128"/>
        <v>-</v>
      </c>
      <c r="AG98" s="252">
        <f t="shared" si="163"/>
        <v>0</v>
      </c>
      <c r="AH98" s="126"/>
      <c r="AI98" s="35"/>
      <c r="AJ98" s="227" t="str">
        <f t="shared" si="142"/>
        <v>-</v>
      </c>
      <c r="AK98" s="238"/>
      <c r="AL98" s="239"/>
      <c r="AM98" s="238"/>
      <c r="AN98" s="124" t="str">
        <f t="shared" si="129"/>
        <v>-</v>
      </c>
      <c r="AO98" s="252">
        <f t="shared" si="164"/>
        <v>0</v>
      </c>
      <c r="AP98" s="126"/>
      <c r="AQ98" s="35"/>
      <c r="AR98" s="227" t="str">
        <f t="shared" si="143"/>
        <v>-</v>
      </c>
      <c r="AS98" s="238"/>
      <c r="AT98" s="239"/>
      <c r="AU98" s="238"/>
      <c r="AV98" s="124" t="str">
        <f t="shared" si="130"/>
        <v>-</v>
      </c>
      <c r="AW98" s="252">
        <f t="shared" si="165"/>
        <v>0</v>
      </c>
      <c r="AX98" s="126"/>
      <c r="AY98" s="35"/>
      <c r="AZ98" s="227" t="str">
        <f t="shared" si="144"/>
        <v>-</v>
      </c>
      <c r="BA98" s="238"/>
      <c r="BB98" s="239"/>
      <c r="BC98" s="238"/>
      <c r="BD98" s="124" t="str">
        <f t="shared" si="131"/>
        <v>-</v>
      </c>
      <c r="BE98" s="252">
        <f t="shared" si="166"/>
        <v>0</v>
      </c>
      <c r="BF98" s="126"/>
      <c r="BG98" s="35"/>
      <c r="BH98" s="227" t="str">
        <f t="shared" si="132"/>
        <v>-</v>
      </c>
      <c r="BI98" s="238"/>
      <c r="BJ98" s="239"/>
      <c r="BK98" s="238"/>
      <c r="BL98" s="124" t="str">
        <f t="shared" si="133"/>
        <v>-</v>
      </c>
      <c r="BM98" s="252">
        <f t="shared" si="167"/>
        <v>0</v>
      </c>
      <c r="BN98" s="126"/>
      <c r="BO98" s="35"/>
      <c r="BP98" s="227" t="str">
        <f t="shared" si="134"/>
        <v>-</v>
      </c>
      <c r="BQ98" s="238"/>
      <c r="BR98" s="239"/>
      <c r="BS98" s="238"/>
      <c r="BT98" s="124" t="str">
        <f t="shared" si="135"/>
        <v>-</v>
      </c>
      <c r="BU98" s="252">
        <f t="shared" si="168"/>
        <v>0</v>
      </c>
      <c r="BV98" s="126"/>
      <c r="BW98" s="35"/>
      <c r="BX98" s="227" t="str">
        <f t="shared" si="145"/>
        <v>-</v>
      </c>
      <c r="BY98" s="238"/>
      <c r="BZ98" s="239"/>
      <c r="CA98" s="238"/>
      <c r="CB98" s="124" t="str">
        <f t="shared" si="136"/>
        <v>-</v>
      </c>
      <c r="CC98" s="252">
        <f t="shared" si="169"/>
        <v>0</v>
      </c>
    </row>
    <row r="99" ht="18" customHeight="1" spans="1:81">
      <c r="A99" s="91" t="s">
        <v>50</v>
      </c>
      <c r="B99" s="183"/>
      <c r="C99" s="18">
        <f t="shared" si="116"/>
        <v>0</v>
      </c>
      <c r="D99" s="189">
        <f t="shared" si="146"/>
        <v>0</v>
      </c>
      <c r="E99" s="189">
        <f t="shared" si="147"/>
        <v>0</v>
      </c>
      <c r="F99" s="190">
        <f t="shared" si="148"/>
        <v>0</v>
      </c>
      <c r="G99" s="190">
        <f t="shared" si="149"/>
        <v>0</v>
      </c>
      <c r="H99" s="190">
        <f t="shared" si="150"/>
        <v>0</v>
      </c>
      <c r="I99" s="208">
        <f t="shared" si="151"/>
        <v>0</v>
      </c>
      <c r="J99" s="204" t="str">
        <f t="shared" si="137"/>
        <v>-</v>
      </c>
      <c r="K99" s="208">
        <f t="shared" si="152"/>
        <v>0</v>
      </c>
      <c r="L99" s="208">
        <f t="shared" si="153"/>
        <v>0</v>
      </c>
      <c r="M99" s="212">
        <f t="shared" si="117"/>
        <v>0</v>
      </c>
      <c r="N99" s="190">
        <f t="shared" si="154"/>
        <v>0</v>
      </c>
      <c r="O99" s="213" t="str">
        <f t="shared" si="138"/>
        <v>-</v>
      </c>
      <c r="P99" s="212">
        <f t="shared" si="139"/>
        <v>0</v>
      </c>
      <c r="Q99" s="237">
        <f t="shared" si="118"/>
        <v>0</v>
      </c>
      <c r="R99" s="128">
        <f t="shared" ref="R99:W99" si="170">R100+R131+R163</f>
        <v>0</v>
      </c>
      <c r="S99" s="19">
        <f t="shared" si="170"/>
        <v>0</v>
      </c>
      <c r="T99" s="220" t="str">
        <f t="shared" si="140"/>
        <v>-</v>
      </c>
      <c r="U99" s="221">
        <f t="shared" si="170"/>
        <v>0</v>
      </c>
      <c r="V99" s="222">
        <f t="shared" si="170"/>
        <v>0</v>
      </c>
      <c r="W99" s="221">
        <f t="shared" si="170"/>
        <v>0</v>
      </c>
      <c r="X99" s="130" t="str">
        <f t="shared" si="127"/>
        <v>-</v>
      </c>
      <c r="Y99" s="247">
        <f t="shared" ref="Y99:AA99" si="171">Y100+Y131+Y163</f>
        <v>0</v>
      </c>
      <c r="Z99" s="128">
        <f t="shared" si="171"/>
        <v>0</v>
      </c>
      <c r="AA99" s="19">
        <f t="shared" si="171"/>
        <v>0</v>
      </c>
      <c r="AB99" s="220" t="str">
        <f t="shared" si="141"/>
        <v>-</v>
      </c>
      <c r="AC99" s="221">
        <f t="shared" ref="AC99:AE99" si="172">AC100+AC131+AC163</f>
        <v>0</v>
      </c>
      <c r="AD99" s="222">
        <f t="shared" si="172"/>
        <v>0</v>
      </c>
      <c r="AE99" s="221">
        <f t="shared" si="172"/>
        <v>0</v>
      </c>
      <c r="AF99" s="130" t="str">
        <f t="shared" si="128"/>
        <v>-</v>
      </c>
      <c r="AG99" s="247">
        <f t="shared" ref="AG99:AI99" si="173">AG100+AG131+AG163</f>
        <v>0</v>
      </c>
      <c r="AH99" s="128">
        <f t="shared" si="173"/>
        <v>0</v>
      </c>
      <c r="AI99" s="19">
        <f t="shared" si="173"/>
        <v>0</v>
      </c>
      <c r="AJ99" s="220" t="str">
        <f t="shared" si="142"/>
        <v>-</v>
      </c>
      <c r="AK99" s="221">
        <f t="shared" ref="AK99:AM99" si="174">AK100+AK131+AK163</f>
        <v>0</v>
      </c>
      <c r="AL99" s="222">
        <f t="shared" si="174"/>
        <v>0</v>
      </c>
      <c r="AM99" s="221">
        <f t="shared" si="174"/>
        <v>0</v>
      </c>
      <c r="AN99" s="130" t="str">
        <f t="shared" si="129"/>
        <v>-</v>
      </c>
      <c r="AO99" s="247">
        <f t="shared" ref="AO99:AQ99" si="175">AO100+AO131+AO163</f>
        <v>0</v>
      </c>
      <c r="AP99" s="128">
        <f t="shared" si="175"/>
        <v>0</v>
      </c>
      <c r="AQ99" s="19">
        <f t="shared" si="175"/>
        <v>0</v>
      </c>
      <c r="AR99" s="220" t="str">
        <f t="shared" si="143"/>
        <v>-</v>
      </c>
      <c r="AS99" s="221">
        <f t="shared" ref="AS99:AU99" si="176">AS100+AS131+AS163</f>
        <v>0</v>
      </c>
      <c r="AT99" s="222">
        <f t="shared" si="176"/>
        <v>0</v>
      </c>
      <c r="AU99" s="221">
        <f t="shared" si="176"/>
        <v>0</v>
      </c>
      <c r="AV99" s="130" t="str">
        <f t="shared" si="130"/>
        <v>-</v>
      </c>
      <c r="AW99" s="247">
        <f>AW100+AW131+AW163</f>
        <v>0</v>
      </c>
      <c r="AX99" s="128">
        <f t="shared" ref="AX99:AY99" si="177">AX100+AX131+AX163</f>
        <v>0</v>
      </c>
      <c r="AY99" s="19">
        <f t="shared" si="177"/>
        <v>0</v>
      </c>
      <c r="AZ99" s="220" t="str">
        <f t="shared" si="144"/>
        <v>-</v>
      </c>
      <c r="BA99" s="221">
        <f t="shared" ref="BA99:BC99" si="178">BA100+BA131+BA163</f>
        <v>0</v>
      </c>
      <c r="BB99" s="222">
        <f t="shared" si="178"/>
        <v>0</v>
      </c>
      <c r="BC99" s="221">
        <f t="shared" si="178"/>
        <v>0</v>
      </c>
      <c r="BD99" s="130" t="str">
        <f t="shared" si="131"/>
        <v>-</v>
      </c>
      <c r="BE99" s="247">
        <f t="shared" ref="BE99:BG99" si="179">BE100+BE131+BE163</f>
        <v>0</v>
      </c>
      <c r="BF99" s="128">
        <f t="shared" si="179"/>
        <v>0</v>
      </c>
      <c r="BG99" s="19">
        <f t="shared" si="179"/>
        <v>0</v>
      </c>
      <c r="BH99" s="220" t="str">
        <f t="shared" si="132"/>
        <v>-</v>
      </c>
      <c r="BI99" s="221">
        <f t="shared" ref="BI99:BK99" si="180">BI100+BI131+BI163</f>
        <v>0</v>
      </c>
      <c r="BJ99" s="222">
        <f t="shared" si="180"/>
        <v>0</v>
      </c>
      <c r="BK99" s="221">
        <f t="shared" si="180"/>
        <v>0</v>
      </c>
      <c r="BL99" s="130" t="str">
        <f t="shared" si="133"/>
        <v>-</v>
      </c>
      <c r="BM99" s="247">
        <f t="shared" ref="BM99:BO99" si="181">BM100+BM131+BM163</f>
        <v>0</v>
      </c>
      <c r="BN99" s="128">
        <f t="shared" si="181"/>
        <v>0</v>
      </c>
      <c r="BO99" s="19">
        <f t="shared" si="181"/>
        <v>0</v>
      </c>
      <c r="BP99" s="220" t="str">
        <f t="shared" si="134"/>
        <v>-</v>
      </c>
      <c r="BQ99" s="221">
        <f t="shared" ref="BQ99:BS99" si="182">BQ100+BQ131+BQ163</f>
        <v>0</v>
      </c>
      <c r="BR99" s="222">
        <f t="shared" si="182"/>
        <v>0</v>
      </c>
      <c r="BS99" s="221">
        <f t="shared" si="182"/>
        <v>0</v>
      </c>
      <c r="BT99" s="130" t="str">
        <f t="shared" si="135"/>
        <v>-</v>
      </c>
      <c r="BU99" s="247">
        <f>BU100+BU131+BU163</f>
        <v>0</v>
      </c>
      <c r="BV99" s="128">
        <f>BV100+BV131+BV163</f>
        <v>0</v>
      </c>
      <c r="BW99" s="19">
        <f>BW100+BW131+BW163</f>
        <v>0</v>
      </c>
      <c r="BX99" s="220" t="str">
        <f t="shared" si="145"/>
        <v>-</v>
      </c>
      <c r="BY99" s="221">
        <f t="shared" ref="BY99:CA99" si="183">BY100+BY131+BY163</f>
        <v>0</v>
      </c>
      <c r="BZ99" s="222">
        <f t="shared" si="183"/>
        <v>0</v>
      </c>
      <c r="CA99" s="221">
        <f t="shared" si="183"/>
        <v>0</v>
      </c>
      <c r="CB99" s="130" t="str">
        <f t="shared" si="136"/>
        <v>-</v>
      </c>
      <c r="CC99" s="247">
        <f t="shared" ref="CC99" si="184">CC100+CC131+CC163</f>
        <v>0</v>
      </c>
    </row>
    <row r="100" ht="16.5" customHeight="1" spans="1:81">
      <c r="A100" s="20" t="s">
        <v>51</v>
      </c>
      <c r="B100" s="186"/>
      <c r="C100" s="22">
        <f t="shared" ref="C100" si="185">SUM(C101:C130)</f>
        <v>0</v>
      </c>
      <c r="D100" s="189">
        <f t="shared" si="146"/>
        <v>0</v>
      </c>
      <c r="E100" s="189">
        <f t="shared" si="147"/>
        <v>0</v>
      </c>
      <c r="F100" s="190">
        <f t="shared" si="148"/>
        <v>0</v>
      </c>
      <c r="G100" s="190">
        <f t="shared" si="149"/>
        <v>0</v>
      </c>
      <c r="H100" s="190">
        <f t="shared" si="150"/>
        <v>0</v>
      </c>
      <c r="I100" s="208">
        <f t="shared" si="151"/>
        <v>0</v>
      </c>
      <c r="J100" s="204" t="str">
        <f t="shared" si="137"/>
        <v>-</v>
      </c>
      <c r="K100" s="208">
        <f t="shared" si="152"/>
        <v>0</v>
      </c>
      <c r="L100" s="208">
        <f t="shared" si="153"/>
        <v>0</v>
      </c>
      <c r="M100" s="212">
        <f t="shared" si="117"/>
        <v>0</v>
      </c>
      <c r="N100" s="190">
        <f t="shared" si="154"/>
        <v>0</v>
      </c>
      <c r="O100" s="213" t="str">
        <f t="shared" si="138"/>
        <v>-</v>
      </c>
      <c r="P100" s="212">
        <f t="shared" si="139"/>
        <v>0</v>
      </c>
      <c r="Q100" s="237">
        <f t="shared" si="118"/>
        <v>0</v>
      </c>
      <c r="R100" s="256">
        <f t="shared" ref="R100:W100" si="186">SUM(R101:R130)</f>
        <v>0</v>
      </c>
      <c r="S100" s="257">
        <f t="shared" si="186"/>
        <v>0</v>
      </c>
      <c r="T100" s="220" t="str">
        <f t="shared" si="140"/>
        <v>-</v>
      </c>
      <c r="U100" s="258">
        <f t="shared" si="186"/>
        <v>0</v>
      </c>
      <c r="V100" s="259">
        <f t="shared" si="186"/>
        <v>0</v>
      </c>
      <c r="W100" s="258">
        <f t="shared" si="186"/>
        <v>0</v>
      </c>
      <c r="X100" s="100" t="str">
        <f t="shared" si="127"/>
        <v>-</v>
      </c>
      <c r="Y100" s="260">
        <f t="shared" ref="Y100:AA100" si="187">SUM(Y101:Y130)</f>
        <v>0</v>
      </c>
      <c r="Z100" s="256">
        <f t="shared" si="187"/>
        <v>0</v>
      </c>
      <c r="AA100" s="257">
        <f t="shared" si="187"/>
        <v>0</v>
      </c>
      <c r="AB100" s="220" t="str">
        <f t="shared" si="141"/>
        <v>-</v>
      </c>
      <c r="AC100" s="258">
        <f t="shared" ref="AC100:AE100" si="188">SUM(AC101:AC130)</f>
        <v>0</v>
      </c>
      <c r="AD100" s="259">
        <f t="shared" si="188"/>
        <v>0</v>
      </c>
      <c r="AE100" s="258">
        <f t="shared" si="188"/>
        <v>0</v>
      </c>
      <c r="AF100" s="100" t="str">
        <f t="shared" si="128"/>
        <v>-</v>
      </c>
      <c r="AG100" s="260">
        <f t="shared" ref="AG100:AI100" si="189">SUM(AG101:AG130)</f>
        <v>0</v>
      </c>
      <c r="AH100" s="256">
        <f t="shared" si="189"/>
        <v>0</v>
      </c>
      <c r="AI100" s="257">
        <f t="shared" si="189"/>
        <v>0</v>
      </c>
      <c r="AJ100" s="220" t="str">
        <f t="shared" si="142"/>
        <v>-</v>
      </c>
      <c r="AK100" s="258">
        <f t="shared" ref="AK100:AM100" si="190">SUM(AK101:AK130)</f>
        <v>0</v>
      </c>
      <c r="AL100" s="259">
        <f t="shared" si="190"/>
        <v>0</v>
      </c>
      <c r="AM100" s="258">
        <f t="shared" si="190"/>
        <v>0</v>
      </c>
      <c r="AN100" s="100" t="str">
        <f t="shared" si="129"/>
        <v>-</v>
      </c>
      <c r="AO100" s="260">
        <f t="shared" ref="AO100:AQ100" si="191">SUM(AO101:AO130)</f>
        <v>0</v>
      </c>
      <c r="AP100" s="256">
        <f t="shared" si="191"/>
        <v>0</v>
      </c>
      <c r="AQ100" s="257">
        <f t="shared" si="191"/>
        <v>0</v>
      </c>
      <c r="AR100" s="220" t="str">
        <f t="shared" si="143"/>
        <v>-</v>
      </c>
      <c r="AS100" s="258">
        <f t="shared" ref="AS100:AU100" si="192">SUM(AS101:AS130)</f>
        <v>0</v>
      </c>
      <c r="AT100" s="259">
        <f t="shared" si="192"/>
        <v>0</v>
      </c>
      <c r="AU100" s="258">
        <f t="shared" si="192"/>
        <v>0</v>
      </c>
      <c r="AV100" s="100" t="str">
        <f t="shared" si="130"/>
        <v>-</v>
      </c>
      <c r="AW100" s="260">
        <f>SUM(AW101:AW130)</f>
        <v>0</v>
      </c>
      <c r="AX100" s="256">
        <f t="shared" ref="AX100:AY100" si="193">SUM(AX101:AX130)</f>
        <v>0</v>
      </c>
      <c r="AY100" s="257">
        <f t="shared" si="193"/>
        <v>0</v>
      </c>
      <c r="AZ100" s="220" t="str">
        <f t="shared" si="144"/>
        <v>-</v>
      </c>
      <c r="BA100" s="258">
        <f t="shared" ref="BA100:BC100" si="194">SUM(BA101:BA130)</f>
        <v>0</v>
      </c>
      <c r="BB100" s="259">
        <f t="shared" si="194"/>
        <v>0</v>
      </c>
      <c r="BC100" s="258">
        <f t="shared" si="194"/>
        <v>0</v>
      </c>
      <c r="BD100" s="100" t="str">
        <f t="shared" si="131"/>
        <v>-</v>
      </c>
      <c r="BE100" s="260">
        <f t="shared" ref="BE100:BG100" si="195">SUM(BE101:BE130)</f>
        <v>0</v>
      </c>
      <c r="BF100" s="256">
        <f t="shared" si="195"/>
        <v>0</v>
      </c>
      <c r="BG100" s="257">
        <f t="shared" si="195"/>
        <v>0</v>
      </c>
      <c r="BH100" s="220" t="str">
        <f t="shared" si="132"/>
        <v>-</v>
      </c>
      <c r="BI100" s="258">
        <f t="shared" ref="BI100:BK100" si="196">SUM(BI101:BI130)</f>
        <v>0</v>
      </c>
      <c r="BJ100" s="259">
        <f t="shared" si="196"/>
        <v>0</v>
      </c>
      <c r="BK100" s="258">
        <f t="shared" si="196"/>
        <v>0</v>
      </c>
      <c r="BL100" s="100" t="str">
        <f t="shared" si="133"/>
        <v>-</v>
      </c>
      <c r="BM100" s="260">
        <f t="shared" ref="BM100:BO100" si="197">SUM(BM101:BM130)</f>
        <v>0</v>
      </c>
      <c r="BN100" s="256">
        <f t="shared" si="197"/>
        <v>0</v>
      </c>
      <c r="BO100" s="257">
        <f t="shared" si="197"/>
        <v>0</v>
      </c>
      <c r="BP100" s="220" t="str">
        <f t="shared" si="134"/>
        <v>-</v>
      </c>
      <c r="BQ100" s="258">
        <f t="shared" ref="BQ100:BS100" si="198">SUM(BQ101:BQ130)</f>
        <v>0</v>
      </c>
      <c r="BR100" s="259">
        <f t="shared" si="198"/>
        <v>0</v>
      </c>
      <c r="BS100" s="258">
        <f t="shared" si="198"/>
        <v>0</v>
      </c>
      <c r="BT100" s="100" t="str">
        <f t="shared" si="135"/>
        <v>-</v>
      </c>
      <c r="BU100" s="260">
        <f>SUM(BU101:BU130)</f>
        <v>0</v>
      </c>
      <c r="BV100" s="256">
        <f>SUM(BV101:BV130)</f>
        <v>0</v>
      </c>
      <c r="BW100" s="257">
        <f>SUM(BW101:BW130)</f>
        <v>0</v>
      </c>
      <c r="BX100" s="220" t="str">
        <f t="shared" si="145"/>
        <v>-</v>
      </c>
      <c r="BY100" s="258">
        <f t="shared" ref="BY100:CA100" si="199">SUM(BY101:BY130)</f>
        <v>0</v>
      </c>
      <c r="BZ100" s="259">
        <f t="shared" si="199"/>
        <v>0</v>
      </c>
      <c r="CA100" s="258">
        <f t="shared" si="199"/>
        <v>0</v>
      </c>
      <c r="CB100" s="100" t="str">
        <f t="shared" si="136"/>
        <v>-</v>
      </c>
      <c r="CC100" s="260">
        <f t="shared" ref="CC100" si="200">SUM(CC101:CC130)</f>
        <v>0</v>
      </c>
    </row>
    <row r="101" ht="14.25" customHeight="1" spans="1:81">
      <c r="A101" s="101" t="s">
        <v>51</v>
      </c>
      <c r="B101" s="102">
        <v>1</v>
      </c>
      <c r="C101" s="188">
        <f t="shared" ref="C101:C130" si="201">D101+E101</f>
        <v>0</v>
      </c>
      <c r="D101" s="189">
        <f t="shared" si="146"/>
        <v>0</v>
      </c>
      <c r="E101" s="189">
        <f t="shared" si="147"/>
        <v>0</v>
      </c>
      <c r="F101" s="190">
        <f t="shared" si="148"/>
        <v>0</v>
      </c>
      <c r="G101" s="190">
        <f t="shared" si="149"/>
        <v>0</v>
      </c>
      <c r="H101" s="190">
        <f t="shared" si="150"/>
        <v>0</v>
      </c>
      <c r="I101" s="208">
        <f t="shared" si="151"/>
        <v>0</v>
      </c>
      <c r="J101" s="204" t="str">
        <f t="shared" si="137"/>
        <v>-</v>
      </c>
      <c r="K101" s="208">
        <f t="shared" si="152"/>
        <v>0</v>
      </c>
      <c r="L101" s="208">
        <f t="shared" si="153"/>
        <v>0</v>
      </c>
      <c r="M101" s="190">
        <f t="shared" ref="M101:M130" si="202">F101-N101</f>
        <v>0</v>
      </c>
      <c r="N101" s="190">
        <f t="shared" si="154"/>
        <v>0</v>
      </c>
      <c r="O101" s="209" t="str">
        <f t="shared" si="138"/>
        <v>-</v>
      </c>
      <c r="P101" s="212">
        <f t="shared" si="139"/>
        <v>0</v>
      </c>
      <c r="Q101" s="226">
        <f t="shared" si="118"/>
        <v>0</v>
      </c>
      <c r="R101" s="103"/>
      <c r="S101" s="27"/>
      <c r="T101" s="227" t="str">
        <f t="shared" si="140"/>
        <v>-</v>
      </c>
      <c r="U101" s="228"/>
      <c r="V101" s="229"/>
      <c r="W101" s="228"/>
      <c r="X101" s="136" t="str">
        <f t="shared" si="127"/>
        <v>-</v>
      </c>
      <c r="Y101" s="249">
        <f t="shared" ref="Y101:Y130" si="203">R101-S101</f>
        <v>0</v>
      </c>
      <c r="Z101" s="103"/>
      <c r="AA101" s="27"/>
      <c r="AB101" s="227" t="str">
        <f t="shared" si="141"/>
        <v>-</v>
      </c>
      <c r="AC101" s="228"/>
      <c r="AD101" s="229"/>
      <c r="AE101" s="228"/>
      <c r="AF101" s="136" t="str">
        <f t="shared" si="128"/>
        <v>-</v>
      </c>
      <c r="AG101" s="249">
        <f t="shared" ref="AG101:AG130" si="204">Z101-AA101</f>
        <v>0</v>
      </c>
      <c r="AH101" s="103"/>
      <c r="AI101" s="27"/>
      <c r="AJ101" s="227" t="str">
        <f t="shared" si="142"/>
        <v>-</v>
      </c>
      <c r="AK101" s="228"/>
      <c r="AL101" s="229"/>
      <c r="AM101" s="228"/>
      <c r="AN101" s="136" t="str">
        <f t="shared" si="129"/>
        <v>-</v>
      </c>
      <c r="AO101" s="249">
        <f t="shared" ref="AO101:AO130" si="205">AH101-AI101</f>
        <v>0</v>
      </c>
      <c r="AP101" s="103"/>
      <c r="AQ101" s="27"/>
      <c r="AR101" s="227" t="str">
        <f t="shared" si="143"/>
        <v>-</v>
      </c>
      <c r="AS101" s="228"/>
      <c r="AT101" s="229"/>
      <c r="AU101" s="228"/>
      <c r="AV101" s="136" t="str">
        <f t="shared" si="130"/>
        <v>-</v>
      </c>
      <c r="AW101" s="249">
        <f t="shared" ref="AW101:AW130" si="206">AP101-AQ101</f>
        <v>0</v>
      </c>
      <c r="AX101" s="103"/>
      <c r="AY101" s="27"/>
      <c r="AZ101" s="227" t="str">
        <f t="shared" si="144"/>
        <v>-</v>
      </c>
      <c r="BA101" s="228"/>
      <c r="BB101" s="229"/>
      <c r="BC101" s="228"/>
      <c r="BD101" s="136" t="str">
        <f t="shared" si="131"/>
        <v>-</v>
      </c>
      <c r="BE101" s="249">
        <f t="shared" ref="BE101:BE130" si="207">AX101-AY101</f>
        <v>0</v>
      </c>
      <c r="BF101" s="103"/>
      <c r="BG101" s="27"/>
      <c r="BH101" s="227" t="str">
        <f t="shared" si="132"/>
        <v>-</v>
      </c>
      <c r="BI101" s="228"/>
      <c r="BJ101" s="229"/>
      <c r="BK101" s="228"/>
      <c r="BL101" s="136" t="str">
        <f t="shared" si="133"/>
        <v>-</v>
      </c>
      <c r="BM101" s="249">
        <f t="shared" ref="BM101:BM130" si="208">BF101-BG101</f>
        <v>0</v>
      </c>
      <c r="BN101" s="103"/>
      <c r="BO101" s="27"/>
      <c r="BP101" s="227" t="str">
        <f t="shared" si="134"/>
        <v>-</v>
      </c>
      <c r="BQ101" s="228"/>
      <c r="BR101" s="229"/>
      <c r="BS101" s="228"/>
      <c r="BT101" s="136" t="str">
        <f t="shared" si="135"/>
        <v>-</v>
      </c>
      <c r="BU101" s="249">
        <f t="shared" ref="BU101:BU130" si="209">BN101-BO101</f>
        <v>0</v>
      </c>
      <c r="BV101" s="103"/>
      <c r="BW101" s="27"/>
      <c r="BX101" s="227" t="str">
        <f t="shared" si="145"/>
        <v>-</v>
      </c>
      <c r="BY101" s="228"/>
      <c r="BZ101" s="229"/>
      <c r="CA101" s="228"/>
      <c r="CB101" s="136" t="str">
        <f t="shared" si="136"/>
        <v>-</v>
      </c>
      <c r="CC101" s="249">
        <f t="shared" ref="CC101:CC130" si="210">BV101-BW101</f>
        <v>0</v>
      </c>
    </row>
    <row r="102" ht="14.25" customHeight="1" spans="1:81">
      <c r="A102" s="191"/>
      <c r="B102" s="108">
        <v>2</v>
      </c>
      <c r="C102" s="192">
        <f t="shared" si="201"/>
        <v>0</v>
      </c>
      <c r="D102" s="189">
        <f t="shared" si="146"/>
        <v>0</v>
      </c>
      <c r="E102" s="189">
        <f t="shared" si="147"/>
        <v>0</v>
      </c>
      <c r="F102" s="190">
        <f t="shared" si="148"/>
        <v>0</v>
      </c>
      <c r="G102" s="190">
        <f t="shared" si="149"/>
        <v>0</v>
      </c>
      <c r="H102" s="190">
        <f t="shared" si="150"/>
        <v>0</v>
      </c>
      <c r="I102" s="208">
        <f t="shared" si="151"/>
        <v>0</v>
      </c>
      <c r="J102" s="204" t="str">
        <f t="shared" si="137"/>
        <v>-</v>
      </c>
      <c r="K102" s="208">
        <f t="shared" si="152"/>
        <v>0</v>
      </c>
      <c r="L102" s="208">
        <f t="shared" si="153"/>
        <v>0</v>
      </c>
      <c r="M102" s="210">
        <f t="shared" si="202"/>
        <v>0</v>
      </c>
      <c r="N102" s="190">
        <f t="shared" si="154"/>
        <v>0</v>
      </c>
      <c r="O102" s="211" t="str">
        <f t="shared" si="138"/>
        <v>-</v>
      </c>
      <c r="P102" s="210">
        <f t="shared" si="139"/>
        <v>0</v>
      </c>
      <c r="Q102" s="230">
        <f t="shared" si="118"/>
        <v>0</v>
      </c>
      <c r="R102" s="109"/>
      <c r="S102" s="31"/>
      <c r="T102" s="227" t="str">
        <f t="shared" si="140"/>
        <v>-</v>
      </c>
      <c r="U102" s="231"/>
      <c r="V102" s="232"/>
      <c r="W102" s="231"/>
      <c r="X102" s="137" t="str">
        <f t="shared" si="127"/>
        <v>-</v>
      </c>
      <c r="Y102" s="250">
        <f t="shared" si="203"/>
        <v>0</v>
      </c>
      <c r="Z102" s="109"/>
      <c r="AA102" s="31"/>
      <c r="AB102" s="227" t="str">
        <f t="shared" si="141"/>
        <v>-</v>
      </c>
      <c r="AC102" s="231"/>
      <c r="AD102" s="232"/>
      <c r="AE102" s="231"/>
      <c r="AF102" s="137" t="str">
        <f t="shared" si="128"/>
        <v>-</v>
      </c>
      <c r="AG102" s="250">
        <f t="shared" si="204"/>
        <v>0</v>
      </c>
      <c r="AH102" s="109"/>
      <c r="AI102" s="31"/>
      <c r="AJ102" s="227" t="str">
        <f t="shared" si="142"/>
        <v>-</v>
      </c>
      <c r="AK102" s="231"/>
      <c r="AL102" s="232"/>
      <c r="AM102" s="231"/>
      <c r="AN102" s="137" t="str">
        <f t="shared" si="129"/>
        <v>-</v>
      </c>
      <c r="AO102" s="250">
        <f t="shared" si="205"/>
        <v>0</v>
      </c>
      <c r="AP102" s="109"/>
      <c r="AQ102" s="31"/>
      <c r="AR102" s="227" t="str">
        <f t="shared" si="143"/>
        <v>-</v>
      </c>
      <c r="AS102" s="231"/>
      <c r="AT102" s="232"/>
      <c r="AU102" s="231"/>
      <c r="AV102" s="137" t="str">
        <f t="shared" si="130"/>
        <v>-</v>
      </c>
      <c r="AW102" s="250">
        <f t="shared" si="206"/>
        <v>0</v>
      </c>
      <c r="AX102" s="109"/>
      <c r="AY102" s="31"/>
      <c r="AZ102" s="227" t="str">
        <f t="shared" si="144"/>
        <v>-</v>
      </c>
      <c r="BA102" s="231"/>
      <c r="BB102" s="232"/>
      <c r="BC102" s="231"/>
      <c r="BD102" s="137" t="str">
        <f t="shared" si="131"/>
        <v>-</v>
      </c>
      <c r="BE102" s="250">
        <f t="shared" si="207"/>
        <v>0</v>
      </c>
      <c r="BF102" s="109"/>
      <c r="BG102" s="31"/>
      <c r="BH102" s="227" t="str">
        <f t="shared" si="132"/>
        <v>-</v>
      </c>
      <c r="BI102" s="231"/>
      <c r="BJ102" s="232"/>
      <c r="BK102" s="231"/>
      <c r="BL102" s="137" t="str">
        <f t="shared" si="133"/>
        <v>-</v>
      </c>
      <c r="BM102" s="250">
        <f t="shared" si="208"/>
        <v>0</v>
      </c>
      <c r="BN102" s="109"/>
      <c r="BO102" s="31"/>
      <c r="BP102" s="227" t="str">
        <f t="shared" si="134"/>
        <v>-</v>
      </c>
      <c r="BQ102" s="231"/>
      <c r="BR102" s="232"/>
      <c r="BS102" s="231"/>
      <c r="BT102" s="137" t="str">
        <f t="shared" si="135"/>
        <v>-</v>
      </c>
      <c r="BU102" s="250">
        <f t="shared" si="209"/>
        <v>0</v>
      </c>
      <c r="BV102" s="109"/>
      <c r="BW102" s="31"/>
      <c r="BX102" s="227" t="str">
        <f t="shared" si="145"/>
        <v>-</v>
      </c>
      <c r="BY102" s="231"/>
      <c r="BZ102" s="232"/>
      <c r="CA102" s="231"/>
      <c r="CB102" s="137" t="str">
        <f t="shared" si="136"/>
        <v>-</v>
      </c>
      <c r="CC102" s="250">
        <f t="shared" si="210"/>
        <v>0</v>
      </c>
    </row>
    <row r="103" ht="14.25" customHeight="1" spans="1:81">
      <c r="A103" s="191"/>
      <c r="B103" s="108">
        <v>3</v>
      </c>
      <c r="C103" s="192">
        <f t="shared" si="201"/>
        <v>0</v>
      </c>
      <c r="D103" s="189">
        <f t="shared" si="146"/>
        <v>0</v>
      </c>
      <c r="E103" s="189">
        <f t="shared" si="147"/>
        <v>0</v>
      </c>
      <c r="F103" s="190">
        <f t="shared" si="148"/>
        <v>0</v>
      </c>
      <c r="G103" s="190">
        <f t="shared" si="149"/>
        <v>0</v>
      </c>
      <c r="H103" s="190">
        <f t="shared" si="150"/>
        <v>0</v>
      </c>
      <c r="I103" s="208">
        <f t="shared" si="151"/>
        <v>0</v>
      </c>
      <c r="J103" s="204" t="str">
        <f t="shared" si="137"/>
        <v>-</v>
      </c>
      <c r="K103" s="208">
        <f t="shared" si="152"/>
        <v>0</v>
      </c>
      <c r="L103" s="208">
        <f t="shared" si="153"/>
        <v>0</v>
      </c>
      <c r="M103" s="210">
        <f t="shared" si="202"/>
        <v>0</v>
      </c>
      <c r="N103" s="190">
        <f t="shared" si="154"/>
        <v>0</v>
      </c>
      <c r="O103" s="211" t="str">
        <f t="shared" si="138"/>
        <v>-</v>
      </c>
      <c r="P103" s="210">
        <f t="shared" si="139"/>
        <v>0</v>
      </c>
      <c r="Q103" s="230">
        <f t="shared" si="118"/>
        <v>0</v>
      </c>
      <c r="R103" s="109"/>
      <c r="S103" s="31"/>
      <c r="T103" s="227" t="str">
        <f t="shared" si="140"/>
        <v>-</v>
      </c>
      <c r="U103" s="231"/>
      <c r="V103" s="232"/>
      <c r="W103" s="231"/>
      <c r="X103" s="137" t="str">
        <f t="shared" si="127"/>
        <v>-</v>
      </c>
      <c r="Y103" s="250">
        <f t="shared" si="203"/>
        <v>0</v>
      </c>
      <c r="Z103" s="109"/>
      <c r="AA103" s="31"/>
      <c r="AB103" s="227" t="str">
        <f t="shared" si="141"/>
        <v>-</v>
      </c>
      <c r="AC103" s="231"/>
      <c r="AD103" s="232"/>
      <c r="AE103" s="231"/>
      <c r="AF103" s="137" t="str">
        <f t="shared" si="128"/>
        <v>-</v>
      </c>
      <c r="AG103" s="250">
        <f t="shared" si="204"/>
        <v>0</v>
      </c>
      <c r="AH103" s="109"/>
      <c r="AI103" s="31"/>
      <c r="AJ103" s="227" t="str">
        <f t="shared" si="142"/>
        <v>-</v>
      </c>
      <c r="AK103" s="231"/>
      <c r="AL103" s="232"/>
      <c r="AM103" s="231"/>
      <c r="AN103" s="137" t="str">
        <f t="shared" si="129"/>
        <v>-</v>
      </c>
      <c r="AO103" s="250">
        <f t="shared" si="205"/>
        <v>0</v>
      </c>
      <c r="AP103" s="109"/>
      <c r="AQ103" s="31"/>
      <c r="AR103" s="227" t="str">
        <f t="shared" si="143"/>
        <v>-</v>
      </c>
      <c r="AS103" s="231"/>
      <c r="AT103" s="232"/>
      <c r="AU103" s="231"/>
      <c r="AV103" s="137" t="str">
        <f t="shared" si="130"/>
        <v>-</v>
      </c>
      <c r="AW103" s="250">
        <f t="shared" si="206"/>
        <v>0</v>
      </c>
      <c r="AX103" s="109"/>
      <c r="AY103" s="31"/>
      <c r="AZ103" s="227" t="str">
        <f t="shared" si="144"/>
        <v>-</v>
      </c>
      <c r="BA103" s="231"/>
      <c r="BB103" s="232"/>
      <c r="BC103" s="231"/>
      <c r="BD103" s="137" t="str">
        <f t="shared" si="131"/>
        <v>-</v>
      </c>
      <c r="BE103" s="250">
        <f t="shared" si="207"/>
        <v>0</v>
      </c>
      <c r="BF103" s="109"/>
      <c r="BG103" s="31"/>
      <c r="BH103" s="227" t="str">
        <f t="shared" si="132"/>
        <v>-</v>
      </c>
      <c r="BI103" s="231"/>
      <c r="BJ103" s="232"/>
      <c r="BK103" s="231"/>
      <c r="BL103" s="137" t="str">
        <f t="shared" si="133"/>
        <v>-</v>
      </c>
      <c r="BM103" s="250">
        <f t="shared" si="208"/>
        <v>0</v>
      </c>
      <c r="BN103" s="109"/>
      <c r="BO103" s="31"/>
      <c r="BP103" s="227" t="str">
        <f t="shared" si="134"/>
        <v>-</v>
      </c>
      <c r="BQ103" s="231"/>
      <c r="BR103" s="232"/>
      <c r="BS103" s="231"/>
      <c r="BT103" s="137" t="str">
        <f t="shared" si="135"/>
        <v>-</v>
      </c>
      <c r="BU103" s="250">
        <f t="shared" si="209"/>
        <v>0</v>
      </c>
      <c r="BV103" s="109"/>
      <c r="BW103" s="31"/>
      <c r="BX103" s="227" t="str">
        <f t="shared" si="145"/>
        <v>-</v>
      </c>
      <c r="BY103" s="231"/>
      <c r="BZ103" s="232"/>
      <c r="CA103" s="231"/>
      <c r="CB103" s="137" t="str">
        <f t="shared" si="136"/>
        <v>-</v>
      </c>
      <c r="CC103" s="250">
        <f t="shared" si="210"/>
        <v>0</v>
      </c>
    </row>
    <row r="104" ht="14.25" customHeight="1" spans="1:81">
      <c r="A104" s="191"/>
      <c r="B104" s="108">
        <v>4</v>
      </c>
      <c r="C104" s="192">
        <f t="shared" si="201"/>
        <v>0</v>
      </c>
      <c r="D104" s="189">
        <f t="shared" si="146"/>
        <v>0</v>
      </c>
      <c r="E104" s="189">
        <f t="shared" si="147"/>
        <v>0</v>
      </c>
      <c r="F104" s="190">
        <f t="shared" si="148"/>
        <v>0</v>
      </c>
      <c r="G104" s="190">
        <f t="shared" si="149"/>
        <v>0</v>
      </c>
      <c r="H104" s="190">
        <f t="shared" si="150"/>
        <v>0</v>
      </c>
      <c r="I104" s="208">
        <f t="shared" si="151"/>
        <v>0</v>
      </c>
      <c r="J104" s="204" t="str">
        <f t="shared" si="137"/>
        <v>-</v>
      </c>
      <c r="K104" s="208">
        <f t="shared" si="152"/>
        <v>0</v>
      </c>
      <c r="L104" s="208">
        <f t="shared" si="153"/>
        <v>0</v>
      </c>
      <c r="M104" s="210">
        <f t="shared" si="202"/>
        <v>0</v>
      </c>
      <c r="N104" s="190">
        <f t="shared" si="154"/>
        <v>0</v>
      </c>
      <c r="O104" s="211" t="str">
        <f t="shared" si="138"/>
        <v>-</v>
      </c>
      <c r="P104" s="210">
        <f t="shared" si="139"/>
        <v>0</v>
      </c>
      <c r="Q104" s="230">
        <f t="shared" si="118"/>
        <v>0</v>
      </c>
      <c r="R104" s="109"/>
      <c r="S104" s="31"/>
      <c r="T104" s="227" t="str">
        <f t="shared" si="140"/>
        <v>-</v>
      </c>
      <c r="U104" s="231"/>
      <c r="V104" s="232"/>
      <c r="W104" s="231"/>
      <c r="X104" s="137" t="str">
        <f t="shared" si="127"/>
        <v>-</v>
      </c>
      <c r="Y104" s="250">
        <f t="shared" si="203"/>
        <v>0</v>
      </c>
      <c r="Z104" s="109"/>
      <c r="AA104" s="31"/>
      <c r="AB104" s="227" t="str">
        <f t="shared" si="141"/>
        <v>-</v>
      </c>
      <c r="AC104" s="231"/>
      <c r="AD104" s="232"/>
      <c r="AE104" s="231"/>
      <c r="AF104" s="137" t="str">
        <f t="shared" si="128"/>
        <v>-</v>
      </c>
      <c r="AG104" s="250">
        <f t="shared" si="204"/>
        <v>0</v>
      </c>
      <c r="AH104" s="109"/>
      <c r="AI104" s="31"/>
      <c r="AJ104" s="227" t="str">
        <f t="shared" si="142"/>
        <v>-</v>
      </c>
      <c r="AK104" s="231"/>
      <c r="AL104" s="232"/>
      <c r="AM104" s="231"/>
      <c r="AN104" s="137" t="str">
        <f t="shared" si="129"/>
        <v>-</v>
      </c>
      <c r="AO104" s="250">
        <f t="shared" si="205"/>
        <v>0</v>
      </c>
      <c r="AP104" s="109"/>
      <c r="AQ104" s="31"/>
      <c r="AR104" s="227" t="str">
        <f t="shared" si="143"/>
        <v>-</v>
      </c>
      <c r="AS104" s="231"/>
      <c r="AT104" s="232"/>
      <c r="AU104" s="231"/>
      <c r="AV104" s="137" t="str">
        <f t="shared" si="130"/>
        <v>-</v>
      </c>
      <c r="AW104" s="250">
        <f t="shared" si="206"/>
        <v>0</v>
      </c>
      <c r="AX104" s="109"/>
      <c r="AY104" s="31"/>
      <c r="AZ104" s="227" t="str">
        <f t="shared" si="144"/>
        <v>-</v>
      </c>
      <c r="BA104" s="231"/>
      <c r="BB104" s="232"/>
      <c r="BC104" s="231"/>
      <c r="BD104" s="137" t="str">
        <f t="shared" si="131"/>
        <v>-</v>
      </c>
      <c r="BE104" s="250">
        <f t="shared" si="207"/>
        <v>0</v>
      </c>
      <c r="BF104" s="109"/>
      <c r="BG104" s="31"/>
      <c r="BH104" s="227" t="str">
        <f t="shared" si="132"/>
        <v>-</v>
      </c>
      <c r="BI104" s="231"/>
      <c r="BJ104" s="232"/>
      <c r="BK104" s="231"/>
      <c r="BL104" s="137" t="str">
        <f t="shared" si="133"/>
        <v>-</v>
      </c>
      <c r="BM104" s="250">
        <f t="shared" si="208"/>
        <v>0</v>
      </c>
      <c r="BN104" s="109"/>
      <c r="BO104" s="31"/>
      <c r="BP104" s="227" t="str">
        <f t="shared" si="134"/>
        <v>-</v>
      </c>
      <c r="BQ104" s="231"/>
      <c r="BR104" s="232"/>
      <c r="BS104" s="231"/>
      <c r="BT104" s="137" t="str">
        <f t="shared" si="135"/>
        <v>-</v>
      </c>
      <c r="BU104" s="250">
        <f t="shared" si="209"/>
        <v>0</v>
      </c>
      <c r="BV104" s="109"/>
      <c r="BW104" s="31"/>
      <c r="BX104" s="227" t="str">
        <f t="shared" si="145"/>
        <v>-</v>
      </c>
      <c r="BY104" s="231"/>
      <c r="BZ104" s="232"/>
      <c r="CA104" s="231"/>
      <c r="CB104" s="137" t="str">
        <f t="shared" si="136"/>
        <v>-</v>
      </c>
      <c r="CC104" s="250">
        <f t="shared" si="210"/>
        <v>0</v>
      </c>
    </row>
    <row r="105" ht="14.25" customHeight="1" spans="1:81">
      <c r="A105" s="191"/>
      <c r="B105" s="108">
        <v>5</v>
      </c>
      <c r="C105" s="192">
        <f t="shared" si="201"/>
        <v>0</v>
      </c>
      <c r="D105" s="189">
        <f t="shared" si="146"/>
        <v>0</v>
      </c>
      <c r="E105" s="189">
        <f t="shared" si="147"/>
        <v>0</v>
      </c>
      <c r="F105" s="190">
        <f t="shared" si="148"/>
        <v>0</v>
      </c>
      <c r="G105" s="190">
        <f t="shared" si="149"/>
        <v>0</v>
      </c>
      <c r="H105" s="190">
        <f t="shared" si="150"/>
        <v>0</v>
      </c>
      <c r="I105" s="208">
        <f t="shared" si="151"/>
        <v>0</v>
      </c>
      <c r="J105" s="204" t="str">
        <f t="shared" si="137"/>
        <v>-</v>
      </c>
      <c r="K105" s="208">
        <f t="shared" si="152"/>
        <v>0</v>
      </c>
      <c r="L105" s="208">
        <f t="shared" si="153"/>
        <v>0</v>
      </c>
      <c r="M105" s="210">
        <f t="shared" si="202"/>
        <v>0</v>
      </c>
      <c r="N105" s="190">
        <f t="shared" si="154"/>
        <v>0</v>
      </c>
      <c r="O105" s="211" t="str">
        <f t="shared" si="138"/>
        <v>-</v>
      </c>
      <c r="P105" s="210">
        <f t="shared" si="139"/>
        <v>0</v>
      </c>
      <c r="Q105" s="230">
        <f t="shared" si="118"/>
        <v>0</v>
      </c>
      <c r="R105" s="109"/>
      <c r="S105" s="31"/>
      <c r="T105" s="227" t="str">
        <f t="shared" si="140"/>
        <v>-</v>
      </c>
      <c r="U105" s="231"/>
      <c r="V105" s="232"/>
      <c r="W105" s="231"/>
      <c r="X105" s="137" t="str">
        <f t="shared" si="127"/>
        <v>-</v>
      </c>
      <c r="Y105" s="250">
        <f t="shared" si="203"/>
        <v>0</v>
      </c>
      <c r="Z105" s="109"/>
      <c r="AA105" s="31"/>
      <c r="AB105" s="227" t="str">
        <f t="shared" si="141"/>
        <v>-</v>
      </c>
      <c r="AC105" s="231"/>
      <c r="AD105" s="232"/>
      <c r="AE105" s="231"/>
      <c r="AF105" s="137" t="str">
        <f t="shared" si="128"/>
        <v>-</v>
      </c>
      <c r="AG105" s="250">
        <f t="shared" si="204"/>
        <v>0</v>
      </c>
      <c r="AH105" s="109"/>
      <c r="AI105" s="31"/>
      <c r="AJ105" s="227" t="str">
        <f t="shared" si="142"/>
        <v>-</v>
      </c>
      <c r="AK105" s="231"/>
      <c r="AL105" s="232"/>
      <c r="AM105" s="231"/>
      <c r="AN105" s="137" t="str">
        <f t="shared" si="129"/>
        <v>-</v>
      </c>
      <c r="AO105" s="250">
        <f t="shared" si="205"/>
        <v>0</v>
      </c>
      <c r="AP105" s="109"/>
      <c r="AQ105" s="31"/>
      <c r="AR105" s="227" t="str">
        <f t="shared" si="143"/>
        <v>-</v>
      </c>
      <c r="AS105" s="231"/>
      <c r="AT105" s="232"/>
      <c r="AU105" s="231"/>
      <c r="AV105" s="137" t="str">
        <f t="shared" si="130"/>
        <v>-</v>
      </c>
      <c r="AW105" s="250">
        <f t="shared" si="206"/>
        <v>0</v>
      </c>
      <c r="AX105" s="109"/>
      <c r="AY105" s="31"/>
      <c r="AZ105" s="227" t="str">
        <f t="shared" si="144"/>
        <v>-</v>
      </c>
      <c r="BA105" s="231"/>
      <c r="BB105" s="232"/>
      <c r="BC105" s="231"/>
      <c r="BD105" s="137" t="str">
        <f t="shared" si="131"/>
        <v>-</v>
      </c>
      <c r="BE105" s="250">
        <f t="shared" si="207"/>
        <v>0</v>
      </c>
      <c r="BF105" s="109"/>
      <c r="BG105" s="31"/>
      <c r="BH105" s="227" t="str">
        <f t="shared" si="132"/>
        <v>-</v>
      </c>
      <c r="BI105" s="231"/>
      <c r="BJ105" s="232"/>
      <c r="BK105" s="231"/>
      <c r="BL105" s="137" t="str">
        <f t="shared" si="133"/>
        <v>-</v>
      </c>
      <c r="BM105" s="250">
        <f t="shared" si="208"/>
        <v>0</v>
      </c>
      <c r="BN105" s="109"/>
      <c r="BO105" s="31"/>
      <c r="BP105" s="227" t="str">
        <f t="shared" si="134"/>
        <v>-</v>
      </c>
      <c r="BQ105" s="231"/>
      <c r="BR105" s="232"/>
      <c r="BS105" s="231"/>
      <c r="BT105" s="137" t="str">
        <f t="shared" si="135"/>
        <v>-</v>
      </c>
      <c r="BU105" s="250">
        <f t="shared" si="209"/>
        <v>0</v>
      </c>
      <c r="BV105" s="109"/>
      <c r="BW105" s="31"/>
      <c r="BX105" s="227" t="str">
        <f t="shared" si="145"/>
        <v>-</v>
      </c>
      <c r="BY105" s="231"/>
      <c r="BZ105" s="232"/>
      <c r="CA105" s="231"/>
      <c r="CB105" s="137" t="str">
        <f t="shared" si="136"/>
        <v>-</v>
      </c>
      <c r="CC105" s="250">
        <f t="shared" si="210"/>
        <v>0</v>
      </c>
    </row>
    <row r="106" ht="14.25" customHeight="1" spans="1:81">
      <c r="A106" s="191"/>
      <c r="B106" s="108">
        <v>6</v>
      </c>
      <c r="C106" s="192">
        <f t="shared" si="201"/>
        <v>0</v>
      </c>
      <c r="D106" s="189">
        <f t="shared" si="146"/>
        <v>0</v>
      </c>
      <c r="E106" s="189">
        <f t="shared" si="147"/>
        <v>0</v>
      </c>
      <c r="F106" s="190">
        <f t="shared" si="148"/>
        <v>0</v>
      </c>
      <c r="G106" s="190">
        <f t="shared" si="149"/>
        <v>0</v>
      </c>
      <c r="H106" s="190">
        <f t="shared" si="150"/>
        <v>0</v>
      </c>
      <c r="I106" s="208">
        <f t="shared" si="151"/>
        <v>0</v>
      </c>
      <c r="J106" s="204" t="str">
        <f t="shared" si="137"/>
        <v>-</v>
      </c>
      <c r="K106" s="208">
        <f t="shared" si="152"/>
        <v>0</v>
      </c>
      <c r="L106" s="208">
        <f t="shared" si="153"/>
        <v>0</v>
      </c>
      <c r="M106" s="210">
        <f t="shared" si="202"/>
        <v>0</v>
      </c>
      <c r="N106" s="190">
        <f t="shared" si="154"/>
        <v>0</v>
      </c>
      <c r="O106" s="211" t="str">
        <f t="shared" si="138"/>
        <v>-</v>
      </c>
      <c r="P106" s="210">
        <f t="shared" si="139"/>
        <v>0</v>
      </c>
      <c r="Q106" s="230">
        <f t="shared" si="118"/>
        <v>0</v>
      </c>
      <c r="R106" s="109"/>
      <c r="S106" s="31"/>
      <c r="T106" s="227" t="str">
        <f t="shared" si="140"/>
        <v>-</v>
      </c>
      <c r="U106" s="231"/>
      <c r="V106" s="232"/>
      <c r="W106" s="231"/>
      <c r="X106" s="137" t="str">
        <f t="shared" si="127"/>
        <v>-</v>
      </c>
      <c r="Y106" s="250">
        <f t="shared" si="203"/>
        <v>0</v>
      </c>
      <c r="Z106" s="109"/>
      <c r="AA106" s="31"/>
      <c r="AB106" s="227" t="str">
        <f t="shared" si="141"/>
        <v>-</v>
      </c>
      <c r="AC106" s="231"/>
      <c r="AD106" s="232"/>
      <c r="AE106" s="231"/>
      <c r="AF106" s="137" t="str">
        <f t="shared" si="128"/>
        <v>-</v>
      </c>
      <c r="AG106" s="250">
        <f t="shared" si="204"/>
        <v>0</v>
      </c>
      <c r="AH106" s="109"/>
      <c r="AI106" s="31"/>
      <c r="AJ106" s="227" t="str">
        <f t="shared" si="142"/>
        <v>-</v>
      </c>
      <c r="AK106" s="231"/>
      <c r="AL106" s="232"/>
      <c r="AM106" s="231"/>
      <c r="AN106" s="137" t="str">
        <f t="shared" si="129"/>
        <v>-</v>
      </c>
      <c r="AO106" s="250">
        <f t="shared" si="205"/>
        <v>0</v>
      </c>
      <c r="AP106" s="109"/>
      <c r="AQ106" s="31"/>
      <c r="AR106" s="227" t="str">
        <f t="shared" si="143"/>
        <v>-</v>
      </c>
      <c r="AS106" s="231"/>
      <c r="AT106" s="232"/>
      <c r="AU106" s="231"/>
      <c r="AV106" s="137" t="str">
        <f t="shared" si="130"/>
        <v>-</v>
      </c>
      <c r="AW106" s="250">
        <f t="shared" si="206"/>
        <v>0</v>
      </c>
      <c r="AX106" s="109"/>
      <c r="AY106" s="31"/>
      <c r="AZ106" s="227" t="str">
        <f t="shared" si="144"/>
        <v>-</v>
      </c>
      <c r="BA106" s="231"/>
      <c r="BB106" s="232"/>
      <c r="BC106" s="231"/>
      <c r="BD106" s="137" t="str">
        <f t="shared" si="131"/>
        <v>-</v>
      </c>
      <c r="BE106" s="250">
        <f t="shared" si="207"/>
        <v>0</v>
      </c>
      <c r="BF106" s="109"/>
      <c r="BG106" s="31"/>
      <c r="BH106" s="227" t="str">
        <f t="shared" si="132"/>
        <v>-</v>
      </c>
      <c r="BI106" s="231"/>
      <c r="BJ106" s="232"/>
      <c r="BK106" s="231"/>
      <c r="BL106" s="137" t="str">
        <f t="shared" si="133"/>
        <v>-</v>
      </c>
      <c r="BM106" s="250">
        <f t="shared" si="208"/>
        <v>0</v>
      </c>
      <c r="BN106" s="109"/>
      <c r="BO106" s="31"/>
      <c r="BP106" s="227" t="str">
        <f t="shared" si="134"/>
        <v>-</v>
      </c>
      <c r="BQ106" s="231"/>
      <c r="BR106" s="232"/>
      <c r="BS106" s="231"/>
      <c r="BT106" s="137" t="str">
        <f t="shared" si="135"/>
        <v>-</v>
      </c>
      <c r="BU106" s="250">
        <f t="shared" si="209"/>
        <v>0</v>
      </c>
      <c r="BV106" s="109"/>
      <c r="BW106" s="31"/>
      <c r="BX106" s="227" t="str">
        <f t="shared" si="145"/>
        <v>-</v>
      </c>
      <c r="BY106" s="231"/>
      <c r="BZ106" s="232"/>
      <c r="CA106" s="231"/>
      <c r="CB106" s="137" t="str">
        <f t="shared" si="136"/>
        <v>-</v>
      </c>
      <c r="CC106" s="250">
        <f t="shared" si="210"/>
        <v>0</v>
      </c>
    </row>
    <row r="107" ht="14.25" customHeight="1" spans="1:81">
      <c r="A107" s="191"/>
      <c r="B107" s="108">
        <v>7</v>
      </c>
      <c r="C107" s="192">
        <f t="shared" si="201"/>
        <v>0</v>
      </c>
      <c r="D107" s="189">
        <f t="shared" si="146"/>
        <v>0</v>
      </c>
      <c r="E107" s="189">
        <f t="shared" si="147"/>
        <v>0</v>
      </c>
      <c r="F107" s="190">
        <f t="shared" si="148"/>
        <v>0</v>
      </c>
      <c r="G107" s="190">
        <f t="shared" si="149"/>
        <v>0</v>
      </c>
      <c r="H107" s="190">
        <f t="shared" si="150"/>
        <v>0</v>
      </c>
      <c r="I107" s="208">
        <f t="shared" si="151"/>
        <v>0</v>
      </c>
      <c r="J107" s="204" t="str">
        <f t="shared" si="137"/>
        <v>-</v>
      </c>
      <c r="K107" s="208">
        <f t="shared" si="152"/>
        <v>0</v>
      </c>
      <c r="L107" s="208">
        <f t="shared" si="153"/>
        <v>0</v>
      </c>
      <c r="M107" s="210">
        <f t="shared" si="202"/>
        <v>0</v>
      </c>
      <c r="N107" s="190">
        <f t="shared" si="154"/>
        <v>0</v>
      </c>
      <c r="O107" s="211" t="str">
        <f t="shared" si="138"/>
        <v>-</v>
      </c>
      <c r="P107" s="210">
        <f t="shared" si="139"/>
        <v>0</v>
      </c>
      <c r="Q107" s="230">
        <f t="shared" si="118"/>
        <v>0</v>
      </c>
      <c r="R107" s="109"/>
      <c r="S107" s="31"/>
      <c r="T107" s="227" t="str">
        <f t="shared" si="140"/>
        <v>-</v>
      </c>
      <c r="U107" s="231"/>
      <c r="V107" s="232"/>
      <c r="W107" s="231"/>
      <c r="X107" s="137" t="str">
        <f t="shared" si="127"/>
        <v>-</v>
      </c>
      <c r="Y107" s="250">
        <f t="shared" si="203"/>
        <v>0</v>
      </c>
      <c r="Z107" s="109"/>
      <c r="AA107" s="31"/>
      <c r="AB107" s="227" t="str">
        <f t="shared" si="141"/>
        <v>-</v>
      </c>
      <c r="AC107" s="231"/>
      <c r="AD107" s="232"/>
      <c r="AE107" s="231"/>
      <c r="AF107" s="137" t="str">
        <f t="shared" si="128"/>
        <v>-</v>
      </c>
      <c r="AG107" s="250">
        <f t="shared" si="204"/>
        <v>0</v>
      </c>
      <c r="AH107" s="109"/>
      <c r="AI107" s="31"/>
      <c r="AJ107" s="227" t="str">
        <f t="shared" si="142"/>
        <v>-</v>
      </c>
      <c r="AK107" s="231"/>
      <c r="AL107" s="232"/>
      <c r="AM107" s="231"/>
      <c r="AN107" s="137" t="str">
        <f t="shared" si="129"/>
        <v>-</v>
      </c>
      <c r="AO107" s="250">
        <f t="shared" si="205"/>
        <v>0</v>
      </c>
      <c r="AP107" s="109"/>
      <c r="AQ107" s="31"/>
      <c r="AR107" s="227" t="str">
        <f t="shared" si="143"/>
        <v>-</v>
      </c>
      <c r="AS107" s="231"/>
      <c r="AT107" s="232"/>
      <c r="AU107" s="231"/>
      <c r="AV107" s="137" t="str">
        <f t="shared" si="130"/>
        <v>-</v>
      </c>
      <c r="AW107" s="250">
        <f t="shared" si="206"/>
        <v>0</v>
      </c>
      <c r="AX107" s="109"/>
      <c r="AY107" s="31"/>
      <c r="AZ107" s="227" t="str">
        <f t="shared" si="144"/>
        <v>-</v>
      </c>
      <c r="BA107" s="231"/>
      <c r="BB107" s="232"/>
      <c r="BC107" s="231"/>
      <c r="BD107" s="137" t="str">
        <f t="shared" si="131"/>
        <v>-</v>
      </c>
      <c r="BE107" s="250">
        <f t="shared" si="207"/>
        <v>0</v>
      </c>
      <c r="BF107" s="109"/>
      <c r="BG107" s="31"/>
      <c r="BH107" s="227" t="str">
        <f t="shared" si="132"/>
        <v>-</v>
      </c>
      <c r="BI107" s="231"/>
      <c r="BJ107" s="232"/>
      <c r="BK107" s="231"/>
      <c r="BL107" s="137" t="str">
        <f t="shared" si="133"/>
        <v>-</v>
      </c>
      <c r="BM107" s="250">
        <f t="shared" si="208"/>
        <v>0</v>
      </c>
      <c r="BN107" s="109"/>
      <c r="BO107" s="31"/>
      <c r="BP107" s="227" t="str">
        <f t="shared" si="134"/>
        <v>-</v>
      </c>
      <c r="BQ107" s="231"/>
      <c r="BR107" s="232"/>
      <c r="BS107" s="231"/>
      <c r="BT107" s="137" t="str">
        <f t="shared" si="135"/>
        <v>-</v>
      </c>
      <c r="BU107" s="250">
        <f t="shared" si="209"/>
        <v>0</v>
      </c>
      <c r="BV107" s="109"/>
      <c r="BW107" s="31"/>
      <c r="BX107" s="227" t="str">
        <f t="shared" si="145"/>
        <v>-</v>
      </c>
      <c r="BY107" s="231"/>
      <c r="BZ107" s="232"/>
      <c r="CA107" s="231"/>
      <c r="CB107" s="137" t="str">
        <f t="shared" si="136"/>
        <v>-</v>
      </c>
      <c r="CC107" s="250">
        <f t="shared" si="210"/>
        <v>0</v>
      </c>
    </row>
    <row r="108" ht="14.25" customHeight="1" spans="1:81">
      <c r="A108" s="191"/>
      <c r="B108" s="108">
        <v>8</v>
      </c>
      <c r="C108" s="192">
        <f t="shared" si="201"/>
        <v>0</v>
      </c>
      <c r="D108" s="189">
        <f t="shared" si="146"/>
        <v>0</v>
      </c>
      <c r="E108" s="189">
        <f t="shared" si="147"/>
        <v>0</v>
      </c>
      <c r="F108" s="190">
        <f t="shared" si="148"/>
        <v>0</v>
      </c>
      <c r="G108" s="190">
        <f t="shared" si="149"/>
        <v>0</v>
      </c>
      <c r="H108" s="190">
        <f t="shared" si="150"/>
        <v>0</v>
      </c>
      <c r="I108" s="208">
        <f t="shared" si="151"/>
        <v>0</v>
      </c>
      <c r="J108" s="204" t="str">
        <f t="shared" si="137"/>
        <v>-</v>
      </c>
      <c r="K108" s="208">
        <f t="shared" si="152"/>
        <v>0</v>
      </c>
      <c r="L108" s="208">
        <f t="shared" si="153"/>
        <v>0</v>
      </c>
      <c r="M108" s="210">
        <f t="shared" si="202"/>
        <v>0</v>
      </c>
      <c r="N108" s="190">
        <f t="shared" si="154"/>
        <v>0</v>
      </c>
      <c r="O108" s="211" t="str">
        <f t="shared" si="138"/>
        <v>-</v>
      </c>
      <c r="P108" s="210">
        <f t="shared" si="139"/>
        <v>0</v>
      </c>
      <c r="Q108" s="230">
        <f t="shared" si="118"/>
        <v>0</v>
      </c>
      <c r="R108" s="109"/>
      <c r="S108" s="31"/>
      <c r="T108" s="227" t="str">
        <f t="shared" si="140"/>
        <v>-</v>
      </c>
      <c r="U108" s="231"/>
      <c r="V108" s="232"/>
      <c r="W108" s="231"/>
      <c r="X108" s="137" t="str">
        <f t="shared" si="127"/>
        <v>-</v>
      </c>
      <c r="Y108" s="250">
        <f t="shared" si="203"/>
        <v>0</v>
      </c>
      <c r="Z108" s="109"/>
      <c r="AA108" s="31"/>
      <c r="AB108" s="227" t="str">
        <f t="shared" si="141"/>
        <v>-</v>
      </c>
      <c r="AC108" s="231"/>
      <c r="AD108" s="232"/>
      <c r="AE108" s="231"/>
      <c r="AF108" s="137" t="str">
        <f t="shared" si="128"/>
        <v>-</v>
      </c>
      <c r="AG108" s="250">
        <f t="shared" si="204"/>
        <v>0</v>
      </c>
      <c r="AH108" s="109"/>
      <c r="AI108" s="31"/>
      <c r="AJ108" s="227" t="str">
        <f t="shared" si="142"/>
        <v>-</v>
      </c>
      <c r="AK108" s="231"/>
      <c r="AL108" s="232"/>
      <c r="AM108" s="231"/>
      <c r="AN108" s="137" t="str">
        <f t="shared" si="129"/>
        <v>-</v>
      </c>
      <c r="AO108" s="250">
        <f t="shared" si="205"/>
        <v>0</v>
      </c>
      <c r="AP108" s="109"/>
      <c r="AQ108" s="31"/>
      <c r="AR108" s="227" t="str">
        <f t="shared" si="143"/>
        <v>-</v>
      </c>
      <c r="AS108" s="231"/>
      <c r="AT108" s="232"/>
      <c r="AU108" s="231"/>
      <c r="AV108" s="137" t="str">
        <f t="shared" si="130"/>
        <v>-</v>
      </c>
      <c r="AW108" s="250">
        <f t="shared" si="206"/>
        <v>0</v>
      </c>
      <c r="AX108" s="109"/>
      <c r="AY108" s="31"/>
      <c r="AZ108" s="227" t="str">
        <f t="shared" si="144"/>
        <v>-</v>
      </c>
      <c r="BA108" s="231"/>
      <c r="BB108" s="232"/>
      <c r="BC108" s="231"/>
      <c r="BD108" s="137" t="str">
        <f t="shared" si="131"/>
        <v>-</v>
      </c>
      <c r="BE108" s="250">
        <f t="shared" si="207"/>
        <v>0</v>
      </c>
      <c r="BF108" s="109"/>
      <c r="BG108" s="31"/>
      <c r="BH108" s="227" t="str">
        <f t="shared" si="132"/>
        <v>-</v>
      </c>
      <c r="BI108" s="231"/>
      <c r="BJ108" s="232"/>
      <c r="BK108" s="231"/>
      <c r="BL108" s="137" t="str">
        <f t="shared" si="133"/>
        <v>-</v>
      </c>
      <c r="BM108" s="250">
        <f t="shared" si="208"/>
        <v>0</v>
      </c>
      <c r="BN108" s="109"/>
      <c r="BO108" s="31"/>
      <c r="BP108" s="227" t="str">
        <f t="shared" si="134"/>
        <v>-</v>
      </c>
      <c r="BQ108" s="231"/>
      <c r="BR108" s="232"/>
      <c r="BS108" s="231"/>
      <c r="BT108" s="137" t="str">
        <f t="shared" si="135"/>
        <v>-</v>
      </c>
      <c r="BU108" s="250">
        <f t="shared" si="209"/>
        <v>0</v>
      </c>
      <c r="BV108" s="109"/>
      <c r="BW108" s="31"/>
      <c r="BX108" s="227" t="str">
        <f t="shared" si="145"/>
        <v>-</v>
      </c>
      <c r="BY108" s="231"/>
      <c r="BZ108" s="232"/>
      <c r="CA108" s="231"/>
      <c r="CB108" s="137" t="str">
        <f t="shared" si="136"/>
        <v>-</v>
      </c>
      <c r="CC108" s="250">
        <f t="shared" si="210"/>
        <v>0</v>
      </c>
    </row>
    <row r="109" ht="14.25" customHeight="1" spans="1:81">
      <c r="A109" s="191"/>
      <c r="B109" s="108">
        <v>9</v>
      </c>
      <c r="C109" s="192">
        <f t="shared" si="201"/>
        <v>0</v>
      </c>
      <c r="D109" s="189">
        <f t="shared" si="146"/>
        <v>0</v>
      </c>
      <c r="E109" s="189">
        <f t="shared" si="147"/>
        <v>0</v>
      </c>
      <c r="F109" s="190">
        <f t="shared" si="148"/>
        <v>0</v>
      </c>
      <c r="G109" s="190">
        <f t="shared" si="149"/>
        <v>0</v>
      </c>
      <c r="H109" s="190">
        <f t="shared" si="150"/>
        <v>0</v>
      </c>
      <c r="I109" s="208">
        <f t="shared" si="151"/>
        <v>0</v>
      </c>
      <c r="J109" s="204" t="str">
        <f t="shared" si="137"/>
        <v>-</v>
      </c>
      <c r="K109" s="208">
        <f t="shared" si="152"/>
        <v>0</v>
      </c>
      <c r="L109" s="208">
        <f t="shared" si="153"/>
        <v>0</v>
      </c>
      <c r="M109" s="210">
        <f t="shared" si="202"/>
        <v>0</v>
      </c>
      <c r="N109" s="190">
        <f t="shared" si="154"/>
        <v>0</v>
      </c>
      <c r="O109" s="211" t="str">
        <f t="shared" si="138"/>
        <v>-</v>
      </c>
      <c r="P109" s="210">
        <f t="shared" si="139"/>
        <v>0</v>
      </c>
      <c r="Q109" s="230">
        <f t="shared" si="118"/>
        <v>0</v>
      </c>
      <c r="R109" s="109"/>
      <c r="S109" s="31"/>
      <c r="T109" s="227" t="str">
        <f t="shared" si="140"/>
        <v>-</v>
      </c>
      <c r="U109" s="231"/>
      <c r="V109" s="232"/>
      <c r="W109" s="231"/>
      <c r="X109" s="137" t="str">
        <f t="shared" si="127"/>
        <v>-</v>
      </c>
      <c r="Y109" s="250">
        <f t="shared" si="203"/>
        <v>0</v>
      </c>
      <c r="Z109" s="109"/>
      <c r="AA109" s="31"/>
      <c r="AB109" s="227" t="str">
        <f t="shared" si="141"/>
        <v>-</v>
      </c>
      <c r="AC109" s="231"/>
      <c r="AD109" s="232"/>
      <c r="AE109" s="231"/>
      <c r="AF109" s="137" t="str">
        <f t="shared" si="128"/>
        <v>-</v>
      </c>
      <c r="AG109" s="250">
        <f t="shared" si="204"/>
        <v>0</v>
      </c>
      <c r="AH109" s="109"/>
      <c r="AI109" s="31"/>
      <c r="AJ109" s="227" t="str">
        <f t="shared" si="142"/>
        <v>-</v>
      </c>
      <c r="AK109" s="231"/>
      <c r="AL109" s="232"/>
      <c r="AM109" s="231"/>
      <c r="AN109" s="137" t="str">
        <f t="shared" si="129"/>
        <v>-</v>
      </c>
      <c r="AO109" s="250">
        <f t="shared" si="205"/>
        <v>0</v>
      </c>
      <c r="AP109" s="109"/>
      <c r="AQ109" s="31"/>
      <c r="AR109" s="227" t="str">
        <f t="shared" si="143"/>
        <v>-</v>
      </c>
      <c r="AS109" s="231"/>
      <c r="AT109" s="232"/>
      <c r="AU109" s="231"/>
      <c r="AV109" s="137" t="str">
        <f t="shared" si="130"/>
        <v>-</v>
      </c>
      <c r="AW109" s="250">
        <f t="shared" si="206"/>
        <v>0</v>
      </c>
      <c r="AX109" s="109"/>
      <c r="AY109" s="31"/>
      <c r="AZ109" s="227" t="str">
        <f t="shared" si="144"/>
        <v>-</v>
      </c>
      <c r="BA109" s="231"/>
      <c r="BB109" s="232"/>
      <c r="BC109" s="231"/>
      <c r="BD109" s="137" t="str">
        <f t="shared" si="131"/>
        <v>-</v>
      </c>
      <c r="BE109" s="250">
        <f t="shared" si="207"/>
        <v>0</v>
      </c>
      <c r="BF109" s="109"/>
      <c r="BG109" s="31"/>
      <c r="BH109" s="227" t="str">
        <f t="shared" si="132"/>
        <v>-</v>
      </c>
      <c r="BI109" s="231"/>
      <c r="BJ109" s="232"/>
      <c r="BK109" s="231"/>
      <c r="BL109" s="137" t="str">
        <f t="shared" si="133"/>
        <v>-</v>
      </c>
      <c r="BM109" s="250">
        <f t="shared" si="208"/>
        <v>0</v>
      </c>
      <c r="BN109" s="109"/>
      <c r="BO109" s="31"/>
      <c r="BP109" s="227" t="str">
        <f t="shared" si="134"/>
        <v>-</v>
      </c>
      <c r="BQ109" s="231"/>
      <c r="BR109" s="232"/>
      <c r="BS109" s="231"/>
      <c r="BT109" s="137" t="str">
        <f t="shared" si="135"/>
        <v>-</v>
      </c>
      <c r="BU109" s="250">
        <f t="shared" si="209"/>
        <v>0</v>
      </c>
      <c r="BV109" s="109"/>
      <c r="BW109" s="31"/>
      <c r="BX109" s="227" t="str">
        <f t="shared" si="145"/>
        <v>-</v>
      </c>
      <c r="BY109" s="231"/>
      <c r="BZ109" s="232"/>
      <c r="CA109" s="231"/>
      <c r="CB109" s="137" t="str">
        <f t="shared" si="136"/>
        <v>-</v>
      </c>
      <c r="CC109" s="250">
        <f t="shared" si="210"/>
        <v>0</v>
      </c>
    </row>
    <row r="110" ht="14.25" customHeight="1" spans="1:81">
      <c r="A110" s="191"/>
      <c r="B110" s="108">
        <v>10</v>
      </c>
      <c r="C110" s="192">
        <f t="shared" si="201"/>
        <v>0</v>
      </c>
      <c r="D110" s="189">
        <f t="shared" si="146"/>
        <v>0</v>
      </c>
      <c r="E110" s="189">
        <f t="shared" si="147"/>
        <v>0</v>
      </c>
      <c r="F110" s="190">
        <f t="shared" si="148"/>
        <v>0</v>
      </c>
      <c r="G110" s="190">
        <f t="shared" si="149"/>
        <v>0</v>
      </c>
      <c r="H110" s="190">
        <f t="shared" si="150"/>
        <v>0</v>
      </c>
      <c r="I110" s="208">
        <f t="shared" si="151"/>
        <v>0</v>
      </c>
      <c r="J110" s="204" t="str">
        <f t="shared" si="137"/>
        <v>-</v>
      </c>
      <c r="K110" s="208">
        <f t="shared" si="152"/>
        <v>0</v>
      </c>
      <c r="L110" s="208">
        <f t="shared" si="153"/>
        <v>0</v>
      </c>
      <c r="M110" s="210">
        <f t="shared" si="202"/>
        <v>0</v>
      </c>
      <c r="N110" s="190">
        <f t="shared" si="154"/>
        <v>0</v>
      </c>
      <c r="O110" s="211" t="str">
        <f t="shared" si="138"/>
        <v>-</v>
      </c>
      <c r="P110" s="210">
        <f t="shared" si="139"/>
        <v>0</v>
      </c>
      <c r="Q110" s="230">
        <f t="shared" si="118"/>
        <v>0</v>
      </c>
      <c r="R110" s="109"/>
      <c r="S110" s="31"/>
      <c r="T110" s="227" t="str">
        <f t="shared" si="140"/>
        <v>-</v>
      </c>
      <c r="U110" s="231"/>
      <c r="V110" s="232"/>
      <c r="W110" s="231"/>
      <c r="X110" s="137" t="str">
        <f t="shared" si="127"/>
        <v>-</v>
      </c>
      <c r="Y110" s="250">
        <f t="shared" si="203"/>
        <v>0</v>
      </c>
      <c r="Z110" s="109"/>
      <c r="AA110" s="31"/>
      <c r="AB110" s="227" t="str">
        <f t="shared" si="141"/>
        <v>-</v>
      </c>
      <c r="AC110" s="231"/>
      <c r="AD110" s="232"/>
      <c r="AE110" s="231"/>
      <c r="AF110" s="137" t="str">
        <f t="shared" si="128"/>
        <v>-</v>
      </c>
      <c r="AG110" s="250">
        <f t="shared" si="204"/>
        <v>0</v>
      </c>
      <c r="AH110" s="109"/>
      <c r="AI110" s="31"/>
      <c r="AJ110" s="227" t="str">
        <f t="shared" si="142"/>
        <v>-</v>
      </c>
      <c r="AK110" s="231"/>
      <c r="AL110" s="232"/>
      <c r="AM110" s="231"/>
      <c r="AN110" s="137" t="str">
        <f t="shared" si="129"/>
        <v>-</v>
      </c>
      <c r="AO110" s="250">
        <f t="shared" si="205"/>
        <v>0</v>
      </c>
      <c r="AP110" s="109"/>
      <c r="AQ110" s="31"/>
      <c r="AR110" s="227" t="str">
        <f t="shared" si="143"/>
        <v>-</v>
      </c>
      <c r="AS110" s="231"/>
      <c r="AT110" s="232"/>
      <c r="AU110" s="231"/>
      <c r="AV110" s="137" t="str">
        <f t="shared" si="130"/>
        <v>-</v>
      </c>
      <c r="AW110" s="250">
        <f t="shared" si="206"/>
        <v>0</v>
      </c>
      <c r="AX110" s="109"/>
      <c r="AY110" s="31"/>
      <c r="AZ110" s="227" t="str">
        <f t="shared" si="144"/>
        <v>-</v>
      </c>
      <c r="BA110" s="231"/>
      <c r="BB110" s="232"/>
      <c r="BC110" s="231"/>
      <c r="BD110" s="137" t="str">
        <f t="shared" si="131"/>
        <v>-</v>
      </c>
      <c r="BE110" s="250">
        <f t="shared" si="207"/>
        <v>0</v>
      </c>
      <c r="BF110" s="109"/>
      <c r="BG110" s="31"/>
      <c r="BH110" s="227" t="str">
        <f t="shared" si="132"/>
        <v>-</v>
      </c>
      <c r="BI110" s="231"/>
      <c r="BJ110" s="232"/>
      <c r="BK110" s="231"/>
      <c r="BL110" s="137" t="str">
        <f t="shared" si="133"/>
        <v>-</v>
      </c>
      <c r="BM110" s="250">
        <f t="shared" si="208"/>
        <v>0</v>
      </c>
      <c r="BN110" s="109"/>
      <c r="BO110" s="31"/>
      <c r="BP110" s="227" t="str">
        <f t="shared" si="134"/>
        <v>-</v>
      </c>
      <c r="BQ110" s="231"/>
      <c r="BR110" s="232"/>
      <c r="BS110" s="231"/>
      <c r="BT110" s="137" t="str">
        <f t="shared" si="135"/>
        <v>-</v>
      </c>
      <c r="BU110" s="250">
        <f t="shared" si="209"/>
        <v>0</v>
      </c>
      <c r="BV110" s="109"/>
      <c r="BW110" s="31"/>
      <c r="BX110" s="227" t="str">
        <f t="shared" si="145"/>
        <v>-</v>
      </c>
      <c r="BY110" s="231"/>
      <c r="BZ110" s="232"/>
      <c r="CA110" s="231"/>
      <c r="CB110" s="137" t="str">
        <f t="shared" si="136"/>
        <v>-</v>
      </c>
      <c r="CC110" s="250">
        <f t="shared" si="210"/>
        <v>0</v>
      </c>
    </row>
    <row r="111" ht="14.25" customHeight="1" spans="1:81">
      <c r="A111" s="191"/>
      <c r="B111" s="108">
        <v>11</v>
      </c>
      <c r="C111" s="192">
        <f t="shared" si="201"/>
        <v>0</v>
      </c>
      <c r="D111" s="189">
        <f t="shared" si="146"/>
        <v>0</v>
      </c>
      <c r="E111" s="189">
        <f t="shared" si="147"/>
        <v>0</v>
      </c>
      <c r="F111" s="190">
        <f t="shared" si="148"/>
        <v>0</v>
      </c>
      <c r="G111" s="190">
        <f t="shared" si="149"/>
        <v>0</v>
      </c>
      <c r="H111" s="190">
        <f t="shared" si="150"/>
        <v>0</v>
      </c>
      <c r="I111" s="208">
        <f t="shared" si="151"/>
        <v>0</v>
      </c>
      <c r="J111" s="204" t="str">
        <f t="shared" si="137"/>
        <v>-</v>
      </c>
      <c r="K111" s="208">
        <f t="shared" si="152"/>
        <v>0</v>
      </c>
      <c r="L111" s="208">
        <f t="shared" si="153"/>
        <v>0</v>
      </c>
      <c r="M111" s="210">
        <f t="shared" si="202"/>
        <v>0</v>
      </c>
      <c r="N111" s="190">
        <f t="shared" si="154"/>
        <v>0</v>
      </c>
      <c r="O111" s="211" t="str">
        <f t="shared" si="138"/>
        <v>-</v>
      </c>
      <c r="P111" s="210">
        <f t="shared" si="139"/>
        <v>0</v>
      </c>
      <c r="Q111" s="230">
        <f t="shared" si="118"/>
        <v>0</v>
      </c>
      <c r="R111" s="109"/>
      <c r="S111" s="31"/>
      <c r="T111" s="227" t="str">
        <f t="shared" si="140"/>
        <v>-</v>
      </c>
      <c r="U111" s="231"/>
      <c r="V111" s="232"/>
      <c r="W111" s="231"/>
      <c r="X111" s="137" t="str">
        <f t="shared" si="127"/>
        <v>-</v>
      </c>
      <c r="Y111" s="250">
        <f t="shared" si="203"/>
        <v>0</v>
      </c>
      <c r="Z111" s="109"/>
      <c r="AA111" s="31"/>
      <c r="AB111" s="227" t="str">
        <f t="shared" si="141"/>
        <v>-</v>
      </c>
      <c r="AC111" s="231"/>
      <c r="AD111" s="232"/>
      <c r="AE111" s="231"/>
      <c r="AF111" s="137" t="str">
        <f t="shared" si="128"/>
        <v>-</v>
      </c>
      <c r="AG111" s="250">
        <f t="shared" si="204"/>
        <v>0</v>
      </c>
      <c r="AH111" s="109"/>
      <c r="AI111" s="31"/>
      <c r="AJ111" s="227" t="str">
        <f t="shared" si="142"/>
        <v>-</v>
      </c>
      <c r="AK111" s="231"/>
      <c r="AL111" s="232"/>
      <c r="AM111" s="231"/>
      <c r="AN111" s="137" t="str">
        <f t="shared" si="129"/>
        <v>-</v>
      </c>
      <c r="AO111" s="250">
        <f t="shared" si="205"/>
        <v>0</v>
      </c>
      <c r="AP111" s="109"/>
      <c r="AQ111" s="31"/>
      <c r="AR111" s="227" t="str">
        <f t="shared" si="143"/>
        <v>-</v>
      </c>
      <c r="AS111" s="231"/>
      <c r="AT111" s="232"/>
      <c r="AU111" s="231"/>
      <c r="AV111" s="137" t="str">
        <f t="shared" si="130"/>
        <v>-</v>
      </c>
      <c r="AW111" s="250">
        <f t="shared" si="206"/>
        <v>0</v>
      </c>
      <c r="AX111" s="109"/>
      <c r="AY111" s="31"/>
      <c r="AZ111" s="227" t="str">
        <f t="shared" si="144"/>
        <v>-</v>
      </c>
      <c r="BA111" s="231"/>
      <c r="BB111" s="232"/>
      <c r="BC111" s="231"/>
      <c r="BD111" s="137" t="str">
        <f t="shared" si="131"/>
        <v>-</v>
      </c>
      <c r="BE111" s="250">
        <f t="shared" si="207"/>
        <v>0</v>
      </c>
      <c r="BF111" s="109"/>
      <c r="BG111" s="31"/>
      <c r="BH111" s="227" t="str">
        <f t="shared" si="132"/>
        <v>-</v>
      </c>
      <c r="BI111" s="231"/>
      <c r="BJ111" s="232"/>
      <c r="BK111" s="231"/>
      <c r="BL111" s="137" t="str">
        <f t="shared" si="133"/>
        <v>-</v>
      </c>
      <c r="BM111" s="250">
        <f t="shared" si="208"/>
        <v>0</v>
      </c>
      <c r="BN111" s="109"/>
      <c r="BO111" s="31"/>
      <c r="BP111" s="227" t="str">
        <f t="shared" si="134"/>
        <v>-</v>
      </c>
      <c r="BQ111" s="231"/>
      <c r="BR111" s="232"/>
      <c r="BS111" s="231"/>
      <c r="BT111" s="137" t="str">
        <f t="shared" si="135"/>
        <v>-</v>
      </c>
      <c r="BU111" s="250">
        <f t="shared" si="209"/>
        <v>0</v>
      </c>
      <c r="BV111" s="109"/>
      <c r="BW111" s="31"/>
      <c r="BX111" s="227" t="str">
        <f t="shared" si="145"/>
        <v>-</v>
      </c>
      <c r="BY111" s="231"/>
      <c r="BZ111" s="232"/>
      <c r="CA111" s="231"/>
      <c r="CB111" s="137" t="str">
        <f t="shared" si="136"/>
        <v>-</v>
      </c>
      <c r="CC111" s="250">
        <f t="shared" si="210"/>
        <v>0</v>
      </c>
    </row>
    <row r="112" ht="14.25" customHeight="1" spans="1:81">
      <c r="A112" s="191"/>
      <c r="B112" s="108">
        <v>12</v>
      </c>
      <c r="C112" s="192">
        <f t="shared" si="201"/>
        <v>0</v>
      </c>
      <c r="D112" s="189">
        <f t="shared" si="146"/>
        <v>0</v>
      </c>
      <c r="E112" s="189">
        <f t="shared" si="147"/>
        <v>0</v>
      </c>
      <c r="F112" s="190">
        <f t="shared" si="148"/>
        <v>0</v>
      </c>
      <c r="G112" s="190">
        <f t="shared" si="149"/>
        <v>0</v>
      </c>
      <c r="H112" s="190">
        <f t="shared" si="150"/>
        <v>0</v>
      </c>
      <c r="I112" s="208">
        <f t="shared" si="151"/>
        <v>0</v>
      </c>
      <c r="J112" s="204" t="str">
        <f t="shared" si="137"/>
        <v>-</v>
      </c>
      <c r="K112" s="208">
        <f t="shared" si="152"/>
        <v>0</v>
      </c>
      <c r="L112" s="208">
        <f t="shared" si="153"/>
        <v>0</v>
      </c>
      <c r="M112" s="210">
        <f t="shared" si="202"/>
        <v>0</v>
      </c>
      <c r="N112" s="190">
        <f t="shared" si="154"/>
        <v>0</v>
      </c>
      <c r="O112" s="211" t="str">
        <f t="shared" si="138"/>
        <v>-</v>
      </c>
      <c r="P112" s="210">
        <f t="shared" si="139"/>
        <v>0</v>
      </c>
      <c r="Q112" s="230">
        <f t="shared" si="118"/>
        <v>0</v>
      </c>
      <c r="R112" s="109"/>
      <c r="S112" s="31"/>
      <c r="T112" s="227" t="str">
        <f t="shared" si="140"/>
        <v>-</v>
      </c>
      <c r="U112" s="231"/>
      <c r="V112" s="232"/>
      <c r="W112" s="231"/>
      <c r="X112" s="137" t="str">
        <f t="shared" si="127"/>
        <v>-</v>
      </c>
      <c r="Y112" s="250">
        <f t="shared" si="203"/>
        <v>0</v>
      </c>
      <c r="Z112" s="109"/>
      <c r="AA112" s="31"/>
      <c r="AB112" s="227" t="str">
        <f t="shared" si="141"/>
        <v>-</v>
      </c>
      <c r="AC112" s="231"/>
      <c r="AD112" s="232"/>
      <c r="AE112" s="231"/>
      <c r="AF112" s="137" t="str">
        <f t="shared" si="128"/>
        <v>-</v>
      </c>
      <c r="AG112" s="250">
        <f t="shared" si="204"/>
        <v>0</v>
      </c>
      <c r="AH112" s="109"/>
      <c r="AI112" s="31"/>
      <c r="AJ112" s="227" t="str">
        <f t="shared" si="142"/>
        <v>-</v>
      </c>
      <c r="AK112" s="231"/>
      <c r="AL112" s="232"/>
      <c r="AM112" s="231"/>
      <c r="AN112" s="137" t="str">
        <f t="shared" si="129"/>
        <v>-</v>
      </c>
      <c r="AO112" s="250">
        <f t="shared" si="205"/>
        <v>0</v>
      </c>
      <c r="AP112" s="109"/>
      <c r="AQ112" s="31"/>
      <c r="AR112" s="227" t="str">
        <f t="shared" si="143"/>
        <v>-</v>
      </c>
      <c r="AS112" s="231"/>
      <c r="AT112" s="232"/>
      <c r="AU112" s="231"/>
      <c r="AV112" s="137" t="str">
        <f t="shared" si="130"/>
        <v>-</v>
      </c>
      <c r="AW112" s="250">
        <f t="shared" si="206"/>
        <v>0</v>
      </c>
      <c r="AX112" s="109"/>
      <c r="AY112" s="31"/>
      <c r="AZ112" s="227" t="str">
        <f t="shared" si="144"/>
        <v>-</v>
      </c>
      <c r="BA112" s="231"/>
      <c r="BB112" s="232"/>
      <c r="BC112" s="231"/>
      <c r="BD112" s="137" t="str">
        <f t="shared" si="131"/>
        <v>-</v>
      </c>
      <c r="BE112" s="250">
        <f t="shared" si="207"/>
        <v>0</v>
      </c>
      <c r="BF112" s="109"/>
      <c r="BG112" s="31"/>
      <c r="BH112" s="227" t="str">
        <f t="shared" si="132"/>
        <v>-</v>
      </c>
      <c r="BI112" s="231"/>
      <c r="BJ112" s="232"/>
      <c r="BK112" s="231"/>
      <c r="BL112" s="137" t="str">
        <f t="shared" si="133"/>
        <v>-</v>
      </c>
      <c r="BM112" s="250">
        <f t="shared" si="208"/>
        <v>0</v>
      </c>
      <c r="BN112" s="109"/>
      <c r="BO112" s="31"/>
      <c r="BP112" s="227" t="str">
        <f t="shared" si="134"/>
        <v>-</v>
      </c>
      <c r="BQ112" s="231"/>
      <c r="BR112" s="232"/>
      <c r="BS112" s="231"/>
      <c r="BT112" s="137" t="str">
        <f t="shared" si="135"/>
        <v>-</v>
      </c>
      <c r="BU112" s="250">
        <f t="shared" si="209"/>
        <v>0</v>
      </c>
      <c r="BV112" s="109"/>
      <c r="BW112" s="31"/>
      <c r="BX112" s="227" t="str">
        <f t="shared" si="145"/>
        <v>-</v>
      </c>
      <c r="BY112" s="231"/>
      <c r="BZ112" s="232"/>
      <c r="CA112" s="231"/>
      <c r="CB112" s="137" t="str">
        <f t="shared" si="136"/>
        <v>-</v>
      </c>
      <c r="CC112" s="250">
        <f t="shared" si="210"/>
        <v>0</v>
      </c>
    </row>
    <row r="113" ht="14.25" customHeight="1" spans="1:81">
      <c r="A113" s="191"/>
      <c r="B113" s="108">
        <v>13</v>
      </c>
      <c r="C113" s="192">
        <f t="shared" si="201"/>
        <v>0</v>
      </c>
      <c r="D113" s="189">
        <f t="shared" si="146"/>
        <v>0</v>
      </c>
      <c r="E113" s="189">
        <f t="shared" si="147"/>
        <v>0</v>
      </c>
      <c r="F113" s="190">
        <f t="shared" si="148"/>
        <v>0</v>
      </c>
      <c r="G113" s="190">
        <f t="shared" si="149"/>
        <v>0</v>
      </c>
      <c r="H113" s="190">
        <f t="shared" si="150"/>
        <v>0</v>
      </c>
      <c r="I113" s="208">
        <f t="shared" si="151"/>
        <v>0</v>
      </c>
      <c r="J113" s="204" t="str">
        <f t="shared" si="137"/>
        <v>-</v>
      </c>
      <c r="K113" s="208">
        <f t="shared" si="152"/>
        <v>0</v>
      </c>
      <c r="L113" s="208">
        <f t="shared" si="153"/>
        <v>0</v>
      </c>
      <c r="M113" s="210">
        <f t="shared" si="202"/>
        <v>0</v>
      </c>
      <c r="N113" s="190">
        <f t="shared" si="154"/>
        <v>0</v>
      </c>
      <c r="O113" s="211" t="str">
        <f t="shared" si="138"/>
        <v>-</v>
      </c>
      <c r="P113" s="210">
        <f t="shared" si="139"/>
        <v>0</v>
      </c>
      <c r="Q113" s="230">
        <f t="shared" si="118"/>
        <v>0</v>
      </c>
      <c r="R113" s="109"/>
      <c r="S113" s="31"/>
      <c r="T113" s="227" t="str">
        <f t="shared" si="140"/>
        <v>-</v>
      </c>
      <c r="U113" s="231"/>
      <c r="V113" s="232"/>
      <c r="W113" s="231"/>
      <c r="X113" s="137" t="str">
        <f t="shared" si="127"/>
        <v>-</v>
      </c>
      <c r="Y113" s="250">
        <f t="shared" si="203"/>
        <v>0</v>
      </c>
      <c r="Z113" s="109"/>
      <c r="AA113" s="31"/>
      <c r="AB113" s="227" t="str">
        <f t="shared" si="141"/>
        <v>-</v>
      </c>
      <c r="AC113" s="231"/>
      <c r="AD113" s="232"/>
      <c r="AE113" s="231"/>
      <c r="AF113" s="137" t="str">
        <f t="shared" si="128"/>
        <v>-</v>
      </c>
      <c r="AG113" s="250">
        <f t="shared" si="204"/>
        <v>0</v>
      </c>
      <c r="AH113" s="109"/>
      <c r="AI113" s="31"/>
      <c r="AJ113" s="227" t="str">
        <f t="shared" si="142"/>
        <v>-</v>
      </c>
      <c r="AK113" s="231"/>
      <c r="AL113" s="232"/>
      <c r="AM113" s="231"/>
      <c r="AN113" s="137" t="str">
        <f t="shared" si="129"/>
        <v>-</v>
      </c>
      <c r="AO113" s="250">
        <f t="shared" si="205"/>
        <v>0</v>
      </c>
      <c r="AP113" s="109"/>
      <c r="AQ113" s="31"/>
      <c r="AR113" s="227" t="str">
        <f t="shared" si="143"/>
        <v>-</v>
      </c>
      <c r="AS113" s="231"/>
      <c r="AT113" s="232"/>
      <c r="AU113" s="231"/>
      <c r="AV113" s="137" t="str">
        <f t="shared" si="130"/>
        <v>-</v>
      </c>
      <c r="AW113" s="250">
        <f t="shared" si="206"/>
        <v>0</v>
      </c>
      <c r="AX113" s="109"/>
      <c r="AY113" s="31"/>
      <c r="AZ113" s="227" t="str">
        <f t="shared" si="144"/>
        <v>-</v>
      </c>
      <c r="BA113" s="231"/>
      <c r="BB113" s="232"/>
      <c r="BC113" s="231"/>
      <c r="BD113" s="137" t="str">
        <f t="shared" si="131"/>
        <v>-</v>
      </c>
      <c r="BE113" s="250">
        <f t="shared" si="207"/>
        <v>0</v>
      </c>
      <c r="BF113" s="109"/>
      <c r="BG113" s="31"/>
      <c r="BH113" s="227" t="str">
        <f t="shared" si="132"/>
        <v>-</v>
      </c>
      <c r="BI113" s="231"/>
      <c r="BJ113" s="232"/>
      <c r="BK113" s="231"/>
      <c r="BL113" s="137" t="str">
        <f t="shared" si="133"/>
        <v>-</v>
      </c>
      <c r="BM113" s="250">
        <f t="shared" si="208"/>
        <v>0</v>
      </c>
      <c r="BN113" s="109"/>
      <c r="BO113" s="31"/>
      <c r="BP113" s="227" t="str">
        <f t="shared" si="134"/>
        <v>-</v>
      </c>
      <c r="BQ113" s="231"/>
      <c r="BR113" s="232"/>
      <c r="BS113" s="231"/>
      <c r="BT113" s="137" t="str">
        <f t="shared" si="135"/>
        <v>-</v>
      </c>
      <c r="BU113" s="250">
        <f t="shared" si="209"/>
        <v>0</v>
      </c>
      <c r="BV113" s="109"/>
      <c r="BW113" s="31"/>
      <c r="BX113" s="227" t="str">
        <f t="shared" si="145"/>
        <v>-</v>
      </c>
      <c r="BY113" s="231"/>
      <c r="BZ113" s="232"/>
      <c r="CA113" s="231"/>
      <c r="CB113" s="137" t="str">
        <f t="shared" si="136"/>
        <v>-</v>
      </c>
      <c r="CC113" s="250">
        <f t="shared" si="210"/>
        <v>0</v>
      </c>
    </row>
    <row r="114" ht="14.25" customHeight="1" spans="1:81">
      <c r="A114" s="191"/>
      <c r="B114" s="108">
        <v>14</v>
      </c>
      <c r="C114" s="192">
        <f t="shared" si="201"/>
        <v>0</v>
      </c>
      <c r="D114" s="189">
        <f t="shared" si="146"/>
        <v>0</v>
      </c>
      <c r="E114" s="189">
        <f t="shared" si="147"/>
        <v>0</v>
      </c>
      <c r="F114" s="190">
        <f t="shared" si="148"/>
        <v>0</v>
      </c>
      <c r="G114" s="190">
        <f t="shared" si="149"/>
        <v>0</v>
      </c>
      <c r="H114" s="190">
        <f t="shared" si="150"/>
        <v>0</v>
      </c>
      <c r="I114" s="208">
        <f t="shared" si="151"/>
        <v>0</v>
      </c>
      <c r="J114" s="204" t="str">
        <f t="shared" si="137"/>
        <v>-</v>
      </c>
      <c r="K114" s="208">
        <f t="shared" si="152"/>
        <v>0</v>
      </c>
      <c r="L114" s="208">
        <f t="shared" si="153"/>
        <v>0</v>
      </c>
      <c r="M114" s="210">
        <f t="shared" si="202"/>
        <v>0</v>
      </c>
      <c r="N114" s="190">
        <f t="shared" si="154"/>
        <v>0</v>
      </c>
      <c r="O114" s="211" t="str">
        <f t="shared" si="138"/>
        <v>-</v>
      </c>
      <c r="P114" s="210">
        <f t="shared" si="139"/>
        <v>0</v>
      </c>
      <c r="Q114" s="230">
        <f t="shared" si="118"/>
        <v>0</v>
      </c>
      <c r="R114" s="109"/>
      <c r="S114" s="31"/>
      <c r="T114" s="227" t="str">
        <f t="shared" si="140"/>
        <v>-</v>
      </c>
      <c r="U114" s="231"/>
      <c r="V114" s="232"/>
      <c r="W114" s="231"/>
      <c r="X114" s="137" t="str">
        <f t="shared" si="127"/>
        <v>-</v>
      </c>
      <c r="Y114" s="250">
        <f t="shared" si="203"/>
        <v>0</v>
      </c>
      <c r="Z114" s="109"/>
      <c r="AA114" s="31"/>
      <c r="AB114" s="227" t="str">
        <f t="shared" si="141"/>
        <v>-</v>
      </c>
      <c r="AC114" s="231"/>
      <c r="AD114" s="232"/>
      <c r="AE114" s="231"/>
      <c r="AF114" s="137" t="str">
        <f t="shared" si="128"/>
        <v>-</v>
      </c>
      <c r="AG114" s="250">
        <f t="shared" si="204"/>
        <v>0</v>
      </c>
      <c r="AH114" s="109"/>
      <c r="AI114" s="31"/>
      <c r="AJ114" s="227" t="str">
        <f t="shared" si="142"/>
        <v>-</v>
      </c>
      <c r="AK114" s="231"/>
      <c r="AL114" s="232"/>
      <c r="AM114" s="231"/>
      <c r="AN114" s="137" t="str">
        <f t="shared" si="129"/>
        <v>-</v>
      </c>
      <c r="AO114" s="250">
        <f t="shared" si="205"/>
        <v>0</v>
      </c>
      <c r="AP114" s="109"/>
      <c r="AQ114" s="31"/>
      <c r="AR114" s="227" t="str">
        <f t="shared" si="143"/>
        <v>-</v>
      </c>
      <c r="AS114" s="231"/>
      <c r="AT114" s="232"/>
      <c r="AU114" s="231"/>
      <c r="AV114" s="137" t="str">
        <f t="shared" si="130"/>
        <v>-</v>
      </c>
      <c r="AW114" s="250">
        <f t="shared" si="206"/>
        <v>0</v>
      </c>
      <c r="AX114" s="109"/>
      <c r="AY114" s="31"/>
      <c r="AZ114" s="227" t="str">
        <f t="shared" si="144"/>
        <v>-</v>
      </c>
      <c r="BA114" s="231"/>
      <c r="BB114" s="232"/>
      <c r="BC114" s="231"/>
      <c r="BD114" s="137" t="str">
        <f t="shared" si="131"/>
        <v>-</v>
      </c>
      <c r="BE114" s="250">
        <f t="shared" si="207"/>
        <v>0</v>
      </c>
      <c r="BF114" s="109"/>
      <c r="BG114" s="31"/>
      <c r="BH114" s="227" t="str">
        <f t="shared" si="132"/>
        <v>-</v>
      </c>
      <c r="BI114" s="231"/>
      <c r="BJ114" s="232"/>
      <c r="BK114" s="231"/>
      <c r="BL114" s="137" t="str">
        <f t="shared" si="133"/>
        <v>-</v>
      </c>
      <c r="BM114" s="250">
        <f t="shared" si="208"/>
        <v>0</v>
      </c>
      <c r="BN114" s="109"/>
      <c r="BO114" s="31"/>
      <c r="BP114" s="227" t="str">
        <f t="shared" si="134"/>
        <v>-</v>
      </c>
      <c r="BQ114" s="231"/>
      <c r="BR114" s="232"/>
      <c r="BS114" s="231"/>
      <c r="BT114" s="137" t="str">
        <f t="shared" si="135"/>
        <v>-</v>
      </c>
      <c r="BU114" s="250">
        <f t="shared" si="209"/>
        <v>0</v>
      </c>
      <c r="BV114" s="109"/>
      <c r="BW114" s="31"/>
      <c r="BX114" s="227" t="str">
        <f t="shared" si="145"/>
        <v>-</v>
      </c>
      <c r="BY114" s="231"/>
      <c r="BZ114" s="232"/>
      <c r="CA114" s="231"/>
      <c r="CB114" s="137" t="str">
        <f t="shared" si="136"/>
        <v>-</v>
      </c>
      <c r="CC114" s="250">
        <f t="shared" si="210"/>
        <v>0</v>
      </c>
    </row>
    <row r="115" ht="14.25" customHeight="1" spans="1:81">
      <c r="A115" s="191"/>
      <c r="B115" s="108">
        <v>15</v>
      </c>
      <c r="C115" s="192">
        <f t="shared" si="201"/>
        <v>0</v>
      </c>
      <c r="D115" s="189">
        <f t="shared" si="146"/>
        <v>0</v>
      </c>
      <c r="E115" s="189">
        <f t="shared" si="147"/>
        <v>0</v>
      </c>
      <c r="F115" s="190">
        <f t="shared" si="148"/>
        <v>0</v>
      </c>
      <c r="G115" s="190">
        <f t="shared" si="149"/>
        <v>0</v>
      </c>
      <c r="H115" s="190">
        <f t="shared" si="150"/>
        <v>0</v>
      </c>
      <c r="I115" s="208">
        <f t="shared" si="151"/>
        <v>0</v>
      </c>
      <c r="J115" s="204" t="str">
        <f t="shared" si="137"/>
        <v>-</v>
      </c>
      <c r="K115" s="208">
        <f t="shared" si="152"/>
        <v>0</v>
      </c>
      <c r="L115" s="208">
        <f t="shared" si="153"/>
        <v>0</v>
      </c>
      <c r="M115" s="210">
        <f t="shared" si="202"/>
        <v>0</v>
      </c>
      <c r="N115" s="190">
        <f t="shared" si="154"/>
        <v>0</v>
      </c>
      <c r="O115" s="211" t="str">
        <f t="shared" si="138"/>
        <v>-</v>
      </c>
      <c r="P115" s="210">
        <f t="shared" si="139"/>
        <v>0</v>
      </c>
      <c r="Q115" s="230">
        <f t="shared" si="118"/>
        <v>0</v>
      </c>
      <c r="R115" s="109"/>
      <c r="S115" s="31"/>
      <c r="T115" s="227" t="str">
        <f t="shared" si="140"/>
        <v>-</v>
      </c>
      <c r="U115" s="231"/>
      <c r="V115" s="232"/>
      <c r="W115" s="231"/>
      <c r="X115" s="137" t="str">
        <f t="shared" si="127"/>
        <v>-</v>
      </c>
      <c r="Y115" s="250">
        <f t="shared" si="203"/>
        <v>0</v>
      </c>
      <c r="Z115" s="109"/>
      <c r="AA115" s="31"/>
      <c r="AB115" s="227" t="str">
        <f t="shared" si="141"/>
        <v>-</v>
      </c>
      <c r="AC115" s="231"/>
      <c r="AD115" s="232"/>
      <c r="AE115" s="231"/>
      <c r="AF115" s="137" t="str">
        <f t="shared" si="128"/>
        <v>-</v>
      </c>
      <c r="AG115" s="250">
        <f t="shared" si="204"/>
        <v>0</v>
      </c>
      <c r="AH115" s="109"/>
      <c r="AI115" s="31"/>
      <c r="AJ115" s="227" t="str">
        <f t="shared" si="142"/>
        <v>-</v>
      </c>
      <c r="AK115" s="231"/>
      <c r="AL115" s="232"/>
      <c r="AM115" s="231"/>
      <c r="AN115" s="137" t="str">
        <f t="shared" si="129"/>
        <v>-</v>
      </c>
      <c r="AO115" s="250">
        <f t="shared" si="205"/>
        <v>0</v>
      </c>
      <c r="AP115" s="109"/>
      <c r="AQ115" s="31"/>
      <c r="AR115" s="227" t="str">
        <f t="shared" si="143"/>
        <v>-</v>
      </c>
      <c r="AS115" s="231"/>
      <c r="AT115" s="232"/>
      <c r="AU115" s="231"/>
      <c r="AV115" s="137" t="str">
        <f t="shared" si="130"/>
        <v>-</v>
      </c>
      <c r="AW115" s="250">
        <f t="shared" si="206"/>
        <v>0</v>
      </c>
      <c r="AX115" s="109"/>
      <c r="AY115" s="31"/>
      <c r="AZ115" s="227" t="str">
        <f t="shared" si="144"/>
        <v>-</v>
      </c>
      <c r="BA115" s="231"/>
      <c r="BB115" s="232"/>
      <c r="BC115" s="231"/>
      <c r="BD115" s="137" t="str">
        <f t="shared" si="131"/>
        <v>-</v>
      </c>
      <c r="BE115" s="250">
        <f t="shared" si="207"/>
        <v>0</v>
      </c>
      <c r="BF115" s="109"/>
      <c r="BG115" s="31"/>
      <c r="BH115" s="227" t="str">
        <f t="shared" si="132"/>
        <v>-</v>
      </c>
      <c r="BI115" s="231"/>
      <c r="BJ115" s="232"/>
      <c r="BK115" s="231"/>
      <c r="BL115" s="137" t="str">
        <f t="shared" si="133"/>
        <v>-</v>
      </c>
      <c r="BM115" s="250">
        <f t="shared" si="208"/>
        <v>0</v>
      </c>
      <c r="BN115" s="109"/>
      <c r="BO115" s="31"/>
      <c r="BP115" s="227" t="str">
        <f t="shared" si="134"/>
        <v>-</v>
      </c>
      <c r="BQ115" s="231"/>
      <c r="BR115" s="232"/>
      <c r="BS115" s="231"/>
      <c r="BT115" s="137" t="str">
        <f t="shared" si="135"/>
        <v>-</v>
      </c>
      <c r="BU115" s="250">
        <f t="shared" si="209"/>
        <v>0</v>
      </c>
      <c r="BV115" s="109"/>
      <c r="BW115" s="31"/>
      <c r="BX115" s="227" t="str">
        <f t="shared" si="145"/>
        <v>-</v>
      </c>
      <c r="BY115" s="231"/>
      <c r="BZ115" s="232"/>
      <c r="CA115" s="231"/>
      <c r="CB115" s="137" t="str">
        <f t="shared" si="136"/>
        <v>-</v>
      </c>
      <c r="CC115" s="250">
        <f t="shared" si="210"/>
        <v>0</v>
      </c>
    </row>
    <row r="116" ht="14.25" customHeight="1" spans="1:81">
      <c r="A116" s="191"/>
      <c r="B116" s="108">
        <v>16</v>
      </c>
      <c r="C116" s="192">
        <f t="shared" si="201"/>
        <v>0</v>
      </c>
      <c r="D116" s="189">
        <f t="shared" si="146"/>
        <v>0</v>
      </c>
      <c r="E116" s="189">
        <f t="shared" si="147"/>
        <v>0</v>
      </c>
      <c r="F116" s="190">
        <f t="shared" si="148"/>
        <v>0</v>
      </c>
      <c r="G116" s="190">
        <f t="shared" si="149"/>
        <v>0</v>
      </c>
      <c r="H116" s="190">
        <f t="shared" si="150"/>
        <v>0</v>
      </c>
      <c r="I116" s="208">
        <f t="shared" si="151"/>
        <v>0</v>
      </c>
      <c r="J116" s="204" t="str">
        <f t="shared" si="137"/>
        <v>-</v>
      </c>
      <c r="K116" s="208">
        <f t="shared" si="152"/>
        <v>0</v>
      </c>
      <c r="L116" s="208">
        <f t="shared" si="153"/>
        <v>0</v>
      </c>
      <c r="M116" s="210">
        <f t="shared" si="202"/>
        <v>0</v>
      </c>
      <c r="N116" s="190">
        <f t="shared" si="154"/>
        <v>0</v>
      </c>
      <c r="O116" s="211" t="str">
        <f t="shared" si="138"/>
        <v>-</v>
      </c>
      <c r="P116" s="210">
        <f t="shared" si="139"/>
        <v>0</v>
      </c>
      <c r="Q116" s="230">
        <f t="shared" si="118"/>
        <v>0</v>
      </c>
      <c r="R116" s="109"/>
      <c r="S116" s="31"/>
      <c r="T116" s="227" t="str">
        <f t="shared" si="140"/>
        <v>-</v>
      </c>
      <c r="U116" s="231"/>
      <c r="V116" s="232"/>
      <c r="W116" s="231"/>
      <c r="X116" s="137" t="str">
        <f t="shared" si="127"/>
        <v>-</v>
      </c>
      <c r="Y116" s="250">
        <f t="shared" si="203"/>
        <v>0</v>
      </c>
      <c r="Z116" s="109"/>
      <c r="AA116" s="31"/>
      <c r="AB116" s="227" t="str">
        <f t="shared" si="141"/>
        <v>-</v>
      </c>
      <c r="AC116" s="231"/>
      <c r="AD116" s="232"/>
      <c r="AE116" s="231"/>
      <c r="AF116" s="137" t="str">
        <f t="shared" si="128"/>
        <v>-</v>
      </c>
      <c r="AG116" s="250">
        <f t="shared" si="204"/>
        <v>0</v>
      </c>
      <c r="AH116" s="109"/>
      <c r="AI116" s="31"/>
      <c r="AJ116" s="227" t="str">
        <f t="shared" si="142"/>
        <v>-</v>
      </c>
      <c r="AK116" s="231"/>
      <c r="AL116" s="232"/>
      <c r="AM116" s="231"/>
      <c r="AN116" s="137" t="str">
        <f t="shared" si="129"/>
        <v>-</v>
      </c>
      <c r="AO116" s="250">
        <f t="shared" si="205"/>
        <v>0</v>
      </c>
      <c r="AP116" s="109"/>
      <c r="AQ116" s="31"/>
      <c r="AR116" s="227" t="str">
        <f t="shared" si="143"/>
        <v>-</v>
      </c>
      <c r="AS116" s="231"/>
      <c r="AT116" s="232"/>
      <c r="AU116" s="231"/>
      <c r="AV116" s="137" t="str">
        <f t="shared" si="130"/>
        <v>-</v>
      </c>
      <c r="AW116" s="250">
        <f t="shared" si="206"/>
        <v>0</v>
      </c>
      <c r="AX116" s="109"/>
      <c r="AY116" s="31"/>
      <c r="AZ116" s="227" t="str">
        <f t="shared" si="144"/>
        <v>-</v>
      </c>
      <c r="BA116" s="231"/>
      <c r="BB116" s="232"/>
      <c r="BC116" s="231"/>
      <c r="BD116" s="137" t="str">
        <f t="shared" si="131"/>
        <v>-</v>
      </c>
      <c r="BE116" s="250">
        <f t="shared" si="207"/>
        <v>0</v>
      </c>
      <c r="BF116" s="109"/>
      <c r="BG116" s="31"/>
      <c r="BH116" s="227" t="str">
        <f t="shared" si="132"/>
        <v>-</v>
      </c>
      <c r="BI116" s="231"/>
      <c r="BJ116" s="232"/>
      <c r="BK116" s="231"/>
      <c r="BL116" s="137" t="str">
        <f t="shared" si="133"/>
        <v>-</v>
      </c>
      <c r="BM116" s="250">
        <f t="shared" si="208"/>
        <v>0</v>
      </c>
      <c r="BN116" s="109"/>
      <c r="BO116" s="31"/>
      <c r="BP116" s="227" t="str">
        <f t="shared" si="134"/>
        <v>-</v>
      </c>
      <c r="BQ116" s="231"/>
      <c r="BR116" s="232"/>
      <c r="BS116" s="231"/>
      <c r="BT116" s="137" t="str">
        <f t="shared" si="135"/>
        <v>-</v>
      </c>
      <c r="BU116" s="250">
        <f t="shared" si="209"/>
        <v>0</v>
      </c>
      <c r="BV116" s="109"/>
      <c r="BW116" s="31"/>
      <c r="BX116" s="227" t="str">
        <f t="shared" si="145"/>
        <v>-</v>
      </c>
      <c r="BY116" s="231"/>
      <c r="BZ116" s="232"/>
      <c r="CA116" s="231"/>
      <c r="CB116" s="137" t="str">
        <f t="shared" si="136"/>
        <v>-</v>
      </c>
      <c r="CC116" s="250">
        <f t="shared" si="210"/>
        <v>0</v>
      </c>
    </row>
    <row r="117" ht="14.25" customHeight="1" spans="1:81">
      <c r="A117" s="191"/>
      <c r="B117" s="108">
        <v>17</v>
      </c>
      <c r="C117" s="192">
        <f t="shared" si="201"/>
        <v>0</v>
      </c>
      <c r="D117" s="189">
        <f t="shared" si="146"/>
        <v>0</v>
      </c>
      <c r="E117" s="189">
        <f t="shared" si="147"/>
        <v>0</v>
      </c>
      <c r="F117" s="190">
        <f t="shared" si="148"/>
        <v>0</v>
      </c>
      <c r="G117" s="190">
        <f t="shared" si="149"/>
        <v>0</v>
      </c>
      <c r="H117" s="190">
        <f t="shared" si="150"/>
        <v>0</v>
      </c>
      <c r="I117" s="208">
        <f t="shared" si="151"/>
        <v>0</v>
      </c>
      <c r="J117" s="204" t="str">
        <f t="shared" si="137"/>
        <v>-</v>
      </c>
      <c r="K117" s="208">
        <f t="shared" si="152"/>
        <v>0</v>
      </c>
      <c r="L117" s="208">
        <f t="shared" si="153"/>
        <v>0</v>
      </c>
      <c r="M117" s="210">
        <f t="shared" si="202"/>
        <v>0</v>
      </c>
      <c r="N117" s="190">
        <f t="shared" si="154"/>
        <v>0</v>
      </c>
      <c r="O117" s="211" t="str">
        <f t="shared" si="138"/>
        <v>-</v>
      </c>
      <c r="P117" s="210">
        <f t="shared" si="139"/>
        <v>0</v>
      </c>
      <c r="Q117" s="230">
        <f t="shared" si="118"/>
        <v>0</v>
      </c>
      <c r="R117" s="109"/>
      <c r="S117" s="31"/>
      <c r="T117" s="227" t="str">
        <f t="shared" si="140"/>
        <v>-</v>
      </c>
      <c r="U117" s="231"/>
      <c r="V117" s="232"/>
      <c r="W117" s="231"/>
      <c r="X117" s="137" t="str">
        <f t="shared" si="127"/>
        <v>-</v>
      </c>
      <c r="Y117" s="250">
        <f t="shared" si="203"/>
        <v>0</v>
      </c>
      <c r="Z117" s="109"/>
      <c r="AA117" s="31"/>
      <c r="AB117" s="227" t="str">
        <f t="shared" si="141"/>
        <v>-</v>
      </c>
      <c r="AC117" s="231"/>
      <c r="AD117" s="232"/>
      <c r="AE117" s="231"/>
      <c r="AF117" s="137" t="str">
        <f t="shared" si="128"/>
        <v>-</v>
      </c>
      <c r="AG117" s="250">
        <f t="shared" si="204"/>
        <v>0</v>
      </c>
      <c r="AH117" s="109"/>
      <c r="AI117" s="31"/>
      <c r="AJ117" s="227" t="str">
        <f t="shared" si="142"/>
        <v>-</v>
      </c>
      <c r="AK117" s="231"/>
      <c r="AL117" s="232"/>
      <c r="AM117" s="231"/>
      <c r="AN117" s="137" t="str">
        <f t="shared" si="129"/>
        <v>-</v>
      </c>
      <c r="AO117" s="250">
        <f t="shared" si="205"/>
        <v>0</v>
      </c>
      <c r="AP117" s="109"/>
      <c r="AQ117" s="31"/>
      <c r="AR117" s="227" t="str">
        <f t="shared" si="143"/>
        <v>-</v>
      </c>
      <c r="AS117" s="231"/>
      <c r="AT117" s="232"/>
      <c r="AU117" s="231"/>
      <c r="AV117" s="137" t="str">
        <f t="shared" si="130"/>
        <v>-</v>
      </c>
      <c r="AW117" s="250">
        <f t="shared" si="206"/>
        <v>0</v>
      </c>
      <c r="AX117" s="109"/>
      <c r="AY117" s="31"/>
      <c r="AZ117" s="227" t="str">
        <f t="shared" si="144"/>
        <v>-</v>
      </c>
      <c r="BA117" s="231"/>
      <c r="BB117" s="232"/>
      <c r="BC117" s="231"/>
      <c r="BD117" s="137" t="str">
        <f t="shared" si="131"/>
        <v>-</v>
      </c>
      <c r="BE117" s="250">
        <f t="shared" si="207"/>
        <v>0</v>
      </c>
      <c r="BF117" s="109"/>
      <c r="BG117" s="31"/>
      <c r="BH117" s="227" t="str">
        <f t="shared" si="132"/>
        <v>-</v>
      </c>
      <c r="BI117" s="231"/>
      <c r="BJ117" s="232"/>
      <c r="BK117" s="231"/>
      <c r="BL117" s="137" t="str">
        <f t="shared" si="133"/>
        <v>-</v>
      </c>
      <c r="BM117" s="250">
        <f t="shared" si="208"/>
        <v>0</v>
      </c>
      <c r="BN117" s="109"/>
      <c r="BO117" s="31"/>
      <c r="BP117" s="227" t="str">
        <f t="shared" si="134"/>
        <v>-</v>
      </c>
      <c r="BQ117" s="231"/>
      <c r="BR117" s="232"/>
      <c r="BS117" s="231"/>
      <c r="BT117" s="137" t="str">
        <f t="shared" si="135"/>
        <v>-</v>
      </c>
      <c r="BU117" s="250">
        <f t="shared" si="209"/>
        <v>0</v>
      </c>
      <c r="BV117" s="109"/>
      <c r="BW117" s="31"/>
      <c r="BX117" s="227" t="str">
        <f t="shared" si="145"/>
        <v>-</v>
      </c>
      <c r="BY117" s="231"/>
      <c r="BZ117" s="232"/>
      <c r="CA117" s="231"/>
      <c r="CB117" s="137" t="str">
        <f t="shared" si="136"/>
        <v>-</v>
      </c>
      <c r="CC117" s="250">
        <f t="shared" si="210"/>
        <v>0</v>
      </c>
    </row>
    <row r="118" ht="14.25" customHeight="1" spans="1:81">
      <c r="A118" s="191"/>
      <c r="B118" s="108">
        <v>18</v>
      </c>
      <c r="C118" s="192">
        <f t="shared" si="201"/>
        <v>0</v>
      </c>
      <c r="D118" s="189">
        <f t="shared" si="146"/>
        <v>0</v>
      </c>
      <c r="E118" s="189">
        <f t="shared" si="147"/>
        <v>0</v>
      </c>
      <c r="F118" s="190">
        <f t="shared" si="148"/>
        <v>0</v>
      </c>
      <c r="G118" s="190">
        <f t="shared" si="149"/>
        <v>0</v>
      </c>
      <c r="H118" s="190">
        <f t="shared" si="150"/>
        <v>0</v>
      </c>
      <c r="I118" s="208">
        <f t="shared" si="151"/>
        <v>0</v>
      </c>
      <c r="J118" s="204" t="str">
        <f t="shared" si="137"/>
        <v>-</v>
      </c>
      <c r="K118" s="208">
        <f t="shared" si="152"/>
        <v>0</v>
      </c>
      <c r="L118" s="208">
        <f t="shared" si="153"/>
        <v>0</v>
      </c>
      <c r="M118" s="210">
        <f t="shared" si="202"/>
        <v>0</v>
      </c>
      <c r="N118" s="190">
        <f t="shared" si="154"/>
        <v>0</v>
      </c>
      <c r="O118" s="211" t="str">
        <f t="shared" si="138"/>
        <v>-</v>
      </c>
      <c r="P118" s="210">
        <f t="shared" si="139"/>
        <v>0</v>
      </c>
      <c r="Q118" s="230">
        <f t="shared" si="118"/>
        <v>0</v>
      </c>
      <c r="R118" s="109"/>
      <c r="S118" s="31"/>
      <c r="T118" s="227" t="str">
        <f t="shared" si="140"/>
        <v>-</v>
      </c>
      <c r="U118" s="231"/>
      <c r="V118" s="232"/>
      <c r="W118" s="231"/>
      <c r="X118" s="137" t="str">
        <f t="shared" si="127"/>
        <v>-</v>
      </c>
      <c r="Y118" s="250">
        <f t="shared" si="203"/>
        <v>0</v>
      </c>
      <c r="Z118" s="109"/>
      <c r="AA118" s="31"/>
      <c r="AB118" s="227" t="str">
        <f t="shared" si="141"/>
        <v>-</v>
      </c>
      <c r="AC118" s="231"/>
      <c r="AD118" s="232"/>
      <c r="AE118" s="231"/>
      <c r="AF118" s="137" t="str">
        <f t="shared" si="128"/>
        <v>-</v>
      </c>
      <c r="AG118" s="250">
        <f t="shared" si="204"/>
        <v>0</v>
      </c>
      <c r="AH118" s="109"/>
      <c r="AI118" s="31"/>
      <c r="AJ118" s="227" t="str">
        <f t="shared" si="142"/>
        <v>-</v>
      </c>
      <c r="AK118" s="231"/>
      <c r="AL118" s="232"/>
      <c r="AM118" s="231"/>
      <c r="AN118" s="137" t="str">
        <f t="shared" si="129"/>
        <v>-</v>
      </c>
      <c r="AO118" s="250">
        <f t="shared" si="205"/>
        <v>0</v>
      </c>
      <c r="AP118" s="109"/>
      <c r="AQ118" s="31"/>
      <c r="AR118" s="227" t="str">
        <f t="shared" si="143"/>
        <v>-</v>
      </c>
      <c r="AS118" s="231"/>
      <c r="AT118" s="232"/>
      <c r="AU118" s="231"/>
      <c r="AV118" s="137" t="str">
        <f t="shared" si="130"/>
        <v>-</v>
      </c>
      <c r="AW118" s="250">
        <f t="shared" si="206"/>
        <v>0</v>
      </c>
      <c r="AX118" s="109"/>
      <c r="AY118" s="31"/>
      <c r="AZ118" s="227" t="str">
        <f t="shared" si="144"/>
        <v>-</v>
      </c>
      <c r="BA118" s="231"/>
      <c r="BB118" s="232"/>
      <c r="BC118" s="231"/>
      <c r="BD118" s="137" t="str">
        <f t="shared" si="131"/>
        <v>-</v>
      </c>
      <c r="BE118" s="250">
        <f t="shared" si="207"/>
        <v>0</v>
      </c>
      <c r="BF118" s="109"/>
      <c r="BG118" s="31"/>
      <c r="BH118" s="227" t="str">
        <f t="shared" si="132"/>
        <v>-</v>
      </c>
      <c r="BI118" s="231"/>
      <c r="BJ118" s="232"/>
      <c r="BK118" s="231"/>
      <c r="BL118" s="137" t="str">
        <f t="shared" si="133"/>
        <v>-</v>
      </c>
      <c r="BM118" s="250">
        <f t="shared" si="208"/>
        <v>0</v>
      </c>
      <c r="BN118" s="109"/>
      <c r="BO118" s="31"/>
      <c r="BP118" s="227" t="str">
        <f t="shared" si="134"/>
        <v>-</v>
      </c>
      <c r="BQ118" s="231"/>
      <c r="BR118" s="232"/>
      <c r="BS118" s="231"/>
      <c r="BT118" s="137" t="str">
        <f t="shared" si="135"/>
        <v>-</v>
      </c>
      <c r="BU118" s="250">
        <f t="shared" si="209"/>
        <v>0</v>
      </c>
      <c r="BV118" s="109"/>
      <c r="BW118" s="31"/>
      <c r="BX118" s="227" t="str">
        <f t="shared" si="145"/>
        <v>-</v>
      </c>
      <c r="BY118" s="231"/>
      <c r="BZ118" s="232"/>
      <c r="CA118" s="231"/>
      <c r="CB118" s="137" t="str">
        <f t="shared" si="136"/>
        <v>-</v>
      </c>
      <c r="CC118" s="250">
        <f t="shared" si="210"/>
        <v>0</v>
      </c>
    </row>
    <row r="119" ht="14.25" customHeight="1" spans="1:81">
      <c r="A119" s="191"/>
      <c r="B119" s="108">
        <v>19</v>
      </c>
      <c r="C119" s="192">
        <f t="shared" si="201"/>
        <v>0</v>
      </c>
      <c r="D119" s="189">
        <f t="shared" si="146"/>
        <v>0</v>
      </c>
      <c r="E119" s="189">
        <f t="shared" si="147"/>
        <v>0</v>
      </c>
      <c r="F119" s="190">
        <f t="shared" si="148"/>
        <v>0</v>
      </c>
      <c r="G119" s="190">
        <f t="shared" si="149"/>
        <v>0</v>
      </c>
      <c r="H119" s="190">
        <f t="shared" si="150"/>
        <v>0</v>
      </c>
      <c r="I119" s="208">
        <f t="shared" si="151"/>
        <v>0</v>
      </c>
      <c r="J119" s="204" t="str">
        <f t="shared" si="137"/>
        <v>-</v>
      </c>
      <c r="K119" s="208">
        <f t="shared" si="152"/>
        <v>0</v>
      </c>
      <c r="L119" s="208">
        <f t="shared" si="153"/>
        <v>0</v>
      </c>
      <c r="M119" s="210">
        <f t="shared" si="202"/>
        <v>0</v>
      </c>
      <c r="N119" s="190">
        <f t="shared" si="154"/>
        <v>0</v>
      </c>
      <c r="O119" s="211" t="str">
        <f t="shared" si="138"/>
        <v>-</v>
      </c>
      <c r="P119" s="210">
        <f t="shared" si="139"/>
        <v>0</v>
      </c>
      <c r="Q119" s="230">
        <f t="shared" si="118"/>
        <v>0</v>
      </c>
      <c r="R119" s="109"/>
      <c r="S119" s="31"/>
      <c r="T119" s="227" t="str">
        <f t="shared" si="140"/>
        <v>-</v>
      </c>
      <c r="U119" s="231"/>
      <c r="V119" s="232"/>
      <c r="W119" s="231"/>
      <c r="X119" s="137" t="str">
        <f t="shared" si="127"/>
        <v>-</v>
      </c>
      <c r="Y119" s="250">
        <f t="shared" si="203"/>
        <v>0</v>
      </c>
      <c r="Z119" s="109"/>
      <c r="AA119" s="31"/>
      <c r="AB119" s="227" t="str">
        <f t="shared" si="141"/>
        <v>-</v>
      </c>
      <c r="AC119" s="231"/>
      <c r="AD119" s="232"/>
      <c r="AE119" s="231"/>
      <c r="AF119" s="137" t="str">
        <f t="shared" si="128"/>
        <v>-</v>
      </c>
      <c r="AG119" s="250">
        <f t="shared" si="204"/>
        <v>0</v>
      </c>
      <c r="AH119" s="109"/>
      <c r="AI119" s="31"/>
      <c r="AJ119" s="227" t="str">
        <f t="shared" si="142"/>
        <v>-</v>
      </c>
      <c r="AK119" s="231"/>
      <c r="AL119" s="232"/>
      <c r="AM119" s="231"/>
      <c r="AN119" s="137" t="str">
        <f t="shared" si="129"/>
        <v>-</v>
      </c>
      <c r="AO119" s="250">
        <f t="shared" si="205"/>
        <v>0</v>
      </c>
      <c r="AP119" s="109"/>
      <c r="AQ119" s="31"/>
      <c r="AR119" s="227" t="str">
        <f t="shared" si="143"/>
        <v>-</v>
      </c>
      <c r="AS119" s="231"/>
      <c r="AT119" s="232"/>
      <c r="AU119" s="231"/>
      <c r="AV119" s="137" t="str">
        <f t="shared" si="130"/>
        <v>-</v>
      </c>
      <c r="AW119" s="250">
        <f t="shared" si="206"/>
        <v>0</v>
      </c>
      <c r="AX119" s="109"/>
      <c r="AY119" s="31"/>
      <c r="AZ119" s="227" t="str">
        <f t="shared" si="144"/>
        <v>-</v>
      </c>
      <c r="BA119" s="231"/>
      <c r="BB119" s="232"/>
      <c r="BC119" s="231"/>
      <c r="BD119" s="137" t="str">
        <f t="shared" si="131"/>
        <v>-</v>
      </c>
      <c r="BE119" s="250">
        <f t="shared" si="207"/>
        <v>0</v>
      </c>
      <c r="BF119" s="109"/>
      <c r="BG119" s="31"/>
      <c r="BH119" s="227" t="str">
        <f t="shared" si="132"/>
        <v>-</v>
      </c>
      <c r="BI119" s="231"/>
      <c r="BJ119" s="232"/>
      <c r="BK119" s="231"/>
      <c r="BL119" s="137" t="str">
        <f t="shared" si="133"/>
        <v>-</v>
      </c>
      <c r="BM119" s="250">
        <f t="shared" si="208"/>
        <v>0</v>
      </c>
      <c r="BN119" s="109"/>
      <c r="BO119" s="31"/>
      <c r="BP119" s="227" t="str">
        <f t="shared" si="134"/>
        <v>-</v>
      </c>
      <c r="BQ119" s="231"/>
      <c r="BR119" s="232"/>
      <c r="BS119" s="231"/>
      <c r="BT119" s="137" t="str">
        <f t="shared" si="135"/>
        <v>-</v>
      </c>
      <c r="BU119" s="250">
        <f t="shared" si="209"/>
        <v>0</v>
      </c>
      <c r="BV119" s="109"/>
      <c r="BW119" s="31"/>
      <c r="BX119" s="227" t="str">
        <f t="shared" si="145"/>
        <v>-</v>
      </c>
      <c r="BY119" s="231"/>
      <c r="BZ119" s="232"/>
      <c r="CA119" s="231"/>
      <c r="CB119" s="137" t="str">
        <f t="shared" si="136"/>
        <v>-</v>
      </c>
      <c r="CC119" s="250">
        <f t="shared" si="210"/>
        <v>0</v>
      </c>
    </row>
    <row r="120" ht="14.25" customHeight="1" spans="1:81">
      <c r="A120" s="191"/>
      <c r="B120" s="108">
        <v>20</v>
      </c>
      <c r="C120" s="192">
        <f t="shared" si="201"/>
        <v>0</v>
      </c>
      <c r="D120" s="189">
        <f t="shared" si="146"/>
        <v>0</v>
      </c>
      <c r="E120" s="189">
        <f t="shared" si="147"/>
        <v>0</v>
      </c>
      <c r="F120" s="190">
        <f t="shared" si="148"/>
        <v>0</v>
      </c>
      <c r="G120" s="190">
        <f t="shared" si="149"/>
        <v>0</v>
      </c>
      <c r="H120" s="190">
        <f t="shared" si="150"/>
        <v>0</v>
      </c>
      <c r="I120" s="208">
        <f t="shared" si="151"/>
        <v>0</v>
      </c>
      <c r="J120" s="204" t="str">
        <f t="shared" si="137"/>
        <v>-</v>
      </c>
      <c r="K120" s="208">
        <f t="shared" si="152"/>
        <v>0</v>
      </c>
      <c r="L120" s="208">
        <f t="shared" si="153"/>
        <v>0</v>
      </c>
      <c r="M120" s="210">
        <f t="shared" si="202"/>
        <v>0</v>
      </c>
      <c r="N120" s="190">
        <f t="shared" si="154"/>
        <v>0</v>
      </c>
      <c r="O120" s="211" t="str">
        <f t="shared" si="138"/>
        <v>-</v>
      </c>
      <c r="P120" s="210">
        <f t="shared" si="139"/>
        <v>0</v>
      </c>
      <c r="Q120" s="230">
        <f t="shared" si="118"/>
        <v>0</v>
      </c>
      <c r="R120" s="109"/>
      <c r="S120" s="31"/>
      <c r="T120" s="227" t="str">
        <f t="shared" si="140"/>
        <v>-</v>
      </c>
      <c r="U120" s="231"/>
      <c r="V120" s="232"/>
      <c r="W120" s="231"/>
      <c r="X120" s="137" t="str">
        <f t="shared" si="127"/>
        <v>-</v>
      </c>
      <c r="Y120" s="250">
        <f t="shared" si="203"/>
        <v>0</v>
      </c>
      <c r="Z120" s="109"/>
      <c r="AA120" s="31"/>
      <c r="AB120" s="227" t="str">
        <f t="shared" si="141"/>
        <v>-</v>
      </c>
      <c r="AC120" s="231"/>
      <c r="AD120" s="232"/>
      <c r="AE120" s="231"/>
      <c r="AF120" s="137" t="str">
        <f t="shared" si="128"/>
        <v>-</v>
      </c>
      <c r="AG120" s="250">
        <f t="shared" si="204"/>
        <v>0</v>
      </c>
      <c r="AH120" s="109"/>
      <c r="AI120" s="31"/>
      <c r="AJ120" s="227" t="str">
        <f t="shared" si="142"/>
        <v>-</v>
      </c>
      <c r="AK120" s="231"/>
      <c r="AL120" s="232"/>
      <c r="AM120" s="231"/>
      <c r="AN120" s="137" t="str">
        <f t="shared" si="129"/>
        <v>-</v>
      </c>
      <c r="AO120" s="250">
        <f t="shared" si="205"/>
        <v>0</v>
      </c>
      <c r="AP120" s="109"/>
      <c r="AQ120" s="31"/>
      <c r="AR120" s="227" t="str">
        <f t="shared" si="143"/>
        <v>-</v>
      </c>
      <c r="AS120" s="231"/>
      <c r="AT120" s="232"/>
      <c r="AU120" s="231"/>
      <c r="AV120" s="137" t="str">
        <f t="shared" si="130"/>
        <v>-</v>
      </c>
      <c r="AW120" s="250">
        <f t="shared" si="206"/>
        <v>0</v>
      </c>
      <c r="AX120" s="109"/>
      <c r="AY120" s="31"/>
      <c r="AZ120" s="227" t="str">
        <f t="shared" si="144"/>
        <v>-</v>
      </c>
      <c r="BA120" s="231"/>
      <c r="BB120" s="232"/>
      <c r="BC120" s="231"/>
      <c r="BD120" s="137" t="str">
        <f t="shared" si="131"/>
        <v>-</v>
      </c>
      <c r="BE120" s="250">
        <f t="shared" si="207"/>
        <v>0</v>
      </c>
      <c r="BF120" s="109"/>
      <c r="BG120" s="31"/>
      <c r="BH120" s="227" t="str">
        <f t="shared" si="132"/>
        <v>-</v>
      </c>
      <c r="BI120" s="231"/>
      <c r="BJ120" s="232"/>
      <c r="BK120" s="231"/>
      <c r="BL120" s="137" t="str">
        <f t="shared" si="133"/>
        <v>-</v>
      </c>
      <c r="BM120" s="250">
        <f t="shared" si="208"/>
        <v>0</v>
      </c>
      <c r="BN120" s="109"/>
      <c r="BO120" s="31"/>
      <c r="BP120" s="227" t="str">
        <f t="shared" si="134"/>
        <v>-</v>
      </c>
      <c r="BQ120" s="231"/>
      <c r="BR120" s="232"/>
      <c r="BS120" s="231"/>
      <c r="BT120" s="137" t="str">
        <f t="shared" si="135"/>
        <v>-</v>
      </c>
      <c r="BU120" s="250">
        <f t="shared" si="209"/>
        <v>0</v>
      </c>
      <c r="BV120" s="109"/>
      <c r="BW120" s="31"/>
      <c r="BX120" s="227" t="str">
        <f t="shared" si="145"/>
        <v>-</v>
      </c>
      <c r="BY120" s="231"/>
      <c r="BZ120" s="232"/>
      <c r="CA120" s="231"/>
      <c r="CB120" s="137" t="str">
        <f t="shared" si="136"/>
        <v>-</v>
      </c>
      <c r="CC120" s="250">
        <f t="shared" si="210"/>
        <v>0</v>
      </c>
    </row>
    <row r="121" ht="14.25" customHeight="1" spans="1:81">
      <c r="A121" s="191"/>
      <c r="B121" s="108">
        <v>21</v>
      </c>
      <c r="C121" s="192">
        <f t="shared" si="201"/>
        <v>0</v>
      </c>
      <c r="D121" s="189">
        <f t="shared" si="146"/>
        <v>0</v>
      </c>
      <c r="E121" s="189">
        <f t="shared" si="147"/>
        <v>0</v>
      </c>
      <c r="F121" s="190">
        <f t="shared" si="148"/>
        <v>0</v>
      </c>
      <c r="G121" s="190">
        <f t="shared" si="149"/>
        <v>0</v>
      </c>
      <c r="H121" s="190">
        <f t="shared" si="150"/>
        <v>0</v>
      </c>
      <c r="I121" s="208">
        <f t="shared" si="151"/>
        <v>0</v>
      </c>
      <c r="J121" s="204" t="str">
        <f t="shared" si="137"/>
        <v>-</v>
      </c>
      <c r="K121" s="208">
        <f t="shared" si="152"/>
        <v>0</v>
      </c>
      <c r="L121" s="208">
        <f t="shared" si="153"/>
        <v>0</v>
      </c>
      <c r="M121" s="210">
        <f t="shared" si="202"/>
        <v>0</v>
      </c>
      <c r="N121" s="190">
        <f t="shared" si="154"/>
        <v>0</v>
      </c>
      <c r="O121" s="211" t="str">
        <f t="shared" si="138"/>
        <v>-</v>
      </c>
      <c r="P121" s="210">
        <f t="shared" si="139"/>
        <v>0</v>
      </c>
      <c r="Q121" s="230">
        <f t="shared" si="118"/>
        <v>0</v>
      </c>
      <c r="R121" s="109"/>
      <c r="S121" s="31"/>
      <c r="T121" s="227" t="str">
        <f t="shared" si="140"/>
        <v>-</v>
      </c>
      <c r="U121" s="231"/>
      <c r="V121" s="232"/>
      <c r="W121" s="231"/>
      <c r="X121" s="137" t="str">
        <f t="shared" si="127"/>
        <v>-</v>
      </c>
      <c r="Y121" s="250">
        <f t="shared" si="203"/>
        <v>0</v>
      </c>
      <c r="Z121" s="109"/>
      <c r="AA121" s="31"/>
      <c r="AB121" s="227" t="str">
        <f t="shared" si="141"/>
        <v>-</v>
      </c>
      <c r="AC121" s="231"/>
      <c r="AD121" s="232"/>
      <c r="AE121" s="231"/>
      <c r="AF121" s="137" t="str">
        <f t="shared" si="128"/>
        <v>-</v>
      </c>
      <c r="AG121" s="250">
        <f t="shared" si="204"/>
        <v>0</v>
      </c>
      <c r="AH121" s="109"/>
      <c r="AI121" s="31"/>
      <c r="AJ121" s="227" t="str">
        <f t="shared" si="142"/>
        <v>-</v>
      </c>
      <c r="AK121" s="231"/>
      <c r="AL121" s="232"/>
      <c r="AM121" s="231"/>
      <c r="AN121" s="137" t="str">
        <f t="shared" si="129"/>
        <v>-</v>
      </c>
      <c r="AO121" s="250">
        <f t="shared" si="205"/>
        <v>0</v>
      </c>
      <c r="AP121" s="109"/>
      <c r="AQ121" s="31"/>
      <c r="AR121" s="227" t="str">
        <f t="shared" si="143"/>
        <v>-</v>
      </c>
      <c r="AS121" s="231"/>
      <c r="AT121" s="232"/>
      <c r="AU121" s="231"/>
      <c r="AV121" s="137" t="str">
        <f t="shared" si="130"/>
        <v>-</v>
      </c>
      <c r="AW121" s="250">
        <f t="shared" si="206"/>
        <v>0</v>
      </c>
      <c r="AX121" s="109"/>
      <c r="AY121" s="31"/>
      <c r="AZ121" s="227" t="str">
        <f t="shared" si="144"/>
        <v>-</v>
      </c>
      <c r="BA121" s="231"/>
      <c r="BB121" s="232"/>
      <c r="BC121" s="231"/>
      <c r="BD121" s="137" t="str">
        <f t="shared" si="131"/>
        <v>-</v>
      </c>
      <c r="BE121" s="250">
        <f t="shared" si="207"/>
        <v>0</v>
      </c>
      <c r="BF121" s="109"/>
      <c r="BG121" s="31"/>
      <c r="BH121" s="227" t="str">
        <f t="shared" si="132"/>
        <v>-</v>
      </c>
      <c r="BI121" s="231"/>
      <c r="BJ121" s="232"/>
      <c r="BK121" s="231"/>
      <c r="BL121" s="137" t="str">
        <f t="shared" si="133"/>
        <v>-</v>
      </c>
      <c r="BM121" s="250">
        <f t="shared" si="208"/>
        <v>0</v>
      </c>
      <c r="BN121" s="109"/>
      <c r="BO121" s="31"/>
      <c r="BP121" s="227" t="str">
        <f t="shared" si="134"/>
        <v>-</v>
      </c>
      <c r="BQ121" s="231"/>
      <c r="BR121" s="232"/>
      <c r="BS121" s="231"/>
      <c r="BT121" s="137" t="str">
        <f t="shared" si="135"/>
        <v>-</v>
      </c>
      <c r="BU121" s="250">
        <f t="shared" si="209"/>
        <v>0</v>
      </c>
      <c r="BV121" s="109"/>
      <c r="BW121" s="31"/>
      <c r="BX121" s="227" t="str">
        <f t="shared" si="145"/>
        <v>-</v>
      </c>
      <c r="BY121" s="231"/>
      <c r="BZ121" s="232"/>
      <c r="CA121" s="231"/>
      <c r="CB121" s="137" t="str">
        <f t="shared" si="136"/>
        <v>-</v>
      </c>
      <c r="CC121" s="250">
        <f t="shared" si="210"/>
        <v>0</v>
      </c>
    </row>
    <row r="122" ht="14.25" customHeight="1" spans="1:81">
      <c r="A122" s="191"/>
      <c r="B122" s="108">
        <v>22</v>
      </c>
      <c r="C122" s="192">
        <f t="shared" si="201"/>
        <v>0</v>
      </c>
      <c r="D122" s="189">
        <f t="shared" si="146"/>
        <v>0</v>
      </c>
      <c r="E122" s="189">
        <f t="shared" si="147"/>
        <v>0</v>
      </c>
      <c r="F122" s="190">
        <f t="shared" si="148"/>
        <v>0</v>
      </c>
      <c r="G122" s="190">
        <f t="shared" si="149"/>
        <v>0</v>
      </c>
      <c r="H122" s="190">
        <f t="shared" si="150"/>
        <v>0</v>
      </c>
      <c r="I122" s="208">
        <f t="shared" si="151"/>
        <v>0</v>
      </c>
      <c r="J122" s="204" t="str">
        <f t="shared" si="137"/>
        <v>-</v>
      </c>
      <c r="K122" s="208">
        <f t="shared" si="152"/>
        <v>0</v>
      </c>
      <c r="L122" s="208">
        <f t="shared" si="153"/>
        <v>0</v>
      </c>
      <c r="M122" s="210">
        <f t="shared" si="202"/>
        <v>0</v>
      </c>
      <c r="N122" s="190">
        <f t="shared" si="154"/>
        <v>0</v>
      </c>
      <c r="O122" s="211" t="str">
        <f t="shared" si="138"/>
        <v>-</v>
      </c>
      <c r="P122" s="210">
        <f t="shared" si="139"/>
        <v>0</v>
      </c>
      <c r="Q122" s="230">
        <f t="shared" si="118"/>
        <v>0</v>
      </c>
      <c r="R122" s="109"/>
      <c r="S122" s="31"/>
      <c r="T122" s="227" t="str">
        <f t="shared" si="140"/>
        <v>-</v>
      </c>
      <c r="U122" s="231"/>
      <c r="V122" s="232"/>
      <c r="W122" s="231"/>
      <c r="X122" s="137" t="str">
        <f t="shared" si="127"/>
        <v>-</v>
      </c>
      <c r="Y122" s="250">
        <f t="shared" si="203"/>
        <v>0</v>
      </c>
      <c r="Z122" s="109"/>
      <c r="AA122" s="31"/>
      <c r="AB122" s="227" t="str">
        <f t="shared" si="141"/>
        <v>-</v>
      </c>
      <c r="AC122" s="231"/>
      <c r="AD122" s="232"/>
      <c r="AE122" s="231"/>
      <c r="AF122" s="137" t="str">
        <f t="shared" si="128"/>
        <v>-</v>
      </c>
      <c r="AG122" s="250">
        <f t="shared" si="204"/>
        <v>0</v>
      </c>
      <c r="AH122" s="109"/>
      <c r="AI122" s="31"/>
      <c r="AJ122" s="227" t="str">
        <f t="shared" si="142"/>
        <v>-</v>
      </c>
      <c r="AK122" s="231"/>
      <c r="AL122" s="232"/>
      <c r="AM122" s="231"/>
      <c r="AN122" s="137" t="str">
        <f t="shared" si="129"/>
        <v>-</v>
      </c>
      <c r="AO122" s="250">
        <f t="shared" si="205"/>
        <v>0</v>
      </c>
      <c r="AP122" s="109"/>
      <c r="AQ122" s="31"/>
      <c r="AR122" s="227" t="str">
        <f t="shared" si="143"/>
        <v>-</v>
      </c>
      <c r="AS122" s="231"/>
      <c r="AT122" s="232"/>
      <c r="AU122" s="231"/>
      <c r="AV122" s="137" t="str">
        <f t="shared" si="130"/>
        <v>-</v>
      </c>
      <c r="AW122" s="250">
        <f t="shared" si="206"/>
        <v>0</v>
      </c>
      <c r="AX122" s="109"/>
      <c r="AY122" s="31"/>
      <c r="AZ122" s="227" t="str">
        <f t="shared" si="144"/>
        <v>-</v>
      </c>
      <c r="BA122" s="231"/>
      <c r="BB122" s="232"/>
      <c r="BC122" s="231"/>
      <c r="BD122" s="137" t="str">
        <f t="shared" si="131"/>
        <v>-</v>
      </c>
      <c r="BE122" s="250">
        <f t="shared" si="207"/>
        <v>0</v>
      </c>
      <c r="BF122" s="109"/>
      <c r="BG122" s="31"/>
      <c r="BH122" s="227" t="str">
        <f t="shared" si="132"/>
        <v>-</v>
      </c>
      <c r="BI122" s="231"/>
      <c r="BJ122" s="232"/>
      <c r="BK122" s="231"/>
      <c r="BL122" s="137" t="str">
        <f t="shared" si="133"/>
        <v>-</v>
      </c>
      <c r="BM122" s="250">
        <f t="shared" si="208"/>
        <v>0</v>
      </c>
      <c r="BN122" s="109"/>
      <c r="BO122" s="31"/>
      <c r="BP122" s="227" t="str">
        <f t="shared" si="134"/>
        <v>-</v>
      </c>
      <c r="BQ122" s="231"/>
      <c r="BR122" s="232"/>
      <c r="BS122" s="231"/>
      <c r="BT122" s="137" t="str">
        <f t="shared" si="135"/>
        <v>-</v>
      </c>
      <c r="BU122" s="250">
        <f t="shared" si="209"/>
        <v>0</v>
      </c>
      <c r="BV122" s="109"/>
      <c r="BW122" s="31"/>
      <c r="BX122" s="227" t="str">
        <f t="shared" si="145"/>
        <v>-</v>
      </c>
      <c r="BY122" s="231"/>
      <c r="BZ122" s="232"/>
      <c r="CA122" s="231"/>
      <c r="CB122" s="137" t="str">
        <f t="shared" si="136"/>
        <v>-</v>
      </c>
      <c r="CC122" s="250">
        <f t="shared" si="210"/>
        <v>0</v>
      </c>
    </row>
    <row r="123" ht="14.25" customHeight="1" spans="1:81">
      <c r="A123" s="191"/>
      <c r="B123" s="108">
        <v>23</v>
      </c>
      <c r="C123" s="192">
        <f t="shared" si="201"/>
        <v>0</v>
      </c>
      <c r="D123" s="189">
        <f t="shared" si="146"/>
        <v>0</v>
      </c>
      <c r="E123" s="189">
        <f t="shared" si="147"/>
        <v>0</v>
      </c>
      <c r="F123" s="190">
        <f t="shared" si="148"/>
        <v>0</v>
      </c>
      <c r="G123" s="190">
        <f t="shared" si="149"/>
        <v>0</v>
      </c>
      <c r="H123" s="190">
        <f t="shared" si="150"/>
        <v>0</v>
      </c>
      <c r="I123" s="208">
        <f t="shared" si="151"/>
        <v>0</v>
      </c>
      <c r="J123" s="204" t="str">
        <f t="shared" si="137"/>
        <v>-</v>
      </c>
      <c r="K123" s="208">
        <f t="shared" si="152"/>
        <v>0</v>
      </c>
      <c r="L123" s="208">
        <f t="shared" si="153"/>
        <v>0</v>
      </c>
      <c r="M123" s="210">
        <f t="shared" si="202"/>
        <v>0</v>
      </c>
      <c r="N123" s="190">
        <f t="shared" si="154"/>
        <v>0</v>
      </c>
      <c r="O123" s="211" t="str">
        <f t="shared" si="138"/>
        <v>-</v>
      </c>
      <c r="P123" s="210">
        <f t="shared" si="139"/>
        <v>0</v>
      </c>
      <c r="Q123" s="230">
        <f t="shared" si="118"/>
        <v>0</v>
      </c>
      <c r="R123" s="109"/>
      <c r="S123" s="31"/>
      <c r="T123" s="227" t="str">
        <f t="shared" si="140"/>
        <v>-</v>
      </c>
      <c r="U123" s="231"/>
      <c r="V123" s="232"/>
      <c r="W123" s="231"/>
      <c r="X123" s="137" t="str">
        <f t="shared" si="127"/>
        <v>-</v>
      </c>
      <c r="Y123" s="250">
        <f t="shared" si="203"/>
        <v>0</v>
      </c>
      <c r="Z123" s="109"/>
      <c r="AA123" s="31"/>
      <c r="AB123" s="227" t="str">
        <f t="shared" si="141"/>
        <v>-</v>
      </c>
      <c r="AC123" s="231"/>
      <c r="AD123" s="232"/>
      <c r="AE123" s="231"/>
      <c r="AF123" s="137" t="str">
        <f t="shared" si="128"/>
        <v>-</v>
      </c>
      <c r="AG123" s="250">
        <f t="shared" si="204"/>
        <v>0</v>
      </c>
      <c r="AH123" s="109"/>
      <c r="AI123" s="31"/>
      <c r="AJ123" s="227" t="str">
        <f t="shared" si="142"/>
        <v>-</v>
      </c>
      <c r="AK123" s="231"/>
      <c r="AL123" s="232"/>
      <c r="AM123" s="231"/>
      <c r="AN123" s="137" t="str">
        <f t="shared" si="129"/>
        <v>-</v>
      </c>
      <c r="AO123" s="250">
        <f t="shared" si="205"/>
        <v>0</v>
      </c>
      <c r="AP123" s="109"/>
      <c r="AQ123" s="31"/>
      <c r="AR123" s="227" t="str">
        <f t="shared" si="143"/>
        <v>-</v>
      </c>
      <c r="AS123" s="231"/>
      <c r="AT123" s="232"/>
      <c r="AU123" s="231"/>
      <c r="AV123" s="137" t="str">
        <f t="shared" si="130"/>
        <v>-</v>
      </c>
      <c r="AW123" s="250">
        <f t="shared" si="206"/>
        <v>0</v>
      </c>
      <c r="AX123" s="109"/>
      <c r="AY123" s="31"/>
      <c r="AZ123" s="227" t="str">
        <f t="shared" si="144"/>
        <v>-</v>
      </c>
      <c r="BA123" s="231"/>
      <c r="BB123" s="232"/>
      <c r="BC123" s="231"/>
      <c r="BD123" s="137" t="str">
        <f t="shared" si="131"/>
        <v>-</v>
      </c>
      <c r="BE123" s="250">
        <f t="shared" si="207"/>
        <v>0</v>
      </c>
      <c r="BF123" s="109"/>
      <c r="BG123" s="31"/>
      <c r="BH123" s="227" t="str">
        <f t="shared" si="132"/>
        <v>-</v>
      </c>
      <c r="BI123" s="231"/>
      <c r="BJ123" s="232"/>
      <c r="BK123" s="231"/>
      <c r="BL123" s="137" t="str">
        <f t="shared" si="133"/>
        <v>-</v>
      </c>
      <c r="BM123" s="250">
        <f t="shared" si="208"/>
        <v>0</v>
      </c>
      <c r="BN123" s="109"/>
      <c r="BO123" s="31"/>
      <c r="BP123" s="227" t="str">
        <f t="shared" si="134"/>
        <v>-</v>
      </c>
      <c r="BQ123" s="231"/>
      <c r="BR123" s="232"/>
      <c r="BS123" s="231"/>
      <c r="BT123" s="137" t="str">
        <f t="shared" si="135"/>
        <v>-</v>
      </c>
      <c r="BU123" s="250">
        <f t="shared" si="209"/>
        <v>0</v>
      </c>
      <c r="BV123" s="109"/>
      <c r="BW123" s="31"/>
      <c r="BX123" s="227" t="str">
        <f t="shared" si="145"/>
        <v>-</v>
      </c>
      <c r="BY123" s="231"/>
      <c r="BZ123" s="232"/>
      <c r="CA123" s="231"/>
      <c r="CB123" s="137" t="str">
        <f t="shared" si="136"/>
        <v>-</v>
      </c>
      <c r="CC123" s="250">
        <f t="shared" si="210"/>
        <v>0</v>
      </c>
    </row>
    <row r="124" ht="14.25" customHeight="1" spans="1:81">
      <c r="A124" s="191"/>
      <c r="B124" s="108">
        <v>24</v>
      </c>
      <c r="C124" s="192">
        <f t="shared" si="201"/>
        <v>0</v>
      </c>
      <c r="D124" s="189">
        <f t="shared" si="146"/>
        <v>0</v>
      </c>
      <c r="E124" s="189">
        <f t="shared" si="147"/>
        <v>0</v>
      </c>
      <c r="F124" s="190">
        <f t="shared" si="148"/>
        <v>0</v>
      </c>
      <c r="G124" s="190">
        <f t="shared" si="149"/>
        <v>0</v>
      </c>
      <c r="H124" s="190">
        <f t="shared" si="150"/>
        <v>0</v>
      </c>
      <c r="I124" s="208">
        <f t="shared" si="151"/>
        <v>0</v>
      </c>
      <c r="J124" s="204" t="str">
        <f t="shared" si="137"/>
        <v>-</v>
      </c>
      <c r="K124" s="208">
        <f t="shared" si="152"/>
        <v>0</v>
      </c>
      <c r="L124" s="208">
        <f t="shared" si="153"/>
        <v>0</v>
      </c>
      <c r="M124" s="210">
        <f t="shared" si="202"/>
        <v>0</v>
      </c>
      <c r="N124" s="190">
        <f t="shared" si="154"/>
        <v>0</v>
      </c>
      <c r="O124" s="211" t="str">
        <f t="shared" si="138"/>
        <v>-</v>
      </c>
      <c r="P124" s="210">
        <f t="shared" si="139"/>
        <v>0</v>
      </c>
      <c r="Q124" s="230">
        <f t="shared" si="118"/>
        <v>0</v>
      </c>
      <c r="R124" s="109"/>
      <c r="S124" s="31"/>
      <c r="T124" s="227" t="str">
        <f t="shared" si="140"/>
        <v>-</v>
      </c>
      <c r="U124" s="231"/>
      <c r="V124" s="232"/>
      <c r="W124" s="231"/>
      <c r="X124" s="137" t="str">
        <f t="shared" si="127"/>
        <v>-</v>
      </c>
      <c r="Y124" s="250">
        <f t="shared" si="203"/>
        <v>0</v>
      </c>
      <c r="Z124" s="109"/>
      <c r="AA124" s="31"/>
      <c r="AB124" s="227" t="str">
        <f t="shared" si="141"/>
        <v>-</v>
      </c>
      <c r="AC124" s="231"/>
      <c r="AD124" s="232"/>
      <c r="AE124" s="231"/>
      <c r="AF124" s="137" t="str">
        <f t="shared" si="128"/>
        <v>-</v>
      </c>
      <c r="AG124" s="250">
        <f t="shared" si="204"/>
        <v>0</v>
      </c>
      <c r="AH124" s="109"/>
      <c r="AI124" s="31"/>
      <c r="AJ124" s="227" t="str">
        <f t="shared" si="142"/>
        <v>-</v>
      </c>
      <c r="AK124" s="231"/>
      <c r="AL124" s="232"/>
      <c r="AM124" s="231"/>
      <c r="AN124" s="137" t="str">
        <f t="shared" si="129"/>
        <v>-</v>
      </c>
      <c r="AO124" s="250">
        <f t="shared" si="205"/>
        <v>0</v>
      </c>
      <c r="AP124" s="109"/>
      <c r="AQ124" s="31"/>
      <c r="AR124" s="227" t="str">
        <f t="shared" si="143"/>
        <v>-</v>
      </c>
      <c r="AS124" s="231"/>
      <c r="AT124" s="232"/>
      <c r="AU124" s="231"/>
      <c r="AV124" s="137" t="str">
        <f t="shared" si="130"/>
        <v>-</v>
      </c>
      <c r="AW124" s="250">
        <f t="shared" si="206"/>
        <v>0</v>
      </c>
      <c r="AX124" s="109"/>
      <c r="AY124" s="31"/>
      <c r="AZ124" s="227" t="str">
        <f t="shared" si="144"/>
        <v>-</v>
      </c>
      <c r="BA124" s="231"/>
      <c r="BB124" s="232"/>
      <c r="BC124" s="231"/>
      <c r="BD124" s="137" t="str">
        <f t="shared" si="131"/>
        <v>-</v>
      </c>
      <c r="BE124" s="250">
        <f t="shared" si="207"/>
        <v>0</v>
      </c>
      <c r="BF124" s="109"/>
      <c r="BG124" s="31"/>
      <c r="BH124" s="227" t="str">
        <f t="shared" si="132"/>
        <v>-</v>
      </c>
      <c r="BI124" s="231"/>
      <c r="BJ124" s="232"/>
      <c r="BK124" s="231"/>
      <c r="BL124" s="137" t="str">
        <f t="shared" si="133"/>
        <v>-</v>
      </c>
      <c r="BM124" s="250">
        <f t="shared" si="208"/>
        <v>0</v>
      </c>
      <c r="BN124" s="109"/>
      <c r="BO124" s="31"/>
      <c r="BP124" s="227" t="str">
        <f t="shared" si="134"/>
        <v>-</v>
      </c>
      <c r="BQ124" s="231"/>
      <c r="BR124" s="232"/>
      <c r="BS124" s="231"/>
      <c r="BT124" s="137" t="str">
        <f t="shared" si="135"/>
        <v>-</v>
      </c>
      <c r="BU124" s="250">
        <f t="shared" si="209"/>
        <v>0</v>
      </c>
      <c r="BV124" s="109"/>
      <c r="BW124" s="31"/>
      <c r="BX124" s="227" t="str">
        <f t="shared" si="145"/>
        <v>-</v>
      </c>
      <c r="BY124" s="231"/>
      <c r="BZ124" s="232"/>
      <c r="CA124" s="231"/>
      <c r="CB124" s="137" t="str">
        <f t="shared" si="136"/>
        <v>-</v>
      </c>
      <c r="CC124" s="250">
        <f t="shared" si="210"/>
        <v>0</v>
      </c>
    </row>
    <row r="125" ht="14.25" customHeight="1" spans="1:81">
      <c r="A125" s="191"/>
      <c r="B125" s="108">
        <v>25</v>
      </c>
      <c r="C125" s="192">
        <f t="shared" si="201"/>
        <v>0</v>
      </c>
      <c r="D125" s="189">
        <f t="shared" si="146"/>
        <v>0</v>
      </c>
      <c r="E125" s="189">
        <f t="shared" si="147"/>
        <v>0</v>
      </c>
      <c r="F125" s="190">
        <f t="shared" si="148"/>
        <v>0</v>
      </c>
      <c r="G125" s="190">
        <f t="shared" si="149"/>
        <v>0</v>
      </c>
      <c r="H125" s="190">
        <f t="shared" si="150"/>
        <v>0</v>
      </c>
      <c r="I125" s="208">
        <f t="shared" si="151"/>
        <v>0</v>
      </c>
      <c r="J125" s="204" t="str">
        <f t="shared" si="137"/>
        <v>-</v>
      </c>
      <c r="K125" s="208">
        <f t="shared" si="152"/>
        <v>0</v>
      </c>
      <c r="L125" s="208">
        <f t="shared" si="153"/>
        <v>0</v>
      </c>
      <c r="M125" s="210">
        <f t="shared" si="202"/>
        <v>0</v>
      </c>
      <c r="N125" s="190">
        <f t="shared" si="154"/>
        <v>0</v>
      </c>
      <c r="O125" s="211" t="str">
        <f t="shared" si="138"/>
        <v>-</v>
      </c>
      <c r="P125" s="210">
        <f t="shared" si="139"/>
        <v>0</v>
      </c>
      <c r="Q125" s="230">
        <f t="shared" si="118"/>
        <v>0</v>
      </c>
      <c r="R125" s="109"/>
      <c r="S125" s="31"/>
      <c r="T125" s="227" t="str">
        <f t="shared" si="140"/>
        <v>-</v>
      </c>
      <c r="U125" s="231"/>
      <c r="V125" s="232"/>
      <c r="W125" s="231"/>
      <c r="X125" s="137" t="str">
        <f t="shared" si="127"/>
        <v>-</v>
      </c>
      <c r="Y125" s="250">
        <f t="shared" si="203"/>
        <v>0</v>
      </c>
      <c r="Z125" s="109"/>
      <c r="AA125" s="31"/>
      <c r="AB125" s="227" t="str">
        <f t="shared" si="141"/>
        <v>-</v>
      </c>
      <c r="AC125" s="231"/>
      <c r="AD125" s="232"/>
      <c r="AE125" s="231"/>
      <c r="AF125" s="137" t="str">
        <f t="shared" si="128"/>
        <v>-</v>
      </c>
      <c r="AG125" s="250">
        <f t="shared" si="204"/>
        <v>0</v>
      </c>
      <c r="AH125" s="109"/>
      <c r="AI125" s="31"/>
      <c r="AJ125" s="227" t="str">
        <f t="shared" si="142"/>
        <v>-</v>
      </c>
      <c r="AK125" s="231"/>
      <c r="AL125" s="232"/>
      <c r="AM125" s="231"/>
      <c r="AN125" s="137" t="str">
        <f t="shared" si="129"/>
        <v>-</v>
      </c>
      <c r="AO125" s="250">
        <f t="shared" si="205"/>
        <v>0</v>
      </c>
      <c r="AP125" s="109"/>
      <c r="AQ125" s="31"/>
      <c r="AR125" s="227" t="str">
        <f t="shared" si="143"/>
        <v>-</v>
      </c>
      <c r="AS125" s="231"/>
      <c r="AT125" s="232"/>
      <c r="AU125" s="231"/>
      <c r="AV125" s="137" t="str">
        <f t="shared" si="130"/>
        <v>-</v>
      </c>
      <c r="AW125" s="250">
        <f t="shared" si="206"/>
        <v>0</v>
      </c>
      <c r="AX125" s="109"/>
      <c r="AY125" s="31"/>
      <c r="AZ125" s="227" t="str">
        <f t="shared" si="144"/>
        <v>-</v>
      </c>
      <c r="BA125" s="231"/>
      <c r="BB125" s="232"/>
      <c r="BC125" s="231"/>
      <c r="BD125" s="137" t="str">
        <f t="shared" si="131"/>
        <v>-</v>
      </c>
      <c r="BE125" s="250">
        <f t="shared" si="207"/>
        <v>0</v>
      </c>
      <c r="BF125" s="109"/>
      <c r="BG125" s="31"/>
      <c r="BH125" s="227" t="str">
        <f t="shared" si="132"/>
        <v>-</v>
      </c>
      <c r="BI125" s="231"/>
      <c r="BJ125" s="232"/>
      <c r="BK125" s="231"/>
      <c r="BL125" s="137" t="str">
        <f t="shared" si="133"/>
        <v>-</v>
      </c>
      <c r="BM125" s="250">
        <f t="shared" si="208"/>
        <v>0</v>
      </c>
      <c r="BN125" s="109"/>
      <c r="BO125" s="31"/>
      <c r="BP125" s="227" t="str">
        <f t="shared" si="134"/>
        <v>-</v>
      </c>
      <c r="BQ125" s="231"/>
      <c r="BR125" s="232"/>
      <c r="BS125" s="231"/>
      <c r="BT125" s="137" t="str">
        <f t="shared" si="135"/>
        <v>-</v>
      </c>
      <c r="BU125" s="250">
        <f t="shared" si="209"/>
        <v>0</v>
      </c>
      <c r="BV125" s="109"/>
      <c r="BW125" s="31"/>
      <c r="BX125" s="227" t="str">
        <f t="shared" si="145"/>
        <v>-</v>
      </c>
      <c r="BY125" s="231"/>
      <c r="BZ125" s="232"/>
      <c r="CA125" s="231"/>
      <c r="CB125" s="137" t="str">
        <f t="shared" si="136"/>
        <v>-</v>
      </c>
      <c r="CC125" s="250">
        <f t="shared" si="210"/>
        <v>0</v>
      </c>
    </row>
    <row r="126" ht="14.25" customHeight="1" spans="1:81">
      <c r="A126" s="191"/>
      <c r="B126" s="108">
        <v>26</v>
      </c>
      <c r="C126" s="192">
        <f t="shared" si="201"/>
        <v>0</v>
      </c>
      <c r="D126" s="189">
        <f t="shared" si="146"/>
        <v>0</v>
      </c>
      <c r="E126" s="189">
        <f t="shared" si="147"/>
        <v>0</v>
      </c>
      <c r="F126" s="190">
        <f t="shared" si="148"/>
        <v>0</v>
      </c>
      <c r="G126" s="190">
        <f t="shared" si="149"/>
        <v>0</v>
      </c>
      <c r="H126" s="190">
        <f t="shared" si="150"/>
        <v>0</v>
      </c>
      <c r="I126" s="208">
        <f t="shared" si="151"/>
        <v>0</v>
      </c>
      <c r="J126" s="204" t="str">
        <f t="shared" si="137"/>
        <v>-</v>
      </c>
      <c r="K126" s="208">
        <f t="shared" si="152"/>
        <v>0</v>
      </c>
      <c r="L126" s="208">
        <f t="shared" si="153"/>
        <v>0</v>
      </c>
      <c r="M126" s="210">
        <f t="shared" si="202"/>
        <v>0</v>
      </c>
      <c r="N126" s="190">
        <f t="shared" si="154"/>
        <v>0</v>
      </c>
      <c r="O126" s="211" t="str">
        <f t="shared" si="138"/>
        <v>-</v>
      </c>
      <c r="P126" s="210">
        <f t="shared" si="139"/>
        <v>0</v>
      </c>
      <c r="Q126" s="230">
        <f t="shared" si="118"/>
        <v>0</v>
      </c>
      <c r="R126" s="109"/>
      <c r="S126" s="31"/>
      <c r="T126" s="227" t="str">
        <f t="shared" si="140"/>
        <v>-</v>
      </c>
      <c r="U126" s="231"/>
      <c r="V126" s="232"/>
      <c r="W126" s="231"/>
      <c r="X126" s="137" t="str">
        <f t="shared" si="127"/>
        <v>-</v>
      </c>
      <c r="Y126" s="250">
        <f t="shared" si="203"/>
        <v>0</v>
      </c>
      <c r="Z126" s="109"/>
      <c r="AA126" s="31"/>
      <c r="AB126" s="227" t="str">
        <f t="shared" si="141"/>
        <v>-</v>
      </c>
      <c r="AC126" s="231"/>
      <c r="AD126" s="232"/>
      <c r="AE126" s="231"/>
      <c r="AF126" s="137" t="str">
        <f t="shared" si="128"/>
        <v>-</v>
      </c>
      <c r="AG126" s="250">
        <f t="shared" si="204"/>
        <v>0</v>
      </c>
      <c r="AH126" s="109"/>
      <c r="AI126" s="31"/>
      <c r="AJ126" s="227" t="str">
        <f t="shared" si="142"/>
        <v>-</v>
      </c>
      <c r="AK126" s="231"/>
      <c r="AL126" s="232"/>
      <c r="AM126" s="231"/>
      <c r="AN126" s="137" t="str">
        <f t="shared" si="129"/>
        <v>-</v>
      </c>
      <c r="AO126" s="250">
        <f t="shared" si="205"/>
        <v>0</v>
      </c>
      <c r="AP126" s="109"/>
      <c r="AQ126" s="31"/>
      <c r="AR126" s="227" t="str">
        <f t="shared" si="143"/>
        <v>-</v>
      </c>
      <c r="AS126" s="231"/>
      <c r="AT126" s="232"/>
      <c r="AU126" s="231"/>
      <c r="AV126" s="137" t="str">
        <f t="shared" si="130"/>
        <v>-</v>
      </c>
      <c r="AW126" s="250">
        <f t="shared" si="206"/>
        <v>0</v>
      </c>
      <c r="AX126" s="109"/>
      <c r="AY126" s="31"/>
      <c r="AZ126" s="227" t="str">
        <f t="shared" si="144"/>
        <v>-</v>
      </c>
      <c r="BA126" s="231"/>
      <c r="BB126" s="232"/>
      <c r="BC126" s="231"/>
      <c r="BD126" s="137" t="str">
        <f t="shared" si="131"/>
        <v>-</v>
      </c>
      <c r="BE126" s="250">
        <f t="shared" si="207"/>
        <v>0</v>
      </c>
      <c r="BF126" s="109"/>
      <c r="BG126" s="31"/>
      <c r="BH126" s="227" t="str">
        <f t="shared" si="132"/>
        <v>-</v>
      </c>
      <c r="BI126" s="231"/>
      <c r="BJ126" s="232"/>
      <c r="BK126" s="231"/>
      <c r="BL126" s="137" t="str">
        <f t="shared" si="133"/>
        <v>-</v>
      </c>
      <c r="BM126" s="250">
        <f t="shared" si="208"/>
        <v>0</v>
      </c>
      <c r="BN126" s="109"/>
      <c r="BO126" s="31"/>
      <c r="BP126" s="227" t="str">
        <f t="shared" si="134"/>
        <v>-</v>
      </c>
      <c r="BQ126" s="231"/>
      <c r="BR126" s="232"/>
      <c r="BS126" s="231"/>
      <c r="BT126" s="137" t="str">
        <f t="shared" si="135"/>
        <v>-</v>
      </c>
      <c r="BU126" s="250">
        <f t="shared" si="209"/>
        <v>0</v>
      </c>
      <c r="BV126" s="109"/>
      <c r="BW126" s="31"/>
      <c r="BX126" s="227" t="str">
        <f t="shared" si="145"/>
        <v>-</v>
      </c>
      <c r="BY126" s="231"/>
      <c r="BZ126" s="232"/>
      <c r="CA126" s="231"/>
      <c r="CB126" s="137" t="str">
        <f t="shared" si="136"/>
        <v>-</v>
      </c>
      <c r="CC126" s="250">
        <f t="shared" si="210"/>
        <v>0</v>
      </c>
    </row>
    <row r="127" ht="14.25" customHeight="1" spans="1:81">
      <c r="A127" s="191"/>
      <c r="B127" s="108">
        <v>27</v>
      </c>
      <c r="C127" s="192">
        <f t="shared" si="201"/>
        <v>0</v>
      </c>
      <c r="D127" s="189">
        <f t="shared" si="146"/>
        <v>0</v>
      </c>
      <c r="E127" s="189">
        <f t="shared" si="147"/>
        <v>0</v>
      </c>
      <c r="F127" s="190">
        <f t="shared" si="148"/>
        <v>0</v>
      </c>
      <c r="G127" s="190">
        <f t="shared" si="149"/>
        <v>0</v>
      </c>
      <c r="H127" s="190">
        <f t="shared" si="150"/>
        <v>0</v>
      </c>
      <c r="I127" s="208">
        <f t="shared" si="151"/>
        <v>0</v>
      </c>
      <c r="J127" s="204" t="str">
        <f t="shared" si="137"/>
        <v>-</v>
      </c>
      <c r="K127" s="208">
        <f t="shared" si="152"/>
        <v>0</v>
      </c>
      <c r="L127" s="208">
        <f t="shared" si="153"/>
        <v>0</v>
      </c>
      <c r="M127" s="210">
        <f t="shared" si="202"/>
        <v>0</v>
      </c>
      <c r="N127" s="190">
        <f t="shared" si="154"/>
        <v>0</v>
      </c>
      <c r="O127" s="211" t="str">
        <f t="shared" si="138"/>
        <v>-</v>
      </c>
      <c r="P127" s="210">
        <f t="shared" si="139"/>
        <v>0</v>
      </c>
      <c r="Q127" s="230">
        <f t="shared" si="118"/>
        <v>0</v>
      </c>
      <c r="R127" s="109"/>
      <c r="S127" s="31"/>
      <c r="T127" s="227" t="str">
        <f t="shared" si="140"/>
        <v>-</v>
      </c>
      <c r="U127" s="231"/>
      <c r="V127" s="232"/>
      <c r="W127" s="231"/>
      <c r="X127" s="137" t="str">
        <f t="shared" si="127"/>
        <v>-</v>
      </c>
      <c r="Y127" s="250">
        <f t="shared" si="203"/>
        <v>0</v>
      </c>
      <c r="Z127" s="109"/>
      <c r="AA127" s="31"/>
      <c r="AB127" s="227" t="str">
        <f t="shared" si="141"/>
        <v>-</v>
      </c>
      <c r="AC127" s="231"/>
      <c r="AD127" s="232"/>
      <c r="AE127" s="231"/>
      <c r="AF127" s="137" t="str">
        <f t="shared" si="128"/>
        <v>-</v>
      </c>
      <c r="AG127" s="250">
        <f t="shared" si="204"/>
        <v>0</v>
      </c>
      <c r="AH127" s="109"/>
      <c r="AI127" s="31"/>
      <c r="AJ127" s="227" t="str">
        <f t="shared" si="142"/>
        <v>-</v>
      </c>
      <c r="AK127" s="231"/>
      <c r="AL127" s="232"/>
      <c r="AM127" s="231"/>
      <c r="AN127" s="137" t="str">
        <f t="shared" si="129"/>
        <v>-</v>
      </c>
      <c r="AO127" s="250">
        <f t="shared" si="205"/>
        <v>0</v>
      </c>
      <c r="AP127" s="109"/>
      <c r="AQ127" s="31"/>
      <c r="AR127" s="227" t="str">
        <f t="shared" si="143"/>
        <v>-</v>
      </c>
      <c r="AS127" s="231"/>
      <c r="AT127" s="232"/>
      <c r="AU127" s="231"/>
      <c r="AV127" s="137" t="str">
        <f t="shared" si="130"/>
        <v>-</v>
      </c>
      <c r="AW127" s="250">
        <f t="shared" si="206"/>
        <v>0</v>
      </c>
      <c r="AX127" s="109"/>
      <c r="AY127" s="31"/>
      <c r="AZ127" s="227" t="str">
        <f t="shared" si="144"/>
        <v>-</v>
      </c>
      <c r="BA127" s="231"/>
      <c r="BB127" s="232"/>
      <c r="BC127" s="231"/>
      <c r="BD127" s="137" t="str">
        <f t="shared" si="131"/>
        <v>-</v>
      </c>
      <c r="BE127" s="250">
        <f t="shared" si="207"/>
        <v>0</v>
      </c>
      <c r="BF127" s="109"/>
      <c r="BG127" s="31"/>
      <c r="BH127" s="227" t="str">
        <f t="shared" si="132"/>
        <v>-</v>
      </c>
      <c r="BI127" s="231"/>
      <c r="BJ127" s="232"/>
      <c r="BK127" s="231"/>
      <c r="BL127" s="137" t="str">
        <f t="shared" si="133"/>
        <v>-</v>
      </c>
      <c r="BM127" s="250">
        <f t="shared" si="208"/>
        <v>0</v>
      </c>
      <c r="BN127" s="109"/>
      <c r="BO127" s="31"/>
      <c r="BP127" s="227" t="str">
        <f t="shared" si="134"/>
        <v>-</v>
      </c>
      <c r="BQ127" s="231"/>
      <c r="BR127" s="232"/>
      <c r="BS127" s="231"/>
      <c r="BT127" s="137" t="str">
        <f t="shared" si="135"/>
        <v>-</v>
      </c>
      <c r="BU127" s="250">
        <f t="shared" si="209"/>
        <v>0</v>
      </c>
      <c r="BV127" s="109"/>
      <c r="BW127" s="31"/>
      <c r="BX127" s="227" t="str">
        <f t="shared" si="145"/>
        <v>-</v>
      </c>
      <c r="BY127" s="231"/>
      <c r="BZ127" s="232"/>
      <c r="CA127" s="231"/>
      <c r="CB127" s="137" t="str">
        <f t="shared" si="136"/>
        <v>-</v>
      </c>
      <c r="CC127" s="250">
        <f t="shared" si="210"/>
        <v>0</v>
      </c>
    </row>
    <row r="128" ht="14.25" customHeight="1" spans="1:81">
      <c r="A128" s="191"/>
      <c r="B128" s="108">
        <v>28</v>
      </c>
      <c r="C128" s="192">
        <f t="shared" si="201"/>
        <v>0</v>
      </c>
      <c r="D128" s="189">
        <f t="shared" si="146"/>
        <v>0</v>
      </c>
      <c r="E128" s="189">
        <f t="shared" si="147"/>
        <v>0</v>
      </c>
      <c r="F128" s="190">
        <f t="shared" si="148"/>
        <v>0</v>
      </c>
      <c r="G128" s="190">
        <f t="shared" si="149"/>
        <v>0</v>
      </c>
      <c r="H128" s="190">
        <f t="shared" si="150"/>
        <v>0</v>
      </c>
      <c r="I128" s="208">
        <f t="shared" si="151"/>
        <v>0</v>
      </c>
      <c r="J128" s="204" t="str">
        <f t="shared" si="137"/>
        <v>-</v>
      </c>
      <c r="K128" s="208">
        <f t="shared" si="152"/>
        <v>0</v>
      </c>
      <c r="L128" s="208">
        <f t="shared" si="153"/>
        <v>0</v>
      </c>
      <c r="M128" s="210">
        <f t="shared" si="202"/>
        <v>0</v>
      </c>
      <c r="N128" s="190">
        <f t="shared" si="154"/>
        <v>0</v>
      </c>
      <c r="O128" s="211" t="str">
        <f t="shared" si="138"/>
        <v>-</v>
      </c>
      <c r="P128" s="210">
        <f t="shared" si="139"/>
        <v>0</v>
      </c>
      <c r="Q128" s="230">
        <f t="shared" si="118"/>
        <v>0</v>
      </c>
      <c r="R128" s="109"/>
      <c r="S128" s="31"/>
      <c r="T128" s="227" t="str">
        <f t="shared" si="140"/>
        <v>-</v>
      </c>
      <c r="U128" s="231"/>
      <c r="V128" s="232"/>
      <c r="W128" s="231"/>
      <c r="X128" s="137" t="str">
        <f t="shared" si="127"/>
        <v>-</v>
      </c>
      <c r="Y128" s="250">
        <f t="shared" si="203"/>
        <v>0</v>
      </c>
      <c r="Z128" s="109"/>
      <c r="AA128" s="31"/>
      <c r="AB128" s="227" t="str">
        <f t="shared" si="141"/>
        <v>-</v>
      </c>
      <c r="AC128" s="231"/>
      <c r="AD128" s="232"/>
      <c r="AE128" s="231"/>
      <c r="AF128" s="137" t="str">
        <f t="shared" si="128"/>
        <v>-</v>
      </c>
      <c r="AG128" s="250">
        <f t="shared" si="204"/>
        <v>0</v>
      </c>
      <c r="AH128" s="109"/>
      <c r="AI128" s="31"/>
      <c r="AJ128" s="227" t="str">
        <f t="shared" si="142"/>
        <v>-</v>
      </c>
      <c r="AK128" s="231"/>
      <c r="AL128" s="232"/>
      <c r="AM128" s="231"/>
      <c r="AN128" s="137" t="str">
        <f t="shared" si="129"/>
        <v>-</v>
      </c>
      <c r="AO128" s="250">
        <f t="shared" si="205"/>
        <v>0</v>
      </c>
      <c r="AP128" s="109"/>
      <c r="AQ128" s="31"/>
      <c r="AR128" s="227" t="str">
        <f t="shared" si="143"/>
        <v>-</v>
      </c>
      <c r="AS128" s="231"/>
      <c r="AT128" s="232"/>
      <c r="AU128" s="231"/>
      <c r="AV128" s="137" t="str">
        <f t="shared" si="130"/>
        <v>-</v>
      </c>
      <c r="AW128" s="250">
        <f t="shared" si="206"/>
        <v>0</v>
      </c>
      <c r="AX128" s="109"/>
      <c r="AY128" s="31"/>
      <c r="AZ128" s="227" t="str">
        <f t="shared" si="144"/>
        <v>-</v>
      </c>
      <c r="BA128" s="231"/>
      <c r="BB128" s="232"/>
      <c r="BC128" s="231"/>
      <c r="BD128" s="137" t="str">
        <f t="shared" si="131"/>
        <v>-</v>
      </c>
      <c r="BE128" s="250">
        <f t="shared" si="207"/>
        <v>0</v>
      </c>
      <c r="BF128" s="109"/>
      <c r="BG128" s="31"/>
      <c r="BH128" s="227" t="str">
        <f t="shared" si="132"/>
        <v>-</v>
      </c>
      <c r="BI128" s="231"/>
      <c r="BJ128" s="232"/>
      <c r="BK128" s="231"/>
      <c r="BL128" s="137" t="str">
        <f t="shared" si="133"/>
        <v>-</v>
      </c>
      <c r="BM128" s="250">
        <f t="shared" si="208"/>
        <v>0</v>
      </c>
      <c r="BN128" s="109"/>
      <c r="BO128" s="31"/>
      <c r="BP128" s="227" t="str">
        <f t="shared" si="134"/>
        <v>-</v>
      </c>
      <c r="BQ128" s="231"/>
      <c r="BR128" s="232"/>
      <c r="BS128" s="231"/>
      <c r="BT128" s="137" t="str">
        <f t="shared" si="135"/>
        <v>-</v>
      </c>
      <c r="BU128" s="250">
        <f t="shared" si="209"/>
        <v>0</v>
      </c>
      <c r="BV128" s="109"/>
      <c r="BW128" s="31"/>
      <c r="BX128" s="227" t="str">
        <f t="shared" si="145"/>
        <v>-</v>
      </c>
      <c r="BY128" s="231"/>
      <c r="BZ128" s="232"/>
      <c r="CA128" s="231"/>
      <c r="CB128" s="137" t="str">
        <f t="shared" si="136"/>
        <v>-</v>
      </c>
      <c r="CC128" s="250">
        <f t="shared" si="210"/>
        <v>0</v>
      </c>
    </row>
    <row r="129" ht="14.25" customHeight="1" spans="1:81">
      <c r="A129" s="191"/>
      <c r="B129" s="108">
        <v>29</v>
      </c>
      <c r="C129" s="192">
        <f t="shared" si="201"/>
        <v>0</v>
      </c>
      <c r="D129" s="189">
        <f t="shared" si="146"/>
        <v>0</v>
      </c>
      <c r="E129" s="189">
        <f t="shared" si="147"/>
        <v>0</v>
      </c>
      <c r="F129" s="190">
        <f t="shared" si="148"/>
        <v>0</v>
      </c>
      <c r="G129" s="190">
        <f t="shared" si="149"/>
        <v>0</v>
      </c>
      <c r="H129" s="190">
        <f t="shared" si="150"/>
        <v>0</v>
      </c>
      <c r="I129" s="208">
        <f t="shared" si="151"/>
        <v>0</v>
      </c>
      <c r="J129" s="204" t="str">
        <f t="shared" si="137"/>
        <v>-</v>
      </c>
      <c r="K129" s="208">
        <f t="shared" si="152"/>
        <v>0</v>
      </c>
      <c r="L129" s="208">
        <f t="shared" si="153"/>
        <v>0</v>
      </c>
      <c r="M129" s="210">
        <f t="shared" si="202"/>
        <v>0</v>
      </c>
      <c r="N129" s="190">
        <f t="shared" si="154"/>
        <v>0</v>
      </c>
      <c r="O129" s="211" t="str">
        <f t="shared" si="138"/>
        <v>-</v>
      </c>
      <c r="P129" s="210">
        <f t="shared" si="139"/>
        <v>0</v>
      </c>
      <c r="Q129" s="230">
        <f t="shared" si="118"/>
        <v>0</v>
      </c>
      <c r="R129" s="109"/>
      <c r="S129" s="31"/>
      <c r="T129" s="227" t="str">
        <f t="shared" si="140"/>
        <v>-</v>
      </c>
      <c r="U129" s="231"/>
      <c r="V129" s="232"/>
      <c r="W129" s="231"/>
      <c r="X129" s="137" t="str">
        <f t="shared" si="127"/>
        <v>-</v>
      </c>
      <c r="Y129" s="250">
        <f t="shared" si="203"/>
        <v>0</v>
      </c>
      <c r="Z129" s="109"/>
      <c r="AA129" s="31"/>
      <c r="AB129" s="227" t="str">
        <f t="shared" si="141"/>
        <v>-</v>
      </c>
      <c r="AC129" s="231"/>
      <c r="AD129" s="232"/>
      <c r="AE129" s="231"/>
      <c r="AF129" s="137" t="str">
        <f t="shared" si="128"/>
        <v>-</v>
      </c>
      <c r="AG129" s="250">
        <f t="shared" si="204"/>
        <v>0</v>
      </c>
      <c r="AH129" s="109"/>
      <c r="AI129" s="31"/>
      <c r="AJ129" s="227" t="str">
        <f t="shared" si="142"/>
        <v>-</v>
      </c>
      <c r="AK129" s="231"/>
      <c r="AL129" s="232"/>
      <c r="AM129" s="231"/>
      <c r="AN129" s="137" t="str">
        <f t="shared" si="129"/>
        <v>-</v>
      </c>
      <c r="AO129" s="250">
        <f t="shared" si="205"/>
        <v>0</v>
      </c>
      <c r="AP129" s="109"/>
      <c r="AQ129" s="31"/>
      <c r="AR129" s="227" t="str">
        <f t="shared" si="143"/>
        <v>-</v>
      </c>
      <c r="AS129" s="231"/>
      <c r="AT129" s="232"/>
      <c r="AU129" s="231"/>
      <c r="AV129" s="137" t="str">
        <f t="shared" si="130"/>
        <v>-</v>
      </c>
      <c r="AW129" s="250">
        <f t="shared" si="206"/>
        <v>0</v>
      </c>
      <c r="AX129" s="109"/>
      <c r="AY129" s="31"/>
      <c r="AZ129" s="227" t="str">
        <f t="shared" si="144"/>
        <v>-</v>
      </c>
      <c r="BA129" s="231"/>
      <c r="BB129" s="232"/>
      <c r="BC129" s="231"/>
      <c r="BD129" s="137" t="str">
        <f t="shared" si="131"/>
        <v>-</v>
      </c>
      <c r="BE129" s="250">
        <f t="shared" si="207"/>
        <v>0</v>
      </c>
      <c r="BF129" s="109"/>
      <c r="BG129" s="31"/>
      <c r="BH129" s="227" t="str">
        <f t="shared" si="132"/>
        <v>-</v>
      </c>
      <c r="BI129" s="231"/>
      <c r="BJ129" s="232"/>
      <c r="BK129" s="231"/>
      <c r="BL129" s="137" t="str">
        <f t="shared" si="133"/>
        <v>-</v>
      </c>
      <c r="BM129" s="250">
        <f t="shared" si="208"/>
        <v>0</v>
      </c>
      <c r="BN129" s="109"/>
      <c r="BO129" s="31"/>
      <c r="BP129" s="227" t="str">
        <f t="shared" si="134"/>
        <v>-</v>
      </c>
      <c r="BQ129" s="231"/>
      <c r="BR129" s="232"/>
      <c r="BS129" s="231"/>
      <c r="BT129" s="137" t="str">
        <f t="shared" si="135"/>
        <v>-</v>
      </c>
      <c r="BU129" s="250">
        <f t="shared" si="209"/>
        <v>0</v>
      </c>
      <c r="BV129" s="109"/>
      <c r="BW129" s="31"/>
      <c r="BX129" s="227" t="str">
        <f t="shared" si="145"/>
        <v>-</v>
      </c>
      <c r="BY129" s="231"/>
      <c r="BZ129" s="232"/>
      <c r="CA129" s="231"/>
      <c r="CB129" s="137" t="str">
        <f t="shared" si="136"/>
        <v>-</v>
      </c>
      <c r="CC129" s="250">
        <f t="shared" si="210"/>
        <v>0</v>
      </c>
    </row>
    <row r="130" ht="15" customHeight="1" spans="1:81">
      <c r="A130" s="193"/>
      <c r="B130" s="115">
        <v>30</v>
      </c>
      <c r="C130" s="194">
        <f t="shared" si="201"/>
        <v>0</v>
      </c>
      <c r="D130" s="189">
        <f t="shared" si="146"/>
        <v>0</v>
      </c>
      <c r="E130" s="189">
        <f t="shared" si="147"/>
        <v>0</v>
      </c>
      <c r="F130" s="190">
        <f t="shared" si="148"/>
        <v>0</v>
      </c>
      <c r="G130" s="190">
        <f t="shared" si="149"/>
        <v>0</v>
      </c>
      <c r="H130" s="190">
        <f t="shared" si="150"/>
        <v>0</v>
      </c>
      <c r="I130" s="208">
        <f t="shared" si="151"/>
        <v>0</v>
      </c>
      <c r="J130" s="204" t="str">
        <f t="shared" si="137"/>
        <v>-</v>
      </c>
      <c r="K130" s="208">
        <f t="shared" si="152"/>
        <v>0</v>
      </c>
      <c r="L130" s="208">
        <f t="shared" si="153"/>
        <v>0</v>
      </c>
      <c r="M130" s="212">
        <f t="shared" si="202"/>
        <v>0</v>
      </c>
      <c r="N130" s="190">
        <f t="shared" si="154"/>
        <v>0</v>
      </c>
      <c r="O130" s="213" t="str">
        <f t="shared" si="138"/>
        <v>-</v>
      </c>
      <c r="P130" s="212">
        <f t="shared" si="139"/>
        <v>0</v>
      </c>
      <c r="Q130" s="237">
        <f t="shared" si="118"/>
        <v>0</v>
      </c>
      <c r="R130" s="126"/>
      <c r="S130" s="35"/>
      <c r="T130" s="227" t="str">
        <f t="shared" si="140"/>
        <v>-</v>
      </c>
      <c r="U130" s="238"/>
      <c r="V130" s="239"/>
      <c r="W130" s="238"/>
      <c r="X130" s="139" t="str">
        <f t="shared" si="127"/>
        <v>-</v>
      </c>
      <c r="Y130" s="252">
        <f t="shared" si="203"/>
        <v>0</v>
      </c>
      <c r="Z130" s="126"/>
      <c r="AA130" s="35"/>
      <c r="AB130" s="227" t="str">
        <f t="shared" si="141"/>
        <v>-</v>
      </c>
      <c r="AC130" s="238"/>
      <c r="AD130" s="239"/>
      <c r="AE130" s="238"/>
      <c r="AF130" s="139" t="str">
        <f t="shared" si="128"/>
        <v>-</v>
      </c>
      <c r="AG130" s="252">
        <f t="shared" si="204"/>
        <v>0</v>
      </c>
      <c r="AH130" s="126"/>
      <c r="AI130" s="35"/>
      <c r="AJ130" s="227" t="str">
        <f t="shared" si="142"/>
        <v>-</v>
      </c>
      <c r="AK130" s="238"/>
      <c r="AL130" s="239"/>
      <c r="AM130" s="238"/>
      <c r="AN130" s="139" t="str">
        <f t="shared" si="129"/>
        <v>-</v>
      </c>
      <c r="AO130" s="252">
        <f t="shared" si="205"/>
        <v>0</v>
      </c>
      <c r="AP130" s="126"/>
      <c r="AQ130" s="35"/>
      <c r="AR130" s="227" t="str">
        <f t="shared" si="143"/>
        <v>-</v>
      </c>
      <c r="AS130" s="238"/>
      <c r="AT130" s="239"/>
      <c r="AU130" s="238"/>
      <c r="AV130" s="139" t="str">
        <f t="shared" si="130"/>
        <v>-</v>
      </c>
      <c r="AW130" s="252">
        <f t="shared" si="206"/>
        <v>0</v>
      </c>
      <c r="AX130" s="126"/>
      <c r="AY130" s="35"/>
      <c r="AZ130" s="227" t="str">
        <f t="shared" si="144"/>
        <v>-</v>
      </c>
      <c r="BA130" s="238"/>
      <c r="BB130" s="239"/>
      <c r="BC130" s="238"/>
      <c r="BD130" s="139" t="str">
        <f t="shared" si="131"/>
        <v>-</v>
      </c>
      <c r="BE130" s="252">
        <f t="shared" si="207"/>
        <v>0</v>
      </c>
      <c r="BF130" s="126"/>
      <c r="BG130" s="35"/>
      <c r="BH130" s="227" t="str">
        <f t="shared" si="132"/>
        <v>-</v>
      </c>
      <c r="BI130" s="238"/>
      <c r="BJ130" s="239"/>
      <c r="BK130" s="238"/>
      <c r="BL130" s="139" t="str">
        <f t="shared" si="133"/>
        <v>-</v>
      </c>
      <c r="BM130" s="252">
        <f t="shared" si="208"/>
        <v>0</v>
      </c>
      <c r="BN130" s="126"/>
      <c r="BO130" s="35"/>
      <c r="BP130" s="227" t="str">
        <f t="shared" si="134"/>
        <v>-</v>
      </c>
      <c r="BQ130" s="238"/>
      <c r="BR130" s="239"/>
      <c r="BS130" s="238"/>
      <c r="BT130" s="139" t="str">
        <f t="shared" si="135"/>
        <v>-</v>
      </c>
      <c r="BU130" s="252">
        <f t="shared" si="209"/>
        <v>0</v>
      </c>
      <c r="BV130" s="126"/>
      <c r="BW130" s="35"/>
      <c r="BX130" s="227" t="str">
        <f t="shared" si="145"/>
        <v>-</v>
      </c>
      <c r="BY130" s="238"/>
      <c r="BZ130" s="239"/>
      <c r="CA130" s="238"/>
      <c r="CB130" s="139" t="str">
        <f t="shared" si="136"/>
        <v>-</v>
      </c>
      <c r="CC130" s="252">
        <f t="shared" si="210"/>
        <v>0</v>
      </c>
    </row>
    <row r="131" ht="16.5" customHeight="1" spans="1:81">
      <c r="A131" s="20" t="s">
        <v>52</v>
      </c>
      <c r="B131" s="186"/>
      <c r="C131" s="22">
        <f t="shared" ref="C131:M131" si="211">SUM(C132:C162)</f>
        <v>0</v>
      </c>
      <c r="D131" s="189">
        <f t="shared" si="146"/>
        <v>0</v>
      </c>
      <c r="E131" s="189">
        <f t="shared" si="147"/>
        <v>0</v>
      </c>
      <c r="F131" s="190">
        <f t="shared" si="148"/>
        <v>0</v>
      </c>
      <c r="G131" s="190">
        <f t="shared" si="149"/>
        <v>0</v>
      </c>
      <c r="H131" s="190">
        <f t="shared" si="150"/>
        <v>0</v>
      </c>
      <c r="I131" s="208">
        <f t="shared" si="151"/>
        <v>0</v>
      </c>
      <c r="J131" s="204" t="str">
        <f t="shared" si="137"/>
        <v>-</v>
      </c>
      <c r="K131" s="208">
        <f t="shared" si="152"/>
        <v>0</v>
      </c>
      <c r="L131" s="208">
        <f t="shared" si="153"/>
        <v>0</v>
      </c>
      <c r="M131" s="187">
        <f t="shared" si="211"/>
        <v>0</v>
      </c>
      <c r="N131" s="190">
        <f t="shared" si="154"/>
        <v>0</v>
      </c>
      <c r="O131" s="207" t="str">
        <f t="shared" si="138"/>
        <v>-</v>
      </c>
      <c r="P131" s="187">
        <f t="shared" si="139"/>
        <v>0</v>
      </c>
      <c r="Q131" s="223">
        <f t="shared" si="118"/>
        <v>0</v>
      </c>
      <c r="R131" s="97">
        <f t="shared" ref="R131:W131" si="212">SUM(R132:R162)</f>
        <v>0</v>
      </c>
      <c r="S131" s="23">
        <f t="shared" si="212"/>
        <v>0</v>
      </c>
      <c r="T131" s="220" t="str">
        <f t="shared" si="140"/>
        <v>-</v>
      </c>
      <c r="U131" s="224">
        <f t="shared" si="212"/>
        <v>0</v>
      </c>
      <c r="V131" s="225">
        <f t="shared" si="212"/>
        <v>0</v>
      </c>
      <c r="W131" s="224">
        <f t="shared" si="212"/>
        <v>0</v>
      </c>
      <c r="X131" s="100" t="str">
        <f t="shared" si="127"/>
        <v>-</v>
      </c>
      <c r="Y131" s="248">
        <f t="shared" ref="Y131:AA131" si="213">SUM(Y132:Y162)</f>
        <v>0</v>
      </c>
      <c r="Z131" s="97">
        <f t="shared" si="213"/>
        <v>0</v>
      </c>
      <c r="AA131" s="23">
        <f t="shared" si="213"/>
        <v>0</v>
      </c>
      <c r="AB131" s="220" t="str">
        <f t="shared" si="141"/>
        <v>-</v>
      </c>
      <c r="AC131" s="224">
        <f t="shared" ref="AC131:AE131" si="214">SUM(AC132:AC162)</f>
        <v>0</v>
      </c>
      <c r="AD131" s="225">
        <f t="shared" si="214"/>
        <v>0</v>
      </c>
      <c r="AE131" s="224">
        <f t="shared" si="214"/>
        <v>0</v>
      </c>
      <c r="AF131" s="100" t="str">
        <f t="shared" si="128"/>
        <v>-</v>
      </c>
      <c r="AG131" s="248">
        <f t="shared" ref="AG131:AI131" si="215">SUM(AG132:AG162)</f>
        <v>0</v>
      </c>
      <c r="AH131" s="97">
        <f t="shared" si="215"/>
        <v>0</v>
      </c>
      <c r="AI131" s="23">
        <f t="shared" si="215"/>
        <v>0</v>
      </c>
      <c r="AJ131" s="220" t="str">
        <f t="shared" si="142"/>
        <v>-</v>
      </c>
      <c r="AK131" s="224">
        <f t="shared" ref="AK131:AM131" si="216">SUM(AK132:AK162)</f>
        <v>0</v>
      </c>
      <c r="AL131" s="225">
        <f t="shared" si="216"/>
        <v>0</v>
      </c>
      <c r="AM131" s="224">
        <f t="shared" si="216"/>
        <v>0</v>
      </c>
      <c r="AN131" s="100" t="str">
        <f t="shared" si="129"/>
        <v>-</v>
      </c>
      <c r="AO131" s="248">
        <f t="shared" ref="AO131:AQ131" si="217">SUM(AO132:AO162)</f>
        <v>0</v>
      </c>
      <c r="AP131" s="97">
        <f t="shared" si="217"/>
        <v>0</v>
      </c>
      <c r="AQ131" s="23">
        <f t="shared" si="217"/>
        <v>0</v>
      </c>
      <c r="AR131" s="220" t="str">
        <f t="shared" si="143"/>
        <v>-</v>
      </c>
      <c r="AS131" s="224">
        <f t="shared" ref="AS131:AU131" si="218">SUM(AS132:AS162)</f>
        <v>0</v>
      </c>
      <c r="AT131" s="225">
        <f t="shared" si="218"/>
        <v>0</v>
      </c>
      <c r="AU131" s="224">
        <f t="shared" si="218"/>
        <v>0</v>
      </c>
      <c r="AV131" s="100" t="str">
        <f t="shared" si="130"/>
        <v>-</v>
      </c>
      <c r="AW131" s="248">
        <f>SUM(AW132:AW162)</f>
        <v>0</v>
      </c>
      <c r="AX131" s="97">
        <f t="shared" ref="AX131:AY131" si="219">SUM(AX132:AX162)</f>
        <v>0</v>
      </c>
      <c r="AY131" s="23">
        <f t="shared" si="219"/>
        <v>0</v>
      </c>
      <c r="AZ131" s="220" t="str">
        <f t="shared" si="144"/>
        <v>-</v>
      </c>
      <c r="BA131" s="224">
        <f t="shared" ref="BA131:BC131" si="220">SUM(BA132:BA162)</f>
        <v>0</v>
      </c>
      <c r="BB131" s="225">
        <f t="shared" si="220"/>
        <v>0</v>
      </c>
      <c r="BC131" s="224">
        <f t="shared" si="220"/>
        <v>0</v>
      </c>
      <c r="BD131" s="100" t="str">
        <f t="shared" si="131"/>
        <v>-</v>
      </c>
      <c r="BE131" s="248">
        <f t="shared" ref="BE131:BG131" si="221">SUM(BE132:BE162)</f>
        <v>0</v>
      </c>
      <c r="BF131" s="97">
        <f t="shared" si="221"/>
        <v>0</v>
      </c>
      <c r="BG131" s="23">
        <f t="shared" si="221"/>
        <v>0</v>
      </c>
      <c r="BH131" s="220" t="str">
        <f t="shared" si="132"/>
        <v>-</v>
      </c>
      <c r="BI131" s="224">
        <f t="shared" ref="BI131:BK131" si="222">SUM(BI132:BI162)</f>
        <v>0</v>
      </c>
      <c r="BJ131" s="225">
        <f t="shared" si="222"/>
        <v>0</v>
      </c>
      <c r="BK131" s="224">
        <f t="shared" si="222"/>
        <v>0</v>
      </c>
      <c r="BL131" s="100" t="str">
        <f t="shared" si="133"/>
        <v>-</v>
      </c>
      <c r="BM131" s="248">
        <f t="shared" ref="BM131:BO131" si="223">SUM(BM132:BM162)</f>
        <v>0</v>
      </c>
      <c r="BN131" s="97">
        <f t="shared" si="223"/>
        <v>0</v>
      </c>
      <c r="BO131" s="23">
        <f t="shared" si="223"/>
        <v>0</v>
      </c>
      <c r="BP131" s="220" t="str">
        <f t="shared" si="134"/>
        <v>-</v>
      </c>
      <c r="BQ131" s="224">
        <f t="shared" ref="BQ131:BS131" si="224">SUM(BQ132:BQ162)</f>
        <v>0</v>
      </c>
      <c r="BR131" s="225">
        <f t="shared" si="224"/>
        <v>0</v>
      </c>
      <c r="BS131" s="224">
        <f t="shared" si="224"/>
        <v>0</v>
      </c>
      <c r="BT131" s="100" t="str">
        <f t="shared" si="135"/>
        <v>-</v>
      </c>
      <c r="BU131" s="248">
        <f>SUM(BU132:BU162)</f>
        <v>0</v>
      </c>
      <c r="BV131" s="97">
        <f>SUM(BV132:BV162)</f>
        <v>0</v>
      </c>
      <c r="BW131" s="23">
        <f>SUM(BW132:BW162)</f>
        <v>0</v>
      </c>
      <c r="BX131" s="220" t="str">
        <f t="shared" si="145"/>
        <v>-</v>
      </c>
      <c r="BY131" s="224">
        <f t="shared" ref="BY131:CA131" si="225">SUM(BY132:BY162)</f>
        <v>0</v>
      </c>
      <c r="BZ131" s="225">
        <f t="shared" si="225"/>
        <v>0</v>
      </c>
      <c r="CA131" s="224">
        <f t="shared" si="225"/>
        <v>0</v>
      </c>
      <c r="CB131" s="100" t="str">
        <f t="shared" si="136"/>
        <v>-</v>
      </c>
      <c r="CC131" s="248">
        <f t="shared" ref="CC131" si="226">SUM(CC132:CC162)</f>
        <v>0</v>
      </c>
    </row>
    <row r="132" ht="14.25" customHeight="1" spans="1:81">
      <c r="A132" s="101" t="s">
        <v>52</v>
      </c>
      <c r="B132" s="102">
        <v>1</v>
      </c>
      <c r="C132" s="188">
        <f t="shared" ref="C132:C162" si="227">D132+E132</f>
        <v>0</v>
      </c>
      <c r="D132" s="189">
        <f t="shared" si="146"/>
        <v>0</v>
      </c>
      <c r="E132" s="189">
        <f t="shared" si="147"/>
        <v>0</v>
      </c>
      <c r="F132" s="190">
        <f t="shared" si="148"/>
        <v>0</v>
      </c>
      <c r="G132" s="190">
        <f t="shared" si="149"/>
        <v>0</v>
      </c>
      <c r="H132" s="190">
        <f t="shared" si="150"/>
        <v>0</v>
      </c>
      <c r="I132" s="208">
        <f t="shared" si="151"/>
        <v>0</v>
      </c>
      <c r="J132" s="204" t="str">
        <f t="shared" si="137"/>
        <v>-</v>
      </c>
      <c r="K132" s="208">
        <f t="shared" si="152"/>
        <v>0</v>
      </c>
      <c r="L132" s="208">
        <f t="shared" si="153"/>
        <v>0</v>
      </c>
      <c r="M132" s="190">
        <f t="shared" ref="M132:M162" si="228">F132-N132</f>
        <v>0</v>
      </c>
      <c r="N132" s="190">
        <f t="shared" si="154"/>
        <v>0</v>
      </c>
      <c r="O132" s="209" t="str">
        <f t="shared" si="138"/>
        <v>-</v>
      </c>
      <c r="P132" s="190">
        <f t="shared" si="139"/>
        <v>0</v>
      </c>
      <c r="Q132" s="226">
        <f t="shared" ref="Q132:Q196" si="229">M132*0.2</f>
        <v>0</v>
      </c>
      <c r="R132" s="103"/>
      <c r="S132" s="27"/>
      <c r="T132" s="227" t="str">
        <f t="shared" si="140"/>
        <v>-</v>
      </c>
      <c r="U132" s="228"/>
      <c r="V132" s="229"/>
      <c r="W132" s="228"/>
      <c r="X132" s="136" t="str">
        <f t="shared" si="127"/>
        <v>-</v>
      </c>
      <c r="Y132" s="249">
        <f t="shared" ref="Y132:Y162" si="230">R132-S132</f>
        <v>0</v>
      </c>
      <c r="Z132" s="103"/>
      <c r="AA132" s="27"/>
      <c r="AB132" s="227" t="str">
        <f t="shared" si="141"/>
        <v>-</v>
      </c>
      <c r="AC132" s="228"/>
      <c r="AD132" s="229"/>
      <c r="AE132" s="228"/>
      <c r="AF132" s="136" t="str">
        <f t="shared" si="128"/>
        <v>-</v>
      </c>
      <c r="AG132" s="249">
        <f t="shared" ref="AG132:AG162" si="231">Z132-AA132</f>
        <v>0</v>
      </c>
      <c r="AH132" s="103"/>
      <c r="AI132" s="27"/>
      <c r="AJ132" s="227" t="str">
        <f t="shared" si="142"/>
        <v>-</v>
      </c>
      <c r="AK132" s="228"/>
      <c r="AL132" s="229"/>
      <c r="AM132" s="228"/>
      <c r="AN132" s="136" t="str">
        <f t="shared" si="129"/>
        <v>-</v>
      </c>
      <c r="AO132" s="249">
        <f t="shared" ref="AO132:AO162" si="232">AH132-AI132</f>
        <v>0</v>
      </c>
      <c r="AP132" s="103"/>
      <c r="AQ132" s="27"/>
      <c r="AR132" s="227" t="str">
        <f t="shared" si="143"/>
        <v>-</v>
      </c>
      <c r="AS132" s="228"/>
      <c r="AT132" s="229"/>
      <c r="AU132" s="228"/>
      <c r="AV132" s="136" t="str">
        <f t="shared" si="130"/>
        <v>-</v>
      </c>
      <c r="AW132" s="249">
        <f t="shared" ref="AW132:AW162" si="233">AP132-AQ132</f>
        <v>0</v>
      </c>
      <c r="AX132" s="103"/>
      <c r="AY132" s="27"/>
      <c r="AZ132" s="227" t="str">
        <f t="shared" si="144"/>
        <v>-</v>
      </c>
      <c r="BA132" s="228"/>
      <c r="BB132" s="229"/>
      <c r="BC132" s="228"/>
      <c r="BD132" s="136" t="str">
        <f t="shared" si="131"/>
        <v>-</v>
      </c>
      <c r="BE132" s="249">
        <f t="shared" ref="BE132:BE162" si="234">AX132-AY132</f>
        <v>0</v>
      </c>
      <c r="BF132" s="103"/>
      <c r="BG132" s="27"/>
      <c r="BH132" s="227" t="str">
        <f t="shared" si="132"/>
        <v>-</v>
      </c>
      <c r="BI132" s="228"/>
      <c r="BJ132" s="229"/>
      <c r="BK132" s="228"/>
      <c r="BL132" s="136" t="str">
        <f t="shared" si="133"/>
        <v>-</v>
      </c>
      <c r="BM132" s="249">
        <f t="shared" ref="BM132:BM162" si="235">BF132-BG132</f>
        <v>0</v>
      </c>
      <c r="BN132" s="103"/>
      <c r="BO132" s="27"/>
      <c r="BP132" s="227" t="str">
        <f t="shared" si="134"/>
        <v>-</v>
      </c>
      <c r="BQ132" s="228"/>
      <c r="BR132" s="229"/>
      <c r="BS132" s="228"/>
      <c r="BT132" s="136" t="str">
        <f t="shared" si="135"/>
        <v>-</v>
      </c>
      <c r="BU132" s="249">
        <f t="shared" ref="BU132:BU162" si="236">BN132-BO132</f>
        <v>0</v>
      </c>
      <c r="BV132" s="103"/>
      <c r="BW132" s="27"/>
      <c r="BX132" s="227" t="str">
        <f t="shared" si="145"/>
        <v>-</v>
      </c>
      <c r="BY132" s="228"/>
      <c r="BZ132" s="229"/>
      <c r="CA132" s="228"/>
      <c r="CB132" s="136" t="str">
        <f t="shared" si="136"/>
        <v>-</v>
      </c>
      <c r="CC132" s="249">
        <f t="shared" ref="CC132:CC162" si="237">BV132-BW132</f>
        <v>0</v>
      </c>
    </row>
    <row r="133" ht="14.25" customHeight="1" spans="1:81">
      <c r="A133" s="191"/>
      <c r="B133" s="108">
        <v>2</v>
      </c>
      <c r="C133" s="192">
        <f t="shared" si="227"/>
        <v>0</v>
      </c>
      <c r="D133" s="189">
        <f t="shared" si="146"/>
        <v>0</v>
      </c>
      <c r="E133" s="189">
        <f t="shared" si="147"/>
        <v>0</v>
      </c>
      <c r="F133" s="190">
        <f t="shared" si="148"/>
        <v>0</v>
      </c>
      <c r="G133" s="190">
        <f t="shared" si="149"/>
        <v>0</v>
      </c>
      <c r="H133" s="190">
        <f t="shared" si="150"/>
        <v>0</v>
      </c>
      <c r="I133" s="208">
        <f t="shared" si="151"/>
        <v>0</v>
      </c>
      <c r="J133" s="204" t="str">
        <f t="shared" si="137"/>
        <v>-</v>
      </c>
      <c r="K133" s="208">
        <f t="shared" si="152"/>
        <v>0</v>
      </c>
      <c r="L133" s="208">
        <f t="shared" si="153"/>
        <v>0</v>
      </c>
      <c r="M133" s="210">
        <f t="shared" si="228"/>
        <v>0</v>
      </c>
      <c r="N133" s="190">
        <f t="shared" si="154"/>
        <v>0</v>
      </c>
      <c r="O133" s="211" t="str">
        <f t="shared" si="138"/>
        <v>-</v>
      </c>
      <c r="P133" s="210">
        <f t="shared" si="139"/>
        <v>0</v>
      </c>
      <c r="Q133" s="230">
        <f t="shared" si="229"/>
        <v>0</v>
      </c>
      <c r="R133" s="109"/>
      <c r="S133" s="31"/>
      <c r="T133" s="227" t="str">
        <f t="shared" si="140"/>
        <v>-</v>
      </c>
      <c r="U133" s="231"/>
      <c r="V133" s="232"/>
      <c r="W133" s="231"/>
      <c r="X133" s="137" t="str">
        <f t="shared" ref="X133:X196" si="238">IF(U133&lt;&gt;0,U133/S133,"-")</f>
        <v>-</v>
      </c>
      <c r="Y133" s="250">
        <f t="shared" si="230"/>
        <v>0</v>
      </c>
      <c r="Z133" s="109"/>
      <c r="AA133" s="31"/>
      <c r="AB133" s="227" t="str">
        <f t="shared" si="141"/>
        <v>-</v>
      </c>
      <c r="AC133" s="231"/>
      <c r="AD133" s="232"/>
      <c r="AE133" s="231"/>
      <c r="AF133" s="137" t="str">
        <f t="shared" ref="AF133:AF196" si="239">IF(AC133&lt;&gt;0,AC133/AA133,"-")</f>
        <v>-</v>
      </c>
      <c r="AG133" s="250">
        <f t="shared" si="231"/>
        <v>0</v>
      </c>
      <c r="AH133" s="109"/>
      <c r="AI133" s="31"/>
      <c r="AJ133" s="227" t="str">
        <f t="shared" si="142"/>
        <v>-</v>
      </c>
      <c r="AK133" s="231"/>
      <c r="AL133" s="232"/>
      <c r="AM133" s="231"/>
      <c r="AN133" s="137" t="str">
        <f t="shared" ref="AN133:AN196" si="240">IF(AK133&lt;&gt;0,AK133/AI133,"-")</f>
        <v>-</v>
      </c>
      <c r="AO133" s="250">
        <f t="shared" si="232"/>
        <v>0</v>
      </c>
      <c r="AP133" s="109"/>
      <c r="AQ133" s="31"/>
      <c r="AR133" s="227" t="str">
        <f t="shared" si="143"/>
        <v>-</v>
      </c>
      <c r="AS133" s="231"/>
      <c r="AT133" s="232"/>
      <c r="AU133" s="231"/>
      <c r="AV133" s="137" t="str">
        <f t="shared" ref="AV133:AV196" si="241">IF(AS133&lt;&gt;0,AS133/AQ133,"-")</f>
        <v>-</v>
      </c>
      <c r="AW133" s="250">
        <f t="shared" si="233"/>
        <v>0</v>
      </c>
      <c r="AX133" s="109"/>
      <c r="AY133" s="31"/>
      <c r="AZ133" s="227" t="str">
        <f t="shared" si="144"/>
        <v>-</v>
      </c>
      <c r="BA133" s="231"/>
      <c r="BB133" s="232"/>
      <c r="BC133" s="231"/>
      <c r="BD133" s="137" t="str">
        <f t="shared" ref="BD133:BD196" si="242">IF(BA133&lt;&gt;0,BA133/AY133,"-")</f>
        <v>-</v>
      </c>
      <c r="BE133" s="250">
        <f t="shared" si="234"/>
        <v>0</v>
      </c>
      <c r="BF133" s="109"/>
      <c r="BG133" s="31"/>
      <c r="BH133" s="227" t="str">
        <f t="shared" ref="BH133:BH196" si="243">IF(BG133&lt;&gt;0,BG133/BF133,"-")</f>
        <v>-</v>
      </c>
      <c r="BI133" s="231"/>
      <c r="BJ133" s="232"/>
      <c r="BK133" s="231"/>
      <c r="BL133" s="137" t="str">
        <f t="shared" ref="BL133:BL196" si="244">IF(BI133&lt;&gt;0,BI133/BG133,"-")</f>
        <v>-</v>
      </c>
      <c r="BM133" s="250">
        <f t="shared" si="235"/>
        <v>0</v>
      </c>
      <c r="BN133" s="109"/>
      <c r="BO133" s="31"/>
      <c r="BP133" s="227" t="str">
        <f t="shared" ref="BP133:BP196" si="245">IF(BO133&lt;&gt;0,BO133/BN133,"-")</f>
        <v>-</v>
      </c>
      <c r="BQ133" s="231"/>
      <c r="BR133" s="232"/>
      <c r="BS133" s="231"/>
      <c r="BT133" s="137" t="str">
        <f t="shared" ref="BT133:BT196" si="246">IF(BQ133&lt;&gt;0,BQ133/BO133,"-")</f>
        <v>-</v>
      </c>
      <c r="BU133" s="250">
        <f t="shared" si="236"/>
        <v>0</v>
      </c>
      <c r="BV133" s="109"/>
      <c r="BW133" s="31"/>
      <c r="BX133" s="227" t="str">
        <f t="shared" si="145"/>
        <v>-</v>
      </c>
      <c r="BY133" s="231"/>
      <c r="BZ133" s="232"/>
      <c r="CA133" s="231"/>
      <c r="CB133" s="137" t="str">
        <f t="shared" ref="CB133:CB196" si="247">IF(BY133&lt;&gt;0,BY133/BW133,"-")</f>
        <v>-</v>
      </c>
      <c r="CC133" s="250">
        <f t="shared" si="237"/>
        <v>0</v>
      </c>
    </row>
    <row r="134" ht="14.25" customHeight="1" spans="1:81">
      <c r="A134" s="191"/>
      <c r="B134" s="108">
        <v>3</v>
      </c>
      <c r="C134" s="192">
        <f t="shared" si="227"/>
        <v>0</v>
      </c>
      <c r="D134" s="189">
        <f t="shared" si="146"/>
        <v>0</v>
      </c>
      <c r="E134" s="189">
        <f t="shared" si="147"/>
        <v>0</v>
      </c>
      <c r="F134" s="190">
        <f t="shared" si="148"/>
        <v>0</v>
      </c>
      <c r="G134" s="190">
        <f t="shared" si="149"/>
        <v>0</v>
      </c>
      <c r="H134" s="190">
        <f t="shared" si="150"/>
        <v>0</v>
      </c>
      <c r="I134" s="208">
        <f t="shared" si="151"/>
        <v>0</v>
      </c>
      <c r="J134" s="204" t="str">
        <f t="shared" ref="J134:J197" si="248">IF(I134&lt;&gt;0,I134/C134,"-")</f>
        <v>-</v>
      </c>
      <c r="K134" s="208">
        <f t="shared" si="152"/>
        <v>0</v>
      </c>
      <c r="L134" s="208">
        <f t="shared" si="153"/>
        <v>0</v>
      </c>
      <c r="M134" s="210">
        <f t="shared" si="228"/>
        <v>0</v>
      </c>
      <c r="N134" s="190">
        <f t="shared" si="154"/>
        <v>0</v>
      </c>
      <c r="O134" s="211" t="str">
        <f t="shared" ref="O134:O196" si="249">IF(M134&lt;&gt;0,M134/I134,"-")</f>
        <v>-</v>
      </c>
      <c r="P134" s="210">
        <f t="shared" ref="P134:P196" si="250">M134-Q134</f>
        <v>0</v>
      </c>
      <c r="Q134" s="230">
        <f t="shared" si="229"/>
        <v>0</v>
      </c>
      <c r="R134" s="109"/>
      <c r="S134" s="31"/>
      <c r="T134" s="227" t="str">
        <f t="shared" ref="T134:T197" si="251">IF(S134&lt;&gt;0,S134/R134,"-")</f>
        <v>-</v>
      </c>
      <c r="U134" s="231"/>
      <c r="V134" s="232"/>
      <c r="W134" s="231"/>
      <c r="X134" s="137" t="str">
        <f t="shared" si="238"/>
        <v>-</v>
      </c>
      <c r="Y134" s="250">
        <f t="shared" si="230"/>
        <v>0</v>
      </c>
      <c r="Z134" s="109"/>
      <c r="AA134" s="31"/>
      <c r="AB134" s="227" t="str">
        <f t="shared" ref="AB134:AB197" si="252">IF(AA134&lt;&gt;0,AA134/Z134,"-")</f>
        <v>-</v>
      </c>
      <c r="AC134" s="231"/>
      <c r="AD134" s="232"/>
      <c r="AE134" s="231"/>
      <c r="AF134" s="137" t="str">
        <f t="shared" si="239"/>
        <v>-</v>
      </c>
      <c r="AG134" s="250">
        <f t="shared" si="231"/>
        <v>0</v>
      </c>
      <c r="AH134" s="109"/>
      <c r="AI134" s="31"/>
      <c r="AJ134" s="227" t="str">
        <f t="shared" ref="AJ134:AJ197" si="253">IF(AI134&lt;&gt;0,AI134/AH134,"-")</f>
        <v>-</v>
      </c>
      <c r="AK134" s="231"/>
      <c r="AL134" s="232"/>
      <c r="AM134" s="231"/>
      <c r="AN134" s="137" t="str">
        <f t="shared" si="240"/>
        <v>-</v>
      </c>
      <c r="AO134" s="250">
        <f t="shared" si="232"/>
        <v>0</v>
      </c>
      <c r="AP134" s="109"/>
      <c r="AQ134" s="31"/>
      <c r="AR134" s="227" t="str">
        <f t="shared" ref="AR134:AR197" si="254">IF(AQ134&lt;&gt;0,AQ134/AP134,"-")</f>
        <v>-</v>
      </c>
      <c r="AS134" s="231"/>
      <c r="AT134" s="232"/>
      <c r="AU134" s="231"/>
      <c r="AV134" s="137" t="str">
        <f t="shared" si="241"/>
        <v>-</v>
      </c>
      <c r="AW134" s="250">
        <f t="shared" si="233"/>
        <v>0</v>
      </c>
      <c r="AX134" s="109"/>
      <c r="AY134" s="31"/>
      <c r="AZ134" s="227" t="str">
        <f t="shared" ref="AZ134:AZ197" si="255">IF(AY134&lt;&gt;0,AY134/AX134,"-")</f>
        <v>-</v>
      </c>
      <c r="BA134" s="231"/>
      <c r="BB134" s="232"/>
      <c r="BC134" s="231"/>
      <c r="BD134" s="137" t="str">
        <f t="shared" si="242"/>
        <v>-</v>
      </c>
      <c r="BE134" s="250">
        <f t="shared" si="234"/>
        <v>0</v>
      </c>
      <c r="BF134" s="109"/>
      <c r="BG134" s="31"/>
      <c r="BH134" s="227" t="str">
        <f t="shared" si="243"/>
        <v>-</v>
      </c>
      <c r="BI134" s="231"/>
      <c r="BJ134" s="232"/>
      <c r="BK134" s="231"/>
      <c r="BL134" s="137" t="str">
        <f t="shared" si="244"/>
        <v>-</v>
      </c>
      <c r="BM134" s="250">
        <f t="shared" si="235"/>
        <v>0</v>
      </c>
      <c r="BN134" s="109"/>
      <c r="BO134" s="31"/>
      <c r="BP134" s="227" t="str">
        <f t="shared" si="245"/>
        <v>-</v>
      </c>
      <c r="BQ134" s="231"/>
      <c r="BR134" s="232"/>
      <c r="BS134" s="231"/>
      <c r="BT134" s="137" t="str">
        <f t="shared" si="246"/>
        <v>-</v>
      </c>
      <c r="BU134" s="250">
        <f t="shared" si="236"/>
        <v>0</v>
      </c>
      <c r="BV134" s="109"/>
      <c r="BW134" s="31"/>
      <c r="BX134" s="227" t="str">
        <f t="shared" ref="BX134:BX197" si="256">IF(BW134&lt;&gt;0,BW134/BV134,"-")</f>
        <v>-</v>
      </c>
      <c r="BY134" s="231"/>
      <c r="BZ134" s="232"/>
      <c r="CA134" s="231"/>
      <c r="CB134" s="137" t="str">
        <f t="shared" si="247"/>
        <v>-</v>
      </c>
      <c r="CC134" s="250">
        <f t="shared" si="237"/>
        <v>0</v>
      </c>
    </row>
    <row r="135" ht="14.25" customHeight="1" spans="1:81">
      <c r="A135" s="191"/>
      <c r="B135" s="108">
        <v>4</v>
      </c>
      <c r="C135" s="192">
        <f t="shared" si="227"/>
        <v>0</v>
      </c>
      <c r="D135" s="189">
        <f t="shared" si="146"/>
        <v>0</v>
      </c>
      <c r="E135" s="189">
        <f t="shared" si="147"/>
        <v>0</v>
      </c>
      <c r="F135" s="190">
        <f t="shared" si="148"/>
        <v>0</v>
      </c>
      <c r="G135" s="190">
        <f t="shared" si="149"/>
        <v>0</v>
      </c>
      <c r="H135" s="190">
        <f t="shared" si="150"/>
        <v>0</v>
      </c>
      <c r="I135" s="208">
        <f t="shared" si="151"/>
        <v>0</v>
      </c>
      <c r="J135" s="204" t="str">
        <f t="shared" si="248"/>
        <v>-</v>
      </c>
      <c r="K135" s="208">
        <f t="shared" si="152"/>
        <v>0</v>
      </c>
      <c r="L135" s="208">
        <f t="shared" si="153"/>
        <v>0</v>
      </c>
      <c r="M135" s="210">
        <f t="shared" si="228"/>
        <v>0</v>
      </c>
      <c r="N135" s="190">
        <f t="shared" si="154"/>
        <v>0</v>
      </c>
      <c r="O135" s="211" t="str">
        <f t="shared" si="249"/>
        <v>-</v>
      </c>
      <c r="P135" s="210">
        <f t="shared" si="250"/>
        <v>0</v>
      </c>
      <c r="Q135" s="230">
        <f t="shared" si="229"/>
        <v>0</v>
      </c>
      <c r="R135" s="109"/>
      <c r="S135" s="31"/>
      <c r="T135" s="227" t="str">
        <f t="shared" si="251"/>
        <v>-</v>
      </c>
      <c r="U135" s="231"/>
      <c r="V135" s="232"/>
      <c r="W135" s="231"/>
      <c r="X135" s="137" t="str">
        <f t="shared" si="238"/>
        <v>-</v>
      </c>
      <c r="Y135" s="250">
        <f t="shared" si="230"/>
        <v>0</v>
      </c>
      <c r="Z135" s="109"/>
      <c r="AA135" s="31"/>
      <c r="AB135" s="227" t="str">
        <f t="shared" si="252"/>
        <v>-</v>
      </c>
      <c r="AC135" s="231"/>
      <c r="AD135" s="232"/>
      <c r="AE135" s="231"/>
      <c r="AF135" s="137" t="str">
        <f t="shared" si="239"/>
        <v>-</v>
      </c>
      <c r="AG135" s="250">
        <f t="shared" si="231"/>
        <v>0</v>
      </c>
      <c r="AH135" s="109"/>
      <c r="AI135" s="31"/>
      <c r="AJ135" s="227" t="str">
        <f t="shared" si="253"/>
        <v>-</v>
      </c>
      <c r="AK135" s="231"/>
      <c r="AL135" s="232"/>
      <c r="AM135" s="231"/>
      <c r="AN135" s="137" t="str">
        <f t="shared" si="240"/>
        <v>-</v>
      </c>
      <c r="AO135" s="250">
        <f t="shared" si="232"/>
        <v>0</v>
      </c>
      <c r="AP135" s="109"/>
      <c r="AQ135" s="31"/>
      <c r="AR135" s="227" t="str">
        <f t="shared" si="254"/>
        <v>-</v>
      </c>
      <c r="AS135" s="231"/>
      <c r="AT135" s="232"/>
      <c r="AU135" s="231"/>
      <c r="AV135" s="137" t="str">
        <f t="shared" si="241"/>
        <v>-</v>
      </c>
      <c r="AW135" s="250">
        <f t="shared" si="233"/>
        <v>0</v>
      </c>
      <c r="AX135" s="109"/>
      <c r="AY135" s="31"/>
      <c r="AZ135" s="227" t="str">
        <f t="shared" si="255"/>
        <v>-</v>
      </c>
      <c r="BA135" s="231"/>
      <c r="BB135" s="232"/>
      <c r="BC135" s="231"/>
      <c r="BD135" s="137" t="str">
        <f t="shared" si="242"/>
        <v>-</v>
      </c>
      <c r="BE135" s="250">
        <f t="shared" si="234"/>
        <v>0</v>
      </c>
      <c r="BF135" s="109"/>
      <c r="BG135" s="31"/>
      <c r="BH135" s="227" t="str">
        <f t="shared" si="243"/>
        <v>-</v>
      </c>
      <c r="BI135" s="231"/>
      <c r="BJ135" s="232"/>
      <c r="BK135" s="231"/>
      <c r="BL135" s="137" t="str">
        <f t="shared" si="244"/>
        <v>-</v>
      </c>
      <c r="BM135" s="250">
        <f t="shared" si="235"/>
        <v>0</v>
      </c>
      <c r="BN135" s="109"/>
      <c r="BO135" s="31"/>
      <c r="BP135" s="227" t="str">
        <f t="shared" si="245"/>
        <v>-</v>
      </c>
      <c r="BQ135" s="231"/>
      <c r="BR135" s="232"/>
      <c r="BS135" s="231"/>
      <c r="BT135" s="137" t="str">
        <f t="shared" si="246"/>
        <v>-</v>
      </c>
      <c r="BU135" s="250">
        <f t="shared" si="236"/>
        <v>0</v>
      </c>
      <c r="BV135" s="109"/>
      <c r="BW135" s="31"/>
      <c r="BX135" s="227" t="str">
        <f t="shared" si="256"/>
        <v>-</v>
      </c>
      <c r="BY135" s="231"/>
      <c r="BZ135" s="232"/>
      <c r="CA135" s="231"/>
      <c r="CB135" s="137" t="str">
        <f t="shared" si="247"/>
        <v>-</v>
      </c>
      <c r="CC135" s="250">
        <f t="shared" si="237"/>
        <v>0</v>
      </c>
    </row>
    <row r="136" ht="14.25" customHeight="1" spans="1:81">
      <c r="A136" s="191"/>
      <c r="B136" s="108">
        <v>5</v>
      </c>
      <c r="C136" s="192">
        <f t="shared" si="227"/>
        <v>0</v>
      </c>
      <c r="D136" s="189">
        <f t="shared" ref="D136:D199" si="257">R136+Z136+AH136+AP136+AX136+BV136</f>
        <v>0</v>
      </c>
      <c r="E136" s="189">
        <f t="shared" ref="E136:E199" si="258">BF136+BV136</f>
        <v>0</v>
      </c>
      <c r="F136" s="190">
        <f t="shared" ref="F136:F199" si="259">G136+H136</f>
        <v>0</v>
      </c>
      <c r="G136" s="190">
        <f t="shared" ref="G136:G199" si="260">U136+AC136+AK136+AS136+BA136+BQ136</f>
        <v>0</v>
      </c>
      <c r="H136" s="190">
        <f t="shared" ref="H136:H199" si="261">BI136+BY136</f>
        <v>0</v>
      </c>
      <c r="I136" s="208">
        <f t="shared" ref="I136:I199" si="262">S136+AA136+AI136+BW136+AQ136+BW136+AY136+BG136+BO136</f>
        <v>0</v>
      </c>
      <c r="J136" s="204" t="str">
        <f t="shared" si="248"/>
        <v>-</v>
      </c>
      <c r="K136" s="208">
        <f t="shared" ref="K136:K199" si="263">V136+AD136+AL136+BZ136+AT136+BB136</f>
        <v>0</v>
      </c>
      <c r="L136" s="208">
        <f t="shared" ref="L136:L199" si="264">Y136+AG136+AO136+CC136++BE136+AW136+BM136+BU136</f>
        <v>0</v>
      </c>
      <c r="M136" s="210">
        <f t="shared" si="228"/>
        <v>0</v>
      </c>
      <c r="N136" s="190">
        <f t="shared" ref="N136:N199" si="265">W136+AE136+AM136+CA136+AU136+BC136</f>
        <v>0</v>
      </c>
      <c r="O136" s="211" t="str">
        <f t="shared" si="249"/>
        <v>-</v>
      </c>
      <c r="P136" s="210">
        <f t="shared" si="250"/>
        <v>0</v>
      </c>
      <c r="Q136" s="230">
        <f t="shared" si="229"/>
        <v>0</v>
      </c>
      <c r="R136" s="109"/>
      <c r="S136" s="31"/>
      <c r="T136" s="227" t="str">
        <f t="shared" si="251"/>
        <v>-</v>
      </c>
      <c r="U136" s="231"/>
      <c r="V136" s="232"/>
      <c r="W136" s="231"/>
      <c r="X136" s="137" t="str">
        <f t="shared" si="238"/>
        <v>-</v>
      </c>
      <c r="Y136" s="250">
        <f t="shared" si="230"/>
        <v>0</v>
      </c>
      <c r="Z136" s="109"/>
      <c r="AA136" s="31"/>
      <c r="AB136" s="227" t="str">
        <f t="shared" si="252"/>
        <v>-</v>
      </c>
      <c r="AC136" s="231"/>
      <c r="AD136" s="232"/>
      <c r="AE136" s="231"/>
      <c r="AF136" s="137" t="str">
        <f t="shared" si="239"/>
        <v>-</v>
      </c>
      <c r="AG136" s="250">
        <f t="shared" si="231"/>
        <v>0</v>
      </c>
      <c r="AH136" s="109"/>
      <c r="AI136" s="31"/>
      <c r="AJ136" s="227" t="str">
        <f t="shared" si="253"/>
        <v>-</v>
      </c>
      <c r="AK136" s="231"/>
      <c r="AL136" s="232"/>
      <c r="AM136" s="231"/>
      <c r="AN136" s="137" t="str">
        <f t="shared" si="240"/>
        <v>-</v>
      </c>
      <c r="AO136" s="250">
        <f t="shared" si="232"/>
        <v>0</v>
      </c>
      <c r="AP136" s="109"/>
      <c r="AQ136" s="31"/>
      <c r="AR136" s="227" t="str">
        <f t="shared" si="254"/>
        <v>-</v>
      </c>
      <c r="AS136" s="231"/>
      <c r="AT136" s="232"/>
      <c r="AU136" s="231"/>
      <c r="AV136" s="137" t="str">
        <f t="shared" si="241"/>
        <v>-</v>
      </c>
      <c r="AW136" s="250">
        <f t="shared" si="233"/>
        <v>0</v>
      </c>
      <c r="AX136" s="109"/>
      <c r="AY136" s="31"/>
      <c r="AZ136" s="227" t="str">
        <f t="shared" si="255"/>
        <v>-</v>
      </c>
      <c r="BA136" s="231"/>
      <c r="BB136" s="232"/>
      <c r="BC136" s="231"/>
      <c r="BD136" s="137" t="str">
        <f t="shared" si="242"/>
        <v>-</v>
      </c>
      <c r="BE136" s="250">
        <f t="shared" si="234"/>
        <v>0</v>
      </c>
      <c r="BF136" s="109"/>
      <c r="BG136" s="31"/>
      <c r="BH136" s="227" t="str">
        <f t="shared" si="243"/>
        <v>-</v>
      </c>
      <c r="BI136" s="231"/>
      <c r="BJ136" s="232"/>
      <c r="BK136" s="231"/>
      <c r="BL136" s="137" t="str">
        <f t="shared" si="244"/>
        <v>-</v>
      </c>
      <c r="BM136" s="250">
        <f t="shared" si="235"/>
        <v>0</v>
      </c>
      <c r="BN136" s="109"/>
      <c r="BO136" s="31"/>
      <c r="BP136" s="227" t="str">
        <f t="shared" si="245"/>
        <v>-</v>
      </c>
      <c r="BQ136" s="231"/>
      <c r="BR136" s="232"/>
      <c r="BS136" s="231"/>
      <c r="BT136" s="137" t="str">
        <f t="shared" si="246"/>
        <v>-</v>
      </c>
      <c r="BU136" s="250">
        <f t="shared" si="236"/>
        <v>0</v>
      </c>
      <c r="BV136" s="109"/>
      <c r="BW136" s="31"/>
      <c r="BX136" s="227" t="str">
        <f t="shared" si="256"/>
        <v>-</v>
      </c>
      <c r="BY136" s="231"/>
      <c r="BZ136" s="232"/>
      <c r="CA136" s="231"/>
      <c r="CB136" s="137" t="str">
        <f t="shared" si="247"/>
        <v>-</v>
      </c>
      <c r="CC136" s="250">
        <f t="shared" si="237"/>
        <v>0</v>
      </c>
    </row>
    <row r="137" ht="14.25" customHeight="1" spans="1:81">
      <c r="A137" s="191"/>
      <c r="B137" s="108">
        <v>6</v>
      </c>
      <c r="C137" s="192">
        <f t="shared" si="227"/>
        <v>0</v>
      </c>
      <c r="D137" s="189">
        <f t="shared" si="257"/>
        <v>0</v>
      </c>
      <c r="E137" s="189">
        <f t="shared" si="258"/>
        <v>0</v>
      </c>
      <c r="F137" s="190">
        <f t="shared" si="259"/>
        <v>0</v>
      </c>
      <c r="G137" s="190">
        <f t="shared" si="260"/>
        <v>0</v>
      </c>
      <c r="H137" s="190">
        <f t="shared" si="261"/>
        <v>0</v>
      </c>
      <c r="I137" s="208">
        <f t="shared" si="262"/>
        <v>0</v>
      </c>
      <c r="J137" s="204" t="str">
        <f t="shared" si="248"/>
        <v>-</v>
      </c>
      <c r="K137" s="208">
        <f t="shared" si="263"/>
        <v>0</v>
      </c>
      <c r="L137" s="208">
        <f t="shared" si="264"/>
        <v>0</v>
      </c>
      <c r="M137" s="210">
        <f t="shared" si="228"/>
        <v>0</v>
      </c>
      <c r="N137" s="190">
        <f t="shared" si="265"/>
        <v>0</v>
      </c>
      <c r="O137" s="211" t="str">
        <f t="shared" si="249"/>
        <v>-</v>
      </c>
      <c r="P137" s="210">
        <f t="shared" si="250"/>
        <v>0</v>
      </c>
      <c r="Q137" s="230">
        <f t="shared" si="229"/>
        <v>0</v>
      </c>
      <c r="R137" s="109"/>
      <c r="S137" s="31"/>
      <c r="T137" s="227" t="str">
        <f t="shared" si="251"/>
        <v>-</v>
      </c>
      <c r="U137" s="231"/>
      <c r="V137" s="232"/>
      <c r="W137" s="231"/>
      <c r="X137" s="137" t="str">
        <f t="shared" si="238"/>
        <v>-</v>
      </c>
      <c r="Y137" s="250">
        <f t="shared" si="230"/>
        <v>0</v>
      </c>
      <c r="Z137" s="109"/>
      <c r="AA137" s="31"/>
      <c r="AB137" s="227" t="str">
        <f t="shared" si="252"/>
        <v>-</v>
      </c>
      <c r="AC137" s="231"/>
      <c r="AD137" s="232"/>
      <c r="AE137" s="231"/>
      <c r="AF137" s="137" t="str">
        <f t="shared" si="239"/>
        <v>-</v>
      </c>
      <c r="AG137" s="250">
        <f t="shared" si="231"/>
        <v>0</v>
      </c>
      <c r="AH137" s="109"/>
      <c r="AI137" s="31"/>
      <c r="AJ137" s="227" t="str">
        <f t="shared" si="253"/>
        <v>-</v>
      </c>
      <c r="AK137" s="231"/>
      <c r="AL137" s="232"/>
      <c r="AM137" s="231"/>
      <c r="AN137" s="137" t="str">
        <f t="shared" si="240"/>
        <v>-</v>
      </c>
      <c r="AO137" s="250">
        <f t="shared" si="232"/>
        <v>0</v>
      </c>
      <c r="AP137" s="109"/>
      <c r="AQ137" s="31"/>
      <c r="AR137" s="227" t="str">
        <f t="shared" si="254"/>
        <v>-</v>
      </c>
      <c r="AS137" s="231"/>
      <c r="AT137" s="232"/>
      <c r="AU137" s="231"/>
      <c r="AV137" s="137" t="str">
        <f t="shared" si="241"/>
        <v>-</v>
      </c>
      <c r="AW137" s="250">
        <f t="shared" si="233"/>
        <v>0</v>
      </c>
      <c r="AX137" s="109"/>
      <c r="AY137" s="31"/>
      <c r="AZ137" s="227" t="str">
        <f t="shared" si="255"/>
        <v>-</v>
      </c>
      <c r="BA137" s="231"/>
      <c r="BB137" s="232"/>
      <c r="BC137" s="231"/>
      <c r="BD137" s="137" t="str">
        <f t="shared" si="242"/>
        <v>-</v>
      </c>
      <c r="BE137" s="250">
        <f t="shared" si="234"/>
        <v>0</v>
      </c>
      <c r="BF137" s="109"/>
      <c r="BG137" s="31"/>
      <c r="BH137" s="227" t="str">
        <f t="shared" si="243"/>
        <v>-</v>
      </c>
      <c r="BI137" s="231"/>
      <c r="BJ137" s="232"/>
      <c r="BK137" s="231"/>
      <c r="BL137" s="137" t="str">
        <f t="shared" si="244"/>
        <v>-</v>
      </c>
      <c r="BM137" s="250">
        <f t="shared" si="235"/>
        <v>0</v>
      </c>
      <c r="BN137" s="109"/>
      <c r="BO137" s="31"/>
      <c r="BP137" s="227" t="str">
        <f t="shared" si="245"/>
        <v>-</v>
      </c>
      <c r="BQ137" s="231"/>
      <c r="BR137" s="232"/>
      <c r="BS137" s="231"/>
      <c r="BT137" s="137" t="str">
        <f t="shared" si="246"/>
        <v>-</v>
      </c>
      <c r="BU137" s="250">
        <f t="shared" si="236"/>
        <v>0</v>
      </c>
      <c r="BV137" s="109"/>
      <c r="BW137" s="31"/>
      <c r="BX137" s="227" t="str">
        <f t="shared" si="256"/>
        <v>-</v>
      </c>
      <c r="BY137" s="231"/>
      <c r="BZ137" s="232"/>
      <c r="CA137" s="231"/>
      <c r="CB137" s="137" t="str">
        <f t="shared" si="247"/>
        <v>-</v>
      </c>
      <c r="CC137" s="250">
        <f t="shared" si="237"/>
        <v>0</v>
      </c>
    </row>
    <row r="138" ht="14.25" customHeight="1" spans="1:81">
      <c r="A138" s="191"/>
      <c r="B138" s="108">
        <v>7</v>
      </c>
      <c r="C138" s="192">
        <f t="shared" si="227"/>
        <v>0</v>
      </c>
      <c r="D138" s="189">
        <f t="shared" si="257"/>
        <v>0</v>
      </c>
      <c r="E138" s="189">
        <f t="shared" si="258"/>
        <v>0</v>
      </c>
      <c r="F138" s="190">
        <f t="shared" si="259"/>
        <v>0</v>
      </c>
      <c r="G138" s="190">
        <f t="shared" si="260"/>
        <v>0</v>
      </c>
      <c r="H138" s="190">
        <f t="shared" si="261"/>
        <v>0</v>
      </c>
      <c r="I138" s="208">
        <f t="shared" si="262"/>
        <v>0</v>
      </c>
      <c r="J138" s="204" t="str">
        <f t="shared" si="248"/>
        <v>-</v>
      </c>
      <c r="K138" s="208">
        <f t="shared" si="263"/>
        <v>0</v>
      </c>
      <c r="L138" s="208">
        <f t="shared" si="264"/>
        <v>0</v>
      </c>
      <c r="M138" s="210">
        <f t="shared" si="228"/>
        <v>0</v>
      </c>
      <c r="N138" s="190">
        <f t="shared" si="265"/>
        <v>0</v>
      </c>
      <c r="O138" s="211" t="str">
        <f t="shared" si="249"/>
        <v>-</v>
      </c>
      <c r="P138" s="210">
        <f t="shared" si="250"/>
        <v>0</v>
      </c>
      <c r="Q138" s="230">
        <f t="shared" si="229"/>
        <v>0</v>
      </c>
      <c r="R138" s="109"/>
      <c r="S138" s="31"/>
      <c r="T138" s="227" t="str">
        <f t="shared" si="251"/>
        <v>-</v>
      </c>
      <c r="U138" s="231"/>
      <c r="V138" s="232"/>
      <c r="W138" s="231"/>
      <c r="X138" s="137" t="str">
        <f t="shared" si="238"/>
        <v>-</v>
      </c>
      <c r="Y138" s="250">
        <f t="shared" si="230"/>
        <v>0</v>
      </c>
      <c r="Z138" s="109"/>
      <c r="AA138" s="31"/>
      <c r="AB138" s="227" t="str">
        <f t="shared" si="252"/>
        <v>-</v>
      </c>
      <c r="AC138" s="231"/>
      <c r="AD138" s="232"/>
      <c r="AE138" s="231"/>
      <c r="AF138" s="137" t="str">
        <f t="shared" si="239"/>
        <v>-</v>
      </c>
      <c r="AG138" s="250">
        <f t="shared" si="231"/>
        <v>0</v>
      </c>
      <c r="AH138" s="109"/>
      <c r="AI138" s="31"/>
      <c r="AJ138" s="227" t="str">
        <f t="shared" si="253"/>
        <v>-</v>
      </c>
      <c r="AK138" s="231"/>
      <c r="AL138" s="232"/>
      <c r="AM138" s="231"/>
      <c r="AN138" s="137" t="str">
        <f t="shared" si="240"/>
        <v>-</v>
      </c>
      <c r="AO138" s="250">
        <f t="shared" si="232"/>
        <v>0</v>
      </c>
      <c r="AP138" s="109"/>
      <c r="AQ138" s="31"/>
      <c r="AR138" s="227" t="str">
        <f t="shared" si="254"/>
        <v>-</v>
      </c>
      <c r="AS138" s="231"/>
      <c r="AT138" s="232"/>
      <c r="AU138" s="231"/>
      <c r="AV138" s="137" t="str">
        <f t="shared" si="241"/>
        <v>-</v>
      </c>
      <c r="AW138" s="250">
        <f t="shared" si="233"/>
        <v>0</v>
      </c>
      <c r="AX138" s="109"/>
      <c r="AY138" s="31"/>
      <c r="AZ138" s="227" t="str">
        <f t="shared" si="255"/>
        <v>-</v>
      </c>
      <c r="BA138" s="231"/>
      <c r="BB138" s="232"/>
      <c r="BC138" s="231"/>
      <c r="BD138" s="137" t="str">
        <f t="shared" si="242"/>
        <v>-</v>
      </c>
      <c r="BE138" s="250">
        <f t="shared" si="234"/>
        <v>0</v>
      </c>
      <c r="BF138" s="109"/>
      <c r="BG138" s="31"/>
      <c r="BH138" s="227" t="str">
        <f t="shared" si="243"/>
        <v>-</v>
      </c>
      <c r="BI138" s="231"/>
      <c r="BJ138" s="232"/>
      <c r="BK138" s="231"/>
      <c r="BL138" s="137" t="str">
        <f t="shared" si="244"/>
        <v>-</v>
      </c>
      <c r="BM138" s="250">
        <f t="shared" si="235"/>
        <v>0</v>
      </c>
      <c r="BN138" s="109"/>
      <c r="BO138" s="31"/>
      <c r="BP138" s="227" t="str">
        <f t="shared" si="245"/>
        <v>-</v>
      </c>
      <c r="BQ138" s="231"/>
      <c r="BR138" s="232"/>
      <c r="BS138" s="231"/>
      <c r="BT138" s="137" t="str">
        <f t="shared" si="246"/>
        <v>-</v>
      </c>
      <c r="BU138" s="250">
        <f t="shared" si="236"/>
        <v>0</v>
      </c>
      <c r="BV138" s="109"/>
      <c r="BW138" s="31"/>
      <c r="BX138" s="227" t="str">
        <f t="shared" si="256"/>
        <v>-</v>
      </c>
      <c r="BY138" s="231"/>
      <c r="BZ138" s="232"/>
      <c r="CA138" s="231"/>
      <c r="CB138" s="137" t="str">
        <f t="shared" si="247"/>
        <v>-</v>
      </c>
      <c r="CC138" s="250">
        <f t="shared" si="237"/>
        <v>0</v>
      </c>
    </row>
    <row r="139" ht="14.25" customHeight="1" spans="1:81">
      <c r="A139" s="191"/>
      <c r="B139" s="108">
        <v>8</v>
      </c>
      <c r="C139" s="192">
        <f t="shared" si="227"/>
        <v>0</v>
      </c>
      <c r="D139" s="189">
        <f t="shared" si="257"/>
        <v>0</v>
      </c>
      <c r="E139" s="189">
        <f t="shared" si="258"/>
        <v>0</v>
      </c>
      <c r="F139" s="190">
        <f t="shared" si="259"/>
        <v>0</v>
      </c>
      <c r="G139" s="190">
        <f t="shared" si="260"/>
        <v>0</v>
      </c>
      <c r="H139" s="190">
        <f t="shared" si="261"/>
        <v>0</v>
      </c>
      <c r="I139" s="208">
        <f t="shared" si="262"/>
        <v>0</v>
      </c>
      <c r="J139" s="204" t="str">
        <f t="shared" si="248"/>
        <v>-</v>
      </c>
      <c r="K139" s="208">
        <f t="shared" si="263"/>
        <v>0</v>
      </c>
      <c r="L139" s="208">
        <f t="shared" si="264"/>
        <v>0</v>
      </c>
      <c r="M139" s="210">
        <f t="shared" si="228"/>
        <v>0</v>
      </c>
      <c r="N139" s="190">
        <f t="shared" si="265"/>
        <v>0</v>
      </c>
      <c r="O139" s="211" t="str">
        <f t="shared" si="249"/>
        <v>-</v>
      </c>
      <c r="P139" s="210">
        <f t="shared" si="250"/>
        <v>0</v>
      </c>
      <c r="Q139" s="230">
        <f t="shared" si="229"/>
        <v>0</v>
      </c>
      <c r="R139" s="109"/>
      <c r="S139" s="31"/>
      <c r="T139" s="227" t="str">
        <f t="shared" si="251"/>
        <v>-</v>
      </c>
      <c r="U139" s="231"/>
      <c r="V139" s="232"/>
      <c r="W139" s="231"/>
      <c r="X139" s="137" t="str">
        <f t="shared" si="238"/>
        <v>-</v>
      </c>
      <c r="Y139" s="250">
        <f t="shared" si="230"/>
        <v>0</v>
      </c>
      <c r="Z139" s="109"/>
      <c r="AA139" s="31"/>
      <c r="AB139" s="227" t="str">
        <f t="shared" si="252"/>
        <v>-</v>
      </c>
      <c r="AC139" s="231"/>
      <c r="AD139" s="232"/>
      <c r="AE139" s="231"/>
      <c r="AF139" s="137" t="str">
        <f t="shared" si="239"/>
        <v>-</v>
      </c>
      <c r="AG139" s="250">
        <f t="shared" si="231"/>
        <v>0</v>
      </c>
      <c r="AH139" s="109"/>
      <c r="AI139" s="31"/>
      <c r="AJ139" s="227" t="str">
        <f t="shared" si="253"/>
        <v>-</v>
      </c>
      <c r="AK139" s="231"/>
      <c r="AL139" s="232"/>
      <c r="AM139" s="231"/>
      <c r="AN139" s="137" t="str">
        <f t="shared" si="240"/>
        <v>-</v>
      </c>
      <c r="AO139" s="250">
        <f t="shared" si="232"/>
        <v>0</v>
      </c>
      <c r="AP139" s="109"/>
      <c r="AQ139" s="31"/>
      <c r="AR139" s="227" t="str">
        <f t="shared" si="254"/>
        <v>-</v>
      </c>
      <c r="AS139" s="231"/>
      <c r="AT139" s="232"/>
      <c r="AU139" s="231"/>
      <c r="AV139" s="137" t="str">
        <f t="shared" si="241"/>
        <v>-</v>
      </c>
      <c r="AW139" s="250">
        <f t="shared" si="233"/>
        <v>0</v>
      </c>
      <c r="AX139" s="109"/>
      <c r="AY139" s="31"/>
      <c r="AZ139" s="227" t="str">
        <f t="shared" si="255"/>
        <v>-</v>
      </c>
      <c r="BA139" s="231"/>
      <c r="BB139" s="232"/>
      <c r="BC139" s="231"/>
      <c r="BD139" s="137" t="str">
        <f t="shared" si="242"/>
        <v>-</v>
      </c>
      <c r="BE139" s="250">
        <f t="shared" si="234"/>
        <v>0</v>
      </c>
      <c r="BF139" s="109"/>
      <c r="BG139" s="31"/>
      <c r="BH139" s="227" t="str">
        <f t="shared" si="243"/>
        <v>-</v>
      </c>
      <c r="BI139" s="231"/>
      <c r="BJ139" s="232"/>
      <c r="BK139" s="231"/>
      <c r="BL139" s="137" t="str">
        <f t="shared" si="244"/>
        <v>-</v>
      </c>
      <c r="BM139" s="250">
        <f t="shared" si="235"/>
        <v>0</v>
      </c>
      <c r="BN139" s="109"/>
      <c r="BO139" s="31"/>
      <c r="BP139" s="227" t="str">
        <f t="shared" si="245"/>
        <v>-</v>
      </c>
      <c r="BQ139" s="231"/>
      <c r="BR139" s="232"/>
      <c r="BS139" s="231"/>
      <c r="BT139" s="137" t="str">
        <f t="shared" si="246"/>
        <v>-</v>
      </c>
      <c r="BU139" s="250">
        <f t="shared" si="236"/>
        <v>0</v>
      </c>
      <c r="BV139" s="109"/>
      <c r="BW139" s="31"/>
      <c r="BX139" s="227" t="str">
        <f t="shared" si="256"/>
        <v>-</v>
      </c>
      <c r="BY139" s="231"/>
      <c r="BZ139" s="232"/>
      <c r="CA139" s="231"/>
      <c r="CB139" s="137" t="str">
        <f t="shared" si="247"/>
        <v>-</v>
      </c>
      <c r="CC139" s="250">
        <f t="shared" si="237"/>
        <v>0</v>
      </c>
    </row>
    <row r="140" ht="14.25" customHeight="1" spans="1:81">
      <c r="A140" s="191"/>
      <c r="B140" s="108">
        <v>9</v>
      </c>
      <c r="C140" s="192">
        <f t="shared" si="227"/>
        <v>0</v>
      </c>
      <c r="D140" s="189">
        <f t="shared" si="257"/>
        <v>0</v>
      </c>
      <c r="E140" s="189">
        <f t="shared" si="258"/>
        <v>0</v>
      </c>
      <c r="F140" s="190">
        <f t="shared" si="259"/>
        <v>0</v>
      </c>
      <c r="G140" s="190">
        <f t="shared" si="260"/>
        <v>0</v>
      </c>
      <c r="H140" s="190">
        <f t="shared" si="261"/>
        <v>0</v>
      </c>
      <c r="I140" s="208">
        <f t="shared" si="262"/>
        <v>0</v>
      </c>
      <c r="J140" s="204" t="str">
        <f t="shared" si="248"/>
        <v>-</v>
      </c>
      <c r="K140" s="208">
        <f t="shared" si="263"/>
        <v>0</v>
      </c>
      <c r="L140" s="208">
        <f t="shared" si="264"/>
        <v>0</v>
      </c>
      <c r="M140" s="210">
        <f t="shared" si="228"/>
        <v>0</v>
      </c>
      <c r="N140" s="190">
        <f t="shared" si="265"/>
        <v>0</v>
      </c>
      <c r="O140" s="211" t="str">
        <f t="shared" si="249"/>
        <v>-</v>
      </c>
      <c r="P140" s="210">
        <f t="shared" si="250"/>
        <v>0</v>
      </c>
      <c r="Q140" s="230">
        <f t="shared" si="229"/>
        <v>0</v>
      </c>
      <c r="R140" s="109"/>
      <c r="S140" s="31"/>
      <c r="T140" s="227" t="str">
        <f t="shared" si="251"/>
        <v>-</v>
      </c>
      <c r="U140" s="231"/>
      <c r="V140" s="232"/>
      <c r="W140" s="231"/>
      <c r="X140" s="137" t="str">
        <f t="shared" si="238"/>
        <v>-</v>
      </c>
      <c r="Y140" s="250">
        <f t="shared" si="230"/>
        <v>0</v>
      </c>
      <c r="Z140" s="109"/>
      <c r="AA140" s="31"/>
      <c r="AB140" s="227" t="str">
        <f t="shared" si="252"/>
        <v>-</v>
      </c>
      <c r="AC140" s="231"/>
      <c r="AD140" s="232"/>
      <c r="AE140" s="231"/>
      <c r="AF140" s="137" t="str">
        <f t="shared" si="239"/>
        <v>-</v>
      </c>
      <c r="AG140" s="250">
        <f t="shared" si="231"/>
        <v>0</v>
      </c>
      <c r="AH140" s="109"/>
      <c r="AI140" s="31"/>
      <c r="AJ140" s="227" t="str">
        <f t="shared" si="253"/>
        <v>-</v>
      </c>
      <c r="AK140" s="231"/>
      <c r="AL140" s="232"/>
      <c r="AM140" s="231"/>
      <c r="AN140" s="137" t="str">
        <f t="shared" si="240"/>
        <v>-</v>
      </c>
      <c r="AO140" s="250">
        <f t="shared" si="232"/>
        <v>0</v>
      </c>
      <c r="AP140" s="109"/>
      <c r="AQ140" s="31"/>
      <c r="AR140" s="227" t="str">
        <f t="shared" si="254"/>
        <v>-</v>
      </c>
      <c r="AS140" s="231"/>
      <c r="AT140" s="232"/>
      <c r="AU140" s="231"/>
      <c r="AV140" s="137" t="str">
        <f t="shared" si="241"/>
        <v>-</v>
      </c>
      <c r="AW140" s="250">
        <f t="shared" si="233"/>
        <v>0</v>
      </c>
      <c r="AX140" s="109"/>
      <c r="AY140" s="31"/>
      <c r="AZ140" s="227" t="str">
        <f t="shared" si="255"/>
        <v>-</v>
      </c>
      <c r="BA140" s="231"/>
      <c r="BB140" s="232"/>
      <c r="BC140" s="231"/>
      <c r="BD140" s="137" t="str">
        <f t="shared" si="242"/>
        <v>-</v>
      </c>
      <c r="BE140" s="250">
        <f t="shared" si="234"/>
        <v>0</v>
      </c>
      <c r="BF140" s="109"/>
      <c r="BG140" s="31"/>
      <c r="BH140" s="227" t="str">
        <f t="shared" si="243"/>
        <v>-</v>
      </c>
      <c r="BI140" s="231"/>
      <c r="BJ140" s="232"/>
      <c r="BK140" s="231"/>
      <c r="BL140" s="137" t="str">
        <f t="shared" si="244"/>
        <v>-</v>
      </c>
      <c r="BM140" s="250">
        <f t="shared" si="235"/>
        <v>0</v>
      </c>
      <c r="BN140" s="109"/>
      <c r="BO140" s="31"/>
      <c r="BP140" s="227" t="str">
        <f t="shared" si="245"/>
        <v>-</v>
      </c>
      <c r="BQ140" s="231"/>
      <c r="BR140" s="232"/>
      <c r="BS140" s="231"/>
      <c r="BT140" s="137" t="str">
        <f t="shared" si="246"/>
        <v>-</v>
      </c>
      <c r="BU140" s="250">
        <f t="shared" si="236"/>
        <v>0</v>
      </c>
      <c r="BV140" s="109"/>
      <c r="BW140" s="31"/>
      <c r="BX140" s="227" t="str">
        <f t="shared" si="256"/>
        <v>-</v>
      </c>
      <c r="BY140" s="231"/>
      <c r="BZ140" s="232"/>
      <c r="CA140" s="231"/>
      <c r="CB140" s="137" t="str">
        <f t="shared" si="247"/>
        <v>-</v>
      </c>
      <c r="CC140" s="250">
        <f t="shared" si="237"/>
        <v>0</v>
      </c>
    </row>
    <row r="141" ht="14.25" customHeight="1" spans="1:81">
      <c r="A141" s="191"/>
      <c r="B141" s="108">
        <v>10</v>
      </c>
      <c r="C141" s="192">
        <f t="shared" si="227"/>
        <v>0</v>
      </c>
      <c r="D141" s="189">
        <f t="shared" si="257"/>
        <v>0</v>
      </c>
      <c r="E141" s="189">
        <f t="shared" si="258"/>
        <v>0</v>
      </c>
      <c r="F141" s="190">
        <f t="shared" si="259"/>
        <v>0</v>
      </c>
      <c r="G141" s="190">
        <f t="shared" si="260"/>
        <v>0</v>
      </c>
      <c r="H141" s="190">
        <f t="shared" si="261"/>
        <v>0</v>
      </c>
      <c r="I141" s="208">
        <f t="shared" si="262"/>
        <v>0</v>
      </c>
      <c r="J141" s="204" t="str">
        <f t="shared" si="248"/>
        <v>-</v>
      </c>
      <c r="K141" s="208">
        <f t="shared" si="263"/>
        <v>0</v>
      </c>
      <c r="L141" s="208">
        <f t="shared" si="264"/>
        <v>0</v>
      </c>
      <c r="M141" s="210">
        <f t="shared" si="228"/>
        <v>0</v>
      </c>
      <c r="N141" s="190">
        <f t="shared" si="265"/>
        <v>0</v>
      </c>
      <c r="O141" s="211" t="str">
        <f t="shared" si="249"/>
        <v>-</v>
      </c>
      <c r="P141" s="210">
        <f t="shared" si="250"/>
        <v>0</v>
      </c>
      <c r="Q141" s="230">
        <f t="shared" si="229"/>
        <v>0</v>
      </c>
      <c r="R141" s="109"/>
      <c r="S141" s="31"/>
      <c r="T141" s="227" t="str">
        <f t="shared" si="251"/>
        <v>-</v>
      </c>
      <c r="U141" s="231"/>
      <c r="V141" s="232"/>
      <c r="W141" s="231"/>
      <c r="X141" s="137" t="str">
        <f t="shared" si="238"/>
        <v>-</v>
      </c>
      <c r="Y141" s="250">
        <f t="shared" si="230"/>
        <v>0</v>
      </c>
      <c r="Z141" s="109"/>
      <c r="AA141" s="31"/>
      <c r="AB141" s="227" t="str">
        <f t="shared" si="252"/>
        <v>-</v>
      </c>
      <c r="AC141" s="231"/>
      <c r="AD141" s="232"/>
      <c r="AE141" s="231"/>
      <c r="AF141" s="137" t="str">
        <f t="shared" si="239"/>
        <v>-</v>
      </c>
      <c r="AG141" s="250">
        <f t="shared" si="231"/>
        <v>0</v>
      </c>
      <c r="AH141" s="109"/>
      <c r="AI141" s="31"/>
      <c r="AJ141" s="227" t="str">
        <f t="shared" si="253"/>
        <v>-</v>
      </c>
      <c r="AK141" s="231"/>
      <c r="AL141" s="232"/>
      <c r="AM141" s="231"/>
      <c r="AN141" s="137" t="str">
        <f t="shared" si="240"/>
        <v>-</v>
      </c>
      <c r="AO141" s="250">
        <f t="shared" si="232"/>
        <v>0</v>
      </c>
      <c r="AP141" s="109"/>
      <c r="AQ141" s="31"/>
      <c r="AR141" s="227" t="str">
        <f t="shared" si="254"/>
        <v>-</v>
      </c>
      <c r="AS141" s="231"/>
      <c r="AT141" s="232"/>
      <c r="AU141" s="231"/>
      <c r="AV141" s="137" t="str">
        <f t="shared" si="241"/>
        <v>-</v>
      </c>
      <c r="AW141" s="250">
        <f t="shared" si="233"/>
        <v>0</v>
      </c>
      <c r="AX141" s="109"/>
      <c r="AY141" s="31"/>
      <c r="AZ141" s="227" t="str">
        <f t="shared" si="255"/>
        <v>-</v>
      </c>
      <c r="BA141" s="231"/>
      <c r="BB141" s="232"/>
      <c r="BC141" s="231"/>
      <c r="BD141" s="137" t="str">
        <f t="shared" si="242"/>
        <v>-</v>
      </c>
      <c r="BE141" s="250">
        <f t="shared" si="234"/>
        <v>0</v>
      </c>
      <c r="BF141" s="109"/>
      <c r="BG141" s="31"/>
      <c r="BH141" s="227" t="str">
        <f t="shared" si="243"/>
        <v>-</v>
      </c>
      <c r="BI141" s="231"/>
      <c r="BJ141" s="232"/>
      <c r="BK141" s="231"/>
      <c r="BL141" s="137" t="str">
        <f t="shared" si="244"/>
        <v>-</v>
      </c>
      <c r="BM141" s="250">
        <f t="shared" si="235"/>
        <v>0</v>
      </c>
      <c r="BN141" s="109"/>
      <c r="BO141" s="31"/>
      <c r="BP141" s="227" t="str">
        <f t="shared" si="245"/>
        <v>-</v>
      </c>
      <c r="BQ141" s="231"/>
      <c r="BR141" s="232"/>
      <c r="BS141" s="231"/>
      <c r="BT141" s="137" t="str">
        <f t="shared" si="246"/>
        <v>-</v>
      </c>
      <c r="BU141" s="250">
        <f t="shared" si="236"/>
        <v>0</v>
      </c>
      <c r="BV141" s="109"/>
      <c r="BW141" s="31"/>
      <c r="BX141" s="227" t="str">
        <f t="shared" si="256"/>
        <v>-</v>
      </c>
      <c r="BY141" s="231"/>
      <c r="BZ141" s="232"/>
      <c r="CA141" s="231"/>
      <c r="CB141" s="137" t="str">
        <f t="shared" si="247"/>
        <v>-</v>
      </c>
      <c r="CC141" s="250">
        <f t="shared" si="237"/>
        <v>0</v>
      </c>
    </row>
    <row r="142" ht="14.25" customHeight="1" spans="1:81">
      <c r="A142" s="191"/>
      <c r="B142" s="108">
        <v>11</v>
      </c>
      <c r="C142" s="192">
        <f t="shared" si="227"/>
        <v>0</v>
      </c>
      <c r="D142" s="189">
        <f t="shared" si="257"/>
        <v>0</v>
      </c>
      <c r="E142" s="189">
        <f t="shared" si="258"/>
        <v>0</v>
      </c>
      <c r="F142" s="190">
        <f t="shared" si="259"/>
        <v>0</v>
      </c>
      <c r="G142" s="190">
        <f t="shared" si="260"/>
        <v>0</v>
      </c>
      <c r="H142" s="190">
        <f t="shared" si="261"/>
        <v>0</v>
      </c>
      <c r="I142" s="208">
        <f t="shared" si="262"/>
        <v>0</v>
      </c>
      <c r="J142" s="204" t="str">
        <f t="shared" si="248"/>
        <v>-</v>
      </c>
      <c r="K142" s="208">
        <f t="shared" si="263"/>
        <v>0</v>
      </c>
      <c r="L142" s="208">
        <f t="shared" si="264"/>
        <v>0</v>
      </c>
      <c r="M142" s="210">
        <f t="shared" si="228"/>
        <v>0</v>
      </c>
      <c r="N142" s="190">
        <f t="shared" si="265"/>
        <v>0</v>
      </c>
      <c r="O142" s="211" t="str">
        <f t="shared" si="249"/>
        <v>-</v>
      </c>
      <c r="P142" s="210">
        <f t="shared" si="250"/>
        <v>0</v>
      </c>
      <c r="Q142" s="230">
        <f t="shared" si="229"/>
        <v>0</v>
      </c>
      <c r="R142" s="109"/>
      <c r="S142" s="31"/>
      <c r="T142" s="227" t="str">
        <f t="shared" si="251"/>
        <v>-</v>
      </c>
      <c r="U142" s="231"/>
      <c r="V142" s="232"/>
      <c r="W142" s="231"/>
      <c r="X142" s="137" t="str">
        <f t="shared" si="238"/>
        <v>-</v>
      </c>
      <c r="Y142" s="250">
        <f t="shared" si="230"/>
        <v>0</v>
      </c>
      <c r="Z142" s="109"/>
      <c r="AA142" s="31"/>
      <c r="AB142" s="227" t="str">
        <f t="shared" si="252"/>
        <v>-</v>
      </c>
      <c r="AC142" s="231"/>
      <c r="AD142" s="232"/>
      <c r="AE142" s="231"/>
      <c r="AF142" s="137" t="str">
        <f t="shared" si="239"/>
        <v>-</v>
      </c>
      <c r="AG142" s="250">
        <f t="shared" si="231"/>
        <v>0</v>
      </c>
      <c r="AH142" s="109"/>
      <c r="AI142" s="31"/>
      <c r="AJ142" s="227" t="str">
        <f t="shared" si="253"/>
        <v>-</v>
      </c>
      <c r="AK142" s="231"/>
      <c r="AL142" s="232"/>
      <c r="AM142" s="231"/>
      <c r="AN142" s="137" t="str">
        <f t="shared" si="240"/>
        <v>-</v>
      </c>
      <c r="AO142" s="250">
        <f t="shared" si="232"/>
        <v>0</v>
      </c>
      <c r="AP142" s="109"/>
      <c r="AQ142" s="31"/>
      <c r="AR142" s="227" t="str">
        <f t="shared" si="254"/>
        <v>-</v>
      </c>
      <c r="AS142" s="231"/>
      <c r="AT142" s="232"/>
      <c r="AU142" s="231"/>
      <c r="AV142" s="137" t="str">
        <f t="shared" si="241"/>
        <v>-</v>
      </c>
      <c r="AW142" s="250">
        <f t="shared" si="233"/>
        <v>0</v>
      </c>
      <c r="AX142" s="109"/>
      <c r="AY142" s="31"/>
      <c r="AZ142" s="227" t="str">
        <f t="shared" si="255"/>
        <v>-</v>
      </c>
      <c r="BA142" s="231"/>
      <c r="BB142" s="232"/>
      <c r="BC142" s="231"/>
      <c r="BD142" s="137" t="str">
        <f t="shared" si="242"/>
        <v>-</v>
      </c>
      <c r="BE142" s="250">
        <f t="shared" si="234"/>
        <v>0</v>
      </c>
      <c r="BF142" s="109"/>
      <c r="BG142" s="31"/>
      <c r="BH142" s="227" t="str">
        <f t="shared" si="243"/>
        <v>-</v>
      </c>
      <c r="BI142" s="231"/>
      <c r="BJ142" s="232"/>
      <c r="BK142" s="231"/>
      <c r="BL142" s="137" t="str">
        <f t="shared" si="244"/>
        <v>-</v>
      </c>
      <c r="BM142" s="250">
        <f t="shared" si="235"/>
        <v>0</v>
      </c>
      <c r="BN142" s="109"/>
      <c r="BO142" s="31"/>
      <c r="BP142" s="227" t="str">
        <f t="shared" si="245"/>
        <v>-</v>
      </c>
      <c r="BQ142" s="231"/>
      <c r="BR142" s="232"/>
      <c r="BS142" s="231"/>
      <c r="BT142" s="137" t="str">
        <f t="shared" si="246"/>
        <v>-</v>
      </c>
      <c r="BU142" s="250">
        <f t="shared" si="236"/>
        <v>0</v>
      </c>
      <c r="BV142" s="109"/>
      <c r="BW142" s="31"/>
      <c r="BX142" s="227" t="str">
        <f t="shared" si="256"/>
        <v>-</v>
      </c>
      <c r="BY142" s="231"/>
      <c r="BZ142" s="232"/>
      <c r="CA142" s="231"/>
      <c r="CB142" s="137" t="str">
        <f t="shared" si="247"/>
        <v>-</v>
      </c>
      <c r="CC142" s="250">
        <f t="shared" si="237"/>
        <v>0</v>
      </c>
    </row>
    <row r="143" ht="14.25" customHeight="1" spans="1:81">
      <c r="A143" s="191"/>
      <c r="B143" s="108">
        <v>12</v>
      </c>
      <c r="C143" s="192">
        <f t="shared" si="227"/>
        <v>0</v>
      </c>
      <c r="D143" s="189">
        <f t="shared" si="257"/>
        <v>0</v>
      </c>
      <c r="E143" s="189">
        <f t="shared" si="258"/>
        <v>0</v>
      </c>
      <c r="F143" s="190">
        <f t="shared" si="259"/>
        <v>0</v>
      </c>
      <c r="G143" s="190">
        <f t="shared" si="260"/>
        <v>0</v>
      </c>
      <c r="H143" s="190">
        <f t="shared" si="261"/>
        <v>0</v>
      </c>
      <c r="I143" s="208">
        <f t="shared" si="262"/>
        <v>0</v>
      </c>
      <c r="J143" s="204" t="str">
        <f t="shared" si="248"/>
        <v>-</v>
      </c>
      <c r="K143" s="208">
        <f t="shared" si="263"/>
        <v>0</v>
      </c>
      <c r="L143" s="208">
        <f t="shared" si="264"/>
        <v>0</v>
      </c>
      <c r="M143" s="210">
        <f t="shared" si="228"/>
        <v>0</v>
      </c>
      <c r="N143" s="190">
        <f t="shared" si="265"/>
        <v>0</v>
      </c>
      <c r="O143" s="211" t="str">
        <f t="shared" si="249"/>
        <v>-</v>
      </c>
      <c r="P143" s="210">
        <f t="shared" si="250"/>
        <v>0</v>
      </c>
      <c r="Q143" s="230">
        <f t="shared" si="229"/>
        <v>0</v>
      </c>
      <c r="R143" s="109"/>
      <c r="S143" s="31"/>
      <c r="T143" s="227" t="str">
        <f t="shared" si="251"/>
        <v>-</v>
      </c>
      <c r="U143" s="231"/>
      <c r="V143" s="232"/>
      <c r="W143" s="231"/>
      <c r="X143" s="137" t="str">
        <f t="shared" si="238"/>
        <v>-</v>
      </c>
      <c r="Y143" s="250">
        <f t="shared" si="230"/>
        <v>0</v>
      </c>
      <c r="Z143" s="109"/>
      <c r="AA143" s="31"/>
      <c r="AB143" s="227" t="str">
        <f t="shared" si="252"/>
        <v>-</v>
      </c>
      <c r="AC143" s="231"/>
      <c r="AD143" s="232"/>
      <c r="AE143" s="231"/>
      <c r="AF143" s="137" t="str">
        <f t="shared" si="239"/>
        <v>-</v>
      </c>
      <c r="AG143" s="250">
        <f t="shared" si="231"/>
        <v>0</v>
      </c>
      <c r="AH143" s="109"/>
      <c r="AI143" s="31"/>
      <c r="AJ143" s="227" t="str">
        <f t="shared" si="253"/>
        <v>-</v>
      </c>
      <c r="AK143" s="231"/>
      <c r="AL143" s="232"/>
      <c r="AM143" s="231"/>
      <c r="AN143" s="137" t="str">
        <f t="shared" si="240"/>
        <v>-</v>
      </c>
      <c r="AO143" s="250">
        <f t="shared" si="232"/>
        <v>0</v>
      </c>
      <c r="AP143" s="109"/>
      <c r="AQ143" s="31"/>
      <c r="AR143" s="227" t="str">
        <f t="shared" si="254"/>
        <v>-</v>
      </c>
      <c r="AS143" s="231"/>
      <c r="AT143" s="232"/>
      <c r="AU143" s="231"/>
      <c r="AV143" s="137" t="str">
        <f t="shared" si="241"/>
        <v>-</v>
      </c>
      <c r="AW143" s="250">
        <f t="shared" si="233"/>
        <v>0</v>
      </c>
      <c r="AX143" s="109"/>
      <c r="AY143" s="31"/>
      <c r="AZ143" s="227" t="str">
        <f t="shared" si="255"/>
        <v>-</v>
      </c>
      <c r="BA143" s="231"/>
      <c r="BB143" s="232"/>
      <c r="BC143" s="231"/>
      <c r="BD143" s="137" t="str">
        <f t="shared" si="242"/>
        <v>-</v>
      </c>
      <c r="BE143" s="250">
        <f t="shared" si="234"/>
        <v>0</v>
      </c>
      <c r="BF143" s="109"/>
      <c r="BG143" s="31"/>
      <c r="BH143" s="227" t="str">
        <f t="shared" si="243"/>
        <v>-</v>
      </c>
      <c r="BI143" s="231"/>
      <c r="BJ143" s="232"/>
      <c r="BK143" s="231"/>
      <c r="BL143" s="137" t="str">
        <f t="shared" si="244"/>
        <v>-</v>
      </c>
      <c r="BM143" s="250">
        <f t="shared" si="235"/>
        <v>0</v>
      </c>
      <c r="BN143" s="109"/>
      <c r="BO143" s="31"/>
      <c r="BP143" s="227" t="str">
        <f t="shared" si="245"/>
        <v>-</v>
      </c>
      <c r="BQ143" s="231"/>
      <c r="BR143" s="232"/>
      <c r="BS143" s="231"/>
      <c r="BT143" s="137" t="str">
        <f t="shared" si="246"/>
        <v>-</v>
      </c>
      <c r="BU143" s="250">
        <f t="shared" si="236"/>
        <v>0</v>
      </c>
      <c r="BV143" s="109"/>
      <c r="BW143" s="31"/>
      <c r="BX143" s="227" t="str">
        <f t="shared" si="256"/>
        <v>-</v>
      </c>
      <c r="BY143" s="231"/>
      <c r="BZ143" s="232"/>
      <c r="CA143" s="231"/>
      <c r="CB143" s="137" t="str">
        <f t="shared" si="247"/>
        <v>-</v>
      </c>
      <c r="CC143" s="250">
        <f t="shared" si="237"/>
        <v>0</v>
      </c>
    </row>
    <row r="144" ht="14.25" customHeight="1" spans="1:81">
      <c r="A144" s="191"/>
      <c r="B144" s="108">
        <v>13</v>
      </c>
      <c r="C144" s="192">
        <f t="shared" si="227"/>
        <v>0</v>
      </c>
      <c r="D144" s="189">
        <f t="shared" si="257"/>
        <v>0</v>
      </c>
      <c r="E144" s="189">
        <f t="shared" si="258"/>
        <v>0</v>
      </c>
      <c r="F144" s="190">
        <f t="shared" si="259"/>
        <v>0</v>
      </c>
      <c r="G144" s="190">
        <f t="shared" si="260"/>
        <v>0</v>
      </c>
      <c r="H144" s="190">
        <f t="shared" si="261"/>
        <v>0</v>
      </c>
      <c r="I144" s="208">
        <f t="shared" si="262"/>
        <v>0</v>
      </c>
      <c r="J144" s="204" t="str">
        <f t="shared" si="248"/>
        <v>-</v>
      </c>
      <c r="K144" s="208">
        <f t="shared" si="263"/>
        <v>0</v>
      </c>
      <c r="L144" s="208">
        <f t="shared" si="264"/>
        <v>0</v>
      </c>
      <c r="M144" s="210">
        <f t="shared" si="228"/>
        <v>0</v>
      </c>
      <c r="N144" s="190">
        <f t="shared" si="265"/>
        <v>0</v>
      </c>
      <c r="O144" s="211" t="str">
        <f t="shared" si="249"/>
        <v>-</v>
      </c>
      <c r="P144" s="210">
        <f t="shared" si="250"/>
        <v>0</v>
      </c>
      <c r="Q144" s="230">
        <f t="shared" si="229"/>
        <v>0</v>
      </c>
      <c r="R144" s="109"/>
      <c r="S144" s="31"/>
      <c r="T144" s="227" t="str">
        <f t="shared" si="251"/>
        <v>-</v>
      </c>
      <c r="U144" s="231"/>
      <c r="V144" s="232"/>
      <c r="W144" s="231"/>
      <c r="X144" s="137" t="str">
        <f t="shared" si="238"/>
        <v>-</v>
      </c>
      <c r="Y144" s="250">
        <f t="shared" si="230"/>
        <v>0</v>
      </c>
      <c r="Z144" s="109"/>
      <c r="AA144" s="31"/>
      <c r="AB144" s="227" t="str">
        <f t="shared" si="252"/>
        <v>-</v>
      </c>
      <c r="AC144" s="231"/>
      <c r="AD144" s="232"/>
      <c r="AE144" s="231"/>
      <c r="AF144" s="137" t="str">
        <f t="shared" si="239"/>
        <v>-</v>
      </c>
      <c r="AG144" s="250">
        <f t="shared" si="231"/>
        <v>0</v>
      </c>
      <c r="AH144" s="109"/>
      <c r="AI144" s="31"/>
      <c r="AJ144" s="227" t="str">
        <f t="shared" si="253"/>
        <v>-</v>
      </c>
      <c r="AK144" s="231"/>
      <c r="AL144" s="232"/>
      <c r="AM144" s="231"/>
      <c r="AN144" s="137" t="str">
        <f t="shared" si="240"/>
        <v>-</v>
      </c>
      <c r="AO144" s="250">
        <f t="shared" si="232"/>
        <v>0</v>
      </c>
      <c r="AP144" s="109"/>
      <c r="AQ144" s="31"/>
      <c r="AR144" s="227" t="str">
        <f t="shared" si="254"/>
        <v>-</v>
      </c>
      <c r="AS144" s="231"/>
      <c r="AT144" s="232"/>
      <c r="AU144" s="231"/>
      <c r="AV144" s="137" t="str">
        <f t="shared" si="241"/>
        <v>-</v>
      </c>
      <c r="AW144" s="250">
        <f t="shared" si="233"/>
        <v>0</v>
      </c>
      <c r="AX144" s="109"/>
      <c r="AY144" s="31"/>
      <c r="AZ144" s="227" t="str">
        <f t="shared" si="255"/>
        <v>-</v>
      </c>
      <c r="BA144" s="231"/>
      <c r="BB144" s="232"/>
      <c r="BC144" s="231"/>
      <c r="BD144" s="137" t="str">
        <f t="shared" si="242"/>
        <v>-</v>
      </c>
      <c r="BE144" s="250">
        <f t="shared" si="234"/>
        <v>0</v>
      </c>
      <c r="BF144" s="109"/>
      <c r="BG144" s="31"/>
      <c r="BH144" s="227" t="str">
        <f t="shared" si="243"/>
        <v>-</v>
      </c>
      <c r="BI144" s="231"/>
      <c r="BJ144" s="232"/>
      <c r="BK144" s="231"/>
      <c r="BL144" s="137" t="str">
        <f t="shared" si="244"/>
        <v>-</v>
      </c>
      <c r="BM144" s="250">
        <f t="shared" si="235"/>
        <v>0</v>
      </c>
      <c r="BN144" s="109"/>
      <c r="BO144" s="31"/>
      <c r="BP144" s="227" t="str">
        <f t="shared" si="245"/>
        <v>-</v>
      </c>
      <c r="BQ144" s="231"/>
      <c r="BR144" s="232"/>
      <c r="BS144" s="231"/>
      <c r="BT144" s="137" t="str">
        <f t="shared" si="246"/>
        <v>-</v>
      </c>
      <c r="BU144" s="250">
        <f t="shared" si="236"/>
        <v>0</v>
      </c>
      <c r="BV144" s="109"/>
      <c r="BW144" s="31"/>
      <c r="BX144" s="227" t="str">
        <f t="shared" si="256"/>
        <v>-</v>
      </c>
      <c r="BY144" s="231"/>
      <c r="BZ144" s="232"/>
      <c r="CA144" s="231"/>
      <c r="CB144" s="137" t="str">
        <f t="shared" si="247"/>
        <v>-</v>
      </c>
      <c r="CC144" s="250">
        <f t="shared" si="237"/>
        <v>0</v>
      </c>
    </row>
    <row r="145" ht="14.25" customHeight="1" spans="1:81">
      <c r="A145" s="191"/>
      <c r="B145" s="108">
        <v>14</v>
      </c>
      <c r="C145" s="192">
        <f t="shared" si="227"/>
        <v>0</v>
      </c>
      <c r="D145" s="189">
        <f t="shared" si="257"/>
        <v>0</v>
      </c>
      <c r="E145" s="189">
        <f t="shared" si="258"/>
        <v>0</v>
      </c>
      <c r="F145" s="190">
        <f t="shared" si="259"/>
        <v>0</v>
      </c>
      <c r="G145" s="190">
        <f t="shared" si="260"/>
        <v>0</v>
      </c>
      <c r="H145" s="190">
        <f t="shared" si="261"/>
        <v>0</v>
      </c>
      <c r="I145" s="208">
        <f t="shared" si="262"/>
        <v>0</v>
      </c>
      <c r="J145" s="204" t="str">
        <f t="shared" si="248"/>
        <v>-</v>
      </c>
      <c r="K145" s="208">
        <f t="shared" si="263"/>
        <v>0</v>
      </c>
      <c r="L145" s="208">
        <f t="shared" si="264"/>
        <v>0</v>
      </c>
      <c r="M145" s="210">
        <f t="shared" si="228"/>
        <v>0</v>
      </c>
      <c r="N145" s="190">
        <f t="shared" si="265"/>
        <v>0</v>
      </c>
      <c r="O145" s="211" t="str">
        <f t="shared" si="249"/>
        <v>-</v>
      </c>
      <c r="P145" s="210">
        <f t="shared" si="250"/>
        <v>0</v>
      </c>
      <c r="Q145" s="230">
        <f t="shared" si="229"/>
        <v>0</v>
      </c>
      <c r="R145" s="109"/>
      <c r="S145" s="31"/>
      <c r="T145" s="227" t="str">
        <f t="shared" si="251"/>
        <v>-</v>
      </c>
      <c r="U145" s="231"/>
      <c r="V145" s="232"/>
      <c r="W145" s="231"/>
      <c r="X145" s="137" t="str">
        <f t="shared" si="238"/>
        <v>-</v>
      </c>
      <c r="Y145" s="250">
        <f t="shared" si="230"/>
        <v>0</v>
      </c>
      <c r="Z145" s="109"/>
      <c r="AA145" s="31"/>
      <c r="AB145" s="227" t="str">
        <f t="shared" si="252"/>
        <v>-</v>
      </c>
      <c r="AC145" s="231"/>
      <c r="AD145" s="232"/>
      <c r="AE145" s="231"/>
      <c r="AF145" s="137" t="str">
        <f t="shared" si="239"/>
        <v>-</v>
      </c>
      <c r="AG145" s="250">
        <f t="shared" si="231"/>
        <v>0</v>
      </c>
      <c r="AH145" s="109"/>
      <c r="AI145" s="31"/>
      <c r="AJ145" s="227" t="str">
        <f t="shared" si="253"/>
        <v>-</v>
      </c>
      <c r="AK145" s="231"/>
      <c r="AL145" s="232"/>
      <c r="AM145" s="231"/>
      <c r="AN145" s="137" t="str">
        <f t="shared" si="240"/>
        <v>-</v>
      </c>
      <c r="AO145" s="250">
        <f t="shared" si="232"/>
        <v>0</v>
      </c>
      <c r="AP145" s="109"/>
      <c r="AQ145" s="31"/>
      <c r="AR145" s="227" t="str">
        <f t="shared" si="254"/>
        <v>-</v>
      </c>
      <c r="AS145" s="231"/>
      <c r="AT145" s="232"/>
      <c r="AU145" s="231"/>
      <c r="AV145" s="137" t="str">
        <f t="shared" si="241"/>
        <v>-</v>
      </c>
      <c r="AW145" s="250">
        <f t="shared" si="233"/>
        <v>0</v>
      </c>
      <c r="AX145" s="109"/>
      <c r="AY145" s="31"/>
      <c r="AZ145" s="227" t="str">
        <f t="shared" si="255"/>
        <v>-</v>
      </c>
      <c r="BA145" s="231"/>
      <c r="BB145" s="232"/>
      <c r="BC145" s="231"/>
      <c r="BD145" s="137" t="str">
        <f t="shared" si="242"/>
        <v>-</v>
      </c>
      <c r="BE145" s="250">
        <f t="shared" si="234"/>
        <v>0</v>
      </c>
      <c r="BF145" s="109"/>
      <c r="BG145" s="31"/>
      <c r="BH145" s="227" t="str">
        <f t="shared" si="243"/>
        <v>-</v>
      </c>
      <c r="BI145" s="231"/>
      <c r="BJ145" s="232"/>
      <c r="BK145" s="231"/>
      <c r="BL145" s="137" t="str">
        <f t="shared" si="244"/>
        <v>-</v>
      </c>
      <c r="BM145" s="250">
        <f t="shared" si="235"/>
        <v>0</v>
      </c>
      <c r="BN145" s="109"/>
      <c r="BO145" s="31"/>
      <c r="BP145" s="227" t="str">
        <f t="shared" si="245"/>
        <v>-</v>
      </c>
      <c r="BQ145" s="231"/>
      <c r="BR145" s="232"/>
      <c r="BS145" s="231"/>
      <c r="BT145" s="137" t="str">
        <f t="shared" si="246"/>
        <v>-</v>
      </c>
      <c r="BU145" s="250">
        <f t="shared" si="236"/>
        <v>0</v>
      </c>
      <c r="BV145" s="109"/>
      <c r="BW145" s="31"/>
      <c r="BX145" s="227" t="str">
        <f t="shared" si="256"/>
        <v>-</v>
      </c>
      <c r="BY145" s="231"/>
      <c r="BZ145" s="232"/>
      <c r="CA145" s="231"/>
      <c r="CB145" s="137" t="str">
        <f t="shared" si="247"/>
        <v>-</v>
      </c>
      <c r="CC145" s="250">
        <f t="shared" si="237"/>
        <v>0</v>
      </c>
    </row>
    <row r="146" ht="14.25" customHeight="1" spans="1:81">
      <c r="A146" s="191"/>
      <c r="B146" s="108">
        <v>15</v>
      </c>
      <c r="C146" s="192">
        <f t="shared" si="227"/>
        <v>0</v>
      </c>
      <c r="D146" s="189">
        <f t="shared" si="257"/>
        <v>0</v>
      </c>
      <c r="E146" s="189">
        <f t="shared" si="258"/>
        <v>0</v>
      </c>
      <c r="F146" s="190">
        <f t="shared" si="259"/>
        <v>0</v>
      </c>
      <c r="G146" s="190">
        <f t="shared" si="260"/>
        <v>0</v>
      </c>
      <c r="H146" s="190">
        <f t="shared" si="261"/>
        <v>0</v>
      </c>
      <c r="I146" s="208">
        <f t="shared" si="262"/>
        <v>0</v>
      </c>
      <c r="J146" s="204" t="str">
        <f t="shared" si="248"/>
        <v>-</v>
      </c>
      <c r="K146" s="208">
        <f t="shared" si="263"/>
        <v>0</v>
      </c>
      <c r="L146" s="208">
        <f t="shared" si="264"/>
        <v>0</v>
      </c>
      <c r="M146" s="210">
        <f t="shared" si="228"/>
        <v>0</v>
      </c>
      <c r="N146" s="190">
        <f t="shared" si="265"/>
        <v>0</v>
      </c>
      <c r="O146" s="211" t="str">
        <f t="shared" si="249"/>
        <v>-</v>
      </c>
      <c r="P146" s="210">
        <f t="shared" si="250"/>
        <v>0</v>
      </c>
      <c r="Q146" s="230">
        <f t="shared" si="229"/>
        <v>0</v>
      </c>
      <c r="R146" s="109"/>
      <c r="S146" s="31"/>
      <c r="T146" s="227" t="str">
        <f t="shared" si="251"/>
        <v>-</v>
      </c>
      <c r="U146" s="231"/>
      <c r="V146" s="232"/>
      <c r="W146" s="231"/>
      <c r="X146" s="137" t="str">
        <f t="shared" si="238"/>
        <v>-</v>
      </c>
      <c r="Y146" s="250">
        <f t="shared" si="230"/>
        <v>0</v>
      </c>
      <c r="Z146" s="109"/>
      <c r="AA146" s="31"/>
      <c r="AB146" s="227" t="str">
        <f t="shared" si="252"/>
        <v>-</v>
      </c>
      <c r="AC146" s="231"/>
      <c r="AD146" s="232"/>
      <c r="AE146" s="231"/>
      <c r="AF146" s="137" t="str">
        <f t="shared" si="239"/>
        <v>-</v>
      </c>
      <c r="AG146" s="250">
        <f t="shared" si="231"/>
        <v>0</v>
      </c>
      <c r="AH146" s="109"/>
      <c r="AI146" s="31"/>
      <c r="AJ146" s="227" t="str">
        <f t="shared" si="253"/>
        <v>-</v>
      </c>
      <c r="AK146" s="231"/>
      <c r="AL146" s="232"/>
      <c r="AM146" s="231"/>
      <c r="AN146" s="137" t="str">
        <f t="shared" si="240"/>
        <v>-</v>
      </c>
      <c r="AO146" s="250">
        <f t="shared" si="232"/>
        <v>0</v>
      </c>
      <c r="AP146" s="109"/>
      <c r="AQ146" s="31"/>
      <c r="AR146" s="227" t="str">
        <f t="shared" si="254"/>
        <v>-</v>
      </c>
      <c r="AS146" s="231"/>
      <c r="AT146" s="232"/>
      <c r="AU146" s="231"/>
      <c r="AV146" s="137" t="str">
        <f t="shared" si="241"/>
        <v>-</v>
      </c>
      <c r="AW146" s="250">
        <f t="shared" si="233"/>
        <v>0</v>
      </c>
      <c r="AX146" s="109"/>
      <c r="AY146" s="31"/>
      <c r="AZ146" s="227" t="str">
        <f t="shared" si="255"/>
        <v>-</v>
      </c>
      <c r="BA146" s="231"/>
      <c r="BB146" s="232"/>
      <c r="BC146" s="231"/>
      <c r="BD146" s="137" t="str">
        <f t="shared" si="242"/>
        <v>-</v>
      </c>
      <c r="BE146" s="250">
        <f t="shared" si="234"/>
        <v>0</v>
      </c>
      <c r="BF146" s="109"/>
      <c r="BG146" s="31"/>
      <c r="BH146" s="227" t="str">
        <f t="shared" si="243"/>
        <v>-</v>
      </c>
      <c r="BI146" s="231"/>
      <c r="BJ146" s="232"/>
      <c r="BK146" s="231"/>
      <c r="BL146" s="137" t="str">
        <f t="shared" si="244"/>
        <v>-</v>
      </c>
      <c r="BM146" s="250">
        <f t="shared" si="235"/>
        <v>0</v>
      </c>
      <c r="BN146" s="109"/>
      <c r="BO146" s="31"/>
      <c r="BP146" s="227" t="str">
        <f t="shared" si="245"/>
        <v>-</v>
      </c>
      <c r="BQ146" s="231"/>
      <c r="BR146" s="232"/>
      <c r="BS146" s="231"/>
      <c r="BT146" s="137" t="str">
        <f t="shared" si="246"/>
        <v>-</v>
      </c>
      <c r="BU146" s="250">
        <f t="shared" si="236"/>
        <v>0</v>
      </c>
      <c r="BV146" s="109"/>
      <c r="BW146" s="31"/>
      <c r="BX146" s="227" t="str">
        <f t="shared" si="256"/>
        <v>-</v>
      </c>
      <c r="BY146" s="231"/>
      <c r="BZ146" s="232"/>
      <c r="CA146" s="231"/>
      <c r="CB146" s="137" t="str">
        <f t="shared" si="247"/>
        <v>-</v>
      </c>
      <c r="CC146" s="250">
        <f t="shared" si="237"/>
        <v>0</v>
      </c>
    </row>
    <row r="147" ht="14.25" customHeight="1" spans="1:81">
      <c r="A147" s="191"/>
      <c r="B147" s="108">
        <v>16</v>
      </c>
      <c r="C147" s="192">
        <f t="shared" si="227"/>
        <v>0</v>
      </c>
      <c r="D147" s="189">
        <f t="shared" si="257"/>
        <v>0</v>
      </c>
      <c r="E147" s="189">
        <f t="shared" si="258"/>
        <v>0</v>
      </c>
      <c r="F147" s="190">
        <f t="shared" si="259"/>
        <v>0</v>
      </c>
      <c r="G147" s="190">
        <f t="shared" si="260"/>
        <v>0</v>
      </c>
      <c r="H147" s="190">
        <f t="shared" si="261"/>
        <v>0</v>
      </c>
      <c r="I147" s="208">
        <f t="shared" si="262"/>
        <v>0</v>
      </c>
      <c r="J147" s="204" t="str">
        <f t="shared" si="248"/>
        <v>-</v>
      </c>
      <c r="K147" s="208">
        <f t="shared" si="263"/>
        <v>0</v>
      </c>
      <c r="L147" s="208">
        <f t="shared" si="264"/>
        <v>0</v>
      </c>
      <c r="M147" s="210">
        <f t="shared" si="228"/>
        <v>0</v>
      </c>
      <c r="N147" s="190">
        <f t="shared" si="265"/>
        <v>0</v>
      </c>
      <c r="O147" s="211" t="str">
        <f t="shared" si="249"/>
        <v>-</v>
      </c>
      <c r="P147" s="210">
        <f t="shared" si="250"/>
        <v>0</v>
      </c>
      <c r="Q147" s="230">
        <f t="shared" si="229"/>
        <v>0</v>
      </c>
      <c r="R147" s="109"/>
      <c r="S147" s="31"/>
      <c r="T147" s="227" t="str">
        <f t="shared" si="251"/>
        <v>-</v>
      </c>
      <c r="U147" s="231"/>
      <c r="V147" s="232"/>
      <c r="W147" s="231"/>
      <c r="X147" s="137" t="str">
        <f t="shared" si="238"/>
        <v>-</v>
      </c>
      <c r="Y147" s="250">
        <f t="shared" si="230"/>
        <v>0</v>
      </c>
      <c r="Z147" s="109"/>
      <c r="AA147" s="31"/>
      <c r="AB147" s="227" t="str">
        <f t="shared" si="252"/>
        <v>-</v>
      </c>
      <c r="AC147" s="231"/>
      <c r="AD147" s="232"/>
      <c r="AE147" s="231"/>
      <c r="AF147" s="137" t="str">
        <f t="shared" si="239"/>
        <v>-</v>
      </c>
      <c r="AG147" s="250">
        <f t="shared" si="231"/>
        <v>0</v>
      </c>
      <c r="AH147" s="109"/>
      <c r="AI147" s="31"/>
      <c r="AJ147" s="227" t="str">
        <f t="shared" si="253"/>
        <v>-</v>
      </c>
      <c r="AK147" s="231"/>
      <c r="AL147" s="232"/>
      <c r="AM147" s="231"/>
      <c r="AN147" s="137" t="str">
        <f t="shared" si="240"/>
        <v>-</v>
      </c>
      <c r="AO147" s="250">
        <f t="shared" si="232"/>
        <v>0</v>
      </c>
      <c r="AP147" s="109"/>
      <c r="AQ147" s="31"/>
      <c r="AR147" s="227" t="str">
        <f t="shared" si="254"/>
        <v>-</v>
      </c>
      <c r="AS147" s="231"/>
      <c r="AT147" s="232"/>
      <c r="AU147" s="231"/>
      <c r="AV147" s="137" t="str">
        <f t="shared" si="241"/>
        <v>-</v>
      </c>
      <c r="AW147" s="250">
        <f t="shared" si="233"/>
        <v>0</v>
      </c>
      <c r="AX147" s="109"/>
      <c r="AY147" s="31"/>
      <c r="AZ147" s="227" t="str">
        <f t="shared" si="255"/>
        <v>-</v>
      </c>
      <c r="BA147" s="231"/>
      <c r="BB147" s="232"/>
      <c r="BC147" s="231"/>
      <c r="BD147" s="137" t="str">
        <f t="shared" si="242"/>
        <v>-</v>
      </c>
      <c r="BE147" s="250">
        <f t="shared" si="234"/>
        <v>0</v>
      </c>
      <c r="BF147" s="109"/>
      <c r="BG147" s="31"/>
      <c r="BH147" s="227" t="str">
        <f t="shared" si="243"/>
        <v>-</v>
      </c>
      <c r="BI147" s="231"/>
      <c r="BJ147" s="232"/>
      <c r="BK147" s="231"/>
      <c r="BL147" s="137" t="str">
        <f t="shared" si="244"/>
        <v>-</v>
      </c>
      <c r="BM147" s="250">
        <f t="shared" si="235"/>
        <v>0</v>
      </c>
      <c r="BN147" s="109"/>
      <c r="BO147" s="31"/>
      <c r="BP147" s="227" t="str">
        <f t="shared" si="245"/>
        <v>-</v>
      </c>
      <c r="BQ147" s="231"/>
      <c r="BR147" s="232"/>
      <c r="BS147" s="231"/>
      <c r="BT147" s="137" t="str">
        <f t="shared" si="246"/>
        <v>-</v>
      </c>
      <c r="BU147" s="250">
        <f t="shared" si="236"/>
        <v>0</v>
      </c>
      <c r="BV147" s="109"/>
      <c r="BW147" s="31"/>
      <c r="BX147" s="227" t="str">
        <f t="shared" si="256"/>
        <v>-</v>
      </c>
      <c r="BY147" s="231"/>
      <c r="BZ147" s="232"/>
      <c r="CA147" s="231"/>
      <c r="CB147" s="137" t="str">
        <f t="shared" si="247"/>
        <v>-</v>
      </c>
      <c r="CC147" s="250">
        <f t="shared" si="237"/>
        <v>0</v>
      </c>
    </row>
    <row r="148" ht="14.25" customHeight="1" spans="1:81">
      <c r="A148" s="191"/>
      <c r="B148" s="108">
        <v>17</v>
      </c>
      <c r="C148" s="192">
        <f t="shared" si="227"/>
        <v>0</v>
      </c>
      <c r="D148" s="189">
        <f t="shared" si="257"/>
        <v>0</v>
      </c>
      <c r="E148" s="189">
        <f t="shared" si="258"/>
        <v>0</v>
      </c>
      <c r="F148" s="190">
        <f t="shared" si="259"/>
        <v>0</v>
      </c>
      <c r="G148" s="190">
        <f t="shared" si="260"/>
        <v>0</v>
      </c>
      <c r="H148" s="190">
        <f t="shared" si="261"/>
        <v>0</v>
      </c>
      <c r="I148" s="208">
        <f t="shared" si="262"/>
        <v>0</v>
      </c>
      <c r="J148" s="204" t="str">
        <f t="shared" si="248"/>
        <v>-</v>
      </c>
      <c r="K148" s="208">
        <f t="shared" si="263"/>
        <v>0</v>
      </c>
      <c r="L148" s="208">
        <f t="shared" si="264"/>
        <v>0</v>
      </c>
      <c r="M148" s="210">
        <f t="shared" si="228"/>
        <v>0</v>
      </c>
      <c r="N148" s="190">
        <f t="shared" si="265"/>
        <v>0</v>
      </c>
      <c r="O148" s="211" t="str">
        <f t="shared" si="249"/>
        <v>-</v>
      </c>
      <c r="P148" s="210">
        <f t="shared" si="250"/>
        <v>0</v>
      </c>
      <c r="Q148" s="230">
        <f t="shared" si="229"/>
        <v>0</v>
      </c>
      <c r="R148" s="109"/>
      <c r="S148" s="31"/>
      <c r="T148" s="227" t="str">
        <f t="shared" si="251"/>
        <v>-</v>
      </c>
      <c r="U148" s="231"/>
      <c r="V148" s="232"/>
      <c r="W148" s="231"/>
      <c r="X148" s="137" t="str">
        <f t="shared" si="238"/>
        <v>-</v>
      </c>
      <c r="Y148" s="250">
        <f t="shared" si="230"/>
        <v>0</v>
      </c>
      <c r="Z148" s="109"/>
      <c r="AA148" s="31"/>
      <c r="AB148" s="227" t="str">
        <f t="shared" si="252"/>
        <v>-</v>
      </c>
      <c r="AC148" s="231"/>
      <c r="AD148" s="232"/>
      <c r="AE148" s="231"/>
      <c r="AF148" s="137" t="str">
        <f t="shared" si="239"/>
        <v>-</v>
      </c>
      <c r="AG148" s="250">
        <f t="shared" si="231"/>
        <v>0</v>
      </c>
      <c r="AH148" s="109"/>
      <c r="AI148" s="31"/>
      <c r="AJ148" s="227" t="str">
        <f t="shared" si="253"/>
        <v>-</v>
      </c>
      <c r="AK148" s="231"/>
      <c r="AL148" s="232"/>
      <c r="AM148" s="231"/>
      <c r="AN148" s="137" t="str">
        <f t="shared" si="240"/>
        <v>-</v>
      </c>
      <c r="AO148" s="250">
        <f t="shared" si="232"/>
        <v>0</v>
      </c>
      <c r="AP148" s="109"/>
      <c r="AQ148" s="31"/>
      <c r="AR148" s="227" t="str">
        <f t="shared" si="254"/>
        <v>-</v>
      </c>
      <c r="AS148" s="231"/>
      <c r="AT148" s="232"/>
      <c r="AU148" s="231"/>
      <c r="AV148" s="137" t="str">
        <f t="shared" si="241"/>
        <v>-</v>
      </c>
      <c r="AW148" s="250">
        <f t="shared" si="233"/>
        <v>0</v>
      </c>
      <c r="AX148" s="109"/>
      <c r="AY148" s="31"/>
      <c r="AZ148" s="227" t="str">
        <f t="shared" si="255"/>
        <v>-</v>
      </c>
      <c r="BA148" s="231"/>
      <c r="BB148" s="232"/>
      <c r="BC148" s="231"/>
      <c r="BD148" s="137" t="str">
        <f t="shared" si="242"/>
        <v>-</v>
      </c>
      <c r="BE148" s="250">
        <f t="shared" si="234"/>
        <v>0</v>
      </c>
      <c r="BF148" s="109"/>
      <c r="BG148" s="31"/>
      <c r="BH148" s="227" t="str">
        <f t="shared" si="243"/>
        <v>-</v>
      </c>
      <c r="BI148" s="231"/>
      <c r="BJ148" s="232"/>
      <c r="BK148" s="231"/>
      <c r="BL148" s="137" t="str">
        <f t="shared" si="244"/>
        <v>-</v>
      </c>
      <c r="BM148" s="250">
        <f t="shared" si="235"/>
        <v>0</v>
      </c>
      <c r="BN148" s="109"/>
      <c r="BO148" s="31"/>
      <c r="BP148" s="227" t="str">
        <f t="shared" si="245"/>
        <v>-</v>
      </c>
      <c r="BQ148" s="231"/>
      <c r="BR148" s="232"/>
      <c r="BS148" s="231"/>
      <c r="BT148" s="137" t="str">
        <f t="shared" si="246"/>
        <v>-</v>
      </c>
      <c r="BU148" s="250">
        <f t="shared" si="236"/>
        <v>0</v>
      </c>
      <c r="BV148" s="109"/>
      <c r="BW148" s="31"/>
      <c r="BX148" s="227" t="str">
        <f t="shared" si="256"/>
        <v>-</v>
      </c>
      <c r="BY148" s="231"/>
      <c r="BZ148" s="232"/>
      <c r="CA148" s="231"/>
      <c r="CB148" s="137" t="str">
        <f t="shared" si="247"/>
        <v>-</v>
      </c>
      <c r="CC148" s="250">
        <f t="shared" si="237"/>
        <v>0</v>
      </c>
    </row>
    <row r="149" ht="14.25" customHeight="1" spans="1:81">
      <c r="A149" s="191"/>
      <c r="B149" s="108">
        <v>18</v>
      </c>
      <c r="C149" s="192">
        <f t="shared" si="227"/>
        <v>0</v>
      </c>
      <c r="D149" s="189">
        <f t="shared" si="257"/>
        <v>0</v>
      </c>
      <c r="E149" s="189">
        <f t="shared" si="258"/>
        <v>0</v>
      </c>
      <c r="F149" s="190">
        <f t="shared" si="259"/>
        <v>0</v>
      </c>
      <c r="G149" s="190">
        <f t="shared" si="260"/>
        <v>0</v>
      </c>
      <c r="H149" s="190">
        <f t="shared" si="261"/>
        <v>0</v>
      </c>
      <c r="I149" s="208">
        <f t="shared" si="262"/>
        <v>0</v>
      </c>
      <c r="J149" s="204" t="str">
        <f t="shared" si="248"/>
        <v>-</v>
      </c>
      <c r="K149" s="208">
        <f t="shared" si="263"/>
        <v>0</v>
      </c>
      <c r="L149" s="208">
        <f t="shared" si="264"/>
        <v>0</v>
      </c>
      <c r="M149" s="210">
        <f t="shared" si="228"/>
        <v>0</v>
      </c>
      <c r="N149" s="190">
        <f t="shared" si="265"/>
        <v>0</v>
      </c>
      <c r="O149" s="211" t="str">
        <f t="shared" si="249"/>
        <v>-</v>
      </c>
      <c r="P149" s="210">
        <f t="shared" si="250"/>
        <v>0</v>
      </c>
      <c r="Q149" s="230">
        <f t="shared" si="229"/>
        <v>0</v>
      </c>
      <c r="R149" s="109"/>
      <c r="S149" s="31"/>
      <c r="T149" s="227" t="str">
        <f t="shared" si="251"/>
        <v>-</v>
      </c>
      <c r="U149" s="231"/>
      <c r="V149" s="232"/>
      <c r="W149" s="231"/>
      <c r="X149" s="137" t="str">
        <f t="shared" si="238"/>
        <v>-</v>
      </c>
      <c r="Y149" s="250">
        <f t="shared" si="230"/>
        <v>0</v>
      </c>
      <c r="Z149" s="109"/>
      <c r="AA149" s="31"/>
      <c r="AB149" s="227" t="str">
        <f t="shared" si="252"/>
        <v>-</v>
      </c>
      <c r="AC149" s="231"/>
      <c r="AD149" s="232"/>
      <c r="AE149" s="231"/>
      <c r="AF149" s="137" t="str">
        <f t="shared" si="239"/>
        <v>-</v>
      </c>
      <c r="AG149" s="250">
        <f t="shared" si="231"/>
        <v>0</v>
      </c>
      <c r="AH149" s="109"/>
      <c r="AI149" s="31"/>
      <c r="AJ149" s="227" t="str">
        <f t="shared" si="253"/>
        <v>-</v>
      </c>
      <c r="AK149" s="231"/>
      <c r="AL149" s="232"/>
      <c r="AM149" s="231"/>
      <c r="AN149" s="137" t="str">
        <f t="shared" si="240"/>
        <v>-</v>
      </c>
      <c r="AO149" s="250">
        <f t="shared" si="232"/>
        <v>0</v>
      </c>
      <c r="AP149" s="109"/>
      <c r="AQ149" s="31"/>
      <c r="AR149" s="227" t="str">
        <f t="shared" si="254"/>
        <v>-</v>
      </c>
      <c r="AS149" s="231"/>
      <c r="AT149" s="232"/>
      <c r="AU149" s="231"/>
      <c r="AV149" s="137" t="str">
        <f t="shared" si="241"/>
        <v>-</v>
      </c>
      <c r="AW149" s="250">
        <f t="shared" si="233"/>
        <v>0</v>
      </c>
      <c r="AX149" s="109"/>
      <c r="AY149" s="31"/>
      <c r="AZ149" s="227" t="str">
        <f t="shared" si="255"/>
        <v>-</v>
      </c>
      <c r="BA149" s="231"/>
      <c r="BB149" s="232"/>
      <c r="BC149" s="231"/>
      <c r="BD149" s="137" t="str">
        <f t="shared" si="242"/>
        <v>-</v>
      </c>
      <c r="BE149" s="250">
        <f t="shared" si="234"/>
        <v>0</v>
      </c>
      <c r="BF149" s="109"/>
      <c r="BG149" s="31"/>
      <c r="BH149" s="227" t="str">
        <f t="shared" si="243"/>
        <v>-</v>
      </c>
      <c r="BI149" s="231"/>
      <c r="BJ149" s="232"/>
      <c r="BK149" s="231"/>
      <c r="BL149" s="137" t="str">
        <f t="shared" si="244"/>
        <v>-</v>
      </c>
      <c r="BM149" s="250">
        <f t="shared" si="235"/>
        <v>0</v>
      </c>
      <c r="BN149" s="109"/>
      <c r="BO149" s="31"/>
      <c r="BP149" s="227" t="str">
        <f t="shared" si="245"/>
        <v>-</v>
      </c>
      <c r="BQ149" s="231"/>
      <c r="BR149" s="232"/>
      <c r="BS149" s="231"/>
      <c r="BT149" s="137" t="str">
        <f t="shared" si="246"/>
        <v>-</v>
      </c>
      <c r="BU149" s="250">
        <f t="shared" si="236"/>
        <v>0</v>
      </c>
      <c r="BV149" s="109"/>
      <c r="BW149" s="31"/>
      <c r="BX149" s="227" t="str">
        <f t="shared" si="256"/>
        <v>-</v>
      </c>
      <c r="BY149" s="231"/>
      <c r="BZ149" s="232"/>
      <c r="CA149" s="231"/>
      <c r="CB149" s="137" t="str">
        <f t="shared" si="247"/>
        <v>-</v>
      </c>
      <c r="CC149" s="250">
        <f t="shared" si="237"/>
        <v>0</v>
      </c>
    </row>
    <row r="150" ht="14.25" customHeight="1" spans="1:81">
      <c r="A150" s="191"/>
      <c r="B150" s="108">
        <v>19</v>
      </c>
      <c r="C150" s="192">
        <f t="shared" si="227"/>
        <v>0</v>
      </c>
      <c r="D150" s="189">
        <f t="shared" si="257"/>
        <v>0</v>
      </c>
      <c r="E150" s="189">
        <f t="shared" si="258"/>
        <v>0</v>
      </c>
      <c r="F150" s="190">
        <f t="shared" si="259"/>
        <v>0</v>
      </c>
      <c r="G150" s="190">
        <f t="shared" si="260"/>
        <v>0</v>
      </c>
      <c r="H150" s="190">
        <f t="shared" si="261"/>
        <v>0</v>
      </c>
      <c r="I150" s="208">
        <f t="shared" si="262"/>
        <v>0</v>
      </c>
      <c r="J150" s="204" t="str">
        <f t="shared" si="248"/>
        <v>-</v>
      </c>
      <c r="K150" s="208">
        <f t="shared" si="263"/>
        <v>0</v>
      </c>
      <c r="L150" s="208">
        <f t="shared" si="264"/>
        <v>0</v>
      </c>
      <c r="M150" s="210">
        <f t="shared" si="228"/>
        <v>0</v>
      </c>
      <c r="N150" s="190">
        <f t="shared" si="265"/>
        <v>0</v>
      </c>
      <c r="O150" s="211" t="str">
        <f t="shared" si="249"/>
        <v>-</v>
      </c>
      <c r="P150" s="210">
        <f t="shared" si="250"/>
        <v>0</v>
      </c>
      <c r="Q150" s="230">
        <f t="shared" si="229"/>
        <v>0</v>
      </c>
      <c r="R150" s="109"/>
      <c r="S150" s="31"/>
      <c r="T150" s="227" t="str">
        <f t="shared" si="251"/>
        <v>-</v>
      </c>
      <c r="U150" s="231"/>
      <c r="V150" s="232"/>
      <c r="W150" s="231"/>
      <c r="X150" s="137" t="str">
        <f t="shared" si="238"/>
        <v>-</v>
      </c>
      <c r="Y150" s="250">
        <f t="shared" si="230"/>
        <v>0</v>
      </c>
      <c r="Z150" s="109"/>
      <c r="AA150" s="31"/>
      <c r="AB150" s="227" t="str">
        <f t="shared" si="252"/>
        <v>-</v>
      </c>
      <c r="AC150" s="231"/>
      <c r="AD150" s="232"/>
      <c r="AE150" s="231"/>
      <c r="AF150" s="137" t="str">
        <f t="shared" si="239"/>
        <v>-</v>
      </c>
      <c r="AG150" s="250">
        <f t="shared" si="231"/>
        <v>0</v>
      </c>
      <c r="AH150" s="109"/>
      <c r="AI150" s="31"/>
      <c r="AJ150" s="227" t="str">
        <f t="shared" si="253"/>
        <v>-</v>
      </c>
      <c r="AK150" s="231"/>
      <c r="AL150" s="232"/>
      <c r="AM150" s="231"/>
      <c r="AN150" s="137" t="str">
        <f t="shared" si="240"/>
        <v>-</v>
      </c>
      <c r="AO150" s="250">
        <f t="shared" si="232"/>
        <v>0</v>
      </c>
      <c r="AP150" s="109"/>
      <c r="AQ150" s="31"/>
      <c r="AR150" s="227" t="str">
        <f t="shared" si="254"/>
        <v>-</v>
      </c>
      <c r="AS150" s="231"/>
      <c r="AT150" s="232"/>
      <c r="AU150" s="231"/>
      <c r="AV150" s="137" t="str">
        <f t="shared" si="241"/>
        <v>-</v>
      </c>
      <c r="AW150" s="250">
        <f t="shared" si="233"/>
        <v>0</v>
      </c>
      <c r="AX150" s="109"/>
      <c r="AY150" s="31"/>
      <c r="AZ150" s="227" t="str">
        <f t="shared" si="255"/>
        <v>-</v>
      </c>
      <c r="BA150" s="231"/>
      <c r="BB150" s="232"/>
      <c r="BC150" s="231"/>
      <c r="BD150" s="137" t="str">
        <f t="shared" si="242"/>
        <v>-</v>
      </c>
      <c r="BE150" s="250">
        <f t="shared" si="234"/>
        <v>0</v>
      </c>
      <c r="BF150" s="109"/>
      <c r="BG150" s="31"/>
      <c r="BH150" s="227" t="str">
        <f t="shared" si="243"/>
        <v>-</v>
      </c>
      <c r="BI150" s="231"/>
      <c r="BJ150" s="232"/>
      <c r="BK150" s="231"/>
      <c r="BL150" s="137" t="str">
        <f t="shared" si="244"/>
        <v>-</v>
      </c>
      <c r="BM150" s="250">
        <f t="shared" si="235"/>
        <v>0</v>
      </c>
      <c r="BN150" s="109"/>
      <c r="BO150" s="31"/>
      <c r="BP150" s="227" t="str">
        <f t="shared" si="245"/>
        <v>-</v>
      </c>
      <c r="BQ150" s="231"/>
      <c r="BR150" s="232"/>
      <c r="BS150" s="231"/>
      <c r="BT150" s="137" t="str">
        <f t="shared" si="246"/>
        <v>-</v>
      </c>
      <c r="BU150" s="250">
        <f t="shared" si="236"/>
        <v>0</v>
      </c>
      <c r="BV150" s="109"/>
      <c r="BW150" s="31"/>
      <c r="BX150" s="227" t="str">
        <f t="shared" si="256"/>
        <v>-</v>
      </c>
      <c r="BY150" s="231"/>
      <c r="BZ150" s="232"/>
      <c r="CA150" s="231"/>
      <c r="CB150" s="137" t="str">
        <f t="shared" si="247"/>
        <v>-</v>
      </c>
      <c r="CC150" s="250">
        <f t="shared" si="237"/>
        <v>0</v>
      </c>
    </row>
    <row r="151" ht="14.25" customHeight="1" spans="1:81">
      <c r="A151" s="191"/>
      <c r="B151" s="108">
        <v>20</v>
      </c>
      <c r="C151" s="192">
        <f t="shared" si="227"/>
        <v>0</v>
      </c>
      <c r="D151" s="189">
        <f t="shared" si="257"/>
        <v>0</v>
      </c>
      <c r="E151" s="189">
        <f t="shared" si="258"/>
        <v>0</v>
      </c>
      <c r="F151" s="190">
        <f t="shared" si="259"/>
        <v>0</v>
      </c>
      <c r="G151" s="190">
        <f t="shared" si="260"/>
        <v>0</v>
      </c>
      <c r="H151" s="190">
        <f t="shared" si="261"/>
        <v>0</v>
      </c>
      <c r="I151" s="208">
        <f t="shared" si="262"/>
        <v>0</v>
      </c>
      <c r="J151" s="204" t="str">
        <f t="shared" si="248"/>
        <v>-</v>
      </c>
      <c r="K151" s="208">
        <f t="shared" si="263"/>
        <v>0</v>
      </c>
      <c r="L151" s="208">
        <f t="shared" si="264"/>
        <v>0</v>
      </c>
      <c r="M151" s="210">
        <f t="shared" si="228"/>
        <v>0</v>
      </c>
      <c r="N151" s="190">
        <f t="shared" si="265"/>
        <v>0</v>
      </c>
      <c r="O151" s="211" t="str">
        <f t="shared" si="249"/>
        <v>-</v>
      </c>
      <c r="P151" s="210">
        <f t="shared" si="250"/>
        <v>0</v>
      </c>
      <c r="Q151" s="230">
        <f t="shared" si="229"/>
        <v>0</v>
      </c>
      <c r="R151" s="109"/>
      <c r="S151" s="31"/>
      <c r="T151" s="227" t="str">
        <f t="shared" si="251"/>
        <v>-</v>
      </c>
      <c r="U151" s="231"/>
      <c r="V151" s="232"/>
      <c r="W151" s="231"/>
      <c r="X151" s="137" t="str">
        <f t="shared" si="238"/>
        <v>-</v>
      </c>
      <c r="Y151" s="250">
        <f t="shared" si="230"/>
        <v>0</v>
      </c>
      <c r="Z151" s="109"/>
      <c r="AA151" s="31"/>
      <c r="AB151" s="227" t="str">
        <f t="shared" si="252"/>
        <v>-</v>
      </c>
      <c r="AC151" s="231"/>
      <c r="AD151" s="232"/>
      <c r="AE151" s="231"/>
      <c r="AF151" s="137" t="str">
        <f t="shared" si="239"/>
        <v>-</v>
      </c>
      <c r="AG151" s="250">
        <f t="shared" si="231"/>
        <v>0</v>
      </c>
      <c r="AH151" s="109"/>
      <c r="AI151" s="31"/>
      <c r="AJ151" s="227" t="str">
        <f t="shared" si="253"/>
        <v>-</v>
      </c>
      <c r="AK151" s="231"/>
      <c r="AL151" s="232"/>
      <c r="AM151" s="231"/>
      <c r="AN151" s="137" t="str">
        <f t="shared" si="240"/>
        <v>-</v>
      </c>
      <c r="AO151" s="250">
        <f t="shared" si="232"/>
        <v>0</v>
      </c>
      <c r="AP151" s="109"/>
      <c r="AQ151" s="31"/>
      <c r="AR151" s="227" t="str">
        <f t="shared" si="254"/>
        <v>-</v>
      </c>
      <c r="AS151" s="231"/>
      <c r="AT151" s="232"/>
      <c r="AU151" s="231"/>
      <c r="AV151" s="137" t="str">
        <f t="shared" si="241"/>
        <v>-</v>
      </c>
      <c r="AW151" s="250">
        <f t="shared" si="233"/>
        <v>0</v>
      </c>
      <c r="AX151" s="109"/>
      <c r="AY151" s="31"/>
      <c r="AZ151" s="227" t="str">
        <f t="shared" si="255"/>
        <v>-</v>
      </c>
      <c r="BA151" s="231"/>
      <c r="BB151" s="232"/>
      <c r="BC151" s="231"/>
      <c r="BD151" s="137" t="str">
        <f t="shared" si="242"/>
        <v>-</v>
      </c>
      <c r="BE151" s="250">
        <f t="shared" si="234"/>
        <v>0</v>
      </c>
      <c r="BF151" s="109"/>
      <c r="BG151" s="31"/>
      <c r="BH151" s="227" t="str">
        <f t="shared" si="243"/>
        <v>-</v>
      </c>
      <c r="BI151" s="231"/>
      <c r="BJ151" s="232"/>
      <c r="BK151" s="231"/>
      <c r="BL151" s="137" t="str">
        <f t="shared" si="244"/>
        <v>-</v>
      </c>
      <c r="BM151" s="250">
        <f t="shared" si="235"/>
        <v>0</v>
      </c>
      <c r="BN151" s="109"/>
      <c r="BO151" s="31"/>
      <c r="BP151" s="227" t="str">
        <f t="shared" si="245"/>
        <v>-</v>
      </c>
      <c r="BQ151" s="231"/>
      <c r="BR151" s="232"/>
      <c r="BS151" s="231"/>
      <c r="BT151" s="137" t="str">
        <f t="shared" si="246"/>
        <v>-</v>
      </c>
      <c r="BU151" s="250">
        <f t="shared" si="236"/>
        <v>0</v>
      </c>
      <c r="BV151" s="109"/>
      <c r="BW151" s="31"/>
      <c r="BX151" s="227" t="str">
        <f t="shared" si="256"/>
        <v>-</v>
      </c>
      <c r="BY151" s="231"/>
      <c r="BZ151" s="232"/>
      <c r="CA151" s="231"/>
      <c r="CB151" s="137" t="str">
        <f t="shared" si="247"/>
        <v>-</v>
      </c>
      <c r="CC151" s="250">
        <f t="shared" si="237"/>
        <v>0</v>
      </c>
    </row>
    <row r="152" ht="14.25" customHeight="1" spans="1:81">
      <c r="A152" s="191"/>
      <c r="B152" s="108">
        <v>21</v>
      </c>
      <c r="C152" s="192">
        <f t="shared" si="227"/>
        <v>0</v>
      </c>
      <c r="D152" s="189">
        <f t="shared" si="257"/>
        <v>0</v>
      </c>
      <c r="E152" s="189">
        <f t="shared" si="258"/>
        <v>0</v>
      </c>
      <c r="F152" s="190">
        <f t="shared" si="259"/>
        <v>0</v>
      </c>
      <c r="G152" s="190">
        <f t="shared" si="260"/>
        <v>0</v>
      </c>
      <c r="H152" s="190">
        <f t="shared" si="261"/>
        <v>0</v>
      </c>
      <c r="I152" s="208">
        <f t="shared" si="262"/>
        <v>0</v>
      </c>
      <c r="J152" s="204" t="str">
        <f t="shared" si="248"/>
        <v>-</v>
      </c>
      <c r="K152" s="208">
        <f t="shared" si="263"/>
        <v>0</v>
      </c>
      <c r="L152" s="208">
        <f t="shared" si="264"/>
        <v>0</v>
      </c>
      <c r="M152" s="210">
        <f t="shared" si="228"/>
        <v>0</v>
      </c>
      <c r="N152" s="190">
        <f t="shared" si="265"/>
        <v>0</v>
      </c>
      <c r="O152" s="211" t="str">
        <f t="shared" si="249"/>
        <v>-</v>
      </c>
      <c r="P152" s="210">
        <f t="shared" si="250"/>
        <v>0</v>
      </c>
      <c r="Q152" s="230">
        <f t="shared" si="229"/>
        <v>0</v>
      </c>
      <c r="R152" s="109"/>
      <c r="S152" s="31"/>
      <c r="T152" s="227" t="str">
        <f t="shared" si="251"/>
        <v>-</v>
      </c>
      <c r="U152" s="231"/>
      <c r="V152" s="232"/>
      <c r="W152" s="231"/>
      <c r="X152" s="137" t="str">
        <f t="shared" si="238"/>
        <v>-</v>
      </c>
      <c r="Y152" s="250">
        <f t="shared" si="230"/>
        <v>0</v>
      </c>
      <c r="Z152" s="109"/>
      <c r="AA152" s="31"/>
      <c r="AB152" s="227" t="str">
        <f t="shared" si="252"/>
        <v>-</v>
      </c>
      <c r="AC152" s="231"/>
      <c r="AD152" s="232"/>
      <c r="AE152" s="231"/>
      <c r="AF152" s="137" t="str">
        <f t="shared" si="239"/>
        <v>-</v>
      </c>
      <c r="AG152" s="250">
        <f t="shared" si="231"/>
        <v>0</v>
      </c>
      <c r="AH152" s="109"/>
      <c r="AI152" s="31"/>
      <c r="AJ152" s="227" t="str">
        <f t="shared" si="253"/>
        <v>-</v>
      </c>
      <c r="AK152" s="231"/>
      <c r="AL152" s="232"/>
      <c r="AM152" s="231"/>
      <c r="AN152" s="137" t="str">
        <f t="shared" si="240"/>
        <v>-</v>
      </c>
      <c r="AO152" s="250">
        <f t="shared" si="232"/>
        <v>0</v>
      </c>
      <c r="AP152" s="109"/>
      <c r="AQ152" s="31"/>
      <c r="AR152" s="227" t="str">
        <f t="shared" si="254"/>
        <v>-</v>
      </c>
      <c r="AS152" s="231"/>
      <c r="AT152" s="232"/>
      <c r="AU152" s="231"/>
      <c r="AV152" s="137" t="str">
        <f t="shared" si="241"/>
        <v>-</v>
      </c>
      <c r="AW152" s="250">
        <f t="shared" si="233"/>
        <v>0</v>
      </c>
      <c r="AX152" s="109"/>
      <c r="AY152" s="31"/>
      <c r="AZ152" s="227" t="str">
        <f t="shared" si="255"/>
        <v>-</v>
      </c>
      <c r="BA152" s="231"/>
      <c r="BB152" s="232"/>
      <c r="BC152" s="231"/>
      <c r="BD152" s="137" t="str">
        <f t="shared" si="242"/>
        <v>-</v>
      </c>
      <c r="BE152" s="250">
        <f t="shared" si="234"/>
        <v>0</v>
      </c>
      <c r="BF152" s="109"/>
      <c r="BG152" s="31"/>
      <c r="BH152" s="227" t="str">
        <f t="shared" si="243"/>
        <v>-</v>
      </c>
      <c r="BI152" s="231"/>
      <c r="BJ152" s="232"/>
      <c r="BK152" s="231"/>
      <c r="BL152" s="137" t="str">
        <f t="shared" si="244"/>
        <v>-</v>
      </c>
      <c r="BM152" s="250">
        <f t="shared" si="235"/>
        <v>0</v>
      </c>
      <c r="BN152" s="109"/>
      <c r="BO152" s="31"/>
      <c r="BP152" s="227" t="str">
        <f t="shared" si="245"/>
        <v>-</v>
      </c>
      <c r="BQ152" s="231"/>
      <c r="BR152" s="232"/>
      <c r="BS152" s="231"/>
      <c r="BT152" s="137" t="str">
        <f t="shared" si="246"/>
        <v>-</v>
      </c>
      <c r="BU152" s="250">
        <f t="shared" si="236"/>
        <v>0</v>
      </c>
      <c r="BV152" s="109"/>
      <c r="BW152" s="31"/>
      <c r="BX152" s="227" t="str">
        <f t="shared" si="256"/>
        <v>-</v>
      </c>
      <c r="BY152" s="231"/>
      <c r="BZ152" s="232"/>
      <c r="CA152" s="231"/>
      <c r="CB152" s="137" t="str">
        <f t="shared" si="247"/>
        <v>-</v>
      </c>
      <c r="CC152" s="250">
        <f t="shared" si="237"/>
        <v>0</v>
      </c>
    </row>
    <row r="153" ht="14.25" customHeight="1" spans="1:81">
      <c r="A153" s="191"/>
      <c r="B153" s="108">
        <v>22</v>
      </c>
      <c r="C153" s="192">
        <f t="shared" si="227"/>
        <v>0</v>
      </c>
      <c r="D153" s="189">
        <f t="shared" si="257"/>
        <v>0</v>
      </c>
      <c r="E153" s="189">
        <f t="shared" si="258"/>
        <v>0</v>
      </c>
      <c r="F153" s="190">
        <f t="shared" si="259"/>
        <v>0</v>
      </c>
      <c r="G153" s="190">
        <f t="shared" si="260"/>
        <v>0</v>
      </c>
      <c r="H153" s="190">
        <f t="shared" si="261"/>
        <v>0</v>
      </c>
      <c r="I153" s="208">
        <f t="shared" si="262"/>
        <v>0</v>
      </c>
      <c r="J153" s="204" t="str">
        <f t="shared" si="248"/>
        <v>-</v>
      </c>
      <c r="K153" s="208">
        <f t="shared" si="263"/>
        <v>0</v>
      </c>
      <c r="L153" s="208">
        <f t="shared" si="264"/>
        <v>0</v>
      </c>
      <c r="M153" s="210">
        <f t="shared" si="228"/>
        <v>0</v>
      </c>
      <c r="N153" s="190">
        <f t="shared" si="265"/>
        <v>0</v>
      </c>
      <c r="O153" s="211" t="str">
        <f t="shared" si="249"/>
        <v>-</v>
      </c>
      <c r="P153" s="210">
        <f t="shared" si="250"/>
        <v>0</v>
      </c>
      <c r="Q153" s="230">
        <f t="shared" si="229"/>
        <v>0</v>
      </c>
      <c r="R153" s="109"/>
      <c r="S153" s="31"/>
      <c r="T153" s="227" t="str">
        <f t="shared" si="251"/>
        <v>-</v>
      </c>
      <c r="U153" s="231"/>
      <c r="V153" s="232"/>
      <c r="W153" s="231"/>
      <c r="X153" s="137" t="str">
        <f t="shared" si="238"/>
        <v>-</v>
      </c>
      <c r="Y153" s="250">
        <f t="shared" si="230"/>
        <v>0</v>
      </c>
      <c r="Z153" s="109"/>
      <c r="AA153" s="31"/>
      <c r="AB153" s="227" t="str">
        <f t="shared" si="252"/>
        <v>-</v>
      </c>
      <c r="AC153" s="231"/>
      <c r="AD153" s="232"/>
      <c r="AE153" s="231"/>
      <c r="AF153" s="137" t="str">
        <f t="shared" si="239"/>
        <v>-</v>
      </c>
      <c r="AG153" s="250">
        <f t="shared" si="231"/>
        <v>0</v>
      </c>
      <c r="AH153" s="109"/>
      <c r="AI153" s="31"/>
      <c r="AJ153" s="227" t="str">
        <f t="shared" si="253"/>
        <v>-</v>
      </c>
      <c r="AK153" s="231"/>
      <c r="AL153" s="232"/>
      <c r="AM153" s="231"/>
      <c r="AN153" s="137" t="str">
        <f t="shared" si="240"/>
        <v>-</v>
      </c>
      <c r="AO153" s="250">
        <f t="shared" si="232"/>
        <v>0</v>
      </c>
      <c r="AP153" s="109"/>
      <c r="AQ153" s="31"/>
      <c r="AR153" s="227" t="str">
        <f t="shared" si="254"/>
        <v>-</v>
      </c>
      <c r="AS153" s="231"/>
      <c r="AT153" s="232"/>
      <c r="AU153" s="231"/>
      <c r="AV153" s="137" t="str">
        <f t="shared" si="241"/>
        <v>-</v>
      </c>
      <c r="AW153" s="250">
        <f t="shared" si="233"/>
        <v>0</v>
      </c>
      <c r="AX153" s="109"/>
      <c r="AY153" s="31"/>
      <c r="AZ153" s="227" t="str">
        <f t="shared" si="255"/>
        <v>-</v>
      </c>
      <c r="BA153" s="231"/>
      <c r="BB153" s="232"/>
      <c r="BC153" s="231"/>
      <c r="BD153" s="137" t="str">
        <f t="shared" si="242"/>
        <v>-</v>
      </c>
      <c r="BE153" s="250">
        <f t="shared" si="234"/>
        <v>0</v>
      </c>
      <c r="BF153" s="109"/>
      <c r="BG153" s="31"/>
      <c r="BH153" s="227" t="str">
        <f t="shared" si="243"/>
        <v>-</v>
      </c>
      <c r="BI153" s="231"/>
      <c r="BJ153" s="232"/>
      <c r="BK153" s="231"/>
      <c r="BL153" s="137" t="str">
        <f t="shared" si="244"/>
        <v>-</v>
      </c>
      <c r="BM153" s="250">
        <f t="shared" si="235"/>
        <v>0</v>
      </c>
      <c r="BN153" s="109"/>
      <c r="BO153" s="31"/>
      <c r="BP153" s="227" t="str">
        <f t="shared" si="245"/>
        <v>-</v>
      </c>
      <c r="BQ153" s="231"/>
      <c r="BR153" s="232"/>
      <c r="BS153" s="231"/>
      <c r="BT153" s="137" t="str">
        <f t="shared" si="246"/>
        <v>-</v>
      </c>
      <c r="BU153" s="250">
        <f t="shared" si="236"/>
        <v>0</v>
      </c>
      <c r="BV153" s="109"/>
      <c r="BW153" s="31"/>
      <c r="BX153" s="227" t="str">
        <f t="shared" si="256"/>
        <v>-</v>
      </c>
      <c r="BY153" s="231"/>
      <c r="BZ153" s="232"/>
      <c r="CA153" s="231"/>
      <c r="CB153" s="137" t="str">
        <f t="shared" si="247"/>
        <v>-</v>
      </c>
      <c r="CC153" s="250">
        <f t="shared" si="237"/>
        <v>0</v>
      </c>
    </row>
    <row r="154" ht="14.25" customHeight="1" spans="1:81">
      <c r="A154" s="191"/>
      <c r="B154" s="108">
        <v>23</v>
      </c>
      <c r="C154" s="192">
        <f t="shared" si="227"/>
        <v>0</v>
      </c>
      <c r="D154" s="189">
        <f t="shared" si="257"/>
        <v>0</v>
      </c>
      <c r="E154" s="189">
        <f t="shared" si="258"/>
        <v>0</v>
      </c>
      <c r="F154" s="190">
        <f t="shared" si="259"/>
        <v>0</v>
      </c>
      <c r="G154" s="190">
        <f t="shared" si="260"/>
        <v>0</v>
      </c>
      <c r="H154" s="190">
        <f t="shared" si="261"/>
        <v>0</v>
      </c>
      <c r="I154" s="208">
        <f t="shared" si="262"/>
        <v>0</v>
      </c>
      <c r="J154" s="204" t="str">
        <f t="shared" si="248"/>
        <v>-</v>
      </c>
      <c r="K154" s="208">
        <f t="shared" si="263"/>
        <v>0</v>
      </c>
      <c r="L154" s="208">
        <f t="shared" si="264"/>
        <v>0</v>
      </c>
      <c r="M154" s="210">
        <f t="shared" si="228"/>
        <v>0</v>
      </c>
      <c r="N154" s="190">
        <f t="shared" si="265"/>
        <v>0</v>
      </c>
      <c r="O154" s="211" t="str">
        <f t="shared" si="249"/>
        <v>-</v>
      </c>
      <c r="P154" s="210">
        <f t="shared" si="250"/>
        <v>0</v>
      </c>
      <c r="Q154" s="230">
        <f t="shared" si="229"/>
        <v>0</v>
      </c>
      <c r="R154" s="109"/>
      <c r="S154" s="31"/>
      <c r="T154" s="227" t="str">
        <f t="shared" si="251"/>
        <v>-</v>
      </c>
      <c r="U154" s="231"/>
      <c r="V154" s="232"/>
      <c r="W154" s="231"/>
      <c r="X154" s="137" t="str">
        <f t="shared" si="238"/>
        <v>-</v>
      </c>
      <c r="Y154" s="250">
        <f t="shared" si="230"/>
        <v>0</v>
      </c>
      <c r="Z154" s="109"/>
      <c r="AA154" s="31"/>
      <c r="AB154" s="227" t="str">
        <f t="shared" si="252"/>
        <v>-</v>
      </c>
      <c r="AC154" s="231"/>
      <c r="AD154" s="232"/>
      <c r="AE154" s="231"/>
      <c r="AF154" s="137" t="str">
        <f t="shared" si="239"/>
        <v>-</v>
      </c>
      <c r="AG154" s="250">
        <f t="shared" si="231"/>
        <v>0</v>
      </c>
      <c r="AH154" s="109"/>
      <c r="AI154" s="31"/>
      <c r="AJ154" s="227" t="str">
        <f t="shared" si="253"/>
        <v>-</v>
      </c>
      <c r="AK154" s="231"/>
      <c r="AL154" s="232"/>
      <c r="AM154" s="231"/>
      <c r="AN154" s="137" t="str">
        <f t="shared" si="240"/>
        <v>-</v>
      </c>
      <c r="AO154" s="250">
        <f t="shared" si="232"/>
        <v>0</v>
      </c>
      <c r="AP154" s="109"/>
      <c r="AQ154" s="31"/>
      <c r="AR154" s="227" t="str">
        <f t="shared" si="254"/>
        <v>-</v>
      </c>
      <c r="AS154" s="231"/>
      <c r="AT154" s="232"/>
      <c r="AU154" s="231"/>
      <c r="AV154" s="137" t="str">
        <f t="shared" si="241"/>
        <v>-</v>
      </c>
      <c r="AW154" s="250">
        <f t="shared" si="233"/>
        <v>0</v>
      </c>
      <c r="AX154" s="109"/>
      <c r="AY154" s="31"/>
      <c r="AZ154" s="227" t="str">
        <f t="shared" si="255"/>
        <v>-</v>
      </c>
      <c r="BA154" s="231"/>
      <c r="BB154" s="232"/>
      <c r="BC154" s="231"/>
      <c r="BD154" s="137" t="str">
        <f t="shared" si="242"/>
        <v>-</v>
      </c>
      <c r="BE154" s="250">
        <f t="shared" si="234"/>
        <v>0</v>
      </c>
      <c r="BF154" s="109"/>
      <c r="BG154" s="31"/>
      <c r="BH154" s="227" t="str">
        <f t="shared" si="243"/>
        <v>-</v>
      </c>
      <c r="BI154" s="231"/>
      <c r="BJ154" s="232"/>
      <c r="BK154" s="231"/>
      <c r="BL154" s="137" t="str">
        <f t="shared" si="244"/>
        <v>-</v>
      </c>
      <c r="BM154" s="250">
        <f t="shared" si="235"/>
        <v>0</v>
      </c>
      <c r="BN154" s="109"/>
      <c r="BO154" s="31"/>
      <c r="BP154" s="227" t="str">
        <f t="shared" si="245"/>
        <v>-</v>
      </c>
      <c r="BQ154" s="231"/>
      <c r="BR154" s="232"/>
      <c r="BS154" s="231"/>
      <c r="BT154" s="137" t="str">
        <f t="shared" si="246"/>
        <v>-</v>
      </c>
      <c r="BU154" s="250">
        <f t="shared" si="236"/>
        <v>0</v>
      </c>
      <c r="BV154" s="109"/>
      <c r="BW154" s="31"/>
      <c r="BX154" s="227" t="str">
        <f t="shared" si="256"/>
        <v>-</v>
      </c>
      <c r="BY154" s="231"/>
      <c r="BZ154" s="232"/>
      <c r="CA154" s="231"/>
      <c r="CB154" s="137" t="str">
        <f t="shared" si="247"/>
        <v>-</v>
      </c>
      <c r="CC154" s="250">
        <f t="shared" si="237"/>
        <v>0</v>
      </c>
    </row>
    <row r="155" ht="14.25" customHeight="1" spans="1:81">
      <c r="A155" s="191"/>
      <c r="B155" s="108">
        <v>24</v>
      </c>
      <c r="C155" s="192">
        <f t="shared" si="227"/>
        <v>0</v>
      </c>
      <c r="D155" s="189">
        <f t="shared" si="257"/>
        <v>0</v>
      </c>
      <c r="E155" s="189">
        <f t="shared" si="258"/>
        <v>0</v>
      </c>
      <c r="F155" s="190">
        <f t="shared" si="259"/>
        <v>0</v>
      </c>
      <c r="G155" s="190">
        <f t="shared" si="260"/>
        <v>0</v>
      </c>
      <c r="H155" s="190">
        <f t="shared" si="261"/>
        <v>0</v>
      </c>
      <c r="I155" s="208">
        <f t="shared" si="262"/>
        <v>0</v>
      </c>
      <c r="J155" s="204" t="str">
        <f t="shared" si="248"/>
        <v>-</v>
      </c>
      <c r="K155" s="208">
        <f t="shared" si="263"/>
        <v>0</v>
      </c>
      <c r="L155" s="208">
        <f t="shared" si="264"/>
        <v>0</v>
      </c>
      <c r="M155" s="210">
        <f t="shared" si="228"/>
        <v>0</v>
      </c>
      <c r="N155" s="190">
        <f t="shared" si="265"/>
        <v>0</v>
      </c>
      <c r="O155" s="211" t="str">
        <f t="shared" si="249"/>
        <v>-</v>
      </c>
      <c r="P155" s="210">
        <f t="shared" si="250"/>
        <v>0</v>
      </c>
      <c r="Q155" s="230">
        <f t="shared" si="229"/>
        <v>0</v>
      </c>
      <c r="R155" s="109"/>
      <c r="S155" s="31"/>
      <c r="T155" s="227" t="str">
        <f t="shared" si="251"/>
        <v>-</v>
      </c>
      <c r="U155" s="231"/>
      <c r="V155" s="232"/>
      <c r="W155" s="231"/>
      <c r="X155" s="137" t="str">
        <f t="shared" si="238"/>
        <v>-</v>
      </c>
      <c r="Y155" s="250">
        <f t="shared" si="230"/>
        <v>0</v>
      </c>
      <c r="Z155" s="109"/>
      <c r="AA155" s="31"/>
      <c r="AB155" s="227" t="str">
        <f t="shared" si="252"/>
        <v>-</v>
      </c>
      <c r="AC155" s="231"/>
      <c r="AD155" s="232"/>
      <c r="AE155" s="231"/>
      <c r="AF155" s="137" t="str">
        <f t="shared" si="239"/>
        <v>-</v>
      </c>
      <c r="AG155" s="250">
        <f t="shared" si="231"/>
        <v>0</v>
      </c>
      <c r="AH155" s="109"/>
      <c r="AI155" s="31"/>
      <c r="AJ155" s="227" t="str">
        <f t="shared" si="253"/>
        <v>-</v>
      </c>
      <c r="AK155" s="231"/>
      <c r="AL155" s="232"/>
      <c r="AM155" s="231"/>
      <c r="AN155" s="137" t="str">
        <f t="shared" si="240"/>
        <v>-</v>
      </c>
      <c r="AO155" s="250">
        <f t="shared" si="232"/>
        <v>0</v>
      </c>
      <c r="AP155" s="109"/>
      <c r="AQ155" s="31"/>
      <c r="AR155" s="227" t="str">
        <f t="shared" si="254"/>
        <v>-</v>
      </c>
      <c r="AS155" s="231"/>
      <c r="AT155" s="232"/>
      <c r="AU155" s="231"/>
      <c r="AV155" s="137" t="str">
        <f t="shared" si="241"/>
        <v>-</v>
      </c>
      <c r="AW155" s="250">
        <f t="shared" si="233"/>
        <v>0</v>
      </c>
      <c r="AX155" s="109"/>
      <c r="AY155" s="31"/>
      <c r="AZ155" s="227" t="str">
        <f t="shared" si="255"/>
        <v>-</v>
      </c>
      <c r="BA155" s="231"/>
      <c r="BB155" s="232"/>
      <c r="BC155" s="231"/>
      <c r="BD155" s="137" t="str">
        <f t="shared" si="242"/>
        <v>-</v>
      </c>
      <c r="BE155" s="250">
        <f t="shared" si="234"/>
        <v>0</v>
      </c>
      <c r="BF155" s="109"/>
      <c r="BG155" s="31"/>
      <c r="BH155" s="227" t="str">
        <f t="shared" si="243"/>
        <v>-</v>
      </c>
      <c r="BI155" s="231"/>
      <c r="BJ155" s="232"/>
      <c r="BK155" s="231"/>
      <c r="BL155" s="137" t="str">
        <f t="shared" si="244"/>
        <v>-</v>
      </c>
      <c r="BM155" s="250">
        <f t="shared" si="235"/>
        <v>0</v>
      </c>
      <c r="BN155" s="109"/>
      <c r="BO155" s="31"/>
      <c r="BP155" s="227" t="str">
        <f t="shared" si="245"/>
        <v>-</v>
      </c>
      <c r="BQ155" s="231"/>
      <c r="BR155" s="232"/>
      <c r="BS155" s="231"/>
      <c r="BT155" s="137" t="str">
        <f t="shared" si="246"/>
        <v>-</v>
      </c>
      <c r="BU155" s="250">
        <f t="shared" si="236"/>
        <v>0</v>
      </c>
      <c r="BV155" s="109"/>
      <c r="BW155" s="31"/>
      <c r="BX155" s="227" t="str">
        <f t="shared" si="256"/>
        <v>-</v>
      </c>
      <c r="BY155" s="231"/>
      <c r="BZ155" s="232"/>
      <c r="CA155" s="231"/>
      <c r="CB155" s="137" t="str">
        <f t="shared" si="247"/>
        <v>-</v>
      </c>
      <c r="CC155" s="250">
        <f t="shared" si="237"/>
        <v>0</v>
      </c>
    </row>
    <row r="156" ht="14.25" customHeight="1" spans="1:81">
      <c r="A156" s="191"/>
      <c r="B156" s="108">
        <v>25</v>
      </c>
      <c r="C156" s="192">
        <f t="shared" si="227"/>
        <v>0</v>
      </c>
      <c r="D156" s="189">
        <f t="shared" si="257"/>
        <v>0</v>
      </c>
      <c r="E156" s="189">
        <f t="shared" si="258"/>
        <v>0</v>
      </c>
      <c r="F156" s="190">
        <f t="shared" si="259"/>
        <v>0</v>
      </c>
      <c r="G156" s="190">
        <f t="shared" si="260"/>
        <v>0</v>
      </c>
      <c r="H156" s="190">
        <f t="shared" si="261"/>
        <v>0</v>
      </c>
      <c r="I156" s="208">
        <f t="shared" si="262"/>
        <v>0</v>
      </c>
      <c r="J156" s="204" t="str">
        <f t="shared" si="248"/>
        <v>-</v>
      </c>
      <c r="K156" s="208">
        <f t="shared" si="263"/>
        <v>0</v>
      </c>
      <c r="L156" s="208">
        <f t="shared" si="264"/>
        <v>0</v>
      </c>
      <c r="M156" s="210">
        <f t="shared" si="228"/>
        <v>0</v>
      </c>
      <c r="N156" s="190">
        <f t="shared" si="265"/>
        <v>0</v>
      </c>
      <c r="O156" s="211" t="str">
        <f t="shared" si="249"/>
        <v>-</v>
      </c>
      <c r="P156" s="210">
        <f t="shared" si="250"/>
        <v>0</v>
      </c>
      <c r="Q156" s="230">
        <f t="shared" si="229"/>
        <v>0</v>
      </c>
      <c r="R156" s="109"/>
      <c r="S156" s="31"/>
      <c r="T156" s="227" t="str">
        <f t="shared" si="251"/>
        <v>-</v>
      </c>
      <c r="U156" s="231"/>
      <c r="V156" s="232"/>
      <c r="W156" s="231"/>
      <c r="X156" s="137" t="str">
        <f t="shared" si="238"/>
        <v>-</v>
      </c>
      <c r="Y156" s="250">
        <f t="shared" si="230"/>
        <v>0</v>
      </c>
      <c r="Z156" s="109"/>
      <c r="AA156" s="31"/>
      <c r="AB156" s="227" t="str">
        <f t="shared" si="252"/>
        <v>-</v>
      </c>
      <c r="AC156" s="231"/>
      <c r="AD156" s="232"/>
      <c r="AE156" s="231"/>
      <c r="AF156" s="137" t="str">
        <f t="shared" si="239"/>
        <v>-</v>
      </c>
      <c r="AG156" s="250">
        <f t="shared" si="231"/>
        <v>0</v>
      </c>
      <c r="AH156" s="109"/>
      <c r="AI156" s="31"/>
      <c r="AJ156" s="227" t="str">
        <f t="shared" si="253"/>
        <v>-</v>
      </c>
      <c r="AK156" s="231"/>
      <c r="AL156" s="232"/>
      <c r="AM156" s="231"/>
      <c r="AN156" s="137" t="str">
        <f t="shared" si="240"/>
        <v>-</v>
      </c>
      <c r="AO156" s="250">
        <f t="shared" si="232"/>
        <v>0</v>
      </c>
      <c r="AP156" s="109"/>
      <c r="AQ156" s="31"/>
      <c r="AR156" s="227" t="str">
        <f t="shared" si="254"/>
        <v>-</v>
      </c>
      <c r="AS156" s="231"/>
      <c r="AT156" s="232"/>
      <c r="AU156" s="231"/>
      <c r="AV156" s="137" t="str">
        <f t="shared" si="241"/>
        <v>-</v>
      </c>
      <c r="AW156" s="250">
        <f t="shared" si="233"/>
        <v>0</v>
      </c>
      <c r="AX156" s="109"/>
      <c r="AY156" s="31"/>
      <c r="AZ156" s="227" t="str">
        <f t="shared" si="255"/>
        <v>-</v>
      </c>
      <c r="BA156" s="231"/>
      <c r="BB156" s="232"/>
      <c r="BC156" s="231"/>
      <c r="BD156" s="137" t="str">
        <f t="shared" si="242"/>
        <v>-</v>
      </c>
      <c r="BE156" s="250">
        <f t="shared" si="234"/>
        <v>0</v>
      </c>
      <c r="BF156" s="109"/>
      <c r="BG156" s="31"/>
      <c r="BH156" s="227" t="str">
        <f t="shared" si="243"/>
        <v>-</v>
      </c>
      <c r="BI156" s="231"/>
      <c r="BJ156" s="232"/>
      <c r="BK156" s="231"/>
      <c r="BL156" s="137" t="str">
        <f t="shared" si="244"/>
        <v>-</v>
      </c>
      <c r="BM156" s="250">
        <f t="shared" si="235"/>
        <v>0</v>
      </c>
      <c r="BN156" s="109"/>
      <c r="BO156" s="31"/>
      <c r="BP156" s="227" t="str">
        <f t="shared" si="245"/>
        <v>-</v>
      </c>
      <c r="BQ156" s="231"/>
      <c r="BR156" s="232"/>
      <c r="BS156" s="231"/>
      <c r="BT156" s="137" t="str">
        <f t="shared" si="246"/>
        <v>-</v>
      </c>
      <c r="BU156" s="250">
        <f t="shared" si="236"/>
        <v>0</v>
      </c>
      <c r="BV156" s="109"/>
      <c r="BW156" s="31"/>
      <c r="BX156" s="227" t="str">
        <f t="shared" si="256"/>
        <v>-</v>
      </c>
      <c r="BY156" s="231"/>
      <c r="BZ156" s="232"/>
      <c r="CA156" s="231"/>
      <c r="CB156" s="137" t="str">
        <f t="shared" si="247"/>
        <v>-</v>
      </c>
      <c r="CC156" s="250">
        <f t="shared" si="237"/>
        <v>0</v>
      </c>
    </row>
    <row r="157" ht="14.25" customHeight="1" spans="1:81">
      <c r="A157" s="191"/>
      <c r="B157" s="108">
        <v>26</v>
      </c>
      <c r="C157" s="192">
        <f t="shared" si="227"/>
        <v>0</v>
      </c>
      <c r="D157" s="189">
        <f t="shared" si="257"/>
        <v>0</v>
      </c>
      <c r="E157" s="189">
        <f t="shared" si="258"/>
        <v>0</v>
      </c>
      <c r="F157" s="190">
        <f t="shared" si="259"/>
        <v>0</v>
      </c>
      <c r="G157" s="190">
        <f t="shared" si="260"/>
        <v>0</v>
      </c>
      <c r="H157" s="190">
        <f t="shared" si="261"/>
        <v>0</v>
      </c>
      <c r="I157" s="208">
        <f t="shared" si="262"/>
        <v>0</v>
      </c>
      <c r="J157" s="204" t="str">
        <f t="shared" si="248"/>
        <v>-</v>
      </c>
      <c r="K157" s="208">
        <f t="shared" si="263"/>
        <v>0</v>
      </c>
      <c r="L157" s="208">
        <f t="shared" si="264"/>
        <v>0</v>
      </c>
      <c r="M157" s="210">
        <f t="shared" si="228"/>
        <v>0</v>
      </c>
      <c r="N157" s="190">
        <f t="shared" si="265"/>
        <v>0</v>
      </c>
      <c r="O157" s="211" t="str">
        <f t="shared" si="249"/>
        <v>-</v>
      </c>
      <c r="P157" s="210">
        <f t="shared" si="250"/>
        <v>0</v>
      </c>
      <c r="Q157" s="230">
        <f t="shared" si="229"/>
        <v>0</v>
      </c>
      <c r="R157" s="109"/>
      <c r="S157" s="31"/>
      <c r="T157" s="227" t="str">
        <f t="shared" si="251"/>
        <v>-</v>
      </c>
      <c r="U157" s="231"/>
      <c r="V157" s="232"/>
      <c r="W157" s="231"/>
      <c r="X157" s="137" t="str">
        <f t="shared" si="238"/>
        <v>-</v>
      </c>
      <c r="Y157" s="250">
        <f t="shared" si="230"/>
        <v>0</v>
      </c>
      <c r="Z157" s="109"/>
      <c r="AA157" s="31"/>
      <c r="AB157" s="227" t="str">
        <f t="shared" si="252"/>
        <v>-</v>
      </c>
      <c r="AC157" s="231"/>
      <c r="AD157" s="232"/>
      <c r="AE157" s="231"/>
      <c r="AF157" s="137" t="str">
        <f t="shared" si="239"/>
        <v>-</v>
      </c>
      <c r="AG157" s="250">
        <f t="shared" si="231"/>
        <v>0</v>
      </c>
      <c r="AH157" s="109"/>
      <c r="AI157" s="31"/>
      <c r="AJ157" s="227" t="str">
        <f t="shared" si="253"/>
        <v>-</v>
      </c>
      <c r="AK157" s="231"/>
      <c r="AL157" s="232"/>
      <c r="AM157" s="231"/>
      <c r="AN157" s="137" t="str">
        <f t="shared" si="240"/>
        <v>-</v>
      </c>
      <c r="AO157" s="250">
        <f t="shared" si="232"/>
        <v>0</v>
      </c>
      <c r="AP157" s="109"/>
      <c r="AQ157" s="31"/>
      <c r="AR157" s="227" t="str">
        <f t="shared" si="254"/>
        <v>-</v>
      </c>
      <c r="AS157" s="231"/>
      <c r="AT157" s="232"/>
      <c r="AU157" s="231"/>
      <c r="AV157" s="137" t="str">
        <f t="shared" si="241"/>
        <v>-</v>
      </c>
      <c r="AW157" s="250">
        <f t="shared" si="233"/>
        <v>0</v>
      </c>
      <c r="AX157" s="109"/>
      <c r="AY157" s="31"/>
      <c r="AZ157" s="227" t="str">
        <f t="shared" si="255"/>
        <v>-</v>
      </c>
      <c r="BA157" s="231"/>
      <c r="BB157" s="232"/>
      <c r="BC157" s="231"/>
      <c r="BD157" s="137" t="str">
        <f t="shared" si="242"/>
        <v>-</v>
      </c>
      <c r="BE157" s="250">
        <f t="shared" si="234"/>
        <v>0</v>
      </c>
      <c r="BF157" s="109"/>
      <c r="BG157" s="31"/>
      <c r="BH157" s="227" t="str">
        <f t="shared" si="243"/>
        <v>-</v>
      </c>
      <c r="BI157" s="231"/>
      <c r="BJ157" s="232"/>
      <c r="BK157" s="231"/>
      <c r="BL157" s="137" t="str">
        <f t="shared" si="244"/>
        <v>-</v>
      </c>
      <c r="BM157" s="250">
        <f t="shared" si="235"/>
        <v>0</v>
      </c>
      <c r="BN157" s="109"/>
      <c r="BO157" s="31"/>
      <c r="BP157" s="227" t="str">
        <f t="shared" si="245"/>
        <v>-</v>
      </c>
      <c r="BQ157" s="231"/>
      <c r="BR157" s="232"/>
      <c r="BS157" s="231"/>
      <c r="BT157" s="137" t="str">
        <f t="shared" si="246"/>
        <v>-</v>
      </c>
      <c r="BU157" s="250">
        <f t="shared" si="236"/>
        <v>0</v>
      </c>
      <c r="BV157" s="109"/>
      <c r="BW157" s="31"/>
      <c r="BX157" s="227" t="str">
        <f t="shared" si="256"/>
        <v>-</v>
      </c>
      <c r="BY157" s="231"/>
      <c r="BZ157" s="232"/>
      <c r="CA157" s="231"/>
      <c r="CB157" s="137" t="str">
        <f t="shared" si="247"/>
        <v>-</v>
      </c>
      <c r="CC157" s="250">
        <f t="shared" si="237"/>
        <v>0</v>
      </c>
    </row>
    <row r="158" ht="14.25" customHeight="1" spans="1:81">
      <c r="A158" s="191"/>
      <c r="B158" s="108">
        <v>27</v>
      </c>
      <c r="C158" s="192">
        <f t="shared" si="227"/>
        <v>0</v>
      </c>
      <c r="D158" s="189">
        <f t="shared" si="257"/>
        <v>0</v>
      </c>
      <c r="E158" s="189">
        <f t="shared" si="258"/>
        <v>0</v>
      </c>
      <c r="F158" s="190">
        <f t="shared" si="259"/>
        <v>0</v>
      </c>
      <c r="G158" s="190">
        <f t="shared" si="260"/>
        <v>0</v>
      </c>
      <c r="H158" s="190">
        <f t="shared" si="261"/>
        <v>0</v>
      </c>
      <c r="I158" s="208">
        <f t="shared" si="262"/>
        <v>0</v>
      </c>
      <c r="J158" s="204" t="str">
        <f t="shared" si="248"/>
        <v>-</v>
      </c>
      <c r="K158" s="208">
        <f t="shared" si="263"/>
        <v>0</v>
      </c>
      <c r="L158" s="208">
        <f t="shared" si="264"/>
        <v>0</v>
      </c>
      <c r="M158" s="210">
        <f t="shared" si="228"/>
        <v>0</v>
      </c>
      <c r="N158" s="190">
        <f t="shared" si="265"/>
        <v>0</v>
      </c>
      <c r="O158" s="211" t="str">
        <f t="shared" si="249"/>
        <v>-</v>
      </c>
      <c r="P158" s="210">
        <f t="shared" si="250"/>
        <v>0</v>
      </c>
      <c r="Q158" s="230">
        <f t="shared" si="229"/>
        <v>0</v>
      </c>
      <c r="R158" s="109"/>
      <c r="S158" s="31"/>
      <c r="T158" s="227" t="str">
        <f t="shared" si="251"/>
        <v>-</v>
      </c>
      <c r="U158" s="231"/>
      <c r="V158" s="232"/>
      <c r="W158" s="231"/>
      <c r="X158" s="137" t="str">
        <f t="shared" si="238"/>
        <v>-</v>
      </c>
      <c r="Y158" s="250">
        <f t="shared" si="230"/>
        <v>0</v>
      </c>
      <c r="Z158" s="109"/>
      <c r="AA158" s="31"/>
      <c r="AB158" s="227" t="str">
        <f t="shared" si="252"/>
        <v>-</v>
      </c>
      <c r="AC158" s="231"/>
      <c r="AD158" s="232"/>
      <c r="AE158" s="231"/>
      <c r="AF158" s="137" t="str">
        <f t="shared" si="239"/>
        <v>-</v>
      </c>
      <c r="AG158" s="250">
        <f t="shared" si="231"/>
        <v>0</v>
      </c>
      <c r="AH158" s="109"/>
      <c r="AI158" s="31"/>
      <c r="AJ158" s="227" t="str">
        <f t="shared" si="253"/>
        <v>-</v>
      </c>
      <c r="AK158" s="231"/>
      <c r="AL158" s="232"/>
      <c r="AM158" s="231"/>
      <c r="AN158" s="137" t="str">
        <f t="shared" si="240"/>
        <v>-</v>
      </c>
      <c r="AO158" s="250">
        <f t="shared" si="232"/>
        <v>0</v>
      </c>
      <c r="AP158" s="109"/>
      <c r="AQ158" s="31"/>
      <c r="AR158" s="227" t="str">
        <f t="shared" si="254"/>
        <v>-</v>
      </c>
      <c r="AS158" s="231"/>
      <c r="AT158" s="232"/>
      <c r="AU158" s="231"/>
      <c r="AV158" s="137" t="str">
        <f t="shared" si="241"/>
        <v>-</v>
      </c>
      <c r="AW158" s="250">
        <f t="shared" si="233"/>
        <v>0</v>
      </c>
      <c r="AX158" s="109"/>
      <c r="AY158" s="31"/>
      <c r="AZ158" s="227" t="str">
        <f t="shared" si="255"/>
        <v>-</v>
      </c>
      <c r="BA158" s="231"/>
      <c r="BB158" s="232"/>
      <c r="BC158" s="231"/>
      <c r="BD158" s="137" t="str">
        <f t="shared" si="242"/>
        <v>-</v>
      </c>
      <c r="BE158" s="250">
        <f t="shared" si="234"/>
        <v>0</v>
      </c>
      <c r="BF158" s="109"/>
      <c r="BG158" s="31"/>
      <c r="BH158" s="227" t="str">
        <f t="shared" si="243"/>
        <v>-</v>
      </c>
      <c r="BI158" s="231"/>
      <c r="BJ158" s="232"/>
      <c r="BK158" s="231"/>
      <c r="BL158" s="137" t="str">
        <f t="shared" si="244"/>
        <v>-</v>
      </c>
      <c r="BM158" s="250">
        <f t="shared" si="235"/>
        <v>0</v>
      </c>
      <c r="BN158" s="109"/>
      <c r="BO158" s="31"/>
      <c r="BP158" s="227" t="str">
        <f t="shared" si="245"/>
        <v>-</v>
      </c>
      <c r="BQ158" s="231"/>
      <c r="BR158" s="232"/>
      <c r="BS158" s="231"/>
      <c r="BT158" s="137" t="str">
        <f t="shared" si="246"/>
        <v>-</v>
      </c>
      <c r="BU158" s="250">
        <f t="shared" si="236"/>
        <v>0</v>
      </c>
      <c r="BV158" s="109"/>
      <c r="BW158" s="31"/>
      <c r="BX158" s="227" t="str">
        <f t="shared" si="256"/>
        <v>-</v>
      </c>
      <c r="BY158" s="231"/>
      <c r="BZ158" s="232"/>
      <c r="CA158" s="231"/>
      <c r="CB158" s="137" t="str">
        <f t="shared" si="247"/>
        <v>-</v>
      </c>
      <c r="CC158" s="250">
        <f t="shared" si="237"/>
        <v>0</v>
      </c>
    </row>
    <row r="159" ht="14.25" customHeight="1" spans="1:81">
      <c r="A159" s="191"/>
      <c r="B159" s="108">
        <v>28</v>
      </c>
      <c r="C159" s="192">
        <f t="shared" si="227"/>
        <v>0</v>
      </c>
      <c r="D159" s="189">
        <f t="shared" si="257"/>
        <v>0</v>
      </c>
      <c r="E159" s="189">
        <f t="shared" si="258"/>
        <v>0</v>
      </c>
      <c r="F159" s="190">
        <f t="shared" si="259"/>
        <v>0</v>
      </c>
      <c r="G159" s="190">
        <f t="shared" si="260"/>
        <v>0</v>
      </c>
      <c r="H159" s="190">
        <f t="shared" si="261"/>
        <v>0</v>
      </c>
      <c r="I159" s="208">
        <f t="shared" si="262"/>
        <v>0</v>
      </c>
      <c r="J159" s="204" t="str">
        <f t="shared" si="248"/>
        <v>-</v>
      </c>
      <c r="K159" s="208">
        <f t="shared" si="263"/>
        <v>0</v>
      </c>
      <c r="L159" s="208">
        <f t="shared" si="264"/>
        <v>0</v>
      </c>
      <c r="M159" s="210">
        <f t="shared" si="228"/>
        <v>0</v>
      </c>
      <c r="N159" s="190">
        <f t="shared" si="265"/>
        <v>0</v>
      </c>
      <c r="O159" s="211" t="str">
        <f t="shared" si="249"/>
        <v>-</v>
      </c>
      <c r="P159" s="210">
        <f t="shared" si="250"/>
        <v>0</v>
      </c>
      <c r="Q159" s="230">
        <f t="shared" si="229"/>
        <v>0</v>
      </c>
      <c r="R159" s="109"/>
      <c r="S159" s="31"/>
      <c r="T159" s="227" t="str">
        <f t="shared" si="251"/>
        <v>-</v>
      </c>
      <c r="U159" s="231"/>
      <c r="V159" s="232"/>
      <c r="W159" s="231"/>
      <c r="X159" s="137" t="str">
        <f t="shared" si="238"/>
        <v>-</v>
      </c>
      <c r="Y159" s="250">
        <f t="shared" si="230"/>
        <v>0</v>
      </c>
      <c r="Z159" s="109"/>
      <c r="AA159" s="31"/>
      <c r="AB159" s="227" t="str">
        <f t="shared" si="252"/>
        <v>-</v>
      </c>
      <c r="AC159" s="231"/>
      <c r="AD159" s="232"/>
      <c r="AE159" s="231"/>
      <c r="AF159" s="137" t="str">
        <f t="shared" si="239"/>
        <v>-</v>
      </c>
      <c r="AG159" s="250">
        <f t="shared" si="231"/>
        <v>0</v>
      </c>
      <c r="AH159" s="109"/>
      <c r="AI159" s="31"/>
      <c r="AJ159" s="227" t="str">
        <f t="shared" si="253"/>
        <v>-</v>
      </c>
      <c r="AK159" s="231"/>
      <c r="AL159" s="232"/>
      <c r="AM159" s="231"/>
      <c r="AN159" s="137" t="str">
        <f t="shared" si="240"/>
        <v>-</v>
      </c>
      <c r="AO159" s="250">
        <f t="shared" si="232"/>
        <v>0</v>
      </c>
      <c r="AP159" s="109"/>
      <c r="AQ159" s="31"/>
      <c r="AR159" s="227" t="str">
        <f t="shared" si="254"/>
        <v>-</v>
      </c>
      <c r="AS159" s="231"/>
      <c r="AT159" s="232"/>
      <c r="AU159" s="231"/>
      <c r="AV159" s="137" t="str">
        <f t="shared" si="241"/>
        <v>-</v>
      </c>
      <c r="AW159" s="250">
        <f t="shared" si="233"/>
        <v>0</v>
      </c>
      <c r="AX159" s="109"/>
      <c r="AY159" s="31"/>
      <c r="AZ159" s="227" t="str">
        <f t="shared" si="255"/>
        <v>-</v>
      </c>
      <c r="BA159" s="231"/>
      <c r="BB159" s="232"/>
      <c r="BC159" s="231"/>
      <c r="BD159" s="137" t="str">
        <f t="shared" si="242"/>
        <v>-</v>
      </c>
      <c r="BE159" s="250">
        <f t="shared" si="234"/>
        <v>0</v>
      </c>
      <c r="BF159" s="109"/>
      <c r="BG159" s="31"/>
      <c r="BH159" s="227" t="str">
        <f t="shared" si="243"/>
        <v>-</v>
      </c>
      <c r="BI159" s="231"/>
      <c r="BJ159" s="232"/>
      <c r="BK159" s="231"/>
      <c r="BL159" s="137" t="str">
        <f t="shared" si="244"/>
        <v>-</v>
      </c>
      <c r="BM159" s="250">
        <f t="shared" si="235"/>
        <v>0</v>
      </c>
      <c r="BN159" s="109"/>
      <c r="BO159" s="31"/>
      <c r="BP159" s="227" t="str">
        <f t="shared" si="245"/>
        <v>-</v>
      </c>
      <c r="BQ159" s="231"/>
      <c r="BR159" s="232"/>
      <c r="BS159" s="231"/>
      <c r="BT159" s="137" t="str">
        <f t="shared" si="246"/>
        <v>-</v>
      </c>
      <c r="BU159" s="250">
        <f t="shared" si="236"/>
        <v>0</v>
      </c>
      <c r="BV159" s="109"/>
      <c r="BW159" s="31"/>
      <c r="BX159" s="227" t="str">
        <f t="shared" si="256"/>
        <v>-</v>
      </c>
      <c r="BY159" s="231"/>
      <c r="BZ159" s="232"/>
      <c r="CA159" s="231"/>
      <c r="CB159" s="137" t="str">
        <f t="shared" si="247"/>
        <v>-</v>
      </c>
      <c r="CC159" s="250">
        <f t="shared" si="237"/>
        <v>0</v>
      </c>
    </row>
    <row r="160" ht="14.25" customHeight="1" spans="1:81">
      <c r="A160" s="191"/>
      <c r="B160" s="108">
        <v>29</v>
      </c>
      <c r="C160" s="192">
        <f t="shared" si="227"/>
        <v>0</v>
      </c>
      <c r="D160" s="189">
        <f t="shared" si="257"/>
        <v>0</v>
      </c>
      <c r="E160" s="189">
        <f t="shared" si="258"/>
        <v>0</v>
      </c>
      <c r="F160" s="190">
        <f t="shared" si="259"/>
        <v>0</v>
      </c>
      <c r="G160" s="190">
        <f t="shared" si="260"/>
        <v>0</v>
      </c>
      <c r="H160" s="190">
        <f t="shared" si="261"/>
        <v>0</v>
      </c>
      <c r="I160" s="208">
        <f t="shared" si="262"/>
        <v>0</v>
      </c>
      <c r="J160" s="204" t="str">
        <f t="shared" si="248"/>
        <v>-</v>
      </c>
      <c r="K160" s="208">
        <f t="shared" si="263"/>
        <v>0</v>
      </c>
      <c r="L160" s="208">
        <f t="shared" si="264"/>
        <v>0</v>
      </c>
      <c r="M160" s="210">
        <f t="shared" si="228"/>
        <v>0</v>
      </c>
      <c r="N160" s="190">
        <f t="shared" si="265"/>
        <v>0</v>
      </c>
      <c r="O160" s="211" t="str">
        <f t="shared" si="249"/>
        <v>-</v>
      </c>
      <c r="P160" s="210">
        <f t="shared" si="250"/>
        <v>0</v>
      </c>
      <c r="Q160" s="230">
        <f t="shared" si="229"/>
        <v>0</v>
      </c>
      <c r="R160" s="109"/>
      <c r="S160" s="31"/>
      <c r="T160" s="227" t="str">
        <f t="shared" si="251"/>
        <v>-</v>
      </c>
      <c r="U160" s="231"/>
      <c r="V160" s="232"/>
      <c r="W160" s="231"/>
      <c r="X160" s="137" t="str">
        <f t="shared" si="238"/>
        <v>-</v>
      </c>
      <c r="Y160" s="250">
        <f t="shared" si="230"/>
        <v>0</v>
      </c>
      <c r="Z160" s="109"/>
      <c r="AA160" s="31"/>
      <c r="AB160" s="227" t="str">
        <f t="shared" si="252"/>
        <v>-</v>
      </c>
      <c r="AC160" s="231"/>
      <c r="AD160" s="232"/>
      <c r="AE160" s="231"/>
      <c r="AF160" s="137" t="str">
        <f t="shared" si="239"/>
        <v>-</v>
      </c>
      <c r="AG160" s="250">
        <f t="shared" si="231"/>
        <v>0</v>
      </c>
      <c r="AH160" s="109"/>
      <c r="AI160" s="31"/>
      <c r="AJ160" s="227" t="str">
        <f t="shared" si="253"/>
        <v>-</v>
      </c>
      <c r="AK160" s="231"/>
      <c r="AL160" s="232"/>
      <c r="AM160" s="231"/>
      <c r="AN160" s="137" t="str">
        <f t="shared" si="240"/>
        <v>-</v>
      </c>
      <c r="AO160" s="250">
        <f t="shared" si="232"/>
        <v>0</v>
      </c>
      <c r="AP160" s="109"/>
      <c r="AQ160" s="31"/>
      <c r="AR160" s="227" t="str">
        <f t="shared" si="254"/>
        <v>-</v>
      </c>
      <c r="AS160" s="231"/>
      <c r="AT160" s="232"/>
      <c r="AU160" s="231"/>
      <c r="AV160" s="137" t="str">
        <f t="shared" si="241"/>
        <v>-</v>
      </c>
      <c r="AW160" s="250">
        <f t="shared" si="233"/>
        <v>0</v>
      </c>
      <c r="AX160" s="109"/>
      <c r="AY160" s="31"/>
      <c r="AZ160" s="227" t="str">
        <f t="shared" si="255"/>
        <v>-</v>
      </c>
      <c r="BA160" s="231"/>
      <c r="BB160" s="232"/>
      <c r="BC160" s="231"/>
      <c r="BD160" s="137" t="str">
        <f t="shared" si="242"/>
        <v>-</v>
      </c>
      <c r="BE160" s="250">
        <f t="shared" si="234"/>
        <v>0</v>
      </c>
      <c r="BF160" s="109"/>
      <c r="BG160" s="31"/>
      <c r="BH160" s="227" t="str">
        <f t="shared" si="243"/>
        <v>-</v>
      </c>
      <c r="BI160" s="231"/>
      <c r="BJ160" s="232"/>
      <c r="BK160" s="231"/>
      <c r="BL160" s="137" t="str">
        <f t="shared" si="244"/>
        <v>-</v>
      </c>
      <c r="BM160" s="250">
        <f t="shared" si="235"/>
        <v>0</v>
      </c>
      <c r="BN160" s="109"/>
      <c r="BO160" s="31"/>
      <c r="BP160" s="227" t="str">
        <f t="shared" si="245"/>
        <v>-</v>
      </c>
      <c r="BQ160" s="231"/>
      <c r="BR160" s="232"/>
      <c r="BS160" s="231"/>
      <c r="BT160" s="137" t="str">
        <f t="shared" si="246"/>
        <v>-</v>
      </c>
      <c r="BU160" s="250">
        <f t="shared" si="236"/>
        <v>0</v>
      </c>
      <c r="BV160" s="109"/>
      <c r="BW160" s="31"/>
      <c r="BX160" s="227" t="str">
        <f t="shared" si="256"/>
        <v>-</v>
      </c>
      <c r="BY160" s="231"/>
      <c r="BZ160" s="232"/>
      <c r="CA160" s="231"/>
      <c r="CB160" s="137" t="str">
        <f t="shared" si="247"/>
        <v>-</v>
      </c>
      <c r="CC160" s="250">
        <f t="shared" si="237"/>
        <v>0</v>
      </c>
    </row>
    <row r="161" ht="14.25" customHeight="1" spans="1:81">
      <c r="A161" s="191"/>
      <c r="B161" s="108">
        <v>30</v>
      </c>
      <c r="C161" s="192">
        <f t="shared" si="227"/>
        <v>0</v>
      </c>
      <c r="D161" s="189">
        <f t="shared" si="257"/>
        <v>0</v>
      </c>
      <c r="E161" s="189">
        <f t="shared" si="258"/>
        <v>0</v>
      </c>
      <c r="F161" s="190">
        <f t="shared" si="259"/>
        <v>0</v>
      </c>
      <c r="G161" s="190">
        <f t="shared" si="260"/>
        <v>0</v>
      </c>
      <c r="H161" s="190">
        <f t="shared" si="261"/>
        <v>0</v>
      </c>
      <c r="I161" s="208">
        <f t="shared" si="262"/>
        <v>0</v>
      </c>
      <c r="J161" s="204" t="str">
        <f t="shared" si="248"/>
        <v>-</v>
      </c>
      <c r="K161" s="208">
        <f t="shared" si="263"/>
        <v>0</v>
      </c>
      <c r="L161" s="208">
        <f t="shared" si="264"/>
        <v>0</v>
      </c>
      <c r="M161" s="210">
        <f t="shared" si="228"/>
        <v>0</v>
      </c>
      <c r="N161" s="190">
        <f t="shared" si="265"/>
        <v>0</v>
      </c>
      <c r="O161" s="211" t="str">
        <f t="shared" si="249"/>
        <v>-</v>
      </c>
      <c r="P161" s="210">
        <f t="shared" si="250"/>
        <v>0</v>
      </c>
      <c r="Q161" s="230">
        <f t="shared" si="229"/>
        <v>0</v>
      </c>
      <c r="R161" s="109"/>
      <c r="S161" s="31"/>
      <c r="T161" s="227" t="str">
        <f t="shared" si="251"/>
        <v>-</v>
      </c>
      <c r="U161" s="231"/>
      <c r="V161" s="232"/>
      <c r="W161" s="231"/>
      <c r="X161" s="137" t="str">
        <f t="shared" si="238"/>
        <v>-</v>
      </c>
      <c r="Y161" s="250">
        <f t="shared" si="230"/>
        <v>0</v>
      </c>
      <c r="Z161" s="109"/>
      <c r="AA161" s="31"/>
      <c r="AB161" s="227" t="str">
        <f t="shared" si="252"/>
        <v>-</v>
      </c>
      <c r="AC161" s="231"/>
      <c r="AD161" s="232"/>
      <c r="AE161" s="231"/>
      <c r="AF161" s="137" t="str">
        <f t="shared" si="239"/>
        <v>-</v>
      </c>
      <c r="AG161" s="250">
        <f t="shared" si="231"/>
        <v>0</v>
      </c>
      <c r="AH161" s="109"/>
      <c r="AI161" s="31"/>
      <c r="AJ161" s="227" t="str">
        <f t="shared" si="253"/>
        <v>-</v>
      </c>
      <c r="AK161" s="231"/>
      <c r="AL161" s="232"/>
      <c r="AM161" s="231"/>
      <c r="AN161" s="137" t="str">
        <f t="shared" si="240"/>
        <v>-</v>
      </c>
      <c r="AO161" s="250">
        <f t="shared" si="232"/>
        <v>0</v>
      </c>
      <c r="AP161" s="109"/>
      <c r="AQ161" s="31"/>
      <c r="AR161" s="227" t="str">
        <f t="shared" si="254"/>
        <v>-</v>
      </c>
      <c r="AS161" s="231"/>
      <c r="AT161" s="232"/>
      <c r="AU161" s="231"/>
      <c r="AV161" s="137" t="str">
        <f t="shared" si="241"/>
        <v>-</v>
      </c>
      <c r="AW161" s="250">
        <f t="shared" si="233"/>
        <v>0</v>
      </c>
      <c r="AX161" s="109"/>
      <c r="AY161" s="31"/>
      <c r="AZ161" s="227" t="str">
        <f t="shared" si="255"/>
        <v>-</v>
      </c>
      <c r="BA161" s="231"/>
      <c r="BB161" s="232"/>
      <c r="BC161" s="231"/>
      <c r="BD161" s="137" t="str">
        <f t="shared" si="242"/>
        <v>-</v>
      </c>
      <c r="BE161" s="250">
        <f t="shared" si="234"/>
        <v>0</v>
      </c>
      <c r="BF161" s="109"/>
      <c r="BG161" s="31"/>
      <c r="BH161" s="227" t="str">
        <f t="shared" si="243"/>
        <v>-</v>
      </c>
      <c r="BI161" s="231"/>
      <c r="BJ161" s="232"/>
      <c r="BK161" s="231"/>
      <c r="BL161" s="137" t="str">
        <f t="shared" si="244"/>
        <v>-</v>
      </c>
      <c r="BM161" s="250">
        <f t="shared" si="235"/>
        <v>0</v>
      </c>
      <c r="BN161" s="109"/>
      <c r="BO161" s="31"/>
      <c r="BP161" s="227" t="str">
        <f t="shared" si="245"/>
        <v>-</v>
      </c>
      <c r="BQ161" s="231"/>
      <c r="BR161" s="232"/>
      <c r="BS161" s="231"/>
      <c r="BT161" s="137" t="str">
        <f t="shared" si="246"/>
        <v>-</v>
      </c>
      <c r="BU161" s="250">
        <f t="shared" si="236"/>
        <v>0</v>
      </c>
      <c r="BV161" s="109"/>
      <c r="BW161" s="31"/>
      <c r="BX161" s="227" t="str">
        <f t="shared" si="256"/>
        <v>-</v>
      </c>
      <c r="BY161" s="231"/>
      <c r="BZ161" s="232"/>
      <c r="CA161" s="231"/>
      <c r="CB161" s="137" t="str">
        <f t="shared" si="247"/>
        <v>-</v>
      </c>
      <c r="CC161" s="250">
        <f t="shared" si="237"/>
        <v>0</v>
      </c>
    </row>
    <row r="162" ht="15" customHeight="1" spans="1:81">
      <c r="A162" s="193"/>
      <c r="B162" s="115">
        <v>31</v>
      </c>
      <c r="C162" s="194">
        <f t="shared" si="227"/>
        <v>0</v>
      </c>
      <c r="D162" s="189">
        <f t="shared" si="257"/>
        <v>0</v>
      </c>
      <c r="E162" s="189">
        <f t="shared" si="258"/>
        <v>0</v>
      </c>
      <c r="F162" s="190">
        <f t="shared" si="259"/>
        <v>0</v>
      </c>
      <c r="G162" s="190">
        <f t="shared" si="260"/>
        <v>0</v>
      </c>
      <c r="H162" s="190">
        <f t="shared" si="261"/>
        <v>0</v>
      </c>
      <c r="I162" s="208">
        <f t="shared" si="262"/>
        <v>0</v>
      </c>
      <c r="J162" s="204" t="str">
        <f t="shared" si="248"/>
        <v>-</v>
      </c>
      <c r="K162" s="208">
        <f t="shared" si="263"/>
        <v>0</v>
      </c>
      <c r="L162" s="208">
        <f t="shared" si="264"/>
        <v>0</v>
      </c>
      <c r="M162" s="212">
        <f t="shared" si="228"/>
        <v>0</v>
      </c>
      <c r="N162" s="190">
        <f t="shared" si="265"/>
        <v>0</v>
      </c>
      <c r="O162" s="213" t="str">
        <f t="shared" si="249"/>
        <v>-</v>
      </c>
      <c r="P162" s="212">
        <f t="shared" si="250"/>
        <v>0</v>
      </c>
      <c r="Q162" s="237">
        <f t="shared" si="229"/>
        <v>0</v>
      </c>
      <c r="R162" s="126"/>
      <c r="S162" s="35"/>
      <c r="T162" s="227" t="str">
        <f t="shared" si="251"/>
        <v>-</v>
      </c>
      <c r="U162" s="238"/>
      <c r="V162" s="239"/>
      <c r="W162" s="238"/>
      <c r="X162" s="139" t="str">
        <f t="shared" si="238"/>
        <v>-</v>
      </c>
      <c r="Y162" s="252">
        <f t="shared" si="230"/>
        <v>0</v>
      </c>
      <c r="Z162" s="126"/>
      <c r="AA162" s="35"/>
      <c r="AB162" s="227" t="str">
        <f t="shared" si="252"/>
        <v>-</v>
      </c>
      <c r="AC162" s="238"/>
      <c r="AD162" s="239"/>
      <c r="AE162" s="238"/>
      <c r="AF162" s="139" t="str">
        <f t="shared" si="239"/>
        <v>-</v>
      </c>
      <c r="AG162" s="252">
        <f t="shared" si="231"/>
        <v>0</v>
      </c>
      <c r="AH162" s="126"/>
      <c r="AI162" s="35"/>
      <c r="AJ162" s="227" t="str">
        <f t="shared" si="253"/>
        <v>-</v>
      </c>
      <c r="AK162" s="238"/>
      <c r="AL162" s="239"/>
      <c r="AM162" s="238"/>
      <c r="AN162" s="139" t="str">
        <f t="shared" si="240"/>
        <v>-</v>
      </c>
      <c r="AO162" s="252">
        <f t="shared" si="232"/>
        <v>0</v>
      </c>
      <c r="AP162" s="126"/>
      <c r="AQ162" s="35"/>
      <c r="AR162" s="227" t="str">
        <f t="shared" si="254"/>
        <v>-</v>
      </c>
      <c r="AS162" s="238"/>
      <c r="AT162" s="239"/>
      <c r="AU162" s="238"/>
      <c r="AV162" s="139" t="str">
        <f t="shared" si="241"/>
        <v>-</v>
      </c>
      <c r="AW162" s="252">
        <f t="shared" si="233"/>
        <v>0</v>
      </c>
      <c r="AX162" s="126"/>
      <c r="AY162" s="35"/>
      <c r="AZ162" s="227" t="str">
        <f t="shared" si="255"/>
        <v>-</v>
      </c>
      <c r="BA162" s="238"/>
      <c r="BB162" s="239"/>
      <c r="BC162" s="238"/>
      <c r="BD162" s="139" t="str">
        <f t="shared" si="242"/>
        <v>-</v>
      </c>
      <c r="BE162" s="252">
        <f t="shared" si="234"/>
        <v>0</v>
      </c>
      <c r="BF162" s="126"/>
      <c r="BG162" s="35"/>
      <c r="BH162" s="227" t="str">
        <f t="shared" si="243"/>
        <v>-</v>
      </c>
      <c r="BI162" s="238"/>
      <c r="BJ162" s="239"/>
      <c r="BK162" s="238"/>
      <c r="BL162" s="139" t="str">
        <f t="shared" si="244"/>
        <v>-</v>
      </c>
      <c r="BM162" s="252">
        <f t="shared" si="235"/>
        <v>0</v>
      </c>
      <c r="BN162" s="126"/>
      <c r="BO162" s="35"/>
      <c r="BP162" s="227" t="str">
        <f t="shared" si="245"/>
        <v>-</v>
      </c>
      <c r="BQ162" s="238"/>
      <c r="BR162" s="239"/>
      <c r="BS162" s="238"/>
      <c r="BT162" s="139" t="str">
        <f t="shared" si="246"/>
        <v>-</v>
      </c>
      <c r="BU162" s="252">
        <f t="shared" si="236"/>
        <v>0</v>
      </c>
      <c r="BV162" s="126"/>
      <c r="BW162" s="35"/>
      <c r="BX162" s="227" t="str">
        <f t="shared" si="256"/>
        <v>-</v>
      </c>
      <c r="BY162" s="238"/>
      <c r="BZ162" s="239"/>
      <c r="CA162" s="238"/>
      <c r="CB162" s="139" t="str">
        <f t="shared" si="247"/>
        <v>-</v>
      </c>
      <c r="CC162" s="252">
        <f t="shared" si="237"/>
        <v>0</v>
      </c>
    </row>
    <row r="163" ht="16.5" customHeight="1" spans="1:81">
      <c r="A163" s="20" t="s">
        <v>53</v>
      </c>
      <c r="B163" s="186"/>
      <c r="C163" s="22">
        <f t="shared" ref="C163" si="266">SUM(C164:C193)</f>
        <v>0</v>
      </c>
      <c r="D163" s="189">
        <f t="shared" si="257"/>
        <v>0</v>
      </c>
      <c r="E163" s="189">
        <f t="shared" si="258"/>
        <v>0</v>
      </c>
      <c r="F163" s="190">
        <f t="shared" si="259"/>
        <v>0</v>
      </c>
      <c r="G163" s="190">
        <f t="shared" si="260"/>
        <v>0</v>
      </c>
      <c r="H163" s="190">
        <f t="shared" si="261"/>
        <v>0</v>
      </c>
      <c r="I163" s="208">
        <f t="shared" si="262"/>
        <v>0</v>
      </c>
      <c r="J163" s="204" t="str">
        <f t="shared" si="248"/>
        <v>-</v>
      </c>
      <c r="K163" s="208">
        <f t="shared" si="263"/>
        <v>0</v>
      </c>
      <c r="L163" s="208">
        <f t="shared" si="264"/>
        <v>0</v>
      </c>
      <c r="M163" s="187">
        <f>SUM(M164:M193)</f>
        <v>0</v>
      </c>
      <c r="N163" s="190">
        <f t="shared" si="265"/>
        <v>0</v>
      </c>
      <c r="O163" s="207" t="str">
        <f t="shared" si="249"/>
        <v>-</v>
      </c>
      <c r="P163" s="187">
        <f t="shared" si="250"/>
        <v>0</v>
      </c>
      <c r="Q163" s="223">
        <f t="shared" si="229"/>
        <v>0</v>
      </c>
      <c r="R163" s="97">
        <f t="shared" ref="R163:S163" si="267">SUM(R164:R193)</f>
        <v>0</v>
      </c>
      <c r="S163" s="23">
        <f t="shared" si="267"/>
        <v>0</v>
      </c>
      <c r="T163" s="220" t="str">
        <f t="shared" si="251"/>
        <v>-</v>
      </c>
      <c r="U163" s="224">
        <f>SUM(U164:U193)</f>
        <v>0</v>
      </c>
      <c r="V163" s="225">
        <f>SUM(V164:V193)</f>
        <v>0</v>
      </c>
      <c r="W163" s="224">
        <f>SUM(W164:W193)</f>
        <v>0</v>
      </c>
      <c r="X163" s="100" t="str">
        <f t="shared" si="238"/>
        <v>-</v>
      </c>
      <c r="Y163" s="248">
        <f>SUM(Y164:Y193)</f>
        <v>0</v>
      </c>
      <c r="Z163" s="97">
        <f t="shared" ref="Z163:AA163" si="268">SUM(Z164:Z193)</f>
        <v>0</v>
      </c>
      <c r="AA163" s="23">
        <f t="shared" si="268"/>
        <v>0</v>
      </c>
      <c r="AB163" s="220" t="str">
        <f t="shared" si="252"/>
        <v>-</v>
      </c>
      <c r="AC163" s="224">
        <f>SUM(AC164:AC193)</f>
        <v>0</v>
      </c>
      <c r="AD163" s="225">
        <f>SUM(AD164:AD193)</f>
        <v>0</v>
      </c>
      <c r="AE163" s="224">
        <f>SUM(AE164:AE193)</f>
        <v>0</v>
      </c>
      <c r="AF163" s="100" t="str">
        <f t="shared" si="239"/>
        <v>-</v>
      </c>
      <c r="AG163" s="248">
        <f>SUM(AG164:AG193)</f>
        <v>0</v>
      </c>
      <c r="AH163" s="97">
        <f t="shared" ref="AH163:AI163" si="269">SUM(AH164:AH193)</f>
        <v>0</v>
      </c>
      <c r="AI163" s="23">
        <f t="shared" si="269"/>
        <v>0</v>
      </c>
      <c r="AJ163" s="220" t="str">
        <f t="shared" si="253"/>
        <v>-</v>
      </c>
      <c r="AK163" s="224">
        <f>SUM(AK164:AK193)</f>
        <v>0</v>
      </c>
      <c r="AL163" s="225">
        <f>SUM(AL164:AL193)</f>
        <v>0</v>
      </c>
      <c r="AM163" s="224">
        <f>SUM(AM164:AM193)</f>
        <v>0</v>
      </c>
      <c r="AN163" s="100" t="str">
        <f t="shared" si="240"/>
        <v>-</v>
      </c>
      <c r="AO163" s="248">
        <f>SUM(AO164:AO193)</f>
        <v>0</v>
      </c>
      <c r="AP163" s="97">
        <f t="shared" ref="AP163:AQ163" si="270">SUM(AP164:AP193)</f>
        <v>0</v>
      </c>
      <c r="AQ163" s="23">
        <f t="shared" si="270"/>
        <v>0</v>
      </c>
      <c r="AR163" s="220" t="str">
        <f t="shared" si="254"/>
        <v>-</v>
      </c>
      <c r="AS163" s="224">
        <f>SUM(AS164:AS193)</f>
        <v>0</v>
      </c>
      <c r="AT163" s="225">
        <f>SUM(AT164:AT193)</f>
        <v>0</v>
      </c>
      <c r="AU163" s="224">
        <f>SUM(AU164:AU193)</f>
        <v>0</v>
      </c>
      <c r="AV163" s="100" t="str">
        <f t="shared" si="241"/>
        <v>-</v>
      </c>
      <c r="AW163" s="248">
        <f>SUM(AW164:AW193)</f>
        <v>0</v>
      </c>
      <c r="AX163" s="97">
        <f t="shared" ref="AX163:AY163" si="271">SUM(AX164:AX193)</f>
        <v>0</v>
      </c>
      <c r="AY163" s="23">
        <f t="shared" si="271"/>
        <v>0</v>
      </c>
      <c r="AZ163" s="220" t="str">
        <f t="shared" si="255"/>
        <v>-</v>
      </c>
      <c r="BA163" s="224">
        <f t="shared" ref="BA163:BG163" si="272">SUM(BA164:BA193)</f>
        <v>0</v>
      </c>
      <c r="BB163" s="225">
        <f t="shared" si="272"/>
        <v>0</v>
      </c>
      <c r="BC163" s="224">
        <f t="shared" si="272"/>
        <v>0</v>
      </c>
      <c r="BD163" s="100" t="str">
        <f t="shared" si="242"/>
        <v>-</v>
      </c>
      <c r="BE163" s="248">
        <f t="shared" si="272"/>
        <v>0</v>
      </c>
      <c r="BF163" s="97">
        <f t="shared" si="272"/>
        <v>0</v>
      </c>
      <c r="BG163" s="23">
        <f t="shared" si="272"/>
        <v>0</v>
      </c>
      <c r="BH163" s="220" t="str">
        <f t="shared" si="243"/>
        <v>-</v>
      </c>
      <c r="BI163" s="224">
        <f t="shared" ref="BI163:BK163" si="273">SUM(BI164:BI193)</f>
        <v>0</v>
      </c>
      <c r="BJ163" s="225">
        <f t="shared" si="273"/>
        <v>0</v>
      </c>
      <c r="BK163" s="224">
        <f t="shared" si="273"/>
        <v>0</v>
      </c>
      <c r="BL163" s="100" t="str">
        <f t="shared" si="244"/>
        <v>-</v>
      </c>
      <c r="BM163" s="248">
        <f t="shared" ref="BM163:BO163" si="274">SUM(BM164:BM193)</f>
        <v>0</v>
      </c>
      <c r="BN163" s="97">
        <f t="shared" si="274"/>
        <v>0</v>
      </c>
      <c r="BO163" s="23">
        <f t="shared" si="274"/>
        <v>0</v>
      </c>
      <c r="BP163" s="220" t="str">
        <f t="shared" si="245"/>
        <v>-</v>
      </c>
      <c r="BQ163" s="224">
        <f t="shared" ref="BQ163:BS163" si="275">SUM(BQ164:BQ193)</f>
        <v>0</v>
      </c>
      <c r="BR163" s="225">
        <f t="shared" si="275"/>
        <v>0</v>
      </c>
      <c r="BS163" s="224">
        <f t="shared" si="275"/>
        <v>0</v>
      </c>
      <c r="BT163" s="100" t="str">
        <f t="shared" si="246"/>
        <v>-</v>
      </c>
      <c r="BU163" s="248">
        <f>SUM(BU164:BU193)</f>
        <v>0</v>
      </c>
      <c r="BV163" s="97">
        <f t="shared" ref="BV163:BW163" si="276">SUM(BV164:BV193)</f>
        <v>0</v>
      </c>
      <c r="BW163" s="23">
        <f t="shared" si="276"/>
        <v>0</v>
      </c>
      <c r="BX163" s="220" t="str">
        <f t="shared" si="256"/>
        <v>-</v>
      </c>
      <c r="BY163" s="224">
        <f>SUM(BY164:BY193)</f>
        <v>0</v>
      </c>
      <c r="BZ163" s="225">
        <f>SUM(BZ164:BZ193)</f>
        <v>0</v>
      </c>
      <c r="CA163" s="224">
        <f>SUM(CA164:CA193)</f>
        <v>0</v>
      </c>
      <c r="CB163" s="100" t="str">
        <f t="shared" si="247"/>
        <v>-</v>
      </c>
      <c r="CC163" s="248">
        <f>SUM(CC164:CC193)</f>
        <v>0</v>
      </c>
    </row>
    <row r="164" ht="14.25" customHeight="1" spans="1:81">
      <c r="A164" s="191"/>
      <c r="B164" s="108">
        <v>1</v>
      </c>
      <c r="C164" s="192">
        <f>D164+E164</f>
        <v>0</v>
      </c>
      <c r="D164" s="189">
        <f t="shared" si="257"/>
        <v>0</v>
      </c>
      <c r="E164" s="189">
        <f t="shared" si="258"/>
        <v>0</v>
      </c>
      <c r="F164" s="190">
        <f t="shared" si="259"/>
        <v>0</v>
      </c>
      <c r="G164" s="190">
        <f t="shared" si="260"/>
        <v>0</v>
      </c>
      <c r="H164" s="190">
        <f t="shared" si="261"/>
        <v>0</v>
      </c>
      <c r="I164" s="208">
        <f t="shared" si="262"/>
        <v>0</v>
      </c>
      <c r="J164" s="204" t="str">
        <f t="shared" si="248"/>
        <v>-</v>
      </c>
      <c r="K164" s="208">
        <f t="shared" si="263"/>
        <v>0</v>
      </c>
      <c r="L164" s="208">
        <f t="shared" si="264"/>
        <v>0</v>
      </c>
      <c r="M164" s="210">
        <f>F164-N164</f>
        <v>0</v>
      </c>
      <c r="N164" s="190">
        <f t="shared" si="265"/>
        <v>0</v>
      </c>
      <c r="O164" s="211" t="str">
        <f t="shared" si="249"/>
        <v>-</v>
      </c>
      <c r="P164" s="210">
        <f t="shared" si="250"/>
        <v>0</v>
      </c>
      <c r="Q164" s="230">
        <f t="shared" si="229"/>
        <v>0</v>
      </c>
      <c r="R164" s="109"/>
      <c r="S164" s="31"/>
      <c r="T164" s="227" t="str">
        <f t="shared" si="251"/>
        <v>-</v>
      </c>
      <c r="U164" s="231"/>
      <c r="V164" s="232"/>
      <c r="W164" s="231"/>
      <c r="X164" s="137" t="str">
        <f t="shared" si="238"/>
        <v>-</v>
      </c>
      <c r="Y164" s="250">
        <f>R164-S164</f>
        <v>0</v>
      </c>
      <c r="Z164" s="109"/>
      <c r="AA164" s="31"/>
      <c r="AB164" s="227" t="str">
        <f t="shared" si="252"/>
        <v>-</v>
      </c>
      <c r="AC164" s="231"/>
      <c r="AD164" s="232"/>
      <c r="AE164" s="231"/>
      <c r="AF164" s="137" t="str">
        <f t="shared" si="239"/>
        <v>-</v>
      </c>
      <c r="AG164" s="250">
        <f>Z164-AA164</f>
        <v>0</v>
      </c>
      <c r="AH164" s="109"/>
      <c r="AI164" s="31"/>
      <c r="AJ164" s="227" t="str">
        <f t="shared" si="253"/>
        <v>-</v>
      </c>
      <c r="AK164" s="231"/>
      <c r="AL164" s="232"/>
      <c r="AM164" s="231"/>
      <c r="AN164" s="137" t="str">
        <f t="shared" si="240"/>
        <v>-</v>
      </c>
      <c r="AO164" s="250">
        <f>AH164-AI164</f>
        <v>0</v>
      </c>
      <c r="AP164" s="109"/>
      <c r="AQ164" s="31"/>
      <c r="AR164" s="227" t="str">
        <f t="shared" si="254"/>
        <v>-</v>
      </c>
      <c r="AS164" s="231"/>
      <c r="AT164" s="232"/>
      <c r="AU164" s="231"/>
      <c r="AV164" s="137" t="str">
        <f t="shared" si="241"/>
        <v>-</v>
      </c>
      <c r="AW164" s="250">
        <f>AP164-AQ164</f>
        <v>0</v>
      </c>
      <c r="AX164" s="109"/>
      <c r="AY164" s="31"/>
      <c r="AZ164" s="227" t="str">
        <f t="shared" si="255"/>
        <v>-</v>
      </c>
      <c r="BA164" s="231"/>
      <c r="BB164" s="232"/>
      <c r="BC164" s="231"/>
      <c r="BD164" s="137" t="str">
        <f t="shared" si="242"/>
        <v>-</v>
      </c>
      <c r="BE164" s="250">
        <f>AX164-AY164</f>
        <v>0</v>
      </c>
      <c r="BF164" s="109"/>
      <c r="BG164" s="31"/>
      <c r="BH164" s="227" t="str">
        <f t="shared" si="243"/>
        <v>-</v>
      </c>
      <c r="BI164" s="231"/>
      <c r="BJ164" s="232"/>
      <c r="BK164" s="231"/>
      <c r="BL164" s="137" t="str">
        <f t="shared" si="244"/>
        <v>-</v>
      </c>
      <c r="BM164" s="250">
        <f t="shared" ref="BM164:BM193" si="277">BF164-BG164</f>
        <v>0</v>
      </c>
      <c r="BN164" s="109"/>
      <c r="BO164" s="31"/>
      <c r="BP164" s="227" t="str">
        <f t="shared" si="245"/>
        <v>-</v>
      </c>
      <c r="BQ164" s="231"/>
      <c r="BR164" s="232"/>
      <c r="BS164" s="231"/>
      <c r="BT164" s="137" t="str">
        <f t="shared" si="246"/>
        <v>-</v>
      </c>
      <c r="BU164" s="250">
        <f t="shared" ref="BU164:BU193" si="278">BN164-BO164</f>
        <v>0</v>
      </c>
      <c r="BV164" s="109"/>
      <c r="BW164" s="31"/>
      <c r="BX164" s="227" t="str">
        <f t="shared" si="256"/>
        <v>-</v>
      </c>
      <c r="BY164" s="231"/>
      <c r="BZ164" s="232"/>
      <c r="CA164" s="231"/>
      <c r="CB164" s="137" t="str">
        <f t="shared" si="247"/>
        <v>-</v>
      </c>
      <c r="CC164" s="250">
        <f>BV164-BW164</f>
        <v>0</v>
      </c>
    </row>
    <row r="165" ht="14.25" customHeight="1" spans="1:81">
      <c r="A165" s="191"/>
      <c r="B165" s="108">
        <v>2</v>
      </c>
      <c r="C165" s="192">
        <f t="shared" ref="C165:C193" si="279">D165+E165</f>
        <v>0</v>
      </c>
      <c r="D165" s="189">
        <f t="shared" si="257"/>
        <v>0</v>
      </c>
      <c r="E165" s="189">
        <f t="shared" si="258"/>
        <v>0</v>
      </c>
      <c r="F165" s="190">
        <f t="shared" si="259"/>
        <v>0</v>
      </c>
      <c r="G165" s="190">
        <f t="shared" si="260"/>
        <v>0</v>
      </c>
      <c r="H165" s="190">
        <f t="shared" si="261"/>
        <v>0</v>
      </c>
      <c r="I165" s="208">
        <f t="shared" si="262"/>
        <v>0</v>
      </c>
      <c r="J165" s="204" t="str">
        <f t="shared" si="248"/>
        <v>-</v>
      </c>
      <c r="K165" s="208">
        <f t="shared" si="263"/>
        <v>0</v>
      </c>
      <c r="L165" s="208">
        <f t="shared" si="264"/>
        <v>0</v>
      </c>
      <c r="M165" s="210">
        <f t="shared" ref="M165:M193" si="280">F165-N165</f>
        <v>0</v>
      </c>
      <c r="N165" s="190">
        <f t="shared" si="265"/>
        <v>0</v>
      </c>
      <c r="O165" s="211" t="str">
        <f t="shared" ref="O165:O193" si="281">IF(M165&lt;&gt;0,M165/I165,"-")</f>
        <v>-</v>
      </c>
      <c r="P165" s="210">
        <f t="shared" ref="P165:P193" si="282">M165-Q165</f>
        <v>0</v>
      </c>
      <c r="Q165" s="230">
        <f t="shared" ref="Q165:Q193" si="283">M165*0.2</f>
        <v>0</v>
      </c>
      <c r="R165" s="109"/>
      <c r="S165" s="31"/>
      <c r="T165" s="227" t="str">
        <f t="shared" si="251"/>
        <v>-</v>
      </c>
      <c r="U165" s="231"/>
      <c r="V165" s="232"/>
      <c r="W165" s="231"/>
      <c r="X165" s="137" t="str">
        <f t="shared" ref="X165:X193" si="284">IF(U165&lt;&gt;0,U165/S165,"-")</f>
        <v>-</v>
      </c>
      <c r="Y165" s="250">
        <f t="shared" ref="Y165:Y193" si="285">R165-S165</f>
        <v>0</v>
      </c>
      <c r="Z165" s="109"/>
      <c r="AA165" s="31"/>
      <c r="AB165" s="227" t="str">
        <f t="shared" si="252"/>
        <v>-</v>
      </c>
      <c r="AC165" s="231"/>
      <c r="AD165" s="232"/>
      <c r="AE165" s="231"/>
      <c r="AF165" s="137" t="str">
        <f t="shared" si="239"/>
        <v>-</v>
      </c>
      <c r="AG165" s="250">
        <f t="shared" ref="AG165:AG193" si="286">Z165-AA165</f>
        <v>0</v>
      </c>
      <c r="AH165" s="109"/>
      <c r="AI165" s="31"/>
      <c r="AJ165" s="227" t="str">
        <f t="shared" si="253"/>
        <v>-</v>
      </c>
      <c r="AK165" s="231"/>
      <c r="AL165" s="232"/>
      <c r="AM165" s="231"/>
      <c r="AN165" s="137" t="str">
        <f t="shared" si="240"/>
        <v>-</v>
      </c>
      <c r="AO165" s="250">
        <f t="shared" ref="AO165:AO193" si="287">AH165-AI165</f>
        <v>0</v>
      </c>
      <c r="AP165" s="109"/>
      <c r="AQ165" s="31"/>
      <c r="AR165" s="227" t="str">
        <f t="shared" si="254"/>
        <v>-</v>
      </c>
      <c r="AS165" s="231"/>
      <c r="AT165" s="232"/>
      <c r="AU165" s="231"/>
      <c r="AV165" s="137" t="str">
        <f t="shared" si="241"/>
        <v>-</v>
      </c>
      <c r="AW165" s="250">
        <f t="shared" ref="AW165:AW193" si="288">AP165-AQ165</f>
        <v>0</v>
      </c>
      <c r="AX165" s="109"/>
      <c r="AY165" s="31"/>
      <c r="AZ165" s="227" t="str">
        <f t="shared" si="255"/>
        <v>-</v>
      </c>
      <c r="BA165" s="231"/>
      <c r="BB165" s="232"/>
      <c r="BC165" s="231"/>
      <c r="BD165" s="137" t="str">
        <f t="shared" si="242"/>
        <v>-</v>
      </c>
      <c r="BE165" s="250">
        <f t="shared" ref="BE165:BE193" si="289">AX165-AY165</f>
        <v>0</v>
      </c>
      <c r="BF165" s="109"/>
      <c r="BG165" s="31"/>
      <c r="BH165" s="227" t="str">
        <f t="shared" si="243"/>
        <v>-</v>
      </c>
      <c r="BI165" s="231"/>
      <c r="BJ165" s="232"/>
      <c r="BK165" s="231"/>
      <c r="BL165" s="137" t="str">
        <f t="shared" si="244"/>
        <v>-</v>
      </c>
      <c r="BM165" s="250">
        <f t="shared" si="277"/>
        <v>0</v>
      </c>
      <c r="BN165" s="109"/>
      <c r="BO165" s="31"/>
      <c r="BP165" s="227" t="str">
        <f t="shared" si="245"/>
        <v>-</v>
      </c>
      <c r="BQ165" s="231"/>
      <c r="BR165" s="232"/>
      <c r="BS165" s="231"/>
      <c r="BT165" s="137" t="str">
        <f t="shared" si="246"/>
        <v>-</v>
      </c>
      <c r="BU165" s="250">
        <f t="shared" si="278"/>
        <v>0</v>
      </c>
      <c r="BV165" s="109"/>
      <c r="BW165" s="31"/>
      <c r="BX165" s="227" t="str">
        <f t="shared" si="256"/>
        <v>-</v>
      </c>
      <c r="BY165" s="231"/>
      <c r="BZ165" s="232"/>
      <c r="CA165" s="231"/>
      <c r="CB165" s="137" t="str">
        <f t="shared" si="247"/>
        <v>-</v>
      </c>
      <c r="CC165" s="250">
        <f t="shared" ref="CC165:CC193" si="290">BV165-BW165</f>
        <v>0</v>
      </c>
    </row>
    <row r="166" ht="14.25" customHeight="1" spans="1:81">
      <c r="A166" s="191"/>
      <c r="B166" s="108">
        <v>3</v>
      </c>
      <c r="C166" s="192">
        <f t="shared" si="279"/>
        <v>0</v>
      </c>
      <c r="D166" s="189">
        <f t="shared" si="257"/>
        <v>0</v>
      </c>
      <c r="E166" s="189">
        <f t="shared" si="258"/>
        <v>0</v>
      </c>
      <c r="F166" s="190">
        <f t="shared" si="259"/>
        <v>0</v>
      </c>
      <c r="G166" s="190">
        <f t="shared" si="260"/>
        <v>0</v>
      </c>
      <c r="H166" s="190">
        <f t="shared" si="261"/>
        <v>0</v>
      </c>
      <c r="I166" s="208">
        <f t="shared" si="262"/>
        <v>0</v>
      </c>
      <c r="J166" s="204" t="str">
        <f t="shared" si="248"/>
        <v>-</v>
      </c>
      <c r="K166" s="208">
        <f t="shared" si="263"/>
        <v>0</v>
      </c>
      <c r="L166" s="208">
        <f t="shared" si="264"/>
        <v>0</v>
      </c>
      <c r="M166" s="210">
        <f t="shared" si="280"/>
        <v>0</v>
      </c>
      <c r="N166" s="190">
        <f t="shared" si="265"/>
        <v>0</v>
      </c>
      <c r="O166" s="211" t="str">
        <f t="shared" si="281"/>
        <v>-</v>
      </c>
      <c r="P166" s="210">
        <f t="shared" si="282"/>
        <v>0</v>
      </c>
      <c r="Q166" s="230">
        <f t="shared" si="283"/>
        <v>0</v>
      </c>
      <c r="R166" s="109"/>
      <c r="S166" s="31"/>
      <c r="T166" s="227" t="str">
        <f t="shared" si="251"/>
        <v>-</v>
      </c>
      <c r="U166" s="231"/>
      <c r="V166" s="232"/>
      <c r="W166" s="231"/>
      <c r="X166" s="137" t="str">
        <f t="shared" si="284"/>
        <v>-</v>
      </c>
      <c r="Y166" s="250">
        <f t="shared" si="285"/>
        <v>0</v>
      </c>
      <c r="Z166" s="109"/>
      <c r="AA166" s="31"/>
      <c r="AB166" s="227" t="str">
        <f t="shared" si="252"/>
        <v>-</v>
      </c>
      <c r="AC166" s="231"/>
      <c r="AD166" s="232"/>
      <c r="AE166" s="231"/>
      <c r="AF166" s="137" t="str">
        <f t="shared" si="239"/>
        <v>-</v>
      </c>
      <c r="AG166" s="250">
        <f t="shared" si="286"/>
        <v>0</v>
      </c>
      <c r="AH166" s="109"/>
      <c r="AI166" s="31"/>
      <c r="AJ166" s="227" t="str">
        <f t="shared" si="253"/>
        <v>-</v>
      </c>
      <c r="AK166" s="231"/>
      <c r="AL166" s="232"/>
      <c r="AM166" s="231"/>
      <c r="AN166" s="137" t="str">
        <f t="shared" si="240"/>
        <v>-</v>
      </c>
      <c r="AO166" s="250">
        <f t="shared" si="287"/>
        <v>0</v>
      </c>
      <c r="AP166" s="109"/>
      <c r="AQ166" s="31"/>
      <c r="AR166" s="227" t="str">
        <f t="shared" si="254"/>
        <v>-</v>
      </c>
      <c r="AS166" s="231"/>
      <c r="AT166" s="232"/>
      <c r="AU166" s="231"/>
      <c r="AV166" s="137" t="str">
        <f t="shared" si="241"/>
        <v>-</v>
      </c>
      <c r="AW166" s="250">
        <f t="shared" si="288"/>
        <v>0</v>
      </c>
      <c r="AX166" s="109"/>
      <c r="AY166" s="31"/>
      <c r="AZ166" s="227" t="str">
        <f t="shared" si="255"/>
        <v>-</v>
      </c>
      <c r="BA166" s="231"/>
      <c r="BB166" s="232"/>
      <c r="BC166" s="231"/>
      <c r="BD166" s="137" t="str">
        <f t="shared" si="242"/>
        <v>-</v>
      </c>
      <c r="BE166" s="250">
        <f t="shared" si="289"/>
        <v>0</v>
      </c>
      <c r="BF166" s="109"/>
      <c r="BG166" s="31"/>
      <c r="BH166" s="227" t="str">
        <f t="shared" si="243"/>
        <v>-</v>
      </c>
      <c r="BI166" s="231"/>
      <c r="BJ166" s="232"/>
      <c r="BK166" s="231"/>
      <c r="BL166" s="137" t="str">
        <f t="shared" si="244"/>
        <v>-</v>
      </c>
      <c r="BM166" s="250">
        <f t="shared" si="277"/>
        <v>0</v>
      </c>
      <c r="BN166" s="109"/>
      <c r="BO166" s="31"/>
      <c r="BP166" s="227" t="str">
        <f t="shared" si="245"/>
        <v>-</v>
      </c>
      <c r="BQ166" s="231"/>
      <c r="BR166" s="232"/>
      <c r="BS166" s="231"/>
      <c r="BT166" s="137" t="str">
        <f t="shared" si="246"/>
        <v>-</v>
      </c>
      <c r="BU166" s="250">
        <f t="shared" si="278"/>
        <v>0</v>
      </c>
      <c r="BV166" s="109"/>
      <c r="BW166" s="31"/>
      <c r="BX166" s="227" t="str">
        <f t="shared" si="256"/>
        <v>-</v>
      </c>
      <c r="BY166" s="231"/>
      <c r="BZ166" s="232"/>
      <c r="CA166" s="231"/>
      <c r="CB166" s="137" t="str">
        <f t="shared" si="247"/>
        <v>-</v>
      </c>
      <c r="CC166" s="250">
        <f t="shared" si="290"/>
        <v>0</v>
      </c>
    </row>
    <row r="167" ht="14.25" customHeight="1" spans="1:81">
      <c r="A167" s="191"/>
      <c r="B167" s="108">
        <v>4</v>
      </c>
      <c r="C167" s="192">
        <f t="shared" si="279"/>
        <v>0</v>
      </c>
      <c r="D167" s="189">
        <f t="shared" si="257"/>
        <v>0</v>
      </c>
      <c r="E167" s="189">
        <f t="shared" si="258"/>
        <v>0</v>
      </c>
      <c r="F167" s="190">
        <f t="shared" si="259"/>
        <v>0</v>
      </c>
      <c r="G167" s="190">
        <f t="shared" si="260"/>
        <v>0</v>
      </c>
      <c r="H167" s="190">
        <f t="shared" si="261"/>
        <v>0</v>
      </c>
      <c r="I167" s="208">
        <f t="shared" si="262"/>
        <v>0</v>
      </c>
      <c r="J167" s="204" t="str">
        <f t="shared" si="248"/>
        <v>-</v>
      </c>
      <c r="K167" s="208">
        <f t="shared" si="263"/>
        <v>0</v>
      </c>
      <c r="L167" s="208">
        <f t="shared" si="264"/>
        <v>0</v>
      </c>
      <c r="M167" s="210">
        <f t="shared" si="280"/>
        <v>0</v>
      </c>
      <c r="N167" s="190">
        <f t="shared" si="265"/>
        <v>0</v>
      </c>
      <c r="O167" s="211" t="str">
        <f t="shared" si="281"/>
        <v>-</v>
      </c>
      <c r="P167" s="210">
        <f t="shared" si="282"/>
        <v>0</v>
      </c>
      <c r="Q167" s="230">
        <f t="shared" si="283"/>
        <v>0</v>
      </c>
      <c r="R167" s="109"/>
      <c r="S167" s="31"/>
      <c r="T167" s="227" t="str">
        <f t="shared" si="251"/>
        <v>-</v>
      </c>
      <c r="U167" s="231"/>
      <c r="V167" s="232"/>
      <c r="W167" s="231"/>
      <c r="X167" s="137" t="str">
        <f t="shared" si="284"/>
        <v>-</v>
      </c>
      <c r="Y167" s="250">
        <f t="shared" si="285"/>
        <v>0</v>
      </c>
      <c r="Z167" s="109"/>
      <c r="AA167" s="31"/>
      <c r="AB167" s="227" t="str">
        <f t="shared" si="252"/>
        <v>-</v>
      </c>
      <c r="AC167" s="231"/>
      <c r="AD167" s="232"/>
      <c r="AE167" s="231"/>
      <c r="AF167" s="137" t="str">
        <f t="shared" si="239"/>
        <v>-</v>
      </c>
      <c r="AG167" s="250">
        <f t="shared" si="286"/>
        <v>0</v>
      </c>
      <c r="AH167" s="109"/>
      <c r="AI167" s="31"/>
      <c r="AJ167" s="227" t="str">
        <f t="shared" si="253"/>
        <v>-</v>
      </c>
      <c r="AK167" s="231"/>
      <c r="AL167" s="232"/>
      <c r="AM167" s="231"/>
      <c r="AN167" s="137" t="str">
        <f t="shared" si="240"/>
        <v>-</v>
      </c>
      <c r="AO167" s="250">
        <f t="shared" si="287"/>
        <v>0</v>
      </c>
      <c r="AP167" s="109"/>
      <c r="AQ167" s="31"/>
      <c r="AR167" s="227" t="str">
        <f t="shared" si="254"/>
        <v>-</v>
      </c>
      <c r="AS167" s="231"/>
      <c r="AT167" s="232"/>
      <c r="AU167" s="231"/>
      <c r="AV167" s="137" t="str">
        <f t="shared" si="241"/>
        <v>-</v>
      </c>
      <c r="AW167" s="250">
        <f t="shared" si="288"/>
        <v>0</v>
      </c>
      <c r="AX167" s="109"/>
      <c r="AY167" s="31"/>
      <c r="AZ167" s="227" t="str">
        <f t="shared" si="255"/>
        <v>-</v>
      </c>
      <c r="BA167" s="231"/>
      <c r="BB167" s="232"/>
      <c r="BC167" s="231"/>
      <c r="BD167" s="137" t="str">
        <f t="shared" si="242"/>
        <v>-</v>
      </c>
      <c r="BE167" s="250">
        <f t="shared" si="289"/>
        <v>0</v>
      </c>
      <c r="BF167" s="109"/>
      <c r="BG167" s="31"/>
      <c r="BH167" s="227" t="str">
        <f t="shared" si="243"/>
        <v>-</v>
      </c>
      <c r="BI167" s="231"/>
      <c r="BJ167" s="232"/>
      <c r="BK167" s="231"/>
      <c r="BL167" s="137" t="str">
        <f t="shared" si="244"/>
        <v>-</v>
      </c>
      <c r="BM167" s="250">
        <f t="shared" si="277"/>
        <v>0</v>
      </c>
      <c r="BN167" s="109"/>
      <c r="BO167" s="31"/>
      <c r="BP167" s="227" t="str">
        <f t="shared" si="245"/>
        <v>-</v>
      </c>
      <c r="BQ167" s="231"/>
      <c r="BR167" s="232"/>
      <c r="BS167" s="231"/>
      <c r="BT167" s="137" t="str">
        <f t="shared" si="246"/>
        <v>-</v>
      </c>
      <c r="BU167" s="250">
        <f t="shared" si="278"/>
        <v>0</v>
      </c>
      <c r="BV167" s="109"/>
      <c r="BW167" s="31"/>
      <c r="BX167" s="227" t="str">
        <f t="shared" si="256"/>
        <v>-</v>
      </c>
      <c r="BY167" s="231"/>
      <c r="BZ167" s="232"/>
      <c r="CA167" s="231"/>
      <c r="CB167" s="137" t="str">
        <f t="shared" si="247"/>
        <v>-</v>
      </c>
      <c r="CC167" s="250">
        <f t="shared" si="290"/>
        <v>0</v>
      </c>
    </row>
    <row r="168" ht="14.25" customHeight="1" spans="1:81">
      <c r="A168" s="191"/>
      <c r="B168" s="108">
        <v>5</v>
      </c>
      <c r="C168" s="192">
        <f t="shared" si="279"/>
        <v>0</v>
      </c>
      <c r="D168" s="189">
        <f t="shared" si="257"/>
        <v>0</v>
      </c>
      <c r="E168" s="189">
        <f t="shared" si="258"/>
        <v>0</v>
      </c>
      <c r="F168" s="190">
        <f t="shared" si="259"/>
        <v>0</v>
      </c>
      <c r="G168" s="190">
        <f t="shared" si="260"/>
        <v>0</v>
      </c>
      <c r="H168" s="190">
        <f t="shared" si="261"/>
        <v>0</v>
      </c>
      <c r="I168" s="208">
        <f t="shared" si="262"/>
        <v>0</v>
      </c>
      <c r="J168" s="204" t="str">
        <f t="shared" si="248"/>
        <v>-</v>
      </c>
      <c r="K168" s="208">
        <f t="shared" si="263"/>
        <v>0</v>
      </c>
      <c r="L168" s="208">
        <f t="shared" si="264"/>
        <v>0</v>
      </c>
      <c r="M168" s="210">
        <f t="shared" si="280"/>
        <v>0</v>
      </c>
      <c r="N168" s="190">
        <f t="shared" si="265"/>
        <v>0</v>
      </c>
      <c r="O168" s="211" t="str">
        <f t="shared" si="281"/>
        <v>-</v>
      </c>
      <c r="P168" s="210">
        <f t="shared" si="282"/>
        <v>0</v>
      </c>
      <c r="Q168" s="230">
        <f t="shared" si="283"/>
        <v>0</v>
      </c>
      <c r="R168" s="109"/>
      <c r="S168" s="31"/>
      <c r="T168" s="227" t="str">
        <f t="shared" si="251"/>
        <v>-</v>
      </c>
      <c r="U168" s="231"/>
      <c r="V168" s="232"/>
      <c r="W168" s="231"/>
      <c r="X168" s="137" t="str">
        <f t="shared" si="284"/>
        <v>-</v>
      </c>
      <c r="Y168" s="250">
        <f t="shared" si="285"/>
        <v>0</v>
      </c>
      <c r="Z168" s="109"/>
      <c r="AA168" s="31"/>
      <c r="AB168" s="227" t="str">
        <f t="shared" si="252"/>
        <v>-</v>
      </c>
      <c r="AC168" s="231"/>
      <c r="AD168" s="232"/>
      <c r="AE168" s="231"/>
      <c r="AF168" s="137" t="str">
        <f t="shared" si="239"/>
        <v>-</v>
      </c>
      <c r="AG168" s="250">
        <f t="shared" si="286"/>
        <v>0</v>
      </c>
      <c r="AH168" s="109"/>
      <c r="AI168" s="31"/>
      <c r="AJ168" s="227" t="str">
        <f t="shared" si="253"/>
        <v>-</v>
      </c>
      <c r="AK168" s="231"/>
      <c r="AL168" s="232"/>
      <c r="AM168" s="231"/>
      <c r="AN168" s="137" t="str">
        <f t="shared" si="240"/>
        <v>-</v>
      </c>
      <c r="AO168" s="250">
        <f t="shared" si="287"/>
        <v>0</v>
      </c>
      <c r="AP168" s="109"/>
      <c r="AQ168" s="31"/>
      <c r="AR168" s="227" t="str">
        <f t="shared" si="254"/>
        <v>-</v>
      </c>
      <c r="AS168" s="231"/>
      <c r="AT168" s="232"/>
      <c r="AU168" s="231"/>
      <c r="AV168" s="137" t="str">
        <f t="shared" si="241"/>
        <v>-</v>
      </c>
      <c r="AW168" s="250">
        <f t="shared" si="288"/>
        <v>0</v>
      </c>
      <c r="AX168" s="109"/>
      <c r="AY168" s="31"/>
      <c r="AZ168" s="227" t="str">
        <f t="shared" si="255"/>
        <v>-</v>
      </c>
      <c r="BA168" s="231"/>
      <c r="BB168" s="232"/>
      <c r="BC168" s="231"/>
      <c r="BD168" s="137" t="str">
        <f t="shared" si="242"/>
        <v>-</v>
      </c>
      <c r="BE168" s="250">
        <f t="shared" si="289"/>
        <v>0</v>
      </c>
      <c r="BF168" s="109"/>
      <c r="BG168" s="31"/>
      <c r="BH168" s="227" t="str">
        <f t="shared" si="243"/>
        <v>-</v>
      </c>
      <c r="BI168" s="231"/>
      <c r="BJ168" s="232"/>
      <c r="BK168" s="231"/>
      <c r="BL168" s="137" t="str">
        <f t="shared" si="244"/>
        <v>-</v>
      </c>
      <c r="BM168" s="250">
        <f t="shared" si="277"/>
        <v>0</v>
      </c>
      <c r="BN168" s="109"/>
      <c r="BO168" s="31"/>
      <c r="BP168" s="227" t="str">
        <f t="shared" si="245"/>
        <v>-</v>
      </c>
      <c r="BQ168" s="231"/>
      <c r="BR168" s="232"/>
      <c r="BS168" s="231"/>
      <c r="BT168" s="137" t="str">
        <f t="shared" si="246"/>
        <v>-</v>
      </c>
      <c r="BU168" s="250">
        <f t="shared" si="278"/>
        <v>0</v>
      </c>
      <c r="BV168" s="109"/>
      <c r="BW168" s="31"/>
      <c r="BX168" s="227" t="str">
        <f t="shared" si="256"/>
        <v>-</v>
      </c>
      <c r="BY168" s="231"/>
      <c r="BZ168" s="232"/>
      <c r="CA168" s="231"/>
      <c r="CB168" s="137" t="str">
        <f t="shared" si="247"/>
        <v>-</v>
      </c>
      <c r="CC168" s="250">
        <f t="shared" si="290"/>
        <v>0</v>
      </c>
    </row>
    <row r="169" ht="14.25" customHeight="1" spans="1:81">
      <c r="A169" s="191"/>
      <c r="B169" s="108">
        <v>6</v>
      </c>
      <c r="C169" s="192">
        <f t="shared" si="279"/>
        <v>0</v>
      </c>
      <c r="D169" s="189">
        <f t="shared" si="257"/>
        <v>0</v>
      </c>
      <c r="E169" s="189">
        <f t="shared" si="258"/>
        <v>0</v>
      </c>
      <c r="F169" s="190">
        <f t="shared" si="259"/>
        <v>0</v>
      </c>
      <c r="G169" s="190">
        <f t="shared" si="260"/>
        <v>0</v>
      </c>
      <c r="H169" s="190">
        <f t="shared" si="261"/>
        <v>0</v>
      </c>
      <c r="I169" s="208">
        <f t="shared" si="262"/>
        <v>0</v>
      </c>
      <c r="J169" s="204" t="str">
        <f t="shared" si="248"/>
        <v>-</v>
      </c>
      <c r="K169" s="208">
        <f t="shared" si="263"/>
        <v>0</v>
      </c>
      <c r="L169" s="208">
        <f t="shared" si="264"/>
        <v>0</v>
      </c>
      <c r="M169" s="210">
        <f t="shared" si="280"/>
        <v>0</v>
      </c>
      <c r="N169" s="190">
        <f t="shared" si="265"/>
        <v>0</v>
      </c>
      <c r="O169" s="211" t="str">
        <f t="shared" si="281"/>
        <v>-</v>
      </c>
      <c r="P169" s="210">
        <f t="shared" si="282"/>
        <v>0</v>
      </c>
      <c r="Q169" s="230">
        <f t="shared" si="283"/>
        <v>0</v>
      </c>
      <c r="R169" s="109"/>
      <c r="S169" s="31"/>
      <c r="T169" s="227" t="str">
        <f t="shared" si="251"/>
        <v>-</v>
      </c>
      <c r="U169" s="231"/>
      <c r="V169" s="232"/>
      <c r="W169" s="231"/>
      <c r="X169" s="137" t="str">
        <f t="shared" si="284"/>
        <v>-</v>
      </c>
      <c r="Y169" s="250">
        <f t="shared" si="285"/>
        <v>0</v>
      </c>
      <c r="Z169" s="109"/>
      <c r="AA169" s="31"/>
      <c r="AB169" s="227" t="str">
        <f t="shared" si="252"/>
        <v>-</v>
      </c>
      <c r="AC169" s="231"/>
      <c r="AD169" s="232"/>
      <c r="AE169" s="231"/>
      <c r="AF169" s="137" t="str">
        <f t="shared" si="239"/>
        <v>-</v>
      </c>
      <c r="AG169" s="250">
        <f t="shared" si="286"/>
        <v>0</v>
      </c>
      <c r="AH169" s="109"/>
      <c r="AI169" s="31"/>
      <c r="AJ169" s="227" t="str">
        <f t="shared" si="253"/>
        <v>-</v>
      </c>
      <c r="AK169" s="231"/>
      <c r="AL169" s="232"/>
      <c r="AM169" s="231"/>
      <c r="AN169" s="137" t="str">
        <f t="shared" si="240"/>
        <v>-</v>
      </c>
      <c r="AO169" s="250">
        <f t="shared" si="287"/>
        <v>0</v>
      </c>
      <c r="AP169" s="109"/>
      <c r="AQ169" s="31"/>
      <c r="AR169" s="227" t="str">
        <f t="shared" si="254"/>
        <v>-</v>
      </c>
      <c r="AS169" s="231"/>
      <c r="AT169" s="232"/>
      <c r="AU169" s="231"/>
      <c r="AV169" s="137" t="str">
        <f t="shared" si="241"/>
        <v>-</v>
      </c>
      <c r="AW169" s="250">
        <f t="shared" si="288"/>
        <v>0</v>
      </c>
      <c r="AX169" s="109"/>
      <c r="AY169" s="31"/>
      <c r="AZ169" s="227" t="str">
        <f t="shared" si="255"/>
        <v>-</v>
      </c>
      <c r="BA169" s="231"/>
      <c r="BB169" s="232"/>
      <c r="BC169" s="231"/>
      <c r="BD169" s="137" t="str">
        <f t="shared" si="242"/>
        <v>-</v>
      </c>
      <c r="BE169" s="250">
        <f t="shared" si="289"/>
        <v>0</v>
      </c>
      <c r="BF169" s="109"/>
      <c r="BG169" s="31"/>
      <c r="BH169" s="227" t="str">
        <f t="shared" si="243"/>
        <v>-</v>
      </c>
      <c r="BI169" s="231"/>
      <c r="BJ169" s="232"/>
      <c r="BK169" s="231"/>
      <c r="BL169" s="137" t="str">
        <f t="shared" si="244"/>
        <v>-</v>
      </c>
      <c r="BM169" s="250">
        <f t="shared" si="277"/>
        <v>0</v>
      </c>
      <c r="BN169" s="109"/>
      <c r="BO169" s="31"/>
      <c r="BP169" s="227" t="str">
        <f t="shared" si="245"/>
        <v>-</v>
      </c>
      <c r="BQ169" s="231"/>
      <c r="BR169" s="232"/>
      <c r="BS169" s="231"/>
      <c r="BT169" s="137" t="str">
        <f t="shared" si="246"/>
        <v>-</v>
      </c>
      <c r="BU169" s="250">
        <f t="shared" si="278"/>
        <v>0</v>
      </c>
      <c r="BV169" s="109"/>
      <c r="BW169" s="31"/>
      <c r="BX169" s="227" t="str">
        <f t="shared" si="256"/>
        <v>-</v>
      </c>
      <c r="BY169" s="231"/>
      <c r="BZ169" s="232"/>
      <c r="CA169" s="231"/>
      <c r="CB169" s="137" t="str">
        <f t="shared" si="247"/>
        <v>-</v>
      </c>
      <c r="CC169" s="250">
        <f t="shared" si="290"/>
        <v>0</v>
      </c>
    </row>
    <row r="170" ht="14.25" customHeight="1" spans="1:81">
      <c r="A170" s="191"/>
      <c r="B170" s="108">
        <v>7</v>
      </c>
      <c r="C170" s="192">
        <f t="shared" si="279"/>
        <v>0</v>
      </c>
      <c r="D170" s="189">
        <f t="shared" si="257"/>
        <v>0</v>
      </c>
      <c r="E170" s="189">
        <f t="shared" si="258"/>
        <v>0</v>
      </c>
      <c r="F170" s="190">
        <f t="shared" si="259"/>
        <v>0</v>
      </c>
      <c r="G170" s="190">
        <f t="shared" si="260"/>
        <v>0</v>
      </c>
      <c r="H170" s="190">
        <f t="shared" si="261"/>
        <v>0</v>
      </c>
      <c r="I170" s="208">
        <f t="shared" si="262"/>
        <v>0</v>
      </c>
      <c r="J170" s="204" t="str">
        <f t="shared" si="248"/>
        <v>-</v>
      </c>
      <c r="K170" s="208">
        <f t="shared" si="263"/>
        <v>0</v>
      </c>
      <c r="L170" s="208">
        <f t="shared" si="264"/>
        <v>0</v>
      </c>
      <c r="M170" s="210">
        <f t="shared" si="280"/>
        <v>0</v>
      </c>
      <c r="N170" s="190">
        <f t="shared" si="265"/>
        <v>0</v>
      </c>
      <c r="O170" s="211" t="str">
        <f t="shared" si="281"/>
        <v>-</v>
      </c>
      <c r="P170" s="210">
        <f t="shared" si="282"/>
        <v>0</v>
      </c>
      <c r="Q170" s="230">
        <f t="shared" si="283"/>
        <v>0</v>
      </c>
      <c r="R170" s="109"/>
      <c r="S170" s="31"/>
      <c r="T170" s="227" t="str">
        <f t="shared" si="251"/>
        <v>-</v>
      </c>
      <c r="U170" s="231"/>
      <c r="V170" s="232"/>
      <c r="W170" s="231"/>
      <c r="X170" s="137" t="str">
        <f t="shared" si="284"/>
        <v>-</v>
      </c>
      <c r="Y170" s="250">
        <f t="shared" si="285"/>
        <v>0</v>
      </c>
      <c r="Z170" s="109"/>
      <c r="AA170" s="31"/>
      <c r="AB170" s="227" t="str">
        <f t="shared" si="252"/>
        <v>-</v>
      </c>
      <c r="AC170" s="231"/>
      <c r="AD170" s="232"/>
      <c r="AE170" s="231"/>
      <c r="AF170" s="137" t="str">
        <f t="shared" si="239"/>
        <v>-</v>
      </c>
      <c r="AG170" s="250">
        <f t="shared" si="286"/>
        <v>0</v>
      </c>
      <c r="AH170" s="109"/>
      <c r="AI170" s="31"/>
      <c r="AJ170" s="227" t="str">
        <f t="shared" si="253"/>
        <v>-</v>
      </c>
      <c r="AK170" s="231"/>
      <c r="AL170" s="232"/>
      <c r="AM170" s="231"/>
      <c r="AN170" s="137" t="str">
        <f t="shared" si="240"/>
        <v>-</v>
      </c>
      <c r="AO170" s="250">
        <f t="shared" si="287"/>
        <v>0</v>
      </c>
      <c r="AP170" s="109"/>
      <c r="AQ170" s="31"/>
      <c r="AR170" s="227" t="str">
        <f t="shared" si="254"/>
        <v>-</v>
      </c>
      <c r="AS170" s="231"/>
      <c r="AT170" s="232"/>
      <c r="AU170" s="231"/>
      <c r="AV170" s="137" t="str">
        <f t="shared" si="241"/>
        <v>-</v>
      </c>
      <c r="AW170" s="250">
        <f t="shared" si="288"/>
        <v>0</v>
      </c>
      <c r="AX170" s="109"/>
      <c r="AY170" s="31"/>
      <c r="AZ170" s="227" t="str">
        <f t="shared" si="255"/>
        <v>-</v>
      </c>
      <c r="BA170" s="231"/>
      <c r="BB170" s="232"/>
      <c r="BC170" s="231"/>
      <c r="BD170" s="137" t="str">
        <f t="shared" si="242"/>
        <v>-</v>
      </c>
      <c r="BE170" s="250">
        <f t="shared" si="289"/>
        <v>0</v>
      </c>
      <c r="BF170" s="109"/>
      <c r="BG170" s="31"/>
      <c r="BH170" s="227" t="str">
        <f t="shared" si="243"/>
        <v>-</v>
      </c>
      <c r="BI170" s="231"/>
      <c r="BJ170" s="232"/>
      <c r="BK170" s="231"/>
      <c r="BL170" s="137" t="str">
        <f t="shared" si="244"/>
        <v>-</v>
      </c>
      <c r="BM170" s="250">
        <f t="shared" si="277"/>
        <v>0</v>
      </c>
      <c r="BN170" s="109"/>
      <c r="BO170" s="31"/>
      <c r="BP170" s="227" t="str">
        <f t="shared" si="245"/>
        <v>-</v>
      </c>
      <c r="BQ170" s="231"/>
      <c r="BR170" s="232"/>
      <c r="BS170" s="231"/>
      <c r="BT170" s="137" t="str">
        <f t="shared" si="246"/>
        <v>-</v>
      </c>
      <c r="BU170" s="250">
        <f t="shared" si="278"/>
        <v>0</v>
      </c>
      <c r="BV170" s="109"/>
      <c r="BW170" s="31"/>
      <c r="BX170" s="227" t="str">
        <f t="shared" si="256"/>
        <v>-</v>
      </c>
      <c r="BY170" s="231"/>
      <c r="BZ170" s="232"/>
      <c r="CA170" s="231"/>
      <c r="CB170" s="137" t="str">
        <f t="shared" si="247"/>
        <v>-</v>
      </c>
      <c r="CC170" s="250">
        <f t="shared" si="290"/>
        <v>0</v>
      </c>
    </row>
    <row r="171" ht="14.25" customHeight="1" spans="1:81">
      <c r="A171" s="191"/>
      <c r="B171" s="108">
        <v>8</v>
      </c>
      <c r="C171" s="192">
        <f t="shared" si="279"/>
        <v>0</v>
      </c>
      <c r="D171" s="189">
        <f t="shared" si="257"/>
        <v>0</v>
      </c>
      <c r="E171" s="189">
        <f t="shared" si="258"/>
        <v>0</v>
      </c>
      <c r="F171" s="190">
        <f t="shared" si="259"/>
        <v>0</v>
      </c>
      <c r="G171" s="190">
        <f t="shared" si="260"/>
        <v>0</v>
      </c>
      <c r="H171" s="190">
        <f t="shared" si="261"/>
        <v>0</v>
      </c>
      <c r="I171" s="208">
        <f t="shared" si="262"/>
        <v>0</v>
      </c>
      <c r="J171" s="204" t="str">
        <f t="shared" si="248"/>
        <v>-</v>
      </c>
      <c r="K171" s="208">
        <f t="shared" si="263"/>
        <v>0</v>
      </c>
      <c r="L171" s="208">
        <f t="shared" si="264"/>
        <v>0</v>
      </c>
      <c r="M171" s="210">
        <f t="shared" si="280"/>
        <v>0</v>
      </c>
      <c r="N171" s="190">
        <f t="shared" si="265"/>
        <v>0</v>
      </c>
      <c r="O171" s="211" t="str">
        <f t="shared" si="281"/>
        <v>-</v>
      </c>
      <c r="P171" s="210">
        <f t="shared" si="282"/>
        <v>0</v>
      </c>
      <c r="Q171" s="230">
        <f t="shared" si="283"/>
        <v>0</v>
      </c>
      <c r="R171" s="109"/>
      <c r="S171" s="31"/>
      <c r="T171" s="227" t="str">
        <f t="shared" si="251"/>
        <v>-</v>
      </c>
      <c r="U171" s="231"/>
      <c r="V171" s="232"/>
      <c r="W171" s="231"/>
      <c r="X171" s="137" t="str">
        <f t="shared" si="284"/>
        <v>-</v>
      </c>
      <c r="Y171" s="250">
        <f t="shared" si="285"/>
        <v>0</v>
      </c>
      <c r="Z171" s="109"/>
      <c r="AA171" s="31"/>
      <c r="AB171" s="227" t="str">
        <f t="shared" si="252"/>
        <v>-</v>
      </c>
      <c r="AC171" s="231"/>
      <c r="AD171" s="232"/>
      <c r="AE171" s="231"/>
      <c r="AF171" s="137" t="str">
        <f t="shared" si="239"/>
        <v>-</v>
      </c>
      <c r="AG171" s="250">
        <f t="shared" si="286"/>
        <v>0</v>
      </c>
      <c r="AH171" s="109"/>
      <c r="AI171" s="31"/>
      <c r="AJ171" s="227" t="str">
        <f t="shared" si="253"/>
        <v>-</v>
      </c>
      <c r="AK171" s="231"/>
      <c r="AL171" s="232"/>
      <c r="AM171" s="231"/>
      <c r="AN171" s="137" t="str">
        <f t="shared" si="240"/>
        <v>-</v>
      </c>
      <c r="AO171" s="250">
        <f t="shared" si="287"/>
        <v>0</v>
      </c>
      <c r="AP171" s="109"/>
      <c r="AQ171" s="31"/>
      <c r="AR171" s="227" t="str">
        <f t="shared" si="254"/>
        <v>-</v>
      </c>
      <c r="AS171" s="231"/>
      <c r="AT171" s="232"/>
      <c r="AU171" s="231"/>
      <c r="AV171" s="137" t="str">
        <f t="shared" si="241"/>
        <v>-</v>
      </c>
      <c r="AW171" s="250">
        <f t="shared" si="288"/>
        <v>0</v>
      </c>
      <c r="AX171" s="109"/>
      <c r="AY171" s="31"/>
      <c r="AZ171" s="227" t="str">
        <f t="shared" si="255"/>
        <v>-</v>
      </c>
      <c r="BA171" s="231"/>
      <c r="BB171" s="232"/>
      <c r="BC171" s="231"/>
      <c r="BD171" s="137" t="str">
        <f t="shared" si="242"/>
        <v>-</v>
      </c>
      <c r="BE171" s="250">
        <f t="shared" si="289"/>
        <v>0</v>
      </c>
      <c r="BF171" s="109"/>
      <c r="BG171" s="31"/>
      <c r="BH171" s="227" t="str">
        <f t="shared" si="243"/>
        <v>-</v>
      </c>
      <c r="BI171" s="231"/>
      <c r="BJ171" s="232"/>
      <c r="BK171" s="231"/>
      <c r="BL171" s="137" t="str">
        <f t="shared" si="244"/>
        <v>-</v>
      </c>
      <c r="BM171" s="250">
        <f t="shared" si="277"/>
        <v>0</v>
      </c>
      <c r="BN171" s="109"/>
      <c r="BO171" s="31"/>
      <c r="BP171" s="227" t="str">
        <f t="shared" si="245"/>
        <v>-</v>
      </c>
      <c r="BQ171" s="231"/>
      <c r="BR171" s="232"/>
      <c r="BS171" s="231"/>
      <c r="BT171" s="137" t="str">
        <f t="shared" si="246"/>
        <v>-</v>
      </c>
      <c r="BU171" s="250">
        <f t="shared" si="278"/>
        <v>0</v>
      </c>
      <c r="BV171" s="109"/>
      <c r="BW171" s="31"/>
      <c r="BX171" s="227" t="str">
        <f t="shared" si="256"/>
        <v>-</v>
      </c>
      <c r="BY171" s="231"/>
      <c r="BZ171" s="232"/>
      <c r="CA171" s="231"/>
      <c r="CB171" s="137" t="str">
        <f t="shared" si="247"/>
        <v>-</v>
      </c>
      <c r="CC171" s="250">
        <f t="shared" si="290"/>
        <v>0</v>
      </c>
    </row>
    <row r="172" ht="14.25" customHeight="1" spans="1:81">
      <c r="A172" s="191"/>
      <c r="B172" s="108">
        <v>9</v>
      </c>
      <c r="C172" s="192">
        <f t="shared" si="279"/>
        <v>0</v>
      </c>
      <c r="D172" s="189">
        <f t="shared" si="257"/>
        <v>0</v>
      </c>
      <c r="E172" s="189">
        <f t="shared" si="258"/>
        <v>0</v>
      </c>
      <c r="F172" s="190">
        <f t="shared" si="259"/>
        <v>0</v>
      </c>
      <c r="G172" s="190">
        <f t="shared" si="260"/>
        <v>0</v>
      </c>
      <c r="H172" s="190">
        <f t="shared" si="261"/>
        <v>0</v>
      </c>
      <c r="I172" s="208">
        <f t="shared" si="262"/>
        <v>0</v>
      </c>
      <c r="J172" s="204" t="str">
        <f t="shared" si="248"/>
        <v>-</v>
      </c>
      <c r="K172" s="208">
        <f t="shared" si="263"/>
        <v>0</v>
      </c>
      <c r="L172" s="208">
        <f t="shared" si="264"/>
        <v>0</v>
      </c>
      <c r="M172" s="210">
        <f t="shared" si="280"/>
        <v>0</v>
      </c>
      <c r="N172" s="190">
        <f t="shared" si="265"/>
        <v>0</v>
      </c>
      <c r="O172" s="211" t="str">
        <f t="shared" si="281"/>
        <v>-</v>
      </c>
      <c r="P172" s="210">
        <f t="shared" si="282"/>
        <v>0</v>
      </c>
      <c r="Q172" s="230">
        <f t="shared" si="283"/>
        <v>0</v>
      </c>
      <c r="R172" s="109"/>
      <c r="S172" s="31"/>
      <c r="T172" s="227" t="str">
        <f t="shared" si="251"/>
        <v>-</v>
      </c>
      <c r="U172" s="231"/>
      <c r="V172" s="232"/>
      <c r="W172" s="231"/>
      <c r="X172" s="137" t="str">
        <f t="shared" si="284"/>
        <v>-</v>
      </c>
      <c r="Y172" s="250">
        <f t="shared" si="285"/>
        <v>0</v>
      </c>
      <c r="Z172" s="109"/>
      <c r="AA172" s="31"/>
      <c r="AB172" s="227" t="str">
        <f t="shared" si="252"/>
        <v>-</v>
      </c>
      <c r="AC172" s="231"/>
      <c r="AD172" s="232"/>
      <c r="AE172" s="231"/>
      <c r="AF172" s="137" t="str">
        <f t="shared" si="239"/>
        <v>-</v>
      </c>
      <c r="AG172" s="250">
        <f t="shared" si="286"/>
        <v>0</v>
      </c>
      <c r="AH172" s="109"/>
      <c r="AI172" s="31"/>
      <c r="AJ172" s="227" t="str">
        <f t="shared" si="253"/>
        <v>-</v>
      </c>
      <c r="AK172" s="231"/>
      <c r="AL172" s="232"/>
      <c r="AM172" s="231"/>
      <c r="AN172" s="137" t="str">
        <f t="shared" si="240"/>
        <v>-</v>
      </c>
      <c r="AO172" s="250">
        <f t="shared" si="287"/>
        <v>0</v>
      </c>
      <c r="AP172" s="109"/>
      <c r="AQ172" s="31"/>
      <c r="AR172" s="227" t="str">
        <f t="shared" si="254"/>
        <v>-</v>
      </c>
      <c r="AS172" s="231"/>
      <c r="AT172" s="232"/>
      <c r="AU172" s="231"/>
      <c r="AV172" s="137" t="str">
        <f t="shared" si="241"/>
        <v>-</v>
      </c>
      <c r="AW172" s="250">
        <f t="shared" si="288"/>
        <v>0</v>
      </c>
      <c r="AX172" s="109"/>
      <c r="AY172" s="31"/>
      <c r="AZ172" s="227" t="str">
        <f t="shared" si="255"/>
        <v>-</v>
      </c>
      <c r="BA172" s="231"/>
      <c r="BB172" s="232"/>
      <c r="BC172" s="231"/>
      <c r="BD172" s="137" t="str">
        <f t="shared" si="242"/>
        <v>-</v>
      </c>
      <c r="BE172" s="250">
        <f t="shared" si="289"/>
        <v>0</v>
      </c>
      <c r="BF172" s="109"/>
      <c r="BG172" s="31"/>
      <c r="BH172" s="227" t="str">
        <f t="shared" si="243"/>
        <v>-</v>
      </c>
      <c r="BI172" s="231"/>
      <c r="BJ172" s="232"/>
      <c r="BK172" s="231"/>
      <c r="BL172" s="137" t="str">
        <f t="shared" si="244"/>
        <v>-</v>
      </c>
      <c r="BM172" s="250">
        <f t="shared" si="277"/>
        <v>0</v>
      </c>
      <c r="BN172" s="109"/>
      <c r="BO172" s="31"/>
      <c r="BP172" s="227" t="str">
        <f t="shared" si="245"/>
        <v>-</v>
      </c>
      <c r="BQ172" s="231"/>
      <c r="BR172" s="232"/>
      <c r="BS172" s="231"/>
      <c r="BT172" s="137" t="str">
        <f t="shared" si="246"/>
        <v>-</v>
      </c>
      <c r="BU172" s="250">
        <f t="shared" si="278"/>
        <v>0</v>
      </c>
      <c r="BV172" s="109"/>
      <c r="BW172" s="31"/>
      <c r="BX172" s="227" t="str">
        <f t="shared" si="256"/>
        <v>-</v>
      </c>
      <c r="BY172" s="231"/>
      <c r="BZ172" s="232"/>
      <c r="CA172" s="231"/>
      <c r="CB172" s="137" t="str">
        <f t="shared" si="247"/>
        <v>-</v>
      </c>
      <c r="CC172" s="250">
        <f t="shared" si="290"/>
        <v>0</v>
      </c>
    </row>
    <row r="173" ht="14.25" customHeight="1" spans="1:81">
      <c r="A173" s="191"/>
      <c r="B173" s="108">
        <v>10</v>
      </c>
      <c r="C173" s="192">
        <f t="shared" si="279"/>
        <v>0</v>
      </c>
      <c r="D173" s="189">
        <f t="shared" si="257"/>
        <v>0</v>
      </c>
      <c r="E173" s="189">
        <f t="shared" si="258"/>
        <v>0</v>
      </c>
      <c r="F173" s="190">
        <f t="shared" si="259"/>
        <v>0</v>
      </c>
      <c r="G173" s="190">
        <f t="shared" si="260"/>
        <v>0</v>
      </c>
      <c r="H173" s="190">
        <f t="shared" si="261"/>
        <v>0</v>
      </c>
      <c r="I173" s="208">
        <f t="shared" si="262"/>
        <v>0</v>
      </c>
      <c r="J173" s="204" t="str">
        <f t="shared" si="248"/>
        <v>-</v>
      </c>
      <c r="K173" s="208">
        <f t="shared" si="263"/>
        <v>0</v>
      </c>
      <c r="L173" s="208">
        <f t="shared" si="264"/>
        <v>0</v>
      </c>
      <c r="M173" s="210">
        <f t="shared" si="280"/>
        <v>0</v>
      </c>
      <c r="N173" s="190">
        <f t="shared" si="265"/>
        <v>0</v>
      </c>
      <c r="O173" s="211" t="str">
        <f t="shared" si="281"/>
        <v>-</v>
      </c>
      <c r="P173" s="210">
        <f t="shared" si="282"/>
        <v>0</v>
      </c>
      <c r="Q173" s="230">
        <f t="shared" si="283"/>
        <v>0</v>
      </c>
      <c r="R173" s="109"/>
      <c r="S173" s="31"/>
      <c r="T173" s="227" t="str">
        <f t="shared" si="251"/>
        <v>-</v>
      </c>
      <c r="U173" s="231"/>
      <c r="V173" s="232"/>
      <c r="W173" s="231"/>
      <c r="X173" s="137" t="str">
        <f t="shared" si="284"/>
        <v>-</v>
      </c>
      <c r="Y173" s="250">
        <f t="shared" si="285"/>
        <v>0</v>
      </c>
      <c r="Z173" s="109"/>
      <c r="AA173" s="31"/>
      <c r="AB173" s="227" t="str">
        <f t="shared" si="252"/>
        <v>-</v>
      </c>
      <c r="AC173" s="231"/>
      <c r="AD173" s="232"/>
      <c r="AE173" s="231"/>
      <c r="AF173" s="137" t="str">
        <f t="shared" si="239"/>
        <v>-</v>
      </c>
      <c r="AG173" s="250">
        <f t="shared" si="286"/>
        <v>0</v>
      </c>
      <c r="AH173" s="109"/>
      <c r="AI173" s="31"/>
      <c r="AJ173" s="227" t="str">
        <f t="shared" si="253"/>
        <v>-</v>
      </c>
      <c r="AK173" s="231"/>
      <c r="AL173" s="232"/>
      <c r="AM173" s="231"/>
      <c r="AN173" s="137" t="str">
        <f t="shared" si="240"/>
        <v>-</v>
      </c>
      <c r="AO173" s="250">
        <f t="shared" si="287"/>
        <v>0</v>
      </c>
      <c r="AP173" s="109"/>
      <c r="AQ173" s="31"/>
      <c r="AR173" s="227" t="str">
        <f t="shared" si="254"/>
        <v>-</v>
      </c>
      <c r="AS173" s="231"/>
      <c r="AT173" s="232"/>
      <c r="AU173" s="231"/>
      <c r="AV173" s="137" t="str">
        <f t="shared" si="241"/>
        <v>-</v>
      </c>
      <c r="AW173" s="250">
        <f t="shared" si="288"/>
        <v>0</v>
      </c>
      <c r="AX173" s="109"/>
      <c r="AY173" s="31"/>
      <c r="AZ173" s="227" t="str">
        <f t="shared" si="255"/>
        <v>-</v>
      </c>
      <c r="BA173" s="231"/>
      <c r="BB173" s="232"/>
      <c r="BC173" s="231"/>
      <c r="BD173" s="137" t="str">
        <f t="shared" si="242"/>
        <v>-</v>
      </c>
      <c r="BE173" s="250">
        <f t="shared" si="289"/>
        <v>0</v>
      </c>
      <c r="BF173" s="109"/>
      <c r="BG173" s="31"/>
      <c r="BH173" s="227" t="str">
        <f t="shared" si="243"/>
        <v>-</v>
      </c>
      <c r="BI173" s="231"/>
      <c r="BJ173" s="232"/>
      <c r="BK173" s="231"/>
      <c r="BL173" s="137" t="str">
        <f t="shared" si="244"/>
        <v>-</v>
      </c>
      <c r="BM173" s="250">
        <f t="shared" si="277"/>
        <v>0</v>
      </c>
      <c r="BN173" s="109"/>
      <c r="BO173" s="31"/>
      <c r="BP173" s="227" t="str">
        <f t="shared" si="245"/>
        <v>-</v>
      </c>
      <c r="BQ173" s="231"/>
      <c r="BR173" s="232"/>
      <c r="BS173" s="231"/>
      <c r="BT173" s="137" t="str">
        <f t="shared" si="246"/>
        <v>-</v>
      </c>
      <c r="BU173" s="250">
        <f t="shared" si="278"/>
        <v>0</v>
      </c>
      <c r="BV173" s="109"/>
      <c r="BW173" s="31"/>
      <c r="BX173" s="227" t="str">
        <f t="shared" si="256"/>
        <v>-</v>
      </c>
      <c r="BY173" s="231"/>
      <c r="BZ173" s="232"/>
      <c r="CA173" s="231"/>
      <c r="CB173" s="137" t="str">
        <f t="shared" si="247"/>
        <v>-</v>
      </c>
      <c r="CC173" s="250">
        <f t="shared" si="290"/>
        <v>0</v>
      </c>
    </row>
    <row r="174" ht="14.25" customHeight="1" spans="1:81">
      <c r="A174" s="191"/>
      <c r="B174" s="108">
        <v>11</v>
      </c>
      <c r="C174" s="192">
        <f t="shared" si="279"/>
        <v>0</v>
      </c>
      <c r="D174" s="189">
        <f t="shared" si="257"/>
        <v>0</v>
      </c>
      <c r="E174" s="189">
        <f t="shared" si="258"/>
        <v>0</v>
      </c>
      <c r="F174" s="190">
        <f t="shared" si="259"/>
        <v>0</v>
      </c>
      <c r="G174" s="190">
        <f t="shared" si="260"/>
        <v>0</v>
      </c>
      <c r="H174" s="190">
        <f t="shared" si="261"/>
        <v>0</v>
      </c>
      <c r="I174" s="208">
        <f t="shared" si="262"/>
        <v>0</v>
      </c>
      <c r="J174" s="204" t="str">
        <f t="shared" si="248"/>
        <v>-</v>
      </c>
      <c r="K174" s="208">
        <f t="shared" si="263"/>
        <v>0</v>
      </c>
      <c r="L174" s="208">
        <f t="shared" si="264"/>
        <v>0</v>
      </c>
      <c r="M174" s="210">
        <f t="shared" si="280"/>
        <v>0</v>
      </c>
      <c r="N174" s="190">
        <f t="shared" si="265"/>
        <v>0</v>
      </c>
      <c r="O174" s="211" t="str">
        <f t="shared" si="281"/>
        <v>-</v>
      </c>
      <c r="P174" s="210">
        <f t="shared" si="282"/>
        <v>0</v>
      </c>
      <c r="Q174" s="230">
        <f t="shared" si="283"/>
        <v>0</v>
      </c>
      <c r="R174" s="109"/>
      <c r="S174" s="31"/>
      <c r="T174" s="227" t="str">
        <f t="shared" si="251"/>
        <v>-</v>
      </c>
      <c r="U174" s="231"/>
      <c r="V174" s="232"/>
      <c r="W174" s="231"/>
      <c r="X174" s="137" t="str">
        <f t="shared" si="284"/>
        <v>-</v>
      </c>
      <c r="Y174" s="250">
        <f t="shared" si="285"/>
        <v>0</v>
      </c>
      <c r="Z174" s="109"/>
      <c r="AA174" s="31"/>
      <c r="AB174" s="227" t="str">
        <f t="shared" si="252"/>
        <v>-</v>
      </c>
      <c r="AC174" s="231"/>
      <c r="AD174" s="232"/>
      <c r="AE174" s="231"/>
      <c r="AF174" s="137" t="str">
        <f t="shared" si="239"/>
        <v>-</v>
      </c>
      <c r="AG174" s="250">
        <f t="shared" si="286"/>
        <v>0</v>
      </c>
      <c r="AH174" s="109"/>
      <c r="AI174" s="31"/>
      <c r="AJ174" s="227" t="str">
        <f t="shared" si="253"/>
        <v>-</v>
      </c>
      <c r="AK174" s="231"/>
      <c r="AL174" s="232"/>
      <c r="AM174" s="231"/>
      <c r="AN174" s="137" t="str">
        <f t="shared" si="240"/>
        <v>-</v>
      </c>
      <c r="AO174" s="250">
        <f t="shared" si="287"/>
        <v>0</v>
      </c>
      <c r="AP174" s="109"/>
      <c r="AQ174" s="31"/>
      <c r="AR174" s="227" t="str">
        <f t="shared" si="254"/>
        <v>-</v>
      </c>
      <c r="AS174" s="231"/>
      <c r="AT174" s="232"/>
      <c r="AU174" s="231"/>
      <c r="AV174" s="137" t="str">
        <f t="shared" si="241"/>
        <v>-</v>
      </c>
      <c r="AW174" s="250">
        <f t="shared" si="288"/>
        <v>0</v>
      </c>
      <c r="AX174" s="109"/>
      <c r="AY174" s="31"/>
      <c r="AZ174" s="227" t="str">
        <f t="shared" si="255"/>
        <v>-</v>
      </c>
      <c r="BA174" s="231"/>
      <c r="BB174" s="232"/>
      <c r="BC174" s="231"/>
      <c r="BD174" s="137" t="str">
        <f t="shared" si="242"/>
        <v>-</v>
      </c>
      <c r="BE174" s="250">
        <f t="shared" si="289"/>
        <v>0</v>
      </c>
      <c r="BF174" s="109"/>
      <c r="BG174" s="31"/>
      <c r="BH174" s="227" t="str">
        <f t="shared" si="243"/>
        <v>-</v>
      </c>
      <c r="BI174" s="231"/>
      <c r="BJ174" s="232"/>
      <c r="BK174" s="231"/>
      <c r="BL174" s="137" t="str">
        <f t="shared" si="244"/>
        <v>-</v>
      </c>
      <c r="BM174" s="250">
        <f t="shared" si="277"/>
        <v>0</v>
      </c>
      <c r="BN174" s="109"/>
      <c r="BO174" s="31"/>
      <c r="BP174" s="227" t="str">
        <f t="shared" si="245"/>
        <v>-</v>
      </c>
      <c r="BQ174" s="231"/>
      <c r="BR174" s="232"/>
      <c r="BS174" s="231"/>
      <c r="BT174" s="137" t="str">
        <f t="shared" si="246"/>
        <v>-</v>
      </c>
      <c r="BU174" s="250">
        <f t="shared" si="278"/>
        <v>0</v>
      </c>
      <c r="BV174" s="109"/>
      <c r="BW174" s="31"/>
      <c r="BX174" s="227" t="str">
        <f t="shared" si="256"/>
        <v>-</v>
      </c>
      <c r="BY174" s="231"/>
      <c r="BZ174" s="232"/>
      <c r="CA174" s="231"/>
      <c r="CB174" s="137" t="str">
        <f t="shared" si="247"/>
        <v>-</v>
      </c>
      <c r="CC174" s="250">
        <f t="shared" si="290"/>
        <v>0</v>
      </c>
    </row>
    <row r="175" ht="14.25" customHeight="1" spans="1:81">
      <c r="A175" s="191"/>
      <c r="B175" s="108">
        <v>12</v>
      </c>
      <c r="C175" s="192">
        <f t="shared" si="279"/>
        <v>0</v>
      </c>
      <c r="D175" s="189">
        <f t="shared" si="257"/>
        <v>0</v>
      </c>
      <c r="E175" s="189">
        <f t="shared" si="258"/>
        <v>0</v>
      </c>
      <c r="F175" s="190">
        <f t="shared" si="259"/>
        <v>0</v>
      </c>
      <c r="G175" s="190">
        <f t="shared" si="260"/>
        <v>0</v>
      </c>
      <c r="H175" s="190">
        <f t="shared" si="261"/>
        <v>0</v>
      </c>
      <c r="I175" s="208">
        <f t="shared" si="262"/>
        <v>0</v>
      </c>
      <c r="J175" s="204" t="str">
        <f t="shared" si="248"/>
        <v>-</v>
      </c>
      <c r="K175" s="208">
        <f t="shared" si="263"/>
        <v>0</v>
      </c>
      <c r="L175" s="208">
        <f t="shared" si="264"/>
        <v>0</v>
      </c>
      <c r="M175" s="210">
        <f t="shared" si="280"/>
        <v>0</v>
      </c>
      <c r="N175" s="190">
        <f t="shared" si="265"/>
        <v>0</v>
      </c>
      <c r="O175" s="211" t="str">
        <f t="shared" si="281"/>
        <v>-</v>
      </c>
      <c r="P175" s="210">
        <f t="shared" si="282"/>
        <v>0</v>
      </c>
      <c r="Q175" s="230">
        <f t="shared" si="283"/>
        <v>0</v>
      </c>
      <c r="R175" s="109"/>
      <c r="S175" s="31"/>
      <c r="T175" s="227" t="str">
        <f t="shared" si="251"/>
        <v>-</v>
      </c>
      <c r="U175" s="231"/>
      <c r="V175" s="232"/>
      <c r="W175" s="231"/>
      <c r="X175" s="137" t="str">
        <f t="shared" si="284"/>
        <v>-</v>
      </c>
      <c r="Y175" s="250">
        <f t="shared" si="285"/>
        <v>0</v>
      </c>
      <c r="Z175" s="109"/>
      <c r="AA175" s="31"/>
      <c r="AB175" s="227" t="str">
        <f t="shared" si="252"/>
        <v>-</v>
      </c>
      <c r="AC175" s="231"/>
      <c r="AD175" s="232"/>
      <c r="AE175" s="231"/>
      <c r="AF175" s="137" t="str">
        <f t="shared" si="239"/>
        <v>-</v>
      </c>
      <c r="AG175" s="250">
        <f t="shared" si="286"/>
        <v>0</v>
      </c>
      <c r="AH175" s="109"/>
      <c r="AI175" s="31"/>
      <c r="AJ175" s="227" t="str">
        <f t="shared" si="253"/>
        <v>-</v>
      </c>
      <c r="AK175" s="231"/>
      <c r="AL175" s="232"/>
      <c r="AM175" s="231"/>
      <c r="AN175" s="137" t="str">
        <f t="shared" si="240"/>
        <v>-</v>
      </c>
      <c r="AO175" s="250">
        <f t="shared" si="287"/>
        <v>0</v>
      </c>
      <c r="AP175" s="109"/>
      <c r="AQ175" s="31"/>
      <c r="AR175" s="227" t="str">
        <f t="shared" si="254"/>
        <v>-</v>
      </c>
      <c r="AS175" s="231"/>
      <c r="AT175" s="232"/>
      <c r="AU175" s="231"/>
      <c r="AV175" s="137" t="str">
        <f t="shared" si="241"/>
        <v>-</v>
      </c>
      <c r="AW175" s="250">
        <f t="shared" si="288"/>
        <v>0</v>
      </c>
      <c r="AX175" s="109"/>
      <c r="AY175" s="31"/>
      <c r="AZ175" s="227" t="str">
        <f t="shared" si="255"/>
        <v>-</v>
      </c>
      <c r="BA175" s="231"/>
      <c r="BB175" s="232"/>
      <c r="BC175" s="231"/>
      <c r="BD175" s="137" t="str">
        <f t="shared" si="242"/>
        <v>-</v>
      </c>
      <c r="BE175" s="250">
        <f t="shared" si="289"/>
        <v>0</v>
      </c>
      <c r="BF175" s="109"/>
      <c r="BG175" s="31"/>
      <c r="BH175" s="227" t="str">
        <f t="shared" si="243"/>
        <v>-</v>
      </c>
      <c r="BI175" s="231"/>
      <c r="BJ175" s="232"/>
      <c r="BK175" s="231"/>
      <c r="BL175" s="137" t="str">
        <f t="shared" si="244"/>
        <v>-</v>
      </c>
      <c r="BM175" s="250">
        <f t="shared" si="277"/>
        <v>0</v>
      </c>
      <c r="BN175" s="109"/>
      <c r="BO175" s="31"/>
      <c r="BP175" s="227" t="str">
        <f t="shared" si="245"/>
        <v>-</v>
      </c>
      <c r="BQ175" s="231"/>
      <c r="BR175" s="232"/>
      <c r="BS175" s="231"/>
      <c r="BT175" s="137" t="str">
        <f t="shared" si="246"/>
        <v>-</v>
      </c>
      <c r="BU175" s="250">
        <f t="shared" si="278"/>
        <v>0</v>
      </c>
      <c r="BV175" s="109"/>
      <c r="BW175" s="31"/>
      <c r="BX175" s="227" t="str">
        <f t="shared" si="256"/>
        <v>-</v>
      </c>
      <c r="BY175" s="231"/>
      <c r="BZ175" s="232"/>
      <c r="CA175" s="231"/>
      <c r="CB175" s="137" t="str">
        <f t="shared" si="247"/>
        <v>-</v>
      </c>
      <c r="CC175" s="250">
        <f t="shared" si="290"/>
        <v>0</v>
      </c>
    </row>
    <row r="176" ht="14.25" customHeight="1" spans="1:81">
      <c r="A176" s="191"/>
      <c r="B176" s="108">
        <v>13</v>
      </c>
      <c r="C176" s="192">
        <f t="shared" si="279"/>
        <v>0</v>
      </c>
      <c r="D176" s="189">
        <f t="shared" si="257"/>
        <v>0</v>
      </c>
      <c r="E176" s="189">
        <f t="shared" si="258"/>
        <v>0</v>
      </c>
      <c r="F176" s="190">
        <f t="shared" si="259"/>
        <v>0</v>
      </c>
      <c r="G176" s="190">
        <f t="shared" si="260"/>
        <v>0</v>
      </c>
      <c r="H176" s="190">
        <f t="shared" si="261"/>
        <v>0</v>
      </c>
      <c r="I176" s="208">
        <f t="shared" si="262"/>
        <v>0</v>
      </c>
      <c r="J176" s="204" t="str">
        <f t="shared" si="248"/>
        <v>-</v>
      </c>
      <c r="K176" s="208">
        <f t="shared" si="263"/>
        <v>0</v>
      </c>
      <c r="L176" s="208">
        <f t="shared" si="264"/>
        <v>0</v>
      </c>
      <c r="M176" s="210">
        <f t="shared" si="280"/>
        <v>0</v>
      </c>
      <c r="N176" s="190">
        <f t="shared" si="265"/>
        <v>0</v>
      </c>
      <c r="O176" s="211" t="str">
        <f t="shared" si="281"/>
        <v>-</v>
      </c>
      <c r="P176" s="210">
        <f t="shared" si="282"/>
        <v>0</v>
      </c>
      <c r="Q176" s="230">
        <f t="shared" si="283"/>
        <v>0</v>
      </c>
      <c r="R176" s="109"/>
      <c r="S176" s="31"/>
      <c r="T176" s="227" t="str">
        <f t="shared" si="251"/>
        <v>-</v>
      </c>
      <c r="U176" s="231"/>
      <c r="V176" s="232"/>
      <c r="W176" s="231"/>
      <c r="X176" s="137" t="str">
        <f t="shared" si="284"/>
        <v>-</v>
      </c>
      <c r="Y176" s="250">
        <f t="shared" si="285"/>
        <v>0</v>
      </c>
      <c r="Z176" s="109"/>
      <c r="AA176" s="31"/>
      <c r="AB176" s="227" t="str">
        <f t="shared" si="252"/>
        <v>-</v>
      </c>
      <c r="AC176" s="231"/>
      <c r="AD176" s="232"/>
      <c r="AE176" s="231"/>
      <c r="AF176" s="137" t="str">
        <f t="shared" si="239"/>
        <v>-</v>
      </c>
      <c r="AG176" s="250">
        <f t="shared" si="286"/>
        <v>0</v>
      </c>
      <c r="AH176" s="109"/>
      <c r="AI176" s="31"/>
      <c r="AJ176" s="227" t="str">
        <f t="shared" si="253"/>
        <v>-</v>
      </c>
      <c r="AK176" s="231"/>
      <c r="AL176" s="232"/>
      <c r="AM176" s="231"/>
      <c r="AN176" s="137" t="str">
        <f t="shared" si="240"/>
        <v>-</v>
      </c>
      <c r="AO176" s="250">
        <f t="shared" si="287"/>
        <v>0</v>
      </c>
      <c r="AP176" s="109"/>
      <c r="AQ176" s="31"/>
      <c r="AR176" s="227" t="str">
        <f t="shared" si="254"/>
        <v>-</v>
      </c>
      <c r="AS176" s="231"/>
      <c r="AT176" s="232"/>
      <c r="AU176" s="231"/>
      <c r="AV176" s="137" t="str">
        <f t="shared" si="241"/>
        <v>-</v>
      </c>
      <c r="AW176" s="250">
        <f t="shared" si="288"/>
        <v>0</v>
      </c>
      <c r="AX176" s="109"/>
      <c r="AY176" s="31"/>
      <c r="AZ176" s="227" t="str">
        <f t="shared" si="255"/>
        <v>-</v>
      </c>
      <c r="BA176" s="231"/>
      <c r="BB176" s="232"/>
      <c r="BC176" s="231"/>
      <c r="BD176" s="137" t="str">
        <f t="shared" si="242"/>
        <v>-</v>
      </c>
      <c r="BE176" s="250">
        <f t="shared" si="289"/>
        <v>0</v>
      </c>
      <c r="BF176" s="109"/>
      <c r="BG176" s="31"/>
      <c r="BH176" s="227" t="str">
        <f t="shared" si="243"/>
        <v>-</v>
      </c>
      <c r="BI176" s="231"/>
      <c r="BJ176" s="232"/>
      <c r="BK176" s="231"/>
      <c r="BL176" s="137" t="str">
        <f t="shared" si="244"/>
        <v>-</v>
      </c>
      <c r="BM176" s="250">
        <f t="shared" si="277"/>
        <v>0</v>
      </c>
      <c r="BN176" s="109"/>
      <c r="BO176" s="31"/>
      <c r="BP176" s="227" t="str">
        <f t="shared" si="245"/>
        <v>-</v>
      </c>
      <c r="BQ176" s="231"/>
      <c r="BR176" s="232"/>
      <c r="BS176" s="231"/>
      <c r="BT176" s="137" t="str">
        <f t="shared" si="246"/>
        <v>-</v>
      </c>
      <c r="BU176" s="250">
        <f t="shared" si="278"/>
        <v>0</v>
      </c>
      <c r="BV176" s="109"/>
      <c r="BW176" s="31"/>
      <c r="BX176" s="227" t="str">
        <f t="shared" si="256"/>
        <v>-</v>
      </c>
      <c r="BY176" s="231"/>
      <c r="BZ176" s="232"/>
      <c r="CA176" s="231"/>
      <c r="CB176" s="137" t="str">
        <f t="shared" si="247"/>
        <v>-</v>
      </c>
      <c r="CC176" s="250">
        <f t="shared" si="290"/>
        <v>0</v>
      </c>
    </row>
    <row r="177" ht="14.25" customHeight="1" spans="1:81">
      <c r="A177" s="191"/>
      <c r="B177" s="108">
        <v>14</v>
      </c>
      <c r="C177" s="192">
        <f t="shared" si="279"/>
        <v>0</v>
      </c>
      <c r="D177" s="189">
        <f t="shared" si="257"/>
        <v>0</v>
      </c>
      <c r="E177" s="189">
        <f t="shared" si="258"/>
        <v>0</v>
      </c>
      <c r="F177" s="190">
        <f t="shared" si="259"/>
        <v>0</v>
      </c>
      <c r="G177" s="190">
        <f t="shared" si="260"/>
        <v>0</v>
      </c>
      <c r="H177" s="190">
        <f t="shared" si="261"/>
        <v>0</v>
      </c>
      <c r="I177" s="208">
        <f t="shared" si="262"/>
        <v>0</v>
      </c>
      <c r="J177" s="204" t="str">
        <f t="shared" si="248"/>
        <v>-</v>
      </c>
      <c r="K177" s="208">
        <f t="shared" si="263"/>
        <v>0</v>
      </c>
      <c r="L177" s="208">
        <f t="shared" si="264"/>
        <v>0</v>
      </c>
      <c r="M177" s="210">
        <f t="shared" si="280"/>
        <v>0</v>
      </c>
      <c r="N177" s="190">
        <f t="shared" si="265"/>
        <v>0</v>
      </c>
      <c r="O177" s="211" t="str">
        <f t="shared" si="281"/>
        <v>-</v>
      </c>
      <c r="P177" s="210">
        <f t="shared" si="282"/>
        <v>0</v>
      </c>
      <c r="Q177" s="230">
        <f t="shared" si="283"/>
        <v>0</v>
      </c>
      <c r="R177" s="109"/>
      <c r="S177" s="31"/>
      <c r="T177" s="227" t="str">
        <f t="shared" si="251"/>
        <v>-</v>
      </c>
      <c r="U177" s="231"/>
      <c r="V177" s="232"/>
      <c r="W177" s="231"/>
      <c r="X177" s="137" t="str">
        <f t="shared" si="284"/>
        <v>-</v>
      </c>
      <c r="Y177" s="250">
        <f t="shared" si="285"/>
        <v>0</v>
      </c>
      <c r="Z177" s="109"/>
      <c r="AA177" s="31"/>
      <c r="AB177" s="227" t="str">
        <f t="shared" si="252"/>
        <v>-</v>
      </c>
      <c r="AC177" s="231"/>
      <c r="AD177" s="232"/>
      <c r="AE177" s="231"/>
      <c r="AF177" s="137" t="str">
        <f t="shared" si="239"/>
        <v>-</v>
      </c>
      <c r="AG177" s="250">
        <f t="shared" si="286"/>
        <v>0</v>
      </c>
      <c r="AH177" s="109"/>
      <c r="AI177" s="31"/>
      <c r="AJ177" s="227" t="str">
        <f t="shared" si="253"/>
        <v>-</v>
      </c>
      <c r="AK177" s="231"/>
      <c r="AL177" s="232"/>
      <c r="AM177" s="231"/>
      <c r="AN177" s="137" t="str">
        <f t="shared" si="240"/>
        <v>-</v>
      </c>
      <c r="AO177" s="250">
        <f t="shared" si="287"/>
        <v>0</v>
      </c>
      <c r="AP177" s="109"/>
      <c r="AQ177" s="31"/>
      <c r="AR177" s="227" t="str">
        <f t="shared" si="254"/>
        <v>-</v>
      </c>
      <c r="AS177" s="231"/>
      <c r="AT177" s="232"/>
      <c r="AU177" s="231"/>
      <c r="AV177" s="137" t="str">
        <f t="shared" si="241"/>
        <v>-</v>
      </c>
      <c r="AW177" s="250">
        <f t="shared" si="288"/>
        <v>0</v>
      </c>
      <c r="AX177" s="109"/>
      <c r="AY177" s="31"/>
      <c r="AZ177" s="227" t="str">
        <f t="shared" si="255"/>
        <v>-</v>
      </c>
      <c r="BA177" s="231"/>
      <c r="BB177" s="232"/>
      <c r="BC177" s="231"/>
      <c r="BD177" s="137" t="str">
        <f t="shared" si="242"/>
        <v>-</v>
      </c>
      <c r="BE177" s="250">
        <f t="shared" si="289"/>
        <v>0</v>
      </c>
      <c r="BF177" s="109"/>
      <c r="BG177" s="31"/>
      <c r="BH177" s="227" t="str">
        <f t="shared" si="243"/>
        <v>-</v>
      </c>
      <c r="BI177" s="231"/>
      <c r="BJ177" s="232"/>
      <c r="BK177" s="231"/>
      <c r="BL177" s="137" t="str">
        <f t="shared" si="244"/>
        <v>-</v>
      </c>
      <c r="BM177" s="250">
        <f t="shared" si="277"/>
        <v>0</v>
      </c>
      <c r="BN177" s="109"/>
      <c r="BO177" s="31"/>
      <c r="BP177" s="227" t="str">
        <f t="shared" si="245"/>
        <v>-</v>
      </c>
      <c r="BQ177" s="231"/>
      <c r="BR177" s="232"/>
      <c r="BS177" s="231"/>
      <c r="BT177" s="137" t="str">
        <f t="shared" si="246"/>
        <v>-</v>
      </c>
      <c r="BU177" s="250">
        <f t="shared" si="278"/>
        <v>0</v>
      </c>
      <c r="BV177" s="109"/>
      <c r="BW177" s="31"/>
      <c r="BX177" s="227" t="str">
        <f t="shared" si="256"/>
        <v>-</v>
      </c>
      <c r="BY177" s="231"/>
      <c r="BZ177" s="232"/>
      <c r="CA177" s="231"/>
      <c r="CB177" s="137" t="str">
        <f t="shared" si="247"/>
        <v>-</v>
      </c>
      <c r="CC177" s="250">
        <f t="shared" si="290"/>
        <v>0</v>
      </c>
    </row>
    <row r="178" ht="14.25" customHeight="1" spans="1:81">
      <c r="A178" s="191"/>
      <c r="B178" s="108">
        <v>15</v>
      </c>
      <c r="C178" s="192">
        <f t="shared" si="279"/>
        <v>0</v>
      </c>
      <c r="D178" s="189">
        <f t="shared" si="257"/>
        <v>0</v>
      </c>
      <c r="E178" s="189">
        <f t="shared" si="258"/>
        <v>0</v>
      </c>
      <c r="F178" s="190">
        <f t="shared" si="259"/>
        <v>0</v>
      </c>
      <c r="G178" s="190">
        <f t="shared" si="260"/>
        <v>0</v>
      </c>
      <c r="H178" s="190">
        <f t="shared" si="261"/>
        <v>0</v>
      </c>
      <c r="I178" s="208">
        <f t="shared" si="262"/>
        <v>0</v>
      </c>
      <c r="J178" s="204" t="str">
        <f t="shared" si="248"/>
        <v>-</v>
      </c>
      <c r="K178" s="208">
        <f t="shared" si="263"/>
        <v>0</v>
      </c>
      <c r="L178" s="208">
        <f t="shared" si="264"/>
        <v>0</v>
      </c>
      <c r="M178" s="210">
        <f t="shared" si="280"/>
        <v>0</v>
      </c>
      <c r="N178" s="190">
        <f t="shared" si="265"/>
        <v>0</v>
      </c>
      <c r="O178" s="211" t="str">
        <f t="shared" si="281"/>
        <v>-</v>
      </c>
      <c r="P178" s="210">
        <f t="shared" si="282"/>
        <v>0</v>
      </c>
      <c r="Q178" s="230">
        <f t="shared" si="283"/>
        <v>0</v>
      </c>
      <c r="R178" s="109"/>
      <c r="S178" s="31"/>
      <c r="T178" s="227" t="str">
        <f t="shared" si="251"/>
        <v>-</v>
      </c>
      <c r="U178" s="231"/>
      <c r="V178" s="232"/>
      <c r="W178" s="231"/>
      <c r="X178" s="137" t="str">
        <f t="shared" si="284"/>
        <v>-</v>
      </c>
      <c r="Y178" s="250">
        <f t="shared" si="285"/>
        <v>0</v>
      </c>
      <c r="Z178" s="109"/>
      <c r="AA178" s="31"/>
      <c r="AB178" s="227" t="str">
        <f t="shared" si="252"/>
        <v>-</v>
      </c>
      <c r="AC178" s="231"/>
      <c r="AD178" s="232"/>
      <c r="AE178" s="231"/>
      <c r="AF178" s="137" t="str">
        <f t="shared" si="239"/>
        <v>-</v>
      </c>
      <c r="AG178" s="250">
        <f t="shared" si="286"/>
        <v>0</v>
      </c>
      <c r="AH178" s="109"/>
      <c r="AI178" s="31"/>
      <c r="AJ178" s="227" t="str">
        <f t="shared" si="253"/>
        <v>-</v>
      </c>
      <c r="AK178" s="231"/>
      <c r="AL178" s="232"/>
      <c r="AM178" s="231"/>
      <c r="AN178" s="137" t="str">
        <f t="shared" si="240"/>
        <v>-</v>
      </c>
      <c r="AO178" s="250">
        <f t="shared" si="287"/>
        <v>0</v>
      </c>
      <c r="AP178" s="109"/>
      <c r="AQ178" s="31"/>
      <c r="AR178" s="227" t="str">
        <f t="shared" si="254"/>
        <v>-</v>
      </c>
      <c r="AS178" s="231"/>
      <c r="AT178" s="232"/>
      <c r="AU178" s="231"/>
      <c r="AV178" s="137" t="str">
        <f t="shared" si="241"/>
        <v>-</v>
      </c>
      <c r="AW178" s="250">
        <f t="shared" si="288"/>
        <v>0</v>
      </c>
      <c r="AX178" s="109"/>
      <c r="AY178" s="31"/>
      <c r="AZ178" s="227" t="str">
        <f t="shared" si="255"/>
        <v>-</v>
      </c>
      <c r="BA178" s="231"/>
      <c r="BB178" s="232"/>
      <c r="BC178" s="231"/>
      <c r="BD178" s="137" t="str">
        <f t="shared" si="242"/>
        <v>-</v>
      </c>
      <c r="BE178" s="250">
        <f t="shared" si="289"/>
        <v>0</v>
      </c>
      <c r="BF178" s="109"/>
      <c r="BG178" s="31"/>
      <c r="BH178" s="227" t="str">
        <f t="shared" si="243"/>
        <v>-</v>
      </c>
      <c r="BI178" s="231"/>
      <c r="BJ178" s="232"/>
      <c r="BK178" s="231"/>
      <c r="BL178" s="137" t="str">
        <f t="shared" si="244"/>
        <v>-</v>
      </c>
      <c r="BM178" s="250">
        <f t="shared" si="277"/>
        <v>0</v>
      </c>
      <c r="BN178" s="109"/>
      <c r="BO178" s="31"/>
      <c r="BP178" s="227" t="str">
        <f t="shared" si="245"/>
        <v>-</v>
      </c>
      <c r="BQ178" s="231"/>
      <c r="BR178" s="232"/>
      <c r="BS178" s="231"/>
      <c r="BT178" s="137" t="str">
        <f t="shared" si="246"/>
        <v>-</v>
      </c>
      <c r="BU178" s="250">
        <f t="shared" si="278"/>
        <v>0</v>
      </c>
      <c r="BV178" s="109"/>
      <c r="BW178" s="31"/>
      <c r="BX178" s="227" t="str">
        <f t="shared" si="256"/>
        <v>-</v>
      </c>
      <c r="BY178" s="231"/>
      <c r="BZ178" s="232"/>
      <c r="CA178" s="231"/>
      <c r="CB178" s="137" t="str">
        <f t="shared" si="247"/>
        <v>-</v>
      </c>
      <c r="CC178" s="250">
        <f t="shared" si="290"/>
        <v>0</v>
      </c>
    </row>
    <row r="179" ht="14.25" customHeight="1" spans="1:81">
      <c r="A179" s="191"/>
      <c r="B179" s="108">
        <v>16</v>
      </c>
      <c r="C179" s="192">
        <f t="shared" si="279"/>
        <v>0</v>
      </c>
      <c r="D179" s="189">
        <f t="shared" si="257"/>
        <v>0</v>
      </c>
      <c r="E179" s="189">
        <f t="shared" si="258"/>
        <v>0</v>
      </c>
      <c r="F179" s="190">
        <f t="shared" si="259"/>
        <v>0</v>
      </c>
      <c r="G179" s="190">
        <f t="shared" si="260"/>
        <v>0</v>
      </c>
      <c r="H179" s="190">
        <f t="shared" si="261"/>
        <v>0</v>
      </c>
      <c r="I179" s="208">
        <f t="shared" si="262"/>
        <v>0</v>
      </c>
      <c r="J179" s="204" t="str">
        <f t="shared" si="248"/>
        <v>-</v>
      </c>
      <c r="K179" s="208">
        <f t="shared" si="263"/>
        <v>0</v>
      </c>
      <c r="L179" s="208">
        <f t="shared" si="264"/>
        <v>0</v>
      </c>
      <c r="M179" s="210">
        <f t="shared" si="280"/>
        <v>0</v>
      </c>
      <c r="N179" s="190">
        <f t="shared" si="265"/>
        <v>0</v>
      </c>
      <c r="O179" s="211" t="str">
        <f t="shared" si="281"/>
        <v>-</v>
      </c>
      <c r="P179" s="210">
        <f t="shared" si="282"/>
        <v>0</v>
      </c>
      <c r="Q179" s="230">
        <f t="shared" si="283"/>
        <v>0</v>
      </c>
      <c r="R179" s="109"/>
      <c r="S179" s="31"/>
      <c r="T179" s="227" t="str">
        <f t="shared" si="251"/>
        <v>-</v>
      </c>
      <c r="U179" s="231"/>
      <c r="V179" s="232"/>
      <c r="W179" s="231"/>
      <c r="X179" s="137" t="str">
        <f t="shared" si="284"/>
        <v>-</v>
      </c>
      <c r="Y179" s="250">
        <f t="shared" si="285"/>
        <v>0</v>
      </c>
      <c r="Z179" s="109"/>
      <c r="AA179" s="31"/>
      <c r="AB179" s="227" t="str">
        <f t="shared" si="252"/>
        <v>-</v>
      </c>
      <c r="AC179" s="231"/>
      <c r="AD179" s="232"/>
      <c r="AE179" s="231"/>
      <c r="AF179" s="137" t="str">
        <f t="shared" si="239"/>
        <v>-</v>
      </c>
      <c r="AG179" s="250">
        <f t="shared" si="286"/>
        <v>0</v>
      </c>
      <c r="AH179" s="109"/>
      <c r="AI179" s="31"/>
      <c r="AJ179" s="227" t="str">
        <f t="shared" si="253"/>
        <v>-</v>
      </c>
      <c r="AK179" s="231"/>
      <c r="AL179" s="232"/>
      <c r="AM179" s="231"/>
      <c r="AN179" s="137" t="str">
        <f t="shared" si="240"/>
        <v>-</v>
      </c>
      <c r="AO179" s="250">
        <f t="shared" si="287"/>
        <v>0</v>
      </c>
      <c r="AP179" s="109"/>
      <c r="AQ179" s="31"/>
      <c r="AR179" s="227" t="str">
        <f t="shared" si="254"/>
        <v>-</v>
      </c>
      <c r="AS179" s="231"/>
      <c r="AT179" s="232"/>
      <c r="AU179" s="231"/>
      <c r="AV179" s="137" t="str">
        <f t="shared" si="241"/>
        <v>-</v>
      </c>
      <c r="AW179" s="250">
        <f t="shared" si="288"/>
        <v>0</v>
      </c>
      <c r="AX179" s="109"/>
      <c r="AY179" s="31"/>
      <c r="AZ179" s="227" t="str">
        <f t="shared" si="255"/>
        <v>-</v>
      </c>
      <c r="BA179" s="231"/>
      <c r="BB179" s="232"/>
      <c r="BC179" s="231"/>
      <c r="BD179" s="137" t="str">
        <f t="shared" si="242"/>
        <v>-</v>
      </c>
      <c r="BE179" s="250">
        <f t="shared" si="289"/>
        <v>0</v>
      </c>
      <c r="BF179" s="109"/>
      <c r="BG179" s="31"/>
      <c r="BH179" s="227" t="str">
        <f t="shared" si="243"/>
        <v>-</v>
      </c>
      <c r="BI179" s="231"/>
      <c r="BJ179" s="232"/>
      <c r="BK179" s="231"/>
      <c r="BL179" s="137" t="str">
        <f t="shared" si="244"/>
        <v>-</v>
      </c>
      <c r="BM179" s="250">
        <f t="shared" si="277"/>
        <v>0</v>
      </c>
      <c r="BN179" s="109"/>
      <c r="BO179" s="31"/>
      <c r="BP179" s="227" t="str">
        <f t="shared" si="245"/>
        <v>-</v>
      </c>
      <c r="BQ179" s="231"/>
      <c r="BR179" s="232"/>
      <c r="BS179" s="231"/>
      <c r="BT179" s="137" t="str">
        <f t="shared" si="246"/>
        <v>-</v>
      </c>
      <c r="BU179" s="250">
        <f t="shared" si="278"/>
        <v>0</v>
      </c>
      <c r="BV179" s="109"/>
      <c r="BW179" s="31"/>
      <c r="BX179" s="227" t="str">
        <f t="shared" si="256"/>
        <v>-</v>
      </c>
      <c r="BY179" s="231"/>
      <c r="BZ179" s="232"/>
      <c r="CA179" s="231"/>
      <c r="CB179" s="137" t="str">
        <f t="shared" si="247"/>
        <v>-</v>
      </c>
      <c r="CC179" s="250">
        <f t="shared" si="290"/>
        <v>0</v>
      </c>
    </row>
    <row r="180" ht="14.25" customHeight="1" spans="1:81">
      <c r="A180" s="191"/>
      <c r="B180" s="108">
        <v>17</v>
      </c>
      <c r="C180" s="192">
        <f t="shared" si="279"/>
        <v>0</v>
      </c>
      <c r="D180" s="189">
        <f t="shared" si="257"/>
        <v>0</v>
      </c>
      <c r="E180" s="189">
        <f t="shared" si="258"/>
        <v>0</v>
      </c>
      <c r="F180" s="190">
        <f t="shared" si="259"/>
        <v>0</v>
      </c>
      <c r="G180" s="190">
        <f t="shared" si="260"/>
        <v>0</v>
      </c>
      <c r="H180" s="190">
        <f t="shared" si="261"/>
        <v>0</v>
      </c>
      <c r="I180" s="208">
        <f t="shared" si="262"/>
        <v>0</v>
      </c>
      <c r="J180" s="204" t="str">
        <f t="shared" si="248"/>
        <v>-</v>
      </c>
      <c r="K180" s="208">
        <f t="shared" si="263"/>
        <v>0</v>
      </c>
      <c r="L180" s="208">
        <f t="shared" si="264"/>
        <v>0</v>
      </c>
      <c r="M180" s="210">
        <f t="shared" si="280"/>
        <v>0</v>
      </c>
      <c r="N180" s="190">
        <f t="shared" si="265"/>
        <v>0</v>
      </c>
      <c r="O180" s="211" t="str">
        <f t="shared" si="281"/>
        <v>-</v>
      </c>
      <c r="P180" s="210">
        <f t="shared" si="282"/>
        <v>0</v>
      </c>
      <c r="Q180" s="230">
        <f t="shared" si="283"/>
        <v>0</v>
      </c>
      <c r="R180" s="109"/>
      <c r="S180" s="31"/>
      <c r="T180" s="227" t="str">
        <f t="shared" si="251"/>
        <v>-</v>
      </c>
      <c r="U180" s="231"/>
      <c r="V180" s="232"/>
      <c r="W180" s="231"/>
      <c r="X180" s="137" t="str">
        <f t="shared" si="284"/>
        <v>-</v>
      </c>
      <c r="Y180" s="250">
        <f t="shared" si="285"/>
        <v>0</v>
      </c>
      <c r="Z180" s="109"/>
      <c r="AA180" s="31"/>
      <c r="AB180" s="227" t="str">
        <f t="shared" si="252"/>
        <v>-</v>
      </c>
      <c r="AC180" s="231"/>
      <c r="AD180" s="232"/>
      <c r="AE180" s="231"/>
      <c r="AF180" s="137" t="str">
        <f t="shared" si="239"/>
        <v>-</v>
      </c>
      <c r="AG180" s="250">
        <f t="shared" si="286"/>
        <v>0</v>
      </c>
      <c r="AH180" s="109"/>
      <c r="AI180" s="31"/>
      <c r="AJ180" s="227" t="str">
        <f t="shared" si="253"/>
        <v>-</v>
      </c>
      <c r="AK180" s="231"/>
      <c r="AL180" s="232"/>
      <c r="AM180" s="231"/>
      <c r="AN180" s="137" t="str">
        <f t="shared" si="240"/>
        <v>-</v>
      </c>
      <c r="AO180" s="250">
        <f t="shared" si="287"/>
        <v>0</v>
      </c>
      <c r="AP180" s="109"/>
      <c r="AQ180" s="31"/>
      <c r="AR180" s="227" t="str">
        <f t="shared" si="254"/>
        <v>-</v>
      </c>
      <c r="AS180" s="231"/>
      <c r="AT180" s="232"/>
      <c r="AU180" s="231"/>
      <c r="AV180" s="137" t="str">
        <f t="shared" si="241"/>
        <v>-</v>
      </c>
      <c r="AW180" s="250">
        <f t="shared" si="288"/>
        <v>0</v>
      </c>
      <c r="AX180" s="109"/>
      <c r="AY180" s="31"/>
      <c r="AZ180" s="227" t="str">
        <f t="shared" si="255"/>
        <v>-</v>
      </c>
      <c r="BA180" s="231"/>
      <c r="BB180" s="232"/>
      <c r="BC180" s="231"/>
      <c r="BD180" s="137" t="str">
        <f t="shared" si="242"/>
        <v>-</v>
      </c>
      <c r="BE180" s="250">
        <f t="shared" si="289"/>
        <v>0</v>
      </c>
      <c r="BF180" s="109"/>
      <c r="BG180" s="31"/>
      <c r="BH180" s="227" t="str">
        <f t="shared" si="243"/>
        <v>-</v>
      </c>
      <c r="BI180" s="231"/>
      <c r="BJ180" s="232"/>
      <c r="BK180" s="231"/>
      <c r="BL180" s="137" t="str">
        <f t="shared" si="244"/>
        <v>-</v>
      </c>
      <c r="BM180" s="250">
        <f t="shared" si="277"/>
        <v>0</v>
      </c>
      <c r="BN180" s="109"/>
      <c r="BO180" s="31"/>
      <c r="BP180" s="227" t="str">
        <f t="shared" si="245"/>
        <v>-</v>
      </c>
      <c r="BQ180" s="231"/>
      <c r="BR180" s="232"/>
      <c r="BS180" s="231"/>
      <c r="BT180" s="137" t="str">
        <f t="shared" si="246"/>
        <v>-</v>
      </c>
      <c r="BU180" s="250">
        <f t="shared" si="278"/>
        <v>0</v>
      </c>
      <c r="BV180" s="109"/>
      <c r="BW180" s="31"/>
      <c r="BX180" s="227" t="str">
        <f t="shared" si="256"/>
        <v>-</v>
      </c>
      <c r="BY180" s="231"/>
      <c r="BZ180" s="232"/>
      <c r="CA180" s="231"/>
      <c r="CB180" s="137" t="str">
        <f t="shared" si="247"/>
        <v>-</v>
      </c>
      <c r="CC180" s="250">
        <f t="shared" si="290"/>
        <v>0</v>
      </c>
    </row>
    <row r="181" ht="14.25" customHeight="1" spans="1:81">
      <c r="A181" s="191"/>
      <c r="B181" s="108">
        <v>18</v>
      </c>
      <c r="C181" s="192">
        <f t="shared" si="279"/>
        <v>0</v>
      </c>
      <c r="D181" s="189">
        <f t="shared" si="257"/>
        <v>0</v>
      </c>
      <c r="E181" s="189">
        <f t="shared" si="258"/>
        <v>0</v>
      </c>
      <c r="F181" s="190">
        <f t="shared" si="259"/>
        <v>0</v>
      </c>
      <c r="G181" s="190">
        <f t="shared" si="260"/>
        <v>0</v>
      </c>
      <c r="H181" s="190">
        <f t="shared" si="261"/>
        <v>0</v>
      </c>
      <c r="I181" s="208">
        <f t="shared" si="262"/>
        <v>0</v>
      </c>
      <c r="J181" s="204" t="str">
        <f t="shared" si="248"/>
        <v>-</v>
      </c>
      <c r="K181" s="208">
        <f t="shared" si="263"/>
        <v>0</v>
      </c>
      <c r="L181" s="208">
        <f t="shared" si="264"/>
        <v>0</v>
      </c>
      <c r="M181" s="210">
        <f t="shared" si="280"/>
        <v>0</v>
      </c>
      <c r="N181" s="190">
        <f t="shared" si="265"/>
        <v>0</v>
      </c>
      <c r="O181" s="211" t="str">
        <f t="shared" si="281"/>
        <v>-</v>
      </c>
      <c r="P181" s="210">
        <f t="shared" si="282"/>
        <v>0</v>
      </c>
      <c r="Q181" s="230">
        <f t="shared" si="283"/>
        <v>0</v>
      </c>
      <c r="R181" s="109"/>
      <c r="S181" s="31"/>
      <c r="T181" s="227" t="str">
        <f t="shared" si="251"/>
        <v>-</v>
      </c>
      <c r="U181" s="231"/>
      <c r="V181" s="232"/>
      <c r="W181" s="231"/>
      <c r="X181" s="137" t="str">
        <f t="shared" si="284"/>
        <v>-</v>
      </c>
      <c r="Y181" s="250">
        <f t="shared" si="285"/>
        <v>0</v>
      </c>
      <c r="Z181" s="109"/>
      <c r="AA181" s="31"/>
      <c r="AB181" s="227" t="str">
        <f t="shared" si="252"/>
        <v>-</v>
      </c>
      <c r="AC181" s="231"/>
      <c r="AD181" s="232"/>
      <c r="AE181" s="231"/>
      <c r="AF181" s="137" t="str">
        <f t="shared" si="239"/>
        <v>-</v>
      </c>
      <c r="AG181" s="250">
        <f t="shared" si="286"/>
        <v>0</v>
      </c>
      <c r="AH181" s="109"/>
      <c r="AI181" s="31"/>
      <c r="AJ181" s="227" t="str">
        <f t="shared" si="253"/>
        <v>-</v>
      </c>
      <c r="AK181" s="231"/>
      <c r="AL181" s="232"/>
      <c r="AM181" s="231"/>
      <c r="AN181" s="137" t="str">
        <f t="shared" si="240"/>
        <v>-</v>
      </c>
      <c r="AO181" s="250">
        <f t="shared" si="287"/>
        <v>0</v>
      </c>
      <c r="AP181" s="109"/>
      <c r="AQ181" s="31"/>
      <c r="AR181" s="227" t="str">
        <f t="shared" si="254"/>
        <v>-</v>
      </c>
      <c r="AS181" s="231"/>
      <c r="AT181" s="232"/>
      <c r="AU181" s="231"/>
      <c r="AV181" s="137" t="str">
        <f t="shared" si="241"/>
        <v>-</v>
      </c>
      <c r="AW181" s="250">
        <f t="shared" si="288"/>
        <v>0</v>
      </c>
      <c r="AX181" s="109"/>
      <c r="AY181" s="31"/>
      <c r="AZ181" s="227" t="str">
        <f t="shared" si="255"/>
        <v>-</v>
      </c>
      <c r="BA181" s="231"/>
      <c r="BB181" s="232"/>
      <c r="BC181" s="231"/>
      <c r="BD181" s="137" t="str">
        <f t="shared" si="242"/>
        <v>-</v>
      </c>
      <c r="BE181" s="250">
        <f t="shared" si="289"/>
        <v>0</v>
      </c>
      <c r="BF181" s="109"/>
      <c r="BG181" s="31"/>
      <c r="BH181" s="227" t="str">
        <f t="shared" si="243"/>
        <v>-</v>
      </c>
      <c r="BI181" s="231"/>
      <c r="BJ181" s="232"/>
      <c r="BK181" s="231"/>
      <c r="BL181" s="137" t="str">
        <f t="shared" si="244"/>
        <v>-</v>
      </c>
      <c r="BM181" s="250">
        <f t="shared" si="277"/>
        <v>0</v>
      </c>
      <c r="BN181" s="109"/>
      <c r="BO181" s="31"/>
      <c r="BP181" s="227" t="str">
        <f t="shared" si="245"/>
        <v>-</v>
      </c>
      <c r="BQ181" s="231"/>
      <c r="BR181" s="232"/>
      <c r="BS181" s="231"/>
      <c r="BT181" s="137" t="str">
        <f t="shared" si="246"/>
        <v>-</v>
      </c>
      <c r="BU181" s="250">
        <f t="shared" si="278"/>
        <v>0</v>
      </c>
      <c r="BV181" s="109"/>
      <c r="BW181" s="31"/>
      <c r="BX181" s="227" t="str">
        <f t="shared" si="256"/>
        <v>-</v>
      </c>
      <c r="BY181" s="231"/>
      <c r="BZ181" s="232"/>
      <c r="CA181" s="231"/>
      <c r="CB181" s="137" t="str">
        <f t="shared" si="247"/>
        <v>-</v>
      </c>
      <c r="CC181" s="250">
        <f t="shared" si="290"/>
        <v>0</v>
      </c>
    </row>
    <row r="182" ht="14.25" customHeight="1" spans="1:81">
      <c r="A182" s="191"/>
      <c r="B182" s="108">
        <v>19</v>
      </c>
      <c r="C182" s="192">
        <f t="shared" si="279"/>
        <v>0</v>
      </c>
      <c r="D182" s="189">
        <f t="shared" si="257"/>
        <v>0</v>
      </c>
      <c r="E182" s="189">
        <f t="shared" si="258"/>
        <v>0</v>
      </c>
      <c r="F182" s="190">
        <f t="shared" si="259"/>
        <v>0</v>
      </c>
      <c r="G182" s="190">
        <f t="shared" si="260"/>
        <v>0</v>
      </c>
      <c r="H182" s="190">
        <f t="shared" si="261"/>
        <v>0</v>
      </c>
      <c r="I182" s="208">
        <f t="shared" si="262"/>
        <v>0</v>
      </c>
      <c r="J182" s="204" t="str">
        <f t="shared" si="248"/>
        <v>-</v>
      </c>
      <c r="K182" s="208">
        <f t="shared" si="263"/>
        <v>0</v>
      </c>
      <c r="L182" s="208">
        <f t="shared" si="264"/>
        <v>0</v>
      </c>
      <c r="M182" s="210">
        <f t="shared" si="280"/>
        <v>0</v>
      </c>
      <c r="N182" s="190">
        <f t="shared" si="265"/>
        <v>0</v>
      </c>
      <c r="O182" s="211" t="str">
        <f t="shared" si="281"/>
        <v>-</v>
      </c>
      <c r="P182" s="210">
        <f t="shared" si="282"/>
        <v>0</v>
      </c>
      <c r="Q182" s="230">
        <f t="shared" si="283"/>
        <v>0</v>
      </c>
      <c r="R182" s="109"/>
      <c r="S182" s="31"/>
      <c r="T182" s="227" t="str">
        <f t="shared" si="251"/>
        <v>-</v>
      </c>
      <c r="U182" s="231"/>
      <c r="V182" s="232"/>
      <c r="W182" s="231"/>
      <c r="X182" s="137" t="str">
        <f t="shared" si="284"/>
        <v>-</v>
      </c>
      <c r="Y182" s="250">
        <f t="shared" si="285"/>
        <v>0</v>
      </c>
      <c r="Z182" s="109"/>
      <c r="AA182" s="31"/>
      <c r="AB182" s="227" t="str">
        <f t="shared" si="252"/>
        <v>-</v>
      </c>
      <c r="AC182" s="231"/>
      <c r="AD182" s="232"/>
      <c r="AE182" s="231"/>
      <c r="AF182" s="137" t="str">
        <f t="shared" si="239"/>
        <v>-</v>
      </c>
      <c r="AG182" s="250">
        <f t="shared" si="286"/>
        <v>0</v>
      </c>
      <c r="AH182" s="109"/>
      <c r="AI182" s="31"/>
      <c r="AJ182" s="227" t="str">
        <f t="shared" si="253"/>
        <v>-</v>
      </c>
      <c r="AK182" s="231"/>
      <c r="AL182" s="232"/>
      <c r="AM182" s="231"/>
      <c r="AN182" s="137" t="str">
        <f t="shared" si="240"/>
        <v>-</v>
      </c>
      <c r="AO182" s="250">
        <f t="shared" si="287"/>
        <v>0</v>
      </c>
      <c r="AP182" s="109"/>
      <c r="AQ182" s="31"/>
      <c r="AR182" s="227" t="str">
        <f t="shared" si="254"/>
        <v>-</v>
      </c>
      <c r="AS182" s="231"/>
      <c r="AT182" s="232"/>
      <c r="AU182" s="231"/>
      <c r="AV182" s="137" t="str">
        <f t="shared" si="241"/>
        <v>-</v>
      </c>
      <c r="AW182" s="250">
        <f t="shared" si="288"/>
        <v>0</v>
      </c>
      <c r="AX182" s="109"/>
      <c r="AY182" s="31"/>
      <c r="AZ182" s="227" t="str">
        <f t="shared" si="255"/>
        <v>-</v>
      </c>
      <c r="BA182" s="231"/>
      <c r="BB182" s="232"/>
      <c r="BC182" s="231"/>
      <c r="BD182" s="137" t="str">
        <f t="shared" si="242"/>
        <v>-</v>
      </c>
      <c r="BE182" s="250">
        <f t="shared" si="289"/>
        <v>0</v>
      </c>
      <c r="BF182" s="109"/>
      <c r="BG182" s="31"/>
      <c r="BH182" s="227" t="str">
        <f t="shared" si="243"/>
        <v>-</v>
      </c>
      <c r="BI182" s="231"/>
      <c r="BJ182" s="232"/>
      <c r="BK182" s="231"/>
      <c r="BL182" s="137" t="str">
        <f t="shared" si="244"/>
        <v>-</v>
      </c>
      <c r="BM182" s="250">
        <f t="shared" si="277"/>
        <v>0</v>
      </c>
      <c r="BN182" s="109"/>
      <c r="BO182" s="31"/>
      <c r="BP182" s="227" t="str">
        <f t="shared" si="245"/>
        <v>-</v>
      </c>
      <c r="BQ182" s="231"/>
      <c r="BR182" s="232"/>
      <c r="BS182" s="231"/>
      <c r="BT182" s="137" t="str">
        <f t="shared" si="246"/>
        <v>-</v>
      </c>
      <c r="BU182" s="250">
        <f t="shared" si="278"/>
        <v>0</v>
      </c>
      <c r="BV182" s="109"/>
      <c r="BW182" s="31"/>
      <c r="BX182" s="227" t="str">
        <f t="shared" si="256"/>
        <v>-</v>
      </c>
      <c r="BY182" s="231"/>
      <c r="BZ182" s="232"/>
      <c r="CA182" s="231"/>
      <c r="CB182" s="137" t="str">
        <f t="shared" si="247"/>
        <v>-</v>
      </c>
      <c r="CC182" s="250">
        <f t="shared" si="290"/>
        <v>0</v>
      </c>
    </row>
    <row r="183" ht="14.25" customHeight="1" spans="1:81">
      <c r="A183" s="191"/>
      <c r="B183" s="108">
        <v>20</v>
      </c>
      <c r="C183" s="192">
        <f t="shared" si="279"/>
        <v>0</v>
      </c>
      <c r="D183" s="189">
        <f t="shared" si="257"/>
        <v>0</v>
      </c>
      <c r="E183" s="189">
        <f t="shared" si="258"/>
        <v>0</v>
      </c>
      <c r="F183" s="190">
        <f t="shared" si="259"/>
        <v>0</v>
      </c>
      <c r="G183" s="190">
        <f t="shared" si="260"/>
        <v>0</v>
      </c>
      <c r="H183" s="190">
        <f t="shared" si="261"/>
        <v>0</v>
      </c>
      <c r="I183" s="208">
        <f t="shared" si="262"/>
        <v>0</v>
      </c>
      <c r="J183" s="204" t="str">
        <f t="shared" si="248"/>
        <v>-</v>
      </c>
      <c r="K183" s="208">
        <f t="shared" si="263"/>
        <v>0</v>
      </c>
      <c r="L183" s="208">
        <f t="shared" si="264"/>
        <v>0</v>
      </c>
      <c r="M183" s="210">
        <f t="shared" si="280"/>
        <v>0</v>
      </c>
      <c r="N183" s="190">
        <f t="shared" si="265"/>
        <v>0</v>
      </c>
      <c r="O183" s="211" t="str">
        <f t="shared" si="281"/>
        <v>-</v>
      </c>
      <c r="P183" s="210">
        <f t="shared" si="282"/>
        <v>0</v>
      </c>
      <c r="Q183" s="230">
        <f t="shared" si="283"/>
        <v>0</v>
      </c>
      <c r="R183" s="109"/>
      <c r="S183" s="31"/>
      <c r="T183" s="227" t="str">
        <f t="shared" si="251"/>
        <v>-</v>
      </c>
      <c r="U183" s="231"/>
      <c r="V183" s="232"/>
      <c r="W183" s="231"/>
      <c r="X183" s="137" t="str">
        <f t="shared" si="284"/>
        <v>-</v>
      </c>
      <c r="Y183" s="250">
        <f t="shared" si="285"/>
        <v>0</v>
      </c>
      <c r="Z183" s="109"/>
      <c r="AA183" s="31"/>
      <c r="AB183" s="227" t="str">
        <f t="shared" si="252"/>
        <v>-</v>
      </c>
      <c r="AC183" s="231"/>
      <c r="AD183" s="232"/>
      <c r="AE183" s="231"/>
      <c r="AF183" s="137" t="str">
        <f t="shared" si="239"/>
        <v>-</v>
      </c>
      <c r="AG183" s="250">
        <f t="shared" si="286"/>
        <v>0</v>
      </c>
      <c r="AH183" s="109"/>
      <c r="AI183" s="31"/>
      <c r="AJ183" s="227" t="str">
        <f t="shared" si="253"/>
        <v>-</v>
      </c>
      <c r="AK183" s="231"/>
      <c r="AL183" s="232"/>
      <c r="AM183" s="231"/>
      <c r="AN183" s="137" t="str">
        <f t="shared" si="240"/>
        <v>-</v>
      </c>
      <c r="AO183" s="250">
        <f t="shared" si="287"/>
        <v>0</v>
      </c>
      <c r="AP183" s="109"/>
      <c r="AQ183" s="31"/>
      <c r="AR183" s="227" t="str">
        <f t="shared" si="254"/>
        <v>-</v>
      </c>
      <c r="AS183" s="231"/>
      <c r="AT183" s="232"/>
      <c r="AU183" s="231"/>
      <c r="AV183" s="137" t="str">
        <f t="shared" si="241"/>
        <v>-</v>
      </c>
      <c r="AW183" s="250">
        <f t="shared" si="288"/>
        <v>0</v>
      </c>
      <c r="AX183" s="109"/>
      <c r="AY183" s="31"/>
      <c r="AZ183" s="227" t="str">
        <f t="shared" si="255"/>
        <v>-</v>
      </c>
      <c r="BA183" s="231"/>
      <c r="BB183" s="232"/>
      <c r="BC183" s="231"/>
      <c r="BD183" s="137" t="str">
        <f t="shared" si="242"/>
        <v>-</v>
      </c>
      <c r="BE183" s="250">
        <f t="shared" si="289"/>
        <v>0</v>
      </c>
      <c r="BF183" s="109"/>
      <c r="BG183" s="31"/>
      <c r="BH183" s="227" t="str">
        <f t="shared" si="243"/>
        <v>-</v>
      </c>
      <c r="BI183" s="231"/>
      <c r="BJ183" s="232"/>
      <c r="BK183" s="231"/>
      <c r="BL183" s="137" t="str">
        <f t="shared" si="244"/>
        <v>-</v>
      </c>
      <c r="BM183" s="250">
        <f t="shared" si="277"/>
        <v>0</v>
      </c>
      <c r="BN183" s="109"/>
      <c r="BO183" s="31"/>
      <c r="BP183" s="227" t="str">
        <f t="shared" si="245"/>
        <v>-</v>
      </c>
      <c r="BQ183" s="231"/>
      <c r="BR183" s="232"/>
      <c r="BS183" s="231"/>
      <c r="BT183" s="137" t="str">
        <f t="shared" si="246"/>
        <v>-</v>
      </c>
      <c r="BU183" s="250">
        <f t="shared" si="278"/>
        <v>0</v>
      </c>
      <c r="BV183" s="109"/>
      <c r="BW183" s="31"/>
      <c r="BX183" s="227" t="str">
        <f t="shared" si="256"/>
        <v>-</v>
      </c>
      <c r="BY183" s="231"/>
      <c r="BZ183" s="232"/>
      <c r="CA183" s="231"/>
      <c r="CB183" s="137" t="str">
        <f t="shared" si="247"/>
        <v>-</v>
      </c>
      <c r="CC183" s="250">
        <f t="shared" si="290"/>
        <v>0</v>
      </c>
    </row>
    <row r="184" ht="14.25" customHeight="1" spans="1:81">
      <c r="A184" s="191"/>
      <c r="B184" s="108">
        <v>21</v>
      </c>
      <c r="C184" s="192">
        <f t="shared" si="279"/>
        <v>0</v>
      </c>
      <c r="D184" s="189">
        <f t="shared" si="257"/>
        <v>0</v>
      </c>
      <c r="E184" s="189">
        <f t="shared" si="258"/>
        <v>0</v>
      </c>
      <c r="F184" s="190">
        <f t="shared" si="259"/>
        <v>0</v>
      </c>
      <c r="G184" s="190">
        <f t="shared" si="260"/>
        <v>0</v>
      </c>
      <c r="H184" s="190">
        <f t="shared" si="261"/>
        <v>0</v>
      </c>
      <c r="I184" s="208">
        <f t="shared" si="262"/>
        <v>0</v>
      </c>
      <c r="J184" s="204" t="str">
        <f t="shared" si="248"/>
        <v>-</v>
      </c>
      <c r="K184" s="208">
        <f t="shared" si="263"/>
        <v>0</v>
      </c>
      <c r="L184" s="208">
        <f t="shared" si="264"/>
        <v>0</v>
      </c>
      <c r="M184" s="210">
        <f t="shared" si="280"/>
        <v>0</v>
      </c>
      <c r="N184" s="190">
        <f t="shared" si="265"/>
        <v>0</v>
      </c>
      <c r="O184" s="211" t="str">
        <f t="shared" si="281"/>
        <v>-</v>
      </c>
      <c r="P184" s="210">
        <f t="shared" si="282"/>
        <v>0</v>
      </c>
      <c r="Q184" s="230">
        <f t="shared" si="283"/>
        <v>0</v>
      </c>
      <c r="R184" s="109"/>
      <c r="S184" s="31"/>
      <c r="T184" s="227" t="str">
        <f t="shared" si="251"/>
        <v>-</v>
      </c>
      <c r="U184" s="231"/>
      <c r="V184" s="232"/>
      <c r="W184" s="231"/>
      <c r="X184" s="137" t="str">
        <f t="shared" si="284"/>
        <v>-</v>
      </c>
      <c r="Y184" s="250">
        <f t="shared" si="285"/>
        <v>0</v>
      </c>
      <c r="Z184" s="109"/>
      <c r="AA184" s="31"/>
      <c r="AB184" s="227" t="str">
        <f t="shared" si="252"/>
        <v>-</v>
      </c>
      <c r="AC184" s="231"/>
      <c r="AD184" s="232"/>
      <c r="AE184" s="231"/>
      <c r="AF184" s="137" t="str">
        <f t="shared" si="239"/>
        <v>-</v>
      </c>
      <c r="AG184" s="250">
        <f t="shared" si="286"/>
        <v>0</v>
      </c>
      <c r="AH184" s="109"/>
      <c r="AI184" s="31"/>
      <c r="AJ184" s="227" t="str">
        <f t="shared" si="253"/>
        <v>-</v>
      </c>
      <c r="AK184" s="231"/>
      <c r="AL184" s="232"/>
      <c r="AM184" s="231"/>
      <c r="AN184" s="137" t="str">
        <f t="shared" si="240"/>
        <v>-</v>
      </c>
      <c r="AO184" s="250">
        <f t="shared" si="287"/>
        <v>0</v>
      </c>
      <c r="AP184" s="109"/>
      <c r="AQ184" s="31"/>
      <c r="AR184" s="227" t="str">
        <f t="shared" si="254"/>
        <v>-</v>
      </c>
      <c r="AS184" s="231"/>
      <c r="AT184" s="232"/>
      <c r="AU184" s="231"/>
      <c r="AV184" s="137" t="str">
        <f t="shared" si="241"/>
        <v>-</v>
      </c>
      <c r="AW184" s="250">
        <f t="shared" si="288"/>
        <v>0</v>
      </c>
      <c r="AX184" s="109"/>
      <c r="AY184" s="31"/>
      <c r="AZ184" s="227" t="str">
        <f t="shared" si="255"/>
        <v>-</v>
      </c>
      <c r="BA184" s="231"/>
      <c r="BB184" s="232"/>
      <c r="BC184" s="231"/>
      <c r="BD184" s="137" t="str">
        <f t="shared" si="242"/>
        <v>-</v>
      </c>
      <c r="BE184" s="250">
        <f t="shared" si="289"/>
        <v>0</v>
      </c>
      <c r="BF184" s="109"/>
      <c r="BG184" s="31"/>
      <c r="BH184" s="227" t="str">
        <f t="shared" si="243"/>
        <v>-</v>
      </c>
      <c r="BI184" s="231"/>
      <c r="BJ184" s="232"/>
      <c r="BK184" s="231"/>
      <c r="BL184" s="137" t="str">
        <f t="shared" si="244"/>
        <v>-</v>
      </c>
      <c r="BM184" s="250">
        <f t="shared" si="277"/>
        <v>0</v>
      </c>
      <c r="BN184" s="109"/>
      <c r="BO184" s="31"/>
      <c r="BP184" s="227" t="str">
        <f t="shared" si="245"/>
        <v>-</v>
      </c>
      <c r="BQ184" s="231"/>
      <c r="BR184" s="232"/>
      <c r="BS184" s="231"/>
      <c r="BT184" s="137" t="str">
        <f t="shared" si="246"/>
        <v>-</v>
      </c>
      <c r="BU184" s="250">
        <f t="shared" si="278"/>
        <v>0</v>
      </c>
      <c r="BV184" s="109"/>
      <c r="BW184" s="31"/>
      <c r="BX184" s="227" t="str">
        <f t="shared" si="256"/>
        <v>-</v>
      </c>
      <c r="BY184" s="231"/>
      <c r="BZ184" s="232"/>
      <c r="CA184" s="231"/>
      <c r="CB184" s="137" t="str">
        <f t="shared" si="247"/>
        <v>-</v>
      </c>
      <c r="CC184" s="250">
        <f t="shared" si="290"/>
        <v>0</v>
      </c>
    </row>
    <row r="185" ht="14.25" customHeight="1" spans="1:81">
      <c r="A185" s="191"/>
      <c r="B185" s="108">
        <v>22</v>
      </c>
      <c r="C185" s="192">
        <f t="shared" si="279"/>
        <v>0</v>
      </c>
      <c r="D185" s="189">
        <f t="shared" si="257"/>
        <v>0</v>
      </c>
      <c r="E185" s="189">
        <f t="shared" si="258"/>
        <v>0</v>
      </c>
      <c r="F185" s="190">
        <f t="shared" si="259"/>
        <v>0</v>
      </c>
      <c r="G185" s="190">
        <f t="shared" si="260"/>
        <v>0</v>
      </c>
      <c r="H185" s="190">
        <f t="shared" si="261"/>
        <v>0</v>
      </c>
      <c r="I185" s="208">
        <f t="shared" si="262"/>
        <v>0</v>
      </c>
      <c r="J185" s="204" t="str">
        <f t="shared" si="248"/>
        <v>-</v>
      </c>
      <c r="K185" s="208">
        <f t="shared" si="263"/>
        <v>0</v>
      </c>
      <c r="L185" s="208">
        <f t="shared" si="264"/>
        <v>0</v>
      </c>
      <c r="M185" s="210">
        <f t="shared" si="280"/>
        <v>0</v>
      </c>
      <c r="N185" s="190">
        <f t="shared" si="265"/>
        <v>0</v>
      </c>
      <c r="O185" s="211" t="str">
        <f t="shared" si="281"/>
        <v>-</v>
      </c>
      <c r="P185" s="210">
        <f t="shared" si="282"/>
        <v>0</v>
      </c>
      <c r="Q185" s="230">
        <f t="shared" si="283"/>
        <v>0</v>
      </c>
      <c r="R185" s="109"/>
      <c r="S185" s="31"/>
      <c r="T185" s="227" t="str">
        <f t="shared" si="251"/>
        <v>-</v>
      </c>
      <c r="U185" s="231"/>
      <c r="V185" s="232"/>
      <c r="W185" s="231"/>
      <c r="X185" s="137" t="str">
        <f t="shared" si="284"/>
        <v>-</v>
      </c>
      <c r="Y185" s="250">
        <f t="shared" si="285"/>
        <v>0</v>
      </c>
      <c r="Z185" s="109"/>
      <c r="AA185" s="31"/>
      <c r="AB185" s="227" t="str">
        <f t="shared" si="252"/>
        <v>-</v>
      </c>
      <c r="AC185" s="231"/>
      <c r="AD185" s="232"/>
      <c r="AE185" s="231"/>
      <c r="AF185" s="137" t="str">
        <f t="shared" si="239"/>
        <v>-</v>
      </c>
      <c r="AG185" s="250">
        <f t="shared" si="286"/>
        <v>0</v>
      </c>
      <c r="AH185" s="109"/>
      <c r="AI185" s="31"/>
      <c r="AJ185" s="227" t="str">
        <f t="shared" si="253"/>
        <v>-</v>
      </c>
      <c r="AK185" s="231"/>
      <c r="AL185" s="232"/>
      <c r="AM185" s="231"/>
      <c r="AN185" s="137" t="str">
        <f t="shared" si="240"/>
        <v>-</v>
      </c>
      <c r="AO185" s="250">
        <f t="shared" si="287"/>
        <v>0</v>
      </c>
      <c r="AP185" s="109"/>
      <c r="AQ185" s="31"/>
      <c r="AR185" s="227" t="str">
        <f t="shared" si="254"/>
        <v>-</v>
      </c>
      <c r="AS185" s="231"/>
      <c r="AT185" s="232"/>
      <c r="AU185" s="231"/>
      <c r="AV185" s="137" t="str">
        <f t="shared" si="241"/>
        <v>-</v>
      </c>
      <c r="AW185" s="250">
        <f t="shared" si="288"/>
        <v>0</v>
      </c>
      <c r="AX185" s="109"/>
      <c r="AY185" s="31"/>
      <c r="AZ185" s="227" t="str">
        <f t="shared" si="255"/>
        <v>-</v>
      </c>
      <c r="BA185" s="231"/>
      <c r="BB185" s="232"/>
      <c r="BC185" s="231"/>
      <c r="BD185" s="137" t="str">
        <f t="shared" si="242"/>
        <v>-</v>
      </c>
      <c r="BE185" s="250">
        <f t="shared" si="289"/>
        <v>0</v>
      </c>
      <c r="BF185" s="109"/>
      <c r="BG185" s="31"/>
      <c r="BH185" s="227" t="str">
        <f t="shared" si="243"/>
        <v>-</v>
      </c>
      <c r="BI185" s="231"/>
      <c r="BJ185" s="232"/>
      <c r="BK185" s="231"/>
      <c r="BL185" s="137" t="str">
        <f t="shared" si="244"/>
        <v>-</v>
      </c>
      <c r="BM185" s="250">
        <f t="shared" si="277"/>
        <v>0</v>
      </c>
      <c r="BN185" s="109"/>
      <c r="BO185" s="31"/>
      <c r="BP185" s="227" t="str">
        <f t="shared" si="245"/>
        <v>-</v>
      </c>
      <c r="BQ185" s="231"/>
      <c r="BR185" s="232"/>
      <c r="BS185" s="231"/>
      <c r="BT185" s="137" t="str">
        <f t="shared" si="246"/>
        <v>-</v>
      </c>
      <c r="BU185" s="250">
        <f t="shared" si="278"/>
        <v>0</v>
      </c>
      <c r="BV185" s="109"/>
      <c r="BW185" s="31"/>
      <c r="BX185" s="227" t="str">
        <f t="shared" si="256"/>
        <v>-</v>
      </c>
      <c r="BY185" s="231"/>
      <c r="BZ185" s="232"/>
      <c r="CA185" s="231"/>
      <c r="CB185" s="137" t="str">
        <f t="shared" si="247"/>
        <v>-</v>
      </c>
      <c r="CC185" s="250">
        <f t="shared" si="290"/>
        <v>0</v>
      </c>
    </row>
    <row r="186" ht="14.25" customHeight="1" spans="1:81">
      <c r="A186" s="191"/>
      <c r="B186" s="108">
        <v>23</v>
      </c>
      <c r="C186" s="192">
        <f t="shared" si="279"/>
        <v>0</v>
      </c>
      <c r="D186" s="189">
        <f t="shared" si="257"/>
        <v>0</v>
      </c>
      <c r="E186" s="189">
        <f t="shared" si="258"/>
        <v>0</v>
      </c>
      <c r="F186" s="190">
        <f t="shared" si="259"/>
        <v>0</v>
      </c>
      <c r="G186" s="190">
        <f t="shared" si="260"/>
        <v>0</v>
      </c>
      <c r="H186" s="190">
        <f t="shared" si="261"/>
        <v>0</v>
      </c>
      <c r="I186" s="208">
        <f t="shared" si="262"/>
        <v>0</v>
      </c>
      <c r="J186" s="204" t="str">
        <f t="shared" si="248"/>
        <v>-</v>
      </c>
      <c r="K186" s="208">
        <f t="shared" si="263"/>
        <v>0</v>
      </c>
      <c r="L186" s="208">
        <f t="shared" si="264"/>
        <v>0</v>
      </c>
      <c r="M186" s="210">
        <f t="shared" si="280"/>
        <v>0</v>
      </c>
      <c r="N186" s="190">
        <f t="shared" si="265"/>
        <v>0</v>
      </c>
      <c r="O186" s="211" t="str">
        <f t="shared" si="281"/>
        <v>-</v>
      </c>
      <c r="P186" s="210">
        <f t="shared" si="282"/>
        <v>0</v>
      </c>
      <c r="Q186" s="230">
        <f t="shared" si="283"/>
        <v>0</v>
      </c>
      <c r="R186" s="109"/>
      <c r="S186" s="31"/>
      <c r="T186" s="227" t="str">
        <f t="shared" si="251"/>
        <v>-</v>
      </c>
      <c r="U186" s="231"/>
      <c r="V186" s="232"/>
      <c r="W186" s="231"/>
      <c r="X186" s="137" t="str">
        <f t="shared" si="284"/>
        <v>-</v>
      </c>
      <c r="Y186" s="250">
        <f t="shared" si="285"/>
        <v>0</v>
      </c>
      <c r="Z186" s="109"/>
      <c r="AA186" s="31"/>
      <c r="AB186" s="227" t="str">
        <f t="shared" si="252"/>
        <v>-</v>
      </c>
      <c r="AC186" s="231"/>
      <c r="AD186" s="232"/>
      <c r="AE186" s="231"/>
      <c r="AF186" s="137" t="str">
        <f t="shared" si="239"/>
        <v>-</v>
      </c>
      <c r="AG186" s="250">
        <f t="shared" si="286"/>
        <v>0</v>
      </c>
      <c r="AH186" s="109"/>
      <c r="AI186" s="31"/>
      <c r="AJ186" s="227" t="str">
        <f t="shared" si="253"/>
        <v>-</v>
      </c>
      <c r="AK186" s="231"/>
      <c r="AL186" s="232"/>
      <c r="AM186" s="231"/>
      <c r="AN186" s="137" t="str">
        <f t="shared" si="240"/>
        <v>-</v>
      </c>
      <c r="AO186" s="250">
        <f t="shared" si="287"/>
        <v>0</v>
      </c>
      <c r="AP186" s="109"/>
      <c r="AQ186" s="31"/>
      <c r="AR186" s="227" t="str">
        <f t="shared" si="254"/>
        <v>-</v>
      </c>
      <c r="AS186" s="231"/>
      <c r="AT186" s="232"/>
      <c r="AU186" s="231"/>
      <c r="AV186" s="137" t="str">
        <f t="shared" si="241"/>
        <v>-</v>
      </c>
      <c r="AW186" s="250">
        <f t="shared" si="288"/>
        <v>0</v>
      </c>
      <c r="AX186" s="109"/>
      <c r="AY186" s="31"/>
      <c r="AZ186" s="227" t="str">
        <f t="shared" si="255"/>
        <v>-</v>
      </c>
      <c r="BA186" s="231"/>
      <c r="BB186" s="232"/>
      <c r="BC186" s="231"/>
      <c r="BD186" s="137" t="str">
        <f t="shared" si="242"/>
        <v>-</v>
      </c>
      <c r="BE186" s="250">
        <f t="shared" si="289"/>
        <v>0</v>
      </c>
      <c r="BF186" s="109"/>
      <c r="BG186" s="31"/>
      <c r="BH186" s="227" t="str">
        <f t="shared" si="243"/>
        <v>-</v>
      </c>
      <c r="BI186" s="231"/>
      <c r="BJ186" s="232"/>
      <c r="BK186" s="231"/>
      <c r="BL186" s="137" t="str">
        <f t="shared" si="244"/>
        <v>-</v>
      </c>
      <c r="BM186" s="250">
        <f t="shared" si="277"/>
        <v>0</v>
      </c>
      <c r="BN186" s="109"/>
      <c r="BO186" s="31"/>
      <c r="BP186" s="227" t="str">
        <f t="shared" si="245"/>
        <v>-</v>
      </c>
      <c r="BQ186" s="231"/>
      <c r="BR186" s="232"/>
      <c r="BS186" s="231"/>
      <c r="BT186" s="137" t="str">
        <f t="shared" si="246"/>
        <v>-</v>
      </c>
      <c r="BU186" s="250">
        <f t="shared" si="278"/>
        <v>0</v>
      </c>
      <c r="BV186" s="109"/>
      <c r="BW186" s="31"/>
      <c r="BX186" s="227" t="str">
        <f t="shared" si="256"/>
        <v>-</v>
      </c>
      <c r="BY186" s="231"/>
      <c r="BZ186" s="232"/>
      <c r="CA186" s="231"/>
      <c r="CB186" s="137" t="str">
        <f t="shared" si="247"/>
        <v>-</v>
      </c>
      <c r="CC186" s="250">
        <f t="shared" si="290"/>
        <v>0</v>
      </c>
    </row>
    <row r="187" ht="14.25" customHeight="1" spans="1:81">
      <c r="A187" s="191"/>
      <c r="B187" s="108">
        <v>24</v>
      </c>
      <c r="C187" s="192">
        <f t="shared" si="279"/>
        <v>0</v>
      </c>
      <c r="D187" s="189">
        <f t="shared" si="257"/>
        <v>0</v>
      </c>
      <c r="E187" s="189">
        <f t="shared" si="258"/>
        <v>0</v>
      </c>
      <c r="F187" s="190">
        <f t="shared" si="259"/>
        <v>0</v>
      </c>
      <c r="G187" s="190">
        <f t="shared" si="260"/>
        <v>0</v>
      </c>
      <c r="H187" s="190">
        <f t="shared" si="261"/>
        <v>0</v>
      </c>
      <c r="I187" s="208">
        <f t="shared" si="262"/>
        <v>0</v>
      </c>
      <c r="J187" s="204" t="str">
        <f t="shared" si="248"/>
        <v>-</v>
      </c>
      <c r="K187" s="208">
        <f t="shared" si="263"/>
        <v>0</v>
      </c>
      <c r="L187" s="208">
        <f t="shared" si="264"/>
        <v>0</v>
      </c>
      <c r="M187" s="210">
        <f t="shared" si="280"/>
        <v>0</v>
      </c>
      <c r="N187" s="190">
        <f t="shared" si="265"/>
        <v>0</v>
      </c>
      <c r="O187" s="211" t="str">
        <f t="shared" si="281"/>
        <v>-</v>
      </c>
      <c r="P187" s="210">
        <f t="shared" si="282"/>
        <v>0</v>
      </c>
      <c r="Q187" s="230">
        <f t="shared" si="283"/>
        <v>0</v>
      </c>
      <c r="R187" s="109"/>
      <c r="S187" s="31"/>
      <c r="T187" s="227" t="str">
        <f t="shared" si="251"/>
        <v>-</v>
      </c>
      <c r="U187" s="231"/>
      <c r="V187" s="232"/>
      <c r="W187" s="231"/>
      <c r="X187" s="137" t="str">
        <f t="shared" si="284"/>
        <v>-</v>
      </c>
      <c r="Y187" s="250">
        <f t="shared" si="285"/>
        <v>0</v>
      </c>
      <c r="Z187" s="109"/>
      <c r="AA187" s="31"/>
      <c r="AB187" s="227" t="str">
        <f t="shared" si="252"/>
        <v>-</v>
      </c>
      <c r="AC187" s="231"/>
      <c r="AD187" s="232"/>
      <c r="AE187" s="231"/>
      <c r="AF187" s="137" t="str">
        <f t="shared" si="239"/>
        <v>-</v>
      </c>
      <c r="AG187" s="250">
        <f t="shared" si="286"/>
        <v>0</v>
      </c>
      <c r="AH187" s="109"/>
      <c r="AI187" s="31"/>
      <c r="AJ187" s="227" t="str">
        <f t="shared" si="253"/>
        <v>-</v>
      </c>
      <c r="AK187" s="231"/>
      <c r="AL187" s="232"/>
      <c r="AM187" s="231"/>
      <c r="AN187" s="137" t="str">
        <f t="shared" si="240"/>
        <v>-</v>
      </c>
      <c r="AO187" s="250">
        <f t="shared" si="287"/>
        <v>0</v>
      </c>
      <c r="AP187" s="109"/>
      <c r="AQ187" s="31"/>
      <c r="AR187" s="227" t="str">
        <f t="shared" si="254"/>
        <v>-</v>
      </c>
      <c r="AS187" s="231"/>
      <c r="AT187" s="232"/>
      <c r="AU187" s="231"/>
      <c r="AV187" s="137" t="str">
        <f t="shared" si="241"/>
        <v>-</v>
      </c>
      <c r="AW187" s="250">
        <f t="shared" si="288"/>
        <v>0</v>
      </c>
      <c r="AX187" s="109"/>
      <c r="AY187" s="31"/>
      <c r="AZ187" s="227" t="str">
        <f t="shared" si="255"/>
        <v>-</v>
      </c>
      <c r="BA187" s="231"/>
      <c r="BB187" s="232"/>
      <c r="BC187" s="231"/>
      <c r="BD187" s="137" t="str">
        <f t="shared" si="242"/>
        <v>-</v>
      </c>
      <c r="BE187" s="250">
        <f t="shared" si="289"/>
        <v>0</v>
      </c>
      <c r="BF187" s="109"/>
      <c r="BG187" s="31"/>
      <c r="BH187" s="227" t="str">
        <f t="shared" si="243"/>
        <v>-</v>
      </c>
      <c r="BI187" s="231"/>
      <c r="BJ187" s="232"/>
      <c r="BK187" s="231"/>
      <c r="BL187" s="137" t="str">
        <f t="shared" si="244"/>
        <v>-</v>
      </c>
      <c r="BM187" s="250">
        <f t="shared" si="277"/>
        <v>0</v>
      </c>
      <c r="BN187" s="109"/>
      <c r="BO187" s="31"/>
      <c r="BP187" s="227" t="str">
        <f t="shared" si="245"/>
        <v>-</v>
      </c>
      <c r="BQ187" s="231"/>
      <c r="BR187" s="232"/>
      <c r="BS187" s="231"/>
      <c r="BT187" s="137" t="str">
        <f t="shared" si="246"/>
        <v>-</v>
      </c>
      <c r="BU187" s="250">
        <f t="shared" si="278"/>
        <v>0</v>
      </c>
      <c r="BV187" s="109"/>
      <c r="BW187" s="31"/>
      <c r="BX187" s="227" t="str">
        <f t="shared" si="256"/>
        <v>-</v>
      </c>
      <c r="BY187" s="231"/>
      <c r="BZ187" s="232"/>
      <c r="CA187" s="231"/>
      <c r="CB187" s="137" t="str">
        <f t="shared" si="247"/>
        <v>-</v>
      </c>
      <c r="CC187" s="250">
        <f t="shared" si="290"/>
        <v>0</v>
      </c>
    </row>
    <row r="188" ht="14.25" customHeight="1" spans="1:81">
      <c r="A188" s="191"/>
      <c r="B188" s="108">
        <v>25</v>
      </c>
      <c r="C188" s="192">
        <f t="shared" si="279"/>
        <v>0</v>
      </c>
      <c r="D188" s="189">
        <f t="shared" si="257"/>
        <v>0</v>
      </c>
      <c r="E188" s="189">
        <f t="shared" si="258"/>
        <v>0</v>
      </c>
      <c r="F188" s="190">
        <f t="shared" si="259"/>
        <v>0</v>
      </c>
      <c r="G188" s="190">
        <f t="shared" si="260"/>
        <v>0</v>
      </c>
      <c r="H188" s="190">
        <f t="shared" si="261"/>
        <v>0</v>
      </c>
      <c r="I188" s="208">
        <f t="shared" si="262"/>
        <v>0</v>
      </c>
      <c r="J188" s="204" t="str">
        <f t="shared" si="248"/>
        <v>-</v>
      </c>
      <c r="K188" s="208">
        <f t="shared" si="263"/>
        <v>0</v>
      </c>
      <c r="L188" s="208">
        <f t="shared" si="264"/>
        <v>0</v>
      </c>
      <c r="M188" s="210">
        <f t="shared" si="280"/>
        <v>0</v>
      </c>
      <c r="N188" s="190">
        <f t="shared" si="265"/>
        <v>0</v>
      </c>
      <c r="O188" s="211" t="str">
        <f t="shared" si="281"/>
        <v>-</v>
      </c>
      <c r="P188" s="210">
        <f t="shared" si="282"/>
        <v>0</v>
      </c>
      <c r="Q188" s="230">
        <f t="shared" si="283"/>
        <v>0</v>
      </c>
      <c r="R188" s="109"/>
      <c r="S188" s="31"/>
      <c r="T188" s="227" t="str">
        <f t="shared" si="251"/>
        <v>-</v>
      </c>
      <c r="U188" s="231"/>
      <c r="V188" s="232"/>
      <c r="W188" s="231"/>
      <c r="X188" s="137" t="str">
        <f t="shared" si="284"/>
        <v>-</v>
      </c>
      <c r="Y188" s="250">
        <f t="shared" si="285"/>
        <v>0</v>
      </c>
      <c r="Z188" s="109"/>
      <c r="AA188" s="31"/>
      <c r="AB188" s="227" t="str">
        <f t="shared" si="252"/>
        <v>-</v>
      </c>
      <c r="AC188" s="231"/>
      <c r="AD188" s="232"/>
      <c r="AE188" s="231"/>
      <c r="AF188" s="137" t="str">
        <f t="shared" si="239"/>
        <v>-</v>
      </c>
      <c r="AG188" s="250">
        <f t="shared" si="286"/>
        <v>0</v>
      </c>
      <c r="AH188" s="109"/>
      <c r="AI188" s="31"/>
      <c r="AJ188" s="227" t="str">
        <f t="shared" si="253"/>
        <v>-</v>
      </c>
      <c r="AK188" s="231"/>
      <c r="AL188" s="232"/>
      <c r="AM188" s="231"/>
      <c r="AN188" s="137" t="str">
        <f t="shared" si="240"/>
        <v>-</v>
      </c>
      <c r="AO188" s="250">
        <f t="shared" si="287"/>
        <v>0</v>
      </c>
      <c r="AP188" s="109"/>
      <c r="AQ188" s="31"/>
      <c r="AR188" s="227" t="str">
        <f t="shared" si="254"/>
        <v>-</v>
      </c>
      <c r="AS188" s="231"/>
      <c r="AT188" s="232"/>
      <c r="AU188" s="231"/>
      <c r="AV188" s="137" t="str">
        <f t="shared" si="241"/>
        <v>-</v>
      </c>
      <c r="AW188" s="250">
        <f t="shared" si="288"/>
        <v>0</v>
      </c>
      <c r="AX188" s="109"/>
      <c r="AY188" s="31"/>
      <c r="AZ188" s="227" t="str">
        <f t="shared" si="255"/>
        <v>-</v>
      </c>
      <c r="BA188" s="231"/>
      <c r="BB188" s="232"/>
      <c r="BC188" s="231"/>
      <c r="BD188" s="137" t="str">
        <f t="shared" si="242"/>
        <v>-</v>
      </c>
      <c r="BE188" s="250">
        <f t="shared" si="289"/>
        <v>0</v>
      </c>
      <c r="BF188" s="109"/>
      <c r="BG188" s="31"/>
      <c r="BH188" s="227" t="str">
        <f t="shared" si="243"/>
        <v>-</v>
      </c>
      <c r="BI188" s="231"/>
      <c r="BJ188" s="232"/>
      <c r="BK188" s="231"/>
      <c r="BL188" s="137" t="str">
        <f t="shared" si="244"/>
        <v>-</v>
      </c>
      <c r="BM188" s="250">
        <f t="shared" si="277"/>
        <v>0</v>
      </c>
      <c r="BN188" s="109"/>
      <c r="BO188" s="31"/>
      <c r="BP188" s="227" t="str">
        <f t="shared" si="245"/>
        <v>-</v>
      </c>
      <c r="BQ188" s="231"/>
      <c r="BR188" s="232"/>
      <c r="BS188" s="231"/>
      <c r="BT188" s="137" t="str">
        <f t="shared" si="246"/>
        <v>-</v>
      </c>
      <c r="BU188" s="250">
        <f t="shared" si="278"/>
        <v>0</v>
      </c>
      <c r="BV188" s="109"/>
      <c r="BW188" s="31"/>
      <c r="BX188" s="227" t="str">
        <f t="shared" si="256"/>
        <v>-</v>
      </c>
      <c r="BY188" s="231"/>
      <c r="BZ188" s="232"/>
      <c r="CA188" s="231"/>
      <c r="CB188" s="137" t="str">
        <f t="shared" si="247"/>
        <v>-</v>
      </c>
      <c r="CC188" s="250">
        <f t="shared" si="290"/>
        <v>0</v>
      </c>
    </row>
    <row r="189" ht="14.25" customHeight="1" spans="1:81">
      <c r="A189" s="191"/>
      <c r="B189" s="108">
        <v>26</v>
      </c>
      <c r="C189" s="192">
        <f t="shared" si="279"/>
        <v>0</v>
      </c>
      <c r="D189" s="189">
        <f t="shared" si="257"/>
        <v>0</v>
      </c>
      <c r="E189" s="189">
        <f t="shared" si="258"/>
        <v>0</v>
      </c>
      <c r="F189" s="190">
        <f t="shared" si="259"/>
        <v>0</v>
      </c>
      <c r="G189" s="190">
        <f t="shared" si="260"/>
        <v>0</v>
      </c>
      <c r="H189" s="190">
        <f t="shared" si="261"/>
        <v>0</v>
      </c>
      <c r="I189" s="208">
        <f t="shared" si="262"/>
        <v>0</v>
      </c>
      <c r="J189" s="204" t="str">
        <f t="shared" si="248"/>
        <v>-</v>
      </c>
      <c r="K189" s="208">
        <f t="shared" si="263"/>
        <v>0</v>
      </c>
      <c r="L189" s="208">
        <f t="shared" si="264"/>
        <v>0</v>
      </c>
      <c r="M189" s="210">
        <f t="shared" si="280"/>
        <v>0</v>
      </c>
      <c r="N189" s="190">
        <f t="shared" si="265"/>
        <v>0</v>
      </c>
      <c r="O189" s="211" t="str">
        <f t="shared" si="281"/>
        <v>-</v>
      </c>
      <c r="P189" s="210">
        <f t="shared" si="282"/>
        <v>0</v>
      </c>
      <c r="Q189" s="230">
        <f t="shared" si="283"/>
        <v>0</v>
      </c>
      <c r="R189" s="109"/>
      <c r="S189" s="31"/>
      <c r="T189" s="227" t="str">
        <f t="shared" si="251"/>
        <v>-</v>
      </c>
      <c r="U189" s="231"/>
      <c r="V189" s="232"/>
      <c r="W189" s="231"/>
      <c r="X189" s="137" t="str">
        <f t="shared" si="284"/>
        <v>-</v>
      </c>
      <c r="Y189" s="250">
        <f t="shared" si="285"/>
        <v>0</v>
      </c>
      <c r="Z189" s="109"/>
      <c r="AA189" s="31"/>
      <c r="AB189" s="227" t="str">
        <f t="shared" si="252"/>
        <v>-</v>
      </c>
      <c r="AC189" s="231"/>
      <c r="AD189" s="232"/>
      <c r="AE189" s="231"/>
      <c r="AF189" s="137" t="str">
        <f t="shared" si="239"/>
        <v>-</v>
      </c>
      <c r="AG189" s="250">
        <f t="shared" si="286"/>
        <v>0</v>
      </c>
      <c r="AH189" s="109"/>
      <c r="AI189" s="31"/>
      <c r="AJ189" s="227" t="str">
        <f t="shared" si="253"/>
        <v>-</v>
      </c>
      <c r="AK189" s="231"/>
      <c r="AL189" s="232"/>
      <c r="AM189" s="231"/>
      <c r="AN189" s="137" t="str">
        <f t="shared" si="240"/>
        <v>-</v>
      </c>
      <c r="AO189" s="250">
        <f t="shared" si="287"/>
        <v>0</v>
      </c>
      <c r="AP189" s="109"/>
      <c r="AQ189" s="31"/>
      <c r="AR189" s="227" t="str">
        <f t="shared" si="254"/>
        <v>-</v>
      </c>
      <c r="AS189" s="231"/>
      <c r="AT189" s="232"/>
      <c r="AU189" s="231"/>
      <c r="AV189" s="137" t="str">
        <f t="shared" si="241"/>
        <v>-</v>
      </c>
      <c r="AW189" s="250">
        <f t="shared" si="288"/>
        <v>0</v>
      </c>
      <c r="AX189" s="109"/>
      <c r="AY189" s="31"/>
      <c r="AZ189" s="227" t="str">
        <f t="shared" si="255"/>
        <v>-</v>
      </c>
      <c r="BA189" s="231"/>
      <c r="BB189" s="232"/>
      <c r="BC189" s="231"/>
      <c r="BD189" s="137" t="str">
        <f t="shared" si="242"/>
        <v>-</v>
      </c>
      <c r="BE189" s="250">
        <f t="shared" si="289"/>
        <v>0</v>
      </c>
      <c r="BF189" s="109"/>
      <c r="BG189" s="31"/>
      <c r="BH189" s="227" t="str">
        <f t="shared" si="243"/>
        <v>-</v>
      </c>
      <c r="BI189" s="231"/>
      <c r="BJ189" s="232"/>
      <c r="BK189" s="231"/>
      <c r="BL189" s="137" t="str">
        <f t="shared" si="244"/>
        <v>-</v>
      </c>
      <c r="BM189" s="250">
        <f t="shared" si="277"/>
        <v>0</v>
      </c>
      <c r="BN189" s="109"/>
      <c r="BO189" s="31"/>
      <c r="BP189" s="227" t="str">
        <f t="shared" si="245"/>
        <v>-</v>
      </c>
      <c r="BQ189" s="231"/>
      <c r="BR189" s="232"/>
      <c r="BS189" s="231"/>
      <c r="BT189" s="137" t="str">
        <f t="shared" si="246"/>
        <v>-</v>
      </c>
      <c r="BU189" s="250">
        <f t="shared" si="278"/>
        <v>0</v>
      </c>
      <c r="BV189" s="109"/>
      <c r="BW189" s="31"/>
      <c r="BX189" s="227" t="str">
        <f t="shared" si="256"/>
        <v>-</v>
      </c>
      <c r="BY189" s="231"/>
      <c r="BZ189" s="232"/>
      <c r="CA189" s="231"/>
      <c r="CB189" s="137" t="str">
        <f t="shared" si="247"/>
        <v>-</v>
      </c>
      <c r="CC189" s="250">
        <f t="shared" si="290"/>
        <v>0</v>
      </c>
    </row>
    <row r="190" ht="14.25" customHeight="1" spans="1:81">
      <c r="A190" s="191"/>
      <c r="B190" s="108">
        <v>27</v>
      </c>
      <c r="C190" s="192">
        <f t="shared" si="279"/>
        <v>0</v>
      </c>
      <c r="D190" s="189">
        <f t="shared" si="257"/>
        <v>0</v>
      </c>
      <c r="E190" s="189">
        <f t="shared" si="258"/>
        <v>0</v>
      </c>
      <c r="F190" s="190">
        <f t="shared" si="259"/>
        <v>0</v>
      </c>
      <c r="G190" s="190">
        <f t="shared" si="260"/>
        <v>0</v>
      </c>
      <c r="H190" s="190">
        <f t="shared" si="261"/>
        <v>0</v>
      </c>
      <c r="I190" s="208">
        <f t="shared" si="262"/>
        <v>0</v>
      </c>
      <c r="J190" s="204" t="str">
        <f t="shared" si="248"/>
        <v>-</v>
      </c>
      <c r="K190" s="208">
        <f t="shared" si="263"/>
        <v>0</v>
      </c>
      <c r="L190" s="208">
        <f t="shared" si="264"/>
        <v>0</v>
      </c>
      <c r="M190" s="210">
        <f t="shared" si="280"/>
        <v>0</v>
      </c>
      <c r="N190" s="190">
        <f t="shared" si="265"/>
        <v>0</v>
      </c>
      <c r="O190" s="211" t="str">
        <f t="shared" si="281"/>
        <v>-</v>
      </c>
      <c r="P190" s="210">
        <f t="shared" si="282"/>
        <v>0</v>
      </c>
      <c r="Q190" s="230">
        <f t="shared" si="283"/>
        <v>0</v>
      </c>
      <c r="R190" s="109"/>
      <c r="S190" s="31"/>
      <c r="T190" s="227" t="str">
        <f t="shared" si="251"/>
        <v>-</v>
      </c>
      <c r="U190" s="231"/>
      <c r="V190" s="232"/>
      <c r="W190" s="231"/>
      <c r="X190" s="137" t="str">
        <f t="shared" si="284"/>
        <v>-</v>
      </c>
      <c r="Y190" s="250">
        <f t="shared" si="285"/>
        <v>0</v>
      </c>
      <c r="Z190" s="109"/>
      <c r="AA190" s="31"/>
      <c r="AB190" s="227" t="str">
        <f t="shared" si="252"/>
        <v>-</v>
      </c>
      <c r="AC190" s="231"/>
      <c r="AD190" s="232"/>
      <c r="AE190" s="231"/>
      <c r="AF190" s="137" t="str">
        <f t="shared" si="239"/>
        <v>-</v>
      </c>
      <c r="AG190" s="250">
        <f t="shared" si="286"/>
        <v>0</v>
      </c>
      <c r="AH190" s="109"/>
      <c r="AI190" s="31"/>
      <c r="AJ190" s="227" t="str">
        <f t="shared" si="253"/>
        <v>-</v>
      </c>
      <c r="AK190" s="231"/>
      <c r="AL190" s="232"/>
      <c r="AM190" s="231"/>
      <c r="AN190" s="137" t="str">
        <f t="shared" si="240"/>
        <v>-</v>
      </c>
      <c r="AO190" s="250">
        <f t="shared" si="287"/>
        <v>0</v>
      </c>
      <c r="AP190" s="109"/>
      <c r="AQ190" s="31"/>
      <c r="AR190" s="227" t="str">
        <f t="shared" si="254"/>
        <v>-</v>
      </c>
      <c r="AS190" s="231"/>
      <c r="AT190" s="232"/>
      <c r="AU190" s="231"/>
      <c r="AV190" s="137" t="str">
        <f t="shared" si="241"/>
        <v>-</v>
      </c>
      <c r="AW190" s="250">
        <f t="shared" si="288"/>
        <v>0</v>
      </c>
      <c r="AX190" s="109"/>
      <c r="AY190" s="31"/>
      <c r="AZ190" s="227" t="str">
        <f t="shared" si="255"/>
        <v>-</v>
      </c>
      <c r="BA190" s="231"/>
      <c r="BB190" s="232"/>
      <c r="BC190" s="231"/>
      <c r="BD190" s="137" t="str">
        <f t="shared" si="242"/>
        <v>-</v>
      </c>
      <c r="BE190" s="250">
        <f t="shared" si="289"/>
        <v>0</v>
      </c>
      <c r="BF190" s="109"/>
      <c r="BG190" s="31"/>
      <c r="BH190" s="227" t="str">
        <f t="shared" si="243"/>
        <v>-</v>
      </c>
      <c r="BI190" s="231"/>
      <c r="BJ190" s="232"/>
      <c r="BK190" s="231"/>
      <c r="BL190" s="137" t="str">
        <f t="shared" si="244"/>
        <v>-</v>
      </c>
      <c r="BM190" s="250">
        <f t="shared" si="277"/>
        <v>0</v>
      </c>
      <c r="BN190" s="109"/>
      <c r="BO190" s="31"/>
      <c r="BP190" s="227" t="str">
        <f t="shared" si="245"/>
        <v>-</v>
      </c>
      <c r="BQ190" s="231"/>
      <c r="BR190" s="232"/>
      <c r="BS190" s="231"/>
      <c r="BT190" s="137" t="str">
        <f t="shared" si="246"/>
        <v>-</v>
      </c>
      <c r="BU190" s="250">
        <f t="shared" si="278"/>
        <v>0</v>
      </c>
      <c r="BV190" s="109"/>
      <c r="BW190" s="31"/>
      <c r="BX190" s="227" t="str">
        <f t="shared" si="256"/>
        <v>-</v>
      </c>
      <c r="BY190" s="231"/>
      <c r="BZ190" s="232"/>
      <c r="CA190" s="231"/>
      <c r="CB190" s="137" t="str">
        <f t="shared" si="247"/>
        <v>-</v>
      </c>
      <c r="CC190" s="250">
        <f t="shared" si="290"/>
        <v>0</v>
      </c>
    </row>
    <row r="191" ht="14.25" customHeight="1" spans="1:81">
      <c r="A191" s="191"/>
      <c r="B191" s="108">
        <v>28</v>
      </c>
      <c r="C191" s="192">
        <f t="shared" si="279"/>
        <v>0</v>
      </c>
      <c r="D191" s="189">
        <f t="shared" si="257"/>
        <v>0</v>
      </c>
      <c r="E191" s="189">
        <f t="shared" si="258"/>
        <v>0</v>
      </c>
      <c r="F191" s="190">
        <f t="shared" si="259"/>
        <v>0</v>
      </c>
      <c r="G191" s="190">
        <f t="shared" si="260"/>
        <v>0</v>
      </c>
      <c r="H191" s="190">
        <f t="shared" si="261"/>
        <v>0</v>
      </c>
      <c r="I191" s="208">
        <f t="shared" si="262"/>
        <v>0</v>
      </c>
      <c r="J191" s="204" t="str">
        <f t="shared" si="248"/>
        <v>-</v>
      </c>
      <c r="K191" s="208">
        <f t="shared" si="263"/>
        <v>0</v>
      </c>
      <c r="L191" s="208">
        <f t="shared" si="264"/>
        <v>0</v>
      </c>
      <c r="M191" s="210">
        <f t="shared" si="280"/>
        <v>0</v>
      </c>
      <c r="N191" s="190">
        <f t="shared" si="265"/>
        <v>0</v>
      </c>
      <c r="O191" s="211" t="str">
        <f t="shared" si="281"/>
        <v>-</v>
      </c>
      <c r="P191" s="210">
        <f t="shared" si="282"/>
        <v>0</v>
      </c>
      <c r="Q191" s="230">
        <f t="shared" si="283"/>
        <v>0</v>
      </c>
      <c r="R191" s="109"/>
      <c r="S191" s="31"/>
      <c r="T191" s="227" t="str">
        <f t="shared" si="251"/>
        <v>-</v>
      </c>
      <c r="U191" s="231"/>
      <c r="V191" s="232"/>
      <c r="W191" s="231"/>
      <c r="X191" s="137" t="str">
        <f t="shared" si="284"/>
        <v>-</v>
      </c>
      <c r="Y191" s="250">
        <f t="shared" si="285"/>
        <v>0</v>
      </c>
      <c r="Z191" s="109"/>
      <c r="AA191" s="31"/>
      <c r="AB191" s="227" t="str">
        <f t="shared" si="252"/>
        <v>-</v>
      </c>
      <c r="AC191" s="231"/>
      <c r="AD191" s="232"/>
      <c r="AE191" s="231"/>
      <c r="AF191" s="137" t="str">
        <f t="shared" si="239"/>
        <v>-</v>
      </c>
      <c r="AG191" s="250">
        <f t="shared" si="286"/>
        <v>0</v>
      </c>
      <c r="AH191" s="109"/>
      <c r="AI191" s="31"/>
      <c r="AJ191" s="227" t="str">
        <f t="shared" si="253"/>
        <v>-</v>
      </c>
      <c r="AK191" s="231"/>
      <c r="AL191" s="232"/>
      <c r="AM191" s="231"/>
      <c r="AN191" s="137" t="str">
        <f t="shared" si="240"/>
        <v>-</v>
      </c>
      <c r="AO191" s="250">
        <f t="shared" si="287"/>
        <v>0</v>
      </c>
      <c r="AP191" s="109"/>
      <c r="AQ191" s="31"/>
      <c r="AR191" s="227" t="str">
        <f t="shared" si="254"/>
        <v>-</v>
      </c>
      <c r="AS191" s="231"/>
      <c r="AT191" s="232"/>
      <c r="AU191" s="231"/>
      <c r="AV191" s="137" t="str">
        <f t="shared" si="241"/>
        <v>-</v>
      </c>
      <c r="AW191" s="250">
        <f t="shared" si="288"/>
        <v>0</v>
      </c>
      <c r="AX191" s="109"/>
      <c r="AY191" s="31"/>
      <c r="AZ191" s="227" t="str">
        <f t="shared" si="255"/>
        <v>-</v>
      </c>
      <c r="BA191" s="231"/>
      <c r="BB191" s="232"/>
      <c r="BC191" s="231"/>
      <c r="BD191" s="137" t="str">
        <f t="shared" si="242"/>
        <v>-</v>
      </c>
      <c r="BE191" s="250">
        <f t="shared" si="289"/>
        <v>0</v>
      </c>
      <c r="BF191" s="109"/>
      <c r="BG191" s="31"/>
      <c r="BH191" s="227" t="str">
        <f t="shared" si="243"/>
        <v>-</v>
      </c>
      <c r="BI191" s="231"/>
      <c r="BJ191" s="232"/>
      <c r="BK191" s="231"/>
      <c r="BL191" s="137" t="str">
        <f t="shared" si="244"/>
        <v>-</v>
      </c>
      <c r="BM191" s="250">
        <f t="shared" si="277"/>
        <v>0</v>
      </c>
      <c r="BN191" s="109"/>
      <c r="BO191" s="31"/>
      <c r="BP191" s="227" t="str">
        <f t="shared" si="245"/>
        <v>-</v>
      </c>
      <c r="BQ191" s="231"/>
      <c r="BR191" s="232"/>
      <c r="BS191" s="231"/>
      <c r="BT191" s="137" t="str">
        <f t="shared" si="246"/>
        <v>-</v>
      </c>
      <c r="BU191" s="250">
        <f t="shared" si="278"/>
        <v>0</v>
      </c>
      <c r="BV191" s="109"/>
      <c r="BW191" s="31"/>
      <c r="BX191" s="227" t="str">
        <f t="shared" si="256"/>
        <v>-</v>
      </c>
      <c r="BY191" s="231"/>
      <c r="BZ191" s="232"/>
      <c r="CA191" s="231"/>
      <c r="CB191" s="137" t="str">
        <f t="shared" si="247"/>
        <v>-</v>
      </c>
      <c r="CC191" s="250">
        <f t="shared" si="290"/>
        <v>0</v>
      </c>
    </row>
    <row r="192" ht="14.25" customHeight="1" spans="1:81">
      <c r="A192" s="191"/>
      <c r="B192" s="108">
        <v>29</v>
      </c>
      <c r="C192" s="192">
        <f t="shared" si="279"/>
        <v>0</v>
      </c>
      <c r="D192" s="189">
        <f t="shared" si="257"/>
        <v>0</v>
      </c>
      <c r="E192" s="189">
        <f t="shared" si="258"/>
        <v>0</v>
      </c>
      <c r="F192" s="190">
        <f t="shared" si="259"/>
        <v>0</v>
      </c>
      <c r="G192" s="190">
        <f t="shared" si="260"/>
        <v>0</v>
      </c>
      <c r="H192" s="190">
        <f t="shared" si="261"/>
        <v>0</v>
      </c>
      <c r="I192" s="208">
        <f t="shared" si="262"/>
        <v>0</v>
      </c>
      <c r="J192" s="204" t="str">
        <f t="shared" si="248"/>
        <v>-</v>
      </c>
      <c r="K192" s="208">
        <f t="shared" si="263"/>
        <v>0</v>
      </c>
      <c r="L192" s="208">
        <f t="shared" si="264"/>
        <v>0</v>
      </c>
      <c r="M192" s="210">
        <f t="shared" si="280"/>
        <v>0</v>
      </c>
      <c r="N192" s="190">
        <f t="shared" si="265"/>
        <v>0</v>
      </c>
      <c r="O192" s="211" t="str">
        <f t="shared" si="281"/>
        <v>-</v>
      </c>
      <c r="P192" s="210">
        <f t="shared" si="282"/>
        <v>0</v>
      </c>
      <c r="Q192" s="230">
        <f t="shared" si="283"/>
        <v>0</v>
      </c>
      <c r="R192" s="109"/>
      <c r="S192" s="31"/>
      <c r="T192" s="227" t="str">
        <f t="shared" si="251"/>
        <v>-</v>
      </c>
      <c r="U192" s="231"/>
      <c r="V192" s="232"/>
      <c r="W192" s="231"/>
      <c r="X192" s="137" t="str">
        <f t="shared" si="284"/>
        <v>-</v>
      </c>
      <c r="Y192" s="250">
        <f t="shared" si="285"/>
        <v>0</v>
      </c>
      <c r="Z192" s="109"/>
      <c r="AA192" s="31"/>
      <c r="AB192" s="227" t="str">
        <f t="shared" si="252"/>
        <v>-</v>
      </c>
      <c r="AC192" s="231"/>
      <c r="AD192" s="232"/>
      <c r="AE192" s="231"/>
      <c r="AF192" s="137" t="str">
        <f t="shared" si="239"/>
        <v>-</v>
      </c>
      <c r="AG192" s="250">
        <f t="shared" si="286"/>
        <v>0</v>
      </c>
      <c r="AH192" s="109"/>
      <c r="AI192" s="31"/>
      <c r="AJ192" s="227" t="str">
        <f t="shared" si="253"/>
        <v>-</v>
      </c>
      <c r="AK192" s="231"/>
      <c r="AL192" s="232"/>
      <c r="AM192" s="231"/>
      <c r="AN192" s="137" t="str">
        <f t="shared" si="240"/>
        <v>-</v>
      </c>
      <c r="AO192" s="250">
        <f t="shared" si="287"/>
        <v>0</v>
      </c>
      <c r="AP192" s="109"/>
      <c r="AQ192" s="31"/>
      <c r="AR192" s="227" t="str">
        <f t="shared" si="254"/>
        <v>-</v>
      </c>
      <c r="AS192" s="231"/>
      <c r="AT192" s="232"/>
      <c r="AU192" s="231"/>
      <c r="AV192" s="137" t="str">
        <f t="shared" si="241"/>
        <v>-</v>
      </c>
      <c r="AW192" s="250">
        <f t="shared" si="288"/>
        <v>0</v>
      </c>
      <c r="AX192" s="109"/>
      <c r="AY192" s="31"/>
      <c r="AZ192" s="227" t="str">
        <f t="shared" si="255"/>
        <v>-</v>
      </c>
      <c r="BA192" s="231"/>
      <c r="BB192" s="232"/>
      <c r="BC192" s="231"/>
      <c r="BD192" s="137" t="str">
        <f t="shared" si="242"/>
        <v>-</v>
      </c>
      <c r="BE192" s="250">
        <f t="shared" si="289"/>
        <v>0</v>
      </c>
      <c r="BF192" s="109"/>
      <c r="BG192" s="31"/>
      <c r="BH192" s="227" t="str">
        <f t="shared" si="243"/>
        <v>-</v>
      </c>
      <c r="BI192" s="231"/>
      <c r="BJ192" s="232"/>
      <c r="BK192" s="231"/>
      <c r="BL192" s="137" t="str">
        <f t="shared" si="244"/>
        <v>-</v>
      </c>
      <c r="BM192" s="250">
        <f t="shared" si="277"/>
        <v>0</v>
      </c>
      <c r="BN192" s="109"/>
      <c r="BO192" s="31"/>
      <c r="BP192" s="227" t="str">
        <f t="shared" si="245"/>
        <v>-</v>
      </c>
      <c r="BQ192" s="231"/>
      <c r="BR192" s="232"/>
      <c r="BS192" s="231"/>
      <c r="BT192" s="137" t="str">
        <f t="shared" si="246"/>
        <v>-</v>
      </c>
      <c r="BU192" s="250">
        <f t="shared" si="278"/>
        <v>0</v>
      </c>
      <c r="BV192" s="109"/>
      <c r="BW192" s="31"/>
      <c r="BX192" s="227" t="str">
        <f t="shared" si="256"/>
        <v>-</v>
      </c>
      <c r="BY192" s="231"/>
      <c r="BZ192" s="232"/>
      <c r="CA192" s="231"/>
      <c r="CB192" s="137" t="str">
        <f t="shared" si="247"/>
        <v>-</v>
      </c>
      <c r="CC192" s="250">
        <f t="shared" si="290"/>
        <v>0</v>
      </c>
    </row>
    <row r="193" ht="15" customHeight="1" spans="1:81">
      <c r="A193" s="193"/>
      <c r="B193" s="108">
        <v>30</v>
      </c>
      <c r="C193" s="192">
        <f t="shared" si="279"/>
        <v>0</v>
      </c>
      <c r="D193" s="189">
        <f t="shared" si="257"/>
        <v>0</v>
      </c>
      <c r="E193" s="189">
        <f t="shared" si="258"/>
        <v>0</v>
      </c>
      <c r="F193" s="190">
        <f t="shared" si="259"/>
        <v>0</v>
      </c>
      <c r="G193" s="190">
        <f t="shared" si="260"/>
        <v>0</v>
      </c>
      <c r="H193" s="190">
        <f t="shared" si="261"/>
        <v>0</v>
      </c>
      <c r="I193" s="208">
        <f t="shared" si="262"/>
        <v>0</v>
      </c>
      <c r="J193" s="204" t="str">
        <f t="shared" si="248"/>
        <v>-</v>
      </c>
      <c r="K193" s="208">
        <f t="shared" si="263"/>
        <v>0</v>
      </c>
      <c r="L193" s="208">
        <f t="shared" si="264"/>
        <v>0</v>
      </c>
      <c r="M193" s="210">
        <f t="shared" si="280"/>
        <v>0</v>
      </c>
      <c r="N193" s="190">
        <f t="shared" si="265"/>
        <v>0</v>
      </c>
      <c r="O193" s="211" t="str">
        <f t="shared" si="281"/>
        <v>-</v>
      </c>
      <c r="P193" s="210">
        <f t="shared" si="282"/>
        <v>0</v>
      </c>
      <c r="Q193" s="230">
        <f t="shared" si="283"/>
        <v>0</v>
      </c>
      <c r="R193" s="109"/>
      <c r="S193" s="31"/>
      <c r="T193" s="227" t="str">
        <f t="shared" si="251"/>
        <v>-</v>
      </c>
      <c r="U193" s="231"/>
      <c r="V193" s="232"/>
      <c r="W193" s="231"/>
      <c r="X193" s="137" t="str">
        <f t="shared" si="284"/>
        <v>-</v>
      </c>
      <c r="Y193" s="250">
        <f t="shared" si="285"/>
        <v>0</v>
      </c>
      <c r="Z193" s="109"/>
      <c r="AA193" s="31"/>
      <c r="AB193" s="227" t="str">
        <f t="shared" si="252"/>
        <v>-</v>
      </c>
      <c r="AC193" s="231"/>
      <c r="AD193" s="232"/>
      <c r="AE193" s="231"/>
      <c r="AF193" s="137" t="str">
        <f t="shared" si="239"/>
        <v>-</v>
      </c>
      <c r="AG193" s="250">
        <f t="shared" si="286"/>
        <v>0</v>
      </c>
      <c r="AH193" s="109"/>
      <c r="AI193" s="31"/>
      <c r="AJ193" s="227" t="str">
        <f t="shared" si="253"/>
        <v>-</v>
      </c>
      <c r="AK193" s="231"/>
      <c r="AL193" s="232"/>
      <c r="AM193" s="231"/>
      <c r="AN193" s="137" t="str">
        <f t="shared" si="240"/>
        <v>-</v>
      </c>
      <c r="AO193" s="250">
        <f t="shared" si="287"/>
        <v>0</v>
      </c>
      <c r="AP193" s="109"/>
      <c r="AQ193" s="31"/>
      <c r="AR193" s="227" t="str">
        <f t="shared" si="254"/>
        <v>-</v>
      </c>
      <c r="AS193" s="231"/>
      <c r="AT193" s="232"/>
      <c r="AU193" s="231"/>
      <c r="AV193" s="137" t="str">
        <f t="shared" si="241"/>
        <v>-</v>
      </c>
      <c r="AW193" s="250">
        <f t="shared" si="288"/>
        <v>0</v>
      </c>
      <c r="AX193" s="109"/>
      <c r="AY193" s="31"/>
      <c r="AZ193" s="227" t="str">
        <f t="shared" si="255"/>
        <v>-</v>
      </c>
      <c r="BA193" s="231"/>
      <c r="BB193" s="232"/>
      <c r="BC193" s="231"/>
      <c r="BD193" s="137" t="str">
        <f t="shared" si="242"/>
        <v>-</v>
      </c>
      <c r="BE193" s="250">
        <f t="shared" si="289"/>
        <v>0</v>
      </c>
      <c r="BF193" s="109"/>
      <c r="BG193" s="31"/>
      <c r="BH193" s="227" t="str">
        <f t="shared" si="243"/>
        <v>-</v>
      </c>
      <c r="BI193" s="231"/>
      <c r="BJ193" s="232"/>
      <c r="BK193" s="231"/>
      <c r="BL193" s="137" t="str">
        <f t="shared" si="244"/>
        <v>-</v>
      </c>
      <c r="BM193" s="250">
        <f t="shared" si="277"/>
        <v>0</v>
      </c>
      <c r="BN193" s="109"/>
      <c r="BO193" s="31"/>
      <c r="BP193" s="227" t="str">
        <f t="shared" si="245"/>
        <v>-</v>
      </c>
      <c r="BQ193" s="231"/>
      <c r="BR193" s="232"/>
      <c r="BS193" s="231"/>
      <c r="BT193" s="137" t="str">
        <f t="shared" si="246"/>
        <v>-</v>
      </c>
      <c r="BU193" s="250">
        <f t="shared" si="278"/>
        <v>0</v>
      </c>
      <c r="BV193" s="109"/>
      <c r="BW193" s="31"/>
      <c r="BX193" s="227" t="str">
        <f t="shared" si="256"/>
        <v>-</v>
      </c>
      <c r="BY193" s="231"/>
      <c r="BZ193" s="232"/>
      <c r="CA193" s="231"/>
      <c r="CB193" s="137" t="str">
        <f t="shared" si="247"/>
        <v>-</v>
      </c>
      <c r="CC193" s="250">
        <f t="shared" si="290"/>
        <v>0</v>
      </c>
    </row>
    <row r="194" s="170" customFormat="1" ht="18" customHeight="1" spans="1:81">
      <c r="A194" s="141" t="s">
        <v>54</v>
      </c>
      <c r="B194" s="261"/>
      <c r="C194" s="143">
        <f>C195+C227+C259</f>
        <v>0</v>
      </c>
      <c r="D194" s="189">
        <f t="shared" si="257"/>
        <v>0</v>
      </c>
      <c r="E194" s="189">
        <f t="shared" si="258"/>
        <v>0</v>
      </c>
      <c r="F194" s="262">
        <f t="shared" si="259"/>
        <v>0</v>
      </c>
      <c r="G194" s="190">
        <f t="shared" si="260"/>
        <v>0</v>
      </c>
      <c r="H194" s="190">
        <f t="shared" si="261"/>
        <v>0</v>
      </c>
      <c r="I194" s="208">
        <f t="shared" si="262"/>
        <v>0</v>
      </c>
      <c r="J194" s="266" t="str">
        <f t="shared" si="248"/>
        <v>-</v>
      </c>
      <c r="K194" s="267">
        <f t="shared" si="263"/>
        <v>0</v>
      </c>
      <c r="L194" s="208">
        <f t="shared" si="264"/>
        <v>0</v>
      </c>
      <c r="M194" s="159">
        <f t="shared" ref="M194" si="291">M195+M227+M259</f>
        <v>0</v>
      </c>
      <c r="N194" s="262">
        <f t="shared" si="265"/>
        <v>0</v>
      </c>
      <c r="O194" s="146" t="str">
        <f t="shared" si="249"/>
        <v>-</v>
      </c>
      <c r="P194" s="159">
        <f t="shared" si="250"/>
        <v>0</v>
      </c>
      <c r="Q194" s="270">
        <f t="shared" si="229"/>
        <v>0</v>
      </c>
      <c r="R194" s="143">
        <f t="shared" ref="R194:W194" si="292">R195+R227+R259</f>
        <v>0</v>
      </c>
      <c r="S194" s="271">
        <f t="shared" si="292"/>
        <v>0</v>
      </c>
      <c r="T194" s="272" t="str">
        <f t="shared" si="251"/>
        <v>-</v>
      </c>
      <c r="U194" s="159">
        <f t="shared" si="292"/>
        <v>0</v>
      </c>
      <c r="V194" s="273">
        <f t="shared" si="292"/>
        <v>0</v>
      </c>
      <c r="W194" s="159">
        <f t="shared" si="292"/>
        <v>0</v>
      </c>
      <c r="X194" s="146" t="str">
        <f t="shared" si="238"/>
        <v>-</v>
      </c>
      <c r="Y194" s="277">
        <f t="shared" ref="Y194:AA194" si="293">Y195+Y227+Y259</f>
        <v>0</v>
      </c>
      <c r="Z194" s="143">
        <f t="shared" si="293"/>
        <v>0</v>
      </c>
      <c r="AA194" s="271">
        <f t="shared" si="293"/>
        <v>0</v>
      </c>
      <c r="AB194" s="272" t="str">
        <f t="shared" si="252"/>
        <v>-</v>
      </c>
      <c r="AC194" s="159">
        <f t="shared" ref="AC194:AE194" si="294">AC195+AC227+AC259</f>
        <v>0</v>
      </c>
      <c r="AD194" s="273">
        <f t="shared" si="294"/>
        <v>0</v>
      </c>
      <c r="AE194" s="159">
        <f t="shared" si="294"/>
        <v>0</v>
      </c>
      <c r="AF194" s="146" t="str">
        <f t="shared" si="239"/>
        <v>-</v>
      </c>
      <c r="AG194" s="277">
        <f t="shared" ref="AG194:AI194" si="295">AG195+AG227+AG259</f>
        <v>0</v>
      </c>
      <c r="AH194" s="143">
        <f t="shared" si="295"/>
        <v>0</v>
      </c>
      <c r="AI194" s="271">
        <f t="shared" si="295"/>
        <v>0</v>
      </c>
      <c r="AJ194" s="272" t="str">
        <f t="shared" si="253"/>
        <v>-</v>
      </c>
      <c r="AK194" s="159">
        <f t="shared" ref="AK194:AM194" si="296">AK195+AK227+AK259</f>
        <v>0</v>
      </c>
      <c r="AL194" s="273">
        <f t="shared" si="296"/>
        <v>0</v>
      </c>
      <c r="AM194" s="159">
        <f t="shared" si="296"/>
        <v>0</v>
      </c>
      <c r="AN194" s="146" t="str">
        <f t="shared" si="240"/>
        <v>-</v>
      </c>
      <c r="AO194" s="277">
        <f t="shared" ref="AO194:AQ194" si="297">AO195+AO227+AO259</f>
        <v>0</v>
      </c>
      <c r="AP194" s="143">
        <f t="shared" si="297"/>
        <v>0</v>
      </c>
      <c r="AQ194" s="271">
        <f t="shared" si="297"/>
        <v>0</v>
      </c>
      <c r="AR194" s="272" t="str">
        <f t="shared" si="254"/>
        <v>-</v>
      </c>
      <c r="AS194" s="159">
        <f t="shared" ref="AS194:AU194" si="298">AS195+AS227+AS259</f>
        <v>0</v>
      </c>
      <c r="AT194" s="273">
        <f t="shared" si="298"/>
        <v>0</v>
      </c>
      <c r="AU194" s="159">
        <f t="shared" si="298"/>
        <v>0</v>
      </c>
      <c r="AV194" s="146" t="str">
        <f t="shared" si="241"/>
        <v>-</v>
      </c>
      <c r="AW194" s="277">
        <f>AW195+AW227+AW259</f>
        <v>0</v>
      </c>
      <c r="AX194" s="143">
        <f t="shared" ref="AX194:AY194" si="299">AX195+AX227+AX259</f>
        <v>0</v>
      </c>
      <c r="AY194" s="271">
        <f t="shared" si="299"/>
        <v>0</v>
      </c>
      <c r="AZ194" s="272" t="str">
        <f t="shared" si="255"/>
        <v>-</v>
      </c>
      <c r="BA194" s="159">
        <f t="shared" ref="BA194:BC194" si="300">BA195+BA227+BA259</f>
        <v>0</v>
      </c>
      <c r="BB194" s="273">
        <f t="shared" si="300"/>
        <v>0</v>
      </c>
      <c r="BC194" s="159">
        <f t="shared" si="300"/>
        <v>0</v>
      </c>
      <c r="BD194" s="146" t="str">
        <f t="shared" si="242"/>
        <v>-</v>
      </c>
      <c r="BE194" s="277">
        <f t="shared" ref="BE194:BG194" si="301">BE195+BE227+BE259</f>
        <v>0</v>
      </c>
      <c r="BF194" s="143">
        <f t="shared" si="301"/>
        <v>0</v>
      </c>
      <c r="BG194" s="271">
        <f t="shared" si="301"/>
        <v>0</v>
      </c>
      <c r="BH194" s="272" t="str">
        <f t="shared" si="243"/>
        <v>-</v>
      </c>
      <c r="BI194" s="159">
        <f t="shared" ref="BI194:BK194" si="302">BI195+BI227+BI259</f>
        <v>0</v>
      </c>
      <c r="BJ194" s="273">
        <f t="shared" si="302"/>
        <v>0</v>
      </c>
      <c r="BK194" s="159">
        <f t="shared" si="302"/>
        <v>0</v>
      </c>
      <c r="BL194" s="146" t="str">
        <f t="shared" si="244"/>
        <v>-</v>
      </c>
      <c r="BM194" s="277">
        <f t="shared" ref="BM194:BO194" si="303">BM195+BM227+BM259</f>
        <v>0</v>
      </c>
      <c r="BN194" s="143">
        <f t="shared" si="303"/>
        <v>0</v>
      </c>
      <c r="BO194" s="271">
        <f t="shared" si="303"/>
        <v>0</v>
      </c>
      <c r="BP194" s="272" t="str">
        <f t="shared" si="245"/>
        <v>-</v>
      </c>
      <c r="BQ194" s="159">
        <f t="shared" ref="BQ194:BS194" si="304">BQ195+BQ227+BQ259</f>
        <v>0</v>
      </c>
      <c r="BR194" s="273">
        <f t="shared" si="304"/>
        <v>0</v>
      </c>
      <c r="BS194" s="159">
        <f t="shared" si="304"/>
        <v>0</v>
      </c>
      <c r="BT194" s="146" t="str">
        <f t="shared" si="246"/>
        <v>-</v>
      </c>
      <c r="BU194" s="277">
        <f>BU195+BU227+BU259</f>
        <v>0</v>
      </c>
      <c r="BV194" s="143">
        <f>BV195+BV227+BV259</f>
        <v>0</v>
      </c>
      <c r="BW194" s="271">
        <f>BW195+BW227+BW259</f>
        <v>0</v>
      </c>
      <c r="BX194" s="272" t="str">
        <f t="shared" si="256"/>
        <v>-</v>
      </c>
      <c r="BY194" s="159">
        <f t="shared" ref="BY194:CA194" si="305">BY195+BY227+BY259</f>
        <v>0</v>
      </c>
      <c r="BZ194" s="273">
        <f t="shared" si="305"/>
        <v>0</v>
      </c>
      <c r="CA194" s="159">
        <f t="shared" si="305"/>
        <v>0</v>
      </c>
      <c r="CB194" s="146" t="str">
        <f t="shared" si="247"/>
        <v>-</v>
      </c>
      <c r="CC194" s="277">
        <f t="shared" ref="CC194" si="306">CC195+CC227+CC259</f>
        <v>0</v>
      </c>
    </row>
    <row r="195" ht="16.5" customHeight="1" spans="1:81">
      <c r="A195" s="147" t="s">
        <v>55</v>
      </c>
      <c r="B195" s="263"/>
      <c r="C195" s="156">
        <f>SUM(C196:C226)</f>
        <v>0</v>
      </c>
      <c r="D195" s="189">
        <f t="shared" si="257"/>
        <v>0</v>
      </c>
      <c r="E195" s="189">
        <f t="shared" si="258"/>
        <v>0</v>
      </c>
      <c r="F195" s="264">
        <f t="shared" si="259"/>
        <v>0</v>
      </c>
      <c r="G195" s="190">
        <f t="shared" si="260"/>
        <v>0</v>
      </c>
      <c r="H195" s="190">
        <f t="shared" si="261"/>
        <v>0</v>
      </c>
      <c r="I195" s="208">
        <f t="shared" si="262"/>
        <v>0</v>
      </c>
      <c r="J195" s="268" t="str">
        <f t="shared" si="248"/>
        <v>-</v>
      </c>
      <c r="K195" s="269">
        <f t="shared" si="263"/>
        <v>0</v>
      </c>
      <c r="L195" s="208">
        <f t="shared" si="264"/>
        <v>0</v>
      </c>
      <c r="M195" s="157">
        <f t="shared" ref="M195" si="307">SUM(M196:M226)</f>
        <v>0</v>
      </c>
      <c r="N195" s="264">
        <f t="shared" si="265"/>
        <v>0</v>
      </c>
      <c r="O195" s="152" t="str">
        <f t="shared" si="249"/>
        <v>-</v>
      </c>
      <c r="P195" s="157">
        <f t="shared" si="250"/>
        <v>0</v>
      </c>
      <c r="Q195" s="274">
        <f t="shared" si="229"/>
        <v>0</v>
      </c>
      <c r="R195" s="156">
        <f t="shared" ref="R195:W195" si="308">SUM(R196:R226)</f>
        <v>0</v>
      </c>
      <c r="S195" s="149">
        <f t="shared" si="308"/>
        <v>0</v>
      </c>
      <c r="T195" s="275" t="str">
        <f t="shared" si="251"/>
        <v>-</v>
      </c>
      <c r="U195" s="157">
        <f t="shared" si="308"/>
        <v>0</v>
      </c>
      <c r="V195" s="276">
        <f t="shared" si="308"/>
        <v>0</v>
      </c>
      <c r="W195" s="157">
        <f t="shared" si="308"/>
        <v>0</v>
      </c>
      <c r="X195" s="152" t="str">
        <f t="shared" si="238"/>
        <v>-</v>
      </c>
      <c r="Y195" s="278">
        <f t="shared" ref="Y195:AA195" si="309">SUM(Y196:Y226)</f>
        <v>0</v>
      </c>
      <c r="Z195" s="156">
        <f t="shared" si="309"/>
        <v>0</v>
      </c>
      <c r="AA195" s="149">
        <f t="shared" si="309"/>
        <v>0</v>
      </c>
      <c r="AB195" s="275" t="str">
        <f t="shared" si="252"/>
        <v>-</v>
      </c>
      <c r="AC195" s="157">
        <f t="shared" ref="AC195:AE195" si="310">SUM(AC196:AC226)</f>
        <v>0</v>
      </c>
      <c r="AD195" s="276">
        <f t="shared" si="310"/>
        <v>0</v>
      </c>
      <c r="AE195" s="157">
        <f t="shared" si="310"/>
        <v>0</v>
      </c>
      <c r="AF195" s="152" t="str">
        <f t="shared" si="239"/>
        <v>-</v>
      </c>
      <c r="AG195" s="278">
        <f t="shared" ref="AG195:AI195" si="311">SUM(AG196:AG226)</f>
        <v>0</v>
      </c>
      <c r="AH195" s="156">
        <f t="shared" si="311"/>
        <v>0</v>
      </c>
      <c r="AI195" s="149">
        <f t="shared" si="311"/>
        <v>0</v>
      </c>
      <c r="AJ195" s="275" t="str">
        <f t="shared" si="253"/>
        <v>-</v>
      </c>
      <c r="AK195" s="157">
        <f t="shared" ref="AK195:AM195" si="312">SUM(AK196:AK226)</f>
        <v>0</v>
      </c>
      <c r="AL195" s="276">
        <f t="shared" si="312"/>
        <v>0</v>
      </c>
      <c r="AM195" s="157">
        <f t="shared" si="312"/>
        <v>0</v>
      </c>
      <c r="AN195" s="152" t="str">
        <f t="shared" si="240"/>
        <v>-</v>
      </c>
      <c r="AO195" s="278">
        <f t="shared" ref="AO195:AQ195" si="313">SUM(AO196:AO226)</f>
        <v>0</v>
      </c>
      <c r="AP195" s="156">
        <f t="shared" si="313"/>
        <v>0</v>
      </c>
      <c r="AQ195" s="149">
        <f t="shared" si="313"/>
        <v>0</v>
      </c>
      <c r="AR195" s="275" t="str">
        <f t="shared" si="254"/>
        <v>-</v>
      </c>
      <c r="AS195" s="157">
        <f t="shared" ref="AS195:AU195" si="314">SUM(AS196:AS226)</f>
        <v>0</v>
      </c>
      <c r="AT195" s="276">
        <f t="shared" si="314"/>
        <v>0</v>
      </c>
      <c r="AU195" s="157">
        <f t="shared" si="314"/>
        <v>0</v>
      </c>
      <c r="AV195" s="152" t="str">
        <f t="shared" si="241"/>
        <v>-</v>
      </c>
      <c r="AW195" s="278">
        <f>SUM(AW196:AW226)</f>
        <v>0</v>
      </c>
      <c r="AX195" s="156">
        <f t="shared" ref="AX195:AY195" si="315">SUM(AX196:AX226)</f>
        <v>0</v>
      </c>
      <c r="AY195" s="149">
        <f t="shared" si="315"/>
        <v>0</v>
      </c>
      <c r="AZ195" s="275" t="str">
        <f t="shared" si="255"/>
        <v>-</v>
      </c>
      <c r="BA195" s="157">
        <f t="shared" ref="BA195:BC195" si="316">SUM(BA196:BA226)</f>
        <v>0</v>
      </c>
      <c r="BB195" s="276">
        <f t="shared" si="316"/>
        <v>0</v>
      </c>
      <c r="BC195" s="157">
        <f t="shared" si="316"/>
        <v>0</v>
      </c>
      <c r="BD195" s="152" t="str">
        <f t="shared" si="242"/>
        <v>-</v>
      </c>
      <c r="BE195" s="278">
        <f t="shared" ref="BE195:BG195" si="317">SUM(BE196:BE226)</f>
        <v>0</v>
      </c>
      <c r="BF195" s="156">
        <f t="shared" si="317"/>
        <v>0</v>
      </c>
      <c r="BG195" s="149">
        <f t="shared" si="317"/>
        <v>0</v>
      </c>
      <c r="BH195" s="275" t="str">
        <f t="shared" si="243"/>
        <v>-</v>
      </c>
      <c r="BI195" s="157">
        <f t="shared" ref="BI195:BK195" si="318">SUM(BI196:BI226)</f>
        <v>0</v>
      </c>
      <c r="BJ195" s="276">
        <f t="shared" si="318"/>
        <v>0</v>
      </c>
      <c r="BK195" s="157">
        <f t="shared" si="318"/>
        <v>0</v>
      </c>
      <c r="BL195" s="152" t="str">
        <f t="shared" si="244"/>
        <v>-</v>
      </c>
      <c r="BM195" s="278">
        <f t="shared" ref="BM195:BO195" si="319">SUM(BM196:BM226)</f>
        <v>0</v>
      </c>
      <c r="BN195" s="156">
        <f t="shared" si="319"/>
        <v>0</v>
      </c>
      <c r="BO195" s="149">
        <f t="shared" si="319"/>
        <v>0</v>
      </c>
      <c r="BP195" s="275" t="str">
        <f t="shared" si="245"/>
        <v>-</v>
      </c>
      <c r="BQ195" s="157">
        <f t="shared" ref="BQ195:BS195" si="320">SUM(BQ196:BQ226)</f>
        <v>0</v>
      </c>
      <c r="BR195" s="276">
        <f t="shared" si="320"/>
        <v>0</v>
      </c>
      <c r="BS195" s="157">
        <f t="shared" si="320"/>
        <v>0</v>
      </c>
      <c r="BT195" s="152" t="str">
        <f t="shared" si="246"/>
        <v>-</v>
      </c>
      <c r="BU195" s="278">
        <f>SUM(BU196:BU226)</f>
        <v>0</v>
      </c>
      <c r="BV195" s="156">
        <f>SUM(BV196:BV226)</f>
        <v>0</v>
      </c>
      <c r="BW195" s="149">
        <f>SUM(BW196:BW226)</f>
        <v>0</v>
      </c>
      <c r="BX195" s="275" t="str">
        <f t="shared" si="256"/>
        <v>-</v>
      </c>
      <c r="BY195" s="157">
        <f t="shared" ref="BY195:CA195" si="321">SUM(BY196:BY226)</f>
        <v>0</v>
      </c>
      <c r="BZ195" s="276">
        <f t="shared" si="321"/>
        <v>0</v>
      </c>
      <c r="CA195" s="157">
        <f t="shared" si="321"/>
        <v>0</v>
      </c>
      <c r="CB195" s="152" t="str">
        <f t="shared" si="247"/>
        <v>-</v>
      </c>
      <c r="CC195" s="278">
        <f t="shared" ref="CC195" si="322">SUM(CC196:CC226)</f>
        <v>0</v>
      </c>
    </row>
    <row r="196" ht="14.25" customHeight="1" spans="1:81">
      <c r="A196" s="101" t="s">
        <v>55</v>
      </c>
      <c r="B196" s="102">
        <v>1</v>
      </c>
      <c r="C196" s="192">
        <f>D196+E196</f>
        <v>0</v>
      </c>
      <c r="D196" s="189">
        <f t="shared" si="257"/>
        <v>0</v>
      </c>
      <c r="E196" s="189">
        <f t="shared" si="258"/>
        <v>0</v>
      </c>
      <c r="F196" s="190">
        <f t="shared" si="259"/>
        <v>0</v>
      </c>
      <c r="G196" s="190">
        <f t="shared" si="260"/>
        <v>0</v>
      </c>
      <c r="H196" s="190">
        <f t="shared" si="261"/>
        <v>0</v>
      </c>
      <c r="I196" s="208">
        <f t="shared" si="262"/>
        <v>0</v>
      </c>
      <c r="J196" s="204" t="str">
        <f t="shared" si="248"/>
        <v>-</v>
      </c>
      <c r="K196" s="208">
        <f t="shared" si="263"/>
        <v>0</v>
      </c>
      <c r="L196" s="208">
        <f t="shared" si="264"/>
        <v>0</v>
      </c>
      <c r="M196" s="210">
        <f>F196-N196</f>
        <v>0</v>
      </c>
      <c r="N196" s="190">
        <f t="shared" si="265"/>
        <v>0</v>
      </c>
      <c r="O196" s="211" t="str">
        <f t="shared" si="249"/>
        <v>-</v>
      </c>
      <c r="P196" s="210">
        <f t="shared" si="250"/>
        <v>0</v>
      </c>
      <c r="Q196" s="230">
        <f t="shared" si="229"/>
        <v>0</v>
      </c>
      <c r="R196" s="103"/>
      <c r="S196" s="27"/>
      <c r="T196" s="227" t="str">
        <f t="shared" si="251"/>
        <v>-</v>
      </c>
      <c r="U196" s="228"/>
      <c r="V196" s="229"/>
      <c r="W196" s="228"/>
      <c r="X196" s="136" t="str">
        <f t="shared" si="238"/>
        <v>-</v>
      </c>
      <c r="Y196" s="249">
        <f t="shared" ref="Y196:Y226" si="323">R196-S196</f>
        <v>0</v>
      </c>
      <c r="Z196" s="103"/>
      <c r="AA196" s="27"/>
      <c r="AB196" s="227" t="str">
        <f t="shared" si="252"/>
        <v>-</v>
      </c>
      <c r="AC196" s="228"/>
      <c r="AD196" s="229"/>
      <c r="AE196" s="228"/>
      <c r="AF196" s="136" t="str">
        <f t="shared" si="239"/>
        <v>-</v>
      </c>
      <c r="AG196" s="249">
        <f t="shared" ref="AG196:AG226" si="324">Z196-AA196</f>
        <v>0</v>
      </c>
      <c r="AH196" s="103"/>
      <c r="AI196" s="27"/>
      <c r="AJ196" s="227" t="str">
        <f t="shared" si="253"/>
        <v>-</v>
      </c>
      <c r="AK196" s="228"/>
      <c r="AL196" s="229"/>
      <c r="AM196" s="228"/>
      <c r="AN196" s="136" t="str">
        <f t="shared" si="240"/>
        <v>-</v>
      </c>
      <c r="AO196" s="249">
        <f t="shared" ref="AO196:AO226" si="325">AH196-AI196</f>
        <v>0</v>
      </c>
      <c r="AP196" s="103"/>
      <c r="AQ196" s="27"/>
      <c r="AR196" s="227" t="str">
        <f t="shared" si="254"/>
        <v>-</v>
      </c>
      <c r="AS196" s="228"/>
      <c r="AT196" s="229"/>
      <c r="AU196" s="228"/>
      <c r="AV196" s="136" t="str">
        <f t="shared" si="241"/>
        <v>-</v>
      </c>
      <c r="AW196" s="249">
        <f t="shared" ref="AW196:AW226" si="326">AP196-AQ196</f>
        <v>0</v>
      </c>
      <c r="AX196" s="103"/>
      <c r="AY196" s="27"/>
      <c r="AZ196" s="227" t="str">
        <f t="shared" si="255"/>
        <v>-</v>
      </c>
      <c r="BA196" s="228"/>
      <c r="BB196" s="229"/>
      <c r="BC196" s="228"/>
      <c r="BD196" s="136" t="str">
        <f t="shared" si="242"/>
        <v>-</v>
      </c>
      <c r="BE196" s="249">
        <f t="shared" ref="BE196:BE226" si="327">AX196-AY196</f>
        <v>0</v>
      </c>
      <c r="BF196" s="103"/>
      <c r="BG196" s="27"/>
      <c r="BH196" s="227" t="str">
        <f t="shared" si="243"/>
        <v>-</v>
      </c>
      <c r="BI196" s="228"/>
      <c r="BJ196" s="229"/>
      <c r="BK196" s="228"/>
      <c r="BL196" s="136" t="str">
        <f t="shared" si="244"/>
        <v>-</v>
      </c>
      <c r="BM196" s="249">
        <f t="shared" ref="BM196:BM226" si="328">BF196-BG196</f>
        <v>0</v>
      </c>
      <c r="BN196" s="103"/>
      <c r="BO196" s="27"/>
      <c r="BP196" s="227" t="str">
        <f t="shared" si="245"/>
        <v>-</v>
      </c>
      <c r="BQ196" s="228"/>
      <c r="BR196" s="229"/>
      <c r="BS196" s="228"/>
      <c r="BT196" s="136" t="str">
        <f t="shared" si="246"/>
        <v>-</v>
      </c>
      <c r="BU196" s="249">
        <f t="shared" ref="BU196:BU226" si="329">BN196-BO196</f>
        <v>0</v>
      </c>
      <c r="BV196" s="103"/>
      <c r="BW196" s="27"/>
      <c r="BX196" s="227" t="str">
        <f t="shared" si="256"/>
        <v>-</v>
      </c>
      <c r="BY196" s="228"/>
      <c r="BZ196" s="229"/>
      <c r="CA196" s="228"/>
      <c r="CB196" s="136" t="str">
        <f t="shared" si="247"/>
        <v>-</v>
      </c>
      <c r="CC196" s="249">
        <f t="shared" ref="CC196:CC226" si="330">BV196-BW196</f>
        <v>0</v>
      </c>
    </row>
    <row r="197" ht="14.25" customHeight="1" spans="1:81">
      <c r="A197" s="191"/>
      <c r="B197" s="108">
        <v>2</v>
      </c>
      <c r="C197" s="192">
        <f t="shared" ref="C197:C226" si="331">D197+E197</f>
        <v>0</v>
      </c>
      <c r="D197" s="189">
        <f t="shared" si="257"/>
        <v>0</v>
      </c>
      <c r="E197" s="189">
        <f t="shared" si="258"/>
        <v>0</v>
      </c>
      <c r="F197" s="190">
        <f t="shared" si="259"/>
        <v>0</v>
      </c>
      <c r="G197" s="190">
        <f t="shared" si="260"/>
        <v>0</v>
      </c>
      <c r="H197" s="190">
        <f t="shared" si="261"/>
        <v>0</v>
      </c>
      <c r="I197" s="208">
        <f t="shared" si="262"/>
        <v>0</v>
      </c>
      <c r="J197" s="204" t="str">
        <f t="shared" si="248"/>
        <v>-</v>
      </c>
      <c r="K197" s="208">
        <f t="shared" si="263"/>
        <v>0</v>
      </c>
      <c r="L197" s="208">
        <f t="shared" si="264"/>
        <v>0</v>
      </c>
      <c r="M197" s="210">
        <f t="shared" ref="M197:M226" si="332">F197-N197</f>
        <v>0</v>
      </c>
      <c r="N197" s="190">
        <f t="shared" si="265"/>
        <v>0</v>
      </c>
      <c r="O197" s="211" t="str">
        <f t="shared" ref="O197:O260" si="333">IF(M197&lt;&gt;0,M197/I197,"-")</f>
        <v>-</v>
      </c>
      <c r="P197" s="210">
        <f t="shared" ref="P197:P260" si="334">M197-Q197</f>
        <v>0</v>
      </c>
      <c r="Q197" s="230">
        <f t="shared" ref="Q197:Q260" si="335">M197*0.2</f>
        <v>0</v>
      </c>
      <c r="R197" s="109"/>
      <c r="S197" s="31"/>
      <c r="T197" s="227" t="str">
        <f t="shared" si="251"/>
        <v>-</v>
      </c>
      <c r="U197" s="231"/>
      <c r="V197" s="232"/>
      <c r="W197" s="231"/>
      <c r="X197" s="137" t="str">
        <f t="shared" ref="X197:X260" si="336">IF(U197&lt;&gt;0,U197/S197,"-")</f>
        <v>-</v>
      </c>
      <c r="Y197" s="250">
        <f t="shared" si="323"/>
        <v>0</v>
      </c>
      <c r="Z197" s="109"/>
      <c r="AA197" s="31"/>
      <c r="AB197" s="227" t="str">
        <f t="shared" si="252"/>
        <v>-</v>
      </c>
      <c r="AC197" s="231"/>
      <c r="AD197" s="232"/>
      <c r="AE197" s="231"/>
      <c r="AF197" s="137" t="str">
        <f t="shared" ref="AF197:AF260" si="337">IF(AC197&lt;&gt;0,AC197/AA197,"-")</f>
        <v>-</v>
      </c>
      <c r="AG197" s="250">
        <f t="shared" si="324"/>
        <v>0</v>
      </c>
      <c r="AH197" s="109"/>
      <c r="AI197" s="31"/>
      <c r="AJ197" s="227" t="str">
        <f t="shared" si="253"/>
        <v>-</v>
      </c>
      <c r="AK197" s="231"/>
      <c r="AL197" s="232"/>
      <c r="AM197" s="231"/>
      <c r="AN197" s="137" t="str">
        <f t="shared" ref="AN197:AN260" si="338">IF(AK197&lt;&gt;0,AK197/AI197,"-")</f>
        <v>-</v>
      </c>
      <c r="AO197" s="250">
        <f t="shared" si="325"/>
        <v>0</v>
      </c>
      <c r="AP197" s="109"/>
      <c r="AQ197" s="31"/>
      <c r="AR197" s="227" t="str">
        <f t="shared" si="254"/>
        <v>-</v>
      </c>
      <c r="AS197" s="231"/>
      <c r="AT197" s="232"/>
      <c r="AU197" s="231"/>
      <c r="AV197" s="137" t="str">
        <f t="shared" ref="AV197:AV260" si="339">IF(AS197&lt;&gt;0,AS197/AQ197,"-")</f>
        <v>-</v>
      </c>
      <c r="AW197" s="250">
        <f t="shared" si="326"/>
        <v>0</v>
      </c>
      <c r="AX197" s="109"/>
      <c r="AY197" s="31"/>
      <c r="AZ197" s="227" t="str">
        <f t="shared" si="255"/>
        <v>-</v>
      </c>
      <c r="BA197" s="231"/>
      <c r="BB197" s="232"/>
      <c r="BC197" s="231"/>
      <c r="BD197" s="137" t="str">
        <f t="shared" ref="BD197:BD260" si="340">IF(BA197&lt;&gt;0,BA197/AY197,"-")</f>
        <v>-</v>
      </c>
      <c r="BE197" s="250">
        <f t="shared" si="327"/>
        <v>0</v>
      </c>
      <c r="BF197" s="109"/>
      <c r="BG197" s="31"/>
      <c r="BH197" s="227" t="str">
        <f t="shared" ref="BH197:BH260" si="341">IF(BG197&lt;&gt;0,BG197/BF197,"-")</f>
        <v>-</v>
      </c>
      <c r="BI197" s="231"/>
      <c r="BJ197" s="232"/>
      <c r="BK197" s="231"/>
      <c r="BL197" s="137" t="str">
        <f t="shared" ref="BL197:BL260" si="342">IF(BI197&lt;&gt;0,BI197/BG197,"-")</f>
        <v>-</v>
      </c>
      <c r="BM197" s="250">
        <f t="shared" si="328"/>
        <v>0</v>
      </c>
      <c r="BN197" s="109"/>
      <c r="BO197" s="31"/>
      <c r="BP197" s="227" t="str">
        <f t="shared" ref="BP197:BP260" si="343">IF(BO197&lt;&gt;0,BO197/BN197,"-")</f>
        <v>-</v>
      </c>
      <c r="BQ197" s="231"/>
      <c r="BR197" s="232"/>
      <c r="BS197" s="231"/>
      <c r="BT197" s="137" t="str">
        <f t="shared" ref="BT197:BT260" si="344">IF(BQ197&lt;&gt;0,BQ197/BO197,"-")</f>
        <v>-</v>
      </c>
      <c r="BU197" s="250">
        <f t="shared" si="329"/>
        <v>0</v>
      </c>
      <c r="BV197" s="109"/>
      <c r="BW197" s="31"/>
      <c r="BX197" s="227" t="str">
        <f t="shared" si="256"/>
        <v>-</v>
      </c>
      <c r="BY197" s="231"/>
      <c r="BZ197" s="232"/>
      <c r="CA197" s="231"/>
      <c r="CB197" s="137" t="str">
        <f t="shared" ref="CB197:CB260" si="345">IF(BY197&lt;&gt;0,BY197/BW197,"-")</f>
        <v>-</v>
      </c>
      <c r="CC197" s="250">
        <f t="shared" si="330"/>
        <v>0</v>
      </c>
    </row>
    <row r="198" ht="14.25" customHeight="1" spans="1:81">
      <c r="A198" s="191"/>
      <c r="B198" s="108">
        <v>3</v>
      </c>
      <c r="C198" s="192">
        <f t="shared" si="331"/>
        <v>0</v>
      </c>
      <c r="D198" s="189">
        <f t="shared" si="257"/>
        <v>0</v>
      </c>
      <c r="E198" s="189">
        <f t="shared" si="258"/>
        <v>0</v>
      </c>
      <c r="F198" s="190">
        <f t="shared" si="259"/>
        <v>0</v>
      </c>
      <c r="G198" s="190">
        <f t="shared" si="260"/>
        <v>0</v>
      </c>
      <c r="H198" s="190">
        <f t="shared" si="261"/>
        <v>0</v>
      </c>
      <c r="I198" s="208">
        <f t="shared" si="262"/>
        <v>0</v>
      </c>
      <c r="J198" s="204" t="str">
        <f t="shared" ref="J198:J261" si="346">IF(I198&lt;&gt;0,I198/C198,"-")</f>
        <v>-</v>
      </c>
      <c r="K198" s="208">
        <f t="shared" si="263"/>
        <v>0</v>
      </c>
      <c r="L198" s="208">
        <f t="shared" si="264"/>
        <v>0</v>
      </c>
      <c r="M198" s="210">
        <f t="shared" si="332"/>
        <v>0</v>
      </c>
      <c r="N198" s="190">
        <f t="shared" si="265"/>
        <v>0</v>
      </c>
      <c r="O198" s="211" t="str">
        <f t="shared" si="333"/>
        <v>-</v>
      </c>
      <c r="P198" s="210">
        <f t="shared" si="334"/>
        <v>0</v>
      </c>
      <c r="Q198" s="230">
        <f t="shared" si="335"/>
        <v>0</v>
      </c>
      <c r="R198" s="109"/>
      <c r="S198" s="31"/>
      <c r="T198" s="227" t="str">
        <f t="shared" ref="T198:T261" si="347">IF(S198&lt;&gt;0,S198/R198,"-")</f>
        <v>-</v>
      </c>
      <c r="U198" s="231"/>
      <c r="V198" s="232"/>
      <c r="W198" s="231"/>
      <c r="X198" s="137" t="str">
        <f t="shared" si="336"/>
        <v>-</v>
      </c>
      <c r="Y198" s="250">
        <f t="shared" si="323"/>
        <v>0</v>
      </c>
      <c r="Z198" s="109"/>
      <c r="AA198" s="31"/>
      <c r="AB198" s="227" t="str">
        <f t="shared" ref="AB198:AB261" si="348">IF(AA198&lt;&gt;0,AA198/Z198,"-")</f>
        <v>-</v>
      </c>
      <c r="AC198" s="231"/>
      <c r="AD198" s="232"/>
      <c r="AE198" s="231"/>
      <c r="AF198" s="137" t="str">
        <f t="shared" si="337"/>
        <v>-</v>
      </c>
      <c r="AG198" s="250">
        <f t="shared" si="324"/>
        <v>0</v>
      </c>
      <c r="AH198" s="109"/>
      <c r="AI198" s="31"/>
      <c r="AJ198" s="227" t="str">
        <f t="shared" ref="AJ198:AJ261" si="349">IF(AI198&lt;&gt;0,AI198/AH198,"-")</f>
        <v>-</v>
      </c>
      <c r="AK198" s="231"/>
      <c r="AL198" s="232"/>
      <c r="AM198" s="231"/>
      <c r="AN198" s="137" t="str">
        <f t="shared" si="338"/>
        <v>-</v>
      </c>
      <c r="AO198" s="250">
        <f t="shared" si="325"/>
        <v>0</v>
      </c>
      <c r="AP198" s="109"/>
      <c r="AQ198" s="31"/>
      <c r="AR198" s="227" t="str">
        <f t="shared" ref="AR198:AR261" si="350">IF(AQ198&lt;&gt;0,AQ198/AP198,"-")</f>
        <v>-</v>
      </c>
      <c r="AS198" s="231"/>
      <c r="AT198" s="232"/>
      <c r="AU198" s="231"/>
      <c r="AV198" s="137" t="str">
        <f t="shared" si="339"/>
        <v>-</v>
      </c>
      <c r="AW198" s="250">
        <f t="shared" si="326"/>
        <v>0</v>
      </c>
      <c r="AX198" s="109"/>
      <c r="AY198" s="31"/>
      <c r="AZ198" s="227" t="str">
        <f t="shared" ref="AZ198:AZ261" si="351">IF(AY198&lt;&gt;0,AY198/AX198,"-")</f>
        <v>-</v>
      </c>
      <c r="BA198" s="231"/>
      <c r="BB198" s="232"/>
      <c r="BC198" s="231"/>
      <c r="BD198" s="137" t="str">
        <f t="shared" si="340"/>
        <v>-</v>
      </c>
      <c r="BE198" s="250">
        <f t="shared" si="327"/>
        <v>0</v>
      </c>
      <c r="BF198" s="109"/>
      <c r="BG198" s="31"/>
      <c r="BH198" s="227" t="str">
        <f t="shared" si="341"/>
        <v>-</v>
      </c>
      <c r="BI198" s="231"/>
      <c r="BJ198" s="232"/>
      <c r="BK198" s="231"/>
      <c r="BL198" s="137" t="str">
        <f t="shared" si="342"/>
        <v>-</v>
      </c>
      <c r="BM198" s="250">
        <f t="shared" si="328"/>
        <v>0</v>
      </c>
      <c r="BN198" s="109"/>
      <c r="BO198" s="31"/>
      <c r="BP198" s="227" t="str">
        <f t="shared" si="343"/>
        <v>-</v>
      </c>
      <c r="BQ198" s="231"/>
      <c r="BR198" s="232"/>
      <c r="BS198" s="231"/>
      <c r="BT198" s="137" t="str">
        <f t="shared" si="344"/>
        <v>-</v>
      </c>
      <c r="BU198" s="250">
        <f t="shared" si="329"/>
        <v>0</v>
      </c>
      <c r="BV198" s="109"/>
      <c r="BW198" s="31"/>
      <c r="BX198" s="227" t="str">
        <f t="shared" ref="BX198:BX261" si="352">IF(BW198&lt;&gt;0,BW198/BV198,"-")</f>
        <v>-</v>
      </c>
      <c r="BY198" s="231"/>
      <c r="BZ198" s="232"/>
      <c r="CA198" s="231"/>
      <c r="CB198" s="137" t="str">
        <f t="shared" si="345"/>
        <v>-</v>
      </c>
      <c r="CC198" s="250">
        <f t="shared" si="330"/>
        <v>0</v>
      </c>
    </row>
    <row r="199" ht="14.25" customHeight="1" spans="1:81">
      <c r="A199" s="191"/>
      <c r="B199" s="108">
        <v>4</v>
      </c>
      <c r="C199" s="192">
        <f t="shared" si="331"/>
        <v>0</v>
      </c>
      <c r="D199" s="189">
        <f t="shared" si="257"/>
        <v>0</v>
      </c>
      <c r="E199" s="189">
        <f t="shared" si="258"/>
        <v>0</v>
      </c>
      <c r="F199" s="190">
        <f t="shared" si="259"/>
        <v>0</v>
      </c>
      <c r="G199" s="190">
        <f t="shared" si="260"/>
        <v>0</v>
      </c>
      <c r="H199" s="190">
        <f t="shared" si="261"/>
        <v>0</v>
      </c>
      <c r="I199" s="208">
        <f t="shared" si="262"/>
        <v>0</v>
      </c>
      <c r="J199" s="204" t="str">
        <f t="shared" si="346"/>
        <v>-</v>
      </c>
      <c r="K199" s="208">
        <f t="shared" si="263"/>
        <v>0</v>
      </c>
      <c r="L199" s="208">
        <f t="shared" si="264"/>
        <v>0</v>
      </c>
      <c r="M199" s="210">
        <f t="shared" si="332"/>
        <v>0</v>
      </c>
      <c r="N199" s="190">
        <f t="shared" si="265"/>
        <v>0</v>
      </c>
      <c r="O199" s="211" t="str">
        <f t="shared" si="333"/>
        <v>-</v>
      </c>
      <c r="P199" s="210">
        <f t="shared" si="334"/>
        <v>0</v>
      </c>
      <c r="Q199" s="230">
        <f t="shared" si="335"/>
        <v>0</v>
      </c>
      <c r="R199" s="109"/>
      <c r="S199" s="31"/>
      <c r="T199" s="227" t="str">
        <f t="shared" si="347"/>
        <v>-</v>
      </c>
      <c r="U199" s="231"/>
      <c r="V199" s="232"/>
      <c r="W199" s="231"/>
      <c r="X199" s="137" t="str">
        <f t="shared" si="336"/>
        <v>-</v>
      </c>
      <c r="Y199" s="250">
        <f t="shared" si="323"/>
        <v>0</v>
      </c>
      <c r="Z199" s="109"/>
      <c r="AA199" s="31"/>
      <c r="AB199" s="227" t="str">
        <f t="shared" si="348"/>
        <v>-</v>
      </c>
      <c r="AC199" s="231"/>
      <c r="AD199" s="232"/>
      <c r="AE199" s="231"/>
      <c r="AF199" s="137" t="str">
        <f t="shared" si="337"/>
        <v>-</v>
      </c>
      <c r="AG199" s="250">
        <f t="shared" si="324"/>
        <v>0</v>
      </c>
      <c r="AH199" s="109"/>
      <c r="AI199" s="31"/>
      <c r="AJ199" s="227" t="str">
        <f t="shared" si="349"/>
        <v>-</v>
      </c>
      <c r="AK199" s="231"/>
      <c r="AL199" s="232"/>
      <c r="AM199" s="231"/>
      <c r="AN199" s="137" t="str">
        <f t="shared" si="338"/>
        <v>-</v>
      </c>
      <c r="AO199" s="250">
        <f t="shared" si="325"/>
        <v>0</v>
      </c>
      <c r="AP199" s="109"/>
      <c r="AQ199" s="31"/>
      <c r="AR199" s="227" t="str">
        <f t="shared" si="350"/>
        <v>-</v>
      </c>
      <c r="AS199" s="231"/>
      <c r="AT199" s="232"/>
      <c r="AU199" s="231"/>
      <c r="AV199" s="137" t="str">
        <f t="shared" si="339"/>
        <v>-</v>
      </c>
      <c r="AW199" s="250">
        <f t="shared" si="326"/>
        <v>0</v>
      </c>
      <c r="AX199" s="109"/>
      <c r="AY199" s="31"/>
      <c r="AZ199" s="227" t="str">
        <f t="shared" si="351"/>
        <v>-</v>
      </c>
      <c r="BA199" s="231"/>
      <c r="BB199" s="232"/>
      <c r="BC199" s="231"/>
      <c r="BD199" s="137" t="str">
        <f t="shared" si="340"/>
        <v>-</v>
      </c>
      <c r="BE199" s="250">
        <f t="shared" si="327"/>
        <v>0</v>
      </c>
      <c r="BF199" s="109"/>
      <c r="BG199" s="31"/>
      <c r="BH199" s="227" t="str">
        <f t="shared" si="341"/>
        <v>-</v>
      </c>
      <c r="BI199" s="231"/>
      <c r="BJ199" s="232"/>
      <c r="BK199" s="231"/>
      <c r="BL199" s="137" t="str">
        <f t="shared" si="342"/>
        <v>-</v>
      </c>
      <c r="BM199" s="250">
        <f t="shared" si="328"/>
        <v>0</v>
      </c>
      <c r="BN199" s="109"/>
      <c r="BO199" s="31"/>
      <c r="BP199" s="227" t="str">
        <f t="shared" si="343"/>
        <v>-</v>
      </c>
      <c r="BQ199" s="231"/>
      <c r="BR199" s="232"/>
      <c r="BS199" s="231"/>
      <c r="BT199" s="137" t="str">
        <f t="shared" si="344"/>
        <v>-</v>
      </c>
      <c r="BU199" s="250">
        <f t="shared" si="329"/>
        <v>0</v>
      </c>
      <c r="BV199" s="109"/>
      <c r="BW199" s="31"/>
      <c r="BX199" s="227" t="str">
        <f t="shared" si="352"/>
        <v>-</v>
      </c>
      <c r="BY199" s="231"/>
      <c r="BZ199" s="232"/>
      <c r="CA199" s="231"/>
      <c r="CB199" s="137" t="str">
        <f t="shared" si="345"/>
        <v>-</v>
      </c>
      <c r="CC199" s="250">
        <f t="shared" si="330"/>
        <v>0</v>
      </c>
    </row>
    <row r="200" ht="14.25" customHeight="1" spans="1:81">
      <c r="A200" s="191"/>
      <c r="B200" s="108">
        <v>5</v>
      </c>
      <c r="C200" s="192">
        <f t="shared" si="331"/>
        <v>0</v>
      </c>
      <c r="D200" s="189">
        <f t="shared" ref="D200:D263" si="353">R200+Z200+AH200+AP200+AX200+BV200</f>
        <v>0</v>
      </c>
      <c r="E200" s="189">
        <f t="shared" ref="E200:E263" si="354">BF200+BV200</f>
        <v>0</v>
      </c>
      <c r="F200" s="190">
        <f t="shared" ref="F200:F263" si="355">G200+H200</f>
        <v>0</v>
      </c>
      <c r="G200" s="190">
        <f t="shared" ref="G200:G263" si="356">U200+AC200+AK200+AS200+BA200+BQ200</f>
        <v>0</v>
      </c>
      <c r="H200" s="190">
        <f t="shared" ref="H200:H263" si="357">BI200+BY200</f>
        <v>0</v>
      </c>
      <c r="I200" s="208">
        <f t="shared" ref="I200:I263" si="358">S200+AA200+AI200+BW200+AQ200+BW200+AY200+BG200+BO200</f>
        <v>0</v>
      </c>
      <c r="J200" s="204" t="str">
        <f t="shared" si="346"/>
        <v>-</v>
      </c>
      <c r="K200" s="208">
        <f t="shared" ref="K200:K263" si="359">V200+AD200+AL200+BZ200+AT200+BB200</f>
        <v>0</v>
      </c>
      <c r="L200" s="208">
        <f t="shared" ref="L200:L263" si="360">Y200+AG200+AO200+CC200++BE200+AW200+BM200+BU200</f>
        <v>0</v>
      </c>
      <c r="M200" s="210">
        <f t="shared" si="332"/>
        <v>0</v>
      </c>
      <c r="N200" s="190">
        <f t="shared" ref="N200:N263" si="361">W200+AE200+AM200+CA200+AU200+BC200</f>
        <v>0</v>
      </c>
      <c r="O200" s="211" t="str">
        <f t="shared" si="333"/>
        <v>-</v>
      </c>
      <c r="P200" s="210">
        <f t="shared" si="334"/>
        <v>0</v>
      </c>
      <c r="Q200" s="230">
        <f t="shared" si="335"/>
        <v>0</v>
      </c>
      <c r="R200" s="109"/>
      <c r="S200" s="31"/>
      <c r="T200" s="227" t="str">
        <f t="shared" si="347"/>
        <v>-</v>
      </c>
      <c r="U200" s="231"/>
      <c r="V200" s="232"/>
      <c r="W200" s="231"/>
      <c r="X200" s="137" t="str">
        <f t="shared" si="336"/>
        <v>-</v>
      </c>
      <c r="Y200" s="250">
        <f t="shared" si="323"/>
        <v>0</v>
      </c>
      <c r="Z200" s="109"/>
      <c r="AA200" s="31"/>
      <c r="AB200" s="227" t="str">
        <f t="shared" si="348"/>
        <v>-</v>
      </c>
      <c r="AC200" s="231"/>
      <c r="AD200" s="232"/>
      <c r="AE200" s="231"/>
      <c r="AF200" s="137" t="str">
        <f t="shared" si="337"/>
        <v>-</v>
      </c>
      <c r="AG200" s="250">
        <f t="shared" si="324"/>
        <v>0</v>
      </c>
      <c r="AH200" s="109"/>
      <c r="AI200" s="31"/>
      <c r="AJ200" s="227" t="str">
        <f t="shared" si="349"/>
        <v>-</v>
      </c>
      <c r="AK200" s="231"/>
      <c r="AL200" s="232"/>
      <c r="AM200" s="231"/>
      <c r="AN200" s="137" t="str">
        <f t="shared" si="338"/>
        <v>-</v>
      </c>
      <c r="AO200" s="250">
        <f t="shared" si="325"/>
        <v>0</v>
      </c>
      <c r="AP200" s="109"/>
      <c r="AQ200" s="31"/>
      <c r="AR200" s="227" t="str">
        <f t="shared" si="350"/>
        <v>-</v>
      </c>
      <c r="AS200" s="231"/>
      <c r="AT200" s="232"/>
      <c r="AU200" s="231"/>
      <c r="AV200" s="137" t="str">
        <f t="shared" si="339"/>
        <v>-</v>
      </c>
      <c r="AW200" s="250">
        <f t="shared" si="326"/>
        <v>0</v>
      </c>
      <c r="AX200" s="109"/>
      <c r="AY200" s="31"/>
      <c r="AZ200" s="227" t="str">
        <f t="shared" si="351"/>
        <v>-</v>
      </c>
      <c r="BA200" s="231"/>
      <c r="BB200" s="232"/>
      <c r="BC200" s="231"/>
      <c r="BD200" s="137" t="str">
        <f t="shared" si="340"/>
        <v>-</v>
      </c>
      <c r="BE200" s="250">
        <f t="shared" si="327"/>
        <v>0</v>
      </c>
      <c r="BF200" s="109"/>
      <c r="BG200" s="31"/>
      <c r="BH200" s="227" t="str">
        <f t="shared" si="341"/>
        <v>-</v>
      </c>
      <c r="BI200" s="231"/>
      <c r="BJ200" s="232"/>
      <c r="BK200" s="231"/>
      <c r="BL200" s="137" t="str">
        <f t="shared" si="342"/>
        <v>-</v>
      </c>
      <c r="BM200" s="250">
        <f t="shared" si="328"/>
        <v>0</v>
      </c>
      <c r="BN200" s="109"/>
      <c r="BO200" s="31"/>
      <c r="BP200" s="227" t="str">
        <f t="shared" si="343"/>
        <v>-</v>
      </c>
      <c r="BQ200" s="231"/>
      <c r="BR200" s="232"/>
      <c r="BS200" s="231"/>
      <c r="BT200" s="137" t="str">
        <f t="shared" si="344"/>
        <v>-</v>
      </c>
      <c r="BU200" s="250">
        <f t="shared" si="329"/>
        <v>0</v>
      </c>
      <c r="BV200" s="109"/>
      <c r="BW200" s="31"/>
      <c r="BX200" s="227" t="str">
        <f t="shared" si="352"/>
        <v>-</v>
      </c>
      <c r="BY200" s="231"/>
      <c r="BZ200" s="232"/>
      <c r="CA200" s="231"/>
      <c r="CB200" s="137" t="str">
        <f t="shared" si="345"/>
        <v>-</v>
      </c>
      <c r="CC200" s="250">
        <f t="shared" si="330"/>
        <v>0</v>
      </c>
    </row>
    <row r="201" ht="14.25" customHeight="1" spans="1:81">
      <c r="A201" s="191"/>
      <c r="B201" s="108">
        <v>6</v>
      </c>
      <c r="C201" s="192">
        <f t="shared" si="331"/>
        <v>0</v>
      </c>
      <c r="D201" s="189">
        <f t="shared" si="353"/>
        <v>0</v>
      </c>
      <c r="E201" s="189">
        <f t="shared" si="354"/>
        <v>0</v>
      </c>
      <c r="F201" s="190">
        <f t="shared" si="355"/>
        <v>0</v>
      </c>
      <c r="G201" s="190">
        <f t="shared" si="356"/>
        <v>0</v>
      </c>
      <c r="H201" s="190">
        <f t="shared" si="357"/>
        <v>0</v>
      </c>
      <c r="I201" s="208">
        <f t="shared" si="358"/>
        <v>0</v>
      </c>
      <c r="J201" s="204" t="str">
        <f t="shared" si="346"/>
        <v>-</v>
      </c>
      <c r="K201" s="208">
        <f t="shared" si="359"/>
        <v>0</v>
      </c>
      <c r="L201" s="208">
        <f t="shared" si="360"/>
        <v>0</v>
      </c>
      <c r="M201" s="210">
        <f t="shared" si="332"/>
        <v>0</v>
      </c>
      <c r="N201" s="190">
        <f t="shared" si="361"/>
        <v>0</v>
      </c>
      <c r="O201" s="211" t="str">
        <f t="shared" si="333"/>
        <v>-</v>
      </c>
      <c r="P201" s="210">
        <f t="shared" si="334"/>
        <v>0</v>
      </c>
      <c r="Q201" s="230">
        <f t="shared" si="335"/>
        <v>0</v>
      </c>
      <c r="R201" s="109"/>
      <c r="S201" s="31"/>
      <c r="T201" s="227" t="str">
        <f t="shared" si="347"/>
        <v>-</v>
      </c>
      <c r="U201" s="231"/>
      <c r="V201" s="232"/>
      <c r="W201" s="231"/>
      <c r="X201" s="137" t="str">
        <f t="shared" si="336"/>
        <v>-</v>
      </c>
      <c r="Y201" s="250">
        <f t="shared" si="323"/>
        <v>0</v>
      </c>
      <c r="Z201" s="109"/>
      <c r="AA201" s="31"/>
      <c r="AB201" s="227" t="str">
        <f t="shared" si="348"/>
        <v>-</v>
      </c>
      <c r="AC201" s="231"/>
      <c r="AD201" s="232"/>
      <c r="AE201" s="231"/>
      <c r="AF201" s="137" t="str">
        <f t="shared" si="337"/>
        <v>-</v>
      </c>
      <c r="AG201" s="250">
        <f t="shared" si="324"/>
        <v>0</v>
      </c>
      <c r="AH201" s="109"/>
      <c r="AI201" s="31"/>
      <c r="AJ201" s="227" t="str">
        <f t="shared" si="349"/>
        <v>-</v>
      </c>
      <c r="AK201" s="231"/>
      <c r="AL201" s="232"/>
      <c r="AM201" s="231"/>
      <c r="AN201" s="137" t="str">
        <f t="shared" si="338"/>
        <v>-</v>
      </c>
      <c r="AO201" s="250">
        <f t="shared" si="325"/>
        <v>0</v>
      </c>
      <c r="AP201" s="109"/>
      <c r="AQ201" s="31"/>
      <c r="AR201" s="227" t="str">
        <f t="shared" si="350"/>
        <v>-</v>
      </c>
      <c r="AS201" s="231"/>
      <c r="AT201" s="232"/>
      <c r="AU201" s="231"/>
      <c r="AV201" s="137" t="str">
        <f t="shared" si="339"/>
        <v>-</v>
      </c>
      <c r="AW201" s="250">
        <f t="shared" si="326"/>
        <v>0</v>
      </c>
      <c r="AX201" s="109"/>
      <c r="AY201" s="31"/>
      <c r="AZ201" s="227" t="str">
        <f t="shared" si="351"/>
        <v>-</v>
      </c>
      <c r="BA201" s="231"/>
      <c r="BB201" s="232"/>
      <c r="BC201" s="231"/>
      <c r="BD201" s="137" t="str">
        <f t="shared" si="340"/>
        <v>-</v>
      </c>
      <c r="BE201" s="250">
        <f t="shared" si="327"/>
        <v>0</v>
      </c>
      <c r="BF201" s="109"/>
      <c r="BG201" s="31"/>
      <c r="BH201" s="227" t="str">
        <f t="shared" si="341"/>
        <v>-</v>
      </c>
      <c r="BI201" s="231"/>
      <c r="BJ201" s="232"/>
      <c r="BK201" s="231"/>
      <c r="BL201" s="137" t="str">
        <f t="shared" si="342"/>
        <v>-</v>
      </c>
      <c r="BM201" s="250">
        <f t="shared" si="328"/>
        <v>0</v>
      </c>
      <c r="BN201" s="109"/>
      <c r="BO201" s="31"/>
      <c r="BP201" s="227" t="str">
        <f t="shared" si="343"/>
        <v>-</v>
      </c>
      <c r="BQ201" s="231"/>
      <c r="BR201" s="232"/>
      <c r="BS201" s="231"/>
      <c r="BT201" s="137" t="str">
        <f t="shared" si="344"/>
        <v>-</v>
      </c>
      <c r="BU201" s="250">
        <f t="shared" si="329"/>
        <v>0</v>
      </c>
      <c r="BV201" s="109"/>
      <c r="BW201" s="31"/>
      <c r="BX201" s="227" t="str">
        <f t="shared" si="352"/>
        <v>-</v>
      </c>
      <c r="BY201" s="231"/>
      <c r="BZ201" s="232"/>
      <c r="CA201" s="231"/>
      <c r="CB201" s="137" t="str">
        <f t="shared" si="345"/>
        <v>-</v>
      </c>
      <c r="CC201" s="250">
        <f t="shared" si="330"/>
        <v>0</v>
      </c>
    </row>
    <row r="202" ht="14.25" customHeight="1" spans="1:81">
      <c r="A202" s="191"/>
      <c r="B202" s="108">
        <v>7</v>
      </c>
      <c r="C202" s="192">
        <f t="shared" si="331"/>
        <v>0</v>
      </c>
      <c r="D202" s="189">
        <f t="shared" si="353"/>
        <v>0</v>
      </c>
      <c r="E202" s="189">
        <f t="shared" si="354"/>
        <v>0</v>
      </c>
      <c r="F202" s="190">
        <f t="shared" si="355"/>
        <v>0</v>
      </c>
      <c r="G202" s="190">
        <f t="shared" si="356"/>
        <v>0</v>
      </c>
      <c r="H202" s="190">
        <f t="shared" si="357"/>
        <v>0</v>
      </c>
      <c r="I202" s="208">
        <f t="shared" si="358"/>
        <v>0</v>
      </c>
      <c r="J202" s="204" t="str">
        <f t="shared" si="346"/>
        <v>-</v>
      </c>
      <c r="K202" s="208">
        <f t="shared" si="359"/>
        <v>0</v>
      </c>
      <c r="L202" s="208">
        <f t="shared" si="360"/>
        <v>0</v>
      </c>
      <c r="M202" s="210">
        <f t="shared" si="332"/>
        <v>0</v>
      </c>
      <c r="N202" s="190">
        <f t="shared" si="361"/>
        <v>0</v>
      </c>
      <c r="O202" s="211" t="str">
        <f t="shared" si="333"/>
        <v>-</v>
      </c>
      <c r="P202" s="210">
        <f t="shared" si="334"/>
        <v>0</v>
      </c>
      <c r="Q202" s="230">
        <f t="shared" si="335"/>
        <v>0</v>
      </c>
      <c r="R202" s="109"/>
      <c r="S202" s="31"/>
      <c r="T202" s="227" t="str">
        <f t="shared" si="347"/>
        <v>-</v>
      </c>
      <c r="U202" s="231"/>
      <c r="V202" s="232"/>
      <c r="W202" s="231"/>
      <c r="X202" s="137" t="str">
        <f t="shared" si="336"/>
        <v>-</v>
      </c>
      <c r="Y202" s="250">
        <f t="shared" si="323"/>
        <v>0</v>
      </c>
      <c r="Z202" s="109"/>
      <c r="AA202" s="31"/>
      <c r="AB202" s="227" t="str">
        <f t="shared" si="348"/>
        <v>-</v>
      </c>
      <c r="AC202" s="231"/>
      <c r="AD202" s="232"/>
      <c r="AE202" s="231"/>
      <c r="AF202" s="137" t="str">
        <f t="shared" si="337"/>
        <v>-</v>
      </c>
      <c r="AG202" s="250">
        <f t="shared" si="324"/>
        <v>0</v>
      </c>
      <c r="AH202" s="109"/>
      <c r="AI202" s="31"/>
      <c r="AJ202" s="227" t="str">
        <f t="shared" si="349"/>
        <v>-</v>
      </c>
      <c r="AK202" s="231"/>
      <c r="AL202" s="232"/>
      <c r="AM202" s="231"/>
      <c r="AN202" s="137" t="str">
        <f t="shared" si="338"/>
        <v>-</v>
      </c>
      <c r="AO202" s="250">
        <f t="shared" si="325"/>
        <v>0</v>
      </c>
      <c r="AP202" s="109"/>
      <c r="AQ202" s="31"/>
      <c r="AR202" s="227" t="str">
        <f t="shared" si="350"/>
        <v>-</v>
      </c>
      <c r="AS202" s="231"/>
      <c r="AT202" s="232"/>
      <c r="AU202" s="231"/>
      <c r="AV202" s="137" t="str">
        <f t="shared" si="339"/>
        <v>-</v>
      </c>
      <c r="AW202" s="250">
        <f t="shared" si="326"/>
        <v>0</v>
      </c>
      <c r="AX202" s="109"/>
      <c r="AY202" s="31"/>
      <c r="AZ202" s="227" t="str">
        <f t="shared" si="351"/>
        <v>-</v>
      </c>
      <c r="BA202" s="231"/>
      <c r="BB202" s="232"/>
      <c r="BC202" s="231"/>
      <c r="BD202" s="137" t="str">
        <f t="shared" si="340"/>
        <v>-</v>
      </c>
      <c r="BE202" s="250">
        <f t="shared" si="327"/>
        <v>0</v>
      </c>
      <c r="BF202" s="109"/>
      <c r="BG202" s="31"/>
      <c r="BH202" s="227" t="str">
        <f t="shared" si="341"/>
        <v>-</v>
      </c>
      <c r="BI202" s="231"/>
      <c r="BJ202" s="232"/>
      <c r="BK202" s="231"/>
      <c r="BL202" s="137" t="str">
        <f t="shared" si="342"/>
        <v>-</v>
      </c>
      <c r="BM202" s="250">
        <f t="shared" si="328"/>
        <v>0</v>
      </c>
      <c r="BN202" s="109"/>
      <c r="BO202" s="31"/>
      <c r="BP202" s="227" t="str">
        <f t="shared" si="343"/>
        <v>-</v>
      </c>
      <c r="BQ202" s="231"/>
      <c r="BR202" s="232"/>
      <c r="BS202" s="231"/>
      <c r="BT202" s="137" t="str">
        <f t="shared" si="344"/>
        <v>-</v>
      </c>
      <c r="BU202" s="250">
        <f t="shared" si="329"/>
        <v>0</v>
      </c>
      <c r="BV202" s="109"/>
      <c r="BW202" s="31"/>
      <c r="BX202" s="227" t="str">
        <f t="shared" si="352"/>
        <v>-</v>
      </c>
      <c r="BY202" s="231"/>
      <c r="BZ202" s="232"/>
      <c r="CA202" s="231"/>
      <c r="CB202" s="137" t="str">
        <f t="shared" si="345"/>
        <v>-</v>
      </c>
      <c r="CC202" s="250">
        <f t="shared" si="330"/>
        <v>0</v>
      </c>
    </row>
    <row r="203" ht="14.25" customHeight="1" spans="1:81">
      <c r="A203" s="191"/>
      <c r="B203" s="108">
        <v>8</v>
      </c>
      <c r="C203" s="192">
        <f t="shared" si="331"/>
        <v>0</v>
      </c>
      <c r="D203" s="189">
        <f t="shared" si="353"/>
        <v>0</v>
      </c>
      <c r="E203" s="189">
        <f t="shared" si="354"/>
        <v>0</v>
      </c>
      <c r="F203" s="190">
        <f t="shared" si="355"/>
        <v>0</v>
      </c>
      <c r="G203" s="190">
        <f t="shared" si="356"/>
        <v>0</v>
      </c>
      <c r="H203" s="190">
        <f t="shared" si="357"/>
        <v>0</v>
      </c>
      <c r="I203" s="208">
        <f t="shared" si="358"/>
        <v>0</v>
      </c>
      <c r="J203" s="204" t="str">
        <f t="shared" si="346"/>
        <v>-</v>
      </c>
      <c r="K203" s="208">
        <f t="shared" si="359"/>
        <v>0</v>
      </c>
      <c r="L203" s="208">
        <f t="shared" si="360"/>
        <v>0</v>
      </c>
      <c r="M203" s="210">
        <f t="shared" si="332"/>
        <v>0</v>
      </c>
      <c r="N203" s="190">
        <f t="shared" si="361"/>
        <v>0</v>
      </c>
      <c r="O203" s="211" t="str">
        <f t="shared" si="333"/>
        <v>-</v>
      </c>
      <c r="P203" s="210">
        <f t="shared" si="334"/>
        <v>0</v>
      </c>
      <c r="Q203" s="230">
        <f t="shared" si="335"/>
        <v>0</v>
      </c>
      <c r="R203" s="109"/>
      <c r="S203" s="31"/>
      <c r="T203" s="227" t="str">
        <f t="shared" si="347"/>
        <v>-</v>
      </c>
      <c r="U203" s="231"/>
      <c r="V203" s="232"/>
      <c r="W203" s="231"/>
      <c r="X203" s="137" t="str">
        <f t="shared" si="336"/>
        <v>-</v>
      </c>
      <c r="Y203" s="250">
        <f t="shared" si="323"/>
        <v>0</v>
      </c>
      <c r="Z203" s="109"/>
      <c r="AA203" s="31"/>
      <c r="AB203" s="227" t="str">
        <f t="shared" si="348"/>
        <v>-</v>
      </c>
      <c r="AC203" s="231"/>
      <c r="AD203" s="232"/>
      <c r="AE203" s="231"/>
      <c r="AF203" s="137" t="str">
        <f t="shared" si="337"/>
        <v>-</v>
      </c>
      <c r="AG203" s="250">
        <f t="shared" si="324"/>
        <v>0</v>
      </c>
      <c r="AH203" s="109"/>
      <c r="AI203" s="31"/>
      <c r="AJ203" s="227" t="str">
        <f t="shared" si="349"/>
        <v>-</v>
      </c>
      <c r="AK203" s="231"/>
      <c r="AL203" s="232"/>
      <c r="AM203" s="231"/>
      <c r="AN203" s="137" t="str">
        <f t="shared" si="338"/>
        <v>-</v>
      </c>
      <c r="AO203" s="250">
        <f t="shared" si="325"/>
        <v>0</v>
      </c>
      <c r="AP203" s="109"/>
      <c r="AQ203" s="31"/>
      <c r="AR203" s="227" t="str">
        <f t="shared" si="350"/>
        <v>-</v>
      </c>
      <c r="AS203" s="231"/>
      <c r="AT203" s="232"/>
      <c r="AU203" s="231"/>
      <c r="AV203" s="137" t="str">
        <f t="shared" si="339"/>
        <v>-</v>
      </c>
      <c r="AW203" s="250">
        <f t="shared" si="326"/>
        <v>0</v>
      </c>
      <c r="AX203" s="109"/>
      <c r="AY203" s="31"/>
      <c r="AZ203" s="227" t="str">
        <f t="shared" si="351"/>
        <v>-</v>
      </c>
      <c r="BA203" s="231"/>
      <c r="BB203" s="232"/>
      <c r="BC203" s="231"/>
      <c r="BD203" s="137" t="str">
        <f t="shared" si="340"/>
        <v>-</v>
      </c>
      <c r="BE203" s="250">
        <f t="shared" si="327"/>
        <v>0</v>
      </c>
      <c r="BF203" s="109"/>
      <c r="BG203" s="31"/>
      <c r="BH203" s="227" t="str">
        <f t="shared" si="341"/>
        <v>-</v>
      </c>
      <c r="BI203" s="231"/>
      <c r="BJ203" s="232"/>
      <c r="BK203" s="231"/>
      <c r="BL203" s="137" t="str">
        <f t="shared" si="342"/>
        <v>-</v>
      </c>
      <c r="BM203" s="250">
        <f t="shared" si="328"/>
        <v>0</v>
      </c>
      <c r="BN203" s="109"/>
      <c r="BO203" s="31"/>
      <c r="BP203" s="227" t="str">
        <f t="shared" si="343"/>
        <v>-</v>
      </c>
      <c r="BQ203" s="231"/>
      <c r="BR203" s="232"/>
      <c r="BS203" s="231"/>
      <c r="BT203" s="137" t="str">
        <f t="shared" si="344"/>
        <v>-</v>
      </c>
      <c r="BU203" s="250">
        <f t="shared" si="329"/>
        <v>0</v>
      </c>
      <c r="BV203" s="109"/>
      <c r="BW203" s="31"/>
      <c r="BX203" s="227" t="str">
        <f t="shared" si="352"/>
        <v>-</v>
      </c>
      <c r="BY203" s="231"/>
      <c r="BZ203" s="232"/>
      <c r="CA203" s="231"/>
      <c r="CB203" s="137" t="str">
        <f t="shared" si="345"/>
        <v>-</v>
      </c>
      <c r="CC203" s="250">
        <f t="shared" si="330"/>
        <v>0</v>
      </c>
    </row>
    <row r="204" ht="14.25" customHeight="1" spans="1:81">
      <c r="A204" s="191"/>
      <c r="B204" s="108">
        <v>9</v>
      </c>
      <c r="C204" s="192">
        <f t="shared" si="331"/>
        <v>0</v>
      </c>
      <c r="D204" s="189">
        <f t="shared" si="353"/>
        <v>0</v>
      </c>
      <c r="E204" s="189">
        <f t="shared" si="354"/>
        <v>0</v>
      </c>
      <c r="F204" s="190">
        <f t="shared" si="355"/>
        <v>0</v>
      </c>
      <c r="G204" s="190">
        <f t="shared" si="356"/>
        <v>0</v>
      </c>
      <c r="H204" s="190">
        <f t="shared" si="357"/>
        <v>0</v>
      </c>
      <c r="I204" s="208">
        <f t="shared" si="358"/>
        <v>0</v>
      </c>
      <c r="J204" s="204" t="str">
        <f t="shared" si="346"/>
        <v>-</v>
      </c>
      <c r="K204" s="208">
        <f t="shared" si="359"/>
        <v>0</v>
      </c>
      <c r="L204" s="208">
        <f t="shared" si="360"/>
        <v>0</v>
      </c>
      <c r="M204" s="210">
        <f t="shared" si="332"/>
        <v>0</v>
      </c>
      <c r="N204" s="190">
        <f t="shared" si="361"/>
        <v>0</v>
      </c>
      <c r="O204" s="211" t="str">
        <f t="shared" si="333"/>
        <v>-</v>
      </c>
      <c r="P204" s="210">
        <f t="shared" si="334"/>
        <v>0</v>
      </c>
      <c r="Q204" s="230">
        <f t="shared" si="335"/>
        <v>0</v>
      </c>
      <c r="R204" s="109"/>
      <c r="S204" s="31"/>
      <c r="T204" s="227" t="str">
        <f t="shared" si="347"/>
        <v>-</v>
      </c>
      <c r="U204" s="231"/>
      <c r="V204" s="232"/>
      <c r="W204" s="231"/>
      <c r="X204" s="137" t="str">
        <f t="shared" si="336"/>
        <v>-</v>
      </c>
      <c r="Y204" s="250">
        <f t="shared" si="323"/>
        <v>0</v>
      </c>
      <c r="Z204" s="109"/>
      <c r="AA204" s="31"/>
      <c r="AB204" s="227" t="str">
        <f t="shared" si="348"/>
        <v>-</v>
      </c>
      <c r="AC204" s="231"/>
      <c r="AD204" s="232"/>
      <c r="AE204" s="231"/>
      <c r="AF204" s="137" t="str">
        <f t="shared" si="337"/>
        <v>-</v>
      </c>
      <c r="AG204" s="250">
        <f t="shared" si="324"/>
        <v>0</v>
      </c>
      <c r="AH204" s="109"/>
      <c r="AI204" s="31"/>
      <c r="AJ204" s="227" t="str">
        <f t="shared" si="349"/>
        <v>-</v>
      </c>
      <c r="AK204" s="231"/>
      <c r="AL204" s="232"/>
      <c r="AM204" s="231"/>
      <c r="AN204" s="137" t="str">
        <f t="shared" si="338"/>
        <v>-</v>
      </c>
      <c r="AO204" s="250">
        <f t="shared" si="325"/>
        <v>0</v>
      </c>
      <c r="AP204" s="109"/>
      <c r="AQ204" s="31"/>
      <c r="AR204" s="227" t="str">
        <f t="shared" si="350"/>
        <v>-</v>
      </c>
      <c r="AS204" s="231"/>
      <c r="AT204" s="232"/>
      <c r="AU204" s="231"/>
      <c r="AV204" s="137" t="str">
        <f t="shared" si="339"/>
        <v>-</v>
      </c>
      <c r="AW204" s="250">
        <f t="shared" si="326"/>
        <v>0</v>
      </c>
      <c r="AX204" s="109"/>
      <c r="AY204" s="31"/>
      <c r="AZ204" s="227" t="str">
        <f t="shared" si="351"/>
        <v>-</v>
      </c>
      <c r="BA204" s="231"/>
      <c r="BB204" s="232"/>
      <c r="BC204" s="231"/>
      <c r="BD204" s="137" t="str">
        <f t="shared" si="340"/>
        <v>-</v>
      </c>
      <c r="BE204" s="250">
        <f t="shared" si="327"/>
        <v>0</v>
      </c>
      <c r="BF204" s="109"/>
      <c r="BG204" s="31"/>
      <c r="BH204" s="227" t="str">
        <f t="shared" si="341"/>
        <v>-</v>
      </c>
      <c r="BI204" s="231"/>
      <c r="BJ204" s="232"/>
      <c r="BK204" s="231"/>
      <c r="BL204" s="137" t="str">
        <f t="shared" si="342"/>
        <v>-</v>
      </c>
      <c r="BM204" s="250">
        <f t="shared" si="328"/>
        <v>0</v>
      </c>
      <c r="BN204" s="109"/>
      <c r="BO204" s="31"/>
      <c r="BP204" s="227" t="str">
        <f t="shared" si="343"/>
        <v>-</v>
      </c>
      <c r="BQ204" s="231"/>
      <c r="BR204" s="232"/>
      <c r="BS204" s="231"/>
      <c r="BT204" s="137" t="str">
        <f t="shared" si="344"/>
        <v>-</v>
      </c>
      <c r="BU204" s="250">
        <f t="shared" si="329"/>
        <v>0</v>
      </c>
      <c r="BV204" s="109"/>
      <c r="BW204" s="31"/>
      <c r="BX204" s="227" t="str">
        <f t="shared" si="352"/>
        <v>-</v>
      </c>
      <c r="BY204" s="231"/>
      <c r="BZ204" s="232"/>
      <c r="CA204" s="231"/>
      <c r="CB204" s="137" t="str">
        <f t="shared" si="345"/>
        <v>-</v>
      </c>
      <c r="CC204" s="250">
        <f t="shared" si="330"/>
        <v>0</v>
      </c>
    </row>
    <row r="205" ht="14.25" customHeight="1" spans="1:81">
      <c r="A205" s="191"/>
      <c r="B205" s="108">
        <v>10</v>
      </c>
      <c r="C205" s="192">
        <f t="shared" si="331"/>
        <v>0</v>
      </c>
      <c r="D205" s="189">
        <f t="shared" si="353"/>
        <v>0</v>
      </c>
      <c r="E205" s="189">
        <f t="shared" si="354"/>
        <v>0</v>
      </c>
      <c r="F205" s="190">
        <f t="shared" si="355"/>
        <v>0</v>
      </c>
      <c r="G205" s="190">
        <f t="shared" si="356"/>
        <v>0</v>
      </c>
      <c r="H205" s="190">
        <f t="shared" si="357"/>
        <v>0</v>
      </c>
      <c r="I205" s="208">
        <f t="shared" si="358"/>
        <v>0</v>
      </c>
      <c r="J205" s="204" t="str">
        <f t="shared" si="346"/>
        <v>-</v>
      </c>
      <c r="K205" s="208">
        <f t="shared" si="359"/>
        <v>0</v>
      </c>
      <c r="L205" s="208">
        <f t="shared" si="360"/>
        <v>0</v>
      </c>
      <c r="M205" s="210">
        <f t="shared" si="332"/>
        <v>0</v>
      </c>
      <c r="N205" s="190">
        <f t="shared" si="361"/>
        <v>0</v>
      </c>
      <c r="O205" s="211" t="str">
        <f t="shared" si="333"/>
        <v>-</v>
      </c>
      <c r="P205" s="210">
        <f t="shared" si="334"/>
        <v>0</v>
      </c>
      <c r="Q205" s="230">
        <f t="shared" si="335"/>
        <v>0</v>
      </c>
      <c r="R205" s="109"/>
      <c r="S205" s="31"/>
      <c r="T205" s="227" t="str">
        <f t="shared" si="347"/>
        <v>-</v>
      </c>
      <c r="U205" s="231"/>
      <c r="V205" s="232"/>
      <c r="W205" s="231"/>
      <c r="X205" s="137" t="str">
        <f t="shared" si="336"/>
        <v>-</v>
      </c>
      <c r="Y205" s="250">
        <f t="shared" si="323"/>
        <v>0</v>
      </c>
      <c r="Z205" s="109"/>
      <c r="AA205" s="31"/>
      <c r="AB205" s="227" t="str">
        <f t="shared" si="348"/>
        <v>-</v>
      </c>
      <c r="AC205" s="231"/>
      <c r="AD205" s="232"/>
      <c r="AE205" s="231"/>
      <c r="AF205" s="137" t="str">
        <f t="shared" si="337"/>
        <v>-</v>
      </c>
      <c r="AG205" s="250">
        <f t="shared" si="324"/>
        <v>0</v>
      </c>
      <c r="AH205" s="109"/>
      <c r="AI205" s="31"/>
      <c r="AJ205" s="227" t="str">
        <f t="shared" si="349"/>
        <v>-</v>
      </c>
      <c r="AK205" s="231"/>
      <c r="AL205" s="232"/>
      <c r="AM205" s="231"/>
      <c r="AN205" s="137" t="str">
        <f t="shared" si="338"/>
        <v>-</v>
      </c>
      <c r="AO205" s="250">
        <f t="shared" si="325"/>
        <v>0</v>
      </c>
      <c r="AP205" s="109"/>
      <c r="AQ205" s="31"/>
      <c r="AR205" s="227" t="str">
        <f t="shared" si="350"/>
        <v>-</v>
      </c>
      <c r="AS205" s="231"/>
      <c r="AT205" s="232"/>
      <c r="AU205" s="231"/>
      <c r="AV205" s="137" t="str">
        <f t="shared" si="339"/>
        <v>-</v>
      </c>
      <c r="AW205" s="250">
        <f t="shared" si="326"/>
        <v>0</v>
      </c>
      <c r="AX205" s="109"/>
      <c r="AY205" s="31"/>
      <c r="AZ205" s="227" t="str">
        <f t="shared" si="351"/>
        <v>-</v>
      </c>
      <c r="BA205" s="231"/>
      <c r="BB205" s="232"/>
      <c r="BC205" s="231"/>
      <c r="BD205" s="137" t="str">
        <f t="shared" si="340"/>
        <v>-</v>
      </c>
      <c r="BE205" s="250">
        <f t="shared" si="327"/>
        <v>0</v>
      </c>
      <c r="BF205" s="109"/>
      <c r="BG205" s="31"/>
      <c r="BH205" s="227" t="str">
        <f t="shared" si="341"/>
        <v>-</v>
      </c>
      <c r="BI205" s="231"/>
      <c r="BJ205" s="232"/>
      <c r="BK205" s="231"/>
      <c r="BL205" s="137" t="str">
        <f t="shared" si="342"/>
        <v>-</v>
      </c>
      <c r="BM205" s="250">
        <f t="shared" si="328"/>
        <v>0</v>
      </c>
      <c r="BN205" s="109"/>
      <c r="BO205" s="31"/>
      <c r="BP205" s="227" t="str">
        <f t="shared" si="343"/>
        <v>-</v>
      </c>
      <c r="BQ205" s="231"/>
      <c r="BR205" s="232"/>
      <c r="BS205" s="231"/>
      <c r="BT205" s="137" t="str">
        <f t="shared" si="344"/>
        <v>-</v>
      </c>
      <c r="BU205" s="250">
        <f t="shared" si="329"/>
        <v>0</v>
      </c>
      <c r="BV205" s="109"/>
      <c r="BW205" s="31"/>
      <c r="BX205" s="227" t="str">
        <f t="shared" si="352"/>
        <v>-</v>
      </c>
      <c r="BY205" s="231"/>
      <c r="BZ205" s="232"/>
      <c r="CA205" s="231"/>
      <c r="CB205" s="137" t="str">
        <f t="shared" si="345"/>
        <v>-</v>
      </c>
      <c r="CC205" s="250">
        <f t="shared" si="330"/>
        <v>0</v>
      </c>
    </row>
    <row r="206" ht="14.25" customHeight="1" spans="1:81">
      <c r="A206" s="191"/>
      <c r="B206" s="108">
        <v>11</v>
      </c>
      <c r="C206" s="192">
        <f t="shared" si="331"/>
        <v>0</v>
      </c>
      <c r="D206" s="189">
        <f t="shared" si="353"/>
        <v>0</v>
      </c>
      <c r="E206" s="189">
        <f t="shared" si="354"/>
        <v>0</v>
      </c>
      <c r="F206" s="190">
        <f t="shared" si="355"/>
        <v>0</v>
      </c>
      <c r="G206" s="190">
        <f t="shared" si="356"/>
        <v>0</v>
      </c>
      <c r="H206" s="190">
        <f t="shared" si="357"/>
        <v>0</v>
      </c>
      <c r="I206" s="208">
        <f t="shared" si="358"/>
        <v>0</v>
      </c>
      <c r="J206" s="204" t="str">
        <f t="shared" si="346"/>
        <v>-</v>
      </c>
      <c r="K206" s="208">
        <f t="shared" si="359"/>
        <v>0</v>
      </c>
      <c r="L206" s="208">
        <f t="shared" si="360"/>
        <v>0</v>
      </c>
      <c r="M206" s="210">
        <f t="shared" si="332"/>
        <v>0</v>
      </c>
      <c r="N206" s="190">
        <f t="shared" si="361"/>
        <v>0</v>
      </c>
      <c r="O206" s="211" t="str">
        <f t="shared" si="333"/>
        <v>-</v>
      </c>
      <c r="P206" s="210">
        <f t="shared" si="334"/>
        <v>0</v>
      </c>
      <c r="Q206" s="230">
        <f t="shared" si="335"/>
        <v>0</v>
      </c>
      <c r="R206" s="109"/>
      <c r="S206" s="31"/>
      <c r="T206" s="227" t="str">
        <f t="shared" si="347"/>
        <v>-</v>
      </c>
      <c r="U206" s="231"/>
      <c r="V206" s="232"/>
      <c r="W206" s="231"/>
      <c r="X206" s="137" t="str">
        <f t="shared" si="336"/>
        <v>-</v>
      </c>
      <c r="Y206" s="250">
        <f t="shared" si="323"/>
        <v>0</v>
      </c>
      <c r="Z206" s="109"/>
      <c r="AA206" s="31"/>
      <c r="AB206" s="227" t="str">
        <f t="shared" si="348"/>
        <v>-</v>
      </c>
      <c r="AC206" s="231"/>
      <c r="AD206" s="232"/>
      <c r="AE206" s="231"/>
      <c r="AF206" s="137" t="str">
        <f t="shared" si="337"/>
        <v>-</v>
      </c>
      <c r="AG206" s="250">
        <f t="shared" si="324"/>
        <v>0</v>
      </c>
      <c r="AH206" s="109"/>
      <c r="AI206" s="31"/>
      <c r="AJ206" s="227" t="str">
        <f t="shared" si="349"/>
        <v>-</v>
      </c>
      <c r="AK206" s="231"/>
      <c r="AL206" s="232"/>
      <c r="AM206" s="231"/>
      <c r="AN206" s="137" t="str">
        <f t="shared" si="338"/>
        <v>-</v>
      </c>
      <c r="AO206" s="250">
        <f t="shared" si="325"/>
        <v>0</v>
      </c>
      <c r="AP206" s="109"/>
      <c r="AQ206" s="31"/>
      <c r="AR206" s="227" t="str">
        <f t="shared" si="350"/>
        <v>-</v>
      </c>
      <c r="AS206" s="231"/>
      <c r="AT206" s="232"/>
      <c r="AU206" s="231"/>
      <c r="AV206" s="137" t="str">
        <f t="shared" si="339"/>
        <v>-</v>
      </c>
      <c r="AW206" s="250">
        <f t="shared" si="326"/>
        <v>0</v>
      </c>
      <c r="AX206" s="109"/>
      <c r="AY206" s="31"/>
      <c r="AZ206" s="227" t="str">
        <f t="shared" si="351"/>
        <v>-</v>
      </c>
      <c r="BA206" s="231"/>
      <c r="BB206" s="232"/>
      <c r="BC206" s="231"/>
      <c r="BD206" s="137" t="str">
        <f t="shared" si="340"/>
        <v>-</v>
      </c>
      <c r="BE206" s="250">
        <f t="shared" si="327"/>
        <v>0</v>
      </c>
      <c r="BF206" s="109"/>
      <c r="BG206" s="31"/>
      <c r="BH206" s="227" t="str">
        <f t="shared" si="341"/>
        <v>-</v>
      </c>
      <c r="BI206" s="231"/>
      <c r="BJ206" s="232"/>
      <c r="BK206" s="231"/>
      <c r="BL206" s="137" t="str">
        <f t="shared" si="342"/>
        <v>-</v>
      </c>
      <c r="BM206" s="250">
        <f t="shared" si="328"/>
        <v>0</v>
      </c>
      <c r="BN206" s="109"/>
      <c r="BO206" s="31"/>
      <c r="BP206" s="227" t="str">
        <f t="shared" si="343"/>
        <v>-</v>
      </c>
      <c r="BQ206" s="231"/>
      <c r="BR206" s="232"/>
      <c r="BS206" s="231"/>
      <c r="BT206" s="137" t="str">
        <f t="shared" si="344"/>
        <v>-</v>
      </c>
      <c r="BU206" s="250">
        <f t="shared" si="329"/>
        <v>0</v>
      </c>
      <c r="BV206" s="109"/>
      <c r="BW206" s="31"/>
      <c r="BX206" s="227" t="str">
        <f t="shared" si="352"/>
        <v>-</v>
      </c>
      <c r="BY206" s="231"/>
      <c r="BZ206" s="232"/>
      <c r="CA206" s="231"/>
      <c r="CB206" s="137" t="str">
        <f t="shared" si="345"/>
        <v>-</v>
      </c>
      <c r="CC206" s="250">
        <f t="shared" si="330"/>
        <v>0</v>
      </c>
    </row>
    <row r="207" ht="14.25" customHeight="1" spans="1:81">
      <c r="A207" s="191"/>
      <c r="B207" s="108">
        <v>12</v>
      </c>
      <c r="C207" s="192">
        <f t="shared" si="331"/>
        <v>0</v>
      </c>
      <c r="D207" s="189">
        <f t="shared" si="353"/>
        <v>0</v>
      </c>
      <c r="E207" s="189">
        <f t="shared" si="354"/>
        <v>0</v>
      </c>
      <c r="F207" s="190">
        <f t="shared" si="355"/>
        <v>0</v>
      </c>
      <c r="G207" s="190">
        <f t="shared" si="356"/>
        <v>0</v>
      </c>
      <c r="H207" s="190">
        <f t="shared" si="357"/>
        <v>0</v>
      </c>
      <c r="I207" s="208">
        <f t="shared" si="358"/>
        <v>0</v>
      </c>
      <c r="J207" s="204" t="str">
        <f t="shared" si="346"/>
        <v>-</v>
      </c>
      <c r="K207" s="208">
        <f t="shared" si="359"/>
        <v>0</v>
      </c>
      <c r="L207" s="208">
        <f t="shared" si="360"/>
        <v>0</v>
      </c>
      <c r="M207" s="210">
        <f t="shared" si="332"/>
        <v>0</v>
      </c>
      <c r="N207" s="190">
        <f t="shared" si="361"/>
        <v>0</v>
      </c>
      <c r="O207" s="211" t="str">
        <f t="shared" si="333"/>
        <v>-</v>
      </c>
      <c r="P207" s="210">
        <f t="shared" si="334"/>
        <v>0</v>
      </c>
      <c r="Q207" s="230">
        <f t="shared" si="335"/>
        <v>0</v>
      </c>
      <c r="R207" s="109"/>
      <c r="S207" s="31"/>
      <c r="T207" s="227" t="str">
        <f t="shared" si="347"/>
        <v>-</v>
      </c>
      <c r="U207" s="231"/>
      <c r="V207" s="232"/>
      <c r="W207" s="231"/>
      <c r="X207" s="137" t="str">
        <f t="shared" si="336"/>
        <v>-</v>
      </c>
      <c r="Y207" s="250">
        <f t="shared" si="323"/>
        <v>0</v>
      </c>
      <c r="Z207" s="109"/>
      <c r="AA207" s="31"/>
      <c r="AB207" s="227" t="str">
        <f t="shared" si="348"/>
        <v>-</v>
      </c>
      <c r="AC207" s="231"/>
      <c r="AD207" s="232"/>
      <c r="AE207" s="231"/>
      <c r="AF207" s="137" t="str">
        <f t="shared" si="337"/>
        <v>-</v>
      </c>
      <c r="AG207" s="250">
        <f t="shared" si="324"/>
        <v>0</v>
      </c>
      <c r="AH207" s="109"/>
      <c r="AI207" s="31"/>
      <c r="AJ207" s="227" t="str">
        <f t="shared" si="349"/>
        <v>-</v>
      </c>
      <c r="AK207" s="231"/>
      <c r="AL207" s="232"/>
      <c r="AM207" s="231"/>
      <c r="AN207" s="137" t="str">
        <f t="shared" si="338"/>
        <v>-</v>
      </c>
      <c r="AO207" s="250">
        <f t="shared" si="325"/>
        <v>0</v>
      </c>
      <c r="AP207" s="109"/>
      <c r="AQ207" s="31"/>
      <c r="AR207" s="227" t="str">
        <f t="shared" si="350"/>
        <v>-</v>
      </c>
      <c r="AS207" s="231"/>
      <c r="AT207" s="232"/>
      <c r="AU207" s="231"/>
      <c r="AV207" s="137" t="str">
        <f t="shared" si="339"/>
        <v>-</v>
      </c>
      <c r="AW207" s="250">
        <f t="shared" si="326"/>
        <v>0</v>
      </c>
      <c r="AX207" s="109"/>
      <c r="AY207" s="31"/>
      <c r="AZ207" s="227" t="str">
        <f t="shared" si="351"/>
        <v>-</v>
      </c>
      <c r="BA207" s="231"/>
      <c r="BB207" s="232"/>
      <c r="BC207" s="231"/>
      <c r="BD207" s="137" t="str">
        <f t="shared" si="340"/>
        <v>-</v>
      </c>
      <c r="BE207" s="250">
        <f t="shared" si="327"/>
        <v>0</v>
      </c>
      <c r="BF207" s="109"/>
      <c r="BG207" s="31"/>
      <c r="BH207" s="227" t="str">
        <f t="shared" si="341"/>
        <v>-</v>
      </c>
      <c r="BI207" s="231"/>
      <c r="BJ207" s="232"/>
      <c r="BK207" s="231"/>
      <c r="BL207" s="137" t="str">
        <f t="shared" si="342"/>
        <v>-</v>
      </c>
      <c r="BM207" s="250">
        <f t="shared" si="328"/>
        <v>0</v>
      </c>
      <c r="BN207" s="109"/>
      <c r="BO207" s="31"/>
      <c r="BP207" s="227" t="str">
        <f t="shared" si="343"/>
        <v>-</v>
      </c>
      <c r="BQ207" s="231"/>
      <c r="BR207" s="232"/>
      <c r="BS207" s="231"/>
      <c r="BT207" s="137" t="str">
        <f t="shared" si="344"/>
        <v>-</v>
      </c>
      <c r="BU207" s="250">
        <f t="shared" si="329"/>
        <v>0</v>
      </c>
      <c r="BV207" s="109"/>
      <c r="BW207" s="31"/>
      <c r="BX207" s="227" t="str">
        <f t="shared" si="352"/>
        <v>-</v>
      </c>
      <c r="BY207" s="231"/>
      <c r="BZ207" s="232"/>
      <c r="CA207" s="231"/>
      <c r="CB207" s="137" t="str">
        <f t="shared" si="345"/>
        <v>-</v>
      </c>
      <c r="CC207" s="250">
        <f t="shared" si="330"/>
        <v>0</v>
      </c>
    </row>
    <row r="208" ht="14.25" customHeight="1" spans="1:81">
      <c r="A208" s="191"/>
      <c r="B208" s="108">
        <v>13</v>
      </c>
      <c r="C208" s="192">
        <f t="shared" si="331"/>
        <v>0</v>
      </c>
      <c r="D208" s="189">
        <f t="shared" si="353"/>
        <v>0</v>
      </c>
      <c r="E208" s="189">
        <f t="shared" si="354"/>
        <v>0</v>
      </c>
      <c r="F208" s="190">
        <f t="shared" si="355"/>
        <v>0</v>
      </c>
      <c r="G208" s="190">
        <f t="shared" si="356"/>
        <v>0</v>
      </c>
      <c r="H208" s="190">
        <f t="shared" si="357"/>
        <v>0</v>
      </c>
      <c r="I208" s="208">
        <f t="shared" si="358"/>
        <v>0</v>
      </c>
      <c r="J208" s="204" t="str">
        <f t="shared" si="346"/>
        <v>-</v>
      </c>
      <c r="K208" s="208">
        <f t="shared" si="359"/>
        <v>0</v>
      </c>
      <c r="L208" s="208">
        <f t="shared" si="360"/>
        <v>0</v>
      </c>
      <c r="M208" s="210">
        <f t="shared" si="332"/>
        <v>0</v>
      </c>
      <c r="N208" s="190">
        <f t="shared" si="361"/>
        <v>0</v>
      </c>
      <c r="O208" s="211" t="str">
        <f t="shared" si="333"/>
        <v>-</v>
      </c>
      <c r="P208" s="210">
        <f t="shared" si="334"/>
        <v>0</v>
      </c>
      <c r="Q208" s="230">
        <f t="shared" si="335"/>
        <v>0</v>
      </c>
      <c r="R208" s="109"/>
      <c r="S208" s="31"/>
      <c r="T208" s="227" t="str">
        <f t="shared" si="347"/>
        <v>-</v>
      </c>
      <c r="U208" s="231"/>
      <c r="V208" s="232"/>
      <c r="W208" s="231"/>
      <c r="X208" s="137" t="str">
        <f t="shared" si="336"/>
        <v>-</v>
      </c>
      <c r="Y208" s="250">
        <f t="shared" si="323"/>
        <v>0</v>
      </c>
      <c r="Z208" s="109"/>
      <c r="AA208" s="31"/>
      <c r="AB208" s="227" t="str">
        <f t="shared" si="348"/>
        <v>-</v>
      </c>
      <c r="AC208" s="231"/>
      <c r="AD208" s="232"/>
      <c r="AE208" s="231"/>
      <c r="AF208" s="137" t="str">
        <f t="shared" si="337"/>
        <v>-</v>
      </c>
      <c r="AG208" s="250">
        <f t="shared" si="324"/>
        <v>0</v>
      </c>
      <c r="AH208" s="109"/>
      <c r="AI208" s="31"/>
      <c r="AJ208" s="227" t="str">
        <f t="shared" si="349"/>
        <v>-</v>
      </c>
      <c r="AK208" s="231"/>
      <c r="AL208" s="232"/>
      <c r="AM208" s="231"/>
      <c r="AN208" s="137" t="str">
        <f t="shared" si="338"/>
        <v>-</v>
      </c>
      <c r="AO208" s="250">
        <f t="shared" si="325"/>
        <v>0</v>
      </c>
      <c r="AP208" s="109"/>
      <c r="AQ208" s="31"/>
      <c r="AR208" s="227" t="str">
        <f t="shared" si="350"/>
        <v>-</v>
      </c>
      <c r="AS208" s="231"/>
      <c r="AT208" s="232"/>
      <c r="AU208" s="231"/>
      <c r="AV208" s="137" t="str">
        <f t="shared" si="339"/>
        <v>-</v>
      </c>
      <c r="AW208" s="250">
        <f t="shared" si="326"/>
        <v>0</v>
      </c>
      <c r="AX208" s="109"/>
      <c r="AY208" s="31"/>
      <c r="AZ208" s="227" t="str">
        <f t="shared" si="351"/>
        <v>-</v>
      </c>
      <c r="BA208" s="231"/>
      <c r="BB208" s="232"/>
      <c r="BC208" s="231"/>
      <c r="BD208" s="137" t="str">
        <f t="shared" si="340"/>
        <v>-</v>
      </c>
      <c r="BE208" s="250">
        <f t="shared" si="327"/>
        <v>0</v>
      </c>
      <c r="BF208" s="109"/>
      <c r="BG208" s="31"/>
      <c r="BH208" s="227" t="str">
        <f t="shared" si="341"/>
        <v>-</v>
      </c>
      <c r="BI208" s="231"/>
      <c r="BJ208" s="232"/>
      <c r="BK208" s="231"/>
      <c r="BL208" s="137" t="str">
        <f t="shared" si="342"/>
        <v>-</v>
      </c>
      <c r="BM208" s="250">
        <f t="shared" si="328"/>
        <v>0</v>
      </c>
      <c r="BN208" s="109"/>
      <c r="BO208" s="31"/>
      <c r="BP208" s="227" t="str">
        <f t="shared" si="343"/>
        <v>-</v>
      </c>
      <c r="BQ208" s="231"/>
      <c r="BR208" s="232"/>
      <c r="BS208" s="231"/>
      <c r="BT208" s="137" t="str">
        <f t="shared" si="344"/>
        <v>-</v>
      </c>
      <c r="BU208" s="250">
        <f t="shared" si="329"/>
        <v>0</v>
      </c>
      <c r="BV208" s="109"/>
      <c r="BW208" s="31"/>
      <c r="BX208" s="227" t="str">
        <f t="shared" si="352"/>
        <v>-</v>
      </c>
      <c r="BY208" s="231"/>
      <c r="BZ208" s="232"/>
      <c r="CA208" s="231"/>
      <c r="CB208" s="137" t="str">
        <f t="shared" si="345"/>
        <v>-</v>
      </c>
      <c r="CC208" s="250">
        <f t="shared" si="330"/>
        <v>0</v>
      </c>
    </row>
    <row r="209" ht="14.25" customHeight="1" spans="1:81">
      <c r="A209" s="191"/>
      <c r="B209" s="108">
        <v>14</v>
      </c>
      <c r="C209" s="192">
        <f t="shared" si="331"/>
        <v>0</v>
      </c>
      <c r="D209" s="189">
        <f t="shared" si="353"/>
        <v>0</v>
      </c>
      <c r="E209" s="189">
        <f t="shared" si="354"/>
        <v>0</v>
      </c>
      <c r="F209" s="190">
        <f t="shared" si="355"/>
        <v>0</v>
      </c>
      <c r="G209" s="190">
        <f t="shared" si="356"/>
        <v>0</v>
      </c>
      <c r="H209" s="190">
        <f t="shared" si="357"/>
        <v>0</v>
      </c>
      <c r="I209" s="208">
        <f t="shared" si="358"/>
        <v>0</v>
      </c>
      <c r="J209" s="204" t="str">
        <f t="shared" si="346"/>
        <v>-</v>
      </c>
      <c r="K209" s="208">
        <f t="shared" si="359"/>
        <v>0</v>
      </c>
      <c r="L209" s="208">
        <f t="shared" si="360"/>
        <v>0</v>
      </c>
      <c r="M209" s="210">
        <f t="shared" si="332"/>
        <v>0</v>
      </c>
      <c r="N209" s="190">
        <f t="shared" si="361"/>
        <v>0</v>
      </c>
      <c r="O209" s="211" t="str">
        <f t="shared" si="333"/>
        <v>-</v>
      </c>
      <c r="P209" s="210">
        <f t="shared" si="334"/>
        <v>0</v>
      </c>
      <c r="Q209" s="230">
        <f t="shared" si="335"/>
        <v>0</v>
      </c>
      <c r="R209" s="109"/>
      <c r="S209" s="31"/>
      <c r="T209" s="227" t="str">
        <f t="shared" si="347"/>
        <v>-</v>
      </c>
      <c r="U209" s="231"/>
      <c r="V209" s="232"/>
      <c r="W209" s="231"/>
      <c r="X209" s="137" t="str">
        <f t="shared" si="336"/>
        <v>-</v>
      </c>
      <c r="Y209" s="250">
        <f t="shared" si="323"/>
        <v>0</v>
      </c>
      <c r="Z209" s="109"/>
      <c r="AA209" s="31"/>
      <c r="AB209" s="227" t="str">
        <f t="shared" si="348"/>
        <v>-</v>
      </c>
      <c r="AC209" s="231"/>
      <c r="AD209" s="232"/>
      <c r="AE209" s="231"/>
      <c r="AF209" s="137" t="str">
        <f t="shared" si="337"/>
        <v>-</v>
      </c>
      <c r="AG209" s="250">
        <f t="shared" si="324"/>
        <v>0</v>
      </c>
      <c r="AH209" s="109"/>
      <c r="AI209" s="31"/>
      <c r="AJ209" s="227" t="str">
        <f t="shared" si="349"/>
        <v>-</v>
      </c>
      <c r="AK209" s="231"/>
      <c r="AL209" s="232"/>
      <c r="AM209" s="231"/>
      <c r="AN209" s="137" t="str">
        <f t="shared" si="338"/>
        <v>-</v>
      </c>
      <c r="AO209" s="250">
        <f t="shared" si="325"/>
        <v>0</v>
      </c>
      <c r="AP209" s="109"/>
      <c r="AQ209" s="31"/>
      <c r="AR209" s="227" t="str">
        <f t="shared" si="350"/>
        <v>-</v>
      </c>
      <c r="AS209" s="231"/>
      <c r="AT209" s="232"/>
      <c r="AU209" s="231"/>
      <c r="AV209" s="137" t="str">
        <f t="shared" si="339"/>
        <v>-</v>
      </c>
      <c r="AW209" s="250">
        <f t="shared" si="326"/>
        <v>0</v>
      </c>
      <c r="AX209" s="109"/>
      <c r="AY209" s="31"/>
      <c r="AZ209" s="227" t="str">
        <f t="shared" si="351"/>
        <v>-</v>
      </c>
      <c r="BA209" s="231"/>
      <c r="BB209" s="232"/>
      <c r="BC209" s="231"/>
      <c r="BD209" s="137" t="str">
        <f t="shared" si="340"/>
        <v>-</v>
      </c>
      <c r="BE209" s="250">
        <f t="shared" si="327"/>
        <v>0</v>
      </c>
      <c r="BF209" s="109"/>
      <c r="BG209" s="31"/>
      <c r="BH209" s="227" t="str">
        <f t="shared" si="341"/>
        <v>-</v>
      </c>
      <c r="BI209" s="231"/>
      <c r="BJ209" s="232"/>
      <c r="BK209" s="231"/>
      <c r="BL209" s="137" t="str">
        <f t="shared" si="342"/>
        <v>-</v>
      </c>
      <c r="BM209" s="250">
        <f t="shared" si="328"/>
        <v>0</v>
      </c>
      <c r="BN209" s="109"/>
      <c r="BO209" s="31"/>
      <c r="BP209" s="227" t="str">
        <f t="shared" si="343"/>
        <v>-</v>
      </c>
      <c r="BQ209" s="231"/>
      <c r="BR209" s="232"/>
      <c r="BS209" s="231"/>
      <c r="BT209" s="137" t="str">
        <f t="shared" si="344"/>
        <v>-</v>
      </c>
      <c r="BU209" s="250">
        <f t="shared" si="329"/>
        <v>0</v>
      </c>
      <c r="BV209" s="109"/>
      <c r="BW209" s="31"/>
      <c r="BX209" s="227" t="str">
        <f t="shared" si="352"/>
        <v>-</v>
      </c>
      <c r="BY209" s="231"/>
      <c r="BZ209" s="232"/>
      <c r="CA209" s="231"/>
      <c r="CB209" s="137" t="str">
        <f t="shared" si="345"/>
        <v>-</v>
      </c>
      <c r="CC209" s="250">
        <f t="shared" si="330"/>
        <v>0</v>
      </c>
    </row>
    <row r="210" ht="14.25" customHeight="1" spans="1:81">
      <c r="A210" s="191"/>
      <c r="B210" s="108">
        <v>15</v>
      </c>
      <c r="C210" s="192">
        <f t="shared" si="331"/>
        <v>0</v>
      </c>
      <c r="D210" s="189">
        <f t="shared" si="353"/>
        <v>0</v>
      </c>
      <c r="E210" s="189">
        <f t="shared" si="354"/>
        <v>0</v>
      </c>
      <c r="F210" s="190">
        <f t="shared" si="355"/>
        <v>0</v>
      </c>
      <c r="G210" s="190">
        <f t="shared" si="356"/>
        <v>0</v>
      </c>
      <c r="H210" s="190">
        <f t="shared" si="357"/>
        <v>0</v>
      </c>
      <c r="I210" s="208">
        <f t="shared" si="358"/>
        <v>0</v>
      </c>
      <c r="J210" s="204" t="str">
        <f t="shared" si="346"/>
        <v>-</v>
      </c>
      <c r="K210" s="208">
        <f t="shared" si="359"/>
        <v>0</v>
      </c>
      <c r="L210" s="208">
        <f t="shared" si="360"/>
        <v>0</v>
      </c>
      <c r="M210" s="210">
        <f t="shared" si="332"/>
        <v>0</v>
      </c>
      <c r="N210" s="190">
        <f t="shared" si="361"/>
        <v>0</v>
      </c>
      <c r="O210" s="211" t="str">
        <f t="shared" si="333"/>
        <v>-</v>
      </c>
      <c r="P210" s="210">
        <f t="shared" si="334"/>
        <v>0</v>
      </c>
      <c r="Q210" s="230">
        <f t="shared" si="335"/>
        <v>0</v>
      </c>
      <c r="R210" s="109"/>
      <c r="S210" s="31"/>
      <c r="T210" s="227" t="str">
        <f t="shared" si="347"/>
        <v>-</v>
      </c>
      <c r="U210" s="231"/>
      <c r="V210" s="232"/>
      <c r="W210" s="231"/>
      <c r="X210" s="137" t="str">
        <f t="shared" si="336"/>
        <v>-</v>
      </c>
      <c r="Y210" s="250">
        <f t="shared" si="323"/>
        <v>0</v>
      </c>
      <c r="Z210" s="109"/>
      <c r="AA210" s="31"/>
      <c r="AB210" s="227" t="str">
        <f t="shared" si="348"/>
        <v>-</v>
      </c>
      <c r="AC210" s="231"/>
      <c r="AD210" s="232"/>
      <c r="AE210" s="231"/>
      <c r="AF210" s="137" t="str">
        <f t="shared" si="337"/>
        <v>-</v>
      </c>
      <c r="AG210" s="250">
        <f t="shared" si="324"/>
        <v>0</v>
      </c>
      <c r="AH210" s="109"/>
      <c r="AI210" s="31"/>
      <c r="AJ210" s="227" t="str">
        <f t="shared" si="349"/>
        <v>-</v>
      </c>
      <c r="AK210" s="231"/>
      <c r="AL210" s="232"/>
      <c r="AM210" s="231"/>
      <c r="AN210" s="137" t="str">
        <f t="shared" si="338"/>
        <v>-</v>
      </c>
      <c r="AO210" s="250">
        <f t="shared" si="325"/>
        <v>0</v>
      </c>
      <c r="AP210" s="109"/>
      <c r="AQ210" s="31"/>
      <c r="AR210" s="227" t="str">
        <f t="shared" si="350"/>
        <v>-</v>
      </c>
      <c r="AS210" s="231"/>
      <c r="AT210" s="232"/>
      <c r="AU210" s="231"/>
      <c r="AV210" s="137" t="str">
        <f t="shared" si="339"/>
        <v>-</v>
      </c>
      <c r="AW210" s="250">
        <f t="shared" si="326"/>
        <v>0</v>
      </c>
      <c r="AX210" s="109"/>
      <c r="AY210" s="31"/>
      <c r="AZ210" s="227" t="str">
        <f t="shared" si="351"/>
        <v>-</v>
      </c>
      <c r="BA210" s="231"/>
      <c r="BB210" s="232"/>
      <c r="BC210" s="231"/>
      <c r="BD210" s="137" t="str">
        <f t="shared" si="340"/>
        <v>-</v>
      </c>
      <c r="BE210" s="250">
        <f t="shared" si="327"/>
        <v>0</v>
      </c>
      <c r="BF210" s="109"/>
      <c r="BG210" s="31"/>
      <c r="BH210" s="227" t="str">
        <f t="shared" si="341"/>
        <v>-</v>
      </c>
      <c r="BI210" s="231"/>
      <c r="BJ210" s="232"/>
      <c r="BK210" s="231"/>
      <c r="BL210" s="137" t="str">
        <f t="shared" si="342"/>
        <v>-</v>
      </c>
      <c r="BM210" s="250">
        <f t="shared" si="328"/>
        <v>0</v>
      </c>
      <c r="BN210" s="109"/>
      <c r="BO210" s="31"/>
      <c r="BP210" s="227" t="str">
        <f t="shared" si="343"/>
        <v>-</v>
      </c>
      <c r="BQ210" s="231"/>
      <c r="BR210" s="232"/>
      <c r="BS210" s="231"/>
      <c r="BT210" s="137" t="str">
        <f t="shared" si="344"/>
        <v>-</v>
      </c>
      <c r="BU210" s="250">
        <f t="shared" si="329"/>
        <v>0</v>
      </c>
      <c r="BV210" s="109"/>
      <c r="BW210" s="31"/>
      <c r="BX210" s="227" t="str">
        <f t="shared" si="352"/>
        <v>-</v>
      </c>
      <c r="BY210" s="231"/>
      <c r="BZ210" s="232"/>
      <c r="CA210" s="231"/>
      <c r="CB210" s="137" t="str">
        <f t="shared" si="345"/>
        <v>-</v>
      </c>
      <c r="CC210" s="250">
        <f t="shared" si="330"/>
        <v>0</v>
      </c>
    </row>
    <row r="211" ht="14.25" customHeight="1" spans="1:81">
      <c r="A211" s="191"/>
      <c r="B211" s="108">
        <v>16</v>
      </c>
      <c r="C211" s="192">
        <f t="shared" si="331"/>
        <v>0</v>
      </c>
      <c r="D211" s="189">
        <f t="shared" si="353"/>
        <v>0</v>
      </c>
      <c r="E211" s="189">
        <f t="shared" si="354"/>
        <v>0</v>
      </c>
      <c r="F211" s="190">
        <f t="shared" si="355"/>
        <v>0</v>
      </c>
      <c r="G211" s="190">
        <f t="shared" si="356"/>
        <v>0</v>
      </c>
      <c r="H211" s="190">
        <f t="shared" si="357"/>
        <v>0</v>
      </c>
      <c r="I211" s="208">
        <f t="shared" si="358"/>
        <v>0</v>
      </c>
      <c r="J211" s="204" t="str">
        <f t="shared" si="346"/>
        <v>-</v>
      </c>
      <c r="K211" s="208">
        <f t="shared" si="359"/>
        <v>0</v>
      </c>
      <c r="L211" s="208">
        <f t="shared" si="360"/>
        <v>0</v>
      </c>
      <c r="M211" s="210">
        <f t="shared" si="332"/>
        <v>0</v>
      </c>
      <c r="N211" s="190">
        <f t="shared" si="361"/>
        <v>0</v>
      </c>
      <c r="O211" s="211" t="str">
        <f t="shared" si="333"/>
        <v>-</v>
      </c>
      <c r="P211" s="210">
        <f t="shared" si="334"/>
        <v>0</v>
      </c>
      <c r="Q211" s="230">
        <f t="shared" si="335"/>
        <v>0</v>
      </c>
      <c r="R211" s="109"/>
      <c r="S211" s="31"/>
      <c r="T211" s="227" t="str">
        <f t="shared" si="347"/>
        <v>-</v>
      </c>
      <c r="U211" s="231"/>
      <c r="V211" s="232"/>
      <c r="W211" s="231"/>
      <c r="X211" s="137" t="str">
        <f t="shared" si="336"/>
        <v>-</v>
      </c>
      <c r="Y211" s="250">
        <f t="shared" si="323"/>
        <v>0</v>
      </c>
      <c r="Z211" s="109"/>
      <c r="AA211" s="31"/>
      <c r="AB211" s="227" t="str">
        <f t="shared" si="348"/>
        <v>-</v>
      </c>
      <c r="AC211" s="231"/>
      <c r="AD211" s="232"/>
      <c r="AE211" s="231"/>
      <c r="AF211" s="137" t="str">
        <f t="shared" si="337"/>
        <v>-</v>
      </c>
      <c r="AG211" s="250">
        <f t="shared" si="324"/>
        <v>0</v>
      </c>
      <c r="AH211" s="109"/>
      <c r="AI211" s="31"/>
      <c r="AJ211" s="227" t="str">
        <f t="shared" si="349"/>
        <v>-</v>
      </c>
      <c r="AK211" s="231"/>
      <c r="AL211" s="232"/>
      <c r="AM211" s="231"/>
      <c r="AN211" s="137" t="str">
        <f t="shared" si="338"/>
        <v>-</v>
      </c>
      <c r="AO211" s="250">
        <f t="shared" si="325"/>
        <v>0</v>
      </c>
      <c r="AP211" s="109"/>
      <c r="AQ211" s="31"/>
      <c r="AR211" s="227" t="str">
        <f t="shared" si="350"/>
        <v>-</v>
      </c>
      <c r="AS211" s="231"/>
      <c r="AT211" s="232"/>
      <c r="AU211" s="231"/>
      <c r="AV211" s="137" t="str">
        <f t="shared" si="339"/>
        <v>-</v>
      </c>
      <c r="AW211" s="250">
        <f t="shared" si="326"/>
        <v>0</v>
      </c>
      <c r="AX211" s="109"/>
      <c r="AY211" s="31"/>
      <c r="AZ211" s="227" t="str">
        <f t="shared" si="351"/>
        <v>-</v>
      </c>
      <c r="BA211" s="231"/>
      <c r="BB211" s="232"/>
      <c r="BC211" s="231"/>
      <c r="BD211" s="137" t="str">
        <f t="shared" si="340"/>
        <v>-</v>
      </c>
      <c r="BE211" s="250">
        <f t="shared" si="327"/>
        <v>0</v>
      </c>
      <c r="BF211" s="109"/>
      <c r="BG211" s="31"/>
      <c r="BH211" s="227" t="str">
        <f t="shared" si="341"/>
        <v>-</v>
      </c>
      <c r="BI211" s="231"/>
      <c r="BJ211" s="232"/>
      <c r="BK211" s="231"/>
      <c r="BL211" s="137" t="str">
        <f t="shared" si="342"/>
        <v>-</v>
      </c>
      <c r="BM211" s="250">
        <f t="shared" si="328"/>
        <v>0</v>
      </c>
      <c r="BN211" s="109"/>
      <c r="BO211" s="31"/>
      <c r="BP211" s="227" t="str">
        <f t="shared" si="343"/>
        <v>-</v>
      </c>
      <c r="BQ211" s="231"/>
      <c r="BR211" s="232"/>
      <c r="BS211" s="231"/>
      <c r="BT211" s="137" t="str">
        <f t="shared" si="344"/>
        <v>-</v>
      </c>
      <c r="BU211" s="250">
        <f t="shared" si="329"/>
        <v>0</v>
      </c>
      <c r="BV211" s="109"/>
      <c r="BW211" s="31"/>
      <c r="BX211" s="227" t="str">
        <f t="shared" si="352"/>
        <v>-</v>
      </c>
      <c r="BY211" s="231"/>
      <c r="BZ211" s="232"/>
      <c r="CA211" s="231"/>
      <c r="CB211" s="137" t="str">
        <f t="shared" si="345"/>
        <v>-</v>
      </c>
      <c r="CC211" s="250">
        <f t="shared" si="330"/>
        <v>0</v>
      </c>
    </row>
    <row r="212" ht="14.25" customHeight="1" spans="1:81">
      <c r="A212" s="191"/>
      <c r="B212" s="108">
        <v>17</v>
      </c>
      <c r="C212" s="192">
        <f t="shared" si="331"/>
        <v>0</v>
      </c>
      <c r="D212" s="189">
        <f t="shared" si="353"/>
        <v>0</v>
      </c>
      <c r="E212" s="189">
        <f t="shared" si="354"/>
        <v>0</v>
      </c>
      <c r="F212" s="190">
        <f t="shared" si="355"/>
        <v>0</v>
      </c>
      <c r="G212" s="190">
        <f t="shared" si="356"/>
        <v>0</v>
      </c>
      <c r="H212" s="190">
        <f t="shared" si="357"/>
        <v>0</v>
      </c>
      <c r="I212" s="208">
        <f t="shared" si="358"/>
        <v>0</v>
      </c>
      <c r="J212" s="204" t="str">
        <f t="shared" si="346"/>
        <v>-</v>
      </c>
      <c r="K212" s="208">
        <f t="shared" si="359"/>
        <v>0</v>
      </c>
      <c r="L212" s="208">
        <f t="shared" si="360"/>
        <v>0</v>
      </c>
      <c r="M212" s="210">
        <f t="shared" si="332"/>
        <v>0</v>
      </c>
      <c r="N212" s="190">
        <f t="shared" si="361"/>
        <v>0</v>
      </c>
      <c r="O212" s="211" t="str">
        <f t="shared" si="333"/>
        <v>-</v>
      </c>
      <c r="P212" s="210">
        <f t="shared" si="334"/>
        <v>0</v>
      </c>
      <c r="Q212" s="230">
        <f t="shared" si="335"/>
        <v>0</v>
      </c>
      <c r="R212" s="109"/>
      <c r="S212" s="31"/>
      <c r="T212" s="227" t="str">
        <f t="shared" si="347"/>
        <v>-</v>
      </c>
      <c r="U212" s="231"/>
      <c r="V212" s="232"/>
      <c r="W212" s="231"/>
      <c r="X212" s="137" t="str">
        <f t="shared" si="336"/>
        <v>-</v>
      </c>
      <c r="Y212" s="250">
        <f t="shared" si="323"/>
        <v>0</v>
      </c>
      <c r="Z212" s="109"/>
      <c r="AA212" s="31"/>
      <c r="AB212" s="227" t="str">
        <f t="shared" si="348"/>
        <v>-</v>
      </c>
      <c r="AC212" s="231"/>
      <c r="AD212" s="232"/>
      <c r="AE212" s="231"/>
      <c r="AF212" s="137" t="str">
        <f t="shared" si="337"/>
        <v>-</v>
      </c>
      <c r="AG212" s="250">
        <f t="shared" si="324"/>
        <v>0</v>
      </c>
      <c r="AH212" s="109"/>
      <c r="AI212" s="31"/>
      <c r="AJ212" s="227" t="str">
        <f t="shared" si="349"/>
        <v>-</v>
      </c>
      <c r="AK212" s="231"/>
      <c r="AL212" s="232"/>
      <c r="AM212" s="231"/>
      <c r="AN212" s="137" t="str">
        <f t="shared" si="338"/>
        <v>-</v>
      </c>
      <c r="AO212" s="250">
        <f t="shared" si="325"/>
        <v>0</v>
      </c>
      <c r="AP212" s="109"/>
      <c r="AQ212" s="31"/>
      <c r="AR212" s="227" t="str">
        <f t="shared" si="350"/>
        <v>-</v>
      </c>
      <c r="AS212" s="231"/>
      <c r="AT212" s="232"/>
      <c r="AU212" s="231"/>
      <c r="AV212" s="137" t="str">
        <f t="shared" si="339"/>
        <v>-</v>
      </c>
      <c r="AW212" s="250">
        <f t="shared" si="326"/>
        <v>0</v>
      </c>
      <c r="AX212" s="109"/>
      <c r="AY212" s="31"/>
      <c r="AZ212" s="227" t="str">
        <f t="shared" si="351"/>
        <v>-</v>
      </c>
      <c r="BA212" s="231"/>
      <c r="BB212" s="232"/>
      <c r="BC212" s="231"/>
      <c r="BD212" s="137" t="str">
        <f t="shared" si="340"/>
        <v>-</v>
      </c>
      <c r="BE212" s="250">
        <f t="shared" si="327"/>
        <v>0</v>
      </c>
      <c r="BF212" s="109"/>
      <c r="BG212" s="31"/>
      <c r="BH212" s="227" t="str">
        <f t="shared" si="341"/>
        <v>-</v>
      </c>
      <c r="BI212" s="231"/>
      <c r="BJ212" s="232"/>
      <c r="BK212" s="231"/>
      <c r="BL212" s="137" t="str">
        <f t="shared" si="342"/>
        <v>-</v>
      </c>
      <c r="BM212" s="250">
        <f t="shared" si="328"/>
        <v>0</v>
      </c>
      <c r="BN212" s="109"/>
      <c r="BO212" s="31"/>
      <c r="BP212" s="227" t="str">
        <f t="shared" si="343"/>
        <v>-</v>
      </c>
      <c r="BQ212" s="231"/>
      <c r="BR212" s="232"/>
      <c r="BS212" s="231"/>
      <c r="BT212" s="137" t="str">
        <f t="shared" si="344"/>
        <v>-</v>
      </c>
      <c r="BU212" s="250">
        <f t="shared" si="329"/>
        <v>0</v>
      </c>
      <c r="BV212" s="109"/>
      <c r="BW212" s="31"/>
      <c r="BX212" s="227" t="str">
        <f t="shared" si="352"/>
        <v>-</v>
      </c>
      <c r="BY212" s="231"/>
      <c r="BZ212" s="232"/>
      <c r="CA212" s="231"/>
      <c r="CB212" s="137" t="str">
        <f t="shared" si="345"/>
        <v>-</v>
      </c>
      <c r="CC212" s="250">
        <f t="shared" si="330"/>
        <v>0</v>
      </c>
    </row>
    <row r="213" ht="14.25" customHeight="1" spans="1:81">
      <c r="A213" s="191"/>
      <c r="B213" s="108">
        <v>18</v>
      </c>
      <c r="C213" s="192">
        <f t="shared" si="331"/>
        <v>0</v>
      </c>
      <c r="D213" s="189">
        <f t="shared" si="353"/>
        <v>0</v>
      </c>
      <c r="E213" s="189">
        <f t="shared" si="354"/>
        <v>0</v>
      </c>
      <c r="F213" s="190">
        <f t="shared" si="355"/>
        <v>0</v>
      </c>
      <c r="G213" s="190">
        <f t="shared" si="356"/>
        <v>0</v>
      </c>
      <c r="H213" s="190">
        <f t="shared" si="357"/>
        <v>0</v>
      </c>
      <c r="I213" s="208">
        <f t="shared" si="358"/>
        <v>0</v>
      </c>
      <c r="J213" s="204" t="str">
        <f t="shared" si="346"/>
        <v>-</v>
      </c>
      <c r="K213" s="208">
        <f t="shared" si="359"/>
        <v>0</v>
      </c>
      <c r="L213" s="208">
        <f t="shared" si="360"/>
        <v>0</v>
      </c>
      <c r="M213" s="210">
        <f t="shared" si="332"/>
        <v>0</v>
      </c>
      <c r="N213" s="190">
        <f t="shared" si="361"/>
        <v>0</v>
      </c>
      <c r="O213" s="211" t="str">
        <f t="shared" si="333"/>
        <v>-</v>
      </c>
      <c r="P213" s="210">
        <f t="shared" si="334"/>
        <v>0</v>
      </c>
      <c r="Q213" s="230">
        <f t="shared" si="335"/>
        <v>0</v>
      </c>
      <c r="R213" s="109"/>
      <c r="S213" s="31"/>
      <c r="T213" s="227" t="str">
        <f t="shared" si="347"/>
        <v>-</v>
      </c>
      <c r="U213" s="231"/>
      <c r="V213" s="232"/>
      <c r="W213" s="231"/>
      <c r="X213" s="137" t="str">
        <f t="shared" si="336"/>
        <v>-</v>
      </c>
      <c r="Y213" s="250">
        <f t="shared" si="323"/>
        <v>0</v>
      </c>
      <c r="Z213" s="109"/>
      <c r="AA213" s="31"/>
      <c r="AB213" s="227" t="str">
        <f t="shared" si="348"/>
        <v>-</v>
      </c>
      <c r="AC213" s="231"/>
      <c r="AD213" s="232"/>
      <c r="AE213" s="231"/>
      <c r="AF213" s="137" t="str">
        <f t="shared" si="337"/>
        <v>-</v>
      </c>
      <c r="AG213" s="250">
        <f t="shared" si="324"/>
        <v>0</v>
      </c>
      <c r="AH213" s="109"/>
      <c r="AI213" s="31"/>
      <c r="AJ213" s="227" t="str">
        <f t="shared" si="349"/>
        <v>-</v>
      </c>
      <c r="AK213" s="231"/>
      <c r="AL213" s="232"/>
      <c r="AM213" s="231"/>
      <c r="AN213" s="137" t="str">
        <f t="shared" si="338"/>
        <v>-</v>
      </c>
      <c r="AO213" s="250">
        <f t="shared" si="325"/>
        <v>0</v>
      </c>
      <c r="AP213" s="109"/>
      <c r="AQ213" s="31"/>
      <c r="AR213" s="227" t="str">
        <f t="shared" si="350"/>
        <v>-</v>
      </c>
      <c r="AS213" s="231"/>
      <c r="AT213" s="232"/>
      <c r="AU213" s="231"/>
      <c r="AV213" s="137" t="str">
        <f t="shared" si="339"/>
        <v>-</v>
      </c>
      <c r="AW213" s="250">
        <f t="shared" si="326"/>
        <v>0</v>
      </c>
      <c r="AX213" s="109"/>
      <c r="AY213" s="31"/>
      <c r="AZ213" s="227" t="str">
        <f t="shared" si="351"/>
        <v>-</v>
      </c>
      <c r="BA213" s="231"/>
      <c r="BB213" s="232"/>
      <c r="BC213" s="231"/>
      <c r="BD213" s="137" t="str">
        <f t="shared" si="340"/>
        <v>-</v>
      </c>
      <c r="BE213" s="250">
        <f t="shared" si="327"/>
        <v>0</v>
      </c>
      <c r="BF213" s="109"/>
      <c r="BG213" s="31"/>
      <c r="BH213" s="227" t="str">
        <f t="shared" si="341"/>
        <v>-</v>
      </c>
      <c r="BI213" s="231"/>
      <c r="BJ213" s="232"/>
      <c r="BK213" s="231"/>
      <c r="BL213" s="137" t="str">
        <f t="shared" si="342"/>
        <v>-</v>
      </c>
      <c r="BM213" s="250">
        <f t="shared" si="328"/>
        <v>0</v>
      </c>
      <c r="BN213" s="109"/>
      <c r="BO213" s="31"/>
      <c r="BP213" s="227" t="str">
        <f t="shared" si="343"/>
        <v>-</v>
      </c>
      <c r="BQ213" s="231"/>
      <c r="BR213" s="232"/>
      <c r="BS213" s="231"/>
      <c r="BT213" s="137" t="str">
        <f t="shared" si="344"/>
        <v>-</v>
      </c>
      <c r="BU213" s="250">
        <f t="shared" si="329"/>
        <v>0</v>
      </c>
      <c r="BV213" s="109"/>
      <c r="BW213" s="31"/>
      <c r="BX213" s="227" t="str">
        <f t="shared" si="352"/>
        <v>-</v>
      </c>
      <c r="BY213" s="231"/>
      <c r="BZ213" s="232"/>
      <c r="CA213" s="231"/>
      <c r="CB213" s="137" t="str">
        <f t="shared" si="345"/>
        <v>-</v>
      </c>
      <c r="CC213" s="250">
        <f t="shared" si="330"/>
        <v>0</v>
      </c>
    </row>
    <row r="214" ht="14.25" customHeight="1" spans="1:81">
      <c r="A214" s="191"/>
      <c r="B214" s="108">
        <v>19</v>
      </c>
      <c r="C214" s="192">
        <f t="shared" si="331"/>
        <v>0</v>
      </c>
      <c r="D214" s="189">
        <f t="shared" si="353"/>
        <v>0</v>
      </c>
      <c r="E214" s="189">
        <f t="shared" si="354"/>
        <v>0</v>
      </c>
      <c r="F214" s="190">
        <f t="shared" si="355"/>
        <v>0</v>
      </c>
      <c r="G214" s="190">
        <f t="shared" si="356"/>
        <v>0</v>
      </c>
      <c r="H214" s="190">
        <f t="shared" si="357"/>
        <v>0</v>
      </c>
      <c r="I214" s="208">
        <f t="shared" si="358"/>
        <v>0</v>
      </c>
      <c r="J214" s="204" t="str">
        <f t="shared" si="346"/>
        <v>-</v>
      </c>
      <c r="K214" s="208">
        <f t="shared" si="359"/>
        <v>0</v>
      </c>
      <c r="L214" s="208">
        <f t="shared" si="360"/>
        <v>0</v>
      </c>
      <c r="M214" s="210">
        <f t="shared" si="332"/>
        <v>0</v>
      </c>
      <c r="N214" s="190">
        <f t="shared" si="361"/>
        <v>0</v>
      </c>
      <c r="O214" s="211" t="str">
        <f t="shared" si="333"/>
        <v>-</v>
      </c>
      <c r="P214" s="210">
        <f t="shared" si="334"/>
        <v>0</v>
      </c>
      <c r="Q214" s="230">
        <f t="shared" si="335"/>
        <v>0</v>
      </c>
      <c r="R214" s="109"/>
      <c r="S214" s="31"/>
      <c r="T214" s="227" t="str">
        <f t="shared" si="347"/>
        <v>-</v>
      </c>
      <c r="U214" s="231"/>
      <c r="V214" s="232"/>
      <c r="W214" s="231"/>
      <c r="X214" s="137" t="str">
        <f t="shared" si="336"/>
        <v>-</v>
      </c>
      <c r="Y214" s="250">
        <f t="shared" si="323"/>
        <v>0</v>
      </c>
      <c r="Z214" s="109"/>
      <c r="AA214" s="31"/>
      <c r="AB214" s="227" t="str">
        <f t="shared" si="348"/>
        <v>-</v>
      </c>
      <c r="AC214" s="231"/>
      <c r="AD214" s="232"/>
      <c r="AE214" s="231"/>
      <c r="AF214" s="137" t="str">
        <f t="shared" si="337"/>
        <v>-</v>
      </c>
      <c r="AG214" s="250">
        <f t="shared" si="324"/>
        <v>0</v>
      </c>
      <c r="AH214" s="109"/>
      <c r="AI214" s="31"/>
      <c r="AJ214" s="227" t="str">
        <f t="shared" si="349"/>
        <v>-</v>
      </c>
      <c r="AK214" s="231"/>
      <c r="AL214" s="232"/>
      <c r="AM214" s="231"/>
      <c r="AN214" s="137" t="str">
        <f t="shared" si="338"/>
        <v>-</v>
      </c>
      <c r="AO214" s="250">
        <f t="shared" si="325"/>
        <v>0</v>
      </c>
      <c r="AP214" s="109"/>
      <c r="AQ214" s="31"/>
      <c r="AR214" s="227" t="str">
        <f t="shared" si="350"/>
        <v>-</v>
      </c>
      <c r="AS214" s="231"/>
      <c r="AT214" s="232"/>
      <c r="AU214" s="231"/>
      <c r="AV214" s="137" t="str">
        <f t="shared" si="339"/>
        <v>-</v>
      </c>
      <c r="AW214" s="250">
        <f t="shared" si="326"/>
        <v>0</v>
      </c>
      <c r="AX214" s="109"/>
      <c r="AY214" s="31"/>
      <c r="AZ214" s="227" t="str">
        <f t="shared" si="351"/>
        <v>-</v>
      </c>
      <c r="BA214" s="231"/>
      <c r="BB214" s="232"/>
      <c r="BC214" s="231"/>
      <c r="BD214" s="137" t="str">
        <f t="shared" si="340"/>
        <v>-</v>
      </c>
      <c r="BE214" s="250">
        <f t="shared" si="327"/>
        <v>0</v>
      </c>
      <c r="BF214" s="109"/>
      <c r="BG214" s="31"/>
      <c r="BH214" s="227" t="str">
        <f t="shared" si="341"/>
        <v>-</v>
      </c>
      <c r="BI214" s="231"/>
      <c r="BJ214" s="232"/>
      <c r="BK214" s="231"/>
      <c r="BL214" s="137" t="str">
        <f t="shared" si="342"/>
        <v>-</v>
      </c>
      <c r="BM214" s="250">
        <f t="shared" si="328"/>
        <v>0</v>
      </c>
      <c r="BN214" s="109"/>
      <c r="BO214" s="31"/>
      <c r="BP214" s="227" t="str">
        <f t="shared" si="343"/>
        <v>-</v>
      </c>
      <c r="BQ214" s="231"/>
      <c r="BR214" s="232"/>
      <c r="BS214" s="231"/>
      <c r="BT214" s="137" t="str">
        <f t="shared" si="344"/>
        <v>-</v>
      </c>
      <c r="BU214" s="250">
        <f t="shared" si="329"/>
        <v>0</v>
      </c>
      <c r="BV214" s="109"/>
      <c r="BW214" s="31"/>
      <c r="BX214" s="227" t="str">
        <f t="shared" si="352"/>
        <v>-</v>
      </c>
      <c r="BY214" s="231"/>
      <c r="BZ214" s="232"/>
      <c r="CA214" s="231"/>
      <c r="CB214" s="137" t="str">
        <f t="shared" si="345"/>
        <v>-</v>
      </c>
      <c r="CC214" s="250">
        <f t="shared" si="330"/>
        <v>0</v>
      </c>
    </row>
    <row r="215" ht="14.25" customHeight="1" spans="1:81">
      <c r="A215" s="191"/>
      <c r="B215" s="108">
        <v>20</v>
      </c>
      <c r="C215" s="192">
        <f t="shared" si="331"/>
        <v>0</v>
      </c>
      <c r="D215" s="189">
        <f t="shared" si="353"/>
        <v>0</v>
      </c>
      <c r="E215" s="189">
        <f t="shared" si="354"/>
        <v>0</v>
      </c>
      <c r="F215" s="190">
        <f t="shared" si="355"/>
        <v>0</v>
      </c>
      <c r="G215" s="190">
        <f t="shared" si="356"/>
        <v>0</v>
      </c>
      <c r="H215" s="190">
        <f t="shared" si="357"/>
        <v>0</v>
      </c>
      <c r="I215" s="208">
        <f t="shared" si="358"/>
        <v>0</v>
      </c>
      <c r="J215" s="204" t="str">
        <f t="shared" si="346"/>
        <v>-</v>
      </c>
      <c r="K215" s="208">
        <f t="shared" si="359"/>
        <v>0</v>
      </c>
      <c r="L215" s="208">
        <f t="shared" si="360"/>
        <v>0</v>
      </c>
      <c r="M215" s="210">
        <f t="shared" si="332"/>
        <v>0</v>
      </c>
      <c r="N215" s="190">
        <f t="shared" si="361"/>
        <v>0</v>
      </c>
      <c r="O215" s="211" t="str">
        <f t="shared" si="333"/>
        <v>-</v>
      </c>
      <c r="P215" s="210">
        <f t="shared" si="334"/>
        <v>0</v>
      </c>
      <c r="Q215" s="230">
        <f t="shared" si="335"/>
        <v>0</v>
      </c>
      <c r="R215" s="109"/>
      <c r="S215" s="31"/>
      <c r="T215" s="227" t="str">
        <f t="shared" si="347"/>
        <v>-</v>
      </c>
      <c r="U215" s="231"/>
      <c r="V215" s="232"/>
      <c r="W215" s="231"/>
      <c r="X215" s="137" t="str">
        <f t="shared" si="336"/>
        <v>-</v>
      </c>
      <c r="Y215" s="250">
        <f t="shared" si="323"/>
        <v>0</v>
      </c>
      <c r="Z215" s="109"/>
      <c r="AA215" s="31"/>
      <c r="AB215" s="227" t="str">
        <f t="shared" si="348"/>
        <v>-</v>
      </c>
      <c r="AC215" s="231"/>
      <c r="AD215" s="232"/>
      <c r="AE215" s="231"/>
      <c r="AF215" s="137" t="str">
        <f t="shared" si="337"/>
        <v>-</v>
      </c>
      <c r="AG215" s="250">
        <f t="shared" si="324"/>
        <v>0</v>
      </c>
      <c r="AH215" s="109"/>
      <c r="AI215" s="31"/>
      <c r="AJ215" s="227" t="str">
        <f t="shared" si="349"/>
        <v>-</v>
      </c>
      <c r="AK215" s="231"/>
      <c r="AL215" s="232"/>
      <c r="AM215" s="231"/>
      <c r="AN215" s="137" t="str">
        <f t="shared" si="338"/>
        <v>-</v>
      </c>
      <c r="AO215" s="250">
        <f t="shared" si="325"/>
        <v>0</v>
      </c>
      <c r="AP215" s="109"/>
      <c r="AQ215" s="31"/>
      <c r="AR215" s="227" t="str">
        <f t="shared" si="350"/>
        <v>-</v>
      </c>
      <c r="AS215" s="231"/>
      <c r="AT215" s="232"/>
      <c r="AU215" s="231"/>
      <c r="AV215" s="137" t="str">
        <f t="shared" si="339"/>
        <v>-</v>
      </c>
      <c r="AW215" s="250">
        <f t="shared" si="326"/>
        <v>0</v>
      </c>
      <c r="AX215" s="109"/>
      <c r="AY215" s="31"/>
      <c r="AZ215" s="227" t="str">
        <f t="shared" si="351"/>
        <v>-</v>
      </c>
      <c r="BA215" s="231"/>
      <c r="BB215" s="232"/>
      <c r="BC215" s="231"/>
      <c r="BD215" s="137" t="str">
        <f t="shared" si="340"/>
        <v>-</v>
      </c>
      <c r="BE215" s="250">
        <f t="shared" si="327"/>
        <v>0</v>
      </c>
      <c r="BF215" s="109"/>
      <c r="BG215" s="31"/>
      <c r="BH215" s="227" t="str">
        <f t="shared" si="341"/>
        <v>-</v>
      </c>
      <c r="BI215" s="231"/>
      <c r="BJ215" s="232"/>
      <c r="BK215" s="231"/>
      <c r="BL215" s="137" t="str">
        <f t="shared" si="342"/>
        <v>-</v>
      </c>
      <c r="BM215" s="250">
        <f t="shared" si="328"/>
        <v>0</v>
      </c>
      <c r="BN215" s="109"/>
      <c r="BO215" s="31"/>
      <c r="BP215" s="227" t="str">
        <f t="shared" si="343"/>
        <v>-</v>
      </c>
      <c r="BQ215" s="231"/>
      <c r="BR215" s="232"/>
      <c r="BS215" s="231"/>
      <c r="BT215" s="137" t="str">
        <f t="shared" si="344"/>
        <v>-</v>
      </c>
      <c r="BU215" s="250">
        <f t="shared" si="329"/>
        <v>0</v>
      </c>
      <c r="BV215" s="109"/>
      <c r="BW215" s="31"/>
      <c r="BX215" s="227" t="str">
        <f t="shared" si="352"/>
        <v>-</v>
      </c>
      <c r="BY215" s="231"/>
      <c r="BZ215" s="232"/>
      <c r="CA215" s="231"/>
      <c r="CB215" s="137" t="str">
        <f t="shared" si="345"/>
        <v>-</v>
      </c>
      <c r="CC215" s="250">
        <f t="shared" si="330"/>
        <v>0</v>
      </c>
    </row>
    <row r="216" ht="14.25" customHeight="1" spans="1:81">
      <c r="A216" s="191"/>
      <c r="B216" s="108">
        <v>21</v>
      </c>
      <c r="C216" s="192">
        <f t="shared" si="331"/>
        <v>0</v>
      </c>
      <c r="D216" s="189">
        <f t="shared" si="353"/>
        <v>0</v>
      </c>
      <c r="E216" s="189">
        <f t="shared" si="354"/>
        <v>0</v>
      </c>
      <c r="F216" s="190">
        <f t="shared" si="355"/>
        <v>0</v>
      </c>
      <c r="G216" s="190">
        <f t="shared" si="356"/>
        <v>0</v>
      </c>
      <c r="H216" s="190">
        <f t="shared" si="357"/>
        <v>0</v>
      </c>
      <c r="I216" s="208">
        <f t="shared" si="358"/>
        <v>0</v>
      </c>
      <c r="J216" s="204" t="str">
        <f t="shared" si="346"/>
        <v>-</v>
      </c>
      <c r="K216" s="208">
        <f t="shared" si="359"/>
        <v>0</v>
      </c>
      <c r="L216" s="208">
        <f t="shared" si="360"/>
        <v>0</v>
      </c>
      <c r="M216" s="210">
        <f t="shared" si="332"/>
        <v>0</v>
      </c>
      <c r="N216" s="190">
        <f t="shared" si="361"/>
        <v>0</v>
      </c>
      <c r="O216" s="211" t="str">
        <f t="shared" si="333"/>
        <v>-</v>
      </c>
      <c r="P216" s="210">
        <f t="shared" si="334"/>
        <v>0</v>
      </c>
      <c r="Q216" s="230">
        <f t="shared" si="335"/>
        <v>0</v>
      </c>
      <c r="R216" s="109"/>
      <c r="S216" s="31"/>
      <c r="T216" s="227" t="str">
        <f t="shared" si="347"/>
        <v>-</v>
      </c>
      <c r="U216" s="231"/>
      <c r="V216" s="232"/>
      <c r="W216" s="231"/>
      <c r="X216" s="137" t="str">
        <f t="shared" si="336"/>
        <v>-</v>
      </c>
      <c r="Y216" s="250">
        <f t="shared" si="323"/>
        <v>0</v>
      </c>
      <c r="Z216" s="109"/>
      <c r="AA216" s="31"/>
      <c r="AB216" s="227" t="str">
        <f t="shared" si="348"/>
        <v>-</v>
      </c>
      <c r="AC216" s="231"/>
      <c r="AD216" s="232"/>
      <c r="AE216" s="231"/>
      <c r="AF216" s="137" t="str">
        <f t="shared" si="337"/>
        <v>-</v>
      </c>
      <c r="AG216" s="250">
        <f t="shared" si="324"/>
        <v>0</v>
      </c>
      <c r="AH216" s="109"/>
      <c r="AI216" s="31"/>
      <c r="AJ216" s="227" t="str">
        <f t="shared" si="349"/>
        <v>-</v>
      </c>
      <c r="AK216" s="231"/>
      <c r="AL216" s="232"/>
      <c r="AM216" s="231"/>
      <c r="AN216" s="137" t="str">
        <f t="shared" si="338"/>
        <v>-</v>
      </c>
      <c r="AO216" s="250">
        <f t="shared" si="325"/>
        <v>0</v>
      </c>
      <c r="AP216" s="109"/>
      <c r="AQ216" s="31"/>
      <c r="AR216" s="227" t="str">
        <f t="shared" si="350"/>
        <v>-</v>
      </c>
      <c r="AS216" s="231"/>
      <c r="AT216" s="232"/>
      <c r="AU216" s="231"/>
      <c r="AV216" s="137" t="str">
        <f t="shared" si="339"/>
        <v>-</v>
      </c>
      <c r="AW216" s="250">
        <f t="shared" si="326"/>
        <v>0</v>
      </c>
      <c r="AX216" s="109"/>
      <c r="AY216" s="31"/>
      <c r="AZ216" s="227" t="str">
        <f t="shared" si="351"/>
        <v>-</v>
      </c>
      <c r="BA216" s="231"/>
      <c r="BB216" s="232"/>
      <c r="BC216" s="231"/>
      <c r="BD216" s="137" t="str">
        <f t="shared" si="340"/>
        <v>-</v>
      </c>
      <c r="BE216" s="250">
        <f t="shared" si="327"/>
        <v>0</v>
      </c>
      <c r="BF216" s="109"/>
      <c r="BG216" s="31"/>
      <c r="BH216" s="227" t="str">
        <f t="shared" si="341"/>
        <v>-</v>
      </c>
      <c r="BI216" s="231"/>
      <c r="BJ216" s="232"/>
      <c r="BK216" s="231"/>
      <c r="BL216" s="137" t="str">
        <f t="shared" si="342"/>
        <v>-</v>
      </c>
      <c r="BM216" s="250">
        <f t="shared" si="328"/>
        <v>0</v>
      </c>
      <c r="BN216" s="109"/>
      <c r="BO216" s="31"/>
      <c r="BP216" s="227" t="str">
        <f t="shared" si="343"/>
        <v>-</v>
      </c>
      <c r="BQ216" s="231"/>
      <c r="BR216" s="232"/>
      <c r="BS216" s="231"/>
      <c r="BT216" s="137" t="str">
        <f t="shared" si="344"/>
        <v>-</v>
      </c>
      <c r="BU216" s="250">
        <f t="shared" si="329"/>
        <v>0</v>
      </c>
      <c r="BV216" s="109"/>
      <c r="BW216" s="31"/>
      <c r="BX216" s="227" t="str">
        <f t="shared" si="352"/>
        <v>-</v>
      </c>
      <c r="BY216" s="231"/>
      <c r="BZ216" s="232"/>
      <c r="CA216" s="231"/>
      <c r="CB216" s="137" t="str">
        <f t="shared" si="345"/>
        <v>-</v>
      </c>
      <c r="CC216" s="250">
        <f t="shared" si="330"/>
        <v>0</v>
      </c>
    </row>
    <row r="217" ht="14.25" customHeight="1" spans="1:81">
      <c r="A217" s="191"/>
      <c r="B217" s="108">
        <v>22</v>
      </c>
      <c r="C217" s="192">
        <f t="shared" si="331"/>
        <v>0</v>
      </c>
      <c r="D217" s="189">
        <f t="shared" si="353"/>
        <v>0</v>
      </c>
      <c r="E217" s="189">
        <f t="shared" si="354"/>
        <v>0</v>
      </c>
      <c r="F217" s="190">
        <f t="shared" si="355"/>
        <v>0</v>
      </c>
      <c r="G217" s="190">
        <f t="shared" si="356"/>
        <v>0</v>
      </c>
      <c r="H217" s="190">
        <f t="shared" si="357"/>
        <v>0</v>
      </c>
      <c r="I217" s="208">
        <f t="shared" si="358"/>
        <v>0</v>
      </c>
      <c r="J217" s="204" t="str">
        <f t="shared" si="346"/>
        <v>-</v>
      </c>
      <c r="K217" s="208">
        <f t="shared" si="359"/>
        <v>0</v>
      </c>
      <c r="L217" s="208">
        <f t="shared" si="360"/>
        <v>0</v>
      </c>
      <c r="M217" s="210">
        <f t="shared" si="332"/>
        <v>0</v>
      </c>
      <c r="N217" s="190">
        <f t="shared" si="361"/>
        <v>0</v>
      </c>
      <c r="O217" s="211" t="str">
        <f t="shared" si="333"/>
        <v>-</v>
      </c>
      <c r="P217" s="210">
        <f t="shared" si="334"/>
        <v>0</v>
      </c>
      <c r="Q217" s="230">
        <f t="shared" si="335"/>
        <v>0</v>
      </c>
      <c r="R217" s="109"/>
      <c r="S217" s="31"/>
      <c r="T217" s="227" t="str">
        <f t="shared" si="347"/>
        <v>-</v>
      </c>
      <c r="U217" s="231"/>
      <c r="V217" s="232"/>
      <c r="W217" s="231"/>
      <c r="X217" s="137" t="str">
        <f t="shared" si="336"/>
        <v>-</v>
      </c>
      <c r="Y217" s="250">
        <f t="shared" si="323"/>
        <v>0</v>
      </c>
      <c r="Z217" s="109"/>
      <c r="AA217" s="31"/>
      <c r="AB217" s="227" t="str">
        <f t="shared" si="348"/>
        <v>-</v>
      </c>
      <c r="AC217" s="231"/>
      <c r="AD217" s="232"/>
      <c r="AE217" s="231"/>
      <c r="AF217" s="137" t="str">
        <f t="shared" si="337"/>
        <v>-</v>
      </c>
      <c r="AG217" s="250">
        <f t="shared" si="324"/>
        <v>0</v>
      </c>
      <c r="AH217" s="109"/>
      <c r="AI217" s="31"/>
      <c r="AJ217" s="227" t="str">
        <f t="shared" si="349"/>
        <v>-</v>
      </c>
      <c r="AK217" s="231"/>
      <c r="AL217" s="232"/>
      <c r="AM217" s="231"/>
      <c r="AN217" s="137" t="str">
        <f t="shared" si="338"/>
        <v>-</v>
      </c>
      <c r="AO217" s="250">
        <f t="shared" si="325"/>
        <v>0</v>
      </c>
      <c r="AP217" s="109"/>
      <c r="AQ217" s="31"/>
      <c r="AR217" s="227" t="str">
        <f t="shared" si="350"/>
        <v>-</v>
      </c>
      <c r="AS217" s="231"/>
      <c r="AT217" s="232"/>
      <c r="AU217" s="231"/>
      <c r="AV217" s="137" t="str">
        <f t="shared" si="339"/>
        <v>-</v>
      </c>
      <c r="AW217" s="250">
        <f t="shared" si="326"/>
        <v>0</v>
      </c>
      <c r="AX217" s="109"/>
      <c r="AY217" s="31"/>
      <c r="AZ217" s="227" t="str">
        <f t="shared" si="351"/>
        <v>-</v>
      </c>
      <c r="BA217" s="231"/>
      <c r="BB217" s="232"/>
      <c r="BC217" s="231"/>
      <c r="BD217" s="137" t="str">
        <f t="shared" si="340"/>
        <v>-</v>
      </c>
      <c r="BE217" s="250">
        <f t="shared" si="327"/>
        <v>0</v>
      </c>
      <c r="BF217" s="109"/>
      <c r="BG217" s="31"/>
      <c r="BH217" s="227" t="str">
        <f t="shared" si="341"/>
        <v>-</v>
      </c>
      <c r="BI217" s="231"/>
      <c r="BJ217" s="232"/>
      <c r="BK217" s="231"/>
      <c r="BL217" s="137" t="str">
        <f t="shared" si="342"/>
        <v>-</v>
      </c>
      <c r="BM217" s="250">
        <f t="shared" si="328"/>
        <v>0</v>
      </c>
      <c r="BN217" s="109"/>
      <c r="BO217" s="31"/>
      <c r="BP217" s="227" t="str">
        <f t="shared" si="343"/>
        <v>-</v>
      </c>
      <c r="BQ217" s="231"/>
      <c r="BR217" s="232"/>
      <c r="BS217" s="231"/>
      <c r="BT217" s="137" t="str">
        <f t="shared" si="344"/>
        <v>-</v>
      </c>
      <c r="BU217" s="250">
        <f t="shared" si="329"/>
        <v>0</v>
      </c>
      <c r="BV217" s="109"/>
      <c r="BW217" s="31"/>
      <c r="BX217" s="227" t="str">
        <f t="shared" si="352"/>
        <v>-</v>
      </c>
      <c r="BY217" s="231"/>
      <c r="BZ217" s="232"/>
      <c r="CA217" s="231"/>
      <c r="CB217" s="137" t="str">
        <f t="shared" si="345"/>
        <v>-</v>
      </c>
      <c r="CC217" s="250">
        <f t="shared" si="330"/>
        <v>0</v>
      </c>
    </row>
    <row r="218" ht="14.25" customHeight="1" spans="1:81">
      <c r="A218" s="191"/>
      <c r="B218" s="108">
        <v>23</v>
      </c>
      <c r="C218" s="192">
        <f t="shared" si="331"/>
        <v>0</v>
      </c>
      <c r="D218" s="189">
        <f t="shared" si="353"/>
        <v>0</v>
      </c>
      <c r="E218" s="189">
        <f t="shared" si="354"/>
        <v>0</v>
      </c>
      <c r="F218" s="190">
        <f t="shared" si="355"/>
        <v>0</v>
      </c>
      <c r="G218" s="190">
        <f t="shared" si="356"/>
        <v>0</v>
      </c>
      <c r="H218" s="190">
        <f t="shared" si="357"/>
        <v>0</v>
      </c>
      <c r="I218" s="208">
        <f t="shared" si="358"/>
        <v>0</v>
      </c>
      <c r="J218" s="204" t="str">
        <f t="shared" si="346"/>
        <v>-</v>
      </c>
      <c r="K218" s="208">
        <f t="shared" si="359"/>
        <v>0</v>
      </c>
      <c r="L218" s="208">
        <f t="shared" si="360"/>
        <v>0</v>
      </c>
      <c r="M218" s="210">
        <f t="shared" si="332"/>
        <v>0</v>
      </c>
      <c r="N218" s="190">
        <f t="shared" si="361"/>
        <v>0</v>
      </c>
      <c r="O218" s="211" t="str">
        <f t="shared" si="333"/>
        <v>-</v>
      </c>
      <c r="P218" s="210">
        <f t="shared" si="334"/>
        <v>0</v>
      </c>
      <c r="Q218" s="230">
        <f t="shared" si="335"/>
        <v>0</v>
      </c>
      <c r="R218" s="109"/>
      <c r="S218" s="31"/>
      <c r="T218" s="227" t="str">
        <f t="shared" si="347"/>
        <v>-</v>
      </c>
      <c r="U218" s="231"/>
      <c r="V218" s="232"/>
      <c r="W218" s="231"/>
      <c r="X218" s="137" t="str">
        <f t="shared" si="336"/>
        <v>-</v>
      </c>
      <c r="Y218" s="250">
        <f t="shared" si="323"/>
        <v>0</v>
      </c>
      <c r="Z218" s="109"/>
      <c r="AA218" s="31"/>
      <c r="AB218" s="227" t="str">
        <f t="shared" si="348"/>
        <v>-</v>
      </c>
      <c r="AC218" s="231"/>
      <c r="AD218" s="232"/>
      <c r="AE218" s="231"/>
      <c r="AF218" s="137" t="str">
        <f t="shared" si="337"/>
        <v>-</v>
      </c>
      <c r="AG218" s="250">
        <f t="shared" si="324"/>
        <v>0</v>
      </c>
      <c r="AH218" s="109"/>
      <c r="AI218" s="31"/>
      <c r="AJ218" s="227" t="str">
        <f t="shared" si="349"/>
        <v>-</v>
      </c>
      <c r="AK218" s="231"/>
      <c r="AL218" s="232"/>
      <c r="AM218" s="231"/>
      <c r="AN218" s="137" t="str">
        <f t="shared" si="338"/>
        <v>-</v>
      </c>
      <c r="AO218" s="250">
        <f t="shared" si="325"/>
        <v>0</v>
      </c>
      <c r="AP218" s="109"/>
      <c r="AQ218" s="31"/>
      <c r="AR218" s="227" t="str">
        <f t="shared" si="350"/>
        <v>-</v>
      </c>
      <c r="AS218" s="231"/>
      <c r="AT218" s="232"/>
      <c r="AU218" s="231"/>
      <c r="AV218" s="137" t="str">
        <f t="shared" si="339"/>
        <v>-</v>
      </c>
      <c r="AW218" s="250">
        <f t="shared" si="326"/>
        <v>0</v>
      </c>
      <c r="AX218" s="109"/>
      <c r="AY218" s="31"/>
      <c r="AZ218" s="227" t="str">
        <f t="shared" si="351"/>
        <v>-</v>
      </c>
      <c r="BA218" s="231"/>
      <c r="BB218" s="232"/>
      <c r="BC218" s="231"/>
      <c r="BD218" s="137" t="str">
        <f t="shared" si="340"/>
        <v>-</v>
      </c>
      <c r="BE218" s="250">
        <f t="shared" si="327"/>
        <v>0</v>
      </c>
      <c r="BF218" s="109"/>
      <c r="BG218" s="31"/>
      <c r="BH218" s="227" t="str">
        <f t="shared" si="341"/>
        <v>-</v>
      </c>
      <c r="BI218" s="231"/>
      <c r="BJ218" s="232"/>
      <c r="BK218" s="231"/>
      <c r="BL218" s="137" t="str">
        <f t="shared" si="342"/>
        <v>-</v>
      </c>
      <c r="BM218" s="250">
        <f t="shared" si="328"/>
        <v>0</v>
      </c>
      <c r="BN218" s="109"/>
      <c r="BO218" s="31"/>
      <c r="BP218" s="227" t="str">
        <f t="shared" si="343"/>
        <v>-</v>
      </c>
      <c r="BQ218" s="231"/>
      <c r="BR218" s="232"/>
      <c r="BS218" s="231"/>
      <c r="BT218" s="137" t="str">
        <f t="shared" si="344"/>
        <v>-</v>
      </c>
      <c r="BU218" s="250">
        <f t="shared" si="329"/>
        <v>0</v>
      </c>
      <c r="BV218" s="109"/>
      <c r="BW218" s="31"/>
      <c r="BX218" s="227" t="str">
        <f t="shared" si="352"/>
        <v>-</v>
      </c>
      <c r="BY218" s="231"/>
      <c r="BZ218" s="232"/>
      <c r="CA218" s="231"/>
      <c r="CB218" s="137" t="str">
        <f t="shared" si="345"/>
        <v>-</v>
      </c>
      <c r="CC218" s="250">
        <f t="shared" si="330"/>
        <v>0</v>
      </c>
    </row>
    <row r="219" ht="14.25" customHeight="1" spans="1:81">
      <c r="A219" s="191"/>
      <c r="B219" s="108">
        <v>24</v>
      </c>
      <c r="C219" s="192">
        <f t="shared" si="331"/>
        <v>0</v>
      </c>
      <c r="D219" s="189">
        <f t="shared" si="353"/>
        <v>0</v>
      </c>
      <c r="E219" s="189">
        <f t="shared" si="354"/>
        <v>0</v>
      </c>
      <c r="F219" s="190">
        <f t="shared" si="355"/>
        <v>0</v>
      </c>
      <c r="G219" s="190">
        <f t="shared" si="356"/>
        <v>0</v>
      </c>
      <c r="H219" s="190">
        <f t="shared" si="357"/>
        <v>0</v>
      </c>
      <c r="I219" s="208">
        <f t="shared" si="358"/>
        <v>0</v>
      </c>
      <c r="J219" s="204" t="str">
        <f t="shared" si="346"/>
        <v>-</v>
      </c>
      <c r="K219" s="208">
        <f t="shared" si="359"/>
        <v>0</v>
      </c>
      <c r="L219" s="208">
        <f t="shared" si="360"/>
        <v>0</v>
      </c>
      <c r="M219" s="210">
        <f t="shared" si="332"/>
        <v>0</v>
      </c>
      <c r="N219" s="190">
        <f t="shared" si="361"/>
        <v>0</v>
      </c>
      <c r="O219" s="211" t="str">
        <f t="shared" si="333"/>
        <v>-</v>
      </c>
      <c r="P219" s="210">
        <f t="shared" si="334"/>
        <v>0</v>
      </c>
      <c r="Q219" s="230">
        <f t="shared" si="335"/>
        <v>0</v>
      </c>
      <c r="R219" s="109"/>
      <c r="S219" s="31"/>
      <c r="T219" s="227" t="str">
        <f t="shared" si="347"/>
        <v>-</v>
      </c>
      <c r="U219" s="231"/>
      <c r="V219" s="232"/>
      <c r="W219" s="231"/>
      <c r="X219" s="137" t="str">
        <f t="shared" si="336"/>
        <v>-</v>
      </c>
      <c r="Y219" s="250">
        <f t="shared" si="323"/>
        <v>0</v>
      </c>
      <c r="Z219" s="109"/>
      <c r="AA219" s="31"/>
      <c r="AB219" s="227" t="str">
        <f t="shared" si="348"/>
        <v>-</v>
      </c>
      <c r="AC219" s="231"/>
      <c r="AD219" s="232"/>
      <c r="AE219" s="231"/>
      <c r="AF219" s="137" t="str">
        <f t="shared" si="337"/>
        <v>-</v>
      </c>
      <c r="AG219" s="250">
        <f t="shared" si="324"/>
        <v>0</v>
      </c>
      <c r="AH219" s="109"/>
      <c r="AI219" s="31"/>
      <c r="AJ219" s="227" t="str">
        <f t="shared" si="349"/>
        <v>-</v>
      </c>
      <c r="AK219" s="231"/>
      <c r="AL219" s="232"/>
      <c r="AM219" s="231"/>
      <c r="AN219" s="137" t="str">
        <f t="shared" si="338"/>
        <v>-</v>
      </c>
      <c r="AO219" s="250">
        <f t="shared" si="325"/>
        <v>0</v>
      </c>
      <c r="AP219" s="109"/>
      <c r="AQ219" s="31"/>
      <c r="AR219" s="227" t="str">
        <f t="shared" si="350"/>
        <v>-</v>
      </c>
      <c r="AS219" s="231"/>
      <c r="AT219" s="232"/>
      <c r="AU219" s="231"/>
      <c r="AV219" s="137" t="str">
        <f t="shared" si="339"/>
        <v>-</v>
      </c>
      <c r="AW219" s="250">
        <f t="shared" si="326"/>
        <v>0</v>
      </c>
      <c r="AX219" s="109"/>
      <c r="AY219" s="31"/>
      <c r="AZ219" s="227" t="str">
        <f t="shared" si="351"/>
        <v>-</v>
      </c>
      <c r="BA219" s="231"/>
      <c r="BB219" s="232"/>
      <c r="BC219" s="231"/>
      <c r="BD219" s="137" t="str">
        <f t="shared" si="340"/>
        <v>-</v>
      </c>
      <c r="BE219" s="250">
        <f t="shared" si="327"/>
        <v>0</v>
      </c>
      <c r="BF219" s="109"/>
      <c r="BG219" s="31"/>
      <c r="BH219" s="227" t="str">
        <f t="shared" si="341"/>
        <v>-</v>
      </c>
      <c r="BI219" s="231"/>
      <c r="BJ219" s="232"/>
      <c r="BK219" s="231"/>
      <c r="BL219" s="137" t="str">
        <f t="shared" si="342"/>
        <v>-</v>
      </c>
      <c r="BM219" s="250">
        <f t="shared" si="328"/>
        <v>0</v>
      </c>
      <c r="BN219" s="109"/>
      <c r="BO219" s="31"/>
      <c r="BP219" s="227" t="str">
        <f t="shared" si="343"/>
        <v>-</v>
      </c>
      <c r="BQ219" s="231"/>
      <c r="BR219" s="232"/>
      <c r="BS219" s="231"/>
      <c r="BT219" s="137" t="str">
        <f t="shared" si="344"/>
        <v>-</v>
      </c>
      <c r="BU219" s="250">
        <f t="shared" si="329"/>
        <v>0</v>
      </c>
      <c r="BV219" s="109"/>
      <c r="BW219" s="31"/>
      <c r="BX219" s="227" t="str">
        <f t="shared" si="352"/>
        <v>-</v>
      </c>
      <c r="BY219" s="231"/>
      <c r="BZ219" s="232"/>
      <c r="CA219" s="231"/>
      <c r="CB219" s="137" t="str">
        <f t="shared" si="345"/>
        <v>-</v>
      </c>
      <c r="CC219" s="250">
        <f t="shared" si="330"/>
        <v>0</v>
      </c>
    </row>
    <row r="220" ht="14.25" customHeight="1" spans="1:81">
      <c r="A220" s="191"/>
      <c r="B220" s="108">
        <v>25</v>
      </c>
      <c r="C220" s="192">
        <f t="shared" si="331"/>
        <v>0</v>
      </c>
      <c r="D220" s="189">
        <f t="shared" si="353"/>
        <v>0</v>
      </c>
      <c r="E220" s="189">
        <f t="shared" si="354"/>
        <v>0</v>
      </c>
      <c r="F220" s="190">
        <f t="shared" si="355"/>
        <v>0</v>
      </c>
      <c r="G220" s="190">
        <f t="shared" si="356"/>
        <v>0</v>
      </c>
      <c r="H220" s="190">
        <f t="shared" si="357"/>
        <v>0</v>
      </c>
      <c r="I220" s="208">
        <f t="shared" si="358"/>
        <v>0</v>
      </c>
      <c r="J220" s="204" t="str">
        <f t="shared" si="346"/>
        <v>-</v>
      </c>
      <c r="K220" s="208">
        <f t="shared" si="359"/>
        <v>0</v>
      </c>
      <c r="L220" s="208">
        <f t="shared" si="360"/>
        <v>0</v>
      </c>
      <c r="M220" s="210">
        <f t="shared" si="332"/>
        <v>0</v>
      </c>
      <c r="N220" s="190">
        <f t="shared" si="361"/>
        <v>0</v>
      </c>
      <c r="O220" s="211" t="str">
        <f t="shared" si="333"/>
        <v>-</v>
      </c>
      <c r="P220" s="210">
        <f t="shared" si="334"/>
        <v>0</v>
      </c>
      <c r="Q220" s="230">
        <f t="shared" si="335"/>
        <v>0</v>
      </c>
      <c r="R220" s="109"/>
      <c r="S220" s="31"/>
      <c r="T220" s="227" t="str">
        <f t="shared" si="347"/>
        <v>-</v>
      </c>
      <c r="U220" s="231"/>
      <c r="V220" s="232"/>
      <c r="W220" s="231"/>
      <c r="X220" s="137" t="str">
        <f t="shared" si="336"/>
        <v>-</v>
      </c>
      <c r="Y220" s="250">
        <f t="shared" si="323"/>
        <v>0</v>
      </c>
      <c r="Z220" s="109"/>
      <c r="AA220" s="31"/>
      <c r="AB220" s="227" t="str">
        <f t="shared" si="348"/>
        <v>-</v>
      </c>
      <c r="AC220" s="231"/>
      <c r="AD220" s="232"/>
      <c r="AE220" s="231"/>
      <c r="AF220" s="137" t="str">
        <f t="shared" si="337"/>
        <v>-</v>
      </c>
      <c r="AG220" s="250">
        <f t="shared" si="324"/>
        <v>0</v>
      </c>
      <c r="AH220" s="109"/>
      <c r="AI220" s="31"/>
      <c r="AJ220" s="227" t="str">
        <f t="shared" si="349"/>
        <v>-</v>
      </c>
      <c r="AK220" s="231"/>
      <c r="AL220" s="232"/>
      <c r="AM220" s="231"/>
      <c r="AN220" s="137" t="str">
        <f t="shared" si="338"/>
        <v>-</v>
      </c>
      <c r="AO220" s="250">
        <f t="shared" si="325"/>
        <v>0</v>
      </c>
      <c r="AP220" s="109"/>
      <c r="AQ220" s="31"/>
      <c r="AR220" s="227" t="str">
        <f t="shared" si="350"/>
        <v>-</v>
      </c>
      <c r="AS220" s="231"/>
      <c r="AT220" s="232"/>
      <c r="AU220" s="231"/>
      <c r="AV220" s="137" t="str">
        <f t="shared" si="339"/>
        <v>-</v>
      </c>
      <c r="AW220" s="250">
        <f t="shared" si="326"/>
        <v>0</v>
      </c>
      <c r="AX220" s="109"/>
      <c r="AY220" s="31"/>
      <c r="AZ220" s="227" t="str">
        <f t="shared" si="351"/>
        <v>-</v>
      </c>
      <c r="BA220" s="231"/>
      <c r="BB220" s="232"/>
      <c r="BC220" s="231"/>
      <c r="BD220" s="137" t="str">
        <f t="shared" si="340"/>
        <v>-</v>
      </c>
      <c r="BE220" s="250">
        <f t="shared" si="327"/>
        <v>0</v>
      </c>
      <c r="BF220" s="109"/>
      <c r="BG220" s="31"/>
      <c r="BH220" s="227" t="str">
        <f t="shared" si="341"/>
        <v>-</v>
      </c>
      <c r="BI220" s="231"/>
      <c r="BJ220" s="232"/>
      <c r="BK220" s="231"/>
      <c r="BL220" s="137" t="str">
        <f t="shared" si="342"/>
        <v>-</v>
      </c>
      <c r="BM220" s="250">
        <f t="shared" si="328"/>
        <v>0</v>
      </c>
      <c r="BN220" s="109"/>
      <c r="BO220" s="31"/>
      <c r="BP220" s="227" t="str">
        <f t="shared" si="343"/>
        <v>-</v>
      </c>
      <c r="BQ220" s="231"/>
      <c r="BR220" s="232"/>
      <c r="BS220" s="231"/>
      <c r="BT220" s="137" t="str">
        <f t="shared" si="344"/>
        <v>-</v>
      </c>
      <c r="BU220" s="250">
        <f t="shared" si="329"/>
        <v>0</v>
      </c>
      <c r="BV220" s="109"/>
      <c r="BW220" s="31"/>
      <c r="BX220" s="227" t="str">
        <f t="shared" si="352"/>
        <v>-</v>
      </c>
      <c r="BY220" s="231"/>
      <c r="BZ220" s="232"/>
      <c r="CA220" s="231"/>
      <c r="CB220" s="137" t="str">
        <f t="shared" si="345"/>
        <v>-</v>
      </c>
      <c r="CC220" s="250">
        <f t="shared" si="330"/>
        <v>0</v>
      </c>
    </row>
    <row r="221" ht="14.25" customHeight="1" spans="1:81">
      <c r="A221" s="191"/>
      <c r="B221" s="108">
        <v>26</v>
      </c>
      <c r="C221" s="192">
        <f t="shared" si="331"/>
        <v>0</v>
      </c>
      <c r="D221" s="189">
        <f t="shared" si="353"/>
        <v>0</v>
      </c>
      <c r="E221" s="189">
        <f t="shared" si="354"/>
        <v>0</v>
      </c>
      <c r="F221" s="190">
        <f t="shared" si="355"/>
        <v>0</v>
      </c>
      <c r="G221" s="190">
        <f t="shared" si="356"/>
        <v>0</v>
      </c>
      <c r="H221" s="190">
        <f t="shared" si="357"/>
        <v>0</v>
      </c>
      <c r="I221" s="208">
        <f t="shared" si="358"/>
        <v>0</v>
      </c>
      <c r="J221" s="204" t="str">
        <f t="shared" si="346"/>
        <v>-</v>
      </c>
      <c r="K221" s="208">
        <f t="shared" si="359"/>
        <v>0</v>
      </c>
      <c r="L221" s="208">
        <f t="shared" si="360"/>
        <v>0</v>
      </c>
      <c r="M221" s="210">
        <f t="shared" si="332"/>
        <v>0</v>
      </c>
      <c r="N221" s="190">
        <f t="shared" si="361"/>
        <v>0</v>
      </c>
      <c r="O221" s="211" t="str">
        <f t="shared" si="333"/>
        <v>-</v>
      </c>
      <c r="P221" s="210">
        <f t="shared" si="334"/>
        <v>0</v>
      </c>
      <c r="Q221" s="230">
        <f t="shared" si="335"/>
        <v>0</v>
      </c>
      <c r="R221" s="109"/>
      <c r="S221" s="31"/>
      <c r="T221" s="227" t="str">
        <f t="shared" si="347"/>
        <v>-</v>
      </c>
      <c r="U221" s="231"/>
      <c r="V221" s="232"/>
      <c r="W221" s="231"/>
      <c r="X221" s="137" t="str">
        <f t="shared" si="336"/>
        <v>-</v>
      </c>
      <c r="Y221" s="250">
        <f t="shared" si="323"/>
        <v>0</v>
      </c>
      <c r="Z221" s="109"/>
      <c r="AA221" s="31"/>
      <c r="AB221" s="227" t="str">
        <f t="shared" si="348"/>
        <v>-</v>
      </c>
      <c r="AC221" s="231"/>
      <c r="AD221" s="232"/>
      <c r="AE221" s="231"/>
      <c r="AF221" s="137" t="str">
        <f t="shared" si="337"/>
        <v>-</v>
      </c>
      <c r="AG221" s="250">
        <f t="shared" si="324"/>
        <v>0</v>
      </c>
      <c r="AH221" s="109"/>
      <c r="AI221" s="31"/>
      <c r="AJ221" s="227" t="str">
        <f t="shared" si="349"/>
        <v>-</v>
      </c>
      <c r="AK221" s="231"/>
      <c r="AL221" s="232"/>
      <c r="AM221" s="231"/>
      <c r="AN221" s="137" t="str">
        <f t="shared" si="338"/>
        <v>-</v>
      </c>
      <c r="AO221" s="250">
        <f t="shared" si="325"/>
        <v>0</v>
      </c>
      <c r="AP221" s="109"/>
      <c r="AQ221" s="31"/>
      <c r="AR221" s="227" t="str">
        <f t="shared" si="350"/>
        <v>-</v>
      </c>
      <c r="AS221" s="231"/>
      <c r="AT221" s="232"/>
      <c r="AU221" s="231"/>
      <c r="AV221" s="137" t="str">
        <f t="shared" si="339"/>
        <v>-</v>
      </c>
      <c r="AW221" s="250">
        <f t="shared" si="326"/>
        <v>0</v>
      </c>
      <c r="AX221" s="109"/>
      <c r="AY221" s="31"/>
      <c r="AZ221" s="227" t="str">
        <f t="shared" si="351"/>
        <v>-</v>
      </c>
      <c r="BA221" s="231"/>
      <c r="BB221" s="232"/>
      <c r="BC221" s="231"/>
      <c r="BD221" s="137" t="str">
        <f t="shared" si="340"/>
        <v>-</v>
      </c>
      <c r="BE221" s="250">
        <f t="shared" si="327"/>
        <v>0</v>
      </c>
      <c r="BF221" s="109"/>
      <c r="BG221" s="31"/>
      <c r="BH221" s="227" t="str">
        <f t="shared" si="341"/>
        <v>-</v>
      </c>
      <c r="BI221" s="231"/>
      <c r="BJ221" s="232"/>
      <c r="BK221" s="231"/>
      <c r="BL221" s="137" t="str">
        <f t="shared" si="342"/>
        <v>-</v>
      </c>
      <c r="BM221" s="250">
        <f t="shared" si="328"/>
        <v>0</v>
      </c>
      <c r="BN221" s="109"/>
      <c r="BO221" s="31"/>
      <c r="BP221" s="227" t="str">
        <f t="shared" si="343"/>
        <v>-</v>
      </c>
      <c r="BQ221" s="231"/>
      <c r="BR221" s="232"/>
      <c r="BS221" s="231"/>
      <c r="BT221" s="137" t="str">
        <f t="shared" si="344"/>
        <v>-</v>
      </c>
      <c r="BU221" s="250">
        <f t="shared" si="329"/>
        <v>0</v>
      </c>
      <c r="BV221" s="109"/>
      <c r="BW221" s="31"/>
      <c r="BX221" s="227" t="str">
        <f t="shared" si="352"/>
        <v>-</v>
      </c>
      <c r="BY221" s="231"/>
      <c r="BZ221" s="232"/>
      <c r="CA221" s="231"/>
      <c r="CB221" s="137" t="str">
        <f t="shared" si="345"/>
        <v>-</v>
      </c>
      <c r="CC221" s="250">
        <f t="shared" si="330"/>
        <v>0</v>
      </c>
    </row>
    <row r="222" ht="14.25" customHeight="1" spans="1:81">
      <c r="A222" s="191"/>
      <c r="B222" s="108">
        <v>27</v>
      </c>
      <c r="C222" s="192">
        <f t="shared" si="331"/>
        <v>0</v>
      </c>
      <c r="D222" s="189">
        <f t="shared" si="353"/>
        <v>0</v>
      </c>
      <c r="E222" s="189">
        <f t="shared" si="354"/>
        <v>0</v>
      </c>
      <c r="F222" s="190">
        <f t="shared" si="355"/>
        <v>0</v>
      </c>
      <c r="G222" s="190">
        <f t="shared" si="356"/>
        <v>0</v>
      </c>
      <c r="H222" s="190">
        <f t="shared" si="357"/>
        <v>0</v>
      </c>
      <c r="I222" s="208">
        <f t="shared" si="358"/>
        <v>0</v>
      </c>
      <c r="J222" s="204" t="str">
        <f t="shared" si="346"/>
        <v>-</v>
      </c>
      <c r="K222" s="208">
        <f t="shared" si="359"/>
        <v>0</v>
      </c>
      <c r="L222" s="208">
        <f t="shared" si="360"/>
        <v>0</v>
      </c>
      <c r="M222" s="210">
        <f t="shared" si="332"/>
        <v>0</v>
      </c>
      <c r="N222" s="190">
        <f t="shared" si="361"/>
        <v>0</v>
      </c>
      <c r="O222" s="211" t="str">
        <f t="shared" si="333"/>
        <v>-</v>
      </c>
      <c r="P222" s="210">
        <f t="shared" si="334"/>
        <v>0</v>
      </c>
      <c r="Q222" s="230">
        <f t="shared" si="335"/>
        <v>0</v>
      </c>
      <c r="R222" s="109"/>
      <c r="S222" s="31"/>
      <c r="T222" s="227" t="str">
        <f t="shared" si="347"/>
        <v>-</v>
      </c>
      <c r="U222" s="231"/>
      <c r="V222" s="232"/>
      <c r="W222" s="231"/>
      <c r="X222" s="137" t="str">
        <f t="shared" si="336"/>
        <v>-</v>
      </c>
      <c r="Y222" s="250">
        <f t="shared" si="323"/>
        <v>0</v>
      </c>
      <c r="Z222" s="109"/>
      <c r="AA222" s="31"/>
      <c r="AB222" s="227" t="str">
        <f t="shared" si="348"/>
        <v>-</v>
      </c>
      <c r="AC222" s="231"/>
      <c r="AD222" s="232"/>
      <c r="AE222" s="231"/>
      <c r="AF222" s="137" t="str">
        <f t="shared" si="337"/>
        <v>-</v>
      </c>
      <c r="AG222" s="250">
        <f t="shared" si="324"/>
        <v>0</v>
      </c>
      <c r="AH222" s="109"/>
      <c r="AI222" s="31"/>
      <c r="AJ222" s="227" t="str">
        <f t="shared" si="349"/>
        <v>-</v>
      </c>
      <c r="AK222" s="231"/>
      <c r="AL222" s="232"/>
      <c r="AM222" s="231"/>
      <c r="AN222" s="137" t="str">
        <f t="shared" si="338"/>
        <v>-</v>
      </c>
      <c r="AO222" s="250">
        <f t="shared" si="325"/>
        <v>0</v>
      </c>
      <c r="AP222" s="109"/>
      <c r="AQ222" s="31"/>
      <c r="AR222" s="227" t="str">
        <f t="shared" si="350"/>
        <v>-</v>
      </c>
      <c r="AS222" s="231"/>
      <c r="AT222" s="232"/>
      <c r="AU222" s="231"/>
      <c r="AV222" s="137" t="str">
        <f t="shared" si="339"/>
        <v>-</v>
      </c>
      <c r="AW222" s="250">
        <f t="shared" si="326"/>
        <v>0</v>
      </c>
      <c r="AX222" s="109"/>
      <c r="AY222" s="31"/>
      <c r="AZ222" s="227" t="str">
        <f t="shared" si="351"/>
        <v>-</v>
      </c>
      <c r="BA222" s="231"/>
      <c r="BB222" s="232"/>
      <c r="BC222" s="231"/>
      <c r="BD222" s="137" t="str">
        <f t="shared" si="340"/>
        <v>-</v>
      </c>
      <c r="BE222" s="250">
        <f t="shared" si="327"/>
        <v>0</v>
      </c>
      <c r="BF222" s="109"/>
      <c r="BG222" s="31"/>
      <c r="BH222" s="227" t="str">
        <f t="shared" si="341"/>
        <v>-</v>
      </c>
      <c r="BI222" s="231"/>
      <c r="BJ222" s="232"/>
      <c r="BK222" s="231"/>
      <c r="BL222" s="137" t="str">
        <f t="shared" si="342"/>
        <v>-</v>
      </c>
      <c r="BM222" s="250">
        <f t="shared" si="328"/>
        <v>0</v>
      </c>
      <c r="BN222" s="109"/>
      <c r="BO222" s="31"/>
      <c r="BP222" s="227" t="str">
        <f t="shared" si="343"/>
        <v>-</v>
      </c>
      <c r="BQ222" s="231"/>
      <c r="BR222" s="232"/>
      <c r="BS222" s="231"/>
      <c r="BT222" s="137" t="str">
        <f t="shared" si="344"/>
        <v>-</v>
      </c>
      <c r="BU222" s="250">
        <f t="shared" si="329"/>
        <v>0</v>
      </c>
      <c r="BV222" s="109"/>
      <c r="BW222" s="31"/>
      <c r="BX222" s="227" t="str">
        <f t="shared" si="352"/>
        <v>-</v>
      </c>
      <c r="BY222" s="231"/>
      <c r="BZ222" s="232"/>
      <c r="CA222" s="231"/>
      <c r="CB222" s="137" t="str">
        <f t="shared" si="345"/>
        <v>-</v>
      </c>
      <c r="CC222" s="250">
        <f t="shared" si="330"/>
        <v>0</v>
      </c>
    </row>
    <row r="223" ht="14.25" customHeight="1" spans="1:81">
      <c r="A223" s="191"/>
      <c r="B223" s="108">
        <v>28</v>
      </c>
      <c r="C223" s="192">
        <f t="shared" si="331"/>
        <v>0</v>
      </c>
      <c r="D223" s="189">
        <f t="shared" si="353"/>
        <v>0</v>
      </c>
      <c r="E223" s="189">
        <f t="shared" si="354"/>
        <v>0</v>
      </c>
      <c r="F223" s="190">
        <f t="shared" si="355"/>
        <v>0</v>
      </c>
      <c r="G223" s="190">
        <f t="shared" si="356"/>
        <v>0</v>
      </c>
      <c r="H223" s="190">
        <f t="shared" si="357"/>
        <v>0</v>
      </c>
      <c r="I223" s="208">
        <f t="shared" si="358"/>
        <v>0</v>
      </c>
      <c r="J223" s="204" t="str">
        <f t="shared" si="346"/>
        <v>-</v>
      </c>
      <c r="K223" s="208">
        <f t="shared" si="359"/>
        <v>0</v>
      </c>
      <c r="L223" s="208">
        <f t="shared" si="360"/>
        <v>0</v>
      </c>
      <c r="M223" s="210">
        <f t="shared" si="332"/>
        <v>0</v>
      </c>
      <c r="N223" s="190">
        <f t="shared" si="361"/>
        <v>0</v>
      </c>
      <c r="O223" s="211" t="str">
        <f t="shared" si="333"/>
        <v>-</v>
      </c>
      <c r="P223" s="210">
        <f t="shared" si="334"/>
        <v>0</v>
      </c>
      <c r="Q223" s="230">
        <f t="shared" si="335"/>
        <v>0</v>
      </c>
      <c r="R223" s="109"/>
      <c r="S223" s="31"/>
      <c r="T223" s="227" t="str">
        <f t="shared" si="347"/>
        <v>-</v>
      </c>
      <c r="U223" s="231"/>
      <c r="V223" s="232"/>
      <c r="W223" s="231"/>
      <c r="X223" s="137" t="str">
        <f t="shared" si="336"/>
        <v>-</v>
      </c>
      <c r="Y223" s="250">
        <f t="shared" si="323"/>
        <v>0</v>
      </c>
      <c r="Z223" s="109"/>
      <c r="AA223" s="31"/>
      <c r="AB223" s="227" t="str">
        <f t="shared" si="348"/>
        <v>-</v>
      </c>
      <c r="AC223" s="231"/>
      <c r="AD223" s="232"/>
      <c r="AE223" s="231"/>
      <c r="AF223" s="137" t="str">
        <f t="shared" si="337"/>
        <v>-</v>
      </c>
      <c r="AG223" s="250">
        <f t="shared" si="324"/>
        <v>0</v>
      </c>
      <c r="AH223" s="109"/>
      <c r="AI223" s="31"/>
      <c r="AJ223" s="227" t="str">
        <f t="shared" si="349"/>
        <v>-</v>
      </c>
      <c r="AK223" s="231"/>
      <c r="AL223" s="232"/>
      <c r="AM223" s="231"/>
      <c r="AN223" s="137" t="str">
        <f t="shared" si="338"/>
        <v>-</v>
      </c>
      <c r="AO223" s="250">
        <f t="shared" si="325"/>
        <v>0</v>
      </c>
      <c r="AP223" s="109"/>
      <c r="AQ223" s="31"/>
      <c r="AR223" s="227" t="str">
        <f t="shared" si="350"/>
        <v>-</v>
      </c>
      <c r="AS223" s="231"/>
      <c r="AT223" s="232"/>
      <c r="AU223" s="231"/>
      <c r="AV223" s="137" t="str">
        <f t="shared" si="339"/>
        <v>-</v>
      </c>
      <c r="AW223" s="250">
        <f t="shared" si="326"/>
        <v>0</v>
      </c>
      <c r="AX223" s="109"/>
      <c r="AY223" s="31"/>
      <c r="AZ223" s="227" t="str">
        <f t="shared" si="351"/>
        <v>-</v>
      </c>
      <c r="BA223" s="231"/>
      <c r="BB223" s="232"/>
      <c r="BC223" s="231"/>
      <c r="BD223" s="137" t="str">
        <f t="shared" si="340"/>
        <v>-</v>
      </c>
      <c r="BE223" s="250">
        <f t="shared" si="327"/>
        <v>0</v>
      </c>
      <c r="BF223" s="109"/>
      <c r="BG223" s="31"/>
      <c r="BH223" s="227" t="str">
        <f t="shared" si="341"/>
        <v>-</v>
      </c>
      <c r="BI223" s="231"/>
      <c r="BJ223" s="232"/>
      <c r="BK223" s="231"/>
      <c r="BL223" s="137" t="str">
        <f t="shared" si="342"/>
        <v>-</v>
      </c>
      <c r="BM223" s="250">
        <f t="shared" si="328"/>
        <v>0</v>
      </c>
      <c r="BN223" s="109"/>
      <c r="BO223" s="31"/>
      <c r="BP223" s="227" t="str">
        <f t="shared" si="343"/>
        <v>-</v>
      </c>
      <c r="BQ223" s="231"/>
      <c r="BR223" s="232"/>
      <c r="BS223" s="231"/>
      <c r="BT223" s="137" t="str">
        <f t="shared" si="344"/>
        <v>-</v>
      </c>
      <c r="BU223" s="250">
        <f t="shared" si="329"/>
        <v>0</v>
      </c>
      <c r="BV223" s="109"/>
      <c r="BW223" s="31"/>
      <c r="BX223" s="227" t="str">
        <f t="shared" si="352"/>
        <v>-</v>
      </c>
      <c r="BY223" s="231"/>
      <c r="BZ223" s="232"/>
      <c r="CA223" s="231"/>
      <c r="CB223" s="137" t="str">
        <f t="shared" si="345"/>
        <v>-</v>
      </c>
      <c r="CC223" s="250">
        <f t="shared" si="330"/>
        <v>0</v>
      </c>
    </row>
    <row r="224" ht="14.25" customHeight="1" spans="1:81">
      <c r="A224" s="191"/>
      <c r="B224" s="108">
        <v>29</v>
      </c>
      <c r="C224" s="192">
        <f t="shared" si="331"/>
        <v>0</v>
      </c>
      <c r="D224" s="189">
        <f t="shared" si="353"/>
        <v>0</v>
      </c>
      <c r="E224" s="189">
        <f t="shared" si="354"/>
        <v>0</v>
      </c>
      <c r="F224" s="190">
        <f t="shared" si="355"/>
        <v>0</v>
      </c>
      <c r="G224" s="190">
        <f t="shared" si="356"/>
        <v>0</v>
      </c>
      <c r="H224" s="190">
        <f t="shared" si="357"/>
        <v>0</v>
      </c>
      <c r="I224" s="208">
        <f t="shared" si="358"/>
        <v>0</v>
      </c>
      <c r="J224" s="204" t="str">
        <f t="shared" si="346"/>
        <v>-</v>
      </c>
      <c r="K224" s="208">
        <f t="shared" si="359"/>
        <v>0</v>
      </c>
      <c r="L224" s="208">
        <f t="shared" si="360"/>
        <v>0</v>
      </c>
      <c r="M224" s="210">
        <f t="shared" si="332"/>
        <v>0</v>
      </c>
      <c r="N224" s="190">
        <f t="shared" si="361"/>
        <v>0</v>
      </c>
      <c r="O224" s="211" t="str">
        <f t="shared" si="333"/>
        <v>-</v>
      </c>
      <c r="P224" s="210">
        <f t="shared" si="334"/>
        <v>0</v>
      </c>
      <c r="Q224" s="230">
        <f t="shared" si="335"/>
        <v>0</v>
      </c>
      <c r="R224" s="109"/>
      <c r="S224" s="31"/>
      <c r="T224" s="227" t="str">
        <f t="shared" si="347"/>
        <v>-</v>
      </c>
      <c r="U224" s="231"/>
      <c r="V224" s="232"/>
      <c r="W224" s="231"/>
      <c r="X224" s="137" t="str">
        <f t="shared" si="336"/>
        <v>-</v>
      </c>
      <c r="Y224" s="250">
        <f t="shared" si="323"/>
        <v>0</v>
      </c>
      <c r="Z224" s="109"/>
      <c r="AA224" s="31"/>
      <c r="AB224" s="227" t="str">
        <f t="shared" si="348"/>
        <v>-</v>
      </c>
      <c r="AC224" s="231"/>
      <c r="AD224" s="232"/>
      <c r="AE224" s="231"/>
      <c r="AF224" s="137" t="str">
        <f t="shared" si="337"/>
        <v>-</v>
      </c>
      <c r="AG224" s="250">
        <f t="shared" si="324"/>
        <v>0</v>
      </c>
      <c r="AH224" s="109"/>
      <c r="AI224" s="31"/>
      <c r="AJ224" s="227" t="str">
        <f t="shared" si="349"/>
        <v>-</v>
      </c>
      <c r="AK224" s="231"/>
      <c r="AL224" s="232"/>
      <c r="AM224" s="231"/>
      <c r="AN224" s="137" t="str">
        <f t="shared" si="338"/>
        <v>-</v>
      </c>
      <c r="AO224" s="250">
        <f t="shared" si="325"/>
        <v>0</v>
      </c>
      <c r="AP224" s="109"/>
      <c r="AQ224" s="31"/>
      <c r="AR224" s="227" t="str">
        <f t="shared" si="350"/>
        <v>-</v>
      </c>
      <c r="AS224" s="231"/>
      <c r="AT224" s="232"/>
      <c r="AU224" s="231"/>
      <c r="AV224" s="137" t="str">
        <f t="shared" si="339"/>
        <v>-</v>
      </c>
      <c r="AW224" s="250">
        <f t="shared" si="326"/>
        <v>0</v>
      </c>
      <c r="AX224" s="109"/>
      <c r="AY224" s="31"/>
      <c r="AZ224" s="227" t="str">
        <f t="shared" si="351"/>
        <v>-</v>
      </c>
      <c r="BA224" s="231"/>
      <c r="BB224" s="232"/>
      <c r="BC224" s="231"/>
      <c r="BD224" s="137" t="str">
        <f t="shared" si="340"/>
        <v>-</v>
      </c>
      <c r="BE224" s="250">
        <f t="shared" si="327"/>
        <v>0</v>
      </c>
      <c r="BF224" s="109"/>
      <c r="BG224" s="31"/>
      <c r="BH224" s="227" t="str">
        <f t="shared" si="341"/>
        <v>-</v>
      </c>
      <c r="BI224" s="231"/>
      <c r="BJ224" s="232"/>
      <c r="BK224" s="231"/>
      <c r="BL224" s="137" t="str">
        <f t="shared" si="342"/>
        <v>-</v>
      </c>
      <c r="BM224" s="250">
        <f t="shared" si="328"/>
        <v>0</v>
      </c>
      <c r="BN224" s="109"/>
      <c r="BO224" s="31"/>
      <c r="BP224" s="227" t="str">
        <f t="shared" si="343"/>
        <v>-</v>
      </c>
      <c r="BQ224" s="231"/>
      <c r="BR224" s="232"/>
      <c r="BS224" s="231"/>
      <c r="BT224" s="137" t="str">
        <f t="shared" si="344"/>
        <v>-</v>
      </c>
      <c r="BU224" s="250">
        <f t="shared" si="329"/>
        <v>0</v>
      </c>
      <c r="BV224" s="109"/>
      <c r="BW224" s="31"/>
      <c r="BX224" s="227" t="str">
        <f t="shared" si="352"/>
        <v>-</v>
      </c>
      <c r="BY224" s="231"/>
      <c r="BZ224" s="232"/>
      <c r="CA224" s="231"/>
      <c r="CB224" s="137" t="str">
        <f t="shared" si="345"/>
        <v>-</v>
      </c>
      <c r="CC224" s="250">
        <f t="shared" si="330"/>
        <v>0</v>
      </c>
    </row>
    <row r="225" ht="14.25" customHeight="1" spans="1:81">
      <c r="A225" s="191"/>
      <c r="B225" s="108">
        <v>30</v>
      </c>
      <c r="C225" s="192">
        <f t="shared" si="331"/>
        <v>0</v>
      </c>
      <c r="D225" s="189">
        <f t="shared" si="353"/>
        <v>0</v>
      </c>
      <c r="E225" s="189">
        <f t="shared" si="354"/>
        <v>0</v>
      </c>
      <c r="F225" s="190">
        <f t="shared" si="355"/>
        <v>0</v>
      </c>
      <c r="G225" s="190">
        <f t="shared" si="356"/>
        <v>0</v>
      </c>
      <c r="H225" s="190">
        <f t="shared" si="357"/>
        <v>0</v>
      </c>
      <c r="I225" s="208">
        <f t="shared" si="358"/>
        <v>0</v>
      </c>
      <c r="J225" s="204" t="str">
        <f t="shared" si="346"/>
        <v>-</v>
      </c>
      <c r="K225" s="208">
        <f t="shared" si="359"/>
        <v>0</v>
      </c>
      <c r="L225" s="208">
        <f t="shared" si="360"/>
        <v>0</v>
      </c>
      <c r="M225" s="210">
        <f t="shared" si="332"/>
        <v>0</v>
      </c>
      <c r="N225" s="190">
        <f t="shared" si="361"/>
        <v>0</v>
      </c>
      <c r="O225" s="211" t="str">
        <f t="shared" si="333"/>
        <v>-</v>
      </c>
      <c r="P225" s="210">
        <f t="shared" si="334"/>
        <v>0</v>
      </c>
      <c r="Q225" s="230">
        <f t="shared" si="335"/>
        <v>0</v>
      </c>
      <c r="R225" s="109"/>
      <c r="S225" s="31"/>
      <c r="T225" s="227" t="str">
        <f t="shared" si="347"/>
        <v>-</v>
      </c>
      <c r="U225" s="231"/>
      <c r="V225" s="232"/>
      <c r="W225" s="231"/>
      <c r="X225" s="137" t="str">
        <f t="shared" si="336"/>
        <v>-</v>
      </c>
      <c r="Y225" s="250">
        <f t="shared" si="323"/>
        <v>0</v>
      </c>
      <c r="Z225" s="109"/>
      <c r="AA225" s="31"/>
      <c r="AB225" s="227" t="str">
        <f t="shared" si="348"/>
        <v>-</v>
      </c>
      <c r="AC225" s="231"/>
      <c r="AD225" s="232"/>
      <c r="AE225" s="231"/>
      <c r="AF225" s="137" t="str">
        <f t="shared" si="337"/>
        <v>-</v>
      </c>
      <c r="AG225" s="250">
        <f t="shared" si="324"/>
        <v>0</v>
      </c>
      <c r="AH225" s="109"/>
      <c r="AI225" s="31"/>
      <c r="AJ225" s="227" t="str">
        <f t="shared" si="349"/>
        <v>-</v>
      </c>
      <c r="AK225" s="231"/>
      <c r="AL225" s="232"/>
      <c r="AM225" s="231"/>
      <c r="AN225" s="137" t="str">
        <f t="shared" si="338"/>
        <v>-</v>
      </c>
      <c r="AO225" s="250">
        <f t="shared" si="325"/>
        <v>0</v>
      </c>
      <c r="AP225" s="109"/>
      <c r="AQ225" s="31"/>
      <c r="AR225" s="227" t="str">
        <f t="shared" si="350"/>
        <v>-</v>
      </c>
      <c r="AS225" s="231"/>
      <c r="AT225" s="232"/>
      <c r="AU225" s="231"/>
      <c r="AV225" s="137" t="str">
        <f t="shared" si="339"/>
        <v>-</v>
      </c>
      <c r="AW225" s="250">
        <f t="shared" si="326"/>
        <v>0</v>
      </c>
      <c r="AX225" s="109"/>
      <c r="AY225" s="31"/>
      <c r="AZ225" s="227" t="str">
        <f t="shared" si="351"/>
        <v>-</v>
      </c>
      <c r="BA225" s="231"/>
      <c r="BB225" s="232"/>
      <c r="BC225" s="231"/>
      <c r="BD225" s="137" t="str">
        <f t="shared" si="340"/>
        <v>-</v>
      </c>
      <c r="BE225" s="250">
        <f t="shared" si="327"/>
        <v>0</v>
      </c>
      <c r="BF225" s="109"/>
      <c r="BG225" s="31"/>
      <c r="BH225" s="227" t="str">
        <f t="shared" si="341"/>
        <v>-</v>
      </c>
      <c r="BI225" s="231"/>
      <c r="BJ225" s="232"/>
      <c r="BK225" s="231"/>
      <c r="BL225" s="137" t="str">
        <f t="shared" si="342"/>
        <v>-</v>
      </c>
      <c r="BM225" s="250">
        <f t="shared" si="328"/>
        <v>0</v>
      </c>
      <c r="BN225" s="109"/>
      <c r="BO225" s="31"/>
      <c r="BP225" s="227" t="str">
        <f t="shared" si="343"/>
        <v>-</v>
      </c>
      <c r="BQ225" s="231"/>
      <c r="BR225" s="232"/>
      <c r="BS225" s="231"/>
      <c r="BT225" s="137" t="str">
        <f t="shared" si="344"/>
        <v>-</v>
      </c>
      <c r="BU225" s="250">
        <f t="shared" si="329"/>
        <v>0</v>
      </c>
      <c r="BV225" s="109"/>
      <c r="BW225" s="31"/>
      <c r="BX225" s="227" t="str">
        <f t="shared" si="352"/>
        <v>-</v>
      </c>
      <c r="BY225" s="231"/>
      <c r="BZ225" s="232"/>
      <c r="CA225" s="231"/>
      <c r="CB225" s="137" t="str">
        <f t="shared" si="345"/>
        <v>-</v>
      </c>
      <c r="CC225" s="250">
        <f t="shared" si="330"/>
        <v>0</v>
      </c>
    </row>
    <row r="226" ht="15" customHeight="1" spans="1:81">
      <c r="A226" s="193"/>
      <c r="B226" s="115">
        <v>31</v>
      </c>
      <c r="C226" s="192">
        <f t="shared" si="331"/>
        <v>0</v>
      </c>
      <c r="D226" s="189">
        <f t="shared" si="353"/>
        <v>0</v>
      </c>
      <c r="E226" s="189">
        <f t="shared" si="354"/>
        <v>0</v>
      </c>
      <c r="F226" s="190">
        <f t="shared" si="355"/>
        <v>0</v>
      </c>
      <c r="G226" s="190">
        <f t="shared" si="356"/>
        <v>0</v>
      </c>
      <c r="H226" s="190">
        <f t="shared" si="357"/>
        <v>0</v>
      </c>
      <c r="I226" s="208">
        <f t="shared" si="358"/>
        <v>0</v>
      </c>
      <c r="J226" s="204" t="str">
        <f t="shared" si="346"/>
        <v>-</v>
      </c>
      <c r="K226" s="208">
        <f t="shared" si="359"/>
        <v>0</v>
      </c>
      <c r="L226" s="208">
        <f t="shared" si="360"/>
        <v>0</v>
      </c>
      <c r="M226" s="210">
        <f t="shared" si="332"/>
        <v>0</v>
      </c>
      <c r="N226" s="190">
        <f t="shared" si="361"/>
        <v>0</v>
      </c>
      <c r="O226" s="211" t="str">
        <f t="shared" si="333"/>
        <v>-</v>
      </c>
      <c r="P226" s="210">
        <f t="shared" si="334"/>
        <v>0</v>
      </c>
      <c r="Q226" s="230">
        <f t="shared" si="335"/>
        <v>0</v>
      </c>
      <c r="R226" s="126"/>
      <c r="S226" s="35"/>
      <c r="T226" s="227" t="str">
        <f t="shared" si="347"/>
        <v>-</v>
      </c>
      <c r="U226" s="238"/>
      <c r="V226" s="239"/>
      <c r="W226" s="238"/>
      <c r="X226" s="139" t="str">
        <f t="shared" si="336"/>
        <v>-</v>
      </c>
      <c r="Y226" s="252">
        <f t="shared" si="323"/>
        <v>0</v>
      </c>
      <c r="Z226" s="126"/>
      <c r="AA226" s="35"/>
      <c r="AB226" s="227" t="str">
        <f t="shared" si="348"/>
        <v>-</v>
      </c>
      <c r="AC226" s="238"/>
      <c r="AD226" s="239"/>
      <c r="AE226" s="238"/>
      <c r="AF226" s="139" t="str">
        <f t="shared" si="337"/>
        <v>-</v>
      </c>
      <c r="AG226" s="252">
        <f t="shared" si="324"/>
        <v>0</v>
      </c>
      <c r="AH226" s="126"/>
      <c r="AI226" s="35"/>
      <c r="AJ226" s="227" t="str">
        <f t="shared" si="349"/>
        <v>-</v>
      </c>
      <c r="AK226" s="238"/>
      <c r="AL226" s="239"/>
      <c r="AM226" s="238"/>
      <c r="AN226" s="139" t="str">
        <f t="shared" si="338"/>
        <v>-</v>
      </c>
      <c r="AO226" s="252">
        <f t="shared" si="325"/>
        <v>0</v>
      </c>
      <c r="AP226" s="126"/>
      <c r="AQ226" s="35"/>
      <c r="AR226" s="227" t="str">
        <f t="shared" si="350"/>
        <v>-</v>
      </c>
      <c r="AS226" s="238"/>
      <c r="AT226" s="239"/>
      <c r="AU226" s="238"/>
      <c r="AV226" s="139" t="str">
        <f t="shared" si="339"/>
        <v>-</v>
      </c>
      <c r="AW226" s="252">
        <f t="shared" si="326"/>
        <v>0</v>
      </c>
      <c r="AX226" s="126"/>
      <c r="AY226" s="35"/>
      <c r="AZ226" s="227" t="str">
        <f t="shared" si="351"/>
        <v>-</v>
      </c>
      <c r="BA226" s="238"/>
      <c r="BB226" s="239"/>
      <c r="BC226" s="238"/>
      <c r="BD226" s="139" t="str">
        <f t="shared" si="340"/>
        <v>-</v>
      </c>
      <c r="BE226" s="252">
        <f t="shared" si="327"/>
        <v>0</v>
      </c>
      <c r="BF226" s="126"/>
      <c r="BG226" s="35"/>
      <c r="BH226" s="227" t="str">
        <f t="shared" si="341"/>
        <v>-</v>
      </c>
      <c r="BI226" s="238"/>
      <c r="BJ226" s="239"/>
      <c r="BK226" s="238"/>
      <c r="BL226" s="139" t="str">
        <f t="shared" si="342"/>
        <v>-</v>
      </c>
      <c r="BM226" s="252">
        <f t="shared" si="328"/>
        <v>0</v>
      </c>
      <c r="BN226" s="126"/>
      <c r="BO226" s="35"/>
      <c r="BP226" s="227" t="str">
        <f t="shared" si="343"/>
        <v>-</v>
      </c>
      <c r="BQ226" s="238"/>
      <c r="BR226" s="239"/>
      <c r="BS226" s="238"/>
      <c r="BT226" s="139" t="str">
        <f t="shared" si="344"/>
        <v>-</v>
      </c>
      <c r="BU226" s="252">
        <f t="shared" si="329"/>
        <v>0</v>
      </c>
      <c r="BV226" s="126"/>
      <c r="BW226" s="35"/>
      <c r="BX226" s="227" t="str">
        <f t="shared" si="352"/>
        <v>-</v>
      </c>
      <c r="BY226" s="238"/>
      <c r="BZ226" s="239"/>
      <c r="CA226" s="238"/>
      <c r="CB226" s="139" t="str">
        <f t="shared" si="345"/>
        <v>-</v>
      </c>
      <c r="CC226" s="252">
        <f t="shared" si="330"/>
        <v>0</v>
      </c>
    </row>
    <row r="227" ht="16.5" customHeight="1" spans="1:81">
      <c r="A227" s="147" t="s">
        <v>56</v>
      </c>
      <c r="B227" s="263"/>
      <c r="C227" s="156">
        <f t="shared" ref="C227" si="362">SUM(C228:C258)</f>
        <v>0</v>
      </c>
      <c r="D227" s="189">
        <f t="shared" si="353"/>
        <v>0</v>
      </c>
      <c r="E227" s="189">
        <f t="shared" si="354"/>
        <v>0</v>
      </c>
      <c r="F227" s="264">
        <f t="shared" si="355"/>
        <v>0</v>
      </c>
      <c r="G227" s="190">
        <f t="shared" si="356"/>
        <v>0</v>
      </c>
      <c r="H227" s="190">
        <f t="shared" si="357"/>
        <v>0</v>
      </c>
      <c r="I227" s="208">
        <f t="shared" si="358"/>
        <v>0</v>
      </c>
      <c r="J227" s="268" t="str">
        <f t="shared" si="346"/>
        <v>-</v>
      </c>
      <c r="K227" s="269">
        <f t="shared" si="359"/>
        <v>0</v>
      </c>
      <c r="L227" s="208">
        <f t="shared" si="360"/>
        <v>0</v>
      </c>
      <c r="M227" s="157">
        <f>SUM(M228:M258)</f>
        <v>0</v>
      </c>
      <c r="N227" s="264">
        <f t="shared" si="361"/>
        <v>0</v>
      </c>
      <c r="O227" s="152" t="str">
        <f t="shared" si="333"/>
        <v>-</v>
      </c>
      <c r="P227" s="157">
        <f t="shared" si="334"/>
        <v>0</v>
      </c>
      <c r="Q227" s="274">
        <f t="shared" si="335"/>
        <v>0</v>
      </c>
      <c r="R227" s="156">
        <f>SUM(R228:R258)</f>
        <v>0</v>
      </c>
      <c r="S227" s="149">
        <f>SUM(S228:S258)</f>
        <v>0</v>
      </c>
      <c r="T227" s="275" t="str">
        <f t="shared" si="347"/>
        <v>-</v>
      </c>
      <c r="U227" s="157">
        <f>SUM(U228:U258)</f>
        <v>0</v>
      </c>
      <c r="V227" s="276">
        <f>SUM(V228:V258)</f>
        <v>0</v>
      </c>
      <c r="W227" s="157">
        <f>SUM(W228:W258)</f>
        <v>0</v>
      </c>
      <c r="X227" s="152" t="str">
        <f t="shared" si="336"/>
        <v>-</v>
      </c>
      <c r="Y227" s="278">
        <f>SUM(Y228:Y258)</f>
        <v>0</v>
      </c>
      <c r="Z227" s="156">
        <f>SUM(Z228:Z258)</f>
        <v>0</v>
      </c>
      <c r="AA227" s="149">
        <f>SUM(AA228:AA258)</f>
        <v>0</v>
      </c>
      <c r="AB227" s="275" t="str">
        <f t="shared" si="348"/>
        <v>-</v>
      </c>
      <c r="AC227" s="157">
        <f>SUM(AC228:AC258)</f>
        <v>0</v>
      </c>
      <c r="AD227" s="276">
        <f>SUM(AD228:AD258)</f>
        <v>0</v>
      </c>
      <c r="AE227" s="157">
        <f>SUM(AE228:AE258)</f>
        <v>0</v>
      </c>
      <c r="AF227" s="152" t="str">
        <f t="shared" si="337"/>
        <v>-</v>
      </c>
      <c r="AG227" s="278">
        <f>SUM(AG228:AG258)</f>
        <v>0</v>
      </c>
      <c r="AH227" s="156">
        <f>SUM(AH228:AH258)</f>
        <v>0</v>
      </c>
      <c r="AI227" s="149">
        <f>SUM(AI228:AI258)</f>
        <v>0</v>
      </c>
      <c r="AJ227" s="275" t="str">
        <f t="shared" si="349"/>
        <v>-</v>
      </c>
      <c r="AK227" s="157">
        <f>SUM(AK228:AK258)</f>
        <v>0</v>
      </c>
      <c r="AL227" s="276">
        <f>SUM(AL228:AL258)</f>
        <v>0</v>
      </c>
      <c r="AM227" s="157">
        <f>SUM(AM228:AM258)</f>
        <v>0</v>
      </c>
      <c r="AN227" s="152" t="str">
        <f t="shared" si="338"/>
        <v>-</v>
      </c>
      <c r="AO227" s="278">
        <f>SUM(AO228:AO258)</f>
        <v>0</v>
      </c>
      <c r="AP227" s="156">
        <f>SUM(AP228:AP258)</f>
        <v>0</v>
      </c>
      <c r="AQ227" s="149">
        <f>SUM(AQ228:AQ258)</f>
        <v>0</v>
      </c>
      <c r="AR227" s="275" t="str">
        <f t="shared" si="350"/>
        <v>-</v>
      </c>
      <c r="AS227" s="157">
        <f>SUM(AS228:AS258)</f>
        <v>0</v>
      </c>
      <c r="AT227" s="276">
        <f>SUM(AT228:AT258)</f>
        <v>0</v>
      </c>
      <c r="AU227" s="157">
        <f>SUM(AU228:AU258)</f>
        <v>0</v>
      </c>
      <c r="AV227" s="152" t="str">
        <f t="shared" si="339"/>
        <v>-</v>
      </c>
      <c r="AW227" s="278">
        <f>SUM(AW228:AW258)</f>
        <v>0</v>
      </c>
      <c r="AX227" s="156">
        <f>SUM(AX228:AX258)</f>
        <v>0</v>
      </c>
      <c r="AY227" s="149">
        <f>SUM(AY228:AY258)</f>
        <v>0</v>
      </c>
      <c r="AZ227" s="275" t="str">
        <f t="shared" si="351"/>
        <v>-</v>
      </c>
      <c r="BA227" s="157">
        <f t="shared" ref="BA227:BG227" si="363">SUM(BA228:BA258)</f>
        <v>0</v>
      </c>
      <c r="BB227" s="276">
        <f t="shared" si="363"/>
        <v>0</v>
      </c>
      <c r="BC227" s="157">
        <f t="shared" si="363"/>
        <v>0</v>
      </c>
      <c r="BD227" s="152" t="str">
        <f t="shared" si="340"/>
        <v>-</v>
      </c>
      <c r="BE227" s="278">
        <f t="shared" si="363"/>
        <v>0</v>
      </c>
      <c r="BF227" s="156">
        <f t="shared" si="363"/>
        <v>0</v>
      </c>
      <c r="BG227" s="149">
        <f t="shared" si="363"/>
        <v>0</v>
      </c>
      <c r="BH227" s="275" t="str">
        <f t="shared" si="341"/>
        <v>-</v>
      </c>
      <c r="BI227" s="157">
        <f t="shared" ref="BI227:BK227" si="364">SUM(BI228:BI258)</f>
        <v>0</v>
      </c>
      <c r="BJ227" s="276">
        <f t="shared" si="364"/>
        <v>0</v>
      </c>
      <c r="BK227" s="157">
        <f t="shared" si="364"/>
        <v>0</v>
      </c>
      <c r="BL227" s="152" t="str">
        <f t="shared" si="342"/>
        <v>-</v>
      </c>
      <c r="BM227" s="278">
        <f t="shared" ref="BM227:BO227" si="365">SUM(BM228:BM258)</f>
        <v>0</v>
      </c>
      <c r="BN227" s="156">
        <f t="shared" si="365"/>
        <v>0</v>
      </c>
      <c r="BO227" s="149">
        <f t="shared" si="365"/>
        <v>0</v>
      </c>
      <c r="BP227" s="275" t="str">
        <f t="shared" si="343"/>
        <v>-</v>
      </c>
      <c r="BQ227" s="157">
        <f t="shared" ref="BQ227:BS227" si="366">SUM(BQ228:BQ258)</f>
        <v>0</v>
      </c>
      <c r="BR227" s="276">
        <f t="shared" si="366"/>
        <v>0</v>
      </c>
      <c r="BS227" s="157">
        <f t="shared" si="366"/>
        <v>0</v>
      </c>
      <c r="BT227" s="152" t="str">
        <f t="shared" si="344"/>
        <v>-</v>
      </c>
      <c r="BU227" s="278">
        <f>SUM(BU228:BU258)</f>
        <v>0</v>
      </c>
      <c r="BV227" s="156">
        <f>SUM(BV228:BV258)</f>
        <v>0</v>
      </c>
      <c r="BW227" s="149">
        <f>SUM(BW228:BW258)</f>
        <v>0</v>
      </c>
      <c r="BX227" s="275" t="str">
        <f t="shared" si="352"/>
        <v>-</v>
      </c>
      <c r="BY227" s="157">
        <f>SUM(BY228:BY258)</f>
        <v>0</v>
      </c>
      <c r="BZ227" s="276">
        <f>SUM(BZ228:BZ258)</f>
        <v>0</v>
      </c>
      <c r="CA227" s="157">
        <f>SUM(CA228:CA258)</f>
        <v>0</v>
      </c>
      <c r="CB227" s="152" t="str">
        <f t="shared" si="345"/>
        <v>-</v>
      </c>
      <c r="CC227" s="278">
        <f>SUM(CC228:CC258)</f>
        <v>0</v>
      </c>
    </row>
    <row r="228" ht="15" customHeight="1" spans="1:81">
      <c r="A228" s="265"/>
      <c r="B228" s="115">
        <v>1</v>
      </c>
      <c r="C228" s="192">
        <f t="shared" ref="C228:C258" si="367">D228+E228</f>
        <v>0</v>
      </c>
      <c r="D228" s="189">
        <f t="shared" si="353"/>
        <v>0</v>
      </c>
      <c r="E228" s="189">
        <f t="shared" si="354"/>
        <v>0</v>
      </c>
      <c r="F228" s="190">
        <f t="shared" si="355"/>
        <v>0</v>
      </c>
      <c r="G228" s="190">
        <f t="shared" si="356"/>
        <v>0</v>
      </c>
      <c r="H228" s="190">
        <f t="shared" si="357"/>
        <v>0</v>
      </c>
      <c r="I228" s="208">
        <f t="shared" si="358"/>
        <v>0</v>
      </c>
      <c r="J228" s="204" t="str">
        <f t="shared" si="346"/>
        <v>-</v>
      </c>
      <c r="K228" s="208">
        <f t="shared" si="359"/>
        <v>0</v>
      </c>
      <c r="L228" s="208">
        <f t="shared" si="360"/>
        <v>0</v>
      </c>
      <c r="M228" s="210">
        <f t="shared" ref="M228:M258" si="368">F228-N228</f>
        <v>0</v>
      </c>
      <c r="N228" s="190">
        <f t="shared" si="361"/>
        <v>0</v>
      </c>
      <c r="O228" s="211" t="str">
        <f t="shared" si="333"/>
        <v>-</v>
      </c>
      <c r="P228" s="210">
        <f t="shared" si="334"/>
        <v>0</v>
      </c>
      <c r="Q228" s="230">
        <f t="shared" si="335"/>
        <v>0</v>
      </c>
      <c r="R228" s="126"/>
      <c r="S228" s="35"/>
      <c r="T228" s="227" t="str">
        <f t="shared" si="347"/>
        <v>-</v>
      </c>
      <c r="U228" s="238"/>
      <c r="V228" s="239"/>
      <c r="W228" s="238"/>
      <c r="X228" s="139" t="str">
        <f t="shared" si="336"/>
        <v>-</v>
      </c>
      <c r="Y228" s="252">
        <f t="shared" ref="Y228:Y258" si="369">R228-S228</f>
        <v>0</v>
      </c>
      <c r="Z228" s="126"/>
      <c r="AA228" s="35"/>
      <c r="AB228" s="227" t="str">
        <f t="shared" si="348"/>
        <v>-</v>
      </c>
      <c r="AC228" s="238"/>
      <c r="AD228" s="239"/>
      <c r="AE228" s="238"/>
      <c r="AF228" s="139" t="str">
        <f t="shared" si="337"/>
        <v>-</v>
      </c>
      <c r="AG228" s="252">
        <f t="shared" ref="AG228:AG258" si="370">Z228-AA228</f>
        <v>0</v>
      </c>
      <c r="AH228" s="126"/>
      <c r="AI228" s="35"/>
      <c r="AJ228" s="227" t="str">
        <f t="shared" si="349"/>
        <v>-</v>
      </c>
      <c r="AK228" s="238"/>
      <c r="AL228" s="239"/>
      <c r="AM228" s="238"/>
      <c r="AN228" s="139" t="str">
        <f t="shared" si="338"/>
        <v>-</v>
      </c>
      <c r="AO228" s="252">
        <f t="shared" ref="AO228:AO258" si="371">AH228-AI228</f>
        <v>0</v>
      </c>
      <c r="AP228" s="126"/>
      <c r="AQ228" s="35"/>
      <c r="AR228" s="227" t="str">
        <f t="shared" si="350"/>
        <v>-</v>
      </c>
      <c r="AS228" s="238"/>
      <c r="AT228" s="239"/>
      <c r="AU228" s="238"/>
      <c r="AV228" s="139" t="str">
        <f t="shared" si="339"/>
        <v>-</v>
      </c>
      <c r="AW228" s="252">
        <f t="shared" ref="AW228:AW258" si="372">AP228-AQ228</f>
        <v>0</v>
      </c>
      <c r="AX228" s="126"/>
      <c r="AY228" s="35"/>
      <c r="AZ228" s="227" t="str">
        <f t="shared" si="351"/>
        <v>-</v>
      </c>
      <c r="BA228" s="238"/>
      <c r="BB228" s="239"/>
      <c r="BC228" s="238"/>
      <c r="BD228" s="139" t="str">
        <f t="shared" si="340"/>
        <v>-</v>
      </c>
      <c r="BE228" s="252">
        <f t="shared" ref="BE228:BE258" si="373">AX228-AY228</f>
        <v>0</v>
      </c>
      <c r="BF228" s="126"/>
      <c r="BG228" s="35"/>
      <c r="BH228" s="227" t="str">
        <f t="shared" si="341"/>
        <v>-</v>
      </c>
      <c r="BI228" s="238"/>
      <c r="BJ228" s="239"/>
      <c r="BK228" s="238"/>
      <c r="BL228" s="139" t="str">
        <f t="shared" si="342"/>
        <v>-</v>
      </c>
      <c r="BM228" s="252">
        <f t="shared" ref="BM228:BM258" si="374">BF228-BG228</f>
        <v>0</v>
      </c>
      <c r="BN228" s="126"/>
      <c r="BO228" s="35"/>
      <c r="BP228" s="227" t="str">
        <f t="shared" si="343"/>
        <v>-</v>
      </c>
      <c r="BQ228" s="238"/>
      <c r="BR228" s="239"/>
      <c r="BS228" s="238"/>
      <c r="BT228" s="139" t="str">
        <f t="shared" si="344"/>
        <v>-</v>
      </c>
      <c r="BU228" s="252">
        <f t="shared" ref="BU228:BU258" si="375">BN228-BO228</f>
        <v>0</v>
      </c>
      <c r="BV228" s="126"/>
      <c r="BW228" s="35"/>
      <c r="BX228" s="227" t="str">
        <f t="shared" si="352"/>
        <v>-</v>
      </c>
      <c r="BY228" s="238"/>
      <c r="BZ228" s="239"/>
      <c r="CA228" s="238"/>
      <c r="CB228" s="139" t="str">
        <f t="shared" si="345"/>
        <v>-</v>
      </c>
      <c r="CC228" s="252">
        <f t="shared" ref="CC228:CC258" si="376">BV228-BW228</f>
        <v>0</v>
      </c>
    </row>
    <row r="229" ht="15" customHeight="1" spans="1:81">
      <c r="A229" s="265"/>
      <c r="B229" s="115">
        <v>2</v>
      </c>
      <c r="C229" s="192">
        <f t="shared" si="367"/>
        <v>0</v>
      </c>
      <c r="D229" s="189">
        <f t="shared" si="353"/>
        <v>0</v>
      </c>
      <c r="E229" s="189">
        <f t="shared" si="354"/>
        <v>0</v>
      </c>
      <c r="F229" s="190">
        <f t="shared" si="355"/>
        <v>0</v>
      </c>
      <c r="G229" s="190">
        <f t="shared" si="356"/>
        <v>0</v>
      </c>
      <c r="H229" s="190">
        <f t="shared" si="357"/>
        <v>0</v>
      </c>
      <c r="I229" s="208">
        <f t="shared" si="358"/>
        <v>0</v>
      </c>
      <c r="J229" s="204" t="str">
        <f t="shared" si="346"/>
        <v>-</v>
      </c>
      <c r="K229" s="208">
        <f t="shared" si="359"/>
        <v>0</v>
      </c>
      <c r="L229" s="208">
        <f t="shared" si="360"/>
        <v>0</v>
      </c>
      <c r="M229" s="210">
        <f t="shared" si="368"/>
        <v>0</v>
      </c>
      <c r="N229" s="190">
        <f t="shared" si="361"/>
        <v>0</v>
      </c>
      <c r="O229" s="211" t="str">
        <f t="shared" si="333"/>
        <v>-</v>
      </c>
      <c r="P229" s="210">
        <f t="shared" si="334"/>
        <v>0</v>
      </c>
      <c r="Q229" s="230">
        <f t="shared" si="335"/>
        <v>0</v>
      </c>
      <c r="R229" s="126"/>
      <c r="S229" s="35"/>
      <c r="T229" s="227" t="str">
        <f t="shared" si="347"/>
        <v>-</v>
      </c>
      <c r="U229" s="238"/>
      <c r="V229" s="239"/>
      <c r="W229" s="238"/>
      <c r="X229" s="139" t="str">
        <f t="shared" si="336"/>
        <v>-</v>
      </c>
      <c r="Y229" s="252">
        <f t="shared" si="369"/>
        <v>0</v>
      </c>
      <c r="Z229" s="126"/>
      <c r="AA229" s="35"/>
      <c r="AB229" s="227" t="str">
        <f t="shared" si="348"/>
        <v>-</v>
      </c>
      <c r="AC229" s="238"/>
      <c r="AD229" s="239"/>
      <c r="AE229" s="238"/>
      <c r="AF229" s="139" t="str">
        <f t="shared" si="337"/>
        <v>-</v>
      </c>
      <c r="AG229" s="252">
        <f t="shared" si="370"/>
        <v>0</v>
      </c>
      <c r="AH229" s="126"/>
      <c r="AI229" s="35"/>
      <c r="AJ229" s="227" t="str">
        <f t="shared" si="349"/>
        <v>-</v>
      </c>
      <c r="AK229" s="238"/>
      <c r="AL229" s="239"/>
      <c r="AM229" s="238"/>
      <c r="AN229" s="139" t="str">
        <f t="shared" si="338"/>
        <v>-</v>
      </c>
      <c r="AO229" s="252">
        <f t="shared" si="371"/>
        <v>0</v>
      </c>
      <c r="AP229" s="126"/>
      <c r="AQ229" s="35"/>
      <c r="AR229" s="227" t="str">
        <f t="shared" si="350"/>
        <v>-</v>
      </c>
      <c r="AS229" s="238"/>
      <c r="AT229" s="239"/>
      <c r="AU229" s="238"/>
      <c r="AV229" s="139" t="str">
        <f t="shared" si="339"/>
        <v>-</v>
      </c>
      <c r="AW229" s="252">
        <f t="shared" si="372"/>
        <v>0</v>
      </c>
      <c r="AX229" s="126"/>
      <c r="AY229" s="35"/>
      <c r="AZ229" s="227" t="str">
        <f t="shared" si="351"/>
        <v>-</v>
      </c>
      <c r="BA229" s="238"/>
      <c r="BB229" s="239"/>
      <c r="BC229" s="238"/>
      <c r="BD229" s="139" t="str">
        <f t="shared" si="340"/>
        <v>-</v>
      </c>
      <c r="BE229" s="252">
        <f t="shared" si="373"/>
        <v>0</v>
      </c>
      <c r="BF229" s="126"/>
      <c r="BG229" s="35"/>
      <c r="BH229" s="227" t="str">
        <f t="shared" si="341"/>
        <v>-</v>
      </c>
      <c r="BI229" s="238"/>
      <c r="BJ229" s="239"/>
      <c r="BK229" s="238"/>
      <c r="BL229" s="139" t="str">
        <f t="shared" si="342"/>
        <v>-</v>
      </c>
      <c r="BM229" s="252">
        <f t="shared" si="374"/>
        <v>0</v>
      </c>
      <c r="BN229" s="126"/>
      <c r="BO229" s="35"/>
      <c r="BP229" s="227" t="str">
        <f t="shared" si="343"/>
        <v>-</v>
      </c>
      <c r="BQ229" s="238"/>
      <c r="BR229" s="239"/>
      <c r="BS229" s="238"/>
      <c r="BT229" s="139" t="str">
        <f t="shared" si="344"/>
        <v>-</v>
      </c>
      <c r="BU229" s="252">
        <f t="shared" si="375"/>
        <v>0</v>
      </c>
      <c r="BV229" s="126"/>
      <c r="BW229" s="35"/>
      <c r="BX229" s="227" t="str">
        <f t="shared" si="352"/>
        <v>-</v>
      </c>
      <c r="BY229" s="238"/>
      <c r="BZ229" s="239"/>
      <c r="CA229" s="238"/>
      <c r="CB229" s="139" t="str">
        <f t="shared" si="345"/>
        <v>-</v>
      </c>
      <c r="CC229" s="252">
        <f t="shared" si="376"/>
        <v>0</v>
      </c>
    </row>
    <row r="230" ht="15" customHeight="1" spans="1:81">
      <c r="A230" s="265"/>
      <c r="B230" s="115">
        <v>3</v>
      </c>
      <c r="C230" s="192">
        <f t="shared" si="367"/>
        <v>0</v>
      </c>
      <c r="D230" s="189">
        <f t="shared" si="353"/>
        <v>0</v>
      </c>
      <c r="E230" s="189">
        <f t="shared" si="354"/>
        <v>0</v>
      </c>
      <c r="F230" s="190">
        <f t="shared" si="355"/>
        <v>0</v>
      </c>
      <c r="G230" s="190">
        <f t="shared" si="356"/>
        <v>0</v>
      </c>
      <c r="H230" s="190">
        <f t="shared" si="357"/>
        <v>0</v>
      </c>
      <c r="I230" s="208">
        <f t="shared" si="358"/>
        <v>0</v>
      </c>
      <c r="J230" s="204" t="str">
        <f t="shared" si="346"/>
        <v>-</v>
      </c>
      <c r="K230" s="208">
        <f t="shared" si="359"/>
        <v>0</v>
      </c>
      <c r="L230" s="208">
        <f t="shared" si="360"/>
        <v>0</v>
      </c>
      <c r="M230" s="210">
        <f t="shared" si="368"/>
        <v>0</v>
      </c>
      <c r="N230" s="190">
        <f t="shared" si="361"/>
        <v>0</v>
      </c>
      <c r="O230" s="211" t="str">
        <f t="shared" si="333"/>
        <v>-</v>
      </c>
      <c r="P230" s="210">
        <f t="shared" si="334"/>
        <v>0</v>
      </c>
      <c r="Q230" s="230">
        <f t="shared" si="335"/>
        <v>0</v>
      </c>
      <c r="R230" s="126"/>
      <c r="S230" s="35"/>
      <c r="T230" s="227" t="str">
        <f t="shared" si="347"/>
        <v>-</v>
      </c>
      <c r="U230" s="238"/>
      <c r="V230" s="239"/>
      <c r="W230" s="238"/>
      <c r="X230" s="139" t="str">
        <f t="shared" si="336"/>
        <v>-</v>
      </c>
      <c r="Y230" s="252">
        <f t="shared" si="369"/>
        <v>0</v>
      </c>
      <c r="Z230" s="126"/>
      <c r="AA230" s="35"/>
      <c r="AB230" s="227" t="str">
        <f t="shared" si="348"/>
        <v>-</v>
      </c>
      <c r="AC230" s="238"/>
      <c r="AD230" s="239"/>
      <c r="AE230" s="238"/>
      <c r="AF230" s="139" t="str">
        <f t="shared" si="337"/>
        <v>-</v>
      </c>
      <c r="AG230" s="252">
        <f t="shared" si="370"/>
        <v>0</v>
      </c>
      <c r="AH230" s="126"/>
      <c r="AI230" s="35"/>
      <c r="AJ230" s="227" t="str">
        <f t="shared" si="349"/>
        <v>-</v>
      </c>
      <c r="AK230" s="238"/>
      <c r="AL230" s="239"/>
      <c r="AM230" s="238"/>
      <c r="AN230" s="139" t="str">
        <f t="shared" si="338"/>
        <v>-</v>
      </c>
      <c r="AO230" s="252">
        <f t="shared" si="371"/>
        <v>0</v>
      </c>
      <c r="AP230" s="126"/>
      <c r="AQ230" s="35"/>
      <c r="AR230" s="227" t="str">
        <f t="shared" si="350"/>
        <v>-</v>
      </c>
      <c r="AS230" s="238"/>
      <c r="AT230" s="239"/>
      <c r="AU230" s="238"/>
      <c r="AV230" s="139" t="str">
        <f t="shared" si="339"/>
        <v>-</v>
      </c>
      <c r="AW230" s="252">
        <f t="shared" si="372"/>
        <v>0</v>
      </c>
      <c r="AX230" s="126"/>
      <c r="AY230" s="35"/>
      <c r="AZ230" s="227" t="str">
        <f t="shared" si="351"/>
        <v>-</v>
      </c>
      <c r="BA230" s="238"/>
      <c r="BB230" s="239"/>
      <c r="BC230" s="238"/>
      <c r="BD230" s="139" t="str">
        <f t="shared" si="340"/>
        <v>-</v>
      </c>
      <c r="BE230" s="252">
        <f t="shared" si="373"/>
        <v>0</v>
      </c>
      <c r="BF230" s="126"/>
      <c r="BG230" s="35"/>
      <c r="BH230" s="227" t="str">
        <f t="shared" si="341"/>
        <v>-</v>
      </c>
      <c r="BI230" s="238"/>
      <c r="BJ230" s="239"/>
      <c r="BK230" s="238"/>
      <c r="BL230" s="139" t="str">
        <f t="shared" si="342"/>
        <v>-</v>
      </c>
      <c r="BM230" s="252">
        <f t="shared" si="374"/>
        <v>0</v>
      </c>
      <c r="BN230" s="126"/>
      <c r="BO230" s="35"/>
      <c r="BP230" s="227" t="str">
        <f t="shared" si="343"/>
        <v>-</v>
      </c>
      <c r="BQ230" s="238"/>
      <c r="BR230" s="239"/>
      <c r="BS230" s="238"/>
      <c r="BT230" s="139" t="str">
        <f t="shared" si="344"/>
        <v>-</v>
      </c>
      <c r="BU230" s="252">
        <f t="shared" si="375"/>
        <v>0</v>
      </c>
      <c r="BV230" s="126"/>
      <c r="BW230" s="35"/>
      <c r="BX230" s="227" t="str">
        <f t="shared" si="352"/>
        <v>-</v>
      </c>
      <c r="BY230" s="238"/>
      <c r="BZ230" s="239"/>
      <c r="CA230" s="238"/>
      <c r="CB230" s="139" t="str">
        <f t="shared" si="345"/>
        <v>-</v>
      </c>
      <c r="CC230" s="252">
        <f t="shared" si="376"/>
        <v>0</v>
      </c>
    </row>
    <row r="231" ht="15" customHeight="1" spans="1:81">
      <c r="A231" s="265"/>
      <c r="B231" s="115">
        <v>4</v>
      </c>
      <c r="C231" s="192">
        <f t="shared" si="367"/>
        <v>0</v>
      </c>
      <c r="D231" s="189">
        <f t="shared" si="353"/>
        <v>0</v>
      </c>
      <c r="E231" s="189">
        <f t="shared" si="354"/>
        <v>0</v>
      </c>
      <c r="F231" s="190">
        <f t="shared" si="355"/>
        <v>0</v>
      </c>
      <c r="G231" s="190">
        <f t="shared" si="356"/>
        <v>0</v>
      </c>
      <c r="H231" s="190">
        <f t="shared" si="357"/>
        <v>0</v>
      </c>
      <c r="I231" s="208">
        <f t="shared" si="358"/>
        <v>0</v>
      </c>
      <c r="J231" s="204" t="str">
        <f t="shared" si="346"/>
        <v>-</v>
      </c>
      <c r="K231" s="208">
        <f t="shared" si="359"/>
        <v>0</v>
      </c>
      <c r="L231" s="208">
        <f t="shared" si="360"/>
        <v>0</v>
      </c>
      <c r="M231" s="210">
        <f t="shared" si="368"/>
        <v>0</v>
      </c>
      <c r="N231" s="190">
        <f t="shared" si="361"/>
        <v>0</v>
      </c>
      <c r="O231" s="211" t="str">
        <f t="shared" si="333"/>
        <v>-</v>
      </c>
      <c r="P231" s="210">
        <f t="shared" si="334"/>
        <v>0</v>
      </c>
      <c r="Q231" s="230">
        <f t="shared" si="335"/>
        <v>0</v>
      </c>
      <c r="R231" s="126"/>
      <c r="S231" s="35"/>
      <c r="T231" s="227" t="str">
        <f t="shared" si="347"/>
        <v>-</v>
      </c>
      <c r="U231" s="238"/>
      <c r="V231" s="239"/>
      <c r="W231" s="238"/>
      <c r="X231" s="139" t="str">
        <f t="shared" si="336"/>
        <v>-</v>
      </c>
      <c r="Y231" s="252">
        <f t="shared" si="369"/>
        <v>0</v>
      </c>
      <c r="Z231" s="126"/>
      <c r="AA231" s="35"/>
      <c r="AB231" s="227" t="str">
        <f t="shared" si="348"/>
        <v>-</v>
      </c>
      <c r="AC231" s="238"/>
      <c r="AD231" s="239"/>
      <c r="AE231" s="238"/>
      <c r="AF231" s="139" t="str">
        <f t="shared" si="337"/>
        <v>-</v>
      </c>
      <c r="AG231" s="252">
        <f t="shared" si="370"/>
        <v>0</v>
      </c>
      <c r="AH231" s="126"/>
      <c r="AI231" s="35"/>
      <c r="AJ231" s="227" t="str">
        <f t="shared" si="349"/>
        <v>-</v>
      </c>
      <c r="AK231" s="238"/>
      <c r="AL231" s="239"/>
      <c r="AM231" s="238"/>
      <c r="AN231" s="139" t="str">
        <f t="shared" si="338"/>
        <v>-</v>
      </c>
      <c r="AO231" s="252">
        <f t="shared" si="371"/>
        <v>0</v>
      </c>
      <c r="AP231" s="126"/>
      <c r="AQ231" s="35"/>
      <c r="AR231" s="227" t="str">
        <f t="shared" si="350"/>
        <v>-</v>
      </c>
      <c r="AS231" s="238"/>
      <c r="AT231" s="239"/>
      <c r="AU231" s="238"/>
      <c r="AV231" s="139" t="str">
        <f t="shared" si="339"/>
        <v>-</v>
      </c>
      <c r="AW231" s="252">
        <f t="shared" si="372"/>
        <v>0</v>
      </c>
      <c r="AX231" s="126"/>
      <c r="AY231" s="35"/>
      <c r="AZ231" s="227" t="str">
        <f t="shared" si="351"/>
        <v>-</v>
      </c>
      <c r="BA231" s="238"/>
      <c r="BB231" s="239"/>
      <c r="BC231" s="238"/>
      <c r="BD231" s="139" t="str">
        <f t="shared" si="340"/>
        <v>-</v>
      </c>
      <c r="BE231" s="252">
        <f t="shared" si="373"/>
        <v>0</v>
      </c>
      <c r="BF231" s="126"/>
      <c r="BG231" s="35"/>
      <c r="BH231" s="227" t="str">
        <f t="shared" si="341"/>
        <v>-</v>
      </c>
      <c r="BI231" s="238"/>
      <c r="BJ231" s="239"/>
      <c r="BK231" s="238"/>
      <c r="BL231" s="139" t="str">
        <f t="shared" si="342"/>
        <v>-</v>
      </c>
      <c r="BM231" s="252">
        <f t="shared" si="374"/>
        <v>0</v>
      </c>
      <c r="BN231" s="126"/>
      <c r="BO231" s="35"/>
      <c r="BP231" s="227" t="str">
        <f t="shared" si="343"/>
        <v>-</v>
      </c>
      <c r="BQ231" s="238"/>
      <c r="BR231" s="239"/>
      <c r="BS231" s="238"/>
      <c r="BT231" s="139" t="str">
        <f t="shared" si="344"/>
        <v>-</v>
      </c>
      <c r="BU231" s="252">
        <f t="shared" si="375"/>
        <v>0</v>
      </c>
      <c r="BV231" s="126"/>
      <c r="BW231" s="35"/>
      <c r="BX231" s="227" t="str">
        <f t="shared" si="352"/>
        <v>-</v>
      </c>
      <c r="BY231" s="238"/>
      <c r="BZ231" s="239"/>
      <c r="CA231" s="238"/>
      <c r="CB231" s="139" t="str">
        <f t="shared" si="345"/>
        <v>-</v>
      </c>
      <c r="CC231" s="252">
        <f t="shared" si="376"/>
        <v>0</v>
      </c>
    </row>
    <row r="232" ht="15" customHeight="1" spans="1:81">
      <c r="A232" s="265"/>
      <c r="B232" s="115">
        <v>5</v>
      </c>
      <c r="C232" s="192">
        <f t="shared" si="367"/>
        <v>0</v>
      </c>
      <c r="D232" s="189">
        <f t="shared" si="353"/>
        <v>0</v>
      </c>
      <c r="E232" s="189">
        <f t="shared" si="354"/>
        <v>0</v>
      </c>
      <c r="F232" s="190">
        <f t="shared" si="355"/>
        <v>0</v>
      </c>
      <c r="G232" s="190">
        <f t="shared" si="356"/>
        <v>0</v>
      </c>
      <c r="H232" s="190">
        <f t="shared" si="357"/>
        <v>0</v>
      </c>
      <c r="I232" s="208">
        <f t="shared" si="358"/>
        <v>0</v>
      </c>
      <c r="J232" s="204" t="str">
        <f t="shared" si="346"/>
        <v>-</v>
      </c>
      <c r="K232" s="208">
        <f t="shared" si="359"/>
        <v>0</v>
      </c>
      <c r="L232" s="208">
        <f t="shared" si="360"/>
        <v>0</v>
      </c>
      <c r="M232" s="210">
        <f t="shared" si="368"/>
        <v>0</v>
      </c>
      <c r="N232" s="190">
        <f t="shared" si="361"/>
        <v>0</v>
      </c>
      <c r="O232" s="211" t="str">
        <f t="shared" si="333"/>
        <v>-</v>
      </c>
      <c r="P232" s="210">
        <f t="shared" si="334"/>
        <v>0</v>
      </c>
      <c r="Q232" s="230">
        <f t="shared" si="335"/>
        <v>0</v>
      </c>
      <c r="R232" s="126"/>
      <c r="S232" s="35"/>
      <c r="T232" s="227" t="str">
        <f t="shared" si="347"/>
        <v>-</v>
      </c>
      <c r="U232" s="238"/>
      <c r="V232" s="239"/>
      <c r="W232" s="238"/>
      <c r="X232" s="139" t="str">
        <f t="shared" si="336"/>
        <v>-</v>
      </c>
      <c r="Y232" s="252">
        <f t="shared" si="369"/>
        <v>0</v>
      </c>
      <c r="Z232" s="126"/>
      <c r="AA232" s="35"/>
      <c r="AB232" s="227" t="str">
        <f t="shared" si="348"/>
        <v>-</v>
      </c>
      <c r="AC232" s="238"/>
      <c r="AD232" s="239"/>
      <c r="AE232" s="238"/>
      <c r="AF232" s="139" t="str">
        <f t="shared" si="337"/>
        <v>-</v>
      </c>
      <c r="AG232" s="252">
        <f t="shared" si="370"/>
        <v>0</v>
      </c>
      <c r="AH232" s="126"/>
      <c r="AI232" s="35"/>
      <c r="AJ232" s="227" t="str">
        <f t="shared" si="349"/>
        <v>-</v>
      </c>
      <c r="AK232" s="238"/>
      <c r="AL232" s="239"/>
      <c r="AM232" s="238"/>
      <c r="AN232" s="139" t="str">
        <f t="shared" si="338"/>
        <v>-</v>
      </c>
      <c r="AO232" s="252">
        <f t="shared" si="371"/>
        <v>0</v>
      </c>
      <c r="AP232" s="126"/>
      <c r="AQ232" s="35"/>
      <c r="AR232" s="227" t="str">
        <f t="shared" si="350"/>
        <v>-</v>
      </c>
      <c r="AS232" s="238"/>
      <c r="AT232" s="239"/>
      <c r="AU232" s="238"/>
      <c r="AV232" s="139" t="str">
        <f t="shared" si="339"/>
        <v>-</v>
      </c>
      <c r="AW232" s="252">
        <f t="shared" si="372"/>
        <v>0</v>
      </c>
      <c r="AX232" s="126"/>
      <c r="AY232" s="35"/>
      <c r="AZ232" s="227" t="str">
        <f t="shared" si="351"/>
        <v>-</v>
      </c>
      <c r="BA232" s="238"/>
      <c r="BB232" s="239"/>
      <c r="BC232" s="238"/>
      <c r="BD232" s="139" t="str">
        <f t="shared" si="340"/>
        <v>-</v>
      </c>
      <c r="BE232" s="252">
        <f t="shared" si="373"/>
        <v>0</v>
      </c>
      <c r="BF232" s="126"/>
      <c r="BG232" s="35"/>
      <c r="BH232" s="227" t="str">
        <f t="shared" si="341"/>
        <v>-</v>
      </c>
      <c r="BI232" s="238"/>
      <c r="BJ232" s="239"/>
      <c r="BK232" s="238"/>
      <c r="BL232" s="139" t="str">
        <f t="shared" si="342"/>
        <v>-</v>
      </c>
      <c r="BM232" s="252">
        <f t="shared" si="374"/>
        <v>0</v>
      </c>
      <c r="BN232" s="126"/>
      <c r="BO232" s="35"/>
      <c r="BP232" s="227" t="str">
        <f t="shared" si="343"/>
        <v>-</v>
      </c>
      <c r="BQ232" s="238"/>
      <c r="BR232" s="239"/>
      <c r="BS232" s="238"/>
      <c r="BT232" s="139" t="str">
        <f t="shared" si="344"/>
        <v>-</v>
      </c>
      <c r="BU232" s="252">
        <f t="shared" si="375"/>
        <v>0</v>
      </c>
      <c r="BV232" s="126"/>
      <c r="BW232" s="35"/>
      <c r="BX232" s="227" t="str">
        <f t="shared" si="352"/>
        <v>-</v>
      </c>
      <c r="BY232" s="238"/>
      <c r="BZ232" s="239"/>
      <c r="CA232" s="238"/>
      <c r="CB232" s="139" t="str">
        <f t="shared" si="345"/>
        <v>-</v>
      </c>
      <c r="CC232" s="252">
        <f t="shared" si="376"/>
        <v>0</v>
      </c>
    </row>
    <row r="233" ht="15" customHeight="1" spans="1:81">
      <c r="A233" s="265"/>
      <c r="B233" s="115">
        <v>6</v>
      </c>
      <c r="C233" s="192">
        <f t="shared" si="367"/>
        <v>0</v>
      </c>
      <c r="D233" s="189">
        <f t="shared" si="353"/>
        <v>0</v>
      </c>
      <c r="E233" s="189">
        <f t="shared" si="354"/>
        <v>0</v>
      </c>
      <c r="F233" s="190">
        <f t="shared" si="355"/>
        <v>0</v>
      </c>
      <c r="G233" s="190">
        <f t="shared" si="356"/>
        <v>0</v>
      </c>
      <c r="H233" s="190">
        <f t="shared" si="357"/>
        <v>0</v>
      </c>
      <c r="I233" s="208">
        <f t="shared" si="358"/>
        <v>0</v>
      </c>
      <c r="J233" s="204" t="str">
        <f t="shared" si="346"/>
        <v>-</v>
      </c>
      <c r="K233" s="208">
        <f t="shared" si="359"/>
        <v>0</v>
      </c>
      <c r="L233" s="208">
        <f t="shared" si="360"/>
        <v>0</v>
      </c>
      <c r="M233" s="210">
        <f t="shared" si="368"/>
        <v>0</v>
      </c>
      <c r="N233" s="190">
        <f t="shared" si="361"/>
        <v>0</v>
      </c>
      <c r="O233" s="211" t="str">
        <f t="shared" si="333"/>
        <v>-</v>
      </c>
      <c r="P233" s="210">
        <f t="shared" si="334"/>
        <v>0</v>
      </c>
      <c r="Q233" s="230">
        <f t="shared" si="335"/>
        <v>0</v>
      </c>
      <c r="R233" s="126"/>
      <c r="S233" s="35"/>
      <c r="T233" s="227" t="str">
        <f t="shared" si="347"/>
        <v>-</v>
      </c>
      <c r="U233" s="238"/>
      <c r="V233" s="239"/>
      <c r="W233" s="238"/>
      <c r="X233" s="139" t="str">
        <f t="shared" si="336"/>
        <v>-</v>
      </c>
      <c r="Y233" s="252">
        <f t="shared" si="369"/>
        <v>0</v>
      </c>
      <c r="Z233" s="126"/>
      <c r="AA233" s="35"/>
      <c r="AB233" s="227" t="str">
        <f t="shared" si="348"/>
        <v>-</v>
      </c>
      <c r="AC233" s="238"/>
      <c r="AD233" s="239"/>
      <c r="AE233" s="238"/>
      <c r="AF233" s="139" t="str">
        <f t="shared" si="337"/>
        <v>-</v>
      </c>
      <c r="AG233" s="252">
        <f t="shared" si="370"/>
        <v>0</v>
      </c>
      <c r="AH233" s="126"/>
      <c r="AI233" s="35"/>
      <c r="AJ233" s="227" t="str">
        <f t="shared" si="349"/>
        <v>-</v>
      </c>
      <c r="AK233" s="238"/>
      <c r="AL233" s="239"/>
      <c r="AM233" s="238"/>
      <c r="AN233" s="139" t="str">
        <f t="shared" si="338"/>
        <v>-</v>
      </c>
      <c r="AO233" s="252">
        <f t="shared" si="371"/>
        <v>0</v>
      </c>
      <c r="AP233" s="126"/>
      <c r="AQ233" s="35"/>
      <c r="AR233" s="227" t="str">
        <f t="shared" si="350"/>
        <v>-</v>
      </c>
      <c r="AS233" s="238"/>
      <c r="AT233" s="239"/>
      <c r="AU233" s="238"/>
      <c r="AV233" s="139" t="str">
        <f t="shared" si="339"/>
        <v>-</v>
      </c>
      <c r="AW233" s="252">
        <f t="shared" si="372"/>
        <v>0</v>
      </c>
      <c r="AX233" s="126"/>
      <c r="AY233" s="35"/>
      <c r="AZ233" s="227" t="str">
        <f t="shared" si="351"/>
        <v>-</v>
      </c>
      <c r="BA233" s="238"/>
      <c r="BB233" s="239"/>
      <c r="BC233" s="238"/>
      <c r="BD233" s="139" t="str">
        <f t="shared" si="340"/>
        <v>-</v>
      </c>
      <c r="BE233" s="252">
        <f t="shared" si="373"/>
        <v>0</v>
      </c>
      <c r="BF233" s="126"/>
      <c r="BG233" s="35"/>
      <c r="BH233" s="227" t="str">
        <f t="shared" si="341"/>
        <v>-</v>
      </c>
      <c r="BI233" s="238"/>
      <c r="BJ233" s="239"/>
      <c r="BK233" s="238"/>
      <c r="BL233" s="139" t="str">
        <f t="shared" si="342"/>
        <v>-</v>
      </c>
      <c r="BM233" s="252">
        <f t="shared" si="374"/>
        <v>0</v>
      </c>
      <c r="BN233" s="126"/>
      <c r="BO233" s="35"/>
      <c r="BP233" s="227" t="str">
        <f t="shared" si="343"/>
        <v>-</v>
      </c>
      <c r="BQ233" s="238"/>
      <c r="BR233" s="239"/>
      <c r="BS233" s="238"/>
      <c r="BT233" s="139" t="str">
        <f t="shared" si="344"/>
        <v>-</v>
      </c>
      <c r="BU233" s="252">
        <f t="shared" si="375"/>
        <v>0</v>
      </c>
      <c r="BV233" s="126"/>
      <c r="BW233" s="35"/>
      <c r="BX233" s="227" t="str">
        <f t="shared" si="352"/>
        <v>-</v>
      </c>
      <c r="BY233" s="238"/>
      <c r="BZ233" s="239"/>
      <c r="CA233" s="238"/>
      <c r="CB233" s="139" t="str">
        <f t="shared" si="345"/>
        <v>-</v>
      </c>
      <c r="CC233" s="252">
        <f t="shared" si="376"/>
        <v>0</v>
      </c>
    </row>
    <row r="234" ht="15" customHeight="1" spans="1:81">
      <c r="A234" s="265"/>
      <c r="B234" s="115">
        <v>7</v>
      </c>
      <c r="C234" s="192">
        <f t="shared" si="367"/>
        <v>0</v>
      </c>
      <c r="D234" s="189">
        <f t="shared" si="353"/>
        <v>0</v>
      </c>
      <c r="E234" s="189">
        <f t="shared" si="354"/>
        <v>0</v>
      </c>
      <c r="F234" s="190">
        <f t="shared" si="355"/>
        <v>0</v>
      </c>
      <c r="G234" s="190">
        <f t="shared" si="356"/>
        <v>0</v>
      </c>
      <c r="H234" s="190">
        <f t="shared" si="357"/>
        <v>0</v>
      </c>
      <c r="I234" s="208">
        <f t="shared" si="358"/>
        <v>0</v>
      </c>
      <c r="J234" s="204" t="str">
        <f t="shared" si="346"/>
        <v>-</v>
      </c>
      <c r="K234" s="208">
        <f t="shared" si="359"/>
        <v>0</v>
      </c>
      <c r="L234" s="208">
        <f t="shared" si="360"/>
        <v>0</v>
      </c>
      <c r="M234" s="210">
        <f t="shared" si="368"/>
        <v>0</v>
      </c>
      <c r="N234" s="190">
        <f t="shared" si="361"/>
        <v>0</v>
      </c>
      <c r="O234" s="211" t="str">
        <f t="shared" si="333"/>
        <v>-</v>
      </c>
      <c r="P234" s="210">
        <f t="shared" si="334"/>
        <v>0</v>
      </c>
      <c r="Q234" s="230">
        <f t="shared" si="335"/>
        <v>0</v>
      </c>
      <c r="R234" s="126"/>
      <c r="S234" s="35"/>
      <c r="T234" s="227" t="str">
        <f t="shared" si="347"/>
        <v>-</v>
      </c>
      <c r="U234" s="238"/>
      <c r="V234" s="239"/>
      <c r="W234" s="238"/>
      <c r="X234" s="139" t="str">
        <f t="shared" si="336"/>
        <v>-</v>
      </c>
      <c r="Y234" s="252">
        <f t="shared" si="369"/>
        <v>0</v>
      </c>
      <c r="Z234" s="126"/>
      <c r="AA234" s="35"/>
      <c r="AB234" s="227" t="str">
        <f t="shared" si="348"/>
        <v>-</v>
      </c>
      <c r="AC234" s="238"/>
      <c r="AD234" s="239"/>
      <c r="AE234" s="238"/>
      <c r="AF234" s="139" t="str">
        <f t="shared" si="337"/>
        <v>-</v>
      </c>
      <c r="AG234" s="252">
        <f t="shared" si="370"/>
        <v>0</v>
      </c>
      <c r="AH234" s="126"/>
      <c r="AI234" s="35"/>
      <c r="AJ234" s="227" t="str">
        <f t="shared" si="349"/>
        <v>-</v>
      </c>
      <c r="AK234" s="238"/>
      <c r="AL234" s="239"/>
      <c r="AM234" s="238"/>
      <c r="AN234" s="139" t="str">
        <f t="shared" si="338"/>
        <v>-</v>
      </c>
      <c r="AO234" s="252">
        <f t="shared" si="371"/>
        <v>0</v>
      </c>
      <c r="AP234" s="126"/>
      <c r="AQ234" s="35"/>
      <c r="AR234" s="227" t="str">
        <f t="shared" si="350"/>
        <v>-</v>
      </c>
      <c r="AS234" s="238"/>
      <c r="AT234" s="239"/>
      <c r="AU234" s="238"/>
      <c r="AV234" s="139" t="str">
        <f t="shared" si="339"/>
        <v>-</v>
      </c>
      <c r="AW234" s="252">
        <f t="shared" si="372"/>
        <v>0</v>
      </c>
      <c r="AX234" s="126"/>
      <c r="AY234" s="35"/>
      <c r="AZ234" s="227" t="str">
        <f t="shared" si="351"/>
        <v>-</v>
      </c>
      <c r="BA234" s="238"/>
      <c r="BB234" s="239"/>
      <c r="BC234" s="238"/>
      <c r="BD234" s="139" t="str">
        <f t="shared" si="340"/>
        <v>-</v>
      </c>
      <c r="BE234" s="252">
        <f t="shared" si="373"/>
        <v>0</v>
      </c>
      <c r="BF234" s="126"/>
      <c r="BG234" s="35"/>
      <c r="BH234" s="227" t="str">
        <f t="shared" si="341"/>
        <v>-</v>
      </c>
      <c r="BI234" s="238"/>
      <c r="BJ234" s="239"/>
      <c r="BK234" s="238"/>
      <c r="BL234" s="139" t="str">
        <f t="shared" si="342"/>
        <v>-</v>
      </c>
      <c r="BM234" s="252">
        <f t="shared" si="374"/>
        <v>0</v>
      </c>
      <c r="BN234" s="126"/>
      <c r="BO234" s="35"/>
      <c r="BP234" s="227" t="str">
        <f t="shared" si="343"/>
        <v>-</v>
      </c>
      <c r="BQ234" s="238"/>
      <c r="BR234" s="239"/>
      <c r="BS234" s="238"/>
      <c r="BT234" s="139" t="str">
        <f t="shared" si="344"/>
        <v>-</v>
      </c>
      <c r="BU234" s="252">
        <f t="shared" si="375"/>
        <v>0</v>
      </c>
      <c r="BV234" s="126"/>
      <c r="BW234" s="35"/>
      <c r="BX234" s="227" t="str">
        <f t="shared" si="352"/>
        <v>-</v>
      </c>
      <c r="BY234" s="238"/>
      <c r="BZ234" s="239"/>
      <c r="CA234" s="238"/>
      <c r="CB234" s="139" t="str">
        <f t="shared" si="345"/>
        <v>-</v>
      </c>
      <c r="CC234" s="252">
        <f t="shared" si="376"/>
        <v>0</v>
      </c>
    </row>
    <row r="235" ht="15" customHeight="1" spans="1:81">
      <c r="A235" s="265"/>
      <c r="B235" s="115">
        <v>8</v>
      </c>
      <c r="C235" s="192">
        <f t="shared" si="367"/>
        <v>0</v>
      </c>
      <c r="D235" s="189">
        <f t="shared" si="353"/>
        <v>0</v>
      </c>
      <c r="E235" s="189">
        <f t="shared" si="354"/>
        <v>0</v>
      </c>
      <c r="F235" s="190">
        <f t="shared" si="355"/>
        <v>0</v>
      </c>
      <c r="G235" s="190">
        <f t="shared" si="356"/>
        <v>0</v>
      </c>
      <c r="H235" s="190">
        <f t="shared" si="357"/>
        <v>0</v>
      </c>
      <c r="I235" s="208">
        <f t="shared" si="358"/>
        <v>0</v>
      </c>
      <c r="J235" s="204" t="str">
        <f t="shared" si="346"/>
        <v>-</v>
      </c>
      <c r="K235" s="208">
        <f t="shared" si="359"/>
        <v>0</v>
      </c>
      <c r="L235" s="208">
        <f t="shared" si="360"/>
        <v>0</v>
      </c>
      <c r="M235" s="210">
        <f t="shared" si="368"/>
        <v>0</v>
      </c>
      <c r="N235" s="190">
        <f t="shared" si="361"/>
        <v>0</v>
      </c>
      <c r="O235" s="211" t="str">
        <f t="shared" si="333"/>
        <v>-</v>
      </c>
      <c r="P235" s="210">
        <f t="shared" si="334"/>
        <v>0</v>
      </c>
      <c r="Q235" s="230">
        <f t="shared" si="335"/>
        <v>0</v>
      </c>
      <c r="R235" s="126"/>
      <c r="S235" s="35"/>
      <c r="T235" s="227" t="str">
        <f t="shared" si="347"/>
        <v>-</v>
      </c>
      <c r="U235" s="238"/>
      <c r="V235" s="239"/>
      <c r="W235" s="238"/>
      <c r="X235" s="139" t="str">
        <f t="shared" si="336"/>
        <v>-</v>
      </c>
      <c r="Y235" s="252">
        <f t="shared" si="369"/>
        <v>0</v>
      </c>
      <c r="Z235" s="126"/>
      <c r="AA235" s="35"/>
      <c r="AB235" s="227" t="str">
        <f t="shared" si="348"/>
        <v>-</v>
      </c>
      <c r="AC235" s="238"/>
      <c r="AD235" s="239"/>
      <c r="AE235" s="238"/>
      <c r="AF235" s="139" t="str">
        <f t="shared" si="337"/>
        <v>-</v>
      </c>
      <c r="AG235" s="252">
        <f t="shared" si="370"/>
        <v>0</v>
      </c>
      <c r="AH235" s="126"/>
      <c r="AI235" s="35"/>
      <c r="AJ235" s="227" t="str">
        <f t="shared" si="349"/>
        <v>-</v>
      </c>
      <c r="AK235" s="238"/>
      <c r="AL235" s="239"/>
      <c r="AM235" s="238"/>
      <c r="AN235" s="139" t="str">
        <f t="shared" si="338"/>
        <v>-</v>
      </c>
      <c r="AO235" s="252">
        <f t="shared" si="371"/>
        <v>0</v>
      </c>
      <c r="AP235" s="126"/>
      <c r="AQ235" s="35"/>
      <c r="AR235" s="227" t="str">
        <f t="shared" si="350"/>
        <v>-</v>
      </c>
      <c r="AS235" s="238"/>
      <c r="AT235" s="239"/>
      <c r="AU235" s="238"/>
      <c r="AV235" s="139" t="str">
        <f t="shared" si="339"/>
        <v>-</v>
      </c>
      <c r="AW235" s="252">
        <f t="shared" si="372"/>
        <v>0</v>
      </c>
      <c r="AX235" s="126"/>
      <c r="AY235" s="35"/>
      <c r="AZ235" s="227" t="str">
        <f t="shared" si="351"/>
        <v>-</v>
      </c>
      <c r="BA235" s="238"/>
      <c r="BB235" s="239"/>
      <c r="BC235" s="238"/>
      <c r="BD235" s="139" t="str">
        <f t="shared" si="340"/>
        <v>-</v>
      </c>
      <c r="BE235" s="252">
        <f t="shared" si="373"/>
        <v>0</v>
      </c>
      <c r="BF235" s="126"/>
      <c r="BG235" s="35"/>
      <c r="BH235" s="227" t="str">
        <f t="shared" si="341"/>
        <v>-</v>
      </c>
      <c r="BI235" s="238"/>
      <c r="BJ235" s="239"/>
      <c r="BK235" s="238"/>
      <c r="BL235" s="139" t="str">
        <f t="shared" si="342"/>
        <v>-</v>
      </c>
      <c r="BM235" s="252">
        <f t="shared" si="374"/>
        <v>0</v>
      </c>
      <c r="BN235" s="126"/>
      <c r="BO235" s="35"/>
      <c r="BP235" s="227" t="str">
        <f t="shared" si="343"/>
        <v>-</v>
      </c>
      <c r="BQ235" s="238"/>
      <c r="BR235" s="239"/>
      <c r="BS235" s="238"/>
      <c r="BT235" s="139" t="str">
        <f t="shared" si="344"/>
        <v>-</v>
      </c>
      <c r="BU235" s="252">
        <f t="shared" si="375"/>
        <v>0</v>
      </c>
      <c r="BV235" s="126"/>
      <c r="BW235" s="35"/>
      <c r="BX235" s="227" t="str">
        <f t="shared" si="352"/>
        <v>-</v>
      </c>
      <c r="BY235" s="238"/>
      <c r="BZ235" s="239"/>
      <c r="CA235" s="238"/>
      <c r="CB235" s="139" t="str">
        <f t="shared" si="345"/>
        <v>-</v>
      </c>
      <c r="CC235" s="252">
        <f t="shared" si="376"/>
        <v>0</v>
      </c>
    </row>
    <row r="236" ht="15" customHeight="1" spans="1:81">
      <c r="A236" s="265"/>
      <c r="B236" s="115">
        <v>9</v>
      </c>
      <c r="C236" s="192">
        <f t="shared" si="367"/>
        <v>0</v>
      </c>
      <c r="D236" s="189">
        <f t="shared" si="353"/>
        <v>0</v>
      </c>
      <c r="E236" s="189">
        <f t="shared" si="354"/>
        <v>0</v>
      </c>
      <c r="F236" s="190">
        <f t="shared" si="355"/>
        <v>0</v>
      </c>
      <c r="G236" s="190">
        <f t="shared" si="356"/>
        <v>0</v>
      </c>
      <c r="H236" s="190">
        <f t="shared" si="357"/>
        <v>0</v>
      </c>
      <c r="I236" s="208">
        <f t="shared" si="358"/>
        <v>0</v>
      </c>
      <c r="J236" s="204" t="str">
        <f t="shared" si="346"/>
        <v>-</v>
      </c>
      <c r="K236" s="208">
        <f t="shared" si="359"/>
        <v>0</v>
      </c>
      <c r="L236" s="208">
        <f t="shared" si="360"/>
        <v>0</v>
      </c>
      <c r="M236" s="210">
        <f t="shared" si="368"/>
        <v>0</v>
      </c>
      <c r="N236" s="190">
        <f t="shared" si="361"/>
        <v>0</v>
      </c>
      <c r="O236" s="211" t="str">
        <f t="shared" si="333"/>
        <v>-</v>
      </c>
      <c r="P236" s="210">
        <f t="shared" si="334"/>
        <v>0</v>
      </c>
      <c r="Q236" s="230">
        <f t="shared" si="335"/>
        <v>0</v>
      </c>
      <c r="R236" s="126"/>
      <c r="S236" s="35"/>
      <c r="T236" s="227" t="str">
        <f t="shared" si="347"/>
        <v>-</v>
      </c>
      <c r="U236" s="238"/>
      <c r="V236" s="239"/>
      <c r="W236" s="238"/>
      <c r="X236" s="139" t="str">
        <f t="shared" si="336"/>
        <v>-</v>
      </c>
      <c r="Y236" s="252">
        <f t="shared" si="369"/>
        <v>0</v>
      </c>
      <c r="Z236" s="126"/>
      <c r="AA236" s="35"/>
      <c r="AB236" s="227" t="str">
        <f t="shared" si="348"/>
        <v>-</v>
      </c>
      <c r="AC236" s="238"/>
      <c r="AD236" s="239"/>
      <c r="AE236" s="238"/>
      <c r="AF236" s="139" t="str">
        <f t="shared" si="337"/>
        <v>-</v>
      </c>
      <c r="AG236" s="252">
        <f t="shared" si="370"/>
        <v>0</v>
      </c>
      <c r="AH236" s="126"/>
      <c r="AI236" s="35"/>
      <c r="AJ236" s="227" t="str">
        <f t="shared" si="349"/>
        <v>-</v>
      </c>
      <c r="AK236" s="238"/>
      <c r="AL236" s="239"/>
      <c r="AM236" s="238"/>
      <c r="AN236" s="139" t="str">
        <f t="shared" si="338"/>
        <v>-</v>
      </c>
      <c r="AO236" s="252">
        <f t="shared" si="371"/>
        <v>0</v>
      </c>
      <c r="AP236" s="126"/>
      <c r="AQ236" s="35"/>
      <c r="AR236" s="227" t="str">
        <f t="shared" si="350"/>
        <v>-</v>
      </c>
      <c r="AS236" s="238"/>
      <c r="AT236" s="239"/>
      <c r="AU236" s="238"/>
      <c r="AV236" s="139" t="str">
        <f t="shared" si="339"/>
        <v>-</v>
      </c>
      <c r="AW236" s="252">
        <f t="shared" si="372"/>
        <v>0</v>
      </c>
      <c r="AX236" s="126"/>
      <c r="AY236" s="35"/>
      <c r="AZ236" s="227" t="str">
        <f t="shared" si="351"/>
        <v>-</v>
      </c>
      <c r="BA236" s="238"/>
      <c r="BB236" s="239"/>
      <c r="BC236" s="238"/>
      <c r="BD236" s="139" t="str">
        <f t="shared" si="340"/>
        <v>-</v>
      </c>
      <c r="BE236" s="252">
        <f t="shared" si="373"/>
        <v>0</v>
      </c>
      <c r="BF236" s="126"/>
      <c r="BG236" s="35"/>
      <c r="BH236" s="227" t="str">
        <f t="shared" si="341"/>
        <v>-</v>
      </c>
      <c r="BI236" s="238"/>
      <c r="BJ236" s="239"/>
      <c r="BK236" s="238"/>
      <c r="BL236" s="139" t="str">
        <f t="shared" si="342"/>
        <v>-</v>
      </c>
      <c r="BM236" s="252">
        <f t="shared" si="374"/>
        <v>0</v>
      </c>
      <c r="BN236" s="126"/>
      <c r="BO236" s="35"/>
      <c r="BP236" s="227" t="str">
        <f t="shared" si="343"/>
        <v>-</v>
      </c>
      <c r="BQ236" s="238"/>
      <c r="BR236" s="239"/>
      <c r="BS236" s="238"/>
      <c r="BT236" s="139" t="str">
        <f t="shared" si="344"/>
        <v>-</v>
      </c>
      <c r="BU236" s="252">
        <f t="shared" si="375"/>
        <v>0</v>
      </c>
      <c r="BV236" s="126"/>
      <c r="BW236" s="35"/>
      <c r="BX236" s="227" t="str">
        <f t="shared" si="352"/>
        <v>-</v>
      </c>
      <c r="BY236" s="238"/>
      <c r="BZ236" s="239"/>
      <c r="CA236" s="238"/>
      <c r="CB236" s="139" t="str">
        <f t="shared" si="345"/>
        <v>-</v>
      </c>
      <c r="CC236" s="252">
        <f t="shared" si="376"/>
        <v>0</v>
      </c>
    </row>
    <row r="237" ht="15" customHeight="1" spans="1:81">
      <c r="A237" s="265"/>
      <c r="B237" s="115">
        <v>10</v>
      </c>
      <c r="C237" s="192">
        <f t="shared" si="367"/>
        <v>0</v>
      </c>
      <c r="D237" s="189">
        <f t="shared" si="353"/>
        <v>0</v>
      </c>
      <c r="E237" s="189">
        <f t="shared" si="354"/>
        <v>0</v>
      </c>
      <c r="F237" s="190">
        <f t="shared" si="355"/>
        <v>0</v>
      </c>
      <c r="G237" s="190">
        <f t="shared" si="356"/>
        <v>0</v>
      </c>
      <c r="H237" s="190">
        <f t="shared" si="357"/>
        <v>0</v>
      </c>
      <c r="I237" s="208">
        <f t="shared" si="358"/>
        <v>0</v>
      </c>
      <c r="J237" s="204" t="str">
        <f t="shared" si="346"/>
        <v>-</v>
      </c>
      <c r="K237" s="208">
        <f t="shared" si="359"/>
        <v>0</v>
      </c>
      <c r="L237" s="208">
        <f t="shared" si="360"/>
        <v>0</v>
      </c>
      <c r="M237" s="210">
        <f t="shared" si="368"/>
        <v>0</v>
      </c>
      <c r="N237" s="190">
        <f t="shared" si="361"/>
        <v>0</v>
      </c>
      <c r="O237" s="211" t="str">
        <f t="shared" si="333"/>
        <v>-</v>
      </c>
      <c r="P237" s="210">
        <f t="shared" si="334"/>
        <v>0</v>
      </c>
      <c r="Q237" s="230">
        <f t="shared" si="335"/>
        <v>0</v>
      </c>
      <c r="R237" s="126"/>
      <c r="S237" s="35"/>
      <c r="T237" s="227" t="str">
        <f t="shared" si="347"/>
        <v>-</v>
      </c>
      <c r="U237" s="238"/>
      <c r="V237" s="239"/>
      <c r="W237" s="238"/>
      <c r="X237" s="139" t="str">
        <f t="shared" si="336"/>
        <v>-</v>
      </c>
      <c r="Y237" s="252">
        <f t="shared" si="369"/>
        <v>0</v>
      </c>
      <c r="Z237" s="126"/>
      <c r="AA237" s="35"/>
      <c r="AB237" s="227" t="str">
        <f t="shared" si="348"/>
        <v>-</v>
      </c>
      <c r="AC237" s="238"/>
      <c r="AD237" s="239"/>
      <c r="AE237" s="238"/>
      <c r="AF237" s="139" t="str">
        <f t="shared" si="337"/>
        <v>-</v>
      </c>
      <c r="AG237" s="252">
        <f t="shared" si="370"/>
        <v>0</v>
      </c>
      <c r="AH237" s="126"/>
      <c r="AI237" s="35"/>
      <c r="AJ237" s="227" t="str">
        <f t="shared" si="349"/>
        <v>-</v>
      </c>
      <c r="AK237" s="238"/>
      <c r="AL237" s="239"/>
      <c r="AM237" s="238"/>
      <c r="AN237" s="139" t="str">
        <f t="shared" si="338"/>
        <v>-</v>
      </c>
      <c r="AO237" s="252">
        <f t="shared" si="371"/>
        <v>0</v>
      </c>
      <c r="AP237" s="126"/>
      <c r="AQ237" s="35"/>
      <c r="AR237" s="227" t="str">
        <f t="shared" si="350"/>
        <v>-</v>
      </c>
      <c r="AS237" s="238"/>
      <c r="AT237" s="239"/>
      <c r="AU237" s="238"/>
      <c r="AV237" s="139" t="str">
        <f t="shared" si="339"/>
        <v>-</v>
      </c>
      <c r="AW237" s="252">
        <f t="shared" si="372"/>
        <v>0</v>
      </c>
      <c r="AX237" s="126"/>
      <c r="AY237" s="35"/>
      <c r="AZ237" s="227" t="str">
        <f t="shared" si="351"/>
        <v>-</v>
      </c>
      <c r="BA237" s="238"/>
      <c r="BB237" s="239"/>
      <c r="BC237" s="238"/>
      <c r="BD237" s="139" t="str">
        <f t="shared" si="340"/>
        <v>-</v>
      </c>
      <c r="BE237" s="252">
        <f t="shared" si="373"/>
        <v>0</v>
      </c>
      <c r="BF237" s="126"/>
      <c r="BG237" s="35"/>
      <c r="BH237" s="227" t="str">
        <f t="shared" si="341"/>
        <v>-</v>
      </c>
      <c r="BI237" s="238"/>
      <c r="BJ237" s="239"/>
      <c r="BK237" s="238"/>
      <c r="BL237" s="139" t="str">
        <f t="shared" si="342"/>
        <v>-</v>
      </c>
      <c r="BM237" s="252">
        <f t="shared" si="374"/>
        <v>0</v>
      </c>
      <c r="BN237" s="126"/>
      <c r="BO237" s="35"/>
      <c r="BP237" s="227" t="str">
        <f t="shared" si="343"/>
        <v>-</v>
      </c>
      <c r="BQ237" s="238"/>
      <c r="BR237" s="239"/>
      <c r="BS237" s="238"/>
      <c r="BT237" s="139" t="str">
        <f t="shared" si="344"/>
        <v>-</v>
      </c>
      <c r="BU237" s="252">
        <f t="shared" si="375"/>
        <v>0</v>
      </c>
      <c r="BV237" s="126"/>
      <c r="BW237" s="35"/>
      <c r="BX237" s="227" t="str">
        <f t="shared" si="352"/>
        <v>-</v>
      </c>
      <c r="BY237" s="238"/>
      <c r="BZ237" s="239"/>
      <c r="CA237" s="238"/>
      <c r="CB237" s="139" t="str">
        <f t="shared" si="345"/>
        <v>-</v>
      </c>
      <c r="CC237" s="252">
        <f t="shared" si="376"/>
        <v>0</v>
      </c>
    </row>
    <row r="238" ht="15" customHeight="1" spans="1:81">
      <c r="A238" s="265"/>
      <c r="B238" s="115">
        <v>11</v>
      </c>
      <c r="C238" s="192">
        <f t="shared" si="367"/>
        <v>0</v>
      </c>
      <c r="D238" s="189">
        <f t="shared" si="353"/>
        <v>0</v>
      </c>
      <c r="E238" s="189">
        <f t="shared" si="354"/>
        <v>0</v>
      </c>
      <c r="F238" s="190">
        <f t="shared" si="355"/>
        <v>0</v>
      </c>
      <c r="G238" s="190">
        <f t="shared" si="356"/>
        <v>0</v>
      </c>
      <c r="H238" s="190">
        <f t="shared" si="357"/>
        <v>0</v>
      </c>
      <c r="I238" s="208">
        <f t="shared" si="358"/>
        <v>0</v>
      </c>
      <c r="J238" s="204" t="str">
        <f t="shared" si="346"/>
        <v>-</v>
      </c>
      <c r="K238" s="208">
        <f t="shared" si="359"/>
        <v>0</v>
      </c>
      <c r="L238" s="208">
        <f t="shared" si="360"/>
        <v>0</v>
      </c>
      <c r="M238" s="210">
        <f t="shared" si="368"/>
        <v>0</v>
      </c>
      <c r="N238" s="190">
        <f t="shared" si="361"/>
        <v>0</v>
      </c>
      <c r="O238" s="211" t="str">
        <f t="shared" si="333"/>
        <v>-</v>
      </c>
      <c r="P238" s="210">
        <f t="shared" si="334"/>
        <v>0</v>
      </c>
      <c r="Q238" s="230">
        <f t="shared" si="335"/>
        <v>0</v>
      </c>
      <c r="R238" s="126"/>
      <c r="S238" s="35"/>
      <c r="T238" s="227" t="str">
        <f t="shared" si="347"/>
        <v>-</v>
      </c>
      <c r="U238" s="238"/>
      <c r="V238" s="239"/>
      <c r="W238" s="238"/>
      <c r="X238" s="139" t="str">
        <f t="shared" si="336"/>
        <v>-</v>
      </c>
      <c r="Y238" s="252">
        <f t="shared" si="369"/>
        <v>0</v>
      </c>
      <c r="Z238" s="126"/>
      <c r="AA238" s="35"/>
      <c r="AB238" s="227" t="str">
        <f t="shared" si="348"/>
        <v>-</v>
      </c>
      <c r="AC238" s="238"/>
      <c r="AD238" s="239"/>
      <c r="AE238" s="238"/>
      <c r="AF238" s="139" t="str">
        <f t="shared" si="337"/>
        <v>-</v>
      </c>
      <c r="AG238" s="252">
        <f t="shared" si="370"/>
        <v>0</v>
      </c>
      <c r="AH238" s="126"/>
      <c r="AI238" s="35"/>
      <c r="AJ238" s="227" t="str">
        <f t="shared" si="349"/>
        <v>-</v>
      </c>
      <c r="AK238" s="238"/>
      <c r="AL238" s="239"/>
      <c r="AM238" s="238"/>
      <c r="AN238" s="139" t="str">
        <f t="shared" si="338"/>
        <v>-</v>
      </c>
      <c r="AO238" s="252">
        <f t="shared" si="371"/>
        <v>0</v>
      </c>
      <c r="AP238" s="126"/>
      <c r="AQ238" s="35"/>
      <c r="AR238" s="227" t="str">
        <f t="shared" si="350"/>
        <v>-</v>
      </c>
      <c r="AS238" s="238"/>
      <c r="AT238" s="239"/>
      <c r="AU238" s="238"/>
      <c r="AV238" s="139" t="str">
        <f t="shared" si="339"/>
        <v>-</v>
      </c>
      <c r="AW238" s="252">
        <f t="shared" si="372"/>
        <v>0</v>
      </c>
      <c r="AX238" s="126"/>
      <c r="AY238" s="35"/>
      <c r="AZ238" s="227" t="str">
        <f t="shared" si="351"/>
        <v>-</v>
      </c>
      <c r="BA238" s="238"/>
      <c r="BB238" s="239"/>
      <c r="BC238" s="238"/>
      <c r="BD238" s="139" t="str">
        <f t="shared" si="340"/>
        <v>-</v>
      </c>
      <c r="BE238" s="252">
        <f t="shared" si="373"/>
        <v>0</v>
      </c>
      <c r="BF238" s="126"/>
      <c r="BG238" s="35"/>
      <c r="BH238" s="227" t="str">
        <f t="shared" si="341"/>
        <v>-</v>
      </c>
      <c r="BI238" s="238"/>
      <c r="BJ238" s="239"/>
      <c r="BK238" s="238"/>
      <c r="BL238" s="139" t="str">
        <f t="shared" si="342"/>
        <v>-</v>
      </c>
      <c r="BM238" s="252">
        <f t="shared" si="374"/>
        <v>0</v>
      </c>
      <c r="BN238" s="126"/>
      <c r="BO238" s="35"/>
      <c r="BP238" s="227" t="str">
        <f t="shared" si="343"/>
        <v>-</v>
      </c>
      <c r="BQ238" s="238"/>
      <c r="BR238" s="239"/>
      <c r="BS238" s="238"/>
      <c r="BT238" s="139" t="str">
        <f t="shared" si="344"/>
        <v>-</v>
      </c>
      <c r="BU238" s="252">
        <f t="shared" si="375"/>
        <v>0</v>
      </c>
      <c r="BV238" s="126"/>
      <c r="BW238" s="35"/>
      <c r="BX238" s="227" t="str">
        <f t="shared" si="352"/>
        <v>-</v>
      </c>
      <c r="BY238" s="238"/>
      <c r="BZ238" s="239"/>
      <c r="CA238" s="238"/>
      <c r="CB238" s="139" t="str">
        <f t="shared" si="345"/>
        <v>-</v>
      </c>
      <c r="CC238" s="252">
        <f t="shared" si="376"/>
        <v>0</v>
      </c>
    </row>
    <row r="239" ht="15" customHeight="1" spans="1:81">
      <c r="A239" s="265"/>
      <c r="B239" s="115">
        <v>12</v>
      </c>
      <c r="C239" s="192">
        <f t="shared" si="367"/>
        <v>0</v>
      </c>
      <c r="D239" s="189">
        <f t="shared" si="353"/>
        <v>0</v>
      </c>
      <c r="E239" s="189">
        <f t="shared" si="354"/>
        <v>0</v>
      </c>
      <c r="F239" s="190">
        <f t="shared" si="355"/>
        <v>0</v>
      </c>
      <c r="G239" s="190">
        <f t="shared" si="356"/>
        <v>0</v>
      </c>
      <c r="H239" s="190">
        <f t="shared" si="357"/>
        <v>0</v>
      </c>
      <c r="I239" s="208">
        <f t="shared" si="358"/>
        <v>0</v>
      </c>
      <c r="J239" s="204" t="str">
        <f t="shared" si="346"/>
        <v>-</v>
      </c>
      <c r="K239" s="208">
        <f t="shared" si="359"/>
        <v>0</v>
      </c>
      <c r="L239" s="208">
        <f t="shared" si="360"/>
        <v>0</v>
      </c>
      <c r="M239" s="210">
        <f t="shared" si="368"/>
        <v>0</v>
      </c>
      <c r="N239" s="190">
        <f t="shared" si="361"/>
        <v>0</v>
      </c>
      <c r="O239" s="211" t="str">
        <f t="shared" si="333"/>
        <v>-</v>
      </c>
      <c r="P239" s="210">
        <f t="shared" si="334"/>
        <v>0</v>
      </c>
      <c r="Q239" s="230">
        <f t="shared" si="335"/>
        <v>0</v>
      </c>
      <c r="R239" s="126"/>
      <c r="S239" s="35"/>
      <c r="T239" s="227" t="str">
        <f t="shared" si="347"/>
        <v>-</v>
      </c>
      <c r="U239" s="238"/>
      <c r="V239" s="239"/>
      <c r="W239" s="238"/>
      <c r="X239" s="139" t="str">
        <f t="shared" si="336"/>
        <v>-</v>
      </c>
      <c r="Y239" s="252">
        <f t="shared" si="369"/>
        <v>0</v>
      </c>
      <c r="Z239" s="126"/>
      <c r="AA239" s="35"/>
      <c r="AB239" s="227" t="str">
        <f t="shared" si="348"/>
        <v>-</v>
      </c>
      <c r="AC239" s="238"/>
      <c r="AD239" s="239"/>
      <c r="AE239" s="238"/>
      <c r="AF239" s="139" t="str">
        <f t="shared" si="337"/>
        <v>-</v>
      </c>
      <c r="AG239" s="252">
        <f t="shared" si="370"/>
        <v>0</v>
      </c>
      <c r="AH239" s="126"/>
      <c r="AI239" s="35"/>
      <c r="AJ239" s="227" t="str">
        <f t="shared" si="349"/>
        <v>-</v>
      </c>
      <c r="AK239" s="238"/>
      <c r="AL239" s="239"/>
      <c r="AM239" s="238"/>
      <c r="AN239" s="139" t="str">
        <f t="shared" si="338"/>
        <v>-</v>
      </c>
      <c r="AO239" s="252">
        <f t="shared" si="371"/>
        <v>0</v>
      </c>
      <c r="AP239" s="126"/>
      <c r="AQ239" s="35"/>
      <c r="AR239" s="227" t="str">
        <f t="shared" si="350"/>
        <v>-</v>
      </c>
      <c r="AS239" s="238"/>
      <c r="AT239" s="239"/>
      <c r="AU239" s="238"/>
      <c r="AV239" s="139" t="str">
        <f t="shared" si="339"/>
        <v>-</v>
      </c>
      <c r="AW239" s="252">
        <f t="shared" si="372"/>
        <v>0</v>
      </c>
      <c r="AX239" s="126"/>
      <c r="AY239" s="35"/>
      <c r="AZ239" s="227" t="str">
        <f t="shared" si="351"/>
        <v>-</v>
      </c>
      <c r="BA239" s="238"/>
      <c r="BB239" s="239"/>
      <c r="BC239" s="238"/>
      <c r="BD239" s="139" t="str">
        <f t="shared" si="340"/>
        <v>-</v>
      </c>
      <c r="BE239" s="252">
        <f t="shared" si="373"/>
        <v>0</v>
      </c>
      <c r="BF239" s="126"/>
      <c r="BG239" s="35"/>
      <c r="BH239" s="227" t="str">
        <f t="shared" si="341"/>
        <v>-</v>
      </c>
      <c r="BI239" s="238"/>
      <c r="BJ239" s="239"/>
      <c r="BK239" s="238"/>
      <c r="BL239" s="139" t="str">
        <f t="shared" si="342"/>
        <v>-</v>
      </c>
      <c r="BM239" s="252">
        <f t="shared" si="374"/>
        <v>0</v>
      </c>
      <c r="BN239" s="126"/>
      <c r="BO239" s="35"/>
      <c r="BP239" s="227" t="str">
        <f t="shared" si="343"/>
        <v>-</v>
      </c>
      <c r="BQ239" s="238"/>
      <c r="BR239" s="239"/>
      <c r="BS239" s="238"/>
      <c r="BT239" s="139" t="str">
        <f t="shared" si="344"/>
        <v>-</v>
      </c>
      <c r="BU239" s="252">
        <f t="shared" si="375"/>
        <v>0</v>
      </c>
      <c r="BV239" s="126"/>
      <c r="BW239" s="35"/>
      <c r="BX239" s="227" t="str">
        <f t="shared" si="352"/>
        <v>-</v>
      </c>
      <c r="BY239" s="238"/>
      <c r="BZ239" s="239"/>
      <c r="CA239" s="238"/>
      <c r="CB239" s="139" t="str">
        <f t="shared" si="345"/>
        <v>-</v>
      </c>
      <c r="CC239" s="252">
        <f t="shared" si="376"/>
        <v>0</v>
      </c>
    </row>
    <row r="240" ht="15" customHeight="1" spans="1:81">
      <c r="A240" s="265"/>
      <c r="B240" s="115">
        <v>13</v>
      </c>
      <c r="C240" s="192">
        <f t="shared" si="367"/>
        <v>0</v>
      </c>
      <c r="D240" s="189">
        <f t="shared" si="353"/>
        <v>0</v>
      </c>
      <c r="E240" s="189">
        <f t="shared" si="354"/>
        <v>0</v>
      </c>
      <c r="F240" s="190">
        <f t="shared" si="355"/>
        <v>0</v>
      </c>
      <c r="G240" s="190">
        <f t="shared" si="356"/>
        <v>0</v>
      </c>
      <c r="H240" s="190">
        <f t="shared" si="357"/>
        <v>0</v>
      </c>
      <c r="I240" s="208">
        <f t="shared" si="358"/>
        <v>0</v>
      </c>
      <c r="J240" s="204" t="str">
        <f t="shared" si="346"/>
        <v>-</v>
      </c>
      <c r="K240" s="208">
        <f t="shared" si="359"/>
        <v>0</v>
      </c>
      <c r="L240" s="208">
        <f t="shared" si="360"/>
        <v>0</v>
      </c>
      <c r="M240" s="210">
        <f t="shared" si="368"/>
        <v>0</v>
      </c>
      <c r="N240" s="190">
        <f t="shared" si="361"/>
        <v>0</v>
      </c>
      <c r="O240" s="211" t="str">
        <f t="shared" si="333"/>
        <v>-</v>
      </c>
      <c r="P240" s="210">
        <f t="shared" si="334"/>
        <v>0</v>
      </c>
      <c r="Q240" s="230">
        <f t="shared" si="335"/>
        <v>0</v>
      </c>
      <c r="R240" s="126"/>
      <c r="S240" s="35"/>
      <c r="T240" s="227" t="str">
        <f t="shared" si="347"/>
        <v>-</v>
      </c>
      <c r="U240" s="238"/>
      <c r="V240" s="239"/>
      <c r="W240" s="238"/>
      <c r="X240" s="139" t="str">
        <f t="shared" si="336"/>
        <v>-</v>
      </c>
      <c r="Y240" s="252">
        <f t="shared" si="369"/>
        <v>0</v>
      </c>
      <c r="Z240" s="126"/>
      <c r="AA240" s="35"/>
      <c r="AB240" s="227" t="str">
        <f t="shared" si="348"/>
        <v>-</v>
      </c>
      <c r="AC240" s="238"/>
      <c r="AD240" s="239"/>
      <c r="AE240" s="238"/>
      <c r="AF240" s="139" t="str">
        <f t="shared" si="337"/>
        <v>-</v>
      </c>
      <c r="AG240" s="252">
        <f t="shared" si="370"/>
        <v>0</v>
      </c>
      <c r="AH240" s="126"/>
      <c r="AI240" s="35"/>
      <c r="AJ240" s="227" t="str">
        <f t="shared" si="349"/>
        <v>-</v>
      </c>
      <c r="AK240" s="238"/>
      <c r="AL240" s="239"/>
      <c r="AM240" s="238"/>
      <c r="AN240" s="139" t="str">
        <f t="shared" si="338"/>
        <v>-</v>
      </c>
      <c r="AO240" s="252">
        <f t="shared" si="371"/>
        <v>0</v>
      </c>
      <c r="AP240" s="126"/>
      <c r="AQ240" s="35"/>
      <c r="AR240" s="227" t="str">
        <f t="shared" si="350"/>
        <v>-</v>
      </c>
      <c r="AS240" s="238"/>
      <c r="AT240" s="239"/>
      <c r="AU240" s="238"/>
      <c r="AV240" s="139" t="str">
        <f t="shared" si="339"/>
        <v>-</v>
      </c>
      <c r="AW240" s="252">
        <f t="shared" si="372"/>
        <v>0</v>
      </c>
      <c r="AX240" s="126"/>
      <c r="AY240" s="35"/>
      <c r="AZ240" s="227" t="str">
        <f t="shared" si="351"/>
        <v>-</v>
      </c>
      <c r="BA240" s="238"/>
      <c r="BB240" s="239"/>
      <c r="BC240" s="238"/>
      <c r="BD240" s="139" t="str">
        <f t="shared" si="340"/>
        <v>-</v>
      </c>
      <c r="BE240" s="252">
        <f t="shared" si="373"/>
        <v>0</v>
      </c>
      <c r="BF240" s="126"/>
      <c r="BG240" s="35"/>
      <c r="BH240" s="227" t="str">
        <f t="shared" si="341"/>
        <v>-</v>
      </c>
      <c r="BI240" s="238"/>
      <c r="BJ240" s="239"/>
      <c r="BK240" s="238"/>
      <c r="BL240" s="139" t="str">
        <f t="shared" si="342"/>
        <v>-</v>
      </c>
      <c r="BM240" s="252">
        <f t="shared" si="374"/>
        <v>0</v>
      </c>
      <c r="BN240" s="126"/>
      <c r="BO240" s="35"/>
      <c r="BP240" s="227" t="str">
        <f t="shared" si="343"/>
        <v>-</v>
      </c>
      <c r="BQ240" s="238"/>
      <c r="BR240" s="239"/>
      <c r="BS240" s="238"/>
      <c r="BT240" s="139" t="str">
        <f t="shared" si="344"/>
        <v>-</v>
      </c>
      <c r="BU240" s="252">
        <f t="shared" si="375"/>
        <v>0</v>
      </c>
      <c r="BV240" s="126"/>
      <c r="BW240" s="35"/>
      <c r="BX240" s="227" t="str">
        <f t="shared" si="352"/>
        <v>-</v>
      </c>
      <c r="BY240" s="238"/>
      <c r="BZ240" s="239"/>
      <c r="CA240" s="238"/>
      <c r="CB240" s="139" t="str">
        <f t="shared" si="345"/>
        <v>-</v>
      </c>
      <c r="CC240" s="252">
        <f t="shared" si="376"/>
        <v>0</v>
      </c>
    </row>
    <row r="241" ht="15" customHeight="1" spans="1:81">
      <c r="A241" s="265"/>
      <c r="B241" s="115">
        <v>14</v>
      </c>
      <c r="C241" s="192">
        <f t="shared" si="367"/>
        <v>0</v>
      </c>
      <c r="D241" s="189">
        <f t="shared" si="353"/>
        <v>0</v>
      </c>
      <c r="E241" s="189">
        <f t="shared" si="354"/>
        <v>0</v>
      </c>
      <c r="F241" s="190">
        <f t="shared" si="355"/>
        <v>0</v>
      </c>
      <c r="G241" s="190">
        <f t="shared" si="356"/>
        <v>0</v>
      </c>
      <c r="H241" s="190">
        <f t="shared" si="357"/>
        <v>0</v>
      </c>
      <c r="I241" s="208">
        <f t="shared" si="358"/>
        <v>0</v>
      </c>
      <c r="J241" s="204" t="str">
        <f t="shared" si="346"/>
        <v>-</v>
      </c>
      <c r="K241" s="208">
        <f t="shared" si="359"/>
        <v>0</v>
      </c>
      <c r="L241" s="208">
        <f t="shared" si="360"/>
        <v>0</v>
      </c>
      <c r="M241" s="210">
        <f t="shared" si="368"/>
        <v>0</v>
      </c>
      <c r="N241" s="190">
        <f t="shared" si="361"/>
        <v>0</v>
      </c>
      <c r="O241" s="211" t="str">
        <f t="shared" si="333"/>
        <v>-</v>
      </c>
      <c r="P241" s="210">
        <f t="shared" si="334"/>
        <v>0</v>
      </c>
      <c r="Q241" s="230">
        <f t="shared" si="335"/>
        <v>0</v>
      </c>
      <c r="R241" s="126"/>
      <c r="S241" s="35"/>
      <c r="T241" s="227" t="str">
        <f t="shared" si="347"/>
        <v>-</v>
      </c>
      <c r="U241" s="238"/>
      <c r="V241" s="239"/>
      <c r="W241" s="238"/>
      <c r="X241" s="139" t="str">
        <f t="shared" si="336"/>
        <v>-</v>
      </c>
      <c r="Y241" s="252">
        <f t="shared" si="369"/>
        <v>0</v>
      </c>
      <c r="Z241" s="126"/>
      <c r="AA241" s="35"/>
      <c r="AB241" s="227" t="str">
        <f t="shared" si="348"/>
        <v>-</v>
      </c>
      <c r="AC241" s="238"/>
      <c r="AD241" s="239"/>
      <c r="AE241" s="238"/>
      <c r="AF241" s="139" t="str">
        <f t="shared" si="337"/>
        <v>-</v>
      </c>
      <c r="AG241" s="252">
        <f t="shared" si="370"/>
        <v>0</v>
      </c>
      <c r="AH241" s="126"/>
      <c r="AI241" s="35"/>
      <c r="AJ241" s="227" t="str">
        <f t="shared" si="349"/>
        <v>-</v>
      </c>
      <c r="AK241" s="238"/>
      <c r="AL241" s="239"/>
      <c r="AM241" s="238"/>
      <c r="AN241" s="139" t="str">
        <f t="shared" si="338"/>
        <v>-</v>
      </c>
      <c r="AO241" s="252">
        <f t="shared" si="371"/>
        <v>0</v>
      </c>
      <c r="AP241" s="126"/>
      <c r="AQ241" s="35"/>
      <c r="AR241" s="227" t="str">
        <f t="shared" si="350"/>
        <v>-</v>
      </c>
      <c r="AS241" s="238"/>
      <c r="AT241" s="239"/>
      <c r="AU241" s="238"/>
      <c r="AV241" s="139" t="str">
        <f t="shared" si="339"/>
        <v>-</v>
      </c>
      <c r="AW241" s="252">
        <f t="shared" si="372"/>
        <v>0</v>
      </c>
      <c r="AX241" s="126"/>
      <c r="AY241" s="35"/>
      <c r="AZ241" s="227" t="str">
        <f t="shared" si="351"/>
        <v>-</v>
      </c>
      <c r="BA241" s="238"/>
      <c r="BB241" s="239"/>
      <c r="BC241" s="238"/>
      <c r="BD241" s="139" t="str">
        <f t="shared" si="340"/>
        <v>-</v>
      </c>
      <c r="BE241" s="252">
        <f t="shared" si="373"/>
        <v>0</v>
      </c>
      <c r="BF241" s="126"/>
      <c r="BG241" s="35"/>
      <c r="BH241" s="227" t="str">
        <f t="shared" si="341"/>
        <v>-</v>
      </c>
      <c r="BI241" s="238"/>
      <c r="BJ241" s="239"/>
      <c r="BK241" s="238"/>
      <c r="BL241" s="139" t="str">
        <f t="shared" si="342"/>
        <v>-</v>
      </c>
      <c r="BM241" s="252">
        <f t="shared" si="374"/>
        <v>0</v>
      </c>
      <c r="BN241" s="126"/>
      <c r="BO241" s="35"/>
      <c r="BP241" s="227" t="str">
        <f t="shared" si="343"/>
        <v>-</v>
      </c>
      <c r="BQ241" s="238"/>
      <c r="BR241" s="239"/>
      <c r="BS241" s="238"/>
      <c r="BT241" s="139" t="str">
        <f t="shared" si="344"/>
        <v>-</v>
      </c>
      <c r="BU241" s="252">
        <f t="shared" si="375"/>
        <v>0</v>
      </c>
      <c r="BV241" s="126"/>
      <c r="BW241" s="35"/>
      <c r="BX241" s="227" t="str">
        <f t="shared" si="352"/>
        <v>-</v>
      </c>
      <c r="BY241" s="238"/>
      <c r="BZ241" s="239"/>
      <c r="CA241" s="238"/>
      <c r="CB241" s="139" t="str">
        <f t="shared" si="345"/>
        <v>-</v>
      </c>
      <c r="CC241" s="252">
        <f t="shared" si="376"/>
        <v>0</v>
      </c>
    </row>
    <row r="242" ht="15" customHeight="1" spans="1:81">
      <c r="A242" s="265"/>
      <c r="B242" s="115">
        <v>15</v>
      </c>
      <c r="C242" s="192">
        <f t="shared" si="367"/>
        <v>0</v>
      </c>
      <c r="D242" s="189">
        <f t="shared" si="353"/>
        <v>0</v>
      </c>
      <c r="E242" s="189">
        <f t="shared" si="354"/>
        <v>0</v>
      </c>
      <c r="F242" s="190">
        <f t="shared" si="355"/>
        <v>0</v>
      </c>
      <c r="G242" s="190">
        <f t="shared" si="356"/>
        <v>0</v>
      </c>
      <c r="H242" s="190">
        <f t="shared" si="357"/>
        <v>0</v>
      </c>
      <c r="I242" s="208">
        <f t="shared" si="358"/>
        <v>0</v>
      </c>
      <c r="J242" s="204" t="str">
        <f t="shared" si="346"/>
        <v>-</v>
      </c>
      <c r="K242" s="208">
        <f t="shared" si="359"/>
        <v>0</v>
      </c>
      <c r="L242" s="208">
        <f t="shared" si="360"/>
        <v>0</v>
      </c>
      <c r="M242" s="210">
        <f t="shared" si="368"/>
        <v>0</v>
      </c>
      <c r="N242" s="190">
        <f t="shared" si="361"/>
        <v>0</v>
      </c>
      <c r="O242" s="211" t="str">
        <f t="shared" si="333"/>
        <v>-</v>
      </c>
      <c r="P242" s="210">
        <f t="shared" si="334"/>
        <v>0</v>
      </c>
      <c r="Q242" s="230">
        <f t="shared" si="335"/>
        <v>0</v>
      </c>
      <c r="R242" s="126"/>
      <c r="S242" s="35"/>
      <c r="T242" s="227" t="str">
        <f t="shared" si="347"/>
        <v>-</v>
      </c>
      <c r="U242" s="238"/>
      <c r="V242" s="239"/>
      <c r="W242" s="238"/>
      <c r="X242" s="139" t="str">
        <f t="shared" si="336"/>
        <v>-</v>
      </c>
      <c r="Y242" s="252">
        <f t="shared" si="369"/>
        <v>0</v>
      </c>
      <c r="Z242" s="126"/>
      <c r="AA242" s="35"/>
      <c r="AB242" s="227" t="str">
        <f t="shared" si="348"/>
        <v>-</v>
      </c>
      <c r="AC242" s="238"/>
      <c r="AD242" s="239"/>
      <c r="AE242" s="238"/>
      <c r="AF242" s="139" t="str">
        <f t="shared" si="337"/>
        <v>-</v>
      </c>
      <c r="AG242" s="252">
        <f t="shared" si="370"/>
        <v>0</v>
      </c>
      <c r="AH242" s="126"/>
      <c r="AI242" s="35"/>
      <c r="AJ242" s="227" t="str">
        <f t="shared" si="349"/>
        <v>-</v>
      </c>
      <c r="AK242" s="238"/>
      <c r="AL242" s="239"/>
      <c r="AM242" s="238"/>
      <c r="AN242" s="139" t="str">
        <f t="shared" si="338"/>
        <v>-</v>
      </c>
      <c r="AO242" s="252">
        <f t="shared" si="371"/>
        <v>0</v>
      </c>
      <c r="AP242" s="126"/>
      <c r="AQ242" s="35"/>
      <c r="AR242" s="227" t="str">
        <f t="shared" si="350"/>
        <v>-</v>
      </c>
      <c r="AS242" s="238"/>
      <c r="AT242" s="239"/>
      <c r="AU242" s="238"/>
      <c r="AV242" s="139" t="str">
        <f t="shared" si="339"/>
        <v>-</v>
      </c>
      <c r="AW242" s="252">
        <f t="shared" si="372"/>
        <v>0</v>
      </c>
      <c r="AX242" s="126"/>
      <c r="AY242" s="35"/>
      <c r="AZ242" s="227" t="str">
        <f t="shared" si="351"/>
        <v>-</v>
      </c>
      <c r="BA242" s="238"/>
      <c r="BB242" s="239"/>
      <c r="BC242" s="238"/>
      <c r="BD242" s="139" t="str">
        <f t="shared" si="340"/>
        <v>-</v>
      </c>
      <c r="BE242" s="252">
        <f t="shared" si="373"/>
        <v>0</v>
      </c>
      <c r="BF242" s="126"/>
      <c r="BG242" s="35"/>
      <c r="BH242" s="227" t="str">
        <f t="shared" si="341"/>
        <v>-</v>
      </c>
      <c r="BI242" s="238"/>
      <c r="BJ242" s="239"/>
      <c r="BK242" s="238"/>
      <c r="BL242" s="139" t="str">
        <f t="shared" si="342"/>
        <v>-</v>
      </c>
      <c r="BM242" s="252">
        <f t="shared" si="374"/>
        <v>0</v>
      </c>
      <c r="BN242" s="126"/>
      <c r="BO242" s="35"/>
      <c r="BP242" s="227" t="str">
        <f t="shared" si="343"/>
        <v>-</v>
      </c>
      <c r="BQ242" s="238"/>
      <c r="BR242" s="239"/>
      <c r="BS242" s="238"/>
      <c r="BT242" s="139" t="str">
        <f t="shared" si="344"/>
        <v>-</v>
      </c>
      <c r="BU242" s="252">
        <f t="shared" si="375"/>
        <v>0</v>
      </c>
      <c r="BV242" s="126"/>
      <c r="BW242" s="35"/>
      <c r="BX242" s="227" t="str">
        <f t="shared" si="352"/>
        <v>-</v>
      </c>
      <c r="BY242" s="238"/>
      <c r="BZ242" s="239"/>
      <c r="CA242" s="238"/>
      <c r="CB242" s="139" t="str">
        <f t="shared" si="345"/>
        <v>-</v>
      </c>
      <c r="CC242" s="252">
        <f t="shared" si="376"/>
        <v>0</v>
      </c>
    </row>
    <row r="243" ht="15" customHeight="1" spans="1:81">
      <c r="A243" s="265"/>
      <c r="B243" s="115">
        <v>16</v>
      </c>
      <c r="C243" s="192">
        <f t="shared" si="367"/>
        <v>0</v>
      </c>
      <c r="D243" s="189">
        <f t="shared" si="353"/>
        <v>0</v>
      </c>
      <c r="E243" s="189">
        <f t="shared" si="354"/>
        <v>0</v>
      </c>
      <c r="F243" s="190">
        <f t="shared" si="355"/>
        <v>0</v>
      </c>
      <c r="G243" s="190">
        <f t="shared" si="356"/>
        <v>0</v>
      </c>
      <c r="H243" s="190">
        <f t="shared" si="357"/>
        <v>0</v>
      </c>
      <c r="I243" s="208">
        <f t="shared" si="358"/>
        <v>0</v>
      </c>
      <c r="J243" s="204" t="str">
        <f t="shared" si="346"/>
        <v>-</v>
      </c>
      <c r="K243" s="208">
        <f t="shared" si="359"/>
        <v>0</v>
      </c>
      <c r="L243" s="208">
        <f t="shared" si="360"/>
        <v>0</v>
      </c>
      <c r="M243" s="210">
        <f t="shared" si="368"/>
        <v>0</v>
      </c>
      <c r="N243" s="190">
        <f t="shared" si="361"/>
        <v>0</v>
      </c>
      <c r="O243" s="211" t="str">
        <f t="shared" si="333"/>
        <v>-</v>
      </c>
      <c r="P243" s="210">
        <f t="shared" si="334"/>
        <v>0</v>
      </c>
      <c r="Q243" s="230">
        <f t="shared" si="335"/>
        <v>0</v>
      </c>
      <c r="R243" s="126"/>
      <c r="S243" s="35"/>
      <c r="T243" s="227" t="str">
        <f t="shared" si="347"/>
        <v>-</v>
      </c>
      <c r="U243" s="238"/>
      <c r="V243" s="239"/>
      <c r="W243" s="238"/>
      <c r="X243" s="139" t="str">
        <f t="shared" si="336"/>
        <v>-</v>
      </c>
      <c r="Y243" s="252">
        <f t="shared" si="369"/>
        <v>0</v>
      </c>
      <c r="Z243" s="126"/>
      <c r="AA243" s="35"/>
      <c r="AB243" s="227" t="str">
        <f t="shared" si="348"/>
        <v>-</v>
      </c>
      <c r="AC243" s="238"/>
      <c r="AD243" s="239"/>
      <c r="AE243" s="238"/>
      <c r="AF243" s="139" t="str">
        <f t="shared" si="337"/>
        <v>-</v>
      </c>
      <c r="AG243" s="252">
        <f t="shared" si="370"/>
        <v>0</v>
      </c>
      <c r="AH243" s="126"/>
      <c r="AI243" s="35"/>
      <c r="AJ243" s="227" t="str">
        <f t="shared" si="349"/>
        <v>-</v>
      </c>
      <c r="AK243" s="238"/>
      <c r="AL243" s="239"/>
      <c r="AM243" s="238"/>
      <c r="AN243" s="139" t="str">
        <f t="shared" si="338"/>
        <v>-</v>
      </c>
      <c r="AO243" s="252">
        <f t="shared" si="371"/>
        <v>0</v>
      </c>
      <c r="AP243" s="126"/>
      <c r="AQ243" s="35"/>
      <c r="AR243" s="227" t="str">
        <f t="shared" si="350"/>
        <v>-</v>
      </c>
      <c r="AS243" s="238"/>
      <c r="AT243" s="239"/>
      <c r="AU243" s="238"/>
      <c r="AV243" s="139" t="str">
        <f t="shared" si="339"/>
        <v>-</v>
      </c>
      <c r="AW243" s="252">
        <f t="shared" si="372"/>
        <v>0</v>
      </c>
      <c r="AX243" s="126"/>
      <c r="AY243" s="35"/>
      <c r="AZ243" s="227" t="str">
        <f t="shared" si="351"/>
        <v>-</v>
      </c>
      <c r="BA243" s="238"/>
      <c r="BB243" s="239"/>
      <c r="BC243" s="238"/>
      <c r="BD243" s="139" t="str">
        <f t="shared" si="340"/>
        <v>-</v>
      </c>
      <c r="BE243" s="252">
        <f t="shared" si="373"/>
        <v>0</v>
      </c>
      <c r="BF243" s="126"/>
      <c r="BG243" s="35"/>
      <c r="BH243" s="227" t="str">
        <f t="shared" si="341"/>
        <v>-</v>
      </c>
      <c r="BI243" s="238"/>
      <c r="BJ243" s="239"/>
      <c r="BK243" s="238"/>
      <c r="BL243" s="139" t="str">
        <f t="shared" si="342"/>
        <v>-</v>
      </c>
      <c r="BM243" s="252">
        <f t="shared" si="374"/>
        <v>0</v>
      </c>
      <c r="BN243" s="126"/>
      <c r="BO243" s="35"/>
      <c r="BP243" s="227" t="str">
        <f t="shared" si="343"/>
        <v>-</v>
      </c>
      <c r="BQ243" s="238"/>
      <c r="BR243" s="239"/>
      <c r="BS243" s="238"/>
      <c r="BT243" s="139" t="str">
        <f t="shared" si="344"/>
        <v>-</v>
      </c>
      <c r="BU243" s="252">
        <f t="shared" si="375"/>
        <v>0</v>
      </c>
      <c r="BV243" s="126"/>
      <c r="BW243" s="35"/>
      <c r="BX243" s="227" t="str">
        <f t="shared" si="352"/>
        <v>-</v>
      </c>
      <c r="BY243" s="238"/>
      <c r="BZ243" s="239"/>
      <c r="CA243" s="238"/>
      <c r="CB243" s="139" t="str">
        <f t="shared" si="345"/>
        <v>-</v>
      </c>
      <c r="CC243" s="252">
        <f t="shared" si="376"/>
        <v>0</v>
      </c>
    </row>
    <row r="244" ht="15" customHeight="1" spans="1:81">
      <c r="A244" s="265"/>
      <c r="B244" s="115">
        <v>17</v>
      </c>
      <c r="C244" s="192">
        <f t="shared" si="367"/>
        <v>0</v>
      </c>
      <c r="D244" s="189">
        <f t="shared" si="353"/>
        <v>0</v>
      </c>
      <c r="E244" s="189">
        <f t="shared" si="354"/>
        <v>0</v>
      </c>
      <c r="F244" s="190">
        <f t="shared" si="355"/>
        <v>0</v>
      </c>
      <c r="G244" s="190">
        <f t="shared" si="356"/>
        <v>0</v>
      </c>
      <c r="H244" s="190">
        <f t="shared" si="357"/>
        <v>0</v>
      </c>
      <c r="I244" s="208">
        <f t="shared" si="358"/>
        <v>0</v>
      </c>
      <c r="J244" s="204" t="str">
        <f t="shared" si="346"/>
        <v>-</v>
      </c>
      <c r="K244" s="208">
        <f t="shared" si="359"/>
        <v>0</v>
      </c>
      <c r="L244" s="208">
        <f t="shared" si="360"/>
        <v>0</v>
      </c>
      <c r="M244" s="210">
        <f t="shared" si="368"/>
        <v>0</v>
      </c>
      <c r="N244" s="190">
        <f t="shared" si="361"/>
        <v>0</v>
      </c>
      <c r="O244" s="211" t="str">
        <f t="shared" si="333"/>
        <v>-</v>
      </c>
      <c r="P244" s="210">
        <f t="shared" si="334"/>
        <v>0</v>
      </c>
      <c r="Q244" s="230">
        <f t="shared" si="335"/>
        <v>0</v>
      </c>
      <c r="R244" s="126"/>
      <c r="S244" s="35"/>
      <c r="T244" s="227" t="str">
        <f t="shared" si="347"/>
        <v>-</v>
      </c>
      <c r="U244" s="238"/>
      <c r="V244" s="239"/>
      <c r="W244" s="238"/>
      <c r="X244" s="139" t="str">
        <f t="shared" si="336"/>
        <v>-</v>
      </c>
      <c r="Y244" s="252">
        <f t="shared" si="369"/>
        <v>0</v>
      </c>
      <c r="Z244" s="126"/>
      <c r="AA244" s="35"/>
      <c r="AB244" s="227" t="str">
        <f t="shared" si="348"/>
        <v>-</v>
      </c>
      <c r="AC244" s="238"/>
      <c r="AD244" s="239"/>
      <c r="AE244" s="238"/>
      <c r="AF244" s="139" t="str">
        <f t="shared" si="337"/>
        <v>-</v>
      </c>
      <c r="AG244" s="252">
        <f t="shared" si="370"/>
        <v>0</v>
      </c>
      <c r="AH244" s="126"/>
      <c r="AI244" s="35"/>
      <c r="AJ244" s="227" t="str">
        <f t="shared" si="349"/>
        <v>-</v>
      </c>
      <c r="AK244" s="238"/>
      <c r="AL244" s="239"/>
      <c r="AM244" s="238"/>
      <c r="AN244" s="139" t="str">
        <f t="shared" si="338"/>
        <v>-</v>
      </c>
      <c r="AO244" s="252">
        <f t="shared" si="371"/>
        <v>0</v>
      </c>
      <c r="AP244" s="126"/>
      <c r="AQ244" s="35"/>
      <c r="AR244" s="227" t="str">
        <f t="shared" si="350"/>
        <v>-</v>
      </c>
      <c r="AS244" s="238"/>
      <c r="AT244" s="239"/>
      <c r="AU244" s="238"/>
      <c r="AV244" s="139" t="str">
        <f t="shared" si="339"/>
        <v>-</v>
      </c>
      <c r="AW244" s="252">
        <f t="shared" si="372"/>
        <v>0</v>
      </c>
      <c r="AX244" s="126"/>
      <c r="AY244" s="35"/>
      <c r="AZ244" s="227" t="str">
        <f t="shared" si="351"/>
        <v>-</v>
      </c>
      <c r="BA244" s="238"/>
      <c r="BB244" s="239"/>
      <c r="BC244" s="238"/>
      <c r="BD244" s="139" t="str">
        <f t="shared" si="340"/>
        <v>-</v>
      </c>
      <c r="BE244" s="252">
        <f t="shared" si="373"/>
        <v>0</v>
      </c>
      <c r="BF244" s="126"/>
      <c r="BG244" s="35"/>
      <c r="BH244" s="227" t="str">
        <f t="shared" si="341"/>
        <v>-</v>
      </c>
      <c r="BI244" s="238"/>
      <c r="BJ244" s="239"/>
      <c r="BK244" s="238"/>
      <c r="BL244" s="139" t="str">
        <f t="shared" si="342"/>
        <v>-</v>
      </c>
      <c r="BM244" s="252">
        <f t="shared" si="374"/>
        <v>0</v>
      </c>
      <c r="BN244" s="126"/>
      <c r="BO244" s="35"/>
      <c r="BP244" s="227" t="str">
        <f t="shared" si="343"/>
        <v>-</v>
      </c>
      <c r="BQ244" s="238"/>
      <c r="BR244" s="239"/>
      <c r="BS244" s="238"/>
      <c r="BT244" s="139" t="str">
        <f t="shared" si="344"/>
        <v>-</v>
      </c>
      <c r="BU244" s="252">
        <f t="shared" si="375"/>
        <v>0</v>
      </c>
      <c r="BV244" s="126"/>
      <c r="BW244" s="35"/>
      <c r="BX244" s="227" t="str">
        <f t="shared" si="352"/>
        <v>-</v>
      </c>
      <c r="BY244" s="238"/>
      <c r="BZ244" s="239"/>
      <c r="CA244" s="238"/>
      <c r="CB244" s="139" t="str">
        <f t="shared" si="345"/>
        <v>-</v>
      </c>
      <c r="CC244" s="252">
        <f t="shared" si="376"/>
        <v>0</v>
      </c>
    </row>
    <row r="245" ht="15" customHeight="1" spans="1:81">
      <c r="A245" s="265"/>
      <c r="B245" s="115">
        <v>18</v>
      </c>
      <c r="C245" s="192">
        <f t="shared" si="367"/>
        <v>0</v>
      </c>
      <c r="D245" s="189">
        <f t="shared" si="353"/>
        <v>0</v>
      </c>
      <c r="E245" s="189">
        <f t="shared" si="354"/>
        <v>0</v>
      </c>
      <c r="F245" s="190">
        <f t="shared" si="355"/>
        <v>0</v>
      </c>
      <c r="G245" s="190">
        <f t="shared" si="356"/>
        <v>0</v>
      </c>
      <c r="H245" s="190">
        <f t="shared" si="357"/>
        <v>0</v>
      </c>
      <c r="I245" s="208">
        <f t="shared" si="358"/>
        <v>0</v>
      </c>
      <c r="J245" s="204" t="str">
        <f t="shared" si="346"/>
        <v>-</v>
      </c>
      <c r="K245" s="208">
        <f t="shared" si="359"/>
        <v>0</v>
      </c>
      <c r="L245" s="208">
        <f t="shared" si="360"/>
        <v>0</v>
      </c>
      <c r="M245" s="210">
        <f t="shared" si="368"/>
        <v>0</v>
      </c>
      <c r="N245" s="190">
        <f t="shared" si="361"/>
        <v>0</v>
      </c>
      <c r="O245" s="211" t="str">
        <f t="shared" si="333"/>
        <v>-</v>
      </c>
      <c r="P245" s="210">
        <f t="shared" si="334"/>
        <v>0</v>
      </c>
      <c r="Q245" s="230">
        <f t="shared" si="335"/>
        <v>0</v>
      </c>
      <c r="R245" s="126"/>
      <c r="S245" s="35"/>
      <c r="T245" s="227" t="str">
        <f t="shared" si="347"/>
        <v>-</v>
      </c>
      <c r="U245" s="238"/>
      <c r="V245" s="239"/>
      <c r="W245" s="238"/>
      <c r="X245" s="139" t="str">
        <f t="shared" si="336"/>
        <v>-</v>
      </c>
      <c r="Y245" s="252">
        <f t="shared" si="369"/>
        <v>0</v>
      </c>
      <c r="Z245" s="126"/>
      <c r="AA245" s="35"/>
      <c r="AB245" s="227" t="str">
        <f t="shared" si="348"/>
        <v>-</v>
      </c>
      <c r="AC245" s="238"/>
      <c r="AD245" s="239"/>
      <c r="AE245" s="238"/>
      <c r="AF245" s="139" t="str">
        <f t="shared" si="337"/>
        <v>-</v>
      </c>
      <c r="AG245" s="252">
        <f t="shared" si="370"/>
        <v>0</v>
      </c>
      <c r="AH245" s="126"/>
      <c r="AI245" s="35"/>
      <c r="AJ245" s="227" t="str">
        <f t="shared" si="349"/>
        <v>-</v>
      </c>
      <c r="AK245" s="238"/>
      <c r="AL245" s="239"/>
      <c r="AM245" s="238"/>
      <c r="AN245" s="139" t="str">
        <f t="shared" si="338"/>
        <v>-</v>
      </c>
      <c r="AO245" s="252">
        <f t="shared" si="371"/>
        <v>0</v>
      </c>
      <c r="AP245" s="126"/>
      <c r="AQ245" s="35"/>
      <c r="AR245" s="227" t="str">
        <f t="shared" si="350"/>
        <v>-</v>
      </c>
      <c r="AS245" s="238"/>
      <c r="AT245" s="239"/>
      <c r="AU245" s="238"/>
      <c r="AV245" s="139" t="str">
        <f t="shared" si="339"/>
        <v>-</v>
      </c>
      <c r="AW245" s="252">
        <f t="shared" si="372"/>
        <v>0</v>
      </c>
      <c r="AX245" s="126"/>
      <c r="AY245" s="35"/>
      <c r="AZ245" s="227" t="str">
        <f t="shared" si="351"/>
        <v>-</v>
      </c>
      <c r="BA245" s="238"/>
      <c r="BB245" s="239"/>
      <c r="BC245" s="238"/>
      <c r="BD245" s="139" t="str">
        <f t="shared" si="340"/>
        <v>-</v>
      </c>
      <c r="BE245" s="252">
        <f t="shared" si="373"/>
        <v>0</v>
      </c>
      <c r="BF245" s="126"/>
      <c r="BG245" s="35"/>
      <c r="BH245" s="227" t="str">
        <f t="shared" si="341"/>
        <v>-</v>
      </c>
      <c r="BI245" s="238"/>
      <c r="BJ245" s="239"/>
      <c r="BK245" s="238"/>
      <c r="BL245" s="139" t="str">
        <f t="shared" si="342"/>
        <v>-</v>
      </c>
      <c r="BM245" s="252">
        <f t="shared" si="374"/>
        <v>0</v>
      </c>
      <c r="BN245" s="126"/>
      <c r="BO245" s="35"/>
      <c r="BP245" s="227" t="str">
        <f t="shared" si="343"/>
        <v>-</v>
      </c>
      <c r="BQ245" s="238"/>
      <c r="BR245" s="239"/>
      <c r="BS245" s="238"/>
      <c r="BT245" s="139" t="str">
        <f t="shared" si="344"/>
        <v>-</v>
      </c>
      <c r="BU245" s="252">
        <f t="shared" si="375"/>
        <v>0</v>
      </c>
      <c r="BV245" s="126"/>
      <c r="BW245" s="35"/>
      <c r="BX245" s="227" t="str">
        <f t="shared" si="352"/>
        <v>-</v>
      </c>
      <c r="BY245" s="238"/>
      <c r="BZ245" s="239"/>
      <c r="CA245" s="238"/>
      <c r="CB245" s="139" t="str">
        <f t="shared" si="345"/>
        <v>-</v>
      </c>
      <c r="CC245" s="252">
        <f t="shared" si="376"/>
        <v>0</v>
      </c>
    </row>
    <row r="246" ht="15" customHeight="1" spans="1:81">
      <c r="A246" s="265"/>
      <c r="B246" s="115">
        <v>19</v>
      </c>
      <c r="C246" s="192">
        <f t="shared" si="367"/>
        <v>0</v>
      </c>
      <c r="D246" s="189">
        <f t="shared" si="353"/>
        <v>0</v>
      </c>
      <c r="E246" s="189">
        <f t="shared" si="354"/>
        <v>0</v>
      </c>
      <c r="F246" s="190">
        <f t="shared" si="355"/>
        <v>0</v>
      </c>
      <c r="G246" s="190">
        <f t="shared" si="356"/>
        <v>0</v>
      </c>
      <c r="H246" s="190">
        <f t="shared" si="357"/>
        <v>0</v>
      </c>
      <c r="I246" s="208">
        <f t="shared" si="358"/>
        <v>0</v>
      </c>
      <c r="J246" s="204" t="str">
        <f t="shared" si="346"/>
        <v>-</v>
      </c>
      <c r="K246" s="208">
        <f t="shared" si="359"/>
        <v>0</v>
      </c>
      <c r="L246" s="208">
        <f t="shared" si="360"/>
        <v>0</v>
      </c>
      <c r="M246" s="210">
        <f t="shared" si="368"/>
        <v>0</v>
      </c>
      <c r="N246" s="190">
        <f t="shared" si="361"/>
        <v>0</v>
      </c>
      <c r="O246" s="211" t="str">
        <f t="shared" si="333"/>
        <v>-</v>
      </c>
      <c r="P246" s="210">
        <f t="shared" si="334"/>
        <v>0</v>
      </c>
      <c r="Q246" s="230">
        <f t="shared" si="335"/>
        <v>0</v>
      </c>
      <c r="R246" s="126"/>
      <c r="S246" s="35"/>
      <c r="T246" s="227" t="str">
        <f t="shared" si="347"/>
        <v>-</v>
      </c>
      <c r="U246" s="238"/>
      <c r="V246" s="239"/>
      <c r="W246" s="238"/>
      <c r="X246" s="139" t="str">
        <f t="shared" si="336"/>
        <v>-</v>
      </c>
      <c r="Y246" s="252">
        <f t="shared" si="369"/>
        <v>0</v>
      </c>
      <c r="Z246" s="126"/>
      <c r="AA246" s="35"/>
      <c r="AB246" s="227" t="str">
        <f t="shared" si="348"/>
        <v>-</v>
      </c>
      <c r="AC246" s="238"/>
      <c r="AD246" s="239"/>
      <c r="AE246" s="238"/>
      <c r="AF246" s="139" t="str">
        <f t="shared" si="337"/>
        <v>-</v>
      </c>
      <c r="AG246" s="252">
        <f t="shared" si="370"/>
        <v>0</v>
      </c>
      <c r="AH246" s="126"/>
      <c r="AI246" s="35"/>
      <c r="AJ246" s="227" t="str">
        <f t="shared" si="349"/>
        <v>-</v>
      </c>
      <c r="AK246" s="238"/>
      <c r="AL246" s="239"/>
      <c r="AM246" s="238"/>
      <c r="AN246" s="139" t="str">
        <f t="shared" si="338"/>
        <v>-</v>
      </c>
      <c r="AO246" s="252">
        <f t="shared" si="371"/>
        <v>0</v>
      </c>
      <c r="AP246" s="126"/>
      <c r="AQ246" s="35"/>
      <c r="AR246" s="227" t="str">
        <f t="shared" si="350"/>
        <v>-</v>
      </c>
      <c r="AS246" s="238"/>
      <c r="AT246" s="239"/>
      <c r="AU246" s="238"/>
      <c r="AV246" s="139" t="str">
        <f t="shared" si="339"/>
        <v>-</v>
      </c>
      <c r="AW246" s="252">
        <f t="shared" si="372"/>
        <v>0</v>
      </c>
      <c r="AX246" s="126"/>
      <c r="AY246" s="35"/>
      <c r="AZ246" s="227" t="str">
        <f t="shared" si="351"/>
        <v>-</v>
      </c>
      <c r="BA246" s="238"/>
      <c r="BB246" s="239"/>
      <c r="BC246" s="238"/>
      <c r="BD246" s="139" t="str">
        <f t="shared" si="340"/>
        <v>-</v>
      </c>
      <c r="BE246" s="252">
        <f t="shared" si="373"/>
        <v>0</v>
      </c>
      <c r="BF246" s="126"/>
      <c r="BG246" s="35"/>
      <c r="BH246" s="227" t="str">
        <f t="shared" si="341"/>
        <v>-</v>
      </c>
      <c r="BI246" s="238"/>
      <c r="BJ246" s="239"/>
      <c r="BK246" s="238"/>
      <c r="BL246" s="139" t="str">
        <f t="shared" si="342"/>
        <v>-</v>
      </c>
      <c r="BM246" s="252">
        <f t="shared" si="374"/>
        <v>0</v>
      </c>
      <c r="BN246" s="126"/>
      <c r="BO246" s="35"/>
      <c r="BP246" s="227" t="str">
        <f t="shared" si="343"/>
        <v>-</v>
      </c>
      <c r="BQ246" s="238"/>
      <c r="BR246" s="239"/>
      <c r="BS246" s="238"/>
      <c r="BT246" s="139" t="str">
        <f t="shared" si="344"/>
        <v>-</v>
      </c>
      <c r="BU246" s="252">
        <f t="shared" si="375"/>
        <v>0</v>
      </c>
      <c r="BV246" s="126"/>
      <c r="BW246" s="35"/>
      <c r="BX246" s="227" t="str">
        <f t="shared" si="352"/>
        <v>-</v>
      </c>
      <c r="BY246" s="238"/>
      <c r="BZ246" s="239"/>
      <c r="CA246" s="238"/>
      <c r="CB246" s="139" t="str">
        <f t="shared" si="345"/>
        <v>-</v>
      </c>
      <c r="CC246" s="252">
        <f t="shared" si="376"/>
        <v>0</v>
      </c>
    </row>
    <row r="247" ht="15" customHeight="1" spans="1:81">
      <c r="A247" s="265"/>
      <c r="B247" s="115">
        <v>20</v>
      </c>
      <c r="C247" s="192">
        <f t="shared" si="367"/>
        <v>0</v>
      </c>
      <c r="D247" s="189">
        <f t="shared" si="353"/>
        <v>0</v>
      </c>
      <c r="E247" s="189">
        <f t="shared" si="354"/>
        <v>0</v>
      </c>
      <c r="F247" s="190">
        <f t="shared" si="355"/>
        <v>0</v>
      </c>
      <c r="G247" s="190">
        <f t="shared" si="356"/>
        <v>0</v>
      </c>
      <c r="H247" s="190">
        <f t="shared" si="357"/>
        <v>0</v>
      </c>
      <c r="I247" s="208">
        <f t="shared" si="358"/>
        <v>0</v>
      </c>
      <c r="J247" s="204" t="str">
        <f t="shared" si="346"/>
        <v>-</v>
      </c>
      <c r="K247" s="208">
        <f t="shared" si="359"/>
        <v>0</v>
      </c>
      <c r="L247" s="208">
        <f t="shared" si="360"/>
        <v>0</v>
      </c>
      <c r="M247" s="210">
        <f t="shared" si="368"/>
        <v>0</v>
      </c>
      <c r="N247" s="190">
        <f t="shared" si="361"/>
        <v>0</v>
      </c>
      <c r="O247" s="211" t="str">
        <f t="shared" si="333"/>
        <v>-</v>
      </c>
      <c r="P247" s="210">
        <f t="shared" si="334"/>
        <v>0</v>
      </c>
      <c r="Q247" s="230">
        <f t="shared" si="335"/>
        <v>0</v>
      </c>
      <c r="R247" s="126"/>
      <c r="S247" s="35"/>
      <c r="T247" s="227" t="str">
        <f t="shared" si="347"/>
        <v>-</v>
      </c>
      <c r="U247" s="238"/>
      <c r="V247" s="239"/>
      <c r="W247" s="238"/>
      <c r="X247" s="139" t="str">
        <f t="shared" si="336"/>
        <v>-</v>
      </c>
      <c r="Y247" s="252">
        <f t="shared" si="369"/>
        <v>0</v>
      </c>
      <c r="Z247" s="126"/>
      <c r="AA247" s="35"/>
      <c r="AB247" s="227" t="str">
        <f t="shared" si="348"/>
        <v>-</v>
      </c>
      <c r="AC247" s="238"/>
      <c r="AD247" s="239"/>
      <c r="AE247" s="238"/>
      <c r="AF247" s="139" t="str">
        <f t="shared" si="337"/>
        <v>-</v>
      </c>
      <c r="AG247" s="252">
        <f t="shared" si="370"/>
        <v>0</v>
      </c>
      <c r="AH247" s="126"/>
      <c r="AI247" s="35"/>
      <c r="AJ247" s="227" t="str">
        <f t="shared" si="349"/>
        <v>-</v>
      </c>
      <c r="AK247" s="238"/>
      <c r="AL247" s="239"/>
      <c r="AM247" s="238"/>
      <c r="AN247" s="139" t="str">
        <f t="shared" si="338"/>
        <v>-</v>
      </c>
      <c r="AO247" s="252">
        <f t="shared" si="371"/>
        <v>0</v>
      </c>
      <c r="AP247" s="126"/>
      <c r="AQ247" s="35"/>
      <c r="AR247" s="227" t="str">
        <f t="shared" si="350"/>
        <v>-</v>
      </c>
      <c r="AS247" s="238"/>
      <c r="AT247" s="239"/>
      <c r="AU247" s="238"/>
      <c r="AV247" s="139" t="str">
        <f t="shared" si="339"/>
        <v>-</v>
      </c>
      <c r="AW247" s="252">
        <f t="shared" si="372"/>
        <v>0</v>
      </c>
      <c r="AX247" s="126"/>
      <c r="AY247" s="35"/>
      <c r="AZ247" s="227" t="str">
        <f t="shared" si="351"/>
        <v>-</v>
      </c>
      <c r="BA247" s="238"/>
      <c r="BB247" s="239"/>
      <c r="BC247" s="238"/>
      <c r="BD247" s="139" t="str">
        <f t="shared" si="340"/>
        <v>-</v>
      </c>
      <c r="BE247" s="252">
        <f t="shared" si="373"/>
        <v>0</v>
      </c>
      <c r="BF247" s="126"/>
      <c r="BG247" s="35"/>
      <c r="BH247" s="227" t="str">
        <f t="shared" si="341"/>
        <v>-</v>
      </c>
      <c r="BI247" s="238"/>
      <c r="BJ247" s="239"/>
      <c r="BK247" s="238"/>
      <c r="BL247" s="139" t="str">
        <f t="shared" si="342"/>
        <v>-</v>
      </c>
      <c r="BM247" s="252">
        <f t="shared" si="374"/>
        <v>0</v>
      </c>
      <c r="BN247" s="126"/>
      <c r="BO247" s="35"/>
      <c r="BP247" s="227" t="str">
        <f t="shared" si="343"/>
        <v>-</v>
      </c>
      <c r="BQ247" s="238"/>
      <c r="BR247" s="239"/>
      <c r="BS247" s="238"/>
      <c r="BT247" s="139" t="str">
        <f t="shared" si="344"/>
        <v>-</v>
      </c>
      <c r="BU247" s="252">
        <f t="shared" si="375"/>
        <v>0</v>
      </c>
      <c r="BV247" s="126"/>
      <c r="BW247" s="35"/>
      <c r="BX247" s="227" t="str">
        <f t="shared" si="352"/>
        <v>-</v>
      </c>
      <c r="BY247" s="238"/>
      <c r="BZ247" s="239"/>
      <c r="CA247" s="238"/>
      <c r="CB247" s="139" t="str">
        <f t="shared" si="345"/>
        <v>-</v>
      </c>
      <c r="CC247" s="252">
        <f t="shared" si="376"/>
        <v>0</v>
      </c>
    </row>
    <row r="248" ht="15" customHeight="1" spans="1:81">
      <c r="A248" s="265"/>
      <c r="B248" s="115">
        <v>21</v>
      </c>
      <c r="C248" s="192">
        <f t="shared" si="367"/>
        <v>0</v>
      </c>
      <c r="D248" s="189">
        <f t="shared" si="353"/>
        <v>0</v>
      </c>
      <c r="E248" s="189">
        <f t="shared" si="354"/>
        <v>0</v>
      </c>
      <c r="F248" s="190">
        <f t="shared" si="355"/>
        <v>0</v>
      </c>
      <c r="G248" s="190">
        <f t="shared" si="356"/>
        <v>0</v>
      </c>
      <c r="H248" s="190">
        <f t="shared" si="357"/>
        <v>0</v>
      </c>
      <c r="I248" s="208">
        <f t="shared" si="358"/>
        <v>0</v>
      </c>
      <c r="J248" s="204" t="str">
        <f t="shared" si="346"/>
        <v>-</v>
      </c>
      <c r="K248" s="208">
        <f t="shared" si="359"/>
        <v>0</v>
      </c>
      <c r="L248" s="208">
        <f t="shared" si="360"/>
        <v>0</v>
      </c>
      <c r="M248" s="210">
        <f t="shared" si="368"/>
        <v>0</v>
      </c>
      <c r="N248" s="190">
        <f t="shared" si="361"/>
        <v>0</v>
      </c>
      <c r="O248" s="211" t="str">
        <f t="shared" si="333"/>
        <v>-</v>
      </c>
      <c r="P248" s="210">
        <f t="shared" si="334"/>
        <v>0</v>
      </c>
      <c r="Q248" s="230">
        <f t="shared" si="335"/>
        <v>0</v>
      </c>
      <c r="R248" s="126"/>
      <c r="S248" s="35"/>
      <c r="T248" s="227" t="str">
        <f t="shared" si="347"/>
        <v>-</v>
      </c>
      <c r="U248" s="238"/>
      <c r="V248" s="239"/>
      <c r="W248" s="238"/>
      <c r="X248" s="139" t="str">
        <f t="shared" si="336"/>
        <v>-</v>
      </c>
      <c r="Y248" s="252">
        <f t="shared" si="369"/>
        <v>0</v>
      </c>
      <c r="Z248" s="126"/>
      <c r="AA248" s="35"/>
      <c r="AB248" s="227" t="str">
        <f t="shared" si="348"/>
        <v>-</v>
      </c>
      <c r="AC248" s="238"/>
      <c r="AD248" s="239"/>
      <c r="AE248" s="238"/>
      <c r="AF248" s="139" t="str">
        <f t="shared" si="337"/>
        <v>-</v>
      </c>
      <c r="AG248" s="252">
        <f t="shared" si="370"/>
        <v>0</v>
      </c>
      <c r="AH248" s="126"/>
      <c r="AI248" s="35"/>
      <c r="AJ248" s="227" t="str">
        <f t="shared" si="349"/>
        <v>-</v>
      </c>
      <c r="AK248" s="238"/>
      <c r="AL248" s="239"/>
      <c r="AM248" s="238"/>
      <c r="AN248" s="139" t="str">
        <f t="shared" si="338"/>
        <v>-</v>
      </c>
      <c r="AO248" s="252">
        <f t="shared" si="371"/>
        <v>0</v>
      </c>
      <c r="AP248" s="126"/>
      <c r="AQ248" s="35"/>
      <c r="AR248" s="227" t="str">
        <f t="shared" si="350"/>
        <v>-</v>
      </c>
      <c r="AS248" s="238"/>
      <c r="AT248" s="239"/>
      <c r="AU248" s="238"/>
      <c r="AV248" s="139" t="str">
        <f t="shared" si="339"/>
        <v>-</v>
      </c>
      <c r="AW248" s="252">
        <f t="shared" si="372"/>
        <v>0</v>
      </c>
      <c r="AX248" s="126"/>
      <c r="AY248" s="35"/>
      <c r="AZ248" s="227" t="str">
        <f t="shared" si="351"/>
        <v>-</v>
      </c>
      <c r="BA248" s="238"/>
      <c r="BB248" s="239"/>
      <c r="BC248" s="238"/>
      <c r="BD248" s="139" t="str">
        <f t="shared" si="340"/>
        <v>-</v>
      </c>
      <c r="BE248" s="252">
        <f t="shared" si="373"/>
        <v>0</v>
      </c>
      <c r="BF248" s="126"/>
      <c r="BG248" s="35"/>
      <c r="BH248" s="227" t="str">
        <f t="shared" si="341"/>
        <v>-</v>
      </c>
      <c r="BI248" s="238"/>
      <c r="BJ248" s="239"/>
      <c r="BK248" s="238"/>
      <c r="BL248" s="139" t="str">
        <f t="shared" si="342"/>
        <v>-</v>
      </c>
      <c r="BM248" s="252">
        <f t="shared" si="374"/>
        <v>0</v>
      </c>
      <c r="BN248" s="126"/>
      <c r="BO248" s="35"/>
      <c r="BP248" s="227" t="str">
        <f t="shared" si="343"/>
        <v>-</v>
      </c>
      <c r="BQ248" s="238"/>
      <c r="BR248" s="239"/>
      <c r="BS248" s="238"/>
      <c r="BT248" s="139" t="str">
        <f t="shared" si="344"/>
        <v>-</v>
      </c>
      <c r="BU248" s="252">
        <f t="shared" si="375"/>
        <v>0</v>
      </c>
      <c r="BV248" s="126"/>
      <c r="BW248" s="35"/>
      <c r="BX248" s="227" t="str">
        <f t="shared" si="352"/>
        <v>-</v>
      </c>
      <c r="BY248" s="238"/>
      <c r="BZ248" s="239"/>
      <c r="CA248" s="238"/>
      <c r="CB248" s="139" t="str">
        <f t="shared" si="345"/>
        <v>-</v>
      </c>
      <c r="CC248" s="252">
        <f t="shared" si="376"/>
        <v>0</v>
      </c>
    </row>
    <row r="249" ht="15" customHeight="1" spans="1:81">
      <c r="A249" s="265"/>
      <c r="B249" s="115">
        <v>22</v>
      </c>
      <c r="C249" s="192">
        <f t="shared" si="367"/>
        <v>0</v>
      </c>
      <c r="D249" s="189">
        <f t="shared" si="353"/>
        <v>0</v>
      </c>
      <c r="E249" s="189">
        <f t="shared" si="354"/>
        <v>0</v>
      </c>
      <c r="F249" s="190">
        <f t="shared" si="355"/>
        <v>0</v>
      </c>
      <c r="G249" s="190">
        <f t="shared" si="356"/>
        <v>0</v>
      </c>
      <c r="H249" s="190">
        <f t="shared" si="357"/>
        <v>0</v>
      </c>
      <c r="I249" s="208">
        <f t="shared" si="358"/>
        <v>0</v>
      </c>
      <c r="J249" s="204" t="str">
        <f t="shared" si="346"/>
        <v>-</v>
      </c>
      <c r="K249" s="208">
        <f t="shared" si="359"/>
        <v>0</v>
      </c>
      <c r="L249" s="208">
        <f t="shared" si="360"/>
        <v>0</v>
      </c>
      <c r="M249" s="210">
        <f t="shared" si="368"/>
        <v>0</v>
      </c>
      <c r="N249" s="190">
        <f t="shared" si="361"/>
        <v>0</v>
      </c>
      <c r="O249" s="211" t="str">
        <f t="shared" si="333"/>
        <v>-</v>
      </c>
      <c r="P249" s="210">
        <f t="shared" si="334"/>
        <v>0</v>
      </c>
      <c r="Q249" s="230">
        <f t="shared" si="335"/>
        <v>0</v>
      </c>
      <c r="R249" s="126"/>
      <c r="S249" s="35"/>
      <c r="T249" s="227" t="str">
        <f t="shared" si="347"/>
        <v>-</v>
      </c>
      <c r="U249" s="238"/>
      <c r="V249" s="239"/>
      <c r="W249" s="238"/>
      <c r="X249" s="139" t="str">
        <f t="shared" si="336"/>
        <v>-</v>
      </c>
      <c r="Y249" s="252">
        <f t="shared" si="369"/>
        <v>0</v>
      </c>
      <c r="Z249" s="126"/>
      <c r="AA249" s="35"/>
      <c r="AB249" s="227" t="str">
        <f t="shared" si="348"/>
        <v>-</v>
      </c>
      <c r="AC249" s="238"/>
      <c r="AD249" s="239"/>
      <c r="AE249" s="238"/>
      <c r="AF249" s="139" t="str">
        <f t="shared" si="337"/>
        <v>-</v>
      </c>
      <c r="AG249" s="252">
        <f t="shared" si="370"/>
        <v>0</v>
      </c>
      <c r="AH249" s="126"/>
      <c r="AI249" s="35"/>
      <c r="AJ249" s="227" t="str">
        <f t="shared" si="349"/>
        <v>-</v>
      </c>
      <c r="AK249" s="238"/>
      <c r="AL249" s="239"/>
      <c r="AM249" s="238"/>
      <c r="AN249" s="139" t="str">
        <f t="shared" si="338"/>
        <v>-</v>
      </c>
      <c r="AO249" s="252">
        <f t="shared" si="371"/>
        <v>0</v>
      </c>
      <c r="AP249" s="126"/>
      <c r="AQ249" s="35"/>
      <c r="AR249" s="227" t="str">
        <f t="shared" si="350"/>
        <v>-</v>
      </c>
      <c r="AS249" s="238"/>
      <c r="AT249" s="239"/>
      <c r="AU249" s="238"/>
      <c r="AV249" s="139" t="str">
        <f t="shared" si="339"/>
        <v>-</v>
      </c>
      <c r="AW249" s="252">
        <f t="shared" si="372"/>
        <v>0</v>
      </c>
      <c r="AX249" s="126"/>
      <c r="AY249" s="35"/>
      <c r="AZ249" s="227" t="str">
        <f t="shared" si="351"/>
        <v>-</v>
      </c>
      <c r="BA249" s="238"/>
      <c r="BB249" s="239"/>
      <c r="BC249" s="238"/>
      <c r="BD249" s="139" t="str">
        <f t="shared" si="340"/>
        <v>-</v>
      </c>
      <c r="BE249" s="252">
        <f t="shared" si="373"/>
        <v>0</v>
      </c>
      <c r="BF249" s="126"/>
      <c r="BG249" s="35"/>
      <c r="BH249" s="227" t="str">
        <f t="shared" si="341"/>
        <v>-</v>
      </c>
      <c r="BI249" s="238"/>
      <c r="BJ249" s="239"/>
      <c r="BK249" s="238"/>
      <c r="BL249" s="139" t="str">
        <f t="shared" si="342"/>
        <v>-</v>
      </c>
      <c r="BM249" s="252">
        <f t="shared" si="374"/>
        <v>0</v>
      </c>
      <c r="BN249" s="126"/>
      <c r="BO249" s="35"/>
      <c r="BP249" s="227" t="str">
        <f t="shared" si="343"/>
        <v>-</v>
      </c>
      <c r="BQ249" s="238"/>
      <c r="BR249" s="239"/>
      <c r="BS249" s="238"/>
      <c r="BT249" s="139" t="str">
        <f t="shared" si="344"/>
        <v>-</v>
      </c>
      <c r="BU249" s="252">
        <f t="shared" si="375"/>
        <v>0</v>
      </c>
      <c r="BV249" s="126"/>
      <c r="BW249" s="35"/>
      <c r="BX249" s="227" t="str">
        <f t="shared" si="352"/>
        <v>-</v>
      </c>
      <c r="BY249" s="238"/>
      <c r="BZ249" s="239"/>
      <c r="CA249" s="238"/>
      <c r="CB249" s="139" t="str">
        <f t="shared" si="345"/>
        <v>-</v>
      </c>
      <c r="CC249" s="252">
        <f t="shared" si="376"/>
        <v>0</v>
      </c>
    </row>
    <row r="250" ht="15" customHeight="1" spans="1:81">
      <c r="A250" s="265"/>
      <c r="B250" s="115">
        <v>23</v>
      </c>
      <c r="C250" s="192">
        <f t="shared" si="367"/>
        <v>0</v>
      </c>
      <c r="D250" s="189">
        <f t="shared" si="353"/>
        <v>0</v>
      </c>
      <c r="E250" s="189">
        <f t="shared" si="354"/>
        <v>0</v>
      </c>
      <c r="F250" s="190">
        <f t="shared" si="355"/>
        <v>0</v>
      </c>
      <c r="G250" s="190">
        <f t="shared" si="356"/>
        <v>0</v>
      </c>
      <c r="H250" s="190">
        <f t="shared" si="357"/>
        <v>0</v>
      </c>
      <c r="I250" s="208">
        <f t="shared" si="358"/>
        <v>0</v>
      </c>
      <c r="J250" s="204" t="str">
        <f t="shared" si="346"/>
        <v>-</v>
      </c>
      <c r="K250" s="208">
        <f t="shared" si="359"/>
        <v>0</v>
      </c>
      <c r="L250" s="208">
        <f t="shared" si="360"/>
        <v>0</v>
      </c>
      <c r="M250" s="210">
        <f t="shared" si="368"/>
        <v>0</v>
      </c>
      <c r="N250" s="190">
        <f t="shared" si="361"/>
        <v>0</v>
      </c>
      <c r="O250" s="211" t="str">
        <f t="shared" si="333"/>
        <v>-</v>
      </c>
      <c r="P250" s="210">
        <f t="shared" si="334"/>
        <v>0</v>
      </c>
      <c r="Q250" s="230">
        <f t="shared" si="335"/>
        <v>0</v>
      </c>
      <c r="R250" s="126"/>
      <c r="S250" s="35"/>
      <c r="T250" s="227" t="str">
        <f t="shared" si="347"/>
        <v>-</v>
      </c>
      <c r="U250" s="238"/>
      <c r="V250" s="239"/>
      <c r="W250" s="238"/>
      <c r="X250" s="139" t="str">
        <f t="shared" si="336"/>
        <v>-</v>
      </c>
      <c r="Y250" s="252">
        <f t="shared" si="369"/>
        <v>0</v>
      </c>
      <c r="Z250" s="126"/>
      <c r="AA250" s="35"/>
      <c r="AB250" s="227" t="str">
        <f t="shared" si="348"/>
        <v>-</v>
      </c>
      <c r="AC250" s="238"/>
      <c r="AD250" s="239"/>
      <c r="AE250" s="238"/>
      <c r="AF250" s="139" t="str">
        <f t="shared" si="337"/>
        <v>-</v>
      </c>
      <c r="AG250" s="252">
        <f t="shared" si="370"/>
        <v>0</v>
      </c>
      <c r="AH250" s="126"/>
      <c r="AI250" s="35"/>
      <c r="AJ250" s="227" t="str">
        <f t="shared" si="349"/>
        <v>-</v>
      </c>
      <c r="AK250" s="238"/>
      <c r="AL250" s="239"/>
      <c r="AM250" s="238"/>
      <c r="AN250" s="139" t="str">
        <f t="shared" si="338"/>
        <v>-</v>
      </c>
      <c r="AO250" s="252">
        <f t="shared" si="371"/>
        <v>0</v>
      </c>
      <c r="AP250" s="126"/>
      <c r="AQ250" s="35"/>
      <c r="AR250" s="227" t="str">
        <f t="shared" si="350"/>
        <v>-</v>
      </c>
      <c r="AS250" s="238"/>
      <c r="AT250" s="239"/>
      <c r="AU250" s="238"/>
      <c r="AV250" s="139" t="str">
        <f t="shared" si="339"/>
        <v>-</v>
      </c>
      <c r="AW250" s="252">
        <f t="shared" si="372"/>
        <v>0</v>
      </c>
      <c r="AX250" s="126"/>
      <c r="AY250" s="35"/>
      <c r="AZ250" s="227" t="str">
        <f t="shared" si="351"/>
        <v>-</v>
      </c>
      <c r="BA250" s="238"/>
      <c r="BB250" s="239"/>
      <c r="BC250" s="238"/>
      <c r="BD250" s="139" t="str">
        <f t="shared" si="340"/>
        <v>-</v>
      </c>
      <c r="BE250" s="252">
        <f t="shared" si="373"/>
        <v>0</v>
      </c>
      <c r="BF250" s="126"/>
      <c r="BG250" s="35"/>
      <c r="BH250" s="227" t="str">
        <f t="shared" si="341"/>
        <v>-</v>
      </c>
      <c r="BI250" s="238"/>
      <c r="BJ250" s="239"/>
      <c r="BK250" s="238"/>
      <c r="BL250" s="139" t="str">
        <f t="shared" si="342"/>
        <v>-</v>
      </c>
      <c r="BM250" s="252">
        <f t="shared" si="374"/>
        <v>0</v>
      </c>
      <c r="BN250" s="126"/>
      <c r="BO250" s="35"/>
      <c r="BP250" s="227" t="str">
        <f t="shared" si="343"/>
        <v>-</v>
      </c>
      <c r="BQ250" s="238"/>
      <c r="BR250" s="239"/>
      <c r="BS250" s="238"/>
      <c r="BT250" s="139" t="str">
        <f t="shared" si="344"/>
        <v>-</v>
      </c>
      <c r="BU250" s="252">
        <f t="shared" si="375"/>
        <v>0</v>
      </c>
      <c r="BV250" s="126"/>
      <c r="BW250" s="35"/>
      <c r="BX250" s="227" t="str">
        <f t="shared" si="352"/>
        <v>-</v>
      </c>
      <c r="BY250" s="238"/>
      <c r="BZ250" s="239"/>
      <c r="CA250" s="238"/>
      <c r="CB250" s="139" t="str">
        <f t="shared" si="345"/>
        <v>-</v>
      </c>
      <c r="CC250" s="252">
        <f t="shared" si="376"/>
        <v>0</v>
      </c>
    </row>
    <row r="251" ht="15" customHeight="1" spans="1:81">
      <c r="A251" s="265"/>
      <c r="B251" s="115">
        <v>24</v>
      </c>
      <c r="C251" s="192">
        <f t="shared" si="367"/>
        <v>0</v>
      </c>
      <c r="D251" s="189">
        <f t="shared" si="353"/>
        <v>0</v>
      </c>
      <c r="E251" s="189">
        <f t="shared" si="354"/>
        <v>0</v>
      </c>
      <c r="F251" s="190">
        <f t="shared" si="355"/>
        <v>0</v>
      </c>
      <c r="G251" s="190">
        <f t="shared" si="356"/>
        <v>0</v>
      </c>
      <c r="H251" s="190">
        <f t="shared" si="357"/>
        <v>0</v>
      </c>
      <c r="I251" s="208">
        <f t="shared" si="358"/>
        <v>0</v>
      </c>
      <c r="J251" s="204" t="str">
        <f t="shared" si="346"/>
        <v>-</v>
      </c>
      <c r="K251" s="208">
        <f t="shared" si="359"/>
        <v>0</v>
      </c>
      <c r="L251" s="208">
        <f t="shared" si="360"/>
        <v>0</v>
      </c>
      <c r="M251" s="210">
        <f t="shared" si="368"/>
        <v>0</v>
      </c>
      <c r="N251" s="190">
        <f t="shared" si="361"/>
        <v>0</v>
      </c>
      <c r="O251" s="211" t="str">
        <f t="shared" si="333"/>
        <v>-</v>
      </c>
      <c r="P251" s="210">
        <f t="shared" si="334"/>
        <v>0</v>
      </c>
      <c r="Q251" s="230">
        <f t="shared" si="335"/>
        <v>0</v>
      </c>
      <c r="R251" s="126"/>
      <c r="S251" s="35"/>
      <c r="T251" s="227" t="str">
        <f t="shared" si="347"/>
        <v>-</v>
      </c>
      <c r="U251" s="238"/>
      <c r="V251" s="239"/>
      <c r="W251" s="238"/>
      <c r="X251" s="139" t="str">
        <f t="shared" si="336"/>
        <v>-</v>
      </c>
      <c r="Y251" s="252">
        <f t="shared" si="369"/>
        <v>0</v>
      </c>
      <c r="Z251" s="126"/>
      <c r="AA251" s="35"/>
      <c r="AB251" s="227" t="str">
        <f t="shared" si="348"/>
        <v>-</v>
      </c>
      <c r="AC251" s="238"/>
      <c r="AD251" s="239"/>
      <c r="AE251" s="238"/>
      <c r="AF251" s="139" t="str">
        <f t="shared" si="337"/>
        <v>-</v>
      </c>
      <c r="AG251" s="252">
        <f t="shared" si="370"/>
        <v>0</v>
      </c>
      <c r="AH251" s="126"/>
      <c r="AI251" s="35"/>
      <c r="AJ251" s="227" t="str">
        <f t="shared" si="349"/>
        <v>-</v>
      </c>
      <c r="AK251" s="238"/>
      <c r="AL251" s="239"/>
      <c r="AM251" s="238"/>
      <c r="AN251" s="139" t="str">
        <f t="shared" si="338"/>
        <v>-</v>
      </c>
      <c r="AO251" s="252">
        <f t="shared" si="371"/>
        <v>0</v>
      </c>
      <c r="AP251" s="126"/>
      <c r="AQ251" s="35"/>
      <c r="AR251" s="227" t="str">
        <f t="shared" si="350"/>
        <v>-</v>
      </c>
      <c r="AS251" s="238"/>
      <c r="AT251" s="239"/>
      <c r="AU251" s="238"/>
      <c r="AV251" s="139" t="str">
        <f t="shared" si="339"/>
        <v>-</v>
      </c>
      <c r="AW251" s="252">
        <f t="shared" si="372"/>
        <v>0</v>
      </c>
      <c r="AX251" s="126"/>
      <c r="AY251" s="35"/>
      <c r="AZ251" s="227" t="str">
        <f t="shared" si="351"/>
        <v>-</v>
      </c>
      <c r="BA251" s="238"/>
      <c r="BB251" s="239"/>
      <c r="BC251" s="238"/>
      <c r="BD251" s="139" t="str">
        <f t="shared" si="340"/>
        <v>-</v>
      </c>
      <c r="BE251" s="252">
        <f t="shared" si="373"/>
        <v>0</v>
      </c>
      <c r="BF251" s="126"/>
      <c r="BG251" s="35"/>
      <c r="BH251" s="227" t="str">
        <f t="shared" si="341"/>
        <v>-</v>
      </c>
      <c r="BI251" s="238"/>
      <c r="BJ251" s="239"/>
      <c r="BK251" s="238"/>
      <c r="BL251" s="139" t="str">
        <f t="shared" si="342"/>
        <v>-</v>
      </c>
      <c r="BM251" s="252">
        <f t="shared" si="374"/>
        <v>0</v>
      </c>
      <c r="BN251" s="126"/>
      <c r="BO251" s="35"/>
      <c r="BP251" s="227" t="str">
        <f t="shared" si="343"/>
        <v>-</v>
      </c>
      <c r="BQ251" s="238"/>
      <c r="BR251" s="239"/>
      <c r="BS251" s="238"/>
      <c r="BT251" s="139" t="str">
        <f t="shared" si="344"/>
        <v>-</v>
      </c>
      <c r="BU251" s="252">
        <f t="shared" si="375"/>
        <v>0</v>
      </c>
      <c r="BV251" s="126"/>
      <c r="BW251" s="35"/>
      <c r="BX251" s="227" t="str">
        <f t="shared" si="352"/>
        <v>-</v>
      </c>
      <c r="BY251" s="238"/>
      <c r="BZ251" s="239"/>
      <c r="CA251" s="238"/>
      <c r="CB251" s="139" t="str">
        <f t="shared" si="345"/>
        <v>-</v>
      </c>
      <c r="CC251" s="252">
        <f t="shared" si="376"/>
        <v>0</v>
      </c>
    </row>
    <row r="252" ht="15" customHeight="1" spans="1:81">
      <c r="A252" s="265"/>
      <c r="B252" s="115">
        <v>25</v>
      </c>
      <c r="C252" s="192">
        <f t="shared" si="367"/>
        <v>0</v>
      </c>
      <c r="D252" s="189">
        <f t="shared" si="353"/>
        <v>0</v>
      </c>
      <c r="E252" s="189">
        <f t="shared" si="354"/>
        <v>0</v>
      </c>
      <c r="F252" s="190">
        <f t="shared" si="355"/>
        <v>0</v>
      </c>
      <c r="G252" s="190">
        <f t="shared" si="356"/>
        <v>0</v>
      </c>
      <c r="H252" s="190">
        <f t="shared" si="357"/>
        <v>0</v>
      </c>
      <c r="I252" s="208">
        <f t="shared" si="358"/>
        <v>0</v>
      </c>
      <c r="J252" s="204" t="str">
        <f t="shared" si="346"/>
        <v>-</v>
      </c>
      <c r="K252" s="208">
        <f t="shared" si="359"/>
        <v>0</v>
      </c>
      <c r="L252" s="208">
        <f t="shared" si="360"/>
        <v>0</v>
      </c>
      <c r="M252" s="210">
        <f t="shared" si="368"/>
        <v>0</v>
      </c>
      <c r="N252" s="190">
        <f t="shared" si="361"/>
        <v>0</v>
      </c>
      <c r="O252" s="211" t="str">
        <f t="shared" si="333"/>
        <v>-</v>
      </c>
      <c r="P252" s="210">
        <f t="shared" si="334"/>
        <v>0</v>
      </c>
      <c r="Q252" s="230">
        <f t="shared" si="335"/>
        <v>0</v>
      </c>
      <c r="R252" s="126"/>
      <c r="S252" s="35"/>
      <c r="T252" s="227" t="str">
        <f t="shared" si="347"/>
        <v>-</v>
      </c>
      <c r="U252" s="238"/>
      <c r="V252" s="239"/>
      <c r="W252" s="238"/>
      <c r="X252" s="139" t="str">
        <f t="shared" si="336"/>
        <v>-</v>
      </c>
      <c r="Y252" s="252">
        <f t="shared" si="369"/>
        <v>0</v>
      </c>
      <c r="Z252" s="126"/>
      <c r="AA252" s="35"/>
      <c r="AB252" s="227" t="str">
        <f t="shared" si="348"/>
        <v>-</v>
      </c>
      <c r="AC252" s="238"/>
      <c r="AD252" s="239"/>
      <c r="AE252" s="238"/>
      <c r="AF252" s="139" t="str">
        <f t="shared" si="337"/>
        <v>-</v>
      </c>
      <c r="AG252" s="252">
        <f t="shared" si="370"/>
        <v>0</v>
      </c>
      <c r="AH252" s="126"/>
      <c r="AI252" s="35"/>
      <c r="AJ252" s="227" t="str">
        <f t="shared" si="349"/>
        <v>-</v>
      </c>
      <c r="AK252" s="238"/>
      <c r="AL252" s="239"/>
      <c r="AM252" s="238"/>
      <c r="AN252" s="139" t="str">
        <f t="shared" si="338"/>
        <v>-</v>
      </c>
      <c r="AO252" s="252">
        <f t="shared" si="371"/>
        <v>0</v>
      </c>
      <c r="AP252" s="126"/>
      <c r="AQ252" s="35"/>
      <c r="AR252" s="227" t="str">
        <f t="shared" si="350"/>
        <v>-</v>
      </c>
      <c r="AS252" s="238"/>
      <c r="AT252" s="239"/>
      <c r="AU252" s="238"/>
      <c r="AV252" s="139" t="str">
        <f t="shared" si="339"/>
        <v>-</v>
      </c>
      <c r="AW252" s="252">
        <f t="shared" si="372"/>
        <v>0</v>
      </c>
      <c r="AX252" s="126"/>
      <c r="AY252" s="35"/>
      <c r="AZ252" s="227" t="str">
        <f t="shared" si="351"/>
        <v>-</v>
      </c>
      <c r="BA252" s="238"/>
      <c r="BB252" s="239"/>
      <c r="BC252" s="238"/>
      <c r="BD252" s="139" t="str">
        <f t="shared" si="340"/>
        <v>-</v>
      </c>
      <c r="BE252" s="252">
        <f t="shared" si="373"/>
        <v>0</v>
      </c>
      <c r="BF252" s="126"/>
      <c r="BG252" s="35"/>
      <c r="BH252" s="227" t="str">
        <f t="shared" si="341"/>
        <v>-</v>
      </c>
      <c r="BI252" s="238"/>
      <c r="BJ252" s="239"/>
      <c r="BK252" s="238"/>
      <c r="BL252" s="139" t="str">
        <f t="shared" si="342"/>
        <v>-</v>
      </c>
      <c r="BM252" s="252">
        <f t="shared" si="374"/>
        <v>0</v>
      </c>
      <c r="BN252" s="126"/>
      <c r="BO252" s="35"/>
      <c r="BP252" s="227" t="str">
        <f t="shared" si="343"/>
        <v>-</v>
      </c>
      <c r="BQ252" s="238"/>
      <c r="BR252" s="239"/>
      <c r="BS252" s="238"/>
      <c r="BT252" s="139" t="str">
        <f t="shared" si="344"/>
        <v>-</v>
      </c>
      <c r="BU252" s="252">
        <f t="shared" si="375"/>
        <v>0</v>
      </c>
      <c r="BV252" s="126"/>
      <c r="BW252" s="35"/>
      <c r="BX252" s="227" t="str">
        <f t="shared" si="352"/>
        <v>-</v>
      </c>
      <c r="BY252" s="238"/>
      <c r="BZ252" s="239"/>
      <c r="CA252" s="238"/>
      <c r="CB252" s="139" t="str">
        <f t="shared" si="345"/>
        <v>-</v>
      </c>
      <c r="CC252" s="252">
        <f t="shared" si="376"/>
        <v>0</v>
      </c>
    </row>
    <row r="253" ht="15" customHeight="1" spans="1:81">
      <c r="A253" s="265"/>
      <c r="B253" s="115">
        <v>26</v>
      </c>
      <c r="C253" s="192">
        <f t="shared" si="367"/>
        <v>0</v>
      </c>
      <c r="D253" s="189">
        <f t="shared" si="353"/>
        <v>0</v>
      </c>
      <c r="E253" s="189">
        <f t="shared" si="354"/>
        <v>0</v>
      </c>
      <c r="F253" s="190">
        <f t="shared" si="355"/>
        <v>0</v>
      </c>
      <c r="G253" s="190">
        <f t="shared" si="356"/>
        <v>0</v>
      </c>
      <c r="H253" s="190">
        <f t="shared" si="357"/>
        <v>0</v>
      </c>
      <c r="I253" s="208">
        <f t="shared" si="358"/>
        <v>0</v>
      </c>
      <c r="J253" s="204" t="str">
        <f t="shared" si="346"/>
        <v>-</v>
      </c>
      <c r="K253" s="208">
        <f t="shared" si="359"/>
        <v>0</v>
      </c>
      <c r="L253" s="208">
        <f t="shared" si="360"/>
        <v>0</v>
      </c>
      <c r="M253" s="210">
        <f t="shared" si="368"/>
        <v>0</v>
      </c>
      <c r="N253" s="190">
        <f t="shared" si="361"/>
        <v>0</v>
      </c>
      <c r="O253" s="211" t="str">
        <f t="shared" si="333"/>
        <v>-</v>
      </c>
      <c r="P253" s="210">
        <f t="shared" si="334"/>
        <v>0</v>
      </c>
      <c r="Q253" s="230">
        <f t="shared" si="335"/>
        <v>0</v>
      </c>
      <c r="R253" s="126"/>
      <c r="S253" s="35"/>
      <c r="T253" s="227" t="str">
        <f t="shared" si="347"/>
        <v>-</v>
      </c>
      <c r="U253" s="238"/>
      <c r="V253" s="239"/>
      <c r="W253" s="238"/>
      <c r="X253" s="139" t="str">
        <f t="shared" si="336"/>
        <v>-</v>
      </c>
      <c r="Y253" s="252">
        <f t="shared" si="369"/>
        <v>0</v>
      </c>
      <c r="Z253" s="126"/>
      <c r="AA253" s="35"/>
      <c r="AB253" s="227" t="str">
        <f t="shared" si="348"/>
        <v>-</v>
      </c>
      <c r="AC253" s="238"/>
      <c r="AD253" s="239"/>
      <c r="AE253" s="238"/>
      <c r="AF253" s="139" t="str">
        <f t="shared" si="337"/>
        <v>-</v>
      </c>
      <c r="AG253" s="252">
        <f t="shared" si="370"/>
        <v>0</v>
      </c>
      <c r="AH253" s="126"/>
      <c r="AI253" s="35"/>
      <c r="AJ253" s="227" t="str">
        <f t="shared" si="349"/>
        <v>-</v>
      </c>
      <c r="AK253" s="238"/>
      <c r="AL253" s="239"/>
      <c r="AM253" s="238"/>
      <c r="AN253" s="139" t="str">
        <f t="shared" si="338"/>
        <v>-</v>
      </c>
      <c r="AO253" s="252">
        <f t="shared" si="371"/>
        <v>0</v>
      </c>
      <c r="AP253" s="126"/>
      <c r="AQ253" s="35"/>
      <c r="AR253" s="227" t="str">
        <f t="shared" si="350"/>
        <v>-</v>
      </c>
      <c r="AS253" s="238"/>
      <c r="AT253" s="239"/>
      <c r="AU253" s="238"/>
      <c r="AV253" s="139" t="str">
        <f t="shared" si="339"/>
        <v>-</v>
      </c>
      <c r="AW253" s="252">
        <f t="shared" si="372"/>
        <v>0</v>
      </c>
      <c r="AX253" s="126"/>
      <c r="AY253" s="35"/>
      <c r="AZ253" s="227" t="str">
        <f t="shared" si="351"/>
        <v>-</v>
      </c>
      <c r="BA253" s="238"/>
      <c r="BB253" s="239"/>
      <c r="BC253" s="238"/>
      <c r="BD253" s="139" t="str">
        <f t="shared" si="340"/>
        <v>-</v>
      </c>
      <c r="BE253" s="252">
        <f t="shared" si="373"/>
        <v>0</v>
      </c>
      <c r="BF253" s="126"/>
      <c r="BG253" s="35"/>
      <c r="BH253" s="227" t="str">
        <f t="shared" si="341"/>
        <v>-</v>
      </c>
      <c r="BI253" s="238"/>
      <c r="BJ253" s="239"/>
      <c r="BK253" s="238"/>
      <c r="BL253" s="139" t="str">
        <f t="shared" si="342"/>
        <v>-</v>
      </c>
      <c r="BM253" s="252">
        <f t="shared" si="374"/>
        <v>0</v>
      </c>
      <c r="BN253" s="126"/>
      <c r="BO253" s="35"/>
      <c r="BP253" s="227" t="str">
        <f t="shared" si="343"/>
        <v>-</v>
      </c>
      <c r="BQ253" s="238"/>
      <c r="BR253" s="239"/>
      <c r="BS253" s="238"/>
      <c r="BT253" s="139" t="str">
        <f t="shared" si="344"/>
        <v>-</v>
      </c>
      <c r="BU253" s="252">
        <f t="shared" si="375"/>
        <v>0</v>
      </c>
      <c r="BV253" s="126"/>
      <c r="BW253" s="35"/>
      <c r="BX253" s="227" t="str">
        <f t="shared" si="352"/>
        <v>-</v>
      </c>
      <c r="BY253" s="238"/>
      <c r="BZ253" s="239"/>
      <c r="CA253" s="238"/>
      <c r="CB253" s="139" t="str">
        <f t="shared" si="345"/>
        <v>-</v>
      </c>
      <c r="CC253" s="252">
        <f t="shared" si="376"/>
        <v>0</v>
      </c>
    </row>
    <row r="254" ht="15" customHeight="1" spans="1:81">
      <c r="A254" s="265"/>
      <c r="B254" s="115">
        <v>27</v>
      </c>
      <c r="C254" s="192">
        <f t="shared" si="367"/>
        <v>0</v>
      </c>
      <c r="D254" s="189">
        <f t="shared" si="353"/>
        <v>0</v>
      </c>
      <c r="E254" s="189">
        <f t="shared" si="354"/>
        <v>0</v>
      </c>
      <c r="F254" s="190">
        <f t="shared" si="355"/>
        <v>0</v>
      </c>
      <c r="G254" s="190">
        <f t="shared" si="356"/>
        <v>0</v>
      </c>
      <c r="H254" s="190">
        <f t="shared" si="357"/>
        <v>0</v>
      </c>
      <c r="I254" s="208">
        <f t="shared" si="358"/>
        <v>0</v>
      </c>
      <c r="J254" s="204" t="str">
        <f t="shared" si="346"/>
        <v>-</v>
      </c>
      <c r="K254" s="208">
        <f t="shared" si="359"/>
        <v>0</v>
      </c>
      <c r="L254" s="208">
        <f t="shared" si="360"/>
        <v>0</v>
      </c>
      <c r="M254" s="210">
        <f t="shared" si="368"/>
        <v>0</v>
      </c>
      <c r="N254" s="190">
        <f t="shared" si="361"/>
        <v>0</v>
      </c>
      <c r="O254" s="211" t="str">
        <f t="shared" si="333"/>
        <v>-</v>
      </c>
      <c r="P254" s="210">
        <f t="shared" si="334"/>
        <v>0</v>
      </c>
      <c r="Q254" s="230">
        <f t="shared" si="335"/>
        <v>0</v>
      </c>
      <c r="R254" s="126"/>
      <c r="S254" s="35"/>
      <c r="T254" s="227" t="str">
        <f t="shared" si="347"/>
        <v>-</v>
      </c>
      <c r="U254" s="238"/>
      <c r="V254" s="239"/>
      <c r="W254" s="238"/>
      <c r="X254" s="139" t="str">
        <f t="shared" si="336"/>
        <v>-</v>
      </c>
      <c r="Y254" s="252">
        <f t="shared" si="369"/>
        <v>0</v>
      </c>
      <c r="Z254" s="126"/>
      <c r="AA254" s="35"/>
      <c r="AB254" s="227" t="str">
        <f t="shared" si="348"/>
        <v>-</v>
      </c>
      <c r="AC254" s="238"/>
      <c r="AD254" s="239"/>
      <c r="AE254" s="238"/>
      <c r="AF254" s="139" t="str">
        <f t="shared" si="337"/>
        <v>-</v>
      </c>
      <c r="AG254" s="252">
        <f t="shared" si="370"/>
        <v>0</v>
      </c>
      <c r="AH254" s="126"/>
      <c r="AI254" s="35"/>
      <c r="AJ254" s="227" t="str">
        <f t="shared" si="349"/>
        <v>-</v>
      </c>
      <c r="AK254" s="238"/>
      <c r="AL254" s="239"/>
      <c r="AM254" s="238"/>
      <c r="AN254" s="139" t="str">
        <f t="shared" si="338"/>
        <v>-</v>
      </c>
      <c r="AO254" s="252">
        <f t="shared" si="371"/>
        <v>0</v>
      </c>
      <c r="AP254" s="126"/>
      <c r="AQ254" s="35"/>
      <c r="AR254" s="227" t="str">
        <f t="shared" si="350"/>
        <v>-</v>
      </c>
      <c r="AS254" s="238"/>
      <c r="AT254" s="239"/>
      <c r="AU254" s="238"/>
      <c r="AV254" s="139" t="str">
        <f t="shared" si="339"/>
        <v>-</v>
      </c>
      <c r="AW254" s="252">
        <f t="shared" si="372"/>
        <v>0</v>
      </c>
      <c r="AX254" s="126"/>
      <c r="AY254" s="35"/>
      <c r="AZ254" s="227" t="str">
        <f t="shared" si="351"/>
        <v>-</v>
      </c>
      <c r="BA254" s="238"/>
      <c r="BB254" s="239"/>
      <c r="BC254" s="238"/>
      <c r="BD254" s="139" t="str">
        <f t="shared" si="340"/>
        <v>-</v>
      </c>
      <c r="BE254" s="252">
        <f t="shared" si="373"/>
        <v>0</v>
      </c>
      <c r="BF254" s="126"/>
      <c r="BG254" s="35"/>
      <c r="BH254" s="227" t="str">
        <f t="shared" si="341"/>
        <v>-</v>
      </c>
      <c r="BI254" s="238"/>
      <c r="BJ254" s="239"/>
      <c r="BK254" s="238"/>
      <c r="BL254" s="139" t="str">
        <f t="shared" si="342"/>
        <v>-</v>
      </c>
      <c r="BM254" s="252">
        <f t="shared" si="374"/>
        <v>0</v>
      </c>
      <c r="BN254" s="126"/>
      <c r="BO254" s="35"/>
      <c r="BP254" s="227" t="str">
        <f t="shared" si="343"/>
        <v>-</v>
      </c>
      <c r="BQ254" s="238"/>
      <c r="BR254" s="239"/>
      <c r="BS254" s="238"/>
      <c r="BT254" s="139" t="str">
        <f t="shared" si="344"/>
        <v>-</v>
      </c>
      <c r="BU254" s="252">
        <f t="shared" si="375"/>
        <v>0</v>
      </c>
      <c r="BV254" s="126"/>
      <c r="BW254" s="35"/>
      <c r="BX254" s="227" t="str">
        <f t="shared" si="352"/>
        <v>-</v>
      </c>
      <c r="BY254" s="238"/>
      <c r="BZ254" s="239"/>
      <c r="CA254" s="238"/>
      <c r="CB254" s="139" t="str">
        <f t="shared" si="345"/>
        <v>-</v>
      </c>
      <c r="CC254" s="252">
        <f t="shared" si="376"/>
        <v>0</v>
      </c>
    </row>
    <row r="255" ht="15" customHeight="1" spans="1:81">
      <c r="A255" s="265"/>
      <c r="B255" s="115">
        <v>28</v>
      </c>
      <c r="C255" s="192">
        <f t="shared" si="367"/>
        <v>0</v>
      </c>
      <c r="D255" s="189">
        <f t="shared" si="353"/>
        <v>0</v>
      </c>
      <c r="E255" s="189">
        <f t="shared" si="354"/>
        <v>0</v>
      </c>
      <c r="F255" s="190">
        <f t="shared" si="355"/>
        <v>0</v>
      </c>
      <c r="G255" s="190">
        <f t="shared" si="356"/>
        <v>0</v>
      </c>
      <c r="H255" s="190">
        <f t="shared" si="357"/>
        <v>0</v>
      </c>
      <c r="I255" s="208">
        <f t="shared" si="358"/>
        <v>0</v>
      </c>
      <c r="J255" s="204" t="str">
        <f t="shared" si="346"/>
        <v>-</v>
      </c>
      <c r="K255" s="208">
        <f t="shared" si="359"/>
        <v>0</v>
      </c>
      <c r="L255" s="208">
        <f t="shared" si="360"/>
        <v>0</v>
      </c>
      <c r="M255" s="210">
        <f t="shared" si="368"/>
        <v>0</v>
      </c>
      <c r="N255" s="190">
        <f t="shared" si="361"/>
        <v>0</v>
      </c>
      <c r="O255" s="211" t="str">
        <f t="shared" si="333"/>
        <v>-</v>
      </c>
      <c r="P255" s="210">
        <f t="shared" si="334"/>
        <v>0</v>
      </c>
      <c r="Q255" s="230">
        <f t="shared" si="335"/>
        <v>0</v>
      </c>
      <c r="R255" s="126"/>
      <c r="S255" s="35"/>
      <c r="T255" s="227" t="str">
        <f t="shared" si="347"/>
        <v>-</v>
      </c>
      <c r="U255" s="238"/>
      <c r="V255" s="239"/>
      <c r="W255" s="238"/>
      <c r="X255" s="139" t="str">
        <f t="shared" si="336"/>
        <v>-</v>
      </c>
      <c r="Y255" s="252">
        <f t="shared" si="369"/>
        <v>0</v>
      </c>
      <c r="Z255" s="126"/>
      <c r="AA255" s="35"/>
      <c r="AB255" s="227" t="str">
        <f t="shared" si="348"/>
        <v>-</v>
      </c>
      <c r="AC255" s="238"/>
      <c r="AD255" s="239"/>
      <c r="AE255" s="238"/>
      <c r="AF255" s="139" t="str">
        <f t="shared" si="337"/>
        <v>-</v>
      </c>
      <c r="AG255" s="252">
        <f t="shared" si="370"/>
        <v>0</v>
      </c>
      <c r="AH255" s="126"/>
      <c r="AI255" s="35"/>
      <c r="AJ255" s="227" t="str">
        <f t="shared" si="349"/>
        <v>-</v>
      </c>
      <c r="AK255" s="238"/>
      <c r="AL255" s="239"/>
      <c r="AM255" s="238"/>
      <c r="AN255" s="139" t="str">
        <f t="shared" si="338"/>
        <v>-</v>
      </c>
      <c r="AO255" s="252">
        <f t="shared" si="371"/>
        <v>0</v>
      </c>
      <c r="AP255" s="126"/>
      <c r="AQ255" s="35"/>
      <c r="AR255" s="227" t="str">
        <f t="shared" si="350"/>
        <v>-</v>
      </c>
      <c r="AS255" s="238"/>
      <c r="AT255" s="239"/>
      <c r="AU255" s="238"/>
      <c r="AV255" s="139" t="str">
        <f t="shared" si="339"/>
        <v>-</v>
      </c>
      <c r="AW255" s="252">
        <f t="shared" si="372"/>
        <v>0</v>
      </c>
      <c r="AX255" s="126"/>
      <c r="AY255" s="35"/>
      <c r="AZ255" s="227" t="str">
        <f t="shared" si="351"/>
        <v>-</v>
      </c>
      <c r="BA255" s="238"/>
      <c r="BB255" s="239"/>
      <c r="BC255" s="238"/>
      <c r="BD255" s="139" t="str">
        <f t="shared" si="340"/>
        <v>-</v>
      </c>
      <c r="BE255" s="252">
        <f t="shared" si="373"/>
        <v>0</v>
      </c>
      <c r="BF255" s="126"/>
      <c r="BG255" s="35"/>
      <c r="BH255" s="227" t="str">
        <f t="shared" si="341"/>
        <v>-</v>
      </c>
      <c r="BI255" s="238"/>
      <c r="BJ255" s="239"/>
      <c r="BK255" s="238"/>
      <c r="BL255" s="139" t="str">
        <f t="shared" si="342"/>
        <v>-</v>
      </c>
      <c r="BM255" s="252">
        <f t="shared" si="374"/>
        <v>0</v>
      </c>
      <c r="BN255" s="126"/>
      <c r="BO255" s="35"/>
      <c r="BP255" s="227" t="str">
        <f t="shared" si="343"/>
        <v>-</v>
      </c>
      <c r="BQ255" s="238"/>
      <c r="BR255" s="239"/>
      <c r="BS255" s="238"/>
      <c r="BT255" s="139" t="str">
        <f t="shared" si="344"/>
        <v>-</v>
      </c>
      <c r="BU255" s="252">
        <f t="shared" si="375"/>
        <v>0</v>
      </c>
      <c r="BV255" s="126"/>
      <c r="BW255" s="35"/>
      <c r="BX255" s="227" t="str">
        <f t="shared" si="352"/>
        <v>-</v>
      </c>
      <c r="BY255" s="238"/>
      <c r="BZ255" s="239"/>
      <c r="CA255" s="238"/>
      <c r="CB255" s="139" t="str">
        <f t="shared" si="345"/>
        <v>-</v>
      </c>
      <c r="CC255" s="252">
        <f t="shared" si="376"/>
        <v>0</v>
      </c>
    </row>
    <row r="256" ht="15" customHeight="1" spans="1:81">
      <c r="A256" s="265"/>
      <c r="B256" s="115">
        <v>29</v>
      </c>
      <c r="C256" s="192">
        <f t="shared" si="367"/>
        <v>0</v>
      </c>
      <c r="D256" s="189">
        <f t="shared" si="353"/>
        <v>0</v>
      </c>
      <c r="E256" s="189">
        <f t="shared" si="354"/>
        <v>0</v>
      </c>
      <c r="F256" s="190">
        <f t="shared" si="355"/>
        <v>0</v>
      </c>
      <c r="G256" s="190">
        <f t="shared" si="356"/>
        <v>0</v>
      </c>
      <c r="H256" s="190">
        <f t="shared" si="357"/>
        <v>0</v>
      </c>
      <c r="I256" s="208">
        <f t="shared" si="358"/>
        <v>0</v>
      </c>
      <c r="J256" s="204" t="str">
        <f t="shared" si="346"/>
        <v>-</v>
      </c>
      <c r="K256" s="208">
        <f t="shared" si="359"/>
        <v>0</v>
      </c>
      <c r="L256" s="208">
        <f t="shared" si="360"/>
        <v>0</v>
      </c>
      <c r="M256" s="210">
        <f t="shared" si="368"/>
        <v>0</v>
      </c>
      <c r="N256" s="190">
        <f t="shared" si="361"/>
        <v>0</v>
      </c>
      <c r="O256" s="211" t="str">
        <f t="shared" si="333"/>
        <v>-</v>
      </c>
      <c r="P256" s="210">
        <f t="shared" si="334"/>
        <v>0</v>
      </c>
      <c r="Q256" s="230">
        <f t="shared" si="335"/>
        <v>0</v>
      </c>
      <c r="R256" s="126"/>
      <c r="S256" s="35"/>
      <c r="T256" s="227" t="str">
        <f t="shared" si="347"/>
        <v>-</v>
      </c>
      <c r="U256" s="238"/>
      <c r="V256" s="239"/>
      <c r="W256" s="238"/>
      <c r="X256" s="139" t="str">
        <f t="shared" si="336"/>
        <v>-</v>
      </c>
      <c r="Y256" s="252">
        <f t="shared" si="369"/>
        <v>0</v>
      </c>
      <c r="Z256" s="126"/>
      <c r="AA256" s="35"/>
      <c r="AB256" s="227" t="str">
        <f t="shared" si="348"/>
        <v>-</v>
      </c>
      <c r="AC256" s="238"/>
      <c r="AD256" s="239"/>
      <c r="AE256" s="238"/>
      <c r="AF256" s="139" t="str">
        <f t="shared" si="337"/>
        <v>-</v>
      </c>
      <c r="AG256" s="252">
        <f t="shared" si="370"/>
        <v>0</v>
      </c>
      <c r="AH256" s="126"/>
      <c r="AI256" s="35"/>
      <c r="AJ256" s="227" t="str">
        <f t="shared" si="349"/>
        <v>-</v>
      </c>
      <c r="AK256" s="238"/>
      <c r="AL256" s="239"/>
      <c r="AM256" s="238"/>
      <c r="AN256" s="139" t="str">
        <f t="shared" si="338"/>
        <v>-</v>
      </c>
      <c r="AO256" s="252">
        <f t="shared" si="371"/>
        <v>0</v>
      </c>
      <c r="AP256" s="126"/>
      <c r="AQ256" s="35"/>
      <c r="AR256" s="227" t="str">
        <f t="shared" si="350"/>
        <v>-</v>
      </c>
      <c r="AS256" s="238"/>
      <c r="AT256" s="239"/>
      <c r="AU256" s="238"/>
      <c r="AV256" s="139" t="str">
        <f t="shared" si="339"/>
        <v>-</v>
      </c>
      <c r="AW256" s="252">
        <f t="shared" si="372"/>
        <v>0</v>
      </c>
      <c r="AX256" s="126"/>
      <c r="AY256" s="35"/>
      <c r="AZ256" s="227" t="str">
        <f t="shared" si="351"/>
        <v>-</v>
      </c>
      <c r="BA256" s="238"/>
      <c r="BB256" s="239"/>
      <c r="BC256" s="238"/>
      <c r="BD256" s="139" t="str">
        <f t="shared" si="340"/>
        <v>-</v>
      </c>
      <c r="BE256" s="252">
        <f t="shared" si="373"/>
        <v>0</v>
      </c>
      <c r="BF256" s="126"/>
      <c r="BG256" s="35"/>
      <c r="BH256" s="227" t="str">
        <f t="shared" si="341"/>
        <v>-</v>
      </c>
      <c r="BI256" s="238"/>
      <c r="BJ256" s="239"/>
      <c r="BK256" s="238"/>
      <c r="BL256" s="139" t="str">
        <f t="shared" si="342"/>
        <v>-</v>
      </c>
      <c r="BM256" s="252">
        <f t="shared" si="374"/>
        <v>0</v>
      </c>
      <c r="BN256" s="126"/>
      <c r="BO256" s="35"/>
      <c r="BP256" s="227" t="str">
        <f t="shared" si="343"/>
        <v>-</v>
      </c>
      <c r="BQ256" s="238"/>
      <c r="BR256" s="239"/>
      <c r="BS256" s="238"/>
      <c r="BT256" s="139" t="str">
        <f t="shared" si="344"/>
        <v>-</v>
      </c>
      <c r="BU256" s="252">
        <f t="shared" si="375"/>
        <v>0</v>
      </c>
      <c r="BV256" s="126"/>
      <c r="BW256" s="35"/>
      <c r="BX256" s="227" t="str">
        <f t="shared" si="352"/>
        <v>-</v>
      </c>
      <c r="BY256" s="238"/>
      <c r="BZ256" s="239"/>
      <c r="CA256" s="238"/>
      <c r="CB256" s="139" t="str">
        <f t="shared" si="345"/>
        <v>-</v>
      </c>
      <c r="CC256" s="252">
        <f t="shared" si="376"/>
        <v>0</v>
      </c>
    </row>
    <row r="257" ht="15" customHeight="1" spans="1:81">
      <c r="A257" s="265"/>
      <c r="B257" s="115">
        <v>30</v>
      </c>
      <c r="C257" s="192">
        <f t="shared" si="367"/>
        <v>0</v>
      </c>
      <c r="D257" s="189">
        <f t="shared" si="353"/>
        <v>0</v>
      </c>
      <c r="E257" s="189">
        <f t="shared" si="354"/>
        <v>0</v>
      </c>
      <c r="F257" s="190">
        <f t="shared" si="355"/>
        <v>0</v>
      </c>
      <c r="G257" s="190">
        <f t="shared" si="356"/>
        <v>0</v>
      </c>
      <c r="H257" s="190">
        <f t="shared" si="357"/>
        <v>0</v>
      </c>
      <c r="I257" s="208">
        <f t="shared" si="358"/>
        <v>0</v>
      </c>
      <c r="J257" s="204" t="str">
        <f t="shared" si="346"/>
        <v>-</v>
      </c>
      <c r="K257" s="208">
        <f t="shared" si="359"/>
        <v>0</v>
      </c>
      <c r="L257" s="208">
        <f t="shared" si="360"/>
        <v>0</v>
      </c>
      <c r="M257" s="210">
        <f t="shared" si="368"/>
        <v>0</v>
      </c>
      <c r="N257" s="190">
        <f t="shared" si="361"/>
        <v>0</v>
      </c>
      <c r="O257" s="211" t="str">
        <f t="shared" si="333"/>
        <v>-</v>
      </c>
      <c r="P257" s="210">
        <f t="shared" si="334"/>
        <v>0</v>
      </c>
      <c r="Q257" s="230">
        <f t="shared" si="335"/>
        <v>0</v>
      </c>
      <c r="R257" s="126"/>
      <c r="S257" s="35"/>
      <c r="T257" s="227" t="str">
        <f t="shared" si="347"/>
        <v>-</v>
      </c>
      <c r="U257" s="238"/>
      <c r="V257" s="239"/>
      <c r="W257" s="238"/>
      <c r="X257" s="139" t="str">
        <f t="shared" si="336"/>
        <v>-</v>
      </c>
      <c r="Y257" s="252">
        <f t="shared" si="369"/>
        <v>0</v>
      </c>
      <c r="Z257" s="126"/>
      <c r="AA257" s="35"/>
      <c r="AB257" s="227" t="str">
        <f t="shared" si="348"/>
        <v>-</v>
      </c>
      <c r="AC257" s="238"/>
      <c r="AD257" s="239"/>
      <c r="AE257" s="238"/>
      <c r="AF257" s="139" t="str">
        <f t="shared" si="337"/>
        <v>-</v>
      </c>
      <c r="AG257" s="252">
        <f t="shared" si="370"/>
        <v>0</v>
      </c>
      <c r="AH257" s="126"/>
      <c r="AI257" s="35"/>
      <c r="AJ257" s="227" t="str">
        <f t="shared" si="349"/>
        <v>-</v>
      </c>
      <c r="AK257" s="238"/>
      <c r="AL257" s="239"/>
      <c r="AM257" s="238"/>
      <c r="AN257" s="139" t="str">
        <f t="shared" si="338"/>
        <v>-</v>
      </c>
      <c r="AO257" s="252">
        <f t="shared" si="371"/>
        <v>0</v>
      </c>
      <c r="AP257" s="126"/>
      <c r="AQ257" s="35"/>
      <c r="AR257" s="227" t="str">
        <f t="shared" si="350"/>
        <v>-</v>
      </c>
      <c r="AS257" s="238"/>
      <c r="AT257" s="239"/>
      <c r="AU257" s="238"/>
      <c r="AV257" s="139" t="str">
        <f t="shared" si="339"/>
        <v>-</v>
      </c>
      <c r="AW257" s="252">
        <f t="shared" si="372"/>
        <v>0</v>
      </c>
      <c r="AX257" s="126"/>
      <c r="AY257" s="35"/>
      <c r="AZ257" s="227" t="str">
        <f t="shared" si="351"/>
        <v>-</v>
      </c>
      <c r="BA257" s="238"/>
      <c r="BB257" s="239"/>
      <c r="BC257" s="238"/>
      <c r="BD257" s="139" t="str">
        <f t="shared" si="340"/>
        <v>-</v>
      </c>
      <c r="BE257" s="252">
        <f t="shared" si="373"/>
        <v>0</v>
      </c>
      <c r="BF257" s="126"/>
      <c r="BG257" s="35"/>
      <c r="BH257" s="227" t="str">
        <f t="shared" si="341"/>
        <v>-</v>
      </c>
      <c r="BI257" s="238"/>
      <c r="BJ257" s="239"/>
      <c r="BK257" s="238"/>
      <c r="BL257" s="139" t="str">
        <f t="shared" si="342"/>
        <v>-</v>
      </c>
      <c r="BM257" s="252">
        <f t="shared" si="374"/>
        <v>0</v>
      </c>
      <c r="BN257" s="126"/>
      <c r="BO257" s="35"/>
      <c r="BP257" s="227" t="str">
        <f t="shared" si="343"/>
        <v>-</v>
      </c>
      <c r="BQ257" s="238"/>
      <c r="BR257" s="239"/>
      <c r="BS257" s="238"/>
      <c r="BT257" s="139" t="str">
        <f t="shared" si="344"/>
        <v>-</v>
      </c>
      <c r="BU257" s="252">
        <f t="shared" si="375"/>
        <v>0</v>
      </c>
      <c r="BV257" s="126"/>
      <c r="BW257" s="35"/>
      <c r="BX257" s="227" t="str">
        <f t="shared" si="352"/>
        <v>-</v>
      </c>
      <c r="BY257" s="238"/>
      <c r="BZ257" s="239"/>
      <c r="CA257" s="238"/>
      <c r="CB257" s="139" t="str">
        <f t="shared" si="345"/>
        <v>-</v>
      </c>
      <c r="CC257" s="252">
        <f t="shared" si="376"/>
        <v>0</v>
      </c>
    </row>
    <row r="258" ht="15" customHeight="1" spans="1:81">
      <c r="A258" s="265"/>
      <c r="B258" s="115">
        <v>31</v>
      </c>
      <c r="C258" s="192">
        <f t="shared" si="367"/>
        <v>0</v>
      </c>
      <c r="D258" s="189">
        <f t="shared" si="353"/>
        <v>0</v>
      </c>
      <c r="E258" s="189">
        <f t="shared" si="354"/>
        <v>0</v>
      </c>
      <c r="F258" s="190">
        <f t="shared" si="355"/>
        <v>0</v>
      </c>
      <c r="G258" s="190">
        <f t="shared" si="356"/>
        <v>0</v>
      </c>
      <c r="H258" s="190">
        <f t="shared" si="357"/>
        <v>0</v>
      </c>
      <c r="I258" s="208">
        <f t="shared" si="358"/>
        <v>0</v>
      </c>
      <c r="J258" s="204" t="str">
        <f t="shared" si="346"/>
        <v>-</v>
      </c>
      <c r="K258" s="208">
        <f t="shared" si="359"/>
        <v>0</v>
      </c>
      <c r="L258" s="208">
        <f t="shared" si="360"/>
        <v>0</v>
      </c>
      <c r="M258" s="210">
        <f t="shared" si="368"/>
        <v>0</v>
      </c>
      <c r="N258" s="190">
        <f t="shared" si="361"/>
        <v>0</v>
      </c>
      <c r="O258" s="211" t="str">
        <f t="shared" si="333"/>
        <v>-</v>
      </c>
      <c r="P258" s="210">
        <f t="shared" si="334"/>
        <v>0</v>
      </c>
      <c r="Q258" s="230">
        <f t="shared" si="335"/>
        <v>0</v>
      </c>
      <c r="R258" s="126"/>
      <c r="S258" s="35"/>
      <c r="T258" s="227" t="str">
        <f t="shared" si="347"/>
        <v>-</v>
      </c>
      <c r="U258" s="238"/>
      <c r="V258" s="239"/>
      <c r="W258" s="238"/>
      <c r="X258" s="139" t="str">
        <f t="shared" si="336"/>
        <v>-</v>
      </c>
      <c r="Y258" s="252">
        <f t="shared" si="369"/>
        <v>0</v>
      </c>
      <c r="Z258" s="126"/>
      <c r="AA258" s="35"/>
      <c r="AB258" s="227" t="str">
        <f t="shared" si="348"/>
        <v>-</v>
      </c>
      <c r="AC258" s="238"/>
      <c r="AD258" s="239"/>
      <c r="AE258" s="238"/>
      <c r="AF258" s="139" t="str">
        <f t="shared" si="337"/>
        <v>-</v>
      </c>
      <c r="AG258" s="252">
        <f t="shared" si="370"/>
        <v>0</v>
      </c>
      <c r="AH258" s="126"/>
      <c r="AI258" s="35"/>
      <c r="AJ258" s="227" t="str">
        <f t="shared" si="349"/>
        <v>-</v>
      </c>
      <c r="AK258" s="238"/>
      <c r="AL258" s="239"/>
      <c r="AM258" s="238"/>
      <c r="AN258" s="139" t="str">
        <f t="shared" si="338"/>
        <v>-</v>
      </c>
      <c r="AO258" s="252">
        <f t="shared" si="371"/>
        <v>0</v>
      </c>
      <c r="AP258" s="126"/>
      <c r="AQ258" s="35"/>
      <c r="AR258" s="227" t="str">
        <f t="shared" si="350"/>
        <v>-</v>
      </c>
      <c r="AS258" s="238"/>
      <c r="AT258" s="239"/>
      <c r="AU258" s="238"/>
      <c r="AV258" s="139" t="str">
        <f t="shared" si="339"/>
        <v>-</v>
      </c>
      <c r="AW258" s="252">
        <f t="shared" si="372"/>
        <v>0</v>
      </c>
      <c r="AX258" s="126"/>
      <c r="AY258" s="35"/>
      <c r="AZ258" s="227" t="str">
        <f t="shared" si="351"/>
        <v>-</v>
      </c>
      <c r="BA258" s="238"/>
      <c r="BB258" s="239"/>
      <c r="BC258" s="238"/>
      <c r="BD258" s="139" t="str">
        <f t="shared" si="340"/>
        <v>-</v>
      </c>
      <c r="BE258" s="252">
        <f t="shared" si="373"/>
        <v>0</v>
      </c>
      <c r="BF258" s="126"/>
      <c r="BG258" s="35"/>
      <c r="BH258" s="227" t="str">
        <f t="shared" si="341"/>
        <v>-</v>
      </c>
      <c r="BI258" s="238"/>
      <c r="BJ258" s="239"/>
      <c r="BK258" s="238"/>
      <c r="BL258" s="139" t="str">
        <f t="shared" si="342"/>
        <v>-</v>
      </c>
      <c r="BM258" s="252">
        <f t="shared" si="374"/>
        <v>0</v>
      </c>
      <c r="BN258" s="126"/>
      <c r="BO258" s="35"/>
      <c r="BP258" s="227" t="str">
        <f t="shared" si="343"/>
        <v>-</v>
      </c>
      <c r="BQ258" s="238"/>
      <c r="BR258" s="239"/>
      <c r="BS258" s="238"/>
      <c r="BT258" s="139" t="str">
        <f t="shared" si="344"/>
        <v>-</v>
      </c>
      <c r="BU258" s="252">
        <f t="shared" si="375"/>
        <v>0</v>
      </c>
      <c r="BV258" s="126"/>
      <c r="BW258" s="35"/>
      <c r="BX258" s="227" t="str">
        <f t="shared" si="352"/>
        <v>-</v>
      </c>
      <c r="BY258" s="238"/>
      <c r="BZ258" s="239"/>
      <c r="CA258" s="238"/>
      <c r="CB258" s="139" t="str">
        <f t="shared" si="345"/>
        <v>-</v>
      </c>
      <c r="CC258" s="252">
        <f t="shared" si="376"/>
        <v>0</v>
      </c>
    </row>
    <row r="259" ht="16.5" customHeight="1" spans="1:81">
      <c r="A259" s="147" t="s">
        <v>57</v>
      </c>
      <c r="B259" s="263"/>
      <c r="C259" s="156">
        <f t="shared" ref="C259" si="377">SUM(C260:C289)</f>
        <v>0</v>
      </c>
      <c r="D259" s="189">
        <f t="shared" si="353"/>
        <v>0</v>
      </c>
      <c r="E259" s="189">
        <f t="shared" si="354"/>
        <v>0</v>
      </c>
      <c r="F259" s="264">
        <f t="shared" si="355"/>
        <v>0</v>
      </c>
      <c r="G259" s="190">
        <f t="shared" si="356"/>
        <v>0</v>
      </c>
      <c r="H259" s="190">
        <f t="shared" si="357"/>
        <v>0</v>
      </c>
      <c r="I259" s="208">
        <f t="shared" si="358"/>
        <v>0</v>
      </c>
      <c r="J259" s="268" t="str">
        <f t="shared" si="346"/>
        <v>-</v>
      </c>
      <c r="K259" s="269">
        <f t="shared" si="359"/>
        <v>0</v>
      </c>
      <c r="L259" s="208">
        <f t="shared" si="360"/>
        <v>0</v>
      </c>
      <c r="M259" s="157">
        <f t="shared" ref="M259" si="378">SUM(M260:M289)</f>
        <v>0</v>
      </c>
      <c r="N259" s="264">
        <f t="shared" si="361"/>
        <v>0</v>
      </c>
      <c r="O259" s="152" t="str">
        <f t="shared" si="333"/>
        <v>-</v>
      </c>
      <c r="P259" s="157">
        <f t="shared" si="334"/>
        <v>0</v>
      </c>
      <c r="Q259" s="274">
        <f t="shared" si="335"/>
        <v>0</v>
      </c>
      <c r="R259" s="156">
        <f t="shared" ref="R259:S259" si="379">SUM(R260:R289)</f>
        <v>0</v>
      </c>
      <c r="S259" s="156">
        <f t="shared" si="379"/>
        <v>0</v>
      </c>
      <c r="T259" s="275" t="str">
        <f t="shared" si="347"/>
        <v>-</v>
      </c>
      <c r="U259" s="157">
        <f>SUM(U260:U289)</f>
        <v>0</v>
      </c>
      <c r="V259" s="156">
        <f>SUM(V260:V289)</f>
        <v>0</v>
      </c>
      <c r="W259" s="157">
        <f>SUM(W260:W289)</f>
        <v>0</v>
      </c>
      <c r="X259" s="152" t="str">
        <f t="shared" si="336"/>
        <v>-</v>
      </c>
      <c r="Y259" s="156">
        <f>SUM(Y260:Y289)</f>
        <v>0</v>
      </c>
      <c r="Z259" s="156">
        <f t="shared" ref="Z259:AA259" si="380">SUM(Z260:Z289)</f>
        <v>0</v>
      </c>
      <c r="AA259" s="156">
        <f t="shared" si="380"/>
        <v>0</v>
      </c>
      <c r="AB259" s="275" t="str">
        <f t="shared" si="348"/>
        <v>-</v>
      </c>
      <c r="AC259" s="157">
        <f>SUM(AC260:AC289)</f>
        <v>0</v>
      </c>
      <c r="AD259" s="156">
        <f>SUM(AD260:AD289)</f>
        <v>0</v>
      </c>
      <c r="AE259" s="157">
        <f>SUM(AE260:AE289)</f>
        <v>0</v>
      </c>
      <c r="AF259" s="152" t="str">
        <f t="shared" si="337"/>
        <v>-</v>
      </c>
      <c r="AG259" s="156">
        <f>SUM(AG260:AG289)</f>
        <v>0</v>
      </c>
      <c r="AH259" s="156">
        <f t="shared" ref="AH259:AI259" si="381">SUM(AH260:AH289)</f>
        <v>0</v>
      </c>
      <c r="AI259" s="156">
        <f t="shared" si="381"/>
        <v>0</v>
      </c>
      <c r="AJ259" s="275" t="str">
        <f t="shared" si="349"/>
        <v>-</v>
      </c>
      <c r="AK259" s="157">
        <f>SUM(AK260:AK289)</f>
        <v>0</v>
      </c>
      <c r="AL259" s="156">
        <f>SUM(AL260:AL289)</f>
        <v>0</v>
      </c>
      <c r="AM259" s="157">
        <f>SUM(AM260:AM289)</f>
        <v>0</v>
      </c>
      <c r="AN259" s="152" t="str">
        <f t="shared" si="338"/>
        <v>-</v>
      </c>
      <c r="AO259" s="156">
        <f>SUM(AO260:AO289)</f>
        <v>0</v>
      </c>
      <c r="AP259" s="156">
        <f t="shared" ref="AP259:AQ259" si="382">SUM(AP260:AP289)</f>
        <v>0</v>
      </c>
      <c r="AQ259" s="156">
        <f t="shared" si="382"/>
        <v>0</v>
      </c>
      <c r="AR259" s="275" t="str">
        <f t="shared" si="350"/>
        <v>-</v>
      </c>
      <c r="AS259" s="157">
        <f>SUM(AS260:AS289)</f>
        <v>0</v>
      </c>
      <c r="AT259" s="156">
        <f>SUM(AT260:AT289)</f>
        <v>0</v>
      </c>
      <c r="AU259" s="157">
        <f>SUM(AU260:AU289)</f>
        <v>0</v>
      </c>
      <c r="AV259" s="152" t="str">
        <f t="shared" si="339"/>
        <v>-</v>
      </c>
      <c r="AW259" s="156">
        <f>SUM(AW260:AW289)</f>
        <v>0</v>
      </c>
      <c r="AX259" s="156">
        <f t="shared" ref="AX259:AY259" si="383">SUM(AX260:AX289)</f>
        <v>0</v>
      </c>
      <c r="AY259" s="156">
        <f t="shared" si="383"/>
        <v>0</v>
      </c>
      <c r="AZ259" s="275" t="str">
        <f t="shared" si="351"/>
        <v>-</v>
      </c>
      <c r="BA259" s="157">
        <f t="shared" ref="BA259:BG259" si="384">SUM(BA260:BA289)</f>
        <v>0</v>
      </c>
      <c r="BB259" s="156">
        <f t="shared" si="384"/>
        <v>0</v>
      </c>
      <c r="BC259" s="157">
        <f t="shared" si="384"/>
        <v>0</v>
      </c>
      <c r="BD259" s="152" t="str">
        <f t="shared" si="340"/>
        <v>-</v>
      </c>
      <c r="BE259" s="156">
        <f t="shared" si="384"/>
        <v>0</v>
      </c>
      <c r="BF259" s="156">
        <f t="shared" si="384"/>
        <v>0</v>
      </c>
      <c r="BG259" s="156">
        <f t="shared" si="384"/>
        <v>0</v>
      </c>
      <c r="BH259" s="275" t="str">
        <f t="shared" si="341"/>
        <v>-</v>
      </c>
      <c r="BI259" s="157">
        <f t="shared" ref="BI259:BK259" si="385">SUM(BI260:BI289)</f>
        <v>0</v>
      </c>
      <c r="BJ259" s="156">
        <f t="shared" si="385"/>
        <v>0</v>
      </c>
      <c r="BK259" s="157">
        <f t="shared" si="385"/>
        <v>0</v>
      </c>
      <c r="BL259" s="152" t="str">
        <f t="shared" si="342"/>
        <v>-</v>
      </c>
      <c r="BM259" s="156">
        <f t="shared" ref="BM259:BO259" si="386">SUM(BM260:BM289)</f>
        <v>0</v>
      </c>
      <c r="BN259" s="156">
        <f t="shared" si="386"/>
        <v>0</v>
      </c>
      <c r="BO259" s="156">
        <f t="shared" si="386"/>
        <v>0</v>
      </c>
      <c r="BP259" s="275" t="str">
        <f t="shared" si="343"/>
        <v>-</v>
      </c>
      <c r="BQ259" s="157">
        <f t="shared" ref="BQ259:BS259" si="387">SUM(BQ260:BQ289)</f>
        <v>0</v>
      </c>
      <c r="BR259" s="156">
        <f t="shared" si="387"/>
        <v>0</v>
      </c>
      <c r="BS259" s="157">
        <f t="shared" si="387"/>
        <v>0</v>
      </c>
      <c r="BT259" s="152" t="str">
        <f t="shared" si="344"/>
        <v>-</v>
      </c>
      <c r="BU259" s="156">
        <f>SUM(BU260:BU289)</f>
        <v>0</v>
      </c>
      <c r="BV259" s="156">
        <f t="shared" ref="BV259:BW259" si="388">SUM(BV260:BV289)</f>
        <v>0</v>
      </c>
      <c r="BW259" s="156">
        <f t="shared" si="388"/>
        <v>0</v>
      </c>
      <c r="BX259" s="275" t="str">
        <f t="shared" si="352"/>
        <v>-</v>
      </c>
      <c r="BY259" s="157">
        <f>SUM(BY260:BY289)</f>
        <v>0</v>
      </c>
      <c r="BZ259" s="156">
        <f>SUM(BZ260:BZ289)</f>
        <v>0</v>
      </c>
      <c r="CA259" s="157">
        <f>SUM(CA260:CA289)</f>
        <v>0</v>
      </c>
      <c r="CB259" s="152" t="str">
        <f t="shared" si="345"/>
        <v>-</v>
      </c>
      <c r="CC259" s="156">
        <f>SUM(CC260:CC289)</f>
        <v>0</v>
      </c>
    </row>
    <row r="260" ht="15" customHeight="1" spans="1:81">
      <c r="A260" s="265"/>
      <c r="B260" s="115">
        <v>1</v>
      </c>
      <c r="C260" s="192">
        <f>D260+E260</f>
        <v>0</v>
      </c>
      <c r="D260" s="189">
        <f t="shared" si="353"/>
        <v>0</v>
      </c>
      <c r="E260" s="189">
        <f t="shared" si="354"/>
        <v>0</v>
      </c>
      <c r="F260" s="190">
        <f t="shared" si="355"/>
        <v>0</v>
      </c>
      <c r="G260" s="190">
        <f t="shared" si="356"/>
        <v>0</v>
      </c>
      <c r="H260" s="190">
        <f t="shared" si="357"/>
        <v>0</v>
      </c>
      <c r="I260" s="208">
        <f t="shared" si="358"/>
        <v>0</v>
      </c>
      <c r="J260" s="204" t="str">
        <f t="shared" si="346"/>
        <v>-</v>
      </c>
      <c r="K260" s="208">
        <f t="shared" si="359"/>
        <v>0</v>
      </c>
      <c r="L260" s="208">
        <f t="shared" si="360"/>
        <v>0</v>
      </c>
      <c r="M260" s="210">
        <f>F260-N260</f>
        <v>0</v>
      </c>
      <c r="N260" s="190">
        <f t="shared" si="361"/>
        <v>0</v>
      </c>
      <c r="O260" s="211" t="str">
        <f t="shared" si="333"/>
        <v>-</v>
      </c>
      <c r="P260" s="210">
        <f t="shared" si="334"/>
        <v>0</v>
      </c>
      <c r="Q260" s="230">
        <f t="shared" si="335"/>
        <v>0</v>
      </c>
      <c r="R260" s="126"/>
      <c r="S260" s="35"/>
      <c r="T260" s="227" t="str">
        <f t="shared" si="347"/>
        <v>-</v>
      </c>
      <c r="U260" s="238"/>
      <c r="V260" s="239"/>
      <c r="W260" s="238"/>
      <c r="X260" s="139" t="str">
        <f t="shared" si="336"/>
        <v>-</v>
      </c>
      <c r="Y260" s="252">
        <f>R260-S260</f>
        <v>0</v>
      </c>
      <c r="Z260" s="126"/>
      <c r="AA260" s="35"/>
      <c r="AB260" s="227" t="str">
        <f t="shared" si="348"/>
        <v>-</v>
      </c>
      <c r="AC260" s="238"/>
      <c r="AD260" s="239"/>
      <c r="AE260" s="238"/>
      <c r="AF260" s="139" t="str">
        <f t="shared" si="337"/>
        <v>-</v>
      </c>
      <c r="AG260" s="252">
        <f>Z260-AA260</f>
        <v>0</v>
      </c>
      <c r="AH260" s="126"/>
      <c r="AI260" s="35"/>
      <c r="AJ260" s="227" t="str">
        <f t="shared" si="349"/>
        <v>-</v>
      </c>
      <c r="AK260" s="238"/>
      <c r="AL260" s="239"/>
      <c r="AM260" s="238"/>
      <c r="AN260" s="139" t="str">
        <f t="shared" si="338"/>
        <v>-</v>
      </c>
      <c r="AO260" s="252">
        <f>AH260-AI260</f>
        <v>0</v>
      </c>
      <c r="AP260" s="126"/>
      <c r="AQ260" s="35"/>
      <c r="AR260" s="227" t="str">
        <f t="shared" si="350"/>
        <v>-</v>
      </c>
      <c r="AS260" s="238"/>
      <c r="AT260" s="239"/>
      <c r="AU260" s="238"/>
      <c r="AV260" s="139" t="str">
        <f t="shared" si="339"/>
        <v>-</v>
      </c>
      <c r="AW260" s="252">
        <f>AP260-AQ260</f>
        <v>0</v>
      </c>
      <c r="AX260" s="126"/>
      <c r="AY260" s="35"/>
      <c r="AZ260" s="227" t="str">
        <f t="shared" si="351"/>
        <v>-</v>
      </c>
      <c r="BA260" s="238"/>
      <c r="BB260" s="239"/>
      <c r="BC260" s="238"/>
      <c r="BD260" s="139" t="str">
        <f t="shared" si="340"/>
        <v>-</v>
      </c>
      <c r="BE260" s="252">
        <f>AX260-AY260</f>
        <v>0</v>
      </c>
      <c r="BF260" s="126"/>
      <c r="BG260" s="35"/>
      <c r="BH260" s="227" t="str">
        <f t="shared" si="341"/>
        <v>-</v>
      </c>
      <c r="BI260" s="238"/>
      <c r="BJ260" s="239"/>
      <c r="BK260" s="238"/>
      <c r="BL260" s="139" t="str">
        <f t="shared" si="342"/>
        <v>-</v>
      </c>
      <c r="BM260" s="252">
        <f t="shared" ref="BM260:BM289" si="389">BF260-BG260</f>
        <v>0</v>
      </c>
      <c r="BN260" s="126"/>
      <c r="BO260" s="35"/>
      <c r="BP260" s="227" t="str">
        <f t="shared" si="343"/>
        <v>-</v>
      </c>
      <c r="BQ260" s="238"/>
      <c r="BR260" s="239"/>
      <c r="BS260" s="238"/>
      <c r="BT260" s="139" t="str">
        <f t="shared" si="344"/>
        <v>-</v>
      </c>
      <c r="BU260" s="252">
        <f t="shared" ref="BU260:BU289" si="390">BN260-BO260</f>
        <v>0</v>
      </c>
      <c r="BV260" s="126"/>
      <c r="BW260" s="35"/>
      <c r="BX260" s="227" t="str">
        <f t="shared" si="352"/>
        <v>-</v>
      </c>
      <c r="BY260" s="238"/>
      <c r="BZ260" s="239"/>
      <c r="CA260" s="238"/>
      <c r="CB260" s="139" t="str">
        <f t="shared" si="345"/>
        <v>-</v>
      </c>
      <c r="CC260" s="252">
        <f>BV260-BW260</f>
        <v>0</v>
      </c>
    </row>
    <row r="261" ht="15" customHeight="1" spans="1:81">
      <c r="A261" s="265"/>
      <c r="B261" s="115">
        <v>2</v>
      </c>
      <c r="C261" s="192">
        <f t="shared" ref="C261:C289" si="391">D261+E261</f>
        <v>0</v>
      </c>
      <c r="D261" s="189">
        <f t="shared" si="353"/>
        <v>0</v>
      </c>
      <c r="E261" s="189">
        <f t="shared" si="354"/>
        <v>0</v>
      </c>
      <c r="F261" s="190">
        <f t="shared" si="355"/>
        <v>0</v>
      </c>
      <c r="G261" s="190">
        <f t="shared" si="356"/>
        <v>0</v>
      </c>
      <c r="H261" s="190">
        <f t="shared" si="357"/>
        <v>0</v>
      </c>
      <c r="I261" s="208">
        <f t="shared" si="358"/>
        <v>0</v>
      </c>
      <c r="J261" s="204" t="str">
        <f t="shared" si="346"/>
        <v>-</v>
      </c>
      <c r="K261" s="208">
        <f t="shared" si="359"/>
        <v>0</v>
      </c>
      <c r="L261" s="208">
        <f t="shared" si="360"/>
        <v>0</v>
      </c>
      <c r="M261" s="210">
        <f t="shared" ref="M261:M289" si="392">F261-N261</f>
        <v>0</v>
      </c>
      <c r="N261" s="190">
        <f t="shared" si="361"/>
        <v>0</v>
      </c>
      <c r="O261" s="211" t="str">
        <f t="shared" ref="O261:O292" si="393">IF(M261&lt;&gt;0,M261/I261,"-")</f>
        <v>-</v>
      </c>
      <c r="P261" s="210">
        <f t="shared" ref="P261:P292" si="394">M261-Q261</f>
        <v>0</v>
      </c>
      <c r="Q261" s="230">
        <f t="shared" ref="Q261:Q292" si="395">M261*0.2</f>
        <v>0</v>
      </c>
      <c r="R261" s="126"/>
      <c r="S261" s="35"/>
      <c r="T261" s="227" t="str">
        <f t="shared" si="347"/>
        <v>-</v>
      </c>
      <c r="U261" s="238"/>
      <c r="V261" s="239"/>
      <c r="W261" s="238"/>
      <c r="X261" s="139" t="str">
        <f t="shared" ref="X261:X292" si="396">IF(U261&lt;&gt;0,U261/S261,"-")</f>
        <v>-</v>
      </c>
      <c r="Y261" s="252">
        <f t="shared" ref="Y261:Y289" si="397">R261-S261</f>
        <v>0</v>
      </c>
      <c r="Z261" s="126"/>
      <c r="AA261" s="35"/>
      <c r="AB261" s="227" t="str">
        <f t="shared" si="348"/>
        <v>-</v>
      </c>
      <c r="AC261" s="238"/>
      <c r="AD261" s="239"/>
      <c r="AE261" s="238"/>
      <c r="AF261" s="139" t="str">
        <f t="shared" ref="AF261:AF324" si="398">IF(AC261&lt;&gt;0,AC261/AA261,"-")</f>
        <v>-</v>
      </c>
      <c r="AG261" s="252">
        <f t="shared" ref="AG261:AG289" si="399">Z261-AA261</f>
        <v>0</v>
      </c>
      <c r="AH261" s="126"/>
      <c r="AI261" s="35"/>
      <c r="AJ261" s="227" t="str">
        <f t="shared" si="349"/>
        <v>-</v>
      </c>
      <c r="AK261" s="238"/>
      <c r="AL261" s="239"/>
      <c r="AM261" s="238"/>
      <c r="AN261" s="139" t="str">
        <f t="shared" ref="AN261:AN324" si="400">IF(AK261&lt;&gt;0,AK261/AI261,"-")</f>
        <v>-</v>
      </c>
      <c r="AO261" s="252">
        <f t="shared" ref="AO261:AO289" si="401">AH261-AI261</f>
        <v>0</v>
      </c>
      <c r="AP261" s="126"/>
      <c r="AQ261" s="35"/>
      <c r="AR261" s="227" t="str">
        <f t="shared" si="350"/>
        <v>-</v>
      </c>
      <c r="AS261" s="238"/>
      <c r="AT261" s="239"/>
      <c r="AU261" s="238"/>
      <c r="AV261" s="139" t="str">
        <f t="shared" ref="AV261:AV324" si="402">IF(AS261&lt;&gt;0,AS261/AQ261,"-")</f>
        <v>-</v>
      </c>
      <c r="AW261" s="252">
        <f t="shared" ref="AW261:AW289" si="403">AP261-AQ261</f>
        <v>0</v>
      </c>
      <c r="AX261" s="126"/>
      <c r="AY261" s="35"/>
      <c r="AZ261" s="227" t="str">
        <f t="shared" si="351"/>
        <v>-</v>
      </c>
      <c r="BA261" s="238"/>
      <c r="BB261" s="239"/>
      <c r="BC261" s="238"/>
      <c r="BD261" s="139" t="str">
        <f t="shared" ref="BD261:BD324" si="404">IF(BA261&lt;&gt;0,BA261/AY261,"-")</f>
        <v>-</v>
      </c>
      <c r="BE261" s="252">
        <f t="shared" ref="BE261:BE289" si="405">AX261-AY261</f>
        <v>0</v>
      </c>
      <c r="BF261" s="126"/>
      <c r="BG261" s="35"/>
      <c r="BH261" s="227" t="str">
        <f t="shared" ref="BH261:BH324" si="406">IF(BG261&lt;&gt;0,BG261/BF261,"-")</f>
        <v>-</v>
      </c>
      <c r="BI261" s="238"/>
      <c r="BJ261" s="239"/>
      <c r="BK261" s="238"/>
      <c r="BL261" s="139" t="str">
        <f t="shared" ref="BL261:BL324" si="407">IF(BI261&lt;&gt;0,BI261/BG261,"-")</f>
        <v>-</v>
      </c>
      <c r="BM261" s="252">
        <f t="shared" si="389"/>
        <v>0</v>
      </c>
      <c r="BN261" s="126"/>
      <c r="BO261" s="35"/>
      <c r="BP261" s="227" t="str">
        <f t="shared" ref="BP261:BP324" si="408">IF(BO261&lt;&gt;0,BO261/BN261,"-")</f>
        <v>-</v>
      </c>
      <c r="BQ261" s="238"/>
      <c r="BR261" s="239"/>
      <c r="BS261" s="238"/>
      <c r="BT261" s="139" t="str">
        <f t="shared" ref="BT261:BT324" si="409">IF(BQ261&lt;&gt;0,BQ261/BO261,"-")</f>
        <v>-</v>
      </c>
      <c r="BU261" s="252">
        <f t="shared" si="390"/>
        <v>0</v>
      </c>
      <c r="BV261" s="126"/>
      <c r="BW261" s="35"/>
      <c r="BX261" s="227" t="str">
        <f t="shared" si="352"/>
        <v>-</v>
      </c>
      <c r="BY261" s="238"/>
      <c r="BZ261" s="239"/>
      <c r="CA261" s="238"/>
      <c r="CB261" s="139" t="str">
        <f t="shared" ref="CB261:CB324" si="410">IF(BY261&lt;&gt;0,BY261/BW261,"-")</f>
        <v>-</v>
      </c>
      <c r="CC261" s="252">
        <f t="shared" ref="CC261:CC289" si="411">BV261-BW261</f>
        <v>0</v>
      </c>
    </row>
    <row r="262" ht="15" customHeight="1" spans="1:81">
      <c r="A262" s="265"/>
      <c r="B262" s="115">
        <v>3</v>
      </c>
      <c r="C262" s="192">
        <f t="shared" si="391"/>
        <v>0</v>
      </c>
      <c r="D262" s="189">
        <f t="shared" si="353"/>
        <v>0</v>
      </c>
      <c r="E262" s="189">
        <f t="shared" si="354"/>
        <v>0</v>
      </c>
      <c r="F262" s="190">
        <f t="shared" si="355"/>
        <v>0</v>
      </c>
      <c r="G262" s="190">
        <f t="shared" si="356"/>
        <v>0</v>
      </c>
      <c r="H262" s="190">
        <f t="shared" si="357"/>
        <v>0</v>
      </c>
      <c r="I262" s="208">
        <f t="shared" si="358"/>
        <v>0</v>
      </c>
      <c r="J262" s="204" t="str">
        <f t="shared" ref="J262:J325" si="412">IF(I262&lt;&gt;0,I262/C262,"-")</f>
        <v>-</v>
      </c>
      <c r="K262" s="208">
        <f t="shared" si="359"/>
        <v>0</v>
      </c>
      <c r="L262" s="208">
        <f t="shared" si="360"/>
        <v>0</v>
      </c>
      <c r="M262" s="210">
        <f t="shared" si="392"/>
        <v>0</v>
      </c>
      <c r="N262" s="190">
        <f t="shared" si="361"/>
        <v>0</v>
      </c>
      <c r="O262" s="211" t="str">
        <f t="shared" si="393"/>
        <v>-</v>
      </c>
      <c r="P262" s="210">
        <f t="shared" si="394"/>
        <v>0</v>
      </c>
      <c r="Q262" s="230">
        <f t="shared" si="395"/>
        <v>0</v>
      </c>
      <c r="R262" s="126"/>
      <c r="S262" s="35"/>
      <c r="T262" s="227" t="str">
        <f t="shared" ref="T262:T325" si="413">IF(S262&lt;&gt;0,S262/R262,"-")</f>
        <v>-</v>
      </c>
      <c r="U262" s="238"/>
      <c r="V262" s="239"/>
      <c r="W262" s="238"/>
      <c r="X262" s="139" t="str">
        <f t="shared" si="396"/>
        <v>-</v>
      </c>
      <c r="Y262" s="252">
        <f t="shared" si="397"/>
        <v>0</v>
      </c>
      <c r="Z262" s="126"/>
      <c r="AA262" s="35"/>
      <c r="AB262" s="227" t="str">
        <f t="shared" ref="AB262:AB325" si="414">IF(AA262&lt;&gt;0,AA262/Z262,"-")</f>
        <v>-</v>
      </c>
      <c r="AC262" s="238"/>
      <c r="AD262" s="239"/>
      <c r="AE262" s="238"/>
      <c r="AF262" s="139" t="str">
        <f t="shared" si="398"/>
        <v>-</v>
      </c>
      <c r="AG262" s="252">
        <f t="shared" si="399"/>
        <v>0</v>
      </c>
      <c r="AH262" s="126"/>
      <c r="AI262" s="35"/>
      <c r="AJ262" s="227" t="str">
        <f t="shared" ref="AJ262:AJ325" si="415">IF(AI262&lt;&gt;0,AI262/AH262,"-")</f>
        <v>-</v>
      </c>
      <c r="AK262" s="238"/>
      <c r="AL262" s="239"/>
      <c r="AM262" s="238"/>
      <c r="AN262" s="139" t="str">
        <f t="shared" si="400"/>
        <v>-</v>
      </c>
      <c r="AO262" s="252">
        <f t="shared" si="401"/>
        <v>0</v>
      </c>
      <c r="AP262" s="126"/>
      <c r="AQ262" s="35"/>
      <c r="AR262" s="227" t="str">
        <f t="shared" ref="AR262:AR325" si="416">IF(AQ262&lt;&gt;0,AQ262/AP262,"-")</f>
        <v>-</v>
      </c>
      <c r="AS262" s="238"/>
      <c r="AT262" s="239"/>
      <c r="AU262" s="238"/>
      <c r="AV262" s="139" t="str">
        <f t="shared" si="402"/>
        <v>-</v>
      </c>
      <c r="AW262" s="252">
        <f t="shared" si="403"/>
        <v>0</v>
      </c>
      <c r="AX262" s="126"/>
      <c r="AY262" s="35"/>
      <c r="AZ262" s="227" t="str">
        <f t="shared" ref="AZ262:AZ325" si="417">IF(AY262&lt;&gt;0,AY262/AX262,"-")</f>
        <v>-</v>
      </c>
      <c r="BA262" s="238"/>
      <c r="BB262" s="239"/>
      <c r="BC262" s="238"/>
      <c r="BD262" s="139" t="str">
        <f t="shared" si="404"/>
        <v>-</v>
      </c>
      <c r="BE262" s="252">
        <f t="shared" si="405"/>
        <v>0</v>
      </c>
      <c r="BF262" s="126"/>
      <c r="BG262" s="35"/>
      <c r="BH262" s="227" t="str">
        <f t="shared" si="406"/>
        <v>-</v>
      </c>
      <c r="BI262" s="238"/>
      <c r="BJ262" s="239"/>
      <c r="BK262" s="238"/>
      <c r="BL262" s="139" t="str">
        <f t="shared" si="407"/>
        <v>-</v>
      </c>
      <c r="BM262" s="252">
        <f t="shared" si="389"/>
        <v>0</v>
      </c>
      <c r="BN262" s="126"/>
      <c r="BO262" s="35"/>
      <c r="BP262" s="227" t="str">
        <f t="shared" si="408"/>
        <v>-</v>
      </c>
      <c r="BQ262" s="238"/>
      <c r="BR262" s="239"/>
      <c r="BS262" s="238"/>
      <c r="BT262" s="139" t="str">
        <f t="shared" si="409"/>
        <v>-</v>
      </c>
      <c r="BU262" s="252">
        <f t="shared" si="390"/>
        <v>0</v>
      </c>
      <c r="BV262" s="126"/>
      <c r="BW262" s="35"/>
      <c r="BX262" s="227" t="str">
        <f t="shared" ref="BX262:BX325" si="418">IF(BW262&lt;&gt;0,BW262/BV262,"-")</f>
        <v>-</v>
      </c>
      <c r="BY262" s="238"/>
      <c r="BZ262" s="239"/>
      <c r="CA262" s="238"/>
      <c r="CB262" s="139" t="str">
        <f t="shared" si="410"/>
        <v>-</v>
      </c>
      <c r="CC262" s="252">
        <f t="shared" si="411"/>
        <v>0</v>
      </c>
    </row>
    <row r="263" ht="15" customHeight="1" spans="1:81">
      <c r="A263" s="265"/>
      <c r="B263" s="115">
        <v>4</v>
      </c>
      <c r="C263" s="192">
        <f t="shared" si="391"/>
        <v>0</v>
      </c>
      <c r="D263" s="189">
        <f t="shared" si="353"/>
        <v>0</v>
      </c>
      <c r="E263" s="189">
        <f t="shared" si="354"/>
        <v>0</v>
      </c>
      <c r="F263" s="190">
        <f t="shared" si="355"/>
        <v>0</v>
      </c>
      <c r="G263" s="190">
        <f t="shared" si="356"/>
        <v>0</v>
      </c>
      <c r="H263" s="190">
        <f t="shared" si="357"/>
        <v>0</v>
      </c>
      <c r="I263" s="208">
        <f t="shared" si="358"/>
        <v>0</v>
      </c>
      <c r="J263" s="204" t="str">
        <f t="shared" si="412"/>
        <v>-</v>
      </c>
      <c r="K263" s="208">
        <f t="shared" si="359"/>
        <v>0</v>
      </c>
      <c r="L263" s="208">
        <f t="shared" si="360"/>
        <v>0</v>
      </c>
      <c r="M263" s="210">
        <f t="shared" si="392"/>
        <v>0</v>
      </c>
      <c r="N263" s="190">
        <f t="shared" si="361"/>
        <v>0</v>
      </c>
      <c r="O263" s="211" t="str">
        <f t="shared" si="393"/>
        <v>-</v>
      </c>
      <c r="P263" s="210">
        <f t="shared" si="394"/>
        <v>0</v>
      </c>
      <c r="Q263" s="230">
        <f t="shared" si="395"/>
        <v>0</v>
      </c>
      <c r="R263" s="126"/>
      <c r="S263" s="35"/>
      <c r="T263" s="227" t="str">
        <f t="shared" si="413"/>
        <v>-</v>
      </c>
      <c r="U263" s="238"/>
      <c r="V263" s="239"/>
      <c r="W263" s="238"/>
      <c r="X263" s="139" t="str">
        <f t="shared" si="396"/>
        <v>-</v>
      </c>
      <c r="Y263" s="252">
        <f t="shared" si="397"/>
        <v>0</v>
      </c>
      <c r="Z263" s="126"/>
      <c r="AA263" s="35"/>
      <c r="AB263" s="227" t="str">
        <f t="shared" si="414"/>
        <v>-</v>
      </c>
      <c r="AC263" s="238"/>
      <c r="AD263" s="239"/>
      <c r="AE263" s="238"/>
      <c r="AF263" s="139" t="str">
        <f t="shared" si="398"/>
        <v>-</v>
      </c>
      <c r="AG263" s="252">
        <f t="shared" si="399"/>
        <v>0</v>
      </c>
      <c r="AH263" s="126"/>
      <c r="AI263" s="35"/>
      <c r="AJ263" s="227" t="str">
        <f t="shared" si="415"/>
        <v>-</v>
      </c>
      <c r="AK263" s="238"/>
      <c r="AL263" s="239"/>
      <c r="AM263" s="238"/>
      <c r="AN263" s="139" t="str">
        <f t="shared" si="400"/>
        <v>-</v>
      </c>
      <c r="AO263" s="252">
        <f t="shared" si="401"/>
        <v>0</v>
      </c>
      <c r="AP263" s="126"/>
      <c r="AQ263" s="35"/>
      <c r="AR263" s="227" t="str">
        <f t="shared" si="416"/>
        <v>-</v>
      </c>
      <c r="AS263" s="238"/>
      <c r="AT263" s="239"/>
      <c r="AU263" s="238"/>
      <c r="AV263" s="139" t="str">
        <f t="shared" si="402"/>
        <v>-</v>
      </c>
      <c r="AW263" s="252">
        <f t="shared" si="403"/>
        <v>0</v>
      </c>
      <c r="AX263" s="126"/>
      <c r="AY263" s="35"/>
      <c r="AZ263" s="227" t="str">
        <f t="shared" si="417"/>
        <v>-</v>
      </c>
      <c r="BA263" s="238"/>
      <c r="BB263" s="239"/>
      <c r="BC263" s="238"/>
      <c r="BD263" s="139" t="str">
        <f t="shared" si="404"/>
        <v>-</v>
      </c>
      <c r="BE263" s="252">
        <f t="shared" si="405"/>
        <v>0</v>
      </c>
      <c r="BF263" s="126"/>
      <c r="BG263" s="35"/>
      <c r="BH263" s="227" t="str">
        <f t="shared" si="406"/>
        <v>-</v>
      </c>
      <c r="BI263" s="238"/>
      <c r="BJ263" s="239"/>
      <c r="BK263" s="238"/>
      <c r="BL263" s="139" t="str">
        <f t="shared" si="407"/>
        <v>-</v>
      </c>
      <c r="BM263" s="252">
        <f t="shared" si="389"/>
        <v>0</v>
      </c>
      <c r="BN263" s="126"/>
      <c r="BO263" s="35"/>
      <c r="BP263" s="227" t="str">
        <f t="shared" si="408"/>
        <v>-</v>
      </c>
      <c r="BQ263" s="238"/>
      <c r="BR263" s="239"/>
      <c r="BS263" s="238"/>
      <c r="BT263" s="139" t="str">
        <f t="shared" si="409"/>
        <v>-</v>
      </c>
      <c r="BU263" s="252">
        <f t="shared" si="390"/>
        <v>0</v>
      </c>
      <c r="BV263" s="126"/>
      <c r="BW263" s="35"/>
      <c r="BX263" s="227" t="str">
        <f t="shared" si="418"/>
        <v>-</v>
      </c>
      <c r="BY263" s="238"/>
      <c r="BZ263" s="239"/>
      <c r="CA263" s="238"/>
      <c r="CB263" s="139" t="str">
        <f t="shared" si="410"/>
        <v>-</v>
      </c>
      <c r="CC263" s="252">
        <f t="shared" si="411"/>
        <v>0</v>
      </c>
    </row>
    <row r="264" ht="15" customHeight="1" spans="1:81">
      <c r="A264" s="265"/>
      <c r="B264" s="115">
        <v>5</v>
      </c>
      <c r="C264" s="192">
        <f t="shared" si="391"/>
        <v>0</v>
      </c>
      <c r="D264" s="189">
        <f t="shared" ref="D264:D327" si="419">R264+Z264+AH264+AP264+AX264+BV264</f>
        <v>0</v>
      </c>
      <c r="E264" s="189">
        <f t="shared" ref="E264:E327" si="420">BF264+BV264</f>
        <v>0</v>
      </c>
      <c r="F264" s="190">
        <f t="shared" ref="F264:F327" si="421">G264+H264</f>
        <v>0</v>
      </c>
      <c r="G264" s="190">
        <f t="shared" ref="G264:G327" si="422">U264+AC264+AK264+AS264+BA264+BQ264</f>
        <v>0</v>
      </c>
      <c r="H264" s="190">
        <f t="shared" ref="H264:H327" si="423">BI264+BY264</f>
        <v>0</v>
      </c>
      <c r="I264" s="208">
        <f t="shared" ref="I264:I327" si="424">S264+AA264+AI264+BW264+AQ264+BW264+AY264+BG264+BO264</f>
        <v>0</v>
      </c>
      <c r="J264" s="204" t="str">
        <f t="shared" si="412"/>
        <v>-</v>
      </c>
      <c r="K264" s="208">
        <f t="shared" ref="K264:K327" si="425">V264+AD264+AL264+BZ264+AT264+BB264</f>
        <v>0</v>
      </c>
      <c r="L264" s="208">
        <f t="shared" ref="L264:L327" si="426">Y264+AG264+AO264+CC264++BE264+AW264+BM264+BU264</f>
        <v>0</v>
      </c>
      <c r="M264" s="210">
        <f t="shared" si="392"/>
        <v>0</v>
      </c>
      <c r="N264" s="190">
        <f t="shared" ref="N264:N327" si="427">W264+AE264+AM264+CA264+AU264+BC264</f>
        <v>0</v>
      </c>
      <c r="O264" s="211" t="str">
        <f t="shared" si="393"/>
        <v>-</v>
      </c>
      <c r="P264" s="210">
        <f t="shared" si="394"/>
        <v>0</v>
      </c>
      <c r="Q264" s="230">
        <f t="shared" si="395"/>
        <v>0</v>
      </c>
      <c r="R264" s="126"/>
      <c r="S264" s="35"/>
      <c r="T264" s="227" t="str">
        <f t="shared" si="413"/>
        <v>-</v>
      </c>
      <c r="U264" s="238"/>
      <c r="V264" s="239"/>
      <c r="W264" s="238"/>
      <c r="X264" s="139" t="str">
        <f t="shared" si="396"/>
        <v>-</v>
      </c>
      <c r="Y264" s="252">
        <f t="shared" si="397"/>
        <v>0</v>
      </c>
      <c r="Z264" s="126"/>
      <c r="AA264" s="35"/>
      <c r="AB264" s="227" t="str">
        <f t="shared" si="414"/>
        <v>-</v>
      </c>
      <c r="AC264" s="238"/>
      <c r="AD264" s="239"/>
      <c r="AE264" s="238"/>
      <c r="AF264" s="139" t="str">
        <f t="shared" si="398"/>
        <v>-</v>
      </c>
      <c r="AG264" s="252">
        <f t="shared" si="399"/>
        <v>0</v>
      </c>
      <c r="AH264" s="126"/>
      <c r="AI264" s="35"/>
      <c r="AJ264" s="227" t="str">
        <f t="shared" si="415"/>
        <v>-</v>
      </c>
      <c r="AK264" s="238"/>
      <c r="AL264" s="239"/>
      <c r="AM264" s="238"/>
      <c r="AN264" s="139" t="str">
        <f t="shared" si="400"/>
        <v>-</v>
      </c>
      <c r="AO264" s="252">
        <f t="shared" si="401"/>
        <v>0</v>
      </c>
      <c r="AP264" s="126"/>
      <c r="AQ264" s="35"/>
      <c r="AR264" s="227" t="str">
        <f t="shared" si="416"/>
        <v>-</v>
      </c>
      <c r="AS264" s="238"/>
      <c r="AT264" s="239"/>
      <c r="AU264" s="238"/>
      <c r="AV264" s="139" t="str">
        <f t="shared" si="402"/>
        <v>-</v>
      </c>
      <c r="AW264" s="252">
        <f t="shared" si="403"/>
        <v>0</v>
      </c>
      <c r="AX264" s="126"/>
      <c r="AY264" s="35"/>
      <c r="AZ264" s="227" t="str">
        <f t="shared" si="417"/>
        <v>-</v>
      </c>
      <c r="BA264" s="238"/>
      <c r="BB264" s="239"/>
      <c r="BC264" s="238"/>
      <c r="BD264" s="139" t="str">
        <f t="shared" si="404"/>
        <v>-</v>
      </c>
      <c r="BE264" s="252">
        <f t="shared" si="405"/>
        <v>0</v>
      </c>
      <c r="BF264" s="126"/>
      <c r="BG264" s="35"/>
      <c r="BH264" s="227" t="str">
        <f t="shared" si="406"/>
        <v>-</v>
      </c>
      <c r="BI264" s="238"/>
      <c r="BJ264" s="239"/>
      <c r="BK264" s="238"/>
      <c r="BL264" s="139" t="str">
        <f t="shared" si="407"/>
        <v>-</v>
      </c>
      <c r="BM264" s="252">
        <f t="shared" si="389"/>
        <v>0</v>
      </c>
      <c r="BN264" s="126"/>
      <c r="BO264" s="35"/>
      <c r="BP264" s="227" t="str">
        <f t="shared" si="408"/>
        <v>-</v>
      </c>
      <c r="BQ264" s="238"/>
      <c r="BR264" s="239"/>
      <c r="BS264" s="238"/>
      <c r="BT264" s="139" t="str">
        <f t="shared" si="409"/>
        <v>-</v>
      </c>
      <c r="BU264" s="252">
        <f t="shared" si="390"/>
        <v>0</v>
      </c>
      <c r="BV264" s="126"/>
      <c r="BW264" s="35"/>
      <c r="BX264" s="227" t="str">
        <f t="shared" si="418"/>
        <v>-</v>
      </c>
      <c r="BY264" s="238"/>
      <c r="BZ264" s="239"/>
      <c r="CA264" s="238"/>
      <c r="CB264" s="139" t="str">
        <f t="shared" si="410"/>
        <v>-</v>
      </c>
      <c r="CC264" s="252">
        <f t="shared" si="411"/>
        <v>0</v>
      </c>
    </row>
    <row r="265" ht="15" customHeight="1" spans="1:81">
      <c r="A265" s="265"/>
      <c r="B265" s="115">
        <v>6</v>
      </c>
      <c r="C265" s="192">
        <f t="shared" si="391"/>
        <v>0</v>
      </c>
      <c r="D265" s="189">
        <f t="shared" si="419"/>
        <v>0</v>
      </c>
      <c r="E265" s="189">
        <f t="shared" si="420"/>
        <v>0</v>
      </c>
      <c r="F265" s="190">
        <f t="shared" si="421"/>
        <v>0</v>
      </c>
      <c r="G265" s="190">
        <f t="shared" si="422"/>
        <v>0</v>
      </c>
      <c r="H265" s="190">
        <f t="shared" si="423"/>
        <v>0</v>
      </c>
      <c r="I265" s="208">
        <f t="shared" si="424"/>
        <v>0</v>
      </c>
      <c r="J265" s="204" t="str">
        <f t="shared" si="412"/>
        <v>-</v>
      </c>
      <c r="K265" s="208">
        <f t="shared" si="425"/>
        <v>0</v>
      </c>
      <c r="L265" s="208">
        <f t="shared" si="426"/>
        <v>0</v>
      </c>
      <c r="M265" s="210">
        <f t="shared" si="392"/>
        <v>0</v>
      </c>
      <c r="N265" s="190">
        <f t="shared" si="427"/>
        <v>0</v>
      </c>
      <c r="O265" s="211" t="str">
        <f t="shared" si="393"/>
        <v>-</v>
      </c>
      <c r="P265" s="210">
        <f t="shared" si="394"/>
        <v>0</v>
      </c>
      <c r="Q265" s="230">
        <f t="shared" si="395"/>
        <v>0</v>
      </c>
      <c r="R265" s="126"/>
      <c r="S265" s="35"/>
      <c r="T265" s="227" t="str">
        <f t="shared" si="413"/>
        <v>-</v>
      </c>
      <c r="U265" s="238"/>
      <c r="V265" s="239"/>
      <c r="W265" s="238"/>
      <c r="X265" s="139" t="str">
        <f t="shared" si="396"/>
        <v>-</v>
      </c>
      <c r="Y265" s="252">
        <f t="shared" si="397"/>
        <v>0</v>
      </c>
      <c r="Z265" s="126"/>
      <c r="AA265" s="35"/>
      <c r="AB265" s="227" t="str">
        <f t="shared" si="414"/>
        <v>-</v>
      </c>
      <c r="AC265" s="238"/>
      <c r="AD265" s="239"/>
      <c r="AE265" s="238"/>
      <c r="AF265" s="139" t="str">
        <f t="shared" si="398"/>
        <v>-</v>
      </c>
      <c r="AG265" s="252">
        <f t="shared" si="399"/>
        <v>0</v>
      </c>
      <c r="AH265" s="126"/>
      <c r="AI265" s="35"/>
      <c r="AJ265" s="227" t="str">
        <f t="shared" si="415"/>
        <v>-</v>
      </c>
      <c r="AK265" s="238"/>
      <c r="AL265" s="239"/>
      <c r="AM265" s="238"/>
      <c r="AN265" s="139" t="str">
        <f t="shared" si="400"/>
        <v>-</v>
      </c>
      <c r="AO265" s="252">
        <f t="shared" si="401"/>
        <v>0</v>
      </c>
      <c r="AP265" s="126"/>
      <c r="AQ265" s="35"/>
      <c r="AR265" s="227" t="str">
        <f t="shared" si="416"/>
        <v>-</v>
      </c>
      <c r="AS265" s="238"/>
      <c r="AT265" s="239"/>
      <c r="AU265" s="238"/>
      <c r="AV265" s="139" t="str">
        <f t="shared" si="402"/>
        <v>-</v>
      </c>
      <c r="AW265" s="252">
        <f t="shared" si="403"/>
        <v>0</v>
      </c>
      <c r="AX265" s="126"/>
      <c r="AY265" s="35"/>
      <c r="AZ265" s="227" t="str">
        <f t="shared" si="417"/>
        <v>-</v>
      </c>
      <c r="BA265" s="238"/>
      <c r="BB265" s="239"/>
      <c r="BC265" s="238"/>
      <c r="BD265" s="139" t="str">
        <f t="shared" si="404"/>
        <v>-</v>
      </c>
      <c r="BE265" s="252">
        <f t="shared" si="405"/>
        <v>0</v>
      </c>
      <c r="BF265" s="126"/>
      <c r="BG265" s="35"/>
      <c r="BH265" s="227" t="str">
        <f t="shared" si="406"/>
        <v>-</v>
      </c>
      <c r="BI265" s="238"/>
      <c r="BJ265" s="239"/>
      <c r="BK265" s="238"/>
      <c r="BL265" s="139" t="str">
        <f t="shared" si="407"/>
        <v>-</v>
      </c>
      <c r="BM265" s="252">
        <f t="shared" si="389"/>
        <v>0</v>
      </c>
      <c r="BN265" s="126"/>
      <c r="BO265" s="35"/>
      <c r="BP265" s="227" t="str">
        <f t="shared" si="408"/>
        <v>-</v>
      </c>
      <c r="BQ265" s="238"/>
      <c r="BR265" s="239"/>
      <c r="BS265" s="238"/>
      <c r="BT265" s="139" t="str">
        <f t="shared" si="409"/>
        <v>-</v>
      </c>
      <c r="BU265" s="252">
        <f t="shared" si="390"/>
        <v>0</v>
      </c>
      <c r="BV265" s="126"/>
      <c r="BW265" s="35"/>
      <c r="BX265" s="227" t="str">
        <f t="shared" si="418"/>
        <v>-</v>
      </c>
      <c r="BY265" s="238"/>
      <c r="BZ265" s="239"/>
      <c r="CA265" s="238"/>
      <c r="CB265" s="139" t="str">
        <f t="shared" si="410"/>
        <v>-</v>
      </c>
      <c r="CC265" s="252">
        <f t="shared" si="411"/>
        <v>0</v>
      </c>
    </row>
    <row r="266" ht="15" customHeight="1" spans="1:81">
      <c r="A266" s="265"/>
      <c r="B266" s="115">
        <v>7</v>
      </c>
      <c r="C266" s="192">
        <f t="shared" si="391"/>
        <v>0</v>
      </c>
      <c r="D266" s="189">
        <f t="shared" si="419"/>
        <v>0</v>
      </c>
      <c r="E266" s="189">
        <f t="shared" si="420"/>
        <v>0</v>
      </c>
      <c r="F266" s="190">
        <f t="shared" si="421"/>
        <v>0</v>
      </c>
      <c r="G266" s="190">
        <f t="shared" si="422"/>
        <v>0</v>
      </c>
      <c r="H266" s="190">
        <f t="shared" si="423"/>
        <v>0</v>
      </c>
      <c r="I266" s="208">
        <f t="shared" si="424"/>
        <v>0</v>
      </c>
      <c r="J266" s="204" t="str">
        <f t="shared" si="412"/>
        <v>-</v>
      </c>
      <c r="K266" s="208">
        <f t="shared" si="425"/>
        <v>0</v>
      </c>
      <c r="L266" s="208">
        <f t="shared" si="426"/>
        <v>0</v>
      </c>
      <c r="M266" s="210">
        <f t="shared" si="392"/>
        <v>0</v>
      </c>
      <c r="N266" s="190">
        <f t="shared" si="427"/>
        <v>0</v>
      </c>
      <c r="O266" s="211" t="str">
        <f t="shared" si="393"/>
        <v>-</v>
      </c>
      <c r="P266" s="210">
        <f t="shared" si="394"/>
        <v>0</v>
      </c>
      <c r="Q266" s="230">
        <f t="shared" si="395"/>
        <v>0</v>
      </c>
      <c r="R266" s="126"/>
      <c r="S266" s="35"/>
      <c r="T266" s="227" t="str">
        <f t="shared" si="413"/>
        <v>-</v>
      </c>
      <c r="U266" s="238"/>
      <c r="V266" s="239"/>
      <c r="W266" s="238"/>
      <c r="X266" s="139" t="str">
        <f t="shared" si="396"/>
        <v>-</v>
      </c>
      <c r="Y266" s="252">
        <f t="shared" si="397"/>
        <v>0</v>
      </c>
      <c r="Z266" s="126"/>
      <c r="AA266" s="35"/>
      <c r="AB266" s="227" t="str">
        <f t="shared" si="414"/>
        <v>-</v>
      </c>
      <c r="AC266" s="238"/>
      <c r="AD266" s="239"/>
      <c r="AE266" s="238"/>
      <c r="AF266" s="139" t="str">
        <f t="shared" si="398"/>
        <v>-</v>
      </c>
      <c r="AG266" s="252">
        <f t="shared" si="399"/>
        <v>0</v>
      </c>
      <c r="AH266" s="126"/>
      <c r="AI266" s="35"/>
      <c r="AJ266" s="227" t="str">
        <f t="shared" si="415"/>
        <v>-</v>
      </c>
      <c r="AK266" s="238"/>
      <c r="AL266" s="239"/>
      <c r="AM266" s="238"/>
      <c r="AN266" s="139" t="str">
        <f t="shared" si="400"/>
        <v>-</v>
      </c>
      <c r="AO266" s="252">
        <f t="shared" si="401"/>
        <v>0</v>
      </c>
      <c r="AP266" s="126"/>
      <c r="AQ266" s="35"/>
      <c r="AR266" s="227" t="str">
        <f t="shared" si="416"/>
        <v>-</v>
      </c>
      <c r="AS266" s="238"/>
      <c r="AT266" s="239"/>
      <c r="AU266" s="238"/>
      <c r="AV266" s="139" t="str">
        <f t="shared" si="402"/>
        <v>-</v>
      </c>
      <c r="AW266" s="252">
        <f t="shared" si="403"/>
        <v>0</v>
      </c>
      <c r="AX266" s="126"/>
      <c r="AY266" s="35"/>
      <c r="AZ266" s="227" t="str">
        <f t="shared" si="417"/>
        <v>-</v>
      </c>
      <c r="BA266" s="238"/>
      <c r="BB266" s="239"/>
      <c r="BC266" s="238"/>
      <c r="BD266" s="139" t="str">
        <f t="shared" si="404"/>
        <v>-</v>
      </c>
      <c r="BE266" s="252">
        <f t="shared" si="405"/>
        <v>0</v>
      </c>
      <c r="BF266" s="126"/>
      <c r="BG266" s="35"/>
      <c r="BH266" s="227" t="str">
        <f t="shared" si="406"/>
        <v>-</v>
      </c>
      <c r="BI266" s="238"/>
      <c r="BJ266" s="239"/>
      <c r="BK266" s="238"/>
      <c r="BL266" s="139" t="str">
        <f t="shared" si="407"/>
        <v>-</v>
      </c>
      <c r="BM266" s="252">
        <f t="shared" si="389"/>
        <v>0</v>
      </c>
      <c r="BN266" s="126"/>
      <c r="BO266" s="35"/>
      <c r="BP266" s="227" t="str">
        <f t="shared" si="408"/>
        <v>-</v>
      </c>
      <c r="BQ266" s="238"/>
      <c r="BR266" s="239"/>
      <c r="BS266" s="238"/>
      <c r="BT266" s="139" t="str">
        <f t="shared" si="409"/>
        <v>-</v>
      </c>
      <c r="BU266" s="252">
        <f t="shared" si="390"/>
        <v>0</v>
      </c>
      <c r="BV266" s="126"/>
      <c r="BW266" s="35"/>
      <c r="BX266" s="227" t="str">
        <f t="shared" si="418"/>
        <v>-</v>
      </c>
      <c r="BY266" s="238"/>
      <c r="BZ266" s="239"/>
      <c r="CA266" s="238"/>
      <c r="CB266" s="139" t="str">
        <f t="shared" si="410"/>
        <v>-</v>
      </c>
      <c r="CC266" s="252">
        <f t="shared" si="411"/>
        <v>0</v>
      </c>
    </row>
    <row r="267" ht="15" customHeight="1" spans="1:81">
      <c r="A267" s="265"/>
      <c r="B267" s="115">
        <v>8</v>
      </c>
      <c r="C267" s="192">
        <f t="shared" si="391"/>
        <v>0</v>
      </c>
      <c r="D267" s="189">
        <f t="shared" si="419"/>
        <v>0</v>
      </c>
      <c r="E267" s="189">
        <f t="shared" si="420"/>
        <v>0</v>
      </c>
      <c r="F267" s="190">
        <f t="shared" si="421"/>
        <v>0</v>
      </c>
      <c r="G267" s="190">
        <f t="shared" si="422"/>
        <v>0</v>
      </c>
      <c r="H267" s="190">
        <f t="shared" si="423"/>
        <v>0</v>
      </c>
      <c r="I267" s="208">
        <f t="shared" si="424"/>
        <v>0</v>
      </c>
      <c r="J267" s="204" t="str">
        <f t="shared" si="412"/>
        <v>-</v>
      </c>
      <c r="K267" s="208">
        <f t="shared" si="425"/>
        <v>0</v>
      </c>
      <c r="L267" s="208">
        <f t="shared" si="426"/>
        <v>0</v>
      </c>
      <c r="M267" s="210">
        <f t="shared" si="392"/>
        <v>0</v>
      </c>
      <c r="N267" s="190">
        <f t="shared" si="427"/>
        <v>0</v>
      </c>
      <c r="O267" s="211" t="str">
        <f t="shared" si="393"/>
        <v>-</v>
      </c>
      <c r="P267" s="210">
        <f t="shared" si="394"/>
        <v>0</v>
      </c>
      <c r="Q267" s="230">
        <f t="shared" si="395"/>
        <v>0</v>
      </c>
      <c r="R267" s="126"/>
      <c r="S267" s="35"/>
      <c r="T267" s="227" t="str">
        <f t="shared" si="413"/>
        <v>-</v>
      </c>
      <c r="U267" s="238"/>
      <c r="V267" s="239"/>
      <c r="W267" s="238"/>
      <c r="X267" s="139" t="str">
        <f t="shared" si="396"/>
        <v>-</v>
      </c>
      <c r="Y267" s="252">
        <f t="shared" si="397"/>
        <v>0</v>
      </c>
      <c r="Z267" s="126"/>
      <c r="AA267" s="35"/>
      <c r="AB267" s="227" t="str">
        <f t="shared" si="414"/>
        <v>-</v>
      </c>
      <c r="AC267" s="238"/>
      <c r="AD267" s="239"/>
      <c r="AE267" s="238"/>
      <c r="AF267" s="139" t="str">
        <f t="shared" si="398"/>
        <v>-</v>
      </c>
      <c r="AG267" s="252">
        <f t="shared" si="399"/>
        <v>0</v>
      </c>
      <c r="AH267" s="126"/>
      <c r="AI267" s="35"/>
      <c r="AJ267" s="227" t="str">
        <f t="shared" si="415"/>
        <v>-</v>
      </c>
      <c r="AK267" s="238"/>
      <c r="AL267" s="239"/>
      <c r="AM267" s="238"/>
      <c r="AN267" s="139" t="str">
        <f t="shared" si="400"/>
        <v>-</v>
      </c>
      <c r="AO267" s="252">
        <f t="shared" si="401"/>
        <v>0</v>
      </c>
      <c r="AP267" s="126"/>
      <c r="AQ267" s="35"/>
      <c r="AR267" s="227" t="str">
        <f t="shared" si="416"/>
        <v>-</v>
      </c>
      <c r="AS267" s="238"/>
      <c r="AT267" s="239"/>
      <c r="AU267" s="238"/>
      <c r="AV267" s="139" t="str">
        <f t="shared" si="402"/>
        <v>-</v>
      </c>
      <c r="AW267" s="252">
        <f t="shared" si="403"/>
        <v>0</v>
      </c>
      <c r="AX267" s="126"/>
      <c r="AY267" s="35"/>
      <c r="AZ267" s="227" t="str">
        <f t="shared" si="417"/>
        <v>-</v>
      </c>
      <c r="BA267" s="238"/>
      <c r="BB267" s="239"/>
      <c r="BC267" s="238"/>
      <c r="BD267" s="139" t="str">
        <f t="shared" si="404"/>
        <v>-</v>
      </c>
      <c r="BE267" s="252">
        <f t="shared" si="405"/>
        <v>0</v>
      </c>
      <c r="BF267" s="126"/>
      <c r="BG267" s="35"/>
      <c r="BH267" s="227" t="str">
        <f t="shared" si="406"/>
        <v>-</v>
      </c>
      <c r="BI267" s="238"/>
      <c r="BJ267" s="239"/>
      <c r="BK267" s="238"/>
      <c r="BL267" s="139" t="str">
        <f t="shared" si="407"/>
        <v>-</v>
      </c>
      <c r="BM267" s="252">
        <f t="shared" si="389"/>
        <v>0</v>
      </c>
      <c r="BN267" s="126"/>
      <c r="BO267" s="35"/>
      <c r="BP267" s="227" t="str">
        <f t="shared" si="408"/>
        <v>-</v>
      </c>
      <c r="BQ267" s="238"/>
      <c r="BR267" s="239"/>
      <c r="BS267" s="238"/>
      <c r="BT267" s="139" t="str">
        <f t="shared" si="409"/>
        <v>-</v>
      </c>
      <c r="BU267" s="252">
        <f t="shared" si="390"/>
        <v>0</v>
      </c>
      <c r="BV267" s="126"/>
      <c r="BW267" s="35"/>
      <c r="BX267" s="227" t="str">
        <f t="shared" si="418"/>
        <v>-</v>
      </c>
      <c r="BY267" s="238"/>
      <c r="BZ267" s="239"/>
      <c r="CA267" s="238"/>
      <c r="CB267" s="139" t="str">
        <f t="shared" si="410"/>
        <v>-</v>
      </c>
      <c r="CC267" s="252">
        <f t="shared" si="411"/>
        <v>0</v>
      </c>
    </row>
    <row r="268" ht="15" customHeight="1" spans="1:81">
      <c r="A268" s="265"/>
      <c r="B268" s="115">
        <v>9</v>
      </c>
      <c r="C268" s="192">
        <f t="shared" si="391"/>
        <v>0</v>
      </c>
      <c r="D268" s="189">
        <f t="shared" si="419"/>
        <v>0</v>
      </c>
      <c r="E268" s="189">
        <f t="shared" si="420"/>
        <v>0</v>
      </c>
      <c r="F268" s="190">
        <f t="shared" si="421"/>
        <v>0</v>
      </c>
      <c r="G268" s="190">
        <f t="shared" si="422"/>
        <v>0</v>
      </c>
      <c r="H268" s="190">
        <f t="shared" si="423"/>
        <v>0</v>
      </c>
      <c r="I268" s="208">
        <f t="shared" si="424"/>
        <v>0</v>
      </c>
      <c r="J268" s="204" t="str">
        <f t="shared" si="412"/>
        <v>-</v>
      </c>
      <c r="K268" s="208">
        <f t="shared" si="425"/>
        <v>0</v>
      </c>
      <c r="L268" s="208">
        <f t="shared" si="426"/>
        <v>0</v>
      </c>
      <c r="M268" s="210">
        <f t="shared" si="392"/>
        <v>0</v>
      </c>
      <c r="N268" s="190">
        <f t="shared" si="427"/>
        <v>0</v>
      </c>
      <c r="O268" s="211" t="str">
        <f t="shared" si="393"/>
        <v>-</v>
      </c>
      <c r="P268" s="210">
        <f t="shared" si="394"/>
        <v>0</v>
      </c>
      <c r="Q268" s="230">
        <f t="shared" si="395"/>
        <v>0</v>
      </c>
      <c r="R268" s="126"/>
      <c r="S268" s="35"/>
      <c r="T268" s="227" t="str">
        <f t="shared" si="413"/>
        <v>-</v>
      </c>
      <c r="U268" s="238"/>
      <c r="V268" s="239"/>
      <c r="W268" s="238"/>
      <c r="X268" s="139" t="str">
        <f t="shared" si="396"/>
        <v>-</v>
      </c>
      <c r="Y268" s="252">
        <f t="shared" si="397"/>
        <v>0</v>
      </c>
      <c r="Z268" s="126"/>
      <c r="AA268" s="35"/>
      <c r="AB268" s="227" t="str">
        <f t="shared" si="414"/>
        <v>-</v>
      </c>
      <c r="AC268" s="238"/>
      <c r="AD268" s="239"/>
      <c r="AE268" s="238"/>
      <c r="AF268" s="139" t="str">
        <f t="shared" si="398"/>
        <v>-</v>
      </c>
      <c r="AG268" s="252">
        <f t="shared" si="399"/>
        <v>0</v>
      </c>
      <c r="AH268" s="126"/>
      <c r="AI268" s="35"/>
      <c r="AJ268" s="227" t="str">
        <f t="shared" si="415"/>
        <v>-</v>
      </c>
      <c r="AK268" s="238"/>
      <c r="AL268" s="239"/>
      <c r="AM268" s="238"/>
      <c r="AN268" s="139" t="str">
        <f t="shared" si="400"/>
        <v>-</v>
      </c>
      <c r="AO268" s="252">
        <f t="shared" si="401"/>
        <v>0</v>
      </c>
      <c r="AP268" s="126"/>
      <c r="AQ268" s="35"/>
      <c r="AR268" s="227" t="str">
        <f t="shared" si="416"/>
        <v>-</v>
      </c>
      <c r="AS268" s="238"/>
      <c r="AT268" s="239"/>
      <c r="AU268" s="238"/>
      <c r="AV268" s="139" t="str">
        <f t="shared" si="402"/>
        <v>-</v>
      </c>
      <c r="AW268" s="252">
        <f t="shared" si="403"/>
        <v>0</v>
      </c>
      <c r="AX268" s="126"/>
      <c r="AY268" s="35"/>
      <c r="AZ268" s="227" t="str">
        <f t="shared" si="417"/>
        <v>-</v>
      </c>
      <c r="BA268" s="238"/>
      <c r="BB268" s="239"/>
      <c r="BC268" s="238"/>
      <c r="BD268" s="139" t="str">
        <f t="shared" si="404"/>
        <v>-</v>
      </c>
      <c r="BE268" s="252">
        <f t="shared" si="405"/>
        <v>0</v>
      </c>
      <c r="BF268" s="126"/>
      <c r="BG268" s="35"/>
      <c r="BH268" s="227" t="str">
        <f t="shared" si="406"/>
        <v>-</v>
      </c>
      <c r="BI268" s="238"/>
      <c r="BJ268" s="239"/>
      <c r="BK268" s="238"/>
      <c r="BL268" s="139" t="str">
        <f t="shared" si="407"/>
        <v>-</v>
      </c>
      <c r="BM268" s="252">
        <f t="shared" si="389"/>
        <v>0</v>
      </c>
      <c r="BN268" s="126"/>
      <c r="BO268" s="35"/>
      <c r="BP268" s="227" t="str">
        <f t="shared" si="408"/>
        <v>-</v>
      </c>
      <c r="BQ268" s="238"/>
      <c r="BR268" s="239"/>
      <c r="BS268" s="238"/>
      <c r="BT268" s="139" t="str">
        <f t="shared" si="409"/>
        <v>-</v>
      </c>
      <c r="BU268" s="252">
        <f t="shared" si="390"/>
        <v>0</v>
      </c>
      <c r="BV268" s="126"/>
      <c r="BW268" s="35"/>
      <c r="BX268" s="227" t="str">
        <f t="shared" si="418"/>
        <v>-</v>
      </c>
      <c r="BY268" s="238"/>
      <c r="BZ268" s="239"/>
      <c r="CA268" s="238"/>
      <c r="CB268" s="139" t="str">
        <f t="shared" si="410"/>
        <v>-</v>
      </c>
      <c r="CC268" s="252">
        <f t="shared" si="411"/>
        <v>0</v>
      </c>
    </row>
    <row r="269" ht="15" customHeight="1" spans="1:81">
      <c r="A269" s="265"/>
      <c r="B269" s="115">
        <v>10</v>
      </c>
      <c r="C269" s="192">
        <f t="shared" si="391"/>
        <v>0</v>
      </c>
      <c r="D269" s="189">
        <f t="shared" si="419"/>
        <v>0</v>
      </c>
      <c r="E269" s="189">
        <f t="shared" si="420"/>
        <v>0</v>
      </c>
      <c r="F269" s="190">
        <f t="shared" si="421"/>
        <v>0</v>
      </c>
      <c r="G269" s="190">
        <f t="shared" si="422"/>
        <v>0</v>
      </c>
      <c r="H269" s="190">
        <f t="shared" si="423"/>
        <v>0</v>
      </c>
      <c r="I269" s="208">
        <f t="shared" si="424"/>
        <v>0</v>
      </c>
      <c r="J269" s="204" t="str">
        <f t="shared" si="412"/>
        <v>-</v>
      </c>
      <c r="K269" s="208">
        <f t="shared" si="425"/>
        <v>0</v>
      </c>
      <c r="L269" s="208">
        <f t="shared" si="426"/>
        <v>0</v>
      </c>
      <c r="M269" s="210">
        <f t="shared" si="392"/>
        <v>0</v>
      </c>
      <c r="N269" s="190">
        <f t="shared" si="427"/>
        <v>0</v>
      </c>
      <c r="O269" s="211" t="str">
        <f t="shared" si="393"/>
        <v>-</v>
      </c>
      <c r="P269" s="210">
        <f t="shared" si="394"/>
        <v>0</v>
      </c>
      <c r="Q269" s="230">
        <f t="shared" si="395"/>
        <v>0</v>
      </c>
      <c r="R269" s="126"/>
      <c r="S269" s="35"/>
      <c r="T269" s="227" t="str">
        <f t="shared" si="413"/>
        <v>-</v>
      </c>
      <c r="U269" s="238"/>
      <c r="V269" s="239"/>
      <c r="W269" s="238"/>
      <c r="X269" s="139" t="str">
        <f t="shared" si="396"/>
        <v>-</v>
      </c>
      <c r="Y269" s="252">
        <f t="shared" si="397"/>
        <v>0</v>
      </c>
      <c r="Z269" s="126"/>
      <c r="AA269" s="35"/>
      <c r="AB269" s="227" t="str">
        <f t="shared" si="414"/>
        <v>-</v>
      </c>
      <c r="AC269" s="238"/>
      <c r="AD269" s="239"/>
      <c r="AE269" s="238"/>
      <c r="AF269" s="139" t="str">
        <f t="shared" si="398"/>
        <v>-</v>
      </c>
      <c r="AG269" s="252">
        <f t="shared" si="399"/>
        <v>0</v>
      </c>
      <c r="AH269" s="126"/>
      <c r="AI269" s="35"/>
      <c r="AJ269" s="227" t="str">
        <f t="shared" si="415"/>
        <v>-</v>
      </c>
      <c r="AK269" s="238"/>
      <c r="AL269" s="239"/>
      <c r="AM269" s="238"/>
      <c r="AN269" s="139" t="str">
        <f t="shared" si="400"/>
        <v>-</v>
      </c>
      <c r="AO269" s="252">
        <f t="shared" si="401"/>
        <v>0</v>
      </c>
      <c r="AP269" s="126"/>
      <c r="AQ269" s="35"/>
      <c r="AR269" s="227" t="str">
        <f t="shared" si="416"/>
        <v>-</v>
      </c>
      <c r="AS269" s="238"/>
      <c r="AT269" s="239"/>
      <c r="AU269" s="238"/>
      <c r="AV269" s="139" t="str">
        <f t="shared" si="402"/>
        <v>-</v>
      </c>
      <c r="AW269" s="252">
        <f t="shared" si="403"/>
        <v>0</v>
      </c>
      <c r="AX269" s="126"/>
      <c r="AY269" s="35"/>
      <c r="AZ269" s="227" t="str">
        <f t="shared" si="417"/>
        <v>-</v>
      </c>
      <c r="BA269" s="238"/>
      <c r="BB269" s="239"/>
      <c r="BC269" s="238"/>
      <c r="BD269" s="139" t="str">
        <f t="shared" si="404"/>
        <v>-</v>
      </c>
      <c r="BE269" s="252">
        <f t="shared" si="405"/>
        <v>0</v>
      </c>
      <c r="BF269" s="126"/>
      <c r="BG269" s="35"/>
      <c r="BH269" s="227" t="str">
        <f t="shared" si="406"/>
        <v>-</v>
      </c>
      <c r="BI269" s="238"/>
      <c r="BJ269" s="239"/>
      <c r="BK269" s="238"/>
      <c r="BL269" s="139" t="str">
        <f t="shared" si="407"/>
        <v>-</v>
      </c>
      <c r="BM269" s="252">
        <f t="shared" si="389"/>
        <v>0</v>
      </c>
      <c r="BN269" s="126"/>
      <c r="BO269" s="35"/>
      <c r="BP269" s="227" t="str">
        <f t="shared" si="408"/>
        <v>-</v>
      </c>
      <c r="BQ269" s="238"/>
      <c r="BR269" s="239"/>
      <c r="BS269" s="238"/>
      <c r="BT269" s="139" t="str">
        <f t="shared" si="409"/>
        <v>-</v>
      </c>
      <c r="BU269" s="252">
        <f t="shared" si="390"/>
        <v>0</v>
      </c>
      <c r="BV269" s="126"/>
      <c r="BW269" s="35"/>
      <c r="BX269" s="227" t="str">
        <f t="shared" si="418"/>
        <v>-</v>
      </c>
      <c r="BY269" s="238"/>
      <c r="BZ269" s="239"/>
      <c r="CA269" s="238"/>
      <c r="CB269" s="139" t="str">
        <f t="shared" si="410"/>
        <v>-</v>
      </c>
      <c r="CC269" s="252">
        <f t="shared" si="411"/>
        <v>0</v>
      </c>
    </row>
    <row r="270" ht="15" customHeight="1" spans="1:81">
      <c r="A270" s="265"/>
      <c r="B270" s="115">
        <v>11</v>
      </c>
      <c r="C270" s="192">
        <f t="shared" si="391"/>
        <v>0</v>
      </c>
      <c r="D270" s="189">
        <f t="shared" si="419"/>
        <v>0</v>
      </c>
      <c r="E270" s="189">
        <f t="shared" si="420"/>
        <v>0</v>
      </c>
      <c r="F270" s="190">
        <f t="shared" si="421"/>
        <v>0</v>
      </c>
      <c r="G270" s="190">
        <f t="shared" si="422"/>
        <v>0</v>
      </c>
      <c r="H270" s="190">
        <f t="shared" si="423"/>
        <v>0</v>
      </c>
      <c r="I270" s="208">
        <f t="shared" si="424"/>
        <v>0</v>
      </c>
      <c r="J270" s="204" t="str">
        <f t="shared" si="412"/>
        <v>-</v>
      </c>
      <c r="K270" s="208">
        <f t="shared" si="425"/>
        <v>0</v>
      </c>
      <c r="L270" s="208">
        <f t="shared" si="426"/>
        <v>0</v>
      </c>
      <c r="M270" s="210">
        <f t="shared" si="392"/>
        <v>0</v>
      </c>
      <c r="N270" s="190">
        <f t="shared" si="427"/>
        <v>0</v>
      </c>
      <c r="O270" s="211" t="str">
        <f t="shared" si="393"/>
        <v>-</v>
      </c>
      <c r="P270" s="210">
        <f t="shared" si="394"/>
        <v>0</v>
      </c>
      <c r="Q270" s="230">
        <f t="shared" si="395"/>
        <v>0</v>
      </c>
      <c r="R270" s="126"/>
      <c r="S270" s="35"/>
      <c r="T270" s="227" t="str">
        <f t="shared" si="413"/>
        <v>-</v>
      </c>
      <c r="U270" s="238"/>
      <c r="V270" s="239"/>
      <c r="W270" s="238"/>
      <c r="X270" s="139" t="str">
        <f t="shared" si="396"/>
        <v>-</v>
      </c>
      <c r="Y270" s="252">
        <f t="shared" si="397"/>
        <v>0</v>
      </c>
      <c r="Z270" s="126"/>
      <c r="AA270" s="35"/>
      <c r="AB270" s="227" t="str">
        <f t="shared" si="414"/>
        <v>-</v>
      </c>
      <c r="AC270" s="238"/>
      <c r="AD270" s="239"/>
      <c r="AE270" s="238"/>
      <c r="AF270" s="139" t="str">
        <f t="shared" si="398"/>
        <v>-</v>
      </c>
      <c r="AG270" s="252">
        <f t="shared" si="399"/>
        <v>0</v>
      </c>
      <c r="AH270" s="126"/>
      <c r="AI270" s="35"/>
      <c r="AJ270" s="227" t="str">
        <f t="shared" si="415"/>
        <v>-</v>
      </c>
      <c r="AK270" s="238"/>
      <c r="AL270" s="239"/>
      <c r="AM270" s="238"/>
      <c r="AN270" s="139" t="str">
        <f t="shared" si="400"/>
        <v>-</v>
      </c>
      <c r="AO270" s="252">
        <f t="shared" si="401"/>
        <v>0</v>
      </c>
      <c r="AP270" s="126"/>
      <c r="AQ270" s="35"/>
      <c r="AR270" s="227" t="str">
        <f t="shared" si="416"/>
        <v>-</v>
      </c>
      <c r="AS270" s="238"/>
      <c r="AT270" s="239"/>
      <c r="AU270" s="238"/>
      <c r="AV270" s="139" t="str">
        <f t="shared" si="402"/>
        <v>-</v>
      </c>
      <c r="AW270" s="252">
        <f t="shared" si="403"/>
        <v>0</v>
      </c>
      <c r="AX270" s="126"/>
      <c r="AY270" s="35"/>
      <c r="AZ270" s="227" t="str">
        <f t="shared" si="417"/>
        <v>-</v>
      </c>
      <c r="BA270" s="238"/>
      <c r="BB270" s="239"/>
      <c r="BC270" s="238"/>
      <c r="BD270" s="139" t="str">
        <f t="shared" si="404"/>
        <v>-</v>
      </c>
      <c r="BE270" s="252">
        <f t="shared" si="405"/>
        <v>0</v>
      </c>
      <c r="BF270" s="126"/>
      <c r="BG270" s="35"/>
      <c r="BH270" s="227" t="str">
        <f t="shared" si="406"/>
        <v>-</v>
      </c>
      <c r="BI270" s="238"/>
      <c r="BJ270" s="239"/>
      <c r="BK270" s="238"/>
      <c r="BL270" s="139" t="str">
        <f t="shared" si="407"/>
        <v>-</v>
      </c>
      <c r="BM270" s="252">
        <f t="shared" si="389"/>
        <v>0</v>
      </c>
      <c r="BN270" s="126"/>
      <c r="BO270" s="35"/>
      <c r="BP270" s="227" t="str">
        <f t="shared" si="408"/>
        <v>-</v>
      </c>
      <c r="BQ270" s="238"/>
      <c r="BR270" s="239"/>
      <c r="BS270" s="238"/>
      <c r="BT270" s="139" t="str">
        <f t="shared" si="409"/>
        <v>-</v>
      </c>
      <c r="BU270" s="252">
        <f t="shared" si="390"/>
        <v>0</v>
      </c>
      <c r="BV270" s="126"/>
      <c r="BW270" s="35"/>
      <c r="BX270" s="227" t="str">
        <f t="shared" si="418"/>
        <v>-</v>
      </c>
      <c r="BY270" s="238"/>
      <c r="BZ270" s="239"/>
      <c r="CA270" s="238"/>
      <c r="CB270" s="139" t="str">
        <f t="shared" si="410"/>
        <v>-</v>
      </c>
      <c r="CC270" s="252">
        <f t="shared" si="411"/>
        <v>0</v>
      </c>
    </row>
    <row r="271" ht="15" customHeight="1" spans="1:81">
      <c r="A271" s="265"/>
      <c r="B271" s="115">
        <v>12</v>
      </c>
      <c r="C271" s="192">
        <f t="shared" si="391"/>
        <v>0</v>
      </c>
      <c r="D271" s="189">
        <f t="shared" si="419"/>
        <v>0</v>
      </c>
      <c r="E271" s="189">
        <f t="shared" si="420"/>
        <v>0</v>
      </c>
      <c r="F271" s="190">
        <f t="shared" si="421"/>
        <v>0</v>
      </c>
      <c r="G271" s="190">
        <f t="shared" si="422"/>
        <v>0</v>
      </c>
      <c r="H271" s="190">
        <f t="shared" si="423"/>
        <v>0</v>
      </c>
      <c r="I271" s="208">
        <f t="shared" si="424"/>
        <v>0</v>
      </c>
      <c r="J271" s="204" t="str">
        <f t="shared" si="412"/>
        <v>-</v>
      </c>
      <c r="K271" s="208">
        <f t="shared" si="425"/>
        <v>0</v>
      </c>
      <c r="L271" s="208">
        <f t="shared" si="426"/>
        <v>0</v>
      </c>
      <c r="M271" s="210">
        <f t="shared" si="392"/>
        <v>0</v>
      </c>
      <c r="N271" s="190">
        <f t="shared" si="427"/>
        <v>0</v>
      </c>
      <c r="O271" s="211" t="str">
        <f t="shared" si="393"/>
        <v>-</v>
      </c>
      <c r="P271" s="210">
        <f t="shared" si="394"/>
        <v>0</v>
      </c>
      <c r="Q271" s="230">
        <f t="shared" si="395"/>
        <v>0</v>
      </c>
      <c r="R271" s="126"/>
      <c r="S271" s="35"/>
      <c r="T271" s="227" t="str">
        <f t="shared" si="413"/>
        <v>-</v>
      </c>
      <c r="U271" s="238"/>
      <c r="V271" s="239"/>
      <c r="W271" s="238"/>
      <c r="X271" s="139" t="str">
        <f t="shared" si="396"/>
        <v>-</v>
      </c>
      <c r="Y271" s="252">
        <f t="shared" si="397"/>
        <v>0</v>
      </c>
      <c r="Z271" s="126"/>
      <c r="AA271" s="35"/>
      <c r="AB271" s="227" t="str">
        <f t="shared" si="414"/>
        <v>-</v>
      </c>
      <c r="AC271" s="238"/>
      <c r="AD271" s="239"/>
      <c r="AE271" s="238"/>
      <c r="AF271" s="139" t="str">
        <f t="shared" si="398"/>
        <v>-</v>
      </c>
      <c r="AG271" s="252">
        <f t="shared" si="399"/>
        <v>0</v>
      </c>
      <c r="AH271" s="126"/>
      <c r="AI271" s="35"/>
      <c r="AJ271" s="227" t="str">
        <f t="shared" si="415"/>
        <v>-</v>
      </c>
      <c r="AK271" s="238"/>
      <c r="AL271" s="239"/>
      <c r="AM271" s="238"/>
      <c r="AN271" s="139" t="str">
        <f t="shared" si="400"/>
        <v>-</v>
      </c>
      <c r="AO271" s="252">
        <f t="shared" si="401"/>
        <v>0</v>
      </c>
      <c r="AP271" s="126"/>
      <c r="AQ271" s="35"/>
      <c r="AR271" s="227" t="str">
        <f t="shared" si="416"/>
        <v>-</v>
      </c>
      <c r="AS271" s="238"/>
      <c r="AT271" s="239"/>
      <c r="AU271" s="238"/>
      <c r="AV271" s="139" t="str">
        <f t="shared" si="402"/>
        <v>-</v>
      </c>
      <c r="AW271" s="252">
        <f t="shared" si="403"/>
        <v>0</v>
      </c>
      <c r="AX271" s="126"/>
      <c r="AY271" s="35"/>
      <c r="AZ271" s="227" t="str">
        <f t="shared" si="417"/>
        <v>-</v>
      </c>
      <c r="BA271" s="238"/>
      <c r="BB271" s="239"/>
      <c r="BC271" s="238"/>
      <c r="BD271" s="139" t="str">
        <f t="shared" si="404"/>
        <v>-</v>
      </c>
      <c r="BE271" s="252">
        <f t="shared" si="405"/>
        <v>0</v>
      </c>
      <c r="BF271" s="126"/>
      <c r="BG271" s="35"/>
      <c r="BH271" s="227" t="str">
        <f t="shared" si="406"/>
        <v>-</v>
      </c>
      <c r="BI271" s="238"/>
      <c r="BJ271" s="239"/>
      <c r="BK271" s="238"/>
      <c r="BL271" s="139" t="str">
        <f t="shared" si="407"/>
        <v>-</v>
      </c>
      <c r="BM271" s="252">
        <f t="shared" si="389"/>
        <v>0</v>
      </c>
      <c r="BN271" s="126"/>
      <c r="BO271" s="35"/>
      <c r="BP271" s="227" t="str">
        <f t="shared" si="408"/>
        <v>-</v>
      </c>
      <c r="BQ271" s="238"/>
      <c r="BR271" s="239"/>
      <c r="BS271" s="238"/>
      <c r="BT271" s="139" t="str">
        <f t="shared" si="409"/>
        <v>-</v>
      </c>
      <c r="BU271" s="252">
        <f t="shared" si="390"/>
        <v>0</v>
      </c>
      <c r="BV271" s="126"/>
      <c r="BW271" s="35"/>
      <c r="BX271" s="227" t="str">
        <f t="shared" si="418"/>
        <v>-</v>
      </c>
      <c r="BY271" s="238"/>
      <c r="BZ271" s="239"/>
      <c r="CA271" s="238"/>
      <c r="CB271" s="139" t="str">
        <f t="shared" si="410"/>
        <v>-</v>
      </c>
      <c r="CC271" s="252">
        <f t="shared" si="411"/>
        <v>0</v>
      </c>
    </row>
    <row r="272" ht="15" customHeight="1" spans="1:81">
      <c r="A272" s="265"/>
      <c r="B272" s="115">
        <v>13</v>
      </c>
      <c r="C272" s="192">
        <f t="shared" si="391"/>
        <v>0</v>
      </c>
      <c r="D272" s="189">
        <f t="shared" si="419"/>
        <v>0</v>
      </c>
      <c r="E272" s="189">
        <f t="shared" si="420"/>
        <v>0</v>
      </c>
      <c r="F272" s="190">
        <f t="shared" si="421"/>
        <v>0</v>
      </c>
      <c r="G272" s="190">
        <f t="shared" si="422"/>
        <v>0</v>
      </c>
      <c r="H272" s="190">
        <f t="shared" si="423"/>
        <v>0</v>
      </c>
      <c r="I272" s="208">
        <f t="shared" si="424"/>
        <v>0</v>
      </c>
      <c r="J272" s="204" t="str">
        <f t="shared" si="412"/>
        <v>-</v>
      </c>
      <c r="K272" s="208">
        <f t="shared" si="425"/>
        <v>0</v>
      </c>
      <c r="L272" s="208">
        <f t="shared" si="426"/>
        <v>0</v>
      </c>
      <c r="M272" s="210">
        <f t="shared" si="392"/>
        <v>0</v>
      </c>
      <c r="N272" s="190">
        <f t="shared" si="427"/>
        <v>0</v>
      </c>
      <c r="O272" s="211" t="str">
        <f t="shared" si="393"/>
        <v>-</v>
      </c>
      <c r="P272" s="210">
        <f t="shared" si="394"/>
        <v>0</v>
      </c>
      <c r="Q272" s="230">
        <f t="shared" si="395"/>
        <v>0</v>
      </c>
      <c r="R272" s="126"/>
      <c r="S272" s="35"/>
      <c r="T272" s="227" t="str">
        <f t="shared" si="413"/>
        <v>-</v>
      </c>
      <c r="U272" s="238"/>
      <c r="V272" s="239"/>
      <c r="W272" s="238"/>
      <c r="X272" s="139" t="str">
        <f t="shared" si="396"/>
        <v>-</v>
      </c>
      <c r="Y272" s="252">
        <f t="shared" si="397"/>
        <v>0</v>
      </c>
      <c r="Z272" s="126"/>
      <c r="AA272" s="35"/>
      <c r="AB272" s="227" t="str">
        <f t="shared" si="414"/>
        <v>-</v>
      </c>
      <c r="AC272" s="238"/>
      <c r="AD272" s="239"/>
      <c r="AE272" s="238"/>
      <c r="AF272" s="139" t="str">
        <f t="shared" si="398"/>
        <v>-</v>
      </c>
      <c r="AG272" s="252">
        <f t="shared" si="399"/>
        <v>0</v>
      </c>
      <c r="AH272" s="126"/>
      <c r="AI272" s="35"/>
      <c r="AJ272" s="227" t="str">
        <f t="shared" si="415"/>
        <v>-</v>
      </c>
      <c r="AK272" s="238"/>
      <c r="AL272" s="239"/>
      <c r="AM272" s="238"/>
      <c r="AN272" s="139" t="str">
        <f t="shared" si="400"/>
        <v>-</v>
      </c>
      <c r="AO272" s="252">
        <f t="shared" si="401"/>
        <v>0</v>
      </c>
      <c r="AP272" s="126"/>
      <c r="AQ272" s="35"/>
      <c r="AR272" s="227" t="str">
        <f t="shared" si="416"/>
        <v>-</v>
      </c>
      <c r="AS272" s="238"/>
      <c r="AT272" s="239"/>
      <c r="AU272" s="238"/>
      <c r="AV272" s="139" t="str">
        <f t="shared" si="402"/>
        <v>-</v>
      </c>
      <c r="AW272" s="252">
        <f t="shared" si="403"/>
        <v>0</v>
      </c>
      <c r="AX272" s="126"/>
      <c r="AY272" s="35"/>
      <c r="AZ272" s="227" t="str">
        <f t="shared" si="417"/>
        <v>-</v>
      </c>
      <c r="BA272" s="238"/>
      <c r="BB272" s="239"/>
      <c r="BC272" s="238"/>
      <c r="BD272" s="139" t="str">
        <f t="shared" si="404"/>
        <v>-</v>
      </c>
      <c r="BE272" s="252">
        <f t="shared" si="405"/>
        <v>0</v>
      </c>
      <c r="BF272" s="126"/>
      <c r="BG272" s="35"/>
      <c r="BH272" s="227" t="str">
        <f t="shared" si="406"/>
        <v>-</v>
      </c>
      <c r="BI272" s="238"/>
      <c r="BJ272" s="239"/>
      <c r="BK272" s="238"/>
      <c r="BL272" s="139" t="str">
        <f t="shared" si="407"/>
        <v>-</v>
      </c>
      <c r="BM272" s="252">
        <f t="shared" si="389"/>
        <v>0</v>
      </c>
      <c r="BN272" s="126"/>
      <c r="BO272" s="35"/>
      <c r="BP272" s="227" t="str">
        <f t="shared" si="408"/>
        <v>-</v>
      </c>
      <c r="BQ272" s="238"/>
      <c r="BR272" s="239"/>
      <c r="BS272" s="238"/>
      <c r="BT272" s="139" t="str">
        <f t="shared" si="409"/>
        <v>-</v>
      </c>
      <c r="BU272" s="252">
        <f t="shared" si="390"/>
        <v>0</v>
      </c>
      <c r="BV272" s="126"/>
      <c r="BW272" s="35"/>
      <c r="BX272" s="227" t="str">
        <f t="shared" si="418"/>
        <v>-</v>
      </c>
      <c r="BY272" s="238"/>
      <c r="BZ272" s="239"/>
      <c r="CA272" s="238"/>
      <c r="CB272" s="139" t="str">
        <f t="shared" si="410"/>
        <v>-</v>
      </c>
      <c r="CC272" s="252">
        <f t="shared" si="411"/>
        <v>0</v>
      </c>
    </row>
    <row r="273" ht="15" customHeight="1" spans="1:81">
      <c r="A273" s="265"/>
      <c r="B273" s="115">
        <v>14</v>
      </c>
      <c r="C273" s="192">
        <f t="shared" si="391"/>
        <v>0</v>
      </c>
      <c r="D273" s="189">
        <f t="shared" si="419"/>
        <v>0</v>
      </c>
      <c r="E273" s="189">
        <f t="shared" si="420"/>
        <v>0</v>
      </c>
      <c r="F273" s="190">
        <f t="shared" si="421"/>
        <v>0</v>
      </c>
      <c r="G273" s="190">
        <f t="shared" si="422"/>
        <v>0</v>
      </c>
      <c r="H273" s="190">
        <f t="shared" si="423"/>
        <v>0</v>
      </c>
      <c r="I273" s="208">
        <f t="shared" si="424"/>
        <v>0</v>
      </c>
      <c r="J273" s="204" t="str">
        <f t="shared" si="412"/>
        <v>-</v>
      </c>
      <c r="K273" s="208">
        <f t="shared" si="425"/>
        <v>0</v>
      </c>
      <c r="L273" s="208">
        <f t="shared" si="426"/>
        <v>0</v>
      </c>
      <c r="M273" s="210">
        <f t="shared" si="392"/>
        <v>0</v>
      </c>
      <c r="N273" s="190">
        <f t="shared" si="427"/>
        <v>0</v>
      </c>
      <c r="O273" s="211" t="str">
        <f t="shared" si="393"/>
        <v>-</v>
      </c>
      <c r="P273" s="210">
        <f t="shared" si="394"/>
        <v>0</v>
      </c>
      <c r="Q273" s="230">
        <f t="shared" si="395"/>
        <v>0</v>
      </c>
      <c r="R273" s="126"/>
      <c r="S273" s="35"/>
      <c r="T273" s="227" t="str">
        <f t="shared" si="413"/>
        <v>-</v>
      </c>
      <c r="U273" s="238"/>
      <c r="V273" s="239"/>
      <c r="W273" s="238"/>
      <c r="X273" s="139" t="str">
        <f t="shared" si="396"/>
        <v>-</v>
      </c>
      <c r="Y273" s="252">
        <f t="shared" si="397"/>
        <v>0</v>
      </c>
      <c r="Z273" s="126"/>
      <c r="AA273" s="35"/>
      <c r="AB273" s="227" t="str">
        <f t="shared" si="414"/>
        <v>-</v>
      </c>
      <c r="AC273" s="238"/>
      <c r="AD273" s="239"/>
      <c r="AE273" s="238"/>
      <c r="AF273" s="139" t="str">
        <f t="shared" si="398"/>
        <v>-</v>
      </c>
      <c r="AG273" s="252">
        <f t="shared" si="399"/>
        <v>0</v>
      </c>
      <c r="AH273" s="126"/>
      <c r="AI273" s="35"/>
      <c r="AJ273" s="227" t="str">
        <f t="shared" si="415"/>
        <v>-</v>
      </c>
      <c r="AK273" s="238"/>
      <c r="AL273" s="239"/>
      <c r="AM273" s="238"/>
      <c r="AN273" s="139" t="str">
        <f t="shared" si="400"/>
        <v>-</v>
      </c>
      <c r="AO273" s="252">
        <f t="shared" si="401"/>
        <v>0</v>
      </c>
      <c r="AP273" s="126"/>
      <c r="AQ273" s="35"/>
      <c r="AR273" s="227" t="str">
        <f t="shared" si="416"/>
        <v>-</v>
      </c>
      <c r="AS273" s="238"/>
      <c r="AT273" s="239"/>
      <c r="AU273" s="238"/>
      <c r="AV273" s="139" t="str">
        <f t="shared" si="402"/>
        <v>-</v>
      </c>
      <c r="AW273" s="252">
        <f t="shared" si="403"/>
        <v>0</v>
      </c>
      <c r="AX273" s="126"/>
      <c r="AY273" s="35"/>
      <c r="AZ273" s="227" t="str">
        <f t="shared" si="417"/>
        <v>-</v>
      </c>
      <c r="BA273" s="238"/>
      <c r="BB273" s="239"/>
      <c r="BC273" s="238"/>
      <c r="BD273" s="139" t="str">
        <f t="shared" si="404"/>
        <v>-</v>
      </c>
      <c r="BE273" s="252">
        <f t="shared" si="405"/>
        <v>0</v>
      </c>
      <c r="BF273" s="126"/>
      <c r="BG273" s="35"/>
      <c r="BH273" s="227" t="str">
        <f t="shared" si="406"/>
        <v>-</v>
      </c>
      <c r="BI273" s="238"/>
      <c r="BJ273" s="239"/>
      <c r="BK273" s="238"/>
      <c r="BL273" s="139" t="str">
        <f t="shared" si="407"/>
        <v>-</v>
      </c>
      <c r="BM273" s="252">
        <f t="shared" si="389"/>
        <v>0</v>
      </c>
      <c r="BN273" s="126"/>
      <c r="BO273" s="35"/>
      <c r="BP273" s="227" t="str">
        <f t="shared" si="408"/>
        <v>-</v>
      </c>
      <c r="BQ273" s="238"/>
      <c r="BR273" s="239"/>
      <c r="BS273" s="238"/>
      <c r="BT273" s="139" t="str">
        <f t="shared" si="409"/>
        <v>-</v>
      </c>
      <c r="BU273" s="252">
        <f t="shared" si="390"/>
        <v>0</v>
      </c>
      <c r="BV273" s="126"/>
      <c r="BW273" s="35"/>
      <c r="BX273" s="227" t="str">
        <f t="shared" si="418"/>
        <v>-</v>
      </c>
      <c r="BY273" s="238"/>
      <c r="BZ273" s="239"/>
      <c r="CA273" s="238"/>
      <c r="CB273" s="139" t="str">
        <f t="shared" si="410"/>
        <v>-</v>
      </c>
      <c r="CC273" s="252">
        <f t="shared" si="411"/>
        <v>0</v>
      </c>
    </row>
    <row r="274" ht="15" customHeight="1" spans="1:81">
      <c r="A274" s="265"/>
      <c r="B274" s="115">
        <v>15</v>
      </c>
      <c r="C274" s="192">
        <f t="shared" si="391"/>
        <v>0</v>
      </c>
      <c r="D274" s="189">
        <f t="shared" si="419"/>
        <v>0</v>
      </c>
      <c r="E274" s="189">
        <f t="shared" si="420"/>
        <v>0</v>
      </c>
      <c r="F274" s="190">
        <f t="shared" si="421"/>
        <v>0</v>
      </c>
      <c r="G274" s="190">
        <f t="shared" si="422"/>
        <v>0</v>
      </c>
      <c r="H274" s="190">
        <f t="shared" si="423"/>
        <v>0</v>
      </c>
      <c r="I274" s="208">
        <f t="shared" si="424"/>
        <v>0</v>
      </c>
      <c r="J274" s="204" t="str">
        <f t="shared" si="412"/>
        <v>-</v>
      </c>
      <c r="K274" s="208">
        <f t="shared" si="425"/>
        <v>0</v>
      </c>
      <c r="L274" s="208">
        <f t="shared" si="426"/>
        <v>0</v>
      </c>
      <c r="M274" s="210">
        <f t="shared" si="392"/>
        <v>0</v>
      </c>
      <c r="N274" s="190">
        <f t="shared" si="427"/>
        <v>0</v>
      </c>
      <c r="O274" s="211" t="str">
        <f t="shared" si="393"/>
        <v>-</v>
      </c>
      <c r="P274" s="210">
        <f t="shared" si="394"/>
        <v>0</v>
      </c>
      <c r="Q274" s="230">
        <f t="shared" si="395"/>
        <v>0</v>
      </c>
      <c r="R274" s="126"/>
      <c r="S274" s="35"/>
      <c r="T274" s="227" t="str">
        <f t="shared" si="413"/>
        <v>-</v>
      </c>
      <c r="U274" s="238"/>
      <c r="V274" s="239"/>
      <c r="W274" s="238"/>
      <c r="X274" s="139" t="str">
        <f t="shared" si="396"/>
        <v>-</v>
      </c>
      <c r="Y274" s="252">
        <f t="shared" si="397"/>
        <v>0</v>
      </c>
      <c r="Z274" s="126"/>
      <c r="AA274" s="35"/>
      <c r="AB274" s="227" t="str">
        <f t="shared" si="414"/>
        <v>-</v>
      </c>
      <c r="AC274" s="238"/>
      <c r="AD274" s="239"/>
      <c r="AE274" s="238"/>
      <c r="AF274" s="139" t="str">
        <f t="shared" si="398"/>
        <v>-</v>
      </c>
      <c r="AG274" s="252">
        <f t="shared" si="399"/>
        <v>0</v>
      </c>
      <c r="AH274" s="126"/>
      <c r="AI274" s="35"/>
      <c r="AJ274" s="227" t="str">
        <f t="shared" si="415"/>
        <v>-</v>
      </c>
      <c r="AK274" s="238"/>
      <c r="AL274" s="239"/>
      <c r="AM274" s="238"/>
      <c r="AN274" s="139" t="str">
        <f t="shared" si="400"/>
        <v>-</v>
      </c>
      <c r="AO274" s="252">
        <f t="shared" si="401"/>
        <v>0</v>
      </c>
      <c r="AP274" s="126"/>
      <c r="AQ274" s="35"/>
      <c r="AR274" s="227" t="str">
        <f t="shared" si="416"/>
        <v>-</v>
      </c>
      <c r="AS274" s="238"/>
      <c r="AT274" s="239"/>
      <c r="AU274" s="238"/>
      <c r="AV274" s="139" t="str">
        <f t="shared" si="402"/>
        <v>-</v>
      </c>
      <c r="AW274" s="252">
        <f t="shared" si="403"/>
        <v>0</v>
      </c>
      <c r="AX274" s="126"/>
      <c r="AY274" s="35"/>
      <c r="AZ274" s="227" t="str">
        <f t="shared" si="417"/>
        <v>-</v>
      </c>
      <c r="BA274" s="238"/>
      <c r="BB274" s="239"/>
      <c r="BC274" s="238"/>
      <c r="BD274" s="139" t="str">
        <f t="shared" si="404"/>
        <v>-</v>
      </c>
      <c r="BE274" s="252">
        <f t="shared" si="405"/>
        <v>0</v>
      </c>
      <c r="BF274" s="126"/>
      <c r="BG274" s="35"/>
      <c r="BH274" s="227" t="str">
        <f t="shared" si="406"/>
        <v>-</v>
      </c>
      <c r="BI274" s="238"/>
      <c r="BJ274" s="239"/>
      <c r="BK274" s="238"/>
      <c r="BL274" s="139" t="str">
        <f t="shared" si="407"/>
        <v>-</v>
      </c>
      <c r="BM274" s="252">
        <f t="shared" si="389"/>
        <v>0</v>
      </c>
      <c r="BN274" s="126"/>
      <c r="BO274" s="35"/>
      <c r="BP274" s="227" t="str">
        <f t="shared" si="408"/>
        <v>-</v>
      </c>
      <c r="BQ274" s="238"/>
      <c r="BR274" s="239"/>
      <c r="BS274" s="238"/>
      <c r="BT274" s="139" t="str">
        <f t="shared" si="409"/>
        <v>-</v>
      </c>
      <c r="BU274" s="252">
        <f t="shared" si="390"/>
        <v>0</v>
      </c>
      <c r="BV274" s="126"/>
      <c r="BW274" s="35"/>
      <c r="BX274" s="227" t="str">
        <f t="shared" si="418"/>
        <v>-</v>
      </c>
      <c r="BY274" s="238"/>
      <c r="BZ274" s="239"/>
      <c r="CA274" s="238"/>
      <c r="CB274" s="139" t="str">
        <f t="shared" si="410"/>
        <v>-</v>
      </c>
      <c r="CC274" s="252">
        <f t="shared" si="411"/>
        <v>0</v>
      </c>
    </row>
    <row r="275" ht="15" customHeight="1" spans="1:81">
      <c r="A275" s="265"/>
      <c r="B275" s="115">
        <v>16</v>
      </c>
      <c r="C275" s="192">
        <f t="shared" si="391"/>
        <v>0</v>
      </c>
      <c r="D275" s="189">
        <f t="shared" si="419"/>
        <v>0</v>
      </c>
      <c r="E275" s="189">
        <f t="shared" si="420"/>
        <v>0</v>
      </c>
      <c r="F275" s="190">
        <f t="shared" si="421"/>
        <v>0</v>
      </c>
      <c r="G275" s="190">
        <f t="shared" si="422"/>
        <v>0</v>
      </c>
      <c r="H275" s="190">
        <f t="shared" si="423"/>
        <v>0</v>
      </c>
      <c r="I275" s="208">
        <f t="shared" si="424"/>
        <v>0</v>
      </c>
      <c r="J275" s="204" t="str">
        <f t="shared" si="412"/>
        <v>-</v>
      </c>
      <c r="K275" s="208">
        <f t="shared" si="425"/>
        <v>0</v>
      </c>
      <c r="L275" s="208">
        <f t="shared" si="426"/>
        <v>0</v>
      </c>
      <c r="M275" s="210">
        <f t="shared" si="392"/>
        <v>0</v>
      </c>
      <c r="N275" s="190">
        <f t="shared" si="427"/>
        <v>0</v>
      </c>
      <c r="O275" s="211" t="str">
        <f t="shared" si="393"/>
        <v>-</v>
      </c>
      <c r="P275" s="210">
        <f t="shared" si="394"/>
        <v>0</v>
      </c>
      <c r="Q275" s="230">
        <f t="shared" si="395"/>
        <v>0</v>
      </c>
      <c r="R275" s="126"/>
      <c r="S275" s="35"/>
      <c r="T275" s="227" t="str">
        <f t="shared" si="413"/>
        <v>-</v>
      </c>
      <c r="U275" s="238"/>
      <c r="V275" s="239"/>
      <c r="W275" s="238"/>
      <c r="X275" s="139" t="str">
        <f t="shared" si="396"/>
        <v>-</v>
      </c>
      <c r="Y275" s="252">
        <f t="shared" si="397"/>
        <v>0</v>
      </c>
      <c r="Z275" s="126"/>
      <c r="AA275" s="35"/>
      <c r="AB275" s="227" t="str">
        <f t="shared" si="414"/>
        <v>-</v>
      </c>
      <c r="AC275" s="238"/>
      <c r="AD275" s="239"/>
      <c r="AE275" s="238"/>
      <c r="AF275" s="139" t="str">
        <f t="shared" si="398"/>
        <v>-</v>
      </c>
      <c r="AG275" s="252">
        <f t="shared" si="399"/>
        <v>0</v>
      </c>
      <c r="AH275" s="126"/>
      <c r="AI275" s="35"/>
      <c r="AJ275" s="227" t="str">
        <f t="shared" si="415"/>
        <v>-</v>
      </c>
      <c r="AK275" s="238"/>
      <c r="AL275" s="239"/>
      <c r="AM275" s="238"/>
      <c r="AN275" s="139" t="str">
        <f t="shared" si="400"/>
        <v>-</v>
      </c>
      <c r="AO275" s="252">
        <f t="shared" si="401"/>
        <v>0</v>
      </c>
      <c r="AP275" s="126"/>
      <c r="AQ275" s="35"/>
      <c r="AR275" s="227" t="str">
        <f t="shared" si="416"/>
        <v>-</v>
      </c>
      <c r="AS275" s="238"/>
      <c r="AT275" s="239"/>
      <c r="AU275" s="238"/>
      <c r="AV275" s="139" t="str">
        <f t="shared" si="402"/>
        <v>-</v>
      </c>
      <c r="AW275" s="252">
        <f t="shared" si="403"/>
        <v>0</v>
      </c>
      <c r="AX275" s="126"/>
      <c r="AY275" s="35"/>
      <c r="AZ275" s="227" t="str">
        <f t="shared" si="417"/>
        <v>-</v>
      </c>
      <c r="BA275" s="238"/>
      <c r="BB275" s="239"/>
      <c r="BC275" s="238"/>
      <c r="BD275" s="139" t="str">
        <f t="shared" si="404"/>
        <v>-</v>
      </c>
      <c r="BE275" s="252">
        <f t="shared" si="405"/>
        <v>0</v>
      </c>
      <c r="BF275" s="126"/>
      <c r="BG275" s="35"/>
      <c r="BH275" s="227" t="str">
        <f t="shared" si="406"/>
        <v>-</v>
      </c>
      <c r="BI275" s="238"/>
      <c r="BJ275" s="239"/>
      <c r="BK275" s="238"/>
      <c r="BL275" s="139" t="str">
        <f t="shared" si="407"/>
        <v>-</v>
      </c>
      <c r="BM275" s="252">
        <f t="shared" si="389"/>
        <v>0</v>
      </c>
      <c r="BN275" s="126"/>
      <c r="BO275" s="35"/>
      <c r="BP275" s="227" t="str">
        <f t="shared" si="408"/>
        <v>-</v>
      </c>
      <c r="BQ275" s="238"/>
      <c r="BR275" s="239"/>
      <c r="BS275" s="238"/>
      <c r="BT275" s="139" t="str">
        <f t="shared" si="409"/>
        <v>-</v>
      </c>
      <c r="BU275" s="252">
        <f t="shared" si="390"/>
        <v>0</v>
      </c>
      <c r="BV275" s="126"/>
      <c r="BW275" s="35"/>
      <c r="BX275" s="227" t="str">
        <f t="shared" si="418"/>
        <v>-</v>
      </c>
      <c r="BY275" s="238"/>
      <c r="BZ275" s="239"/>
      <c r="CA275" s="238"/>
      <c r="CB275" s="139" t="str">
        <f t="shared" si="410"/>
        <v>-</v>
      </c>
      <c r="CC275" s="252">
        <f t="shared" si="411"/>
        <v>0</v>
      </c>
    </row>
    <row r="276" ht="15" customHeight="1" spans="1:81">
      <c r="A276" s="265"/>
      <c r="B276" s="115">
        <v>17</v>
      </c>
      <c r="C276" s="192">
        <f t="shared" si="391"/>
        <v>0</v>
      </c>
      <c r="D276" s="189">
        <f t="shared" si="419"/>
        <v>0</v>
      </c>
      <c r="E276" s="189">
        <f t="shared" si="420"/>
        <v>0</v>
      </c>
      <c r="F276" s="190">
        <f t="shared" si="421"/>
        <v>0</v>
      </c>
      <c r="G276" s="190">
        <f t="shared" si="422"/>
        <v>0</v>
      </c>
      <c r="H276" s="190">
        <f t="shared" si="423"/>
        <v>0</v>
      </c>
      <c r="I276" s="208">
        <f t="shared" si="424"/>
        <v>0</v>
      </c>
      <c r="J276" s="204" t="str">
        <f t="shared" si="412"/>
        <v>-</v>
      </c>
      <c r="K276" s="208">
        <f t="shared" si="425"/>
        <v>0</v>
      </c>
      <c r="L276" s="208">
        <f t="shared" si="426"/>
        <v>0</v>
      </c>
      <c r="M276" s="210">
        <f t="shared" si="392"/>
        <v>0</v>
      </c>
      <c r="N276" s="190">
        <f t="shared" si="427"/>
        <v>0</v>
      </c>
      <c r="O276" s="211" t="str">
        <f t="shared" si="393"/>
        <v>-</v>
      </c>
      <c r="P276" s="210">
        <f t="shared" si="394"/>
        <v>0</v>
      </c>
      <c r="Q276" s="230">
        <f t="shared" si="395"/>
        <v>0</v>
      </c>
      <c r="R276" s="126"/>
      <c r="S276" s="35"/>
      <c r="T276" s="227" t="str">
        <f t="shared" si="413"/>
        <v>-</v>
      </c>
      <c r="U276" s="238"/>
      <c r="V276" s="239"/>
      <c r="W276" s="238"/>
      <c r="X276" s="139" t="str">
        <f t="shared" si="396"/>
        <v>-</v>
      </c>
      <c r="Y276" s="252">
        <f t="shared" si="397"/>
        <v>0</v>
      </c>
      <c r="Z276" s="126"/>
      <c r="AA276" s="35"/>
      <c r="AB276" s="227" t="str">
        <f t="shared" si="414"/>
        <v>-</v>
      </c>
      <c r="AC276" s="238"/>
      <c r="AD276" s="239"/>
      <c r="AE276" s="238"/>
      <c r="AF276" s="139" t="str">
        <f t="shared" si="398"/>
        <v>-</v>
      </c>
      <c r="AG276" s="252">
        <f t="shared" si="399"/>
        <v>0</v>
      </c>
      <c r="AH276" s="126"/>
      <c r="AI276" s="35"/>
      <c r="AJ276" s="227" t="str">
        <f t="shared" si="415"/>
        <v>-</v>
      </c>
      <c r="AK276" s="238"/>
      <c r="AL276" s="239"/>
      <c r="AM276" s="238"/>
      <c r="AN276" s="139" t="str">
        <f t="shared" si="400"/>
        <v>-</v>
      </c>
      <c r="AO276" s="252">
        <f t="shared" si="401"/>
        <v>0</v>
      </c>
      <c r="AP276" s="126"/>
      <c r="AQ276" s="35"/>
      <c r="AR276" s="227" t="str">
        <f t="shared" si="416"/>
        <v>-</v>
      </c>
      <c r="AS276" s="238"/>
      <c r="AT276" s="239"/>
      <c r="AU276" s="238"/>
      <c r="AV276" s="139" t="str">
        <f t="shared" si="402"/>
        <v>-</v>
      </c>
      <c r="AW276" s="252">
        <f t="shared" si="403"/>
        <v>0</v>
      </c>
      <c r="AX276" s="126"/>
      <c r="AY276" s="35"/>
      <c r="AZ276" s="227" t="str">
        <f t="shared" si="417"/>
        <v>-</v>
      </c>
      <c r="BA276" s="238"/>
      <c r="BB276" s="239"/>
      <c r="BC276" s="238"/>
      <c r="BD276" s="139" t="str">
        <f t="shared" si="404"/>
        <v>-</v>
      </c>
      <c r="BE276" s="252">
        <f t="shared" si="405"/>
        <v>0</v>
      </c>
      <c r="BF276" s="126"/>
      <c r="BG276" s="35"/>
      <c r="BH276" s="227" t="str">
        <f t="shared" si="406"/>
        <v>-</v>
      </c>
      <c r="BI276" s="238"/>
      <c r="BJ276" s="239"/>
      <c r="BK276" s="238"/>
      <c r="BL276" s="139" t="str">
        <f t="shared" si="407"/>
        <v>-</v>
      </c>
      <c r="BM276" s="252">
        <f t="shared" si="389"/>
        <v>0</v>
      </c>
      <c r="BN276" s="126"/>
      <c r="BO276" s="35"/>
      <c r="BP276" s="227" t="str">
        <f t="shared" si="408"/>
        <v>-</v>
      </c>
      <c r="BQ276" s="238"/>
      <c r="BR276" s="239"/>
      <c r="BS276" s="238"/>
      <c r="BT276" s="139" t="str">
        <f t="shared" si="409"/>
        <v>-</v>
      </c>
      <c r="BU276" s="252">
        <f t="shared" si="390"/>
        <v>0</v>
      </c>
      <c r="BV276" s="126"/>
      <c r="BW276" s="35"/>
      <c r="BX276" s="227" t="str">
        <f t="shared" si="418"/>
        <v>-</v>
      </c>
      <c r="BY276" s="238"/>
      <c r="BZ276" s="239"/>
      <c r="CA276" s="238"/>
      <c r="CB276" s="139" t="str">
        <f t="shared" si="410"/>
        <v>-</v>
      </c>
      <c r="CC276" s="252">
        <f t="shared" si="411"/>
        <v>0</v>
      </c>
    </row>
    <row r="277" ht="15" customHeight="1" spans="1:81">
      <c r="A277" s="265"/>
      <c r="B277" s="115">
        <v>18</v>
      </c>
      <c r="C277" s="192">
        <f t="shared" si="391"/>
        <v>0</v>
      </c>
      <c r="D277" s="189">
        <f t="shared" si="419"/>
        <v>0</v>
      </c>
      <c r="E277" s="189">
        <f t="shared" si="420"/>
        <v>0</v>
      </c>
      <c r="F277" s="190">
        <f t="shared" si="421"/>
        <v>0</v>
      </c>
      <c r="G277" s="190">
        <f t="shared" si="422"/>
        <v>0</v>
      </c>
      <c r="H277" s="190">
        <f t="shared" si="423"/>
        <v>0</v>
      </c>
      <c r="I277" s="208">
        <f t="shared" si="424"/>
        <v>0</v>
      </c>
      <c r="J277" s="204" t="str">
        <f t="shared" si="412"/>
        <v>-</v>
      </c>
      <c r="K277" s="208">
        <f t="shared" si="425"/>
        <v>0</v>
      </c>
      <c r="L277" s="208">
        <f t="shared" si="426"/>
        <v>0</v>
      </c>
      <c r="M277" s="210">
        <f t="shared" si="392"/>
        <v>0</v>
      </c>
      <c r="N277" s="190">
        <f t="shared" si="427"/>
        <v>0</v>
      </c>
      <c r="O277" s="211" t="str">
        <f t="shared" si="393"/>
        <v>-</v>
      </c>
      <c r="P277" s="210">
        <f t="shared" si="394"/>
        <v>0</v>
      </c>
      <c r="Q277" s="230">
        <f t="shared" si="395"/>
        <v>0</v>
      </c>
      <c r="R277" s="126"/>
      <c r="S277" s="35"/>
      <c r="T277" s="227" t="str">
        <f t="shared" si="413"/>
        <v>-</v>
      </c>
      <c r="U277" s="238"/>
      <c r="V277" s="239"/>
      <c r="W277" s="238"/>
      <c r="X277" s="139" t="str">
        <f t="shared" si="396"/>
        <v>-</v>
      </c>
      <c r="Y277" s="252">
        <f t="shared" si="397"/>
        <v>0</v>
      </c>
      <c r="Z277" s="126"/>
      <c r="AA277" s="35"/>
      <c r="AB277" s="227" t="str">
        <f t="shared" si="414"/>
        <v>-</v>
      </c>
      <c r="AC277" s="238"/>
      <c r="AD277" s="239"/>
      <c r="AE277" s="238"/>
      <c r="AF277" s="139" t="str">
        <f t="shared" si="398"/>
        <v>-</v>
      </c>
      <c r="AG277" s="252">
        <f t="shared" si="399"/>
        <v>0</v>
      </c>
      <c r="AH277" s="126"/>
      <c r="AI277" s="35"/>
      <c r="AJ277" s="227" t="str">
        <f t="shared" si="415"/>
        <v>-</v>
      </c>
      <c r="AK277" s="238"/>
      <c r="AL277" s="239"/>
      <c r="AM277" s="238"/>
      <c r="AN277" s="139" t="str">
        <f t="shared" si="400"/>
        <v>-</v>
      </c>
      <c r="AO277" s="252">
        <f t="shared" si="401"/>
        <v>0</v>
      </c>
      <c r="AP277" s="126"/>
      <c r="AQ277" s="35"/>
      <c r="AR277" s="227" t="str">
        <f t="shared" si="416"/>
        <v>-</v>
      </c>
      <c r="AS277" s="238"/>
      <c r="AT277" s="239"/>
      <c r="AU277" s="238"/>
      <c r="AV277" s="139" t="str">
        <f t="shared" si="402"/>
        <v>-</v>
      </c>
      <c r="AW277" s="252">
        <f t="shared" si="403"/>
        <v>0</v>
      </c>
      <c r="AX277" s="126"/>
      <c r="AY277" s="35"/>
      <c r="AZ277" s="227" t="str">
        <f t="shared" si="417"/>
        <v>-</v>
      </c>
      <c r="BA277" s="238"/>
      <c r="BB277" s="239"/>
      <c r="BC277" s="238"/>
      <c r="BD277" s="139" t="str">
        <f t="shared" si="404"/>
        <v>-</v>
      </c>
      <c r="BE277" s="252">
        <f t="shared" si="405"/>
        <v>0</v>
      </c>
      <c r="BF277" s="126"/>
      <c r="BG277" s="35"/>
      <c r="BH277" s="227" t="str">
        <f t="shared" si="406"/>
        <v>-</v>
      </c>
      <c r="BI277" s="238"/>
      <c r="BJ277" s="239"/>
      <c r="BK277" s="238"/>
      <c r="BL277" s="139" t="str">
        <f t="shared" si="407"/>
        <v>-</v>
      </c>
      <c r="BM277" s="252">
        <f t="shared" si="389"/>
        <v>0</v>
      </c>
      <c r="BN277" s="126"/>
      <c r="BO277" s="35"/>
      <c r="BP277" s="227" t="str">
        <f t="shared" si="408"/>
        <v>-</v>
      </c>
      <c r="BQ277" s="238"/>
      <c r="BR277" s="239"/>
      <c r="BS277" s="238"/>
      <c r="BT277" s="139" t="str">
        <f t="shared" si="409"/>
        <v>-</v>
      </c>
      <c r="BU277" s="252">
        <f t="shared" si="390"/>
        <v>0</v>
      </c>
      <c r="BV277" s="126"/>
      <c r="BW277" s="35"/>
      <c r="BX277" s="227" t="str">
        <f t="shared" si="418"/>
        <v>-</v>
      </c>
      <c r="BY277" s="238"/>
      <c r="BZ277" s="239"/>
      <c r="CA277" s="238"/>
      <c r="CB277" s="139" t="str">
        <f t="shared" si="410"/>
        <v>-</v>
      </c>
      <c r="CC277" s="252">
        <f t="shared" si="411"/>
        <v>0</v>
      </c>
    </row>
    <row r="278" ht="15" customHeight="1" spans="1:81">
      <c r="A278" s="265"/>
      <c r="B278" s="115">
        <v>19</v>
      </c>
      <c r="C278" s="192">
        <f t="shared" si="391"/>
        <v>0</v>
      </c>
      <c r="D278" s="189">
        <f t="shared" si="419"/>
        <v>0</v>
      </c>
      <c r="E278" s="189">
        <f t="shared" si="420"/>
        <v>0</v>
      </c>
      <c r="F278" s="190">
        <f t="shared" si="421"/>
        <v>0</v>
      </c>
      <c r="G278" s="190">
        <f t="shared" si="422"/>
        <v>0</v>
      </c>
      <c r="H278" s="190">
        <f t="shared" si="423"/>
        <v>0</v>
      </c>
      <c r="I278" s="208">
        <f t="shared" si="424"/>
        <v>0</v>
      </c>
      <c r="J278" s="204" t="str">
        <f t="shared" si="412"/>
        <v>-</v>
      </c>
      <c r="K278" s="208">
        <f t="shared" si="425"/>
        <v>0</v>
      </c>
      <c r="L278" s="208">
        <f t="shared" si="426"/>
        <v>0</v>
      </c>
      <c r="M278" s="210">
        <f t="shared" si="392"/>
        <v>0</v>
      </c>
      <c r="N278" s="190">
        <f t="shared" si="427"/>
        <v>0</v>
      </c>
      <c r="O278" s="211" t="str">
        <f t="shared" si="393"/>
        <v>-</v>
      </c>
      <c r="P278" s="210">
        <f t="shared" si="394"/>
        <v>0</v>
      </c>
      <c r="Q278" s="230">
        <f t="shared" si="395"/>
        <v>0</v>
      </c>
      <c r="R278" s="126"/>
      <c r="S278" s="35"/>
      <c r="T278" s="227" t="str">
        <f t="shared" si="413"/>
        <v>-</v>
      </c>
      <c r="U278" s="238"/>
      <c r="V278" s="239"/>
      <c r="W278" s="238"/>
      <c r="X278" s="139" t="str">
        <f t="shared" si="396"/>
        <v>-</v>
      </c>
      <c r="Y278" s="252">
        <f t="shared" si="397"/>
        <v>0</v>
      </c>
      <c r="Z278" s="126"/>
      <c r="AA278" s="35"/>
      <c r="AB278" s="227" t="str">
        <f t="shared" si="414"/>
        <v>-</v>
      </c>
      <c r="AC278" s="238"/>
      <c r="AD278" s="239"/>
      <c r="AE278" s="238"/>
      <c r="AF278" s="139" t="str">
        <f t="shared" si="398"/>
        <v>-</v>
      </c>
      <c r="AG278" s="252">
        <f t="shared" si="399"/>
        <v>0</v>
      </c>
      <c r="AH278" s="126"/>
      <c r="AI278" s="35"/>
      <c r="AJ278" s="227" t="str">
        <f t="shared" si="415"/>
        <v>-</v>
      </c>
      <c r="AK278" s="238"/>
      <c r="AL278" s="239"/>
      <c r="AM278" s="238"/>
      <c r="AN278" s="139" t="str">
        <f t="shared" si="400"/>
        <v>-</v>
      </c>
      <c r="AO278" s="252">
        <f t="shared" si="401"/>
        <v>0</v>
      </c>
      <c r="AP278" s="126"/>
      <c r="AQ278" s="35"/>
      <c r="AR278" s="227" t="str">
        <f t="shared" si="416"/>
        <v>-</v>
      </c>
      <c r="AS278" s="238"/>
      <c r="AT278" s="239"/>
      <c r="AU278" s="238"/>
      <c r="AV278" s="139" t="str">
        <f t="shared" si="402"/>
        <v>-</v>
      </c>
      <c r="AW278" s="252">
        <f t="shared" si="403"/>
        <v>0</v>
      </c>
      <c r="AX278" s="126"/>
      <c r="AY278" s="35"/>
      <c r="AZ278" s="227" t="str">
        <f t="shared" si="417"/>
        <v>-</v>
      </c>
      <c r="BA278" s="238"/>
      <c r="BB278" s="239"/>
      <c r="BC278" s="238"/>
      <c r="BD278" s="139" t="str">
        <f t="shared" si="404"/>
        <v>-</v>
      </c>
      <c r="BE278" s="252">
        <f t="shared" si="405"/>
        <v>0</v>
      </c>
      <c r="BF278" s="126"/>
      <c r="BG278" s="35"/>
      <c r="BH278" s="227" t="str">
        <f t="shared" si="406"/>
        <v>-</v>
      </c>
      <c r="BI278" s="238"/>
      <c r="BJ278" s="239"/>
      <c r="BK278" s="238"/>
      <c r="BL278" s="139" t="str">
        <f t="shared" si="407"/>
        <v>-</v>
      </c>
      <c r="BM278" s="252">
        <f t="shared" si="389"/>
        <v>0</v>
      </c>
      <c r="BN278" s="126"/>
      <c r="BO278" s="35"/>
      <c r="BP278" s="227" t="str">
        <f t="shared" si="408"/>
        <v>-</v>
      </c>
      <c r="BQ278" s="238"/>
      <c r="BR278" s="239"/>
      <c r="BS278" s="238"/>
      <c r="BT278" s="139" t="str">
        <f t="shared" si="409"/>
        <v>-</v>
      </c>
      <c r="BU278" s="252">
        <f t="shared" si="390"/>
        <v>0</v>
      </c>
      <c r="BV278" s="126"/>
      <c r="BW278" s="35"/>
      <c r="BX278" s="227" t="str">
        <f t="shared" si="418"/>
        <v>-</v>
      </c>
      <c r="BY278" s="238"/>
      <c r="BZ278" s="239"/>
      <c r="CA278" s="238"/>
      <c r="CB278" s="139" t="str">
        <f t="shared" si="410"/>
        <v>-</v>
      </c>
      <c r="CC278" s="252">
        <f t="shared" si="411"/>
        <v>0</v>
      </c>
    </row>
    <row r="279" ht="15" customHeight="1" spans="1:81">
      <c r="A279" s="265"/>
      <c r="B279" s="115">
        <v>20</v>
      </c>
      <c r="C279" s="192">
        <f t="shared" si="391"/>
        <v>0</v>
      </c>
      <c r="D279" s="189">
        <f t="shared" si="419"/>
        <v>0</v>
      </c>
      <c r="E279" s="189">
        <f t="shared" si="420"/>
        <v>0</v>
      </c>
      <c r="F279" s="190">
        <f t="shared" si="421"/>
        <v>0</v>
      </c>
      <c r="G279" s="190">
        <f t="shared" si="422"/>
        <v>0</v>
      </c>
      <c r="H279" s="190">
        <f t="shared" si="423"/>
        <v>0</v>
      </c>
      <c r="I279" s="208">
        <f t="shared" si="424"/>
        <v>0</v>
      </c>
      <c r="J279" s="204" t="str">
        <f t="shared" si="412"/>
        <v>-</v>
      </c>
      <c r="K279" s="208">
        <f t="shared" si="425"/>
        <v>0</v>
      </c>
      <c r="L279" s="208">
        <f t="shared" si="426"/>
        <v>0</v>
      </c>
      <c r="M279" s="210">
        <f t="shared" si="392"/>
        <v>0</v>
      </c>
      <c r="N279" s="190">
        <f t="shared" si="427"/>
        <v>0</v>
      </c>
      <c r="O279" s="211" t="str">
        <f t="shared" si="393"/>
        <v>-</v>
      </c>
      <c r="P279" s="210">
        <f t="shared" si="394"/>
        <v>0</v>
      </c>
      <c r="Q279" s="230">
        <f t="shared" si="395"/>
        <v>0</v>
      </c>
      <c r="R279" s="126"/>
      <c r="S279" s="35"/>
      <c r="T279" s="227" t="str">
        <f t="shared" si="413"/>
        <v>-</v>
      </c>
      <c r="U279" s="238"/>
      <c r="V279" s="239"/>
      <c r="W279" s="238"/>
      <c r="X279" s="139" t="str">
        <f t="shared" si="396"/>
        <v>-</v>
      </c>
      <c r="Y279" s="252">
        <f t="shared" si="397"/>
        <v>0</v>
      </c>
      <c r="Z279" s="126"/>
      <c r="AA279" s="35"/>
      <c r="AB279" s="227" t="str">
        <f t="shared" si="414"/>
        <v>-</v>
      </c>
      <c r="AC279" s="238"/>
      <c r="AD279" s="239"/>
      <c r="AE279" s="238"/>
      <c r="AF279" s="139" t="str">
        <f t="shared" si="398"/>
        <v>-</v>
      </c>
      <c r="AG279" s="252">
        <f t="shared" si="399"/>
        <v>0</v>
      </c>
      <c r="AH279" s="126"/>
      <c r="AI279" s="35"/>
      <c r="AJ279" s="227" t="str">
        <f t="shared" si="415"/>
        <v>-</v>
      </c>
      <c r="AK279" s="238"/>
      <c r="AL279" s="239"/>
      <c r="AM279" s="238"/>
      <c r="AN279" s="139" t="str">
        <f t="shared" si="400"/>
        <v>-</v>
      </c>
      <c r="AO279" s="252">
        <f t="shared" si="401"/>
        <v>0</v>
      </c>
      <c r="AP279" s="126"/>
      <c r="AQ279" s="35"/>
      <c r="AR279" s="227" t="str">
        <f t="shared" si="416"/>
        <v>-</v>
      </c>
      <c r="AS279" s="238"/>
      <c r="AT279" s="239"/>
      <c r="AU279" s="238"/>
      <c r="AV279" s="139" t="str">
        <f t="shared" si="402"/>
        <v>-</v>
      </c>
      <c r="AW279" s="252">
        <f t="shared" si="403"/>
        <v>0</v>
      </c>
      <c r="AX279" s="126"/>
      <c r="AY279" s="35"/>
      <c r="AZ279" s="227" t="str">
        <f t="shared" si="417"/>
        <v>-</v>
      </c>
      <c r="BA279" s="238"/>
      <c r="BB279" s="239"/>
      <c r="BC279" s="238"/>
      <c r="BD279" s="139" t="str">
        <f t="shared" si="404"/>
        <v>-</v>
      </c>
      <c r="BE279" s="252">
        <f t="shared" si="405"/>
        <v>0</v>
      </c>
      <c r="BF279" s="126"/>
      <c r="BG279" s="35"/>
      <c r="BH279" s="227" t="str">
        <f t="shared" si="406"/>
        <v>-</v>
      </c>
      <c r="BI279" s="238"/>
      <c r="BJ279" s="239"/>
      <c r="BK279" s="238"/>
      <c r="BL279" s="139" t="str">
        <f t="shared" si="407"/>
        <v>-</v>
      </c>
      <c r="BM279" s="252">
        <f t="shared" si="389"/>
        <v>0</v>
      </c>
      <c r="BN279" s="126"/>
      <c r="BO279" s="35"/>
      <c r="BP279" s="227" t="str">
        <f t="shared" si="408"/>
        <v>-</v>
      </c>
      <c r="BQ279" s="238"/>
      <c r="BR279" s="239"/>
      <c r="BS279" s="238"/>
      <c r="BT279" s="139" t="str">
        <f t="shared" si="409"/>
        <v>-</v>
      </c>
      <c r="BU279" s="252">
        <f t="shared" si="390"/>
        <v>0</v>
      </c>
      <c r="BV279" s="126"/>
      <c r="BW279" s="35"/>
      <c r="BX279" s="227" t="str">
        <f t="shared" si="418"/>
        <v>-</v>
      </c>
      <c r="BY279" s="238"/>
      <c r="BZ279" s="239"/>
      <c r="CA279" s="238"/>
      <c r="CB279" s="139" t="str">
        <f t="shared" si="410"/>
        <v>-</v>
      </c>
      <c r="CC279" s="252">
        <f t="shared" si="411"/>
        <v>0</v>
      </c>
    </row>
    <row r="280" ht="15" customHeight="1" spans="1:81">
      <c r="A280" s="265"/>
      <c r="B280" s="115">
        <v>21</v>
      </c>
      <c r="C280" s="192">
        <f t="shared" si="391"/>
        <v>0</v>
      </c>
      <c r="D280" s="189">
        <f t="shared" si="419"/>
        <v>0</v>
      </c>
      <c r="E280" s="189">
        <f t="shared" si="420"/>
        <v>0</v>
      </c>
      <c r="F280" s="190">
        <f t="shared" si="421"/>
        <v>0</v>
      </c>
      <c r="G280" s="190">
        <f t="shared" si="422"/>
        <v>0</v>
      </c>
      <c r="H280" s="190">
        <f t="shared" si="423"/>
        <v>0</v>
      </c>
      <c r="I280" s="208">
        <f t="shared" si="424"/>
        <v>0</v>
      </c>
      <c r="J280" s="204" t="str">
        <f t="shared" si="412"/>
        <v>-</v>
      </c>
      <c r="K280" s="208">
        <f t="shared" si="425"/>
        <v>0</v>
      </c>
      <c r="L280" s="208">
        <f t="shared" si="426"/>
        <v>0</v>
      </c>
      <c r="M280" s="210">
        <f t="shared" si="392"/>
        <v>0</v>
      </c>
      <c r="N280" s="190">
        <f t="shared" si="427"/>
        <v>0</v>
      </c>
      <c r="O280" s="211" t="str">
        <f t="shared" si="393"/>
        <v>-</v>
      </c>
      <c r="P280" s="210">
        <f t="shared" si="394"/>
        <v>0</v>
      </c>
      <c r="Q280" s="230">
        <f t="shared" si="395"/>
        <v>0</v>
      </c>
      <c r="R280" s="126"/>
      <c r="S280" s="35"/>
      <c r="T280" s="227" t="str">
        <f t="shared" si="413"/>
        <v>-</v>
      </c>
      <c r="U280" s="238"/>
      <c r="V280" s="239"/>
      <c r="W280" s="238"/>
      <c r="X280" s="139" t="str">
        <f t="shared" si="396"/>
        <v>-</v>
      </c>
      <c r="Y280" s="252">
        <f t="shared" si="397"/>
        <v>0</v>
      </c>
      <c r="Z280" s="126"/>
      <c r="AA280" s="35"/>
      <c r="AB280" s="227" t="str">
        <f t="shared" si="414"/>
        <v>-</v>
      </c>
      <c r="AC280" s="238"/>
      <c r="AD280" s="239"/>
      <c r="AE280" s="238"/>
      <c r="AF280" s="139" t="str">
        <f t="shared" si="398"/>
        <v>-</v>
      </c>
      <c r="AG280" s="252">
        <f t="shared" si="399"/>
        <v>0</v>
      </c>
      <c r="AH280" s="126"/>
      <c r="AI280" s="35"/>
      <c r="AJ280" s="227" t="str">
        <f t="shared" si="415"/>
        <v>-</v>
      </c>
      <c r="AK280" s="238"/>
      <c r="AL280" s="239"/>
      <c r="AM280" s="238"/>
      <c r="AN280" s="139" t="str">
        <f t="shared" si="400"/>
        <v>-</v>
      </c>
      <c r="AO280" s="252">
        <f t="shared" si="401"/>
        <v>0</v>
      </c>
      <c r="AP280" s="126"/>
      <c r="AQ280" s="35"/>
      <c r="AR280" s="227" t="str">
        <f t="shared" si="416"/>
        <v>-</v>
      </c>
      <c r="AS280" s="238"/>
      <c r="AT280" s="239"/>
      <c r="AU280" s="238"/>
      <c r="AV280" s="139" t="str">
        <f t="shared" si="402"/>
        <v>-</v>
      </c>
      <c r="AW280" s="252">
        <f t="shared" si="403"/>
        <v>0</v>
      </c>
      <c r="AX280" s="126"/>
      <c r="AY280" s="35"/>
      <c r="AZ280" s="227" t="str">
        <f t="shared" si="417"/>
        <v>-</v>
      </c>
      <c r="BA280" s="238"/>
      <c r="BB280" s="239"/>
      <c r="BC280" s="238"/>
      <c r="BD280" s="139" t="str">
        <f t="shared" si="404"/>
        <v>-</v>
      </c>
      <c r="BE280" s="252">
        <f t="shared" si="405"/>
        <v>0</v>
      </c>
      <c r="BF280" s="126"/>
      <c r="BG280" s="35"/>
      <c r="BH280" s="227" t="str">
        <f t="shared" si="406"/>
        <v>-</v>
      </c>
      <c r="BI280" s="238"/>
      <c r="BJ280" s="239"/>
      <c r="BK280" s="238"/>
      <c r="BL280" s="139" t="str">
        <f t="shared" si="407"/>
        <v>-</v>
      </c>
      <c r="BM280" s="252">
        <f t="shared" si="389"/>
        <v>0</v>
      </c>
      <c r="BN280" s="126"/>
      <c r="BO280" s="35"/>
      <c r="BP280" s="227" t="str">
        <f t="shared" si="408"/>
        <v>-</v>
      </c>
      <c r="BQ280" s="238"/>
      <c r="BR280" s="239"/>
      <c r="BS280" s="238"/>
      <c r="BT280" s="139" t="str">
        <f t="shared" si="409"/>
        <v>-</v>
      </c>
      <c r="BU280" s="252">
        <f t="shared" si="390"/>
        <v>0</v>
      </c>
      <c r="BV280" s="126"/>
      <c r="BW280" s="35"/>
      <c r="BX280" s="227" t="str">
        <f t="shared" si="418"/>
        <v>-</v>
      </c>
      <c r="BY280" s="238"/>
      <c r="BZ280" s="239"/>
      <c r="CA280" s="238"/>
      <c r="CB280" s="139" t="str">
        <f t="shared" si="410"/>
        <v>-</v>
      </c>
      <c r="CC280" s="252">
        <f t="shared" si="411"/>
        <v>0</v>
      </c>
    </row>
    <row r="281" ht="15" customHeight="1" spans="1:81">
      <c r="A281" s="265"/>
      <c r="B281" s="115">
        <v>22</v>
      </c>
      <c r="C281" s="192">
        <f t="shared" si="391"/>
        <v>0</v>
      </c>
      <c r="D281" s="189">
        <f t="shared" si="419"/>
        <v>0</v>
      </c>
      <c r="E281" s="189">
        <f t="shared" si="420"/>
        <v>0</v>
      </c>
      <c r="F281" s="190">
        <f t="shared" si="421"/>
        <v>0</v>
      </c>
      <c r="G281" s="190">
        <f t="shared" si="422"/>
        <v>0</v>
      </c>
      <c r="H281" s="190">
        <f t="shared" si="423"/>
        <v>0</v>
      </c>
      <c r="I281" s="208">
        <f t="shared" si="424"/>
        <v>0</v>
      </c>
      <c r="J281" s="204" t="str">
        <f t="shared" si="412"/>
        <v>-</v>
      </c>
      <c r="K281" s="208">
        <f t="shared" si="425"/>
        <v>0</v>
      </c>
      <c r="L281" s="208">
        <f t="shared" si="426"/>
        <v>0</v>
      </c>
      <c r="M281" s="210">
        <f t="shared" si="392"/>
        <v>0</v>
      </c>
      <c r="N281" s="190">
        <f t="shared" si="427"/>
        <v>0</v>
      </c>
      <c r="O281" s="211" t="str">
        <f t="shared" si="393"/>
        <v>-</v>
      </c>
      <c r="P281" s="210">
        <f t="shared" si="394"/>
        <v>0</v>
      </c>
      <c r="Q281" s="230">
        <f t="shared" si="395"/>
        <v>0</v>
      </c>
      <c r="R281" s="126"/>
      <c r="S281" s="35"/>
      <c r="T281" s="227" t="str">
        <f t="shared" si="413"/>
        <v>-</v>
      </c>
      <c r="U281" s="238"/>
      <c r="V281" s="239"/>
      <c r="W281" s="238"/>
      <c r="X281" s="139" t="str">
        <f t="shared" si="396"/>
        <v>-</v>
      </c>
      <c r="Y281" s="252">
        <f t="shared" si="397"/>
        <v>0</v>
      </c>
      <c r="Z281" s="126"/>
      <c r="AA281" s="35"/>
      <c r="AB281" s="227" t="str">
        <f t="shared" si="414"/>
        <v>-</v>
      </c>
      <c r="AC281" s="238"/>
      <c r="AD281" s="239"/>
      <c r="AE281" s="238"/>
      <c r="AF281" s="139" t="str">
        <f t="shared" si="398"/>
        <v>-</v>
      </c>
      <c r="AG281" s="252">
        <f t="shared" si="399"/>
        <v>0</v>
      </c>
      <c r="AH281" s="126"/>
      <c r="AI281" s="35"/>
      <c r="AJ281" s="227" t="str">
        <f t="shared" si="415"/>
        <v>-</v>
      </c>
      <c r="AK281" s="238"/>
      <c r="AL281" s="239"/>
      <c r="AM281" s="238"/>
      <c r="AN281" s="139" t="str">
        <f t="shared" si="400"/>
        <v>-</v>
      </c>
      <c r="AO281" s="252">
        <f t="shared" si="401"/>
        <v>0</v>
      </c>
      <c r="AP281" s="126"/>
      <c r="AQ281" s="35"/>
      <c r="AR281" s="227" t="str">
        <f t="shared" si="416"/>
        <v>-</v>
      </c>
      <c r="AS281" s="238"/>
      <c r="AT281" s="239"/>
      <c r="AU281" s="238"/>
      <c r="AV281" s="139" t="str">
        <f t="shared" si="402"/>
        <v>-</v>
      </c>
      <c r="AW281" s="252">
        <f t="shared" si="403"/>
        <v>0</v>
      </c>
      <c r="AX281" s="126"/>
      <c r="AY281" s="35"/>
      <c r="AZ281" s="227" t="str">
        <f t="shared" si="417"/>
        <v>-</v>
      </c>
      <c r="BA281" s="238"/>
      <c r="BB281" s="239"/>
      <c r="BC281" s="238"/>
      <c r="BD281" s="139" t="str">
        <f t="shared" si="404"/>
        <v>-</v>
      </c>
      <c r="BE281" s="252">
        <f t="shared" si="405"/>
        <v>0</v>
      </c>
      <c r="BF281" s="126"/>
      <c r="BG281" s="35"/>
      <c r="BH281" s="227" t="str">
        <f t="shared" si="406"/>
        <v>-</v>
      </c>
      <c r="BI281" s="238"/>
      <c r="BJ281" s="239"/>
      <c r="BK281" s="238"/>
      <c r="BL281" s="139" t="str">
        <f t="shared" si="407"/>
        <v>-</v>
      </c>
      <c r="BM281" s="252">
        <f t="shared" si="389"/>
        <v>0</v>
      </c>
      <c r="BN281" s="126"/>
      <c r="BO281" s="35"/>
      <c r="BP281" s="227" t="str">
        <f t="shared" si="408"/>
        <v>-</v>
      </c>
      <c r="BQ281" s="238"/>
      <c r="BR281" s="239"/>
      <c r="BS281" s="238"/>
      <c r="BT281" s="139" t="str">
        <f t="shared" si="409"/>
        <v>-</v>
      </c>
      <c r="BU281" s="252">
        <f t="shared" si="390"/>
        <v>0</v>
      </c>
      <c r="BV281" s="126"/>
      <c r="BW281" s="35"/>
      <c r="BX281" s="227" t="str">
        <f t="shared" si="418"/>
        <v>-</v>
      </c>
      <c r="BY281" s="238"/>
      <c r="BZ281" s="239"/>
      <c r="CA281" s="238"/>
      <c r="CB281" s="139" t="str">
        <f t="shared" si="410"/>
        <v>-</v>
      </c>
      <c r="CC281" s="252">
        <f t="shared" si="411"/>
        <v>0</v>
      </c>
    </row>
    <row r="282" ht="15" customHeight="1" spans="1:81">
      <c r="A282" s="265"/>
      <c r="B282" s="115">
        <v>23</v>
      </c>
      <c r="C282" s="192">
        <f t="shared" si="391"/>
        <v>0</v>
      </c>
      <c r="D282" s="189">
        <f t="shared" si="419"/>
        <v>0</v>
      </c>
      <c r="E282" s="189">
        <f t="shared" si="420"/>
        <v>0</v>
      </c>
      <c r="F282" s="190">
        <f t="shared" si="421"/>
        <v>0</v>
      </c>
      <c r="G282" s="190">
        <f t="shared" si="422"/>
        <v>0</v>
      </c>
      <c r="H282" s="190">
        <f t="shared" si="423"/>
        <v>0</v>
      </c>
      <c r="I282" s="208">
        <f t="shared" si="424"/>
        <v>0</v>
      </c>
      <c r="J282" s="204" t="str">
        <f t="shared" si="412"/>
        <v>-</v>
      </c>
      <c r="K282" s="208">
        <f t="shared" si="425"/>
        <v>0</v>
      </c>
      <c r="L282" s="208">
        <f t="shared" si="426"/>
        <v>0</v>
      </c>
      <c r="M282" s="210">
        <f t="shared" si="392"/>
        <v>0</v>
      </c>
      <c r="N282" s="190">
        <f t="shared" si="427"/>
        <v>0</v>
      </c>
      <c r="O282" s="211" t="str">
        <f t="shared" si="393"/>
        <v>-</v>
      </c>
      <c r="P282" s="210">
        <f t="shared" si="394"/>
        <v>0</v>
      </c>
      <c r="Q282" s="230">
        <f t="shared" si="395"/>
        <v>0</v>
      </c>
      <c r="R282" s="126"/>
      <c r="S282" s="35"/>
      <c r="T282" s="227" t="str">
        <f t="shared" si="413"/>
        <v>-</v>
      </c>
      <c r="U282" s="238"/>
      <c r="V282" s="239"/>
      <c r="W282" s="238"/>
      <c r="X282" s="139" t="str">
        <f t="shared" si="396"/>
        <v>-</v>
      </c>
      <c r="Y282" s="252">
        <f t="shared" si="397"/>
        <v>0</v>
      </c>
      <c r="Z282" s="126"/>
      <c r="AA282" s="35"/>
      <c r="AB282" s="227" t="str">
        <f t="shared" si="414"/>
        <v>-</v>
      </c>
      <c r="AC282" s="238"/>
      <c r="AD282" s="239"/>
      <c r="AE282" s="238"/>
      <c r="AF282" s="139" t="str">
        <f t="shared" si="398"/>
        <v>-</v>
      </c>
      <c r="AG282" s="252">
        <f t="shared" si="399"/>
        <v>0</v>
      </c>
      <c r="AH282" s="126"/>
      <c r="AI282" s="35"/>
      <c r="AJ282" s="227" t="str">
        <f t="shared" si="415"/>
        <v>-</v>
      </c>
      <c r="AK282" s="238"/>
      <c r="AL282" s="239"/>
      <c r="AM282" s="238"/>
      <c r="AN282" s="139" t="str">
        <f t="shared" si="400"/>
        <v>-</v>
      </c>
      <c r="AO282" s="252">
        <f t="shared" si="401"/>
        <v>0</v>
      </c>
      <c r="AP282" s="126"/>
      <c r="AQ282" s="35"/>
      <c r="AR282" s="227" t="str">
        <f t="shared" si="416"/>
        <v>-</v>
      </c>
      <c r="AS282" s="238"/>
      <c r="AT282" s="239"/>
      <c r="AU282" s="238"/>
      <c r="AV282" s="139" t="str">
        <f t="shared" si="402"/>
        <v>-</v>
      </c>
      <c r="AW282" s="252">
        <f t="shared" si="403"/>
        <v>0</v>
      </c>
      <c r="AX282" s="126"/>
      <c r="AY282" s="35"/>
      <c r="AZ282" s="227" t="str">
        <f t="shared" si="417"/>
        <v>-</v>
      </c>
      <c r="BA282" s="238"/>
      <c r="BB282" s="239"/>
      <c r="BC282" s="238"/>
      <c r="BD282" s="139" t="str">
        <f t="shared" si="404"/>
        <v>-</v>
      </c>
      <c r="BE282" s="252">
        <f t="shared" si="405"/>
        <v>0</v>
      </c>
      <c r="BF282" s="126"/>
      <c r="BG282" s="35"/>
      <c r="BH282" s="227" t="str">
        <f t="shared" si="406"/>
        <v>-</v>
      </c>
      <c r="BI282" s="238"/>
      <c r="BJ282" s="239"/>
      <c r="BK282" s="238"/>
      <c r="BL282" s="139" t="str">
        <f t="shared" si="407"/>
        <v>-</v>
      </c>
      <c r="BM282" s="252">
        <f t="shared" si="389"/>
        <v>0</v>
      </c>
      <c r="BN282" s="126"/>
      <c r="BO282" s="35"/>
      <c r="BP282" s="227" t="str">
        <f t="shared" si="408"/>
        <v>-</v>
      </c>
      <c r="BQ282" s="238"/>
      <c r="BR282" s="239"/>
      <c r="BS282" s="238"/>
      <c r="BT282" s="139" t="str">
        <f t="shared" si="409"/>
        <v>-</v>
      </c>
      <c r="BU282" s="252">
        <f t="shared" si="390"/>
        <v>0</v>
      </c>
      <c r="BV282" s="126"/>
      <c r="BW282" s="35"/>
      <c r="BX282" s="227" t="str">
        <f t="shared" si="418"/>
        <v>-</v>
      </c>
      <c r="BY282" s="238"/>
      <c r="BZ282" s="239"/>
      <c r="CA282" s="238"/>
      <c r="CB282" s="139" t="str">
        <f t="shared" si="410"/>
        <v>-</v>
      </c>
      <c r="CC282" s="252">
        <f t="shared" si="411"/>
        <v>0</v>
      </c>
    </row>
    <row r="283" ht="15" customHeight="1" spans="1:81">
      <c r="A283" s="265"/>
      <c r="B283" s="115">
        <v>24</v>
      </c>
      <c r="C283" s="192">
        <f t="shared" si="391"/>
        <v>0</v>
      </c>
      <c r="D283" s="189">
        <f t="shared" si="419"/>
        <v>0</v>
      </c>
      <c r="E283" s="189">
        <f t="shared" si="420"/>
        <v>0</v>
      </c>
      <c r="F283" s="190">
        <f t="shared" si="421"/>
        <v>0</v>
      </c>
      <c r="G283" s="190">
        <f t="shared" si="422"/>
        <v>0</v>
      </c>
      <c r="H283" s="190">
        <f t="shared" si="423"/>
        <v>0</v>
      </c>
      <c r="I283" s="208">
        <f t="shared" si="424"/>
        <v>0</v>
      </c>
      <c r="J283" s="204" t="str">
        <f t="shared" si="412"/>
        <v>-</v>
      </c>
      <c r="K283" s="208">
        <f t="shared" si="425"/>
        <v>0</v>
      </c>
      <c r="L283" s="208">
        <f t="shared" si="426"/>
        <v>0</v>
      </c>
      <c r="M283" s="210">
        <f t="shared" si="392"/>
        <v>0</v>
      </c>
      <c r="N283" s="190">
        <f t="shared" si="427"/>
        <v>0</v>
      </c>
      <c r="O283" s="211" t="str">
        <f t="shared" si="393"/>
        <v>-</v>
      </c>
      <c r="P283" s="210">
        <f t="shared" si="394"/>
        <v>0</v>
      </c>
      <c r="Q283" s="230">
        <f t="shared" si="395"/>
        <v>0</v>
      </c>
      <c r="R283" s="126"/>
      <c r="S283" s="35"/>
      <c r="T283" s="227" t="str">
        <f t="shared" si="413"/>
        <v>-</v>
      </c>
      <c r="U283" s="238"/>
      <c r="V283" s="239"/>
      <c r="W283" s="238"/>
      <c r="X283" s="139" t="str">
        <f t="shared" si="396"/>
        <v>-</v>
      </c>
      <c r="Y283" s="252">
        <f t="shared" si="397"/>
        <v>0</v>
      </c>
      <c r="Z283" s="126"/>
      <c r="AA283" s="35"/>
      <c r="AB283" s="227" t="str">
        <f t="shared" si="414"/>
        <v>-</v>
      </c>
      <c r="AC283" s="238"/>
      <c r="AD283" s="239"/>
      <c r="AE283" s="238"/>
      <c r="AF283" s="139" t="str">
        <f t="shared" si="398"/>
        <v>-</v>
      </c>
      <c r="AG283" s="252">
        <f t="shared" si="399"/>
        <v>0</v>
      </c>
      <c r="AH283" s="126"/>
      <c r="AI283" s="35"/>
      <c r="AJ283" s="227" t="str">
        <f t="shared" si="415"/>
        <v>-</v>
      </c>
      <c r="AK283" s="238"/>
      <c r="AL283" s="239"/>
      <c r="AM283" s="238"/>
      <c r="AN283" s="139" t="str">
        <f t="shared" si="400"/>
        <v>-</v>
      </c>
      <c r="AO283" s="252">
        <f t="shared" si="401"/>
        <v>0</v>
      </c>
      <c r="AP283" s="126"/>
      <c r="AQ283" s="35"/>
      <c r="AR283" s="227" t="str">
        <f t="shared" si="416"/>
        <v>-</v>
      </c>
      <c r="AS283" s="238"/>
      <c r="AT283" s="239"/>
      <c r="AU283" s="238"/>
      <c r="AV283" s="139" t="str">
        <f t="shared" si="402"/>
        <v>-</v>
      </c>
      <c r="AW283" s="252">
        <f t="shared" si="403"/>
        <v>0</v>
      </c>
      <c r="AX283" s="126"/>
      <c r="AY283" s="35"/>
      <c r="AZ283" s="227" t="str">
        <f t="shared" si="417"/>
        <v>-</v>
      </c>
      <c r="BA283" s="238"/>
      <c r="BB283" s="239"/>
      <c r="BC283" s="238"/>
      <c r="BD283" s="139" t="str">
        <f t="shared" si="404"/>
        <v>-</v>
      </c>
      <c r="BE283" s="252">
        <f t="shared" si="405"/>
        <v>0</v>
      </c>
      <c r="BF283" s="126"/>
      <c r="BG283" s="35"/>
      <c r="BH283" s="227" t="str">
        <f t="shared" si="406"/>
        <v>-</v>
      </c>
      <c r="BI283" s="238"/>
      <c r="BJ283" s="239"/>
      <c r="BK283" s="238"/>
      <c r="BL283" s="139" t="str">
        <f t="shared" si="407"/>
        <v>-</v>
      </c>
      <c r="BM283" s="252">
        <f t="shared" si="389"/>
        <v>0</v>
      </c>
      <c r="BN283" s="126"/>
      <c r="BO283" s="35"/>
      <c r="BP283" s="227" t="str">
        <f t="shared" si="408"/>
        <v>-</v>
      </c>
      <c r="BQ283" s="238"/>
      <c r="BR283" s="239"/>
      <c r="BS283" s="238"/>
      <c r="BT283" s="139" t="str">
        <f t="shared" si="409"/>
        <v>-</v>
      </c>
      <c r="BU283" s="252">
        <f t="shared" si="390"/>
        <v>0</v>
      </c>
      <c r="BV283" s="126"/>
      <c r="BW283" s="35"/>
      <c r="BX283" s="227" t="str">
        <f t="shared" si="418"/>
        <v>-</v>
      </c>
      <c r="BY283" s="238"/>
      <c r="BZ283" s="239"/>
      <c r="CA283" s="238"/>
      <c r="CB283" s="139" t="str">
        <f t="shared" si="410"/>
        <v>-</v>
      </c>
      <c r="CC283" s="252">
        <f t="shared" si="411"/>
        <v>0</v>
      </c>
    </row>
    <row r="284" ht="15" customHeight="1" spans="1:81">
      <c r="A284" s="265"/>
      <c r="B284" s="115">
        <v>25</v>
      </c>
      <c r="C284" s="192">
        <f t="shared" si="391"/>
        <v>0</v>
      </c>
      <c r="D284" s="189">
        <f t="shared" si="419"/>
        <v>0</v>
      </c>
      <c r="E284" s="189">
        <f t="shared" si="420"/>
        <v>0</v>
      </c>
      <c r="F284" s="190">
        <f t="shared" si="421"/>
        <v>0</v>
      </c>
      <c r="G284" s="190">
        <f t="shared" si="422"/>
        <v>0</v>
      </c>
      <c r="H284" s="190">
        <f t="shared" si="423"/>
        <v>0</v>
      </c>
      <c r="I284" s="208">
        <f t="shared" si="424"/>
        <v>0</v>
      </c>
      <c r="J284" s="204" t="str">
        <f t="shared" si="412"/>
        <v>-</v>
      </c>
      <c r="K284" s="208">
        <f t="shared" si="425"/>
        <v>0</v>
      </c>
      <c r="L284" s="208">
        <f t="shared" si="426"/>
        <v>0</v>
      </c>
      <c r="M284" s="210">
        <f t="shared" si="392"/>
        <v>0</v>
      </c>
      <c r="N284" s="190">
        <f t="shared" si="427"/>
        <v>0</v>
      </c>
      <c r="O284" s="211" t="str">
        <f t="shared" si="393"/>
        <v>-</v>
      </c>
      <c r="P284" s="210">
        <f t="shared" si="394"/>
        <v>0</v>
      </c>
      <c r="Q284" s="230">
        <f t="shared" si="395"/>
        <v>0</v>
      </c>
      <c r="R284" s="126"/>
      <c r="S284" s="35"/>
      <c r="T284" s="227" t="str">
        <f t="shared" si="413"/>
        <v>-</v>
      </c>
      <c r="U284" s="238"/>
      <c r="V284" s="239"/>
      <c r="W284" s="238"/>
      <c r="X284" s="139" t="str">
        <f t="shared" si="396"/>
        <v>-</v>
      </c>
      <c r="Y284" s="252">
        <f t="shared" si="397"/>
        <v>0</v>
      </c>
      <c r="Z284" s="126"/>
      <c r="AA284" s="35"/>
      <c r="AB284" s="227" t="str">
        <f t="shared" si="414"/>
        <v>-</v>
      </c>
      <c r="AC284" s="238"/>
      <c r="AD284" s="239"/>
      <c r="AE284" s="238"/>
      <c r="AF284" s="139" t="str">
        <f t="shared" si="398"/>
        <v>-</v>
      </c>
      <c r="AG284" s="252">
        <f t="shared" si="399"/>
        <v>0</v>
      </c>
      <c r="AH284" s="126"/>
      <c r="AI284" s="35"/>
      <c r="AJ284" s="227" t="str">
        <f t="shared" si="415"/>
        <v>-</v>
      </c>
      <c r="AK284" s="238"/>
      <c r="AL284" s="239"/>
      <c r="AM284" s="238"/>
      <c r="AN284" s="139" t="str">
        <f t="shared" si="400"/>
        <v>-</v>
      </c>
      <c r="AO284" s="252">
        <f t="shared" si="401"/>
        <v>0</v>
      </c>
      <c r="AP284" s="126"/>
      <c r="AQ284" s="35"/>
      <c r="AR284" s="227" t="str">
        <f t="shared" si="416"/>
        <v>-</v>
      </c>
      <c r="AS284" s="238"/>
      <c r="AT284" s="239"/>
      <c r="AU284" s="238"/>
      <c r="AV284" s="139" t="str">
        <f t="shared" si="402"/>
        <v>-</v>
      </c>
      <c r="AW284" s="252">
        <f t="shared" si="403"/>
        <v>0</v>
      </c>
      <c r="AX284" s="126"/>
      <c r="AY284" s="35"/>
      <c r="AZ284" s="227" t="str">
        <f t="shared" si="417"/>
        <v>-</v>
      </c>
      <c r="BA284" s="238"/>
      <c r="BB284" s="239"/>
      <c r="BC284" s="238"/>
      <c r="BD284" s="139" t="str">
        <f t="shared" si="404"/>
        <v>-</v>
      </c>
      <c r="BE284" s="252">
        <f t="shared" si="405"/>
        <v>0</v>
      </c>
      <c r="BF284" s="126"/>
      <c r="BG284" s="35"/>
      <c r="BH284" s="227" t="str">
        <f t="shared" si="406"/>
        <v>-</v>
      </c>
      <c r="BI284" s="238"/>
      <c r="BJ284" s="239"/>
      <c r="BK284" s="238"/>
      <c r="BL284" s="139" t="str">
        <f t="shared" si="407"/>
        <v>-</v>
      </c>
      <c r="BM284" s="252">
        <f t="shared" si="389"/>
        <v>0</v>
      </c>
      <c r="BN284" s="126"/>
      <c r="BO284" s="35"/>
      <c r="BP284" s="227" t="str">
        <f t="shared" si="408"/>
        <v>-</v>
      </c>
      <c r="BQ284" s="238"/>
      <c r="BR284" s="239"/>
      <c r="BS284" s="238"/>
      <c r="BT284" s="139" t="str">
        <f t="shared" si="409"/>
        <v>-</v>
      </c>
      <c r="BU284" s="252">
        <f t="shared" si="390"/>
        <v>0</v>
      </c>
      <c r="BV284" s="126"/>
      <c r="BW284" s="35"/>
      <c r="BX284" s="227" t="str">
        <f t="shared" si="418"/>
        <v>-</v>
      </c>
      <c r="BY284" s="238"/>
      <c r="BZ284" s="239"/>
      <c r="CA284" s="238"/>
      <c r="CB284" s="139" t="str">
        <f t="shared" si="410"/>
        <v>-</v>
      </c>
      <c r="CC284" s="252">
        <f t="shared" si="411"/>
        <v>0</v>
      </c>
    </row>
    <row r="285" ht="15" customHeight="1" spans="1:81">
      <c r="A285" s="265"/>
      <c r="B285" s="115">
        <v>26</v>
      </c>
      <c r="C285" s="192">
        <f t="shared" si="391"/>
        <v>0</v>
      </c>
      <c r="D285" s="189">
        <f t="shared" si="419"/>
        <v>0</v>
      </c>
      <c r="E285" s="189">
        <f t="shared" si="420"/>
        <v>0</v>
      </c>
      <c r="F285" s="190">
        <f t="shared" si="421"/>
        <v>0</v>
      </c>
      <c r="G285" s="190">
        <f t="shared" si="422"/>
        <v>0</v>
      </c>
      <c r="H285" s="190">
        <f t="shared" si="423"/>
        <v>0</v>
      </c>
      <c r="I285" s="208">
        <f t="shared" si="424"/>
        <v>0</v>
      </c>
      <c r="J285" s="204" t="str">
        <f t="shared" si="412"/>
        <v>-</v>
      </c>
      <c r="K285" s="208">
        <f t="shared" si="425"/>
        <v>0</v>
      </c>
      <c r="L285" s="208">
        <f t="shared" si="426"/>
        <v>0</v>
      </c>
      <c r="M285" s="210">
        <f t="shared" si="392"/>
        <v>0</v>
      </c>
      <c r="N285" s="190">
        <f t="shared" si="427"/>
        <v>0</v>
      </c>
      <c r="O285" s="211" t="str">
        <f t="shared" si="393"/>
        <v>-</v>
      </c>
      <c r="P285" s="210">
        <f t="shared" si="394"/>
        <v>0</v>
      </c>
      <c r="Q285" s="230">
        <f t="shared" si="395"/>
        <v>0</v>
      </c>
      <c r="R285" s="126"/>
      <c r="S285" s="35"/>
      <c r="T285" s="227" t="str">
        <f t="shared" si="413"/>
        <v>-</v>
      </c>
      <c r="U285" s="238"/>
      <c r="V285" s="239"/>
      <c r="W285" s="238"/>
      <c r="X285" s="139" t="str">
        <f t="shared" si="396"/>
        <v>-</v>
      </c>
      <c r="Y285" s="252">
        <f t="shared" si="397"/>
        <v>0</v>
      </c>
      <c r="Z285" s="126"/>
      <c r="AA285" s="35"/>
      <c r="AB285" s="227" t="str">
        <f t="shared" si="414"/>
        <v>-</v>
      </c>
      <c r="AC285" s="238"/>
      <c r="AD285" s="239"/>
      <c r="AE285" s="238"/>
      <c r="AF285" s="139" t="str">
        <f t="shared" si="398"/>
        <v>-</v>
      </c>
      <c r="AG285" s="252">
        <f t="shared" si="399"/>
        <v>0</v>
      </c>
      <c r="AH285" s="126"/>
      <c r="AI285" s="35"/>
      <c r="AJ285" s="227" t="str">
        <f t="shared" si="415"/>
        <v>-</v>
      </c>
      <c r="AK285" s="238"/>
      <c r="AL285" s="239"/>
      <c r="AM285" s="238"/>
      <c r="AN285" s="139" t="str">
        <f t="shared" si="400"/>
        <v>-</v>
      </c>
      <c r="AO285" s="252">
        <f t="shared" si="401"/>
        <v>0</v>
      </c>
      <c r="AP285" s="126"/>
      <c r="AQ285" s="35"/>
      <c r="AR285" s="227" t="str">
        <f t="shared" si="416"/>
        <v>-</v>
      </c>
      <c r="AS285" s="238"/>
      <c r="AT285" s="239"/>
      <c r="AU285" s="238"/>
      <c r="AV285" s="139" t="str">
        <f t="shared" si="402"/>
        <v>-</v>
      </c>
      <c r="AW285" s="252">
        <f t="shared" si="403"/>
        <v>0</v>
      </c>
      <c r="AX285" s="126"/>
      <c r="AY285" s="35"/>
      <c r="AZ285" s="227" t="str">
        <f t="shared" si="417"/>
        <v>-</v>
      </c>
      <c r="BA285" s="238"/>
      <c r="BB285" s="239"/>
      <c r="BC285" s="238"/>
      <c r="BD285" s="139" t="str">
        <f t="shared" si="404"/>
        <v>-</v>
      </c>
      <c r="BE285" s="252">
        <f t="shared" si="405"/>
        <v>0</v>
      </c>
      <c r="BF285" s="126"/>
      <c r="BG285" s="35"/>
      <c r="BH285" s="227" t="str">
        <f t="shared" si="406"/>
        <v>-</v>
      </c>
      <c r="BI285" s="238"/>
      <c r="BJ285" s="239"/>
      <c r="BK285" s="238"/>
      <c r="BL285" s="139" t="str">
        <f t="shared" si="407"/>
        <v>-</v>
      </c>
      <c r="BM285" s="252">
        <f t="shared" si="389"/>
        <v>0</v>
      </c>
      <c r="BN285" s="126"/>
      <c r="BO285" s="35"/>
      <c r="BP285" s="227" t="str">
        <f t="shared" si="408"/>
        <v>-</v>
      </c>
      <c r="BQ285" s="238"/>
      <c r="BR285" s="239"/>
      <c r="BS285" s="238"/>
      <c r="BT285" s="139" t="str">
        <f t="shared" si="409"/>
        <v>-</v>
      </c>
      <c r="BU285" s="252">
        <f t="shared" si="390"/>
        <v>0</v>
      </c>
      <c r="BV285" s="126"/>
      <c r="BW285" s="35"/>
      <c r="BX285" s="227" t="str">
        <f t="shared" si="418"/>
        <v>-</v>
      </c>
      <c r="BY285" s="238"/>
      <c r="BZ285" s="239"/>
      <c r="CA285" s="238"/>
      <c r="CB285" s="139" t="str">
        <f t="shared" si="410"/>
        <v>-</v>
      </c>
      <c r="CC285" s="252">
        <f t="shared" si="411"/>
        <v>0</v>
      </c>
    </row>
    <row r="286" ht="15" customHeight="1" spans="1:81">
      <c r="A286" s="265"/>
      <c r="B286" s="115">
        <v>27</v>
      </c>
      <c r="C286" s="192">
        <f t="shared" si="391"/>
        <v>0</v>
      </c>
      <c r="D286" s="189">
        <f t="shared" si="419"/>
        <v>0</v>
      </c>
      <c r="E286" s="189">
        <f t="shared" si="420"/>
        <v>0</v>
      </c>
      <c r="F286" s="190">
        <f t="shared" si="421"/>
        <v>0</v>
      </c>
      <c r="G286" s="190">
        <f t="shared" si="422"/>
        <v>0</v>
      </c>
      <c r="H286" s="190">
        <f t="shared" si="423"/>
        <v>0</v>
      </c>
      <c r="I286" s="208">
        <f t="shared" si="424"/>
        <v>0</v>
      </c>
      <c r="J286" s="204" t="str">
        <f t="shared" si="412"/>
        <v>-</v>
      </c>
      <c r="K286" s="208">
        <f t="shared" si="425"/>
        <v>0</v>
      </c>
      <c r="L286" s="208">
        <f t="shared" si="426"/>
        <v>0</v>
      </c>
      <c r="M286" s="210">
        <f t="shared" si="392"/>
        <v>0</v>
      </c>
      <c r="N286" s="190">
        <f t="shared" si="427"/>
        <v>0</v>
      </c>
      <c r="O286" s="211" t="str">
        <f t="shared" si="393"/>
        <v>-</v>
      </c>
      <c r="P286" s="210">
        <f t="shared" si="394"/>
        <v>0</v>
      </c>
      <c r="Q286" s="230">
        <f t="shared" si="395"/>
        <v>0</v>
      </c>
      <c r="R286" s="126"/>
      <c r="S286" s="35"/>
      <c r="T286" s="227" t="str">
        <f t="shared" si="413"/>
        <v>-</v>
      </c>
      <c r="U286" s="238"/>
      <c r="V286" s="239"/>
      <c r="W286" s="238"/>
      <c r="X286" s="139" t="str">
        <f t="shared" si="396"/>
        <v>-</v>
      </c>
      <c r="Y286" s="252">
        <f t="shared" si="397"/>
        <v>0</v>
      </c>
      <c r="Z286" s="126"/>
      <c r="AA286" s="35"/>
      <c r="AB286" s="227" t="str">
        <f t="shared" si="414"/>
        <v>-</v>
      </c>
      <c r="AC286" s="238"/>
      <c r="AD286" s="239"/>
      <c r="AE286" s="238"/>
      <c r="AF286" s="139" t="str">
        <f t="shared" si="398"/>
        <v>-</v>
      </c>
      <c r="AG286" s="252">
        <f t="shared" si="399"/>
        <v>0</v>
      </c>
      <c r="AH286" s="126"/>
      <c r="AI286" s="35"/>
      <c r="AJ286" s="227" t="str">
        <f t="shared" si="415"/>
        <v>-</v>
      </c>
      <c r="AK286" s="238"/>
      <c r="AL286" s="239"/>
      <c r="AM286" s="238"/>
      <c r="AN286" s="139" t="str">
        <f t="shared" si="400"/>
        <v>-</v>
      </c>
      <c r="AO286" s="252">
        <f t="shared" si="401"/>
        <v>0</v>
      </c>
      <c r="AP286" s="126"/>
      <c r="AQ286" s="35"/>
      <c r="AR286" s="227" t="str">
        <f t="shared" si="416"/>
        <v>-</v>
      </c>
      <c r="AS286" s="238"/>
      <c r="AT286" s="239"/>
      <c r="AU286" s="238"/>
      <c r="AV286" s="139" t="str">
        <f t="shared" si="402"/>
        <v>-</v>
      </c>
      <c r="AW286" s="252">
        <f t="shared" si="403"/>
        <v>0</v>
      </c>
      <c r="AX286" s="126"/>
      <c r="AY286" s="35"/>
      <c r="AZ286" s="227" t="str">
        <f t="shared" si="417"/>
        <v>-</v>
      </c>
      <c r="BA286" s="238"/>
      <c r="BB286" s="239"/>
      <c r="BC286" s="238"/>
      <c r="BD286" s="139" t="str">
        <f t="shared" si="404"/>
        <v>-</v>
      </c>
      <c r="BE286" s="252">
        <f t="shared" si="405"/>
        <v>0</v>
      </c>
      <c r="BF286" s="126"/>
      <c r="BG286" s="35"/>
      <c r="BH286" s="227" t="str">
        <f t="shared" si="406"/>
        <v>-</v>
      </c>
      <c r="BI286" s="238"/>
      <c r="BJ286" s="239"/>
      <c r="BK286" s="238"/>
      <c r="BL286" s="139" t="str">
        <f t="shared" si="407"/>
        <v>-</v>
      </c>
      <c r="BM286" s="252">
        <f t="shared" si="389"/>
        <v>0</v>
      </c>
      <c r="BN286" s="126"/>
      <c r="BO286" s="35"/>
      <c r="BP286" s="227" t="str">
        <f t="shared" si="408"/>
        <v>-</v>
      </c>
      <c r="BQ286" s="238"/>
      <c r="BR286" s="239"/>
      <c r="BS286" s="238"/>
      <c r="BT286" s="139" t="str">
        <f t="shared" si="409"/>
        <v>-</v>
      </c>
      <c r="BU286" s="252">
        <f t="shared" si="390"/>
        <v>0</v>
      </c>
      <c r="BV286" s="126"/>
      <c r="BW286" s="35"/>
      <c r="BX286" s="227" t="str">
        <f t="shared" si="418"/>
        <v>-</v>
      </c>
      <c r="BY286" s="238"/>
      <c r="BZ286" s="239"/>
      <c r="CA286" s="238"/>
      <c r="CB286" s="139" t="str">
        <f t="shared" si="410"/>
        <v>-</v>
      </c>
      <c r="CC286" s="252">
        <f t="shared" si="411"/>
        <v>0</v>
      </c>
    </row>
    <row r="287" ht="15" customHeight="1" spans="1:81">
      <c r="A287" s="265"/>
      <c r="B287" s="115">
        <v>28</v>
      </c>
      <c r="C287" s="192">
        <f t="shared" si="391"/>
        <v>0</v>
      </c>
      <c r="D287" s="189">
        <f t="shared" si="419"/>
        <v>0</v>
      </c>
      <c r="E287" s="189">
        <f t="shared" si="420"/>
        <v>0</v>
      </c>
      <c r="F287" s="190">
        <f t="shared" si="421"/>
        <v>0</v>
      </c>
      <c r="G287" s="190">
        <f t="shared" si="422"/>
        <v>0</v>
      </c>
      <c r="H287" s="190">
        <f t="shared" si="423"/>
        <v>0</v>
      </c>
      <c r="I287" s="208">
        <f t="shared" si="424"/>
        <v>0</v>
      </c>
      <c r="J287" s="204" t="str">
        <f t="shared" si="412"/>
        <v>-</v>
      </c>
      <c r="K287" s="208">
        <f t="shared" si="425"/>
        <v>0</v>
      </c>
      <c r="L287" s="208">
        <f t="shared" si="426"/>
        <v>0</v>
      </c>
      <c r="M287" s="210">
        <f t="shared" si="392"/>
        <v>0</v>
      </c>
      <c r="N287" s="190">
        <f t="shared" si="427"/>
        <v>0</v>
      </c>
      <c r="O287" s="211" t="str">
        <f t="shared" si="393"/>
        <v>-</v>
      </c>
      <c r="P287" s="210">
        <f t="shared" si="394"/>
        <v>0</v>
      </c>
      <c r="Q287" s="230">
        <f t="shared" si="395"/>
        <v>0</v>
      </c>
      <c r="R287" s="126"/>
      <c r="S287" s="35"/>
      <c r="T287" s="227" t="str">
        <f t="shared" si="413"/>
        <v>-</v>
      </c>
      <c r="U287" s="238"/>
      <c r="V287" s="239"/>
      <c r="W287" s="238"/>
      <c r="X287" s="139" t="str">
        <f t="shared" si="396"/>
        <v>-</v>
      </c>
      <c r="Y287" s="252">
        <f t="shared" si="397"/>
        <v>0</v>
      </c>
      <c r="Z287" s="126"/>
      <c r="AA287" s="35"/>
      <c r="AB287" s="227" t="str">
        <f t="shared" si="414"/>
        <v>-</v>
      </c>
      <c r="AC287" s="238"/>
      <c r="AD287" s="239"/>
      <c r="AE287" s="238"/>
      <c r="AF287" s="139" t="str">
        <f t="shared" si="398"/>
        <v>-</v>
      </c>
      <c r="AG287" s="252">
        <f t="shared" si="399"/>
        <v>0</v>
      </c>
      <c r="AH287" s="126"/>
      <c r="AI287" s="35"/>
      <c r="AJ287" s="227" t="str">
        <f t="shared" si="415"/>
        <v>-</v>
      </c>
      <c r="AK287" s="238"/>
      <c r="AL287" s="239"/>
      <c r="AM287" s="238"/>
      <c r="AN287" s="139" t="str">
        <f t="shared" si="400"/>
        <v>-</v>
      </c>
      <c r="AO287" s="252">
        <f t="shared" si="401"/>
        <v>0</v>
      </c>
      <c r="AP287" s="126"/>
      <c r="AQ287" s="35"/>
      <c r="AR287" s="227" t="str">
        <f t="shared" si="416"/>
        <v>-</v>
      </c>
      <c r="AS287" s="238"/>
      <c r="AT287" s="239"/>
      <c r="AU287" s="238"/>
      <c r="AV287" s="139" t="str">
        <f t="shared" si="402"/>
        <v>-</v>
      </c>
      <c r="AW287" s="252">
        <f t="shared" si="403"/>
        <v>0</v>
      </c>
      <c r="AX287" s="126"/>
      <c r="AY287" s="35"/>
      <c r="AZ287" s="227" t="str">
        <f t="shared" si="417"/>
        <v>-</v>
      </c>
      <c r="BA287" s="238"/>
      <c r="BB287" s="239"/>
      <c r="BC287" s="238"/>
      <c r="BD287" s="139" t="str">
        <f t="shared" si="404"/>
        <v>-</v>
      </c>
      <c r="BE287" s="252">
        <f t="shared" si="405"/>
        <v>0</v>
      </c>
      <c r="BF287" s="126"/>
      <c r="BG287" s="35"/>
      <c r="BH287" s="227" t="str">
        <f t="shared" si="406"/>
        <v>-</v>
      </c>
      <c r="BI287" s="238"/>
      <c r="BJ287" s="239"/>
      <c r="BK287" s="238"/>
      <c r="BL287" s="139" t="str">
        <f t="shared" si="407"/>
        <v>-</v>
      </c>
      <c r="BM287" s="252">
        <f t="shared" si="389"/>
        <v>0</v>
      </c>
      <c r="BN287" s="126"/>
      <c r="BO287" s="35"/>
      <c r="BP287" s="227" t="str">
        <f t="shared" si="408"/>
        <v>-</v>
      </c>
      <c r="BQ287" s="238"/>
      <c r="BR287" s="239"/>
      <c r="BS287" s="238"/>
      <c r="BT287" s="139" t="str">
        <f t="shared" si="409"/>
        <v>-</v>
      </c>
      <c r="BU287" s="252">
        <f t="shared" si="390"/>
        <v>0</v>
      </c>
      <c r="BV287" s="126"/>
      <c r="BW287" s="35"/>
      <c r="BX287" s="227" t="str">
        <f t="shared" si="418"/>
        <v>-</v>
      </c>
      <c r="BY287" s="238"/>
      <c r="BZ287" s="239"/>
      <c r="CA287" s="238"/>
      <c r="CB287" s="139" t="str">
        <f t="shared" si="410"/>
        <v>-</v>
      </c>
      <c r="CC287" s="252">
        <f t="shared" si="411"/>
        <v>0</v>
      </c>
    </row>
    <row r="288" ht="15" customHeight="1" spans="1:81">
      <c r="A288" s="265"/>
      <c r="B288" s="115">
        <v>29</v>
      </c>
      <c r="C288" s="192">
        <f t="shared" si="391"/>
        <v>0</v>
      </c>
      <c r="D288" s="189">
        <f t="shared" si="419"/>
        <v>0</v>
      </c>
      <c r="E288" s="189">
        <f t="shared" si="420"/>
        <v>0</v>
      </c>
      <c r="F288" s="190">
        <f t="shared" si="421"/>
        <v>0</v>
      </c>
      <c r="G288" s="190">
        <f t="shared" si="422"/>
        <v>0</v>
      </c>
      <c r="H288" s="190">
        <f t="shared" si="423"/>
        <v>0</v>
      </c>
      <c r="I288" s="208">
        <f t="shared" si="424"/>
        <v>0</v>
      </c>
      <c r="J288" s="204" t="str">
        <f t="shared" si="412"/>
        <v>-</v>
      </c>
      <c r="K288" s="208">
        <f t="shared" si="425"/>
        <v>0</v>
      </c>
      <c r="L288" s="208">
        <f t="shared" si="426"/>
        <v>0</v>
      </c>
      <c r="M288" s="210">
        <f t="shared" si="392"/>
        <v>0</v>
      </c>
      <c r="N288" s="190">
        <f t="shared" si="427"/>
        <v>0</v>
      </c>
      <c r="O288" s="211" t="str">
        <f t="shared" si="393"/>
        <v>-</v>
      </c>
      <c r="P288" s="210">
        <f t="shared" si="394"/>
        <v>0</v>
      </c>
      <c r="Q288" s="230">
        <f t="shared" si="395"/>
        <v>0</v>
      </c>
      <c r="R288" s="126"/>
      <c r="S288" s="35"/>
      <c r="T288" s="227" t="str">
        <f t="shared" si="413"/>
        <v>-</v>
      </c>
      <c r="U288" s="238"/>
      <c r="V288" s="239"/>
      <c r="W288" s="238"/>
      <c r="X288" s="139" t="str">
        <f t="shared" si="396"/>
        <v>-</v>
      </c>
      <c r="Y288" s="252">
        <f t="shared" si="397"/>
        <v>0</v>
      </c>
      <c r="Z288" s="126"/>
      <c r="AA288" s="35"/>
      <c r="AB288" s="227" t="str">
        <f t="shared" si="414"/>
        <v>-</v>
      </c>
      <c r="AC288" s="238"/>
      <c r="AD288" s="239"/>
      <c r="AE288" s="238"/>
      <c r="AF288" s="139" t="str">
        <f t="shared" si="398"/>
        <v>-</v>
      </c>
      <c r="AG288" s="252">
        <f t="shared" si="399"/>
        <v>0</v>
      </c>
      <c r="AH288" s="126"/>
      <c r="AI288" s="35"/>
      <c r="AJ288" s="227" t="str">
        <f t="shared" si="415"/>
        <v>-</v>
      </c>
      <c r="AK288" s="238"/>
      <c r="AL288" s="239"/>
      <c r="AM288" s="238"/>
      <c r="AN288" s="139" t="str">
        <f t="shared" si="400"/>
        <v>-</v>
      </c>
      <c r="AO288" s="252">
        <f t="shared" si="401"/>
        <v>0</v>
      </c>
      <c r="AP288" s="126"/>
      <c r="AQ288" s="35"/>
      <c r="AR288" s="227" t="str">
        <f t="shared" si="416"/>
        <v>-</v>
      </c>
      <c r="AS288" s="238"/>
      <c r="AT288" s="239"/>
      <c r="AU288" s="238"/>
      <c r="AV288" s="139" t="str">
        <f t="shared" si="402"/>
        <v>-</v>
      </c>
      <c r="AW288" s="252">
        <f t="shared" si="403"/>
        <v>0</v>
      </c>
      <c r="AX288" s="126"/>
      <c r="AY288" s="35"/>
      <c r="AZ288" s="227" t="str">
        <f t="shared" si="417"/>
        <v>-</v>
      </c>
      <c r="BA288" s="238"/>
      <c r="BB288" s="239"/>
      <c r="BC288" s="238"/>
      <c r="BD288" s="139" t="str">
        <f t="shared" si="404"/>
        <v>-</v>
      </c>
      <c r="BE288" s="252">
        <f t="shared" si="405"/>
        <v>0</v>
      </c>
      <c r="BF288" s="126"/>
      <c r="BG288" s="35"/>
      <c r="BH288" s="227" t="str">
        <f t="shared" si="406"/>
        <v>-</v>
      </c>
      <c r="BI288" s="238"/>
      <c r="BJ288" s="239"/>
      <c r="BK288" s="238"/>
      <c r="BL288" s="139" t="str">
        <f t="shared" si="407"/>
        <v>-</v>
      </c>
      <c r="BM288" s="252">
        <f t="shared" si="389"/>
        <v>0</v>
      </c>
      <c r="BN288" s="126"/>
      <c r="BO288" s="35"/>
      <c r="BP288" s="227" t="str">
        <f t="shared" si="408"/>
        <v>-</v>
      </c>
      <c r="BQ288" s="238"/>
      <c r="BR288" s="239"/>
      <c r="BS288" s="238"/>
      <c r="BT288" s="139" t="str">
        <f t="shared" si="409"/>
        <v>-</v>
      </c>
      <c r="BU288" s="252">
        <f t="shared" si="390"/>
        <v>0</v>
      </c>
      <c r="BV288" s="126"/>
      <c r="BW288" s="35"/>
      <c r="BX288" s="227" t="str">
        <f t="shared" si="418"/>
        <v>-</v>
      </c>
      <c r="BY288" s="238"/>
      <c r="BZ288" s="239"/>
      <c r="CA288" s="238"/>
      <c r="CB288" s="139" t="str">
        <f t="shared" si="410"/>
        <v>-</v>
      </c>
      <c r="CC288" s="252">
        <f t="shared" si="411"/>
        <v>0</v>
      </c>
    </row>
    <row r="289" ht="15" customHeight="1" spans="1:81">
      <c r="A289" s="265"/>
      <c r="B289" s="115">
        <v>30</v>
      </c>
      <c r="C289" s="192">
        <f t="shared" si="391"/>
        <v>0</v>
      </c>
      <c r="D289" s="189">
        <f t="shared" si="419"/>
        <v>0</v>
      </c>
      <c r="E289" s="189">
        <f t="shared" si="420"/>
        <v>0</v>
      </c>
      <c r="F289" s="190">
        <f t="shared" si="421"/>
        <v>0</v>
      </c>
      <c r="G289" s="190">
        <f t="shared" si="422"/>
        <v>0</v>
      </c>
      <c r="H289" s="190">
        <f t="shared" si="423"/>
        <v>0</v>
      </c>
      <c r="I289" s="208">
        <f t="shared" si="424"/>
        <v>0</v>
      </c>
      <c r="J289" s="204" t="str">
        <f t="shared" si="412"/>
        <v>-</v>
      </c>
      <c r="K289" s="208">
        <f t="shared" si="425"/>
        <v>0</v>
      </c>
      <c r="L289" s="208">
        <f t="shared" si="426"/>
        <v>0</v>
      </c>
      <c r="M289" s="210">
        <f t="shared" si="392"/>
        <v>0</v>
      </c>
      <c r="N289" s="190">
        <f t="shared" si="427"/>
        <v>0</v>
      </c>
      <c r="O289" s="211" t="str">
        <f t="shared" si="393"/>
        <v>-</v>
      </c>
      <c r="P289" s="210">
        <f t="shared" si="394"/>
        <v>0</v>
      </c>
      <c r="Q289" s="230">
        <f t="shared" si="395"/>
        <v>0</v>
      </c>
      <c r="R289" s="126"/>
      <c r="S289" s="35"/>
      <c r="T289" s="227" t="str">
        <f t="shared" si="413"/>
        <v>-</v>
      </c>
      <c r="U289" s="238"/>
      <c r="V289" s="239"/>
      <c r="W289" s="238"/>
      <c r="X289" s="139" t="str">
        <f t="shared" si="396"/>
        <v>-</v>
      </c>
      <c r="Y289" s="252">
        <f t="shared" si="397"/>
        <v>0</v>
      </c>
      <c r="Z289" s="126"/>
      <c r="AA289" s="35"/>
      <c r="AB289" s="227" t="str">
        <f t="shared" si="414"/>
        <v>-</v>
      </c>
      <c r="AC289" s="238"/>
      <c r="AD289" s="239"/>
      <c r="AE289" s="238"/>
      <c r="AF289" s="139" t="str">
        <f t="shared" si="398"/>
        <v>-</v>
      </c>
      <c r="AG289" s="252">
        <f t="shared" si="399"/>
        <v>0</v>
      </c>
      <c r="AH289" s="126"/>
      <c r="AI289" s="35"/>
      <c r="AJ289" s="227" t="str">
        <f t="shared" si="415"/>
        <v>-</v>
      </c>
      <c r="AK289" s="238"/>
      <c r="AL289" s="239"/>
      <c r="AM289" s="238"/>
      <c r="AN289" s="139" t="str">
        <f t="shared" si="400"/>
        <v>-</v>
      </c>
      <c r="AO289" s="252">
        <f t="shared" si="401"/>
        <v>0</v>
      </c>
      <c r="AP289" s="126"/>
      <c r="AQ289" s="35"/>
      <c r="AR289" s="227" t="str">
        <f t="shared" si="416"/>
        <v>-</v>
      </c>
      <c r="AS289" s="238"/>
      <c r="AT289" s="239"/>
      <c r="AU289" s="238"/>
      <c r="AV289" s="139" t="str">
        <f t="shared" si="402"/>
        <v>-</v>
      </c>
      <c r="AW289" s="252">
        <f t="shared" si="403"/>
        <v>0</v>
      </c>
      <c r="AX289" s="126"/>
      <c r="AY289" s="35"/>
      <c r="AZ289" s="227" t="str">
        <f t="shared" si="417"/>
        <v>-</v>
      </c>
      <c r="BA289" s="238"/>
      <c r="BB289" s="239"/>
      <c r="BC289" s="238"/>
      <c r="BD289" s="139" t="str">
        <f t="shared" si="404"/>
        <v>-</v>
      </c>
      <c r="BE289" s="252">
        <f t="shared" si="405"/>
        <v>0</v>
      </c>
      <c r="BF289" s="126"/>
      <c r="BG289" s="35"/>
      <c r="BH289" s="227" t="str">
        <f t="shared" si="406"/>
        <v>-</v>
      </c>
      <c r="BI289" s="238"/>
      <c r="BJ289" s="239"/>
      <c r="BK289" s="238"/>
      <c r="BL289" s="139" t="str">
        <f t="shared" si="407"/>
        <v>-</v>
      </c>
      <c r="BM289" s="252">
        <f t="shared" si="389"/>
        <v>0</v>
      </c>
      <c r="BN289" s="126"/>
      <c r="BO289" s="35"/>
      <c r="BP289" s="227" t="str">
        <f t="shared" si="408"/>
        <v>-</v>
      </c>
      <c r="BQ289" s="238"/>
      <c r="BR289" s="239"/>
      <c r="BS289" s="238"/>
      <c r="BT289" s="139" t="str">
        <f t="shared" si="409"/>
        <v>-</v>
      </c>
      <c r="BU289" s="252">
        <f t="shared" si="390"/>
        <v>0</v>
      </c>
      <c r="BV289" s="126"/>
      <c r="BW289" s="35"/>
      <c r="BX289" s="227" t="str">
        <f t="shared" si="418"/>
        <v>-</v>
      </c>
      <c r="BY289" s="238"/>
      <c r="BZ289" s="239"/>
      <c r="CA289" s="238"/>
      <c r="CB289" s="139" t="str">
        <f t="shared" si="410"/>
        <v>-</v>
      </c>
      <c r="CC289" s="252">
        <f t="shared" si="411"/>
        <v>0</v>
      </c>
    </row>
    <row r="290" s="170" customFormat="1" ht="18" customHeight="1" spans="1:81">
      <c r="A290" s="141" t="s">
        <v>58</v>
      </c>
      <c r="B290" s="261"/>
      <c r="C290" s="143">
        <f t="shared" ref="C290" si="428">C291+C323+C354</f>
        <v>0</v>
      </c>
      <c r="D290" s="189">
        <f t="shared" si="419"/>
        <v>0</v>
      </c>
      <c r="E290" s="189">
        <f t="shared" si="420"/>
        <v>0</v>
      </c>
      <c r="F290" s="262">
        <f t="shared" si="421"/>
        <v>0</v>
      </c>
      <c r="G290" s="190">
        <f t="shared" si="422"/>
        <v>0</v>
      </c>
      <c r="H290" s="190">
        <f t="shared" si="423"/>
        <v>0</v>
      </c>
      <c r="I290" s="208">
        <f t="shared" si="424"/>
        <v>0</v>
      </c>
      <c r="J290" s="266" t="str">
        <f t="shared" si="412"/>
        <v>-</v>
      </c>
      <c r="K290" s="267">
        <f t="shared" si="425"/>
        <v>0</v>
      </c>
      <c r="L290" s="208">
        <f t="shared" si="426"/>
        <v>0</v>
      </c>
      <c r="M290" s="159">
        <f>M291+M323+M354</f>
        <v>0</v>
      </c>
      <c r="N290" s="262">
        <f t="shared" si="427"/>
        <v>0</v>
      </c>
      <c r="O290" s="146" t="str">
        <f t="shared" si="393"/>
        <v>-</v>
      </c>
      <c r="P290" s="159">
        <f t="shared" si="394"/>
        <v>0</v>
      </c>
      <c r="Q290" s="270">
        <f t="shared" si="395"/>
        <v>0</v>
      </c>
      <c r="R290" s="143">
        <f>R291+R323+R354</f>
        <v>0</v>
      </c>
      <c r="S290" s="143">
        <f>S291+S323+S354</f>
        <v>0</v>
      </c>
      <c r="T290" s="272" t="str">
        <f t="shared" si="413"/>
        <v>-</v>
      </c>
      <c r="U290" s="159">
        <f>U291+U323+U354</f>
        <v>0</v>
      </c>
      <c r="V290" s="143">
        <f>V291+V323+V354</f>
        <v>0</v>
      </c>
      <c r="W290" s="159">
        <f>W291+W323+W354</f>
        <v>0</v>
      </c>
      <c r="X290" s="146" t="str">
        <f t="shared" si="396"/>
        <v>-</v>
      </c>
      <c r="Y290" s="143">
        <f>Y291+Y323+Y354</f>
        <v>0</v>
      </c>
      <c r="Z290" s="143">
        <f>Z291+Z323+Z354</f>
        <v>0</v>
      </c>
      <c r="AA290" s="143">
        <f>AA291+AA323+AA354</f>
        <v>0</v>
      </c>
      <c r="AB290" s="272" t="str">
        <f t="shared" si="414"/>
        <v>-</v>
      </c>
      <c r="AC290" s="159">
        <f>AC291+AC323+AC354</f>
        <v>0</v>
      </c>
      <c r="AD290" s="143">
        <f>AD291+AD323+AD354</f>
        <v>0</v>
      </c>
      <c r="AE290" s="159">
        <f>AE291+AE323+AE354</f>
        <v>0</v>
      </c>
      <c r="AF290" s="146" t="str">
        <f t="shared" si="398"/>
        <v>-</v>
      </c>
      <c r="AG290" s="143">
        <f>AG291+AG323+AG354</f>
        <v>0</v>
      </c>
      <c r="AH290" s="143">
        <f>AH291+AH323+AH354</f>
        <v>0</v>
      </c>
      <c r="AI290" s="143">
        <f>AI291+AI323+AI354</f>
        <v>0</v>
      </c>
      <c r="AJ290" s="272" t="str">
        <f t="shared" si="415"/>
        <v>-</v>
      </c>
      <c r="AK290" s="159">
        <f>AK291+AK323+AK354</f>
        <v>0</v>
      </c>
      <c r="AL290" s="143">
        <f>AL291+AL323+AL354</f>
        <v>0</v>
      </c>
      <c r="AM290" s="159">
        <f>AM291+AM323+AM354</f>
        <v>0</v>
      </c>
      <c r="AN290" s="146" t="str">
        <f t="shared" si="400"/>
        <v>-</v>
      </c>
      <c r="AO290" s="143">
        <f>AO291+AO323+AO354</f>
        <v>0</v>
      </c>
      <c r="AP290" s="143">
        <f>AP291+AP323+AP354</f>
        <v>0</v>
      </c>
      <c r="AQ290" s="143">
        <f>AQ291+AQ323+AQ354</f>
        <v>0</v>
      </c>
      <c r="AR290" s="272" t="str">
        <f t="shared" si="416"/>
        <v>-</v>
      </c>
      <c r="AS290" s="159">
        <f>AS291+AS323+AS354</f>
        <v>0</v>
      </c>
      <c r="AT290" s="143">
        <f>AT291+AT323+AT354</f>
        <v>0</v>
      </c>
      <c r="AU290" s="159">
        <f>AU291+AU323+AU354</f>
        <v>0</v>
      </c>
      <c r="AV290" s="146" t="str">
        <f t="shared" si="402"/>
        <v>-</v>
      </c>
      <c r="AW290" s="143">
        <f>AW291+AW323+AW354</f>
        <v>0</v>
      </c>
      <c r="AX290" s="143">
        <f>AX291+AX323+AX354</f>
        <v>0</v>
      </c>
      <c r="AY290" s="143">
        <f>AY291+AY323+AY354</f>
        <v>0</v>
      </c>
      <c r="AZ290" s="272" t="str">
        <f t="shared" si="417"/>
        <v>-</v>
      </c>
      <c r="BA290" s="159">
        <f t="shared" ref="BA290:BG290" si="429">BA291+BA323+BA354</f>
        <v>0</v>
      </c>
      <c r="BB290" s="143">
        <f t="shared" si="429"/>
        <v>0</v>
      </c>
      <c r="BC290" s="159">
        <f t="shared" si="429"/>
        <v>0</v>
      </c>
      <c r="BD290" s="146" t="str">
        <f t="shared" si="404"/>
        <v>-</v>
      </c>
      <c r="BE290" s="143">
        <f t="shared" si="429"/>
        <v>0</v>
      </c>
      <c r="BF290" s="143">
        <f t="shared" si="429"/>
        <v>0</v>
      </c>
      <c r="BG290" s="143">
        <f t="shared" si="429"/>
        <v>0</v>
      </c>
      <c r="BH290" s="272" t="str">
        <f t="shared" si="406"/>
        <v>-</v>
      </c>
      <c r="BI290" s="159">
        <f t="shared" ref="BI290:BK290" si="430">BI291+BI323+BI354</f>
        <v>0</v>
      </c>
      <c r="BJ290" s="143">
        <f t="shared" si="430"/>
        <v>0</v>
      </c>
      <c r="BK290" s="159">
        <f t="shared" si="430"/>
        <v>0</v>
      </c>
      <c r="BL290" s="146" t="str">
        <f t="shared" si="407"/>
        <v>-</v>
      </c>
      <c r="BM290" s="143">
        <f t="shared" ref="BM290:BO290" si="431">BM291+BM323+BM354</f>
        <v>0</v>
      </c>
      <c r="BN290" s="143">
        <f t="shared" si="431"/>
        <v>0</v>
      </c>
      <c r="BO290" s="143">
        <f t="shared" si="431"/>
        <v>0</v>
      </c>
      <c r="BP290" s="272" t="str">
        <f t="shared" si="408"/>
        <v>-</v>
      </c>
      <c r="BQ290" s="159">
        <f t="shared" ref="BQ290:BS290" si="432">BQ291+BQ323+BQ354</f>
        <v>0</v>
      </c>
      <c r="BR290" s="143">
        <f t="shared" si="432"/>
        <v>0</v>
      </c>
      <c r="BS290" s="159">
        <f t="shared" si="432"/>
        <v>0</v>
      </c>
      <c r="BT290" s="146" t="str">
        <f t="shared" si="409"/>
        <v>-</v>
      </c>
      <c r="BU290" s="143">
        <f>BU291+BU323+BU354</f>
        <v>0</v>
      </c>
      <c r="BV290" s="143">
        <f>BV291+BV323+BV354</f>
        <v>0</v>
      </c>
      <c r="BW290" s="143">
        <f>BW291+BW323+BW354</f>
        <v>0</v>
      </c>
      <c r="BX290" s="272" t="str">
        <f t="shared" si="418"/>
        <v>-</v>
      </c>
      <c r="BY290" s="159">
        <f>BY291+BY323+BY354</f>
        <v>0</v>
      </c>
      <c r="BZ290" s="143">
        <f>BZ291+BZ323+BZ354</f>
        <v>0</v>
      </c>
      <c r="CA290" s="159">
        <f>CA291+CA323+CA354</f>
        <v>0</v>
      </c>
      <c r="CB290" s="146" t="str">
        <f t="shared" si="410"/>
        <v>-</v>
      </c>
      <c r="CC290" s="143">
        <f>CC291+CC323+CC354</f>
        <v>0</v>
      </c>
    </row>
    <row r="291" ht="16.5" customHeight="1" spans="1:81">
      <c r="A291" s="147" t="s">
        <v>59</v>
      </c>
      <c r="B291" s="263"/>
      <c r="C291" s="156">
        <f t="shared" ref="C291" si="433">SUM(C292:C322)</f>
        <v>0</v>
      </c>
      <c r="D291" s="189">
        <f t="shared" si="419"/>
        <v>0</v>
      </c>
      <c r="E291" s="189">
        <f t="shared" si="420"/>
        <v>0</v>
      </c>
      <c r="F291" s="264">
        <f t="shared" si="421"/>
        <v>0</v>
      </c>
      <c r="G291" s="190">
        <f t="shared" si="422"/>
        <v>0</v>
      </c>
      <c r="H291" s="190">
        <f t="shared" si="423"/>
        <v>0</v>
      </c>
      <c r="I291" s="208">
        <f t="shared" si="424"/>
        <v>0</v>
      </c>
      <c r="J291" s="268" t="str">
        <f t="shared" si="412"/>
        <v>-</v>
      </c>
      <c r="K291" s="269">
        <f t="shared" si="425"/>
        <v>0</v>
      </c>
      <c r="L291" s="208">
        <f t="shared" si="426"/>
        <v>0</v>
      </c>
      <c r="M291" s="157">
        <f>SUM(M292:M322)</f>
        <v>0</v>
      </c>
      <c r="N291" s="264">
        <f t="shared" si="427"/>
        <v>0</v>
      </c>
      <c r="O291" s="152" t="str">
        <f t="shared" si="393"/>
        <v>-</v>
      </c>
      <c r="P291" s="157">
        <f t="shared" si="394"/>
        <v>0</v>
      </c>
      <c r="Q291" s="274">
        <f t="shared" si="395"/>
        <v>0</v>
      </c>
      <c r="R291" s="156">
        <f>SUM(R292:R322)</f>
        <v>0</v>
      </c>
      <c r="S291" s="149">
        <f>SUM(S292:S322)</f>
        <v>0</v>
      </c>
      <c r="T291" s="275" t="str">
        <f t="shared" si="413"/>
        <v>-</v>
      </c>
      <c r="U291" s="157">
        <f>SUM(U292:U322)</f>
        <v>0</v>
      </c>
      <c r="V291" s="276">
        <f>SUM(V292:V322)</f>
        <v>0</v>
      </c>
      <c r="W291" s="157">
        <f>SUM(W292:W322)</f>
        <v>0</v>
      </c>
      <c r="X291" s="152" t="str">
        <f t="shared" si="396"/>
        <v>-</v>
      </c>
      <c r="Y291" s="278">
        <f>SUM(Y292:Y322)</f>
        <v>0</v>
      </c>
      <c r="Z291" s="156">
        <f>SUM(Z292:Z322)</f>
        <v>0</v>
      </c>
      <c r="AA291" s="149">
        <f>SUM(AA292:AA322)</f>
        <v>0</v>
      </c>
      <c r="AB291" s="275" t="str">
        <f t="shared" si="414"/>
        <v>-</v>
      </c>
      <c r="AC291" s="157">
        <f>SUM(AC292:AC322)</f>
        <v>0</v>
      </c>
      <c r="AD291" s="276">
        <f>SUM(AD292:AD322)</f>
        <v>0</v>
      </c>
      <c r="AE291" s="157">
        <f>SUM(AE292:AE322)</f>
        <v>0</v>
      </c>
      <c r="AF291" s="152" t="str">
        <f t="shared" si="398"/>
        <v>-</v>
      </c>
      <c r="AG291" s="278">
        <f>SUM(AG292:AG322)</f>
        <v>0</v>
      </c>
      <c r="AH291" s="156">
        <f>SUM(AH292:AH322)</f>
        <v>0</v>
      </c>
      <c r="AI291" s="149">
        <f>SUM(AI292:AI322)</f>
        <v>0</v>
      </c>
      <c r="AJ291" s="275" t="str">
        <f t="shared" si="415"/>
        <v>-</v>
      </c>
      <c r="AK291" s="157">
        <f>SUM(AK292:AK322)</f>
        <v>0</v>
      </c>
      <c r="AL291" s="276">
        <f>SUM(AL292:AL322)</f>
        <v>0</v>
      </c>
      <c r="AM291" s="157">
        <f>SUM(AM292:AM322)</f>
        <v>0</v>
      </c>
      <c r="AN291" s="152" t="str">
        <f t="shared" si="400"/>
        <v>-</v>
      </c>
      <c r="AO291" s="278">
        <f>SUM(AO292:AO322)</f>
        <v>0</v>
      </c>
      <c r="AP291" s="156">
        <f>SUM(AP292:AP322)</f>
        <v>0</v>
      </c>
      <c r="AQ291" s="149">
        <f>SUM(AQ292:AQ322)</f>
        <v>0</v>
      </c>
      <c r="AR291" s="275" t="str">
        <f t="shared" si="416"/>
        <v>-</v>
      </c>
      <c r="AS291" s="157">
        <f>SUM(AS292:AS322)</f>
        <v>0</v>
      </c>
      <c r="AT291" s="276">
        <f>SUM(AT292:AT322)</f>
        <v>0</v>
      </c>
      <c r="AU291" s="157">
        <f>SUM(AU292:AU322)</f>
        <v>0</v>
      </c>
      <c r="AV291" s="152" t="str">
        <f t="shared" si="402"/>
        <v>-</v>
      </c>
      <c r="AW291" s="278">
        <f>SUM(AW292:AW322)</f>
        <v>0</v>
      </c>
      <c r="AX291" s="156">
        <f>SUM(AX292:AX322)</f>
        <v>0</v>
      </c>
      <c r="AY291" s="149">
        <f>SUM(AY292:AY322)</f>
        <v>0</v>
      </c>
      <c r="AZ291" s="275" t="str">
        <f t="shared" si="417"/>
        <v>-</v>
      </c>
      <c r="BA291" s="157">
        <f t="shared" ref="BA291:BG291" si="434">SUM(BA292:BA322)</f>
        <v>0</v>
      </c>
      <c r="BB291" s="276">
        <f t="shared" si="434"/>
        <v>0</v>
      </c>
      <c r="BC291" s="157">
        <f t="shared" si="434"/>
        <v>0</v>
      </c>
      <c r="BD291" s="152" t="str">
        <f t="shared" si="404"/>
        <v>-</v>
      </c>
      <c r="BE291" s="278">
        <f t="shared" si="434"/>
        <v>0</v>
      </c>
      <c r="BF291" s="156">
        <f t="shared" si="434"/>
        <v>0</v>
      </c>
      <c r="BG291" s="149">
        <f t="shared" si="434"/>
        <v>0</v>
      </c>
      <c r="BH291" s="275" t="str">
        <f t="shared" si="406"/>
        <v>-</v>
      </c>
      <c r="BI291" s="157">
        <f t="shared" ref="BI291:BK291" si="435">SUM(BI292:BI322)</f>
        <v>0</v>
      </c>
      <c r="BJ291" s="276">
        <f t="shared" si="435"/>
        <v>0</v>
      </c>
      <c r="BK291" s="157">
        <f t="shared" si="435"/>
        <v>0</v>
      </c>
      <c r="BL291" s="152" t="str">
        <f t="shared" si="407"/>
        <v>-</v>
      </c>
      <c r="BM291" s="278">
        <f t="shared" ref="BM291:BO291" si="436">SUM(BM292:BM322)</f>
        <v>0</v>
      </c>
      <c r="BN291" s="156">
        <f t="shared" si="436"/>
        <v>0</v>
      </c>
      <c r="BO291" s="149">
        <f t="shared" si="436"/>
        <v>0</v>
      </c>
      <c r="BP291" s="275" t="str">
        <f t="shared" si="408"/>
        <v>-</v>
      </c>
      <c r="BQ291" s="157">
        <f t="shared" ref="BQ291:BS291" si="437">SUM(BQ292:BQ322)</f>
        <v>0</v>
      </c>
      <c r="BR291" s="276">
        <f t="shared" si="437"/>
        <v>0</v>
      </c>
      <c r="BS291" s="157">
        <f t="shared" si="437"/>
        <v>0</v>
      </c>
      <c r="BT291" s="152" t="str">
        <f t="shared" si="409"/>
        <v>-</v>
      </c>
      <c r="BU291" s="278">
        <f>SUM(BU292:BU322)</f>
        <v>0</v>
      </c>
      <c r="BV291" s="156">
        <f>SUM(BV292:BV322)</f>
        <v>0</v>
      </c>
      <c r="BW291" s="149">
        <f>SUM(BW292:BW322)</f>
        <v>0</v>
      </c>
      <c r="BX291" s="275" t="str">
        <f t="shared" si="418"/>
        <v>-</v>
      </c>
      <c r="BY291" s="157">
        <f>SUM(BY292:BY322)</f>
        <v>0</v>
      </c>
      <c r="BZ291" s="276">
        <f>SUM(BZ292:BZ322)</f>
        <v>0</v>
      </c>
      <c r="CA291" s="157">
        <f>SUM(CA292:CA322)</f>
        <v>0</v>
      </c>
      <c r="CB291" s="152" t="str">
        <f t="shared" si="410"/>
        <v>-</v>
      </c>
      <c r="CC291" s="278">
        <f>SUM(CC292:CC322)</f>
        <v>0</v>
      </c>
    </row>
    <row r="292" ht="15" customHeight="1" spans="1:81">
      <c r="A292" s="265"/>
      <c r="B292" s="115">
        <v>1</v>
      </c>
      <c r="C292" s="192">
        <f>D292+E292</f>
        <v>0</v>
      </c>
      <c r="D292" s="189">
        <f t="shared" si="419"/>
        <v>0</v>
      </c>
      <c r="E292" s="189">
        <f t="shared" si="420"/>
        <v>0</v>
      </c>
      <c r="F292" s="190">
        <f t="shared" si="421"/>
        <v>0</v>
      </c>
      <c r="G292" s="190">
        <f t="shared" si="422"/>
        <v>0</v>
      </c>
      <c r="H292" s="190">
        <f t="shared" si="423"/>
        <v>0</v>
      </c>
      <c r="I292" s="208">
        <f t="shared" si="424"/>
        <v>0</v>
      </c>
      <c r="J292" s="204" t="str">
        <f t="shared" si="412"/>
        <v>-</v>
      </c>
      <c r="K292" s="208">
        <f t="shared" si="425"/>
        <v>0</v>
      </c>
      <c r="L292" s="208">
        <f t="shared" si="426"/>
        <v>0</v>
      </c>
      <c r="M292" s="210">
        <f>F292-N292</f>
        <v>0</v>
      </c>
      <c r="N292" s="190">
        <f t="shared" si="427"/>
        <v>0</v>
      </c>
      <c r="O292" s="211" t="str">
        <f t="shared" si="393"/>
        <v>-</v>
      </c>
      <c r="P292" s="210">
        <f t="shared" si="394"/>
        <v>0</v>
      </c>
      <c r="Q292" s="230">
        <f t="shared" si="395"/>
        <v>0</v>
      </c>
      <c r="R292" s="126"/>
      <c r="S292" s="35"/>
      <c r="T292" s="227" t="str">
        <f t="shared" si="413"/>
        <v>-</v>
      </c>
      <c r="U292" s="238"/>
      <c r="V292" s="239"/>
      <c r="W292" s="238"/>
      <c r="X292" s="139" t="str">
        <f t="shared" si="396"/>
        <v>-</v>
      </c>
      <c r="Y292" s="252">
        <f>R292-S292</f>
        <v>0</v>
      </c>
      <c r="Z292" s="126"/>
      <c r="AA292" s="35"/>
      <c r="AB292" s="227" t="str">
        <f t="shared" si="414"/>
        <v>-</v>
      </c>
      <c r="AC292" s="238"/>
      <c r="AD292" s="239"/>
      <c r="AE292" s="238"/>
      <c r="AF292" s="139" t="str">
        <f t="shared" si="398"/>
        <v>-</v>
      </c>
      <c r="AG292" s="252">
        <f>Z292-AA292</f>
        <v>0</v>
      </c>
      <c r="AH292" s="126"/>
      <c r="AI292" s="35"/>
      <c r="AJ292" s="227" t="str">
        <f t="shared" si="415"/>
        <v>-</v>
      </c>
      <c r="AK292" s="238"/>
      <c r="AL292" s="239"/>
      <c r="AM292" s="238"/>
      <c r="AN292" s="139" t="str">
        <f t="shared" si="400"/>
        <v>-</v>
      </c>
      <c r="AO292" s="252">
        <f>AH292-AI292</f>
        <v>0</v>
      </c>
      <c r="AP292" s="126"/>
      <c r="AQ292" s="35"/>
      <c r="AR292" s="227" t="str">
        <f t="shared" si="416"/>
        <v>-</v>
      </c>
      <c r="AS292" s="238"/>
      <c r="AT292" s="239"/>
      <c r="AU292" s="238"/>
      <c r="AV292" s="139" t="str">
        <f t="shared" si="402"/>
        <v>-</v>
      </c>
      <c r="AW292" s="252">
        <f>AP292-AQ292</f>
        <v>0</v>
      </c>
      <c r="AX292" s="126"/>
      <c r="AY292" s="35"/>
      <c r="AZ292" s="227" t="str">
        <f t="shared" si="417"/>
        <v>-</v>
      </c>
      <c r="BA292" s="238"/>
      <c r="BB292" s="239"/>
      <c r="BC292" s="238"/>
      <c r="BD292" s="139" t="str">
        <f t="shared" si="404"/>
        <v>-</v>
      </c>
      <c r="BE292" s="252">
        <f>AX292-AY292</f>
        <v>0</v>
      </c>
      <c r="BF292" s="126"/>
      <c r="BG292" s="35"/>
      <c r="BH292" s="227" t="str">
        <f t="shared" si="406"/>
        <v>-</v>
      </c>
      <c r="BI292" s="238"/>
      <c r="BJ292" s="239"/>
      <c r="BK292" s="238"/>
      <c r="BL292" s="139" t="str">
        <f t="shared" si="407"/>
        <v>-</v>
      </c>
      <c r="BM292" s="252">
        <f t="shared" ref="BM292:BM322" si="438">BF292-BG292</f>
        <v>0</v>
      </c>
      <c r="BN292" s="126"/>
      <c r="BO292" s="35"/>
      <c r="BP292" s="227" t="str">
        <f t="shared" si="408"/>
        <v>-</v>
      </c>
      <c r="BQ292" s="238"/>
      <c r="BR292" s="239"/>
      <c r="BS292" s="238"/>
      <c r="BT292" s="139" t="str">
        <f t="shared" si="409"/>
        <v>-</v>
      </c>
      <c r="BU292" s="252">
        <f t="shared" ref="BU292:BU322" si="439">BN292-BO292</f>
        <v>0</v>
      </c>
      <c r="BV292" s="126"/>
      <c r="BW292" s="35"/>
      <c r="BX292" s="227" t="str">
        <f t="shared" si="418"/>
        <v>-</v>
      </c>
      <c r="BY292" s="238"/>
      <c r="BZ292" s="239"/>
      <c r="CA292" s="238"/>
      <c r="CB292" s="139" t="str">
        <f t="shared" si="410"/>
        <v>-</v>
      </c>
      <c r="CC292" s="252">
        <f>BV292-BW292</f>
        <v>0</v>
      </c>
    </row>
    <row r="293" ht="15" customHeight="1" spans="1:81">
      <c r="A293" s="265"/>
      <c r="B293" s="115">
        <v>2</v>
      </c>
      <c r="C293" s="192">
        <f t="shared" ref="C293:C322" si="440">D293+E293</f>
        <v>0</v>
      </c>
      <c r="D293" s="189">
        <f t="shared" si="419"/>
        <v>0</v>
      </c>
      <c r="E293" s="189">
        <f t="shared" si="420"/>
        <v>0</v>
      </c>
      <c r="F293" s="190">
        <f t="shared" si="421"/>
        <v>0</v>
      </c>
      <c r="G293" s="190">
        <f t="shared" si="422"/>
        <v>0</v>
      </c>
      <c r="H293" s="190">
        <f t="shared" si="423"/>
        <v>0</v>
      </c>
      <c r="I293" s="208">
        <f t="shared" si="424"/>
        <v>0</v>
      </c>
      <c r="J293" s="204" t="str">
        <f t="shared" si="412"/>
        <v>-</v>
      </c>
      <c r="K293" s="208">
        <f t="shared" si="425"/>
        <v>0</v>
      </c>
      <c r="L293" s="208">
        <f t="shared" si="426"/>
        <v>0</v>
      </c>
      <c r="M293" s="210">
        <f t="shared" ref="M293:M322" si="441">F293-N293</f>
        <v>0</v>
      </c>
      <c r="N293" s="190">
        <f t="shared" si="427"/>
        <v>0</v>
      </c>
      <c r="O293" s="211" t="str">
        <f t="shared" ref="O293:O324" si="442">IF(M293&lt;&gt;0,M293/I293,"-")</f>
        <v>-</v>
      </c>
      <c r="P293" s="210">
        <f t="shared" ref="P293:P324" si="443">M293-Q293</f>
        <v>0</v>
      </c>
      <c r="Q293" s="230">
        <f t="shared" ref="Q293:Q324" si="444">M293*0.2</f>
        <v>0</v>
      </c>
      <c r="R293" s="126"/>
      <c r="S293" s="35"/>
      <c r="T293" s="227" t="str">
        <f t="shared" si="413"/>
        <v>-</v>
      </c>
      <c r="U293" s="238"/>
      <c r="V293" s="239"/>
      <c r="W293" s="238"/>
      <c r="X293" s="139" t="str">
        <f t="shared" ref="X293:X324" si="445">IF(U293&lt;&gt;0,U293/S293,"-")</f>
        <v>-</v>
      </c>
      <c r="Y293" s="252">
        <f t="shared" ref="Y293:Y322" si="446">R293-S293</f>
        <v>0</v>
      </c>
      <c r="Z293" s="126"/>
      <c r="AA293" s="35"/>
      <c r="AB293" s="227" t="str">
        <f t="shared" si="414"/>
        <v>-</v>
      </c>
      <c r="AC293" s="238"/>
      <c r="AD293" s="239"/>
      <c r="AE293" s="238"/>
      <c r="AF293" s="139" t="str">
        <f t="shared" si="398"/>
        <v>-</v>
      </c>
      <c r="AG293" s="252">
        <f t="shared" ref="AG293:AG322" si="447">Z293-AA293</f>
        <v>0</v>
      </c>
      <c r="AH293" s="126"/>
      <c r="AI293" s="35"/>
      <c r="AJ293" s="227" t="str">
        <f t="shared" si="415"/>
        <v>-</v>
      </c>
      <c r="AK293" s="238"/>
      <c r="AL293" s="239"/>
      <c r="AM293" s="238"/>
      <c r="AN293" s="139" t="str">
        <f t="shared" si="400"/>
        <v>-</v>
      </c>
      <c r="AO293" s="252">
        <f t="shared" ref="AO293:AO322" si="448">AH293-AI293</f>
        <v>0</v>
      </c>
      <c r="AP293" s="126"/>
      <c r="AQ293" s="35"/>
      <c r="AR293" s="227" t="str">
        <f t="shared" si="416"/>
        <v>-</v>
      </c>
      <c r="AS293" s="238"/>
      <c r="AT293" s="239"/>
      <c r="AU293" s="238"/>
      <c r="AV293" s="139" t="str">
        <f t="shared" si="402"/>
        <v>-</v>
      </c>
      <c r="AW293" s="252">
        <f t="shared" ref="AW293:AW322" si="449">AP293-AQ293</f>
        <v>0</v>
      </c>
      <c r="AX293" s="126"/>
      <c r="AY293" s="35"/>
      <c r="AZ293" s="227" t="str">
        <f t="shared" si="417"/>
        <v>-</v>
      </c>
      <c r="BA293" s="238"/>
      <c r="BB293" s="239"/>
      <c r="BC293" s="238"/>
      <c r="BD293" s="139" t="str">
        <f t="shared" si="404"/>
        <v>-</v>
      </c>
      <c r="BE293" s="252">
        <f t="shared" ref="BE293:BE322" si="450">AX293-AY293</f>
        <v>0</v>
      </c>
      <c r="BF293" s="126"/>
      <c r="BG293" s="35"/>
      <c r="BH293" s="227" t="str">
        <f t="shared" si="406"/>
        <v>-</v>
      </c>
      <c r="BI293" s="238"/>
      <c r="BJ293" s="239"/>
      <c r="BK293" s="238"/>
      <c r="BL293" s="139" t="str">
        <f t="shared" si="407"/>
        <v>-</v>
      </c>
      <c r="BM293" s="252">
        <f t="shared" si="438"/>
        <v>0</v>
      </c>
      <c r="BN293" s="126"/>
      <c r="BO293" s="35"/>
      <c r="BP293" s="227" t="str">
        <f t="shared" si="408"/>
        <v>-</v>
      </c>
      <c r="BQ293" s="238"/>
      <c r="BR293" s="239"/>
      <c r="BS293" s="238"/>
      <c r="BT293" s="139" t="str">
        <f t="shared" si="409"/>
        <v>-</v>
      </c>
      <c r="BU293" s="252">
        <f t="shared" si="439"/>
        <v>0</v>
      </c>
      <c r="BV293" s="126"/>
      <c r="BW293" s="35"/>
      <c r="BX293" s="227" t="str">
        <f t="shared" si="418"/>
        <v>-</v>
      </c>
      <c r="BY293" s="238"/>
      <c r="BZ293" s="239"/>
      <c r="CA293" s="238"/>
      <c r="CB293" s="139" t="str">
        <f t="shared" si="410"/>
        <v>-</v>
      </c>
      <c r="CC293" s="252">
        <f t="shared" ref="CC293:CC322" si="451">BV293-BW293</f>
        <v>0</v>
      </c>
    </row>
    <row r="294" ht="15" customHeight="1" spans="1:81">
      <c r="A294" s="265"/>
      <c r="B294" s="115">
        <v>3</v>
      </c>
      <c r="C294" s="192">
        <f t="shared" si="440"/>
        <v>0</v>
      </c>
      <c r="D294" s="189">
        <f t="shared" si="419"/>
        <v>0</v>
      </c>
      <c r="E294" s="189">
        <f t="shared" si="420"/>
        <v>0</v>
      </c>
      <c r="F294" s="190">
        <f t="shared" si="421"/>
        <v>0</v>
      </c>
      <c r="G294" s="190">
        <f t="shared" si="422"/>
        <v>0</v>
      </c>
      <c r="H294" s="190">
        <f t="shared" si="423"/>
        <v>0</v>
      </c>
      <c r="I294" s="208">
        <f t="shared" si="424"/>
        <v>0</v>
      </c>
      <c r="J294" s="204" t="str">
        <f t="shared" si="412"/>
        <v>-</v>
      </c>
      <c r="K294" s="208">
        <f t="shared" si="425"/>
        <v>0</v>
      </c>
      <c r="L294" s="208">
        <f t="shared" si="426"/>
        <v>0</v>
      </c>
      <c r="M294" s="210">
        <f t="shared" si="441"/>
        <v>0</v>
      </c>
      <c r="N294" s="190">
        <f t="shared" si="427"/>
        <v>0</v>
      </c>
      <c r="O294" s="211" t="str">
        <f t="shared" si="442"/>
        <v>-</v>
      </c>
      <c r="P294" s="210">
        <f t="shared" si="443"/>
        <v>0</v>
      </c>
      <c r="Q294" s="230">
        <f t="shared" si="444"/>
        <v>0</v>
      </c>
      <c r="R294" s="126"/>
      <c r="S294" s="35"/>
      <c r="T294" s="227" t="str">
        <f t="shared" si="413"/>
        <v>-</v>
      </c>
      <c r="U294" s="238"/>
      <c r="V294" s="239"/>
      <c r="W294" s="238"/>
      <c r="X294" s="139" t="str">
        <f t="shared" si="445"/>
        <v>-</v>
      </c>
      <c r="Y294" s="252">
        <f t="shared" si="446"/>
        <v>0</v>
      </c>
      <c r="Z294" s="126"/>
      <c r="AA294" s="35"/>
      <c r="AB294" s="227" t="str">
        <f t="shared" si="414"/>
        <v>-</v>
      </c>
      <c r="AC294" s="238"/>
      <c r="AD294" s="239"/>
      <c r="AE294" s="238"/>
      <c r="AF294" s="139" t="str">
        <f t="shared" si="398"/>
        <v>-</v>
      </c>
      <c r="AG294" s="252">
        <f t="shared" si="447"/>
        <v>0</v>
      </c>
      <c r="AH294" s="126"/>
      <c r="AI294" s="35"/>
      <c r="AJ294" s="227" t="str">
        <f t="shared" si="415"/>
        <v>-</v>
      </c>
      <c r="AK294" s="238"/>
      <c r="AL294" s="239"/>
      <c r="AM294" s="238"/>
      <c r="AN294" s="139" t="str">
        <f t="shared" si="400"/>
        <v>-</v>
      </c>
      <c r="AO294" s="252">
        <f t="shared" si="448"/>
        <v>0</v>
      </c>
      <c r="AP294" s="126"/>
      <c r="AQ294" s="35"/>
      <c r="AR294" s="227" t="str">
        <f t="shared" si="416"/>
        <v>-</v>
      </c>
      <c r="AS294" s="238"/>
      <c r="AT294" s="239"/>
      <c r="AU294" s="238"/>
      <c r="AV294" s="139" t="str">
        <f t="shared" si="402"/>
        <v>-</v>
      </c>
      <c r="AW294" s="252">
        <f t="shared" si="449"/>
        <v>0</v>
      </c>
      <c r="AX294" s="126"/>
      <c r="AY294" s="35"/>
      <c r="AZ294" s="227" t="str">
        <f t="shared" si="417"/>
        <v>-</v>
      </c>
      <c r="BA294" s="238"/>
      <c r="BB294" s="239"/>
      <c r="BC294" s="238"/>
      <c r="BD294" s="139" t="str">
        <f t="shared" si="404"/>
        <v>-</v>
      </c>
      <c r="BE294" s="252">
        <f t="shared" si="450"/>
        <v>0</v>
      </c>
      <c r="BF294" s="126"/>
      <c r="BG294" s="35"/>
      <c r="BH294" s="227" t="str">
        <f t="shared" si="406"/>
        <v>-</v>
      </c>
      <c r="BI294" s="238"/>
      <c r="BJ294" s="239"/>
      <c r="BK294" s="238"/>
      <c r="BL294" s="139" t="str">
        <f t="shared" si="407"/>
        <v>-</v>
      </c>
      <c r="BM294" s="252">
        <f t="shared" si="438"/>
        <v>0</v>
      </c>
      <c r="BN294" s="126"/>
      <c r="BO294" s="35"/>
      <c r="BP294" s="227" t="str">
        <f t="shared" si="408"/>
        <v>-</v>
      </c>
      <c r="BQ294" s="238"/>
      <c r="BR294" s="239"/>
      <c r="BS294" s="238"/>
      <c r="BT294" s="139" t="str">
        <f t="shared" si="409"/>
        <v>-</v>
      </c>
      <c r="BU294" s="252">
        <f t="shared" si="439"/>
        <v>0</v>
      </c>
      <c r="BV294" s="126"/>
      <c r="BW294" s="35"/>
      <c r="BX294" s="227" t="str">
        <f t="shared" si="418"/>
        <v>-</v>
      </c>
      <c r="BY294" s="238"/>
      <c r="BZ294" s="239"/>
      <c r="CA294" s="238"/>
      <c r="CB294" s="139" t="str">
        <f t="shared" si="410"/>
        <v>-</v>
      </c>
      <c r="CC294" s="252">
        <f t="shared" si="451"/>
        <v>0</v>
      </c>
    </row>
    <row r="295" ht="15" customHeight="1" spans="1:81">
      <c r="A295" s="265"/>
      <c r="B295" s="115">
        <v>4</v>
      </c>
      <c r="C295" s="192">
        <f t="shared" si="440"/>
        <v>0</v>
      </c>
      <c r="D295" s="189">
        <f t="shared" si="419"/>
        <v>0</v>
      </c>
      <c r="E295" s="189">
        <f t="shared" si="420"/>
        <v>0</v>
      </c>
      <c r="F295" s="190">
        <f t="shared" si="421"/>
        <v>0</v>
      </c>
      <c r="G295" s="190">
        <f t="shared" si="422"/>
        <v>0</v>
      </c>
      <c r="H295" s="190">
        <f t="shared" si="423"/>
        <v>0</v>
      </c>
      <c r="I295" s="208">
        <f t="shared" si="424"/>
        <v>0</v>
      </c>
      <c r="J295" s="204" t="str">
        <f t="shared" si="412"/>
        <v>-</v>
      </c>
      <c r="K295" s="208">
        <f t="shared" si="425"/>
        <v>0</v>
      </c>
      <c r="L295" s="208">
        <f t="shared" si="426"/>
        <v>0</v>
      </c>
      <c r="M295" s="210">
        <f t="shared" si="441"/>
        <v>0</v>
      </c>
      <c r="N295" s="190">
        <f t="shared" si="427"/>
        <v>0</v>
      </c>
      <c r="O295" s="211" t="str">
        <f t="shared" si="442"/>
        <v>-</v>
      </c>
      <c r="P295" s="210">
        <f t="shared" si="443"/>
        <v>0</v>
      </c>
      <c r="Q295" s="230">
        <f t="shared" si="444"/>
        <v>0</v>
      </c>
      <c r="R295" s="126"/>
      <c r="S295" s="35"/>
      <c r="T295" s="227" t="str">
        <f t="shared" si="413"/>
        <v>-</v>
      </c>
      <c r="U295" s="238"/>
      <c r="V295" s="239"/>
      <c r="W295" s="238"/>
      <c r="X295" s="139" t="str">
        <f t="shared" si="445"/>
        <v>-</v>
      </c>
      <c r="Y295" s="252">
        <f t="shared" si="446"/>
        <v>0</v>
      </c>
      <c r="Z295" s="126"/>
      <c r="AA295" s="35"/>
      <c r="AB295" s="227" t="str">
        <f t="shared" si="414"/>
        <v>-</v>
      </c>
      <c r="AC295" s="238"/>
      <c r="AD295" s="239"/>
      <c r="AE295" s="238"/>
      <c r="AF295" s="139" t="str">
        <f t="shared" si="398"/>
        <v>-</v>
      </c>
      <c r="AG295" s="252">
        <f t="shared" si="447"/>
        <v>0</v>
      </c>
      <c r="AH295" s="126"/>
      <c r="AI295" s="35"/>
      <c r="AJ295" s="227" t="str">
        <f t="shared" si="415"/>
        <v>-</v>
      </c>
      <c r="AK295" s="238"/>
      <c r="AL295" s="239"/>
      <c r="AM295" s="238"/>
      <c r="AN295" s="139" t="str">
        <f t="shared" si="400"/>
        <v>-</v>
      </c>
      <c r="AO295" s="252">
        <f t="shared" si="448"/>
        <v>0</v>
      </c>
      <c r="AP295" s="126"/>
      <c r="AQ295" s="35"/>
      <c r="AR295" s="227" t="str">
        <f t="shared" si="416"/>
        <v>-</v>
      </c>
      <c r="AS295" s="238"/>
      <c r="AT295" s="239"/>
      <c r="AU295" s="238"/>
      <c r="AV295" s="139" t="str">
        <f t="shared" si="402"/>
        <v>-</v>
      </c>
      <c r="AW295" s="252">
        <f t="shared" si="449"/>
        <v>0</v>
      </c>
      <c r="AX295" s="126"/>
      <c r="AY295" s="35"/>
      <c r="AZ295" s="227" t="str">
        <f t="shared" si="417"/>
        <v>-</v>
      </c>
      <c r="BA295" s="238"/>
      <c r="BB295" s="239"/>
      <c r="BC295" s="238"/>
      <c r="BD295" s="139" t="str">
        <f t="shared" si="404"/>
        <v>-</v>
      </c>
      <c r="BE295" s="252">
        <f t="shared" si="450"/>
        <v>0</v>
      </c>
      <c r="BF295" s="126"/>
      <c r="BG295" s="35"/>
      <c r="BH295" s="227" t="str">
        <f t="shared" si="406"/>
        <v>-</v>
      </c>
      <c r="BI295" s="238"/>
      <c r="BJ295" s="239"/>
      <c r="BK295" s="238"/>
      <c r="BL295" s="139" t="str">
        <f t="shared" si="407"/>
        <v>-</v>
      </c>
      <c r="BM295" s="252">
        <f t="shared" si="438"/>
        <v>0</v>
      </c>
      <c r="BN295" s="126"/>
      <c r="BO295" s="35"/>
      <c r="BP295" s="227" t="str">
        <f t="shared" si="408"/>
        <v>-</v>
      </c>
      <c r="BQ295" s="238"/>
      <c r="BR295" s="239"/>
      <c r="BS295" s="238"/>
      <c r="BT295" s="139" t="str">
        <f t="shared" si="409"/>
        <v>-</v>
      </c>
      <c r="BU295" s="252">
        <f t="shared" si="439"/>
        <v>0</v>
      </c>
      <c r="BV295" s="126"/>
      <c r="BW295" s="35"/>
      <c r="BX295" s="227" t="str">
        <f t="shared" si="418"/>
        <v>-</v>
      </c>
      <c r="BY295" s="238"/>
      <c r="BZ295" s="239"/>
      <c r="CA295" s="238"/>
      <c r="CB295" s="139" t="str">
        <f t="shared" si="410"/>
        <v>-</v>
      </c>
      <c r="CC295" s="252">
        <f t="shared" si="451"/>
        <v>0</v>
      </c>
    </row>
    <row r="296" ht="15" customHeight="1" spans="1:81">
      <c r="A296" s="265"/>
      <c r="B296" s="115">
        <v>5</v>
      </c>
      <c r="C296" s="192">
        <f t="shared" si="440"/>
        <v>0</v>
      </c>
      <c r="D296" s="189">
        <f t="shared" si="419"/>
        <v>0</v>
      </c>
      <c r="E296" s="189">
        <f t="shared" si="420"/>
        <v>0</v>
      </c>
      <c r="F296" s="190">
        <f t="shared" si="421"/>
        <v>0</v>
      </c>
      <c r="G296" s="190">
        <f t="shared" si="422"/>
        <v>0</v>
      </c>
      <c r="H296" s="190">
        <f t="shared" si="423"/>
        <v>0</v>
      </c>
      <c r="I296" s="208">
        <f t="shared" si="424"/>
        <v>0</v>
      </c>
      <c r="J296" s="204" t="str">
        <f t="shared" si="412"/>
        <v>-</v>
      </c>
      <c r="K296" s="208">
        <f t="shared" si="425"/>
        <v>0</v>
      </c>
      <c r="L296" s="208">
        <f t="shared" si="426"/>
        <v>0</v>
      </c>
      <c r="M296" s="210">
        <f t="shared" si="441"/>
        <v>0</v>
      </c>
      <c r="N296" s="190">
        <f t="shared" si="427"/>
        <v>0</v>
      </c>
      <c r="O296" s="211" t="str">
        <f t="shared" si="442"/>
        <v>-</v>
      </c>
      <c r="P296" s="210">
        <f t="shared" si="443"/>
        <v>0</v>
      </c>
      <c r="Q296" s="230">
        <f t="shared" si="444"/>
        <v>0</v>
      </c>
      <c r="R296" s="126"/>
      <c r="S296" s="35"/>
      <c r="T296" s="227" t="str">
        <f t="shared" si="413"/>
        <v>-</v>
      </c>
      <c r="U296" s="238"/>
      <c r="V296" s="239"/>
      <c r="W296" s="238"/>
      <c r="X296" s="139" t="str">
        <f t="shared" si="445"/>
        <v>-</v>
      </c>
      <c r="Y296" s="252">
        <f t="shared" si="446"/>
        <v>0</v>
      </c>
      <c r="Z296" s="126"/>
      <c r="AA296" s="35"/>
      <c r="AB296" s="227" t="str">
        <f t="shared" si="414"/>
        <v>-</v>
      </c>
      <c r="AC296" s="238"/>
      <c r="AD296" s="239"/>
      <c r="AE296" s="238"/>
      <c r="AF296" s="139" t="str">
        <f t="shared" si="398"/>
        <v>-</v>
      </c>
      <c r="AG296" s="252">
        <f t="shared" si="447"/>
        <v>0</v>
      </c>
      <c r="AH296" s="126"/>
      <c r="AI296" s="35"/>
      <c r="AJ296" s="227" t="str">
        <f t="shared" si="415"/>
        <v>-</v>
      </c>
      <c r="AK296" s="238"/>
      <c r="AL296" s="239"/>
      <c r="AM296" s="238"/>
      <c r="AN296" s="139" t="str">
        <f t="shared" si="400"/>
        <v>-</v>
      </c>
      <c r="AO296" s="252">
        <f t="shared" si="448"/>
        <v>0</v>
      </c>
      <c r="AP296" s="126"/>
      <c r="AQ296" s="35"/>
      <c r="AR296" s="227" t="str">
        <f t="shared" si="416"/>
        <v>-</v>
      </c>
      <c r="AS296" s="238"/>
      <c r="AT296" s="239"/>
      <c r="AU296" s="238"/>
      <c r="AV296" s="139" t="str">
        <f t="shared" si="402"/>
        <v>-</v>
      </c>
      <c r="AW296" s="252">
        <f t="shared" si="449"/>
        <v>0</v>
      </c>
      <c r="AX296" s="126"/>
      <c r="AY296" s="35"/>
      <c r="AZ296" s="227" t="str">
        <f t="shared" si="417"/>
        <v>-</v>
      </c>
      <c r="BA296" s="238"/>
      <c r="BB296" s="239"/>
      <c r="BC296" s="238"/>
      <c r="BD296" s="139" t="str">
        <f t="shared" si="404"/>
        <v>-</v>
      </c>
      <c r="BE296" s="252">
        <f t="shared" si="450"/>
        <v>0</v>
      </c>
      <c r="BF296" s="126"/>
      <c r="BG296" s="35"/>
      <c r="BH296" s="227" t="str">
        <f t="shared" si="406"/>
        <v>-</v>
      </c>
      <c r="BI296" s="238"/>
      <c r="BJ296" s="239"/>
      <c r="BK296" s="238"/>
      <c r="BL296" s="139" t="str">
        <f t="shared" si="407"/>
        <v>-</v>
      </c>
      <c r="BM296" s="252">
        <f t="shared" si="438"/>
        <v>0</v>
      </c>
      <c r="BN296" s="126"/>
      <c r="BO296" s="35"/>
      <c r="BP296" s="227" t="str">
        <f t="shared" si="408"/>
        <v>-</v>
      </c>
      <c r="BQ296" s="238"/>
      <c r="BR296" s="239"/>
      <c r="BS296" s="238"/>
      <c r="BT296" s="139" t="str">
        <f t="shared" si="409"/>
        <v>-</v>
      </c>
      <c r="BU296" s="252">
        <f t="shared" si="439"/>
        <v>0</v>
      </c>
      <c r="BV296" s="126"/>
      <c r="BW296" s="35"/>
      <c r="BX296" s="227" t="str">
        <f t="shared" si="418"/>
        <v>-</v>
      </c>
      <c r="BY296" s="238"/>
      <c r="BZ296" s="239"/>
      <c r="CA296" s="238"/>
      <c r="CB296" s="139" t="str">
        <f t="shared" si="410"/>
        <v>-</v>
      </c>
      <c r="CC296" s="252">
        <f t="shared" si="451"/>
        <v>0</v>
      </c>
    </row>
    <row r="297" ht="15" customHeight="1" spans="1:81">
      <c r="A297" s="265"/>
      <c r="B297" s="115">
        <v>6</v>
      </c>
      <c r="C297" s="192">
        <f t="shared" si="440"/>
        <v>0</v>
      </c>
      <c r="D297" s="189">
        <f t="shared" si="419"/>
        <v>0</v>
      </c>
      <c r="E297" s="189">
        <f t="shared" si="420"/>
        <v>0</v>
      </c>
      <c r="F297" s="190">
        <f t="shared" si="421"/>
        <v>0</v>
      </c>
      <c r="G297" s="190">
        <f t="shared" si="422"/>
        <v>0</v>
      </c>
      <c r="H297" s="190">
        <f t="shared" si="423"/>
        <v>0</v>
      </c>
      <c r="I297" s="208">
        <f t="shared" si="424"/>
        <v>0</v>
      </c>
      <c r="J297" s="204" t="str">
        <f t="shared" si="412"/>
        <v>-</v>
      </c>
      <c r="K297" s="208">
        <f t="shared" si="425"/>
        <v>0</v>
      </c>
      <c r="L297" s="208">
        <f t="shared" si="426"/>
        <v>0</v>
      </c>
      <c r="M297" s="210">
        <f t="shared" si="441"/>
        <v>0</v>
      </c>
      <c r="N297" s="190">
        <f t="shared" si="427"/>
        <v>0</v>
      </c>
      <c r="O297" s="211" t="str">
        <f t="shared" si="442"/>
        <v>-</v>
      </c>
      <c r="P297" s="210">
        <f t="shared" si="443"/>
        <v>0</v>
      </c>
      <c r="Q297" s="230">
        <f t="shared" si="444"/>
        <v>0</v>
      </c>
      <c r="R297" s="126"/>
      <c r="S297" s="35"/>
      <c r="T297" s="227" t="str">
        <f t="shared" si="413"/>
        <v>-</v>
      </c>
      <c r="U297" s="238"/>
      <c r="V297" s="239"/>
      <c r="W297" s="238"/>
      <c r="X297" s="139" t="str">
        <f t="shared" si="445"/>
        <v>-</v>
      </c>
      <c r="Y297" s="252">
        <f t="shared" si="446"/>
        <v>0</v>
      </c>
      <c r="Z297" s="126"/>
      <c r="AA297" s="35"/>
      <c r="AB297" s="227" t="str">
        <f t="shared" si="414"/>
        <v>-</v>
      </c>
      <c r="AC297" s="238"/>
      <c r="AD297" s="239"/>
      <c r="AE297" s="238"/>
      <c r="AF297" s="139" t="str">
        <f t="shared" si="398"/>
        <v>-</v>
      </c>
      <c r="AG297" s="252">
        <f t="shared" si="447"/>
        <v>0</v>
      </c>
      <c r="AH297" s="126"/>
      <c r="AI297" s="35"/>
      <c r="AJ297" s="227" t="str">
        <f t="shared" si="415"/>
        <v>-</v>
      </c>
      <c r="AK297" s="238"/>
      <c r="AL297" s="239"/>
      <c r="AM297" s="238"/>
      <c r="AN297" s="139" t="str">
        <f t="shared" si="400"/>
        <v>-</v>
      </c>
      <c r="AO297" s="252">
        <f t="shared" si="448"/>
        <v>0</v>
      </c>
      <c r="AP297" s="126"/>
      <c r="AQ297" s="35"/>
      <c r="AR297" s="227" t="str">
        <f t="shared" si="416"/>
        <v>-</v>
      </c>
      <c r="AS297" s="238"/>
      <c r="AT297" s="239"/>
      <c r="AU297" s="238"/>
      <c r="AV297" s="139" t="str">
        <f t="shared" si="402"/>
        <v>-</v>
      </c>
      <c r="AW297" s="252">
        <f t="shared" si="449"/>
        <v>0</v>
      </c>
      <c r="AX297" s="126"/>
      <c r="AY297" s="35"/>
      <c r="AZ297" s="227" t="str">
        <f t="shared" si="417"/>
        <v>-</v>
      </c>
      <c r="BA297" s="238"/>
      <c r="BB297" s="239"/>
      <c r="BC297" s="238"/>
      <c r="BD297" s="139" t="str">
        <f t="shared" si="404"/>
        <v>-</v>
      </c>
      <c r="BE297" s="252">
        <f t="shared" si="450"/>
        <v>0</v>
      </c>
      <c r="BF297" s="126"/>
      <c r="BG297" s="35"/>
      <c r="BH297" s="227" t="str">
        <f t="shared" si="406"/>
        <v>-</v>
      </c>
      <c r="BI297" s="238"/>
      <c r="BJ297" s="239"/>
      <c r="BK297" s="238"/>
      <c r="BL297" s="139" t="str">
        <f t="shared" si="407"/>
        <v>-</v>
      </c>
      <c r="BM297" s="252">
        <f t="shared" si="438"/>
        <v>0</v>
      </c>
      <c r="BN297" s="126"/>
      <c r="BO297" s="35"/>
      <c r="BP297" s="227" t="str">
        <f t="shared" si="408"/>
        <v>-</v>
      </c>
      <c r="BQ297" s="238"/>
      <c r="BR297" s="239"/>
      <c r="BS297" s="238"/>
      <c r="BT297" s="139" t="str">
        <f t="shared" si="409"/>
        <v>-</v>
      </c>
      <c r="BU297" s="252">
        <f t="shared" si="439"/>
        <v>0</v>
      </c>
      <c r="BV297" s="126"/>
      <c r="BW297" s="35"/>
      <c r="BX297" s="227" t="str">
        <f t="shared" si="418"/>
        <v>-</v>
      </c>
      <c r="BY297" s="238"/>
      <c r="BZ297" s="239"/>
      <c r="CA297" s="238"/>
      <c r="CB297" s="139" t="str">
        <f t="shared" si="410"/>
        <v>-</v>
      </c>
      <c r="CC297" s="252">
        <f t="shared" si="451"/>
        <v>0</v>
      </c>
    </row>
    <row r="298" ht="15" customHeight="1" spans="1:81">
      <c r="A298" s="265"/>
      <c r="B298" s="115">
        <v>7</v>
      </c>
      <c r="C298" s="192">
        <f t="shared" si="440"/>
        <v>0</v>
      </c>
      <c r="D298" s="189">
        <f t="shared" si="419"/>
        <v>0</v>
      </c>
      <c r="E298" s="189">
        <f t="shared" si="420"/>
        <v>0</v>
      </c>
      <c r="F298" s="190">
        <f t="shared" si="421"/>
        <v>0</v>
      </c>
      <c r="G298" s="190">
        <f t="shared" si="422"/>
        <v>0</v>
      </c>
      <c r="H298" s="190">
        <f t="shared" si="423"/>
        <v>0</v>
      </c>
      <c r="I298" s="208">
        <f t="shared" si="424"/>
        <v>0</v>
      </c>
      <c r="J298" s="204" t="str">
        <f t="shared" si="412"/>
        <v>-</v>
      </c>
      <c r="K298" s="208">
        <f t="shared" si="425"/>
        <v>0</v>
      </c>
      <c r="L298" s="208">
        <f t="shared" si="426"/>
        <v>0</v>
      </c>
      <c r="M298" s="210">
        <f t="shared" si="441"/>
        <v>0</v>
      </c>
      <c r="N298" s="190">
        <f t="shared" si="427"/>
        <v>0</v>
      </c>
      <c r="O298" s="211" t="str">
        <f t="shared" si="442"/>
        <v>-</v>
      </c>
      <c r="P298" s="210">
        <f t="shared" si="443"/>
        <v>0</v>
      </c>
      <c r="Q298" s="230">
        <f t="shared" si="444"/>
        <v>0</v>
      </c>
      <c r="R298" s="126"/>
      <c r="S298" s="35"/>
      <c r="T298" s="227" t="str">
        <f t="shared" si="413"/>
        <v>-</v>
      </c>
      <c r="U298" s="238"/>
      <c r="V298" s="239"/>
      <c r="W298" s="238"/>
      <c r="X298" s="139" t="str">
        <f t="shared" si="445"/>
        <v>-</v>
      </c>
      <c r="Y298" s="252">
        <f t="shared" si="446"/>
        <v>0</v>
      </c>
      <c r="Z298" s="126"/>
      <c r="AA298" s="35"/>
      <c r="AB298" s="227" t="str">
        <f t="shared" si="414"/>
        <v>-</v>
      </c>
      <c r="AC298" s="238"/>
      <c r="AD298" s="239"/>
      <c r="AE298" s="238"/>
      <c r="AF298" s="139" t="str">
        <f t="shared" si="398"/>
        <v>-</v>
      </c>
      <c r="AG298" s="252">
        <f t="shared" si="447"/>
        <v>0</v>
      </c>
      <c r="AH298" s="126"/>
      <c r="AI298" s="35"/>
      <c r="AJ298" s="227" t="str">
        <f t="shared" si="415"/>
        <v>-</v>
      </c>
      <c r="AK298" s="238"/>
      <c r="AL298" s="239"/>
      <c r="AM298" s="238"/>
      <c r="AN298" s="139" t="str">
        <f t="shared" si="400"/>
        <v>-</v>
      </c>
      <c r="AO298" s="252">
        <f t="shared" si="448"/>
        <v>0</v>
      </c>
      <c r="AP298" s="126"/>
      <c r="AQ298" s="35"/>
      <c r="AR298" s="227" t="str">
        <f t="shared" si="416"/>
        <v>-</v>
      </c>
      <c r="AS298" s="238"/>
      <c r="AT298" s="239"/>
      <c r="AU298" s="238"/>
      <c r="AV298" s="139" t="str">
        <f t="shared" si="402"/>
        <v>-</v>
      </c>
      <c r="AW298" s="252">
        <f t="shared" si="449"/>
        <v>0</v>
      </c>
      <c r="AX298" s="126"/>
      <c r="AY298" s="35"/>
      <c r="AZ298" s="227" t="str">
        <f t="shared" si="417"/>
        <v>-</v>
      </c>
      <c r="BA298" s="238"/>
      <c r="BB298" s="239"/>
      <c r="BC298" s="238"/>
      <c r="BD298" s="139" t="str">
        <f t="shared" si="404"/>
        <v>-</v>
      </c>
      <c r="BE298" s="252">
        <f t="shared" si="450"/>
        <v>0</v>
      </c>
      <c r="BF298" s="126"/>
      <c r="BG298" s="35"/>
      <c r="BH298" s="227" t="str">
        <f t="shared" si="406"/>
        <v>-</v>
      </c>
      <c r="BI298" s="238"/>
      <c r="BJ298" s="239"/>
      <c r="BK298" s="238"/>
      <c r="BL298" s="139" t="str">
        <f t="shared" si="407"/>
        <v>-</v>
      </c>
      <c r="BM298" s="252">
        <f t="shared" si="438"/>
        <v>0</v>
      </c>
      <c r="BN298" s="126"/>
      <c r="BO298" s="35"/>
      <c r="BP298" s="227" t="str">
        <f t="shared" si="408"/>
        <v>-</v>
      </c>
      <c r="BQ298" s="238"/>
      <c r="BR298" s="239"/>
      <c r="BS298" s="238"/>
      <c r="BT298" s="139" t="str">
        <f t="shared" si="409"/>
        <v>-</v>
      </c>
      <c r="BU298" s="252">
        <f t="shared" si="439"/>
        <v>0</v>
      </c>
      <c r="BV298" s="126"/>
      <c r="BW298" s="35"/>
      <c r="BX298" s="227" t="str">
        <f t="shared" si="418"/>
        <v>-</v>
      </c>
      <c r="BY298" s="238"/>
      <c r="BZ298" s="239"/>
      <c r="CA298" s="238"/>
      <c r="CB298" s="139" t="str">
        <f t="shared" si="410"/>
        <v>-</v>
      </c>
      <c r="CC298" s="252">
        <f t="shared" si="451"/>
        <v>0</v>
      </c>
    </row>
    <row r="299" ht="15" customHeight="1" spans="1:81">
      <c r="A299" s="265"/>
      <c r="B299" s="115">
        <v>8</v>
      </c>
      <c r="C299" s="192">
        <f t="shared" si="440"/>
        <v>0</v>
      </c>
      <c r="D299" s="189">
        <f t="shared" si="419"/>
        <v>0</v>
      </c>
      <c r="E299" s="189">
        <f t="shared" si="420"/>
        <v>0</v>
      </c>
      <c r="F299" s="190">
        <f t="shared" si="421"/>
        <v>0</v>
      </c>
      <c r="G299" s="190">
        <f t="shared" si="422"/>
        <v>0</v>
      </c>
      <c r="H299" s="190">
        <f t="shared" si="423"/>
        <v>0</v>
      </c>
      <c r="I299" s="208">
        <f t="shared" si="424"/>
        <v>0</v>
      </c>
      <c r="J299" s="204" t="str">
        <f t="shared" si="412"/>
        <v>-</v>
      </c>
      <c r="K299" s="208">
        <f t="shared" si="425"/>
        <v>0</v>
      </c>
      <c r="L299" s="208">
        <f t="shared" si="426"/>
        <v>0</v>
      </c>
      <c r="M299" s="210">
        <f t="shared" si="441"/>
        <v>0</v>
      </c>
      <c r="N299" s="190">
        <f t="shared" si="427"/>
        <v>0</v>
      </c>
      <c r="O299" s="211" t="str">
        <f t="shared" si="442"/>
        <v>-</v>
      </c>
      <c r="P299" s="210">
        <f t="shared" si="443"/>
        <v>0</v>
      </c>
      <c r="Q299" s="230">
        <f t="shared" si="444"/>
        <v>0</v>
      </c>
      <c r="R299" s="126"/>
      <c r="S299" s="35"/>
      <c r="T299" s="227" t="str">
        <f t="shared" si="413"/>
        <v>-</v>
      </c>
      <c r="U299" s="238"/>
      <c r="V299" s="239"/>
      <c r="W299" s="238"/>
      <c r="X299" s="139" t="str">
        <f t="shared" si="445"/>
        <v>-</v>
      </c>
      <c r="Y299" s="252">
        <f t="shared" si="446"/>
        <v>0</v>
      </c>
      <c r="Z299" s="126"/>
      <c r="AA299" s="35"/>
      <c r="AB299" s="227" t="str">
        <f t="shared" si="414"/>
        <v>-</v>
      </c>
      <c r="AC299" s="238"/>
      <c r="AD299" s="239"/>
      <c r="AE299" s="238"/>
      <c r="AF299" s="139" t="str">
        <f t="shared" si="398"/>
        <v>-</v>
      </c>
      <c r="AG299" s="252">
        <f t="shared" si="447"/>
        <v>0</v>
      </c>
      <c r="AH299" s="126"/>
      <c r="AI299" s="35"/>
      <c r="AJ299" s="227" t="str">
        <f t="shared" si="415"/>
        <v>-</v>
      </c>
      <c r="AK299" s="238"/>
      <c r="AL299" s="239"/>
      <c r="AM299" s="238"/>
      <c r="AN299" s="139" t="str">
        <f t="shared" si="400"/>
        <v>-</v>
      </c>
      <c r="AO299" s="252">
        <f t="shared" si="448"/>
        <v>0</v>
      </c>
      <c r="AP299" s="126"/>
      <c r="AQ299" s="35"/>
      <c r="AR299" s="227" t="str">
        <f t="shared" si="416"/>
        <v>-</v>
      </c>
      <c r="AS299" s="238"/>
      <c r="AT299" s="239"/>
      <c r="AU299" s="238"/>
      <c r="AV299" s="139" t="str">
        <f t="shared" si="402"/>
        <v>-</v>
      </c>
      <c r="AW299" s="252">
        <f t="shared" si="449"/>
        <v>0</v>
      </c>
      <c r="AX299" s="126"/>
      <c r="AY299" s="35"/>
      <c r="AZ299" s="227" t="str">
        <f t="shared" si="417"/>
        <v>-</v>
      </c>
      <c r="BA299" s="238"/>
      <c r="BB299" s="239"/>
      <c r="BC299" s="238"/>
      <c r="BD299" s="139" t="str">
        <f t="shared" si="404"/>
        <v>-</v>
      </c>
      <c r="BE299" s="252">
        <f t="shared" si="450"/>
        <v>0</v>
      </c>
      <c r="BF299" s="126"/>
      <c r="BG299" s="35"/>
      <c r="BH299" s="227" t="str">
        <f t="shared" si="406"/>
        <v>-</v>
      </c>
      <c r="BI299" s="238"/>
      <c r="BJ299" s="239"/>
      <c r="BK299" s="238"/>
      <c r="BL299" s="139" t="str">
        <f t="shared" si="407"/>
        <v>-</v>
      </c>
      <c r="BM299" s="252">
        <f t="shared" si="438"/>
        <v>0</v>
      </c>
      <c r="BN299" s="126"/>
      <c r="BO299" s="35"/>
      <c r="BP299" s="227" t="str">
        <f t="shared" si="408"/>
        <v>-</v>
      </c>
      <c r="BQ299" s="238"/>
      <c r="BR299" s="239"/>
      <c r="BS299" s="238"/>
      <c r="BT299" s="139" t="str">
        <f t="shared" si="409"/>
        <v>-</v>
      </c>
      <c r="BU299" s="252">
        <f t="shared" si="439"/>
        <v>0</v>
      </c>
      <c r="BV299" s="126"/>
      <c r="BW299" s="35"/>
      <c r="BX299" s="227" t="str">
        <f t="shared" si="418"/>
        <v>-</v>
      </c>
      <c r="BY299" s="238"/>
      <c r="BZ299" s="239"/>
      <c r="CA299" s="238"/>
      <c r="CB299" s="139" t="str">
        <f t="shared" si="410"/>
        <v>-</v>
      </c>
      <c r="CC299" s="252">
        <f t="shared" si="451"/>
        <v>0</v>
      </c>
    </row>
    <row r="300" ht="15" customHeight="1" spans="1:81">
      <c r="A300" s="265"/>
      <c r="B300" s="115">
        <v>9</v>
      </c>
      <c r="C300" s="192">
        <f t="shared" si="440"/>
        <v>0</v>
      </c>
      <c r="D300" s="189">
        <f t="shared" si="419"/>
        <v>0</v>
      </c>
      <c r="E300" s="189">
        <f t="shared" si="420"/>
        <v>0</v>
      </c>
      <c r="F300" s="190">
        <f t="shared" si="421"/>
        <v>0</v>
      </c>
      <c r="G300" s="190">
        <f t="shared" si="422"/>
        <v>0</v>
      </c>
      <c r="H300" s="190">
        <f t="shared" si="423"/>
        <v>0</v>
      </c>
      <c r="I300" s="208">
        <f t="shared" si="424"/>
        <v>0</v>
      </c>
      <c r="J300" s="204" t="str">
        <f t="shared" si="412"/>
        <v>-</v>
      </c>
      <c r="K300" s="208">
        <f t="shared" si="425"/>
        <v>0</v>
      </c>
      <c r="L300" s="208">
        <f t="shared" si="426"/>
        <v>0</v>
      </c>
      <c r="M300" s="210">
        <f t="shared" si="441"/>
        <v>0</v>
      </c>
      <c r="N300" s="190">
        <f t="shared" si="427"/>
        <v>0</v>
      </c>
      <c r="O300" s="211" t="str">
        <f t="shared" si="442"/>
        <v>-</v>
      </c>
      <c r="P300" s="210">
        <f t="shared" si="443"/>
        <v>0</v>
      </c>
      <c r="Q300" s="230">
        <f t="shared" si="444"/>
        <v>0</v>
      </c>
      <c r="R300" s="126"/>
      <c r="S300" s="35"/>
      <c r="T300" s="227" t="str">
        <f t="shared" si="413"/>
        <v>-</v>
      </c>
      <c r="U300" s="238"/>
      <c r="V300" s="239"/>
      <c r="W300" s="238"/>
      <c r="X300" s="139" t="str">
        <f t="shared" si="445"/>
        <v>-</v>
      </c>
      <c r="Y300" s="252">
        <f t="shared" si="446"/>
        <v>0</v>
      </c>
      <c r="Z300" s="126"/>
      <c r="AA300" s="35"/>
      <c r="AB300" s="227" t="str">
        <f t="shared" si="414"/>
        <v>-</v>
      </c>
      <c r="AC300" s="238"/>
      <c r="AD300" s="239"/>
      <c r="AE300" s="238"/>
      <c r="AF300" s="139" t="str">
        <f t="shared" si="398"/>
        <v>-</v>
      </c>
      <c r="AG300" s="252">
        <f t="shared" si="447"/>
        <v>0</v>
      </c>
      <c r="AH300" s="126"/>
      <c r="AI300" s="35"/>
      <c r="AJ300" s="227" t="str">
        <f t="shared" si="415"/>
        <v>-</v>
      </c>
      <c r="AK300" s="238"/>
      <c r="AL300" s="239"/>
      <c r="AM300" s="238"/>
      <c r="AN300" s="139" t="str">
        <f t="shared" si="400"/>
        <v>-</v>
      </c>
      <c r="AO300" s="252">
        <f t="shared" si="448"/>
        <v>0</v>
      </c>
      <c r="AP300" s="126"/>
      <c r="AQ300" s="35"/>
      <c r="AR300" s="227" t="str">
        <f t="shared" si="416"/>
        <v>-</v>
      </c>
      <c r="AS300" s="238"/>
      <c r="AT300" s="239"/>
      <c r="AU300" s="238"/>
      <c r="AV300" s="139" t="str">
        <f t="shared" si="402"/>
        <v>-</v>
      </c>
      <c r="AW300" s="252">
        <f t="shared" si="449"/>
        <v>0</v>
      </c>
      <c r="AX300" s="126"/>
      <c r="AY300" s="35"/>
      <c r="AZ300" s="227" t="str">
        <f t="shared" si="417"/>
        <v>-</v>
      </c>
      <c r="BA300" s="238"/>
      <c r="BB300" s="239"/>
      <c r="BC300" s="238"/>
      <c r="BD300" s="139" t="str">
        <f t="shared" si="404"/>
        <v>-</v>
      </c>
      <c r="BE300" s="252">
        <f t="shared" si="450"/>
        <v>0</v>
      </c>
      <c r="BF300" s="126"/>
      <c r="BG300" s="35"/>
      <c r="BH300" s="227" t="str">
        <f t="shared" si="406"/>
        <v>-</v>
      </c>
      <c r="BI300" s="238"/>
      <c r="BJ300" s="239"/>
      <c r="BK300" s="238"/>
      <c r="BL300" s="139" t="str">
        <f t="shared" si="407"/>
        <v>-</v>
      </c>
      <c r="BM300" s="252">
        <f t="shared" si="438"/>
        <v>0</v>
      </c>
      <c r="BN300" s="126"/>
      <c r="BO300" s="35"/>
      <c r="BP300" s="227" t="str">
        <f t="shared" si="408"/>
        <v>-</v>
      </c>
      <c r="BQ300" s="238"/>
      <c r="BR300" s="239"/>
      <c r="BS300" s="238"/>
      <c r="BT300" s="139" t="str">
        <f t="shared" si="409"/>
        <v>-</v>
      </c>
      <c r="BU300" s="252">
        <f t="shared" si="439"/>
        <v>0</v>
      </c>
      <c r="BV300" s="126"/>
      <c r="BW300" s="35"/>
      <c r="BX300" s="227" t="str">
        <f t="shared" si="418"/>
        <v>-</v>
      </c>
      <c r="BY300" s="238"/>
      <c r="BZ300" s="239"/>
      <c r="CA300" s="238"/>
      <c r="CB300" s="139" t="str">
        <f t="shared" si="410"/>
        <v>-</v>
      </c>
      <c r="CC300" s="252">
        <f t="shared" si="451"/>
        <v>0</v>
      </c>
    </row>
    <row r="301" ht="15" customHeight="1" spans="1:81">
      <c r="A301" s="265"/>
      <c r="B301" s="115">
        <v>10</v>
      </c>
      <c r="C301" s="192">
        <f t="shared" si="440"/>
        <v>0</v>
      </c>
      <c r="D301" s="189">
        <f t="shared" si="419"/>
        <v>0</v>
      </c>
      <c r="E301" s="189">
        <f t="shared" si="420"/>
        <v>0</v>
      </c>
      <c r="F301" s="190">
        <f t="shared" si="421"/>
        <v>0</v>
      </c>
      <c r="G301" s="190">
        <f t="shared" si="422"/>
        <v>0</v>
      </c>
      <c r="H301" s="190">
        <f t="shared" si="423"/>
        <v>0</v>
      </c>
      <c r="I301" s="208">
        <f t="shared" si="424"/>
        <v>0</v>
      </c>
      <c r="J301" s="204" t="str">
        <f t="shared" si="412"/>
        <v>-</v>
      </c>
      <c r="K301" s="208">
        <f t="shared" si="425"/>
        <v>0</v>
      </c>
      <c r="L301" s="208">
        <f t="shared" si="426"/>
        <v>0</v>
      </c>
      <c r="M301" s="210">
        <f t="shared" si="441"/>
        <v>0</v>
      </c>
      <c r="N301" s="190">
        <f t="shared" si="427"/>
        <v>0</v>
      </c>
      <c r="O301" s="211" t="str">
        <f t="shared" si="442"/>
        <v>-</v>
      </c>
      <c r="P301" s="210">
        <f t="shared" si="443"/>
        <v>0</v>
      </c>
      <c r="Q301" s="230">
        <f t="shared" si="444"/>
        <v>0</v>
      </c>
      <c r="R301" s="126"/>
      <c r="S301" s="35"/>
      <c r="T301" s="227" t="str">
        <f t="shared" si="413"/>
        <v>-</v>
      </c>
      <c r="U301" s="238"/>
      <c r="V301" s="239"/>
      <c r="W301" s="238"/>
      <c r="X301" s="139" t="str">
        <f t="shared" si="445"/>
        <v>-</v>
      </c>
      <c r="Y301" s="252">
        <f t="shared" si="446"/>
        <v>0</v>
      </c>
      <c r="Z301" s="126"/>
      <c r="AA301" s="35"/>
      <c r="AB301" s="227" t="str">
        <f t="shared" si="414"/>
        <v>-</v>
      </c>
      <c r="AC301" s="238"/>
      <c r="AD301" s="239"/>
      <c r="AE301" s="238"/>
      <c r="AF301" s="139" t="str">
        <f t="shared" si="398"/>
        <v>-</v>
      </c>
      <c r="AG301" s="252">
        <f t="shared" si="447"/>
        <v>0</v>
      </c>
      <c r="AH301" s="126"/>
      <c r="AI301" s="35"/>
      <c r="AJ301" s="227" t="str">
        <f t="shared" si="415"/>
        <v>-</v>
      </c>
      <c r="AK301" s="238"/>
      <c r="AL301" s="239"/>
      <c r="AM301" s="238"/>
      <c r="AN301" s="139" t="str">
        <f t="shared" si="400"/>
        <v>-</v>
      </c>
      <c r="AO301" s="252">
        <f t="shared" si="448"/>
        <v>0</v>
      </c>
      <c r="AP301" s="126"/>
      <c r="AQ301" s="35"/>
      <c r="AR301" s="227" t="str">
        <f t="shared" si="416"/>
        <v>-</v>
      </c>
      <c r="AS301" s="238"/>
      <c r="AT301" s="239"/>
      <c r="AU301" s="238"/>
      <c r="AV301" s="139" t="str">
        <f t="shared" si="402"/>
        <v>-</v>
      </c>
      <c r="AW301" s="252">
        <f t="shared" si="449"/>
        <v>0</v>
      </c>
      <c r="AX301" s="126"/>
      <c r="AY301" s="35"/>
      <c r="AZ301" s="227" t="str">
        <f t="shared" si="417"/>
        <v>-</v>
      </c>
      <c r="BA301" s="238"/>
      <c r="BB301" s="239"/>
      <c r="BC301" s="238"/>
      <c r="BD301" s="139" t="str">
        <f t="shared" si="404"/>
        <v>-</v>
      </c>
      <c r="BE301" s="252">
        <f t="shared" si="450"/>
        <v>0</v>
      </c>
      <c r="BF301" s="126"/>
      <c r="BG301" s="35"/>
      <c r="BH301" s="227" t="str">
        <f t="shared" si="406"/>
        <v>-</v>
      </c>
      <c r="BI301" s="238"/>
      <c r="BJ301" s="239"/>
      <c r="BK301" s="238"/>
      <c r="BL301" s="139" t="str">
        <f t="shared" si="407"/>
        <v>-</v>
      </c>
      <c r="BM301" s="252">
        <f t="shared" si="438"/>
        <v>0</v>
      </c>
      <c r="BN301" s="126"/>
      <c r="BO301" s="35"/>
      <c r="BP301" s="227" t="str">
        <f t="shared" si="408"/>
        <v>-</v>
      </c>
      <c r="BQ301" s="238"/>
      <c r="BR301" s="239"/>
      <c r="BS301" s="238"/>
      <c r="BT301" s="139" t="str">
        <f t="shared" si="409"/>
        <v>-</v>
      </c>
      <c r="BU301" s="252">
        <f t="shared" si="439"/>
        <v>0</v>
      </c>
      <c r="BV301" s="126"/>
      <c r="BW301" s="35"/>
      <c r="BX301" s="227" t="str">
        <f t="shared" si="418"/>
        <v>-</v>
      </c>
      <c r="BY301" s="238"/>
      <c r="BZ301" s="239"/>
      <c r="CA301" s="238"/>
      <c r="CB301" s="139" t="str">
        <f t="shared" si="410"/>
        <v>-</v>
      </c>
      <c r="CC301" s="252">
        <f t="shared" si="451"/>
        <v>0</v>
      </c>
    </row>
    <row r="302" ht="15" customHeight="1" spans="1:81">
      <c r="A302" s="265"/>
      <c r="B302" s="115">
        <v>11</v>
      </c>
      <c r="C302" s="192">
        <f t="shared" si="440"/>
        <v>0</v>
      </c>
      <c r="D302" s="189">
        <f t="shared" si="419"/>
        <v>0</v>
      </c>
      <c r="E302" s="189">
        <f t="shared" si="420"/>
        <v>0</v>
      </c>
      <c r="F302" s="190">
        <f t="shared" si="421"/>
        <v>0</v>
      </c>
      <c r="G302" s="190">
        <f t="shared" si="422"/>
        <v>0</v>
      </c>
      <c r="H302" s="190">
        <f t="shared" si="423"/>
        <v>0</v>
      </c>
      <c r="I302" s="208">
        <f t="shared" si="424"/>
        <v>0</v>
      </c>
      <c r="J302" s="204" t="str">
        <f t="shared" si="412"/>
        <v>-</v>
      </c>
      <c r="K302" s="208">
        <f t="shared" si="425"/>
        <v>0</v>
      </c>
      <c r="L302" s="208">
        <f t="shared" si="426"/>
        <v>0</v>
      </c>
      <c r="M302" s="210">
        <f t="shared" si="441"/>
        <v>0</v>
      </c>
      <c r="N302" s="190">
        <f t="shared" si="427"/>
        <v>0</v>
      </c>
      <c r="O302" s="211" t="str">
        <f t="shared" si="442"/>
        <v>-</v>
      </c>
      <c r="P302" s="210">
        <f t="shared" si="443"/>
        <v>0</v>
      </c>
      <c r="Q302" s="230">
        <f t="shared" si="444"/>
        <v>0</v>
      </c>
      <c r="R302" s="126"/>
      <c r="S302" s="35"/>
      <c r="T302" s="227" t="str">
        <f t="shared" si="413"/>
        <v>-</v>
      </c>
      <c r="U302" s="238"/>
      <c r="V302" s="239"/>
      <c r="W302" s="238"/>
      <c r="X302" s="139" t="str">
        <f t="shared" si="445"/>
        <v>-</v>
      </c>
      <c r="Y302" s="252">
        <f t="shared" si="446"/>
        <v>0</v>
      </c>
      <c r="Z302" s="126"/>
      <c r="AA302" s="35"/>
      <c r="AB302" s="227" t="str">
        <f t="shared" si="414"/>
        <v>-</v>
      </c>
      <c r="AC302" s="238"/>
      <c r="AD302" s="239"/>
      <c r="AE302" s="238"/>
      <c r="AF302" s="139" t="str">
        <f t="shared" si="398"/>
        <v>-</v>
      </c>
      <c r="AG302" s="252">
        <f t="shared" si="447"/>
        <v>0</v>
      </c>
      <c r="AH302" s="126"/>
      <c r="AI302" s="35"/>
      <c r="AJ302" s="227" t="str">
        <f t="shared" si="415"/>
        <v>-</v>
      </c>
      <c r="AK302" s="238"/>
      <c r="AL302" s="239"/>
      <c r="AM302" s="238"/>
      <c r="AN302" s="139" t="str">
        <f t="shared" si="400"/>
        <v>-</v>
      </c>
      <c r="AO302" s="252">
        <f t="shared" si="448"/>
        <v>0</v>
      </c>
      <c r="AP302" s="126"/>
      <c r="AQ302" s="35"/>
      <c r="AR302" s="227" t="str">
        <f t="shared" si="416"/>
        <v>-</v>
      </c>
      <c r="AS302" s="238"/>
      <c r="AT302" s="239"/>
      <c r="AU302" s="238"/>
      <c r="AV302" s="139" t="str">
        <f t="shared" si="402"/>
        <v>-</v>
      </c>
      <c r="AW302" s="252">
        <f t="shared" si="449"/>
        <v>0</v>
      </c>
      <c r="AX302" s="126"/>
      <c r="AY302" s="35"/>
      <c r="AZ302" s="227" t="str">
        <f t="shared" si="417"/>
        <v>-</v>
      </c>
      <c r="BA302" s="238"/>
      <c r="BB302" s="239"/>
      <c r="BC302" s="238"/>
      <c r="BD302" s="139" t="str">
        <f t="shared" si="404"/>
        <v>-</v>
      </c>
      <c r="BE302" s="252">
        <f t="shared" si="450"/>
        <v>0</v>
      </c>
      <c r="BF302" s="126"/>
      <c r="BG302" s="35"/>
      <c r="BH302" s="227" t="str">
        <f t="shared" si="406"/>
        <v>-</v>
      </c>
      <c r="BI302" s="238"/>
      <c r="BJ302" s="239"/>
      <c r="BK302" s="238"/>
      <c r="BL302" s="139" t="str">
        <f t="shared" si="407"/>
        <v>-</v>
      </c>
      <c r="BM302" s="252">
        <f t="shared" si="438"/>
        <v>0</v>
      </c>
      <c r="BN302" s="126"/>
      <c r="BO302" s="35"/>
      <c r="BP302" s="227" t="str">
        <f t="shared" si="408"/>
        <v>-</v>
      </c>
      <c r="BQ302" s="238"/>
      <c r="BR302" s="239"/>
      <c r="BS302" s="238"/>
      <c r="BT302" s="139" t="str">
        <f t="shared" si="409"/>
        <v>-</v>
      </c>
      <c r="BU302" s="252">
        <f t="shared" si="439"/>
        <v>0</v>
      </c>
      <c r="BV302" s="126"/>
      <c r="BW302" s="35"/>
      <c r="BX302" s="227" t="str">
        <f t="shared" si="418"/>
        <v>-</v>
      </c>
      <c r="BY302" s="238"/>
      <c r="BZ302" s="239"/>
      <c r="CA302" s="238"/>
      <c r="CB302" s="139" t="str">
        <f t="shared" si="410"/>
        <v>-</v>
      </c>
      <c r="CC302" s="252">
        <f t="shared" si="451"/>
        <v>0</v>
      </c>
    </row>
    <row r="303" ht="15" customHeight="1" spans="1:81">
      <c r="A303" s="265"/>
      <c r="B303" s="115">
        <v>12</v>
      </c>
      <c r="C303" s="192">
        <f t="shared" si="440"/>
        <v>0</v>
      </c>
      <c r="D303" s="189">
        <f t="shared" si="419"/>
        <v>0</v>
      </c>
      <c r="E303" s="189">
        <f t="shared" si="420"/>
        <v>0</v>
      </c>
      <c r="F303" s="190">
        <f t="shared" si="421"/>
        <v>0</v>
      </c>
      <c r="G303" s="190">
        <f t="shared" si="422"/>
        <v>0</v>
      </c>
      <c r="H303" s="190">
        <f t="shared" si="423"/>
        <v>0</v>
      </c>
      <c r="I303" s="208">
        <f t="shared" si="424"/>
        <v>0</v>
      </c>
      <c r="J303" s="204" t="str">
        <f t="shared" si="412"/>
        <v>-</v>
      </c>
      <c r="K303" s="208">
        <f t="shared" si="425"/>
        <v>0</v>
      </c>
      <c r="L303" s="208">
        <f t="shared" si="426"/>
        <v>0</v>
      </c>
      <c r="M303" s="210">
        <f t="shared" si="441"/>
        <v>0</v>
      </c>
      <c r="N303" s="190">
        <f t="shared" si="427"/>
        <v>0</v>
      </c>
      <c r="O303" s="211" t="str">
        <f t="shared" si="442"/>
        <v>-</v>
      </c>
      <c r="P303" s="210">
        <f t="shared" si="443"/>
        <v>0</v>
      </c>
      <c r="Q303" s="230">
        <f t="shared" si="444"/>
        <v>0</v>
      </c>
      <c r="R303" s="126"/>
      <c r="S303" s="35"/>
      <c r="T303" s="227" t="str">
        <f t="shared" si="413"/>
        <v>-</v>
      </c>
      <c r="U303" s="238"/>
      <c r="V303" s="239"/>
      <c r="W303" s="238"/>
      <c r="X303" s="139" t="str">
        <f t="shared" si="445"/>
        <v>-</v>
      </c>
      <c r="Y303" s="252">
        <f t="shared" si="446"/>
        <v>0</v>
      </c>
      <c r="Z303" s="126"/>
      <c r="AA303" s="35"/>
      <c r="AB303" s="227" t="str">
        <f t="shared" si="414"/>
        <v>-</v>
      </c>
      <c r="AC303" s="238"/>
      <c r="AD303" s="239"/>
      <c r="AE303" s="238"/>
      <c r="AF303" s="139" t="str">
        <f t="shared" si="398"/>
        <v>-</v>
      </c>
      <c r="AG303" s="252">
        <f t="shared" si="447"/>
        <v>0</v>
      </c>
      <c r="AH303" s="126"/>
      <c r="AI303" s="35"/>
      <c r="AJ303" s="227" t="str">
        <f t="shared" si="415"/>
        <v>-</v>
      </c>
      <c r="AK303" s="238"/>
      <c r="AL303" s="239"/>
      <c r="AM303" s="238"/>
      <c r="AN303" s="139" t="str">
        <f t="shared" si="400"/>
        <v>-</v>
      </c>
      <c r="AO303" s="252">
        <f t="shared" si="448"/>
        <v>0</v>
      </c>
      <c r="AP303" s="126"/>
      <c r="AQ303" s="35"/>
      <c r="AR303" s="227" t="str">
        <f t="shared" si="416"/>
        <v>-</v>
      </c>
      <c r="AS303" s="238"/>
      <c r="AT303" s="239"/>
      <c r="AU303" s="238"/>
      <c r="AV303" s="139" t="str">
        <f t="shared" si="402"/>
        <v>-</v>
      </c>
      <c r="AW303" s="252">
        <f t="shared" si="449"/>
        <v>0</v>
      </c>
      <c r="AX303" s="126"/>
      <c r="AY303" s="35"/>
      <c r="AZ303" s="227" t="str">
        <f t="shared" si="417"/>
        <v>-</v>
      </c>
      <c r="BA303" s="238"/>
      <c r="BB303" s="239"/>
      <c r="BC303" s="238"/>
      <c r="BD303" s="139" t="str">
        <f t="shared" si="404"/>
        <v>-</v>
      </c>
      <c r="BE303" s="252">
        <f t="shared" si="450"/>
        <v>0</v>
      </c>
      <c r="BF303" s="126"/>
      <c r="BG303" s="35"/>
      <c r="BH303" s="227" t="str">
        <f t="shared" si="406"/>
        <v>-</v>
      </c>
      <c r="BI303" s="238"/>
      <c r="BJ303" s="239"/>
      <c r="BK303" s="238"/>
      <c r="BL303" s="139" t="str">
        <f t="shared" si="407"/>
        <v>-</v>
      </c>
      <c r="BM303" s="252">
        <f t="shared" si="438"/>
        <v>0</v>
      </c>
      <c r="BN303" s="126"/>
      <c r="BO303" s="35"/>
      <c r="BP303" s="227" t="str">
        <f t="shared" si="408"/>
        <v>-</v>
      </c>
      <c r="BQ303" s="238"/>
      <c r="BR303" s="239"/>
      <c r="BS303" s="238"/>
      <c r="BT303" s="139" t="str">
        <f t="shared" si="409"/>
        <v>-</v>
      </c>
      <c r="BU303" s="252">
        <f t="shared" si="439"/>
        <v>0</v>
      </c>
      <c r="BV303" s="126"/>
      <c r="BW303" s="35"/>
      <c r="BX303" s="227" t="str">
        <f t="shared" si="418"/>
        <v>-</v>
      </c>
      <c r="BY303" s="238"/>
      <c r="BZ303" s="239"/>
      <c r="CA303" s="238"/>
      <c r="CB303" s="139" t="str">
        <f t="shared" si="410"/>
        <v>-</v>
      </c>
      <c r="CC303" s="252">
        <f t="shared" si="451"/>
        <v>0</v>
      </c>
    </row>
    <row r="304" ht="15" customHeight="1" spans="1:81">
      <c r="A304" s="265"/>
      <c r="B304" s="115">
        <v>13</v>
      </c>
      <c r="C304" s="192">
        <f t="shared" si="440"/>
        <v>0</v>
      </c>
      <c r="D304" s="189">
        <f t="shared" si="419"/>
        <v>0</v>
      </c>
      <c r="E304" s="189">
        <f t="shared" si="420"/>
        <v>0</v>
      </c>
      <c r="F304" s="190">
        <f t="shared" si="421"/>
        <v>0</v>
      </c>
      <c r="G304" s="190">
        <f t="shared" si="422"/>
        <v>0</v>
      </c>
      <c r="H304" s="190">
        <f t="shared" si="423"/>
        <v>0</v>
      </c>
      <c r="I304" s="208">
        <f t="shared" si="424"/>
        <v>0</v>
      </c>
      <c r="J304" s="204" t="str">
        <f t="shared" si="412"/>
        <v>-</v>
      </c>
      <c r="K304" s="208">
        <f t="shared" si="425"/>
        <v>0</v>
      </c>
      <c r="L304" s="208">
        <f t="shared" si="426"/>
        <v>0</v>
      </c>
      <c r="M304" s="210">
        <f t="shared" si="441"/>
        <v>0</v>
      </c>
      <c r="N304" s="190">
        <f t="shared" si="427"/>
        <v>0</v>
      </c>
      <c r="O304" s="211" t="str">
        <f t="shared" si="442"/>
        <v>-</v>
      </c>
      <c r="P304" s="210">
        <f t="shared" si="443"/>
        <v>0</v>
      </c>
      <c r="Q304" s="230">
        <f t="shared" si="444"/>
        <v>0</v>
      </c>
      <c r="R304" s="126"/>
      <c r="S304" s="35"/>
      <c r="T304" s="227" t="str">
        <f t="shared" si="413"/>
        <v>-</v>
      </c>
      <c r="U304" s="238"/>
      <c r="V304" s="239"/>
      <c r="W304" s="238"/>
      <c r="X304" s="139" t="str">
        <f t="shared" si="445"/>
        <v>-</v>
      </c>
      <c r="Y304" s="252">
        <f t="shared" si="446"/>
        <v>0</v>
      </c>
      <c r="Z304" s="126"/>
      <c r="AA304" s="35"/>
      <c r="AB304" s="227" t="str">
        <f t="shared" si="414"/>
        <v>-</v>
      </c>
      <c r="AC304" s="238"/>
      <c r="AD304" s="239"/>
      <c r="AE304" s="238"/>
      <c r="AF304" s="139" t="str">
        <f t="shared" si="398"/>
        <v>-</v>
      </c>
      <c r="AG304" s="252">
        <f t="shared" si="447"/>
        <v>0</v>
      </c>
      <c r="AH304" s="126"/>
      <c r="AI304" s="35"/>
      <c r="AJ304" s="227" t="str">
        <f t="shared" si="415"/>
        <v>-</v>
      </c>
      <c r="AK304" s="238"/>
      <c r="AL304" s="239"/>
      <c r="AM304" s="238"/>
      <c r="AN304" s="139" t="str">
        <f t="shared" si="400"/>
        <v>-</v>
      </c>
      <c r="AO304" s="252">
        <f t="shared" si="448"/>
        <v>0</v>
      </c>
      <c r="AP304" s="126"/>
      <c r="AQ304" s="35"/>
      <c r="AR304" s="227" t="str">
        <f t="shared" si="416"/>
        <v>-</v>
      </c>
      <c r="AS304" s="238"/>
      <c r="AT304" s="239"/>
      <c r="AU304" s="238"/>
      <c r="AV304" s="139" t="str">
        <f t="shared" si="402"/>
        <v>-</v>
      </c>
      <c r="AW304" s="252">
        <f t="shared" si="449"/>
        <v>0</v>
      </c>
      <c r="AX304" s="126"/>
      <c r="AY304" s="35"/>
      <c r="AZ304" s="227" t="str">
        <f t="shared" si="417"/>
        <v>-</v>
      </c>
      <c r="BA304" s="238"/>
      <c r="BB304" s="239"/>
      <c r="BC304" s="238"/>
      <c r="BD304" s="139" t="str">
        <f t="shared" si="404"/>
        <v>-</v>
      </c>
      <c r="BE304" s="252">
        <f t="shared" si="450"/>
        <v>0</v>
      </c>
      <c r="BF304" s="126"/>
      <c r="BG304" s="35"/>
      <c r="BH304" s="227" t="str">
        <f t="shared" si="406"/>
        <v>-</v>
      </c>
      <c r="BI304" s="238"/>
      <c r="BJ304" s="239"/>
      <c r="BK304" s="238"/>
      <c r="BL304" s="139" t="str">
        <f t="shared" si="407"/>
        <v>-</v>
      </c>
      <c r="BM304" s="252">
        <f t="shared" si="438"/>
        <v>0</v>
      </c>
      <c r="BN304" s="126"/>
      <c r="BO304" s="35"/>
      <c r="BP304" s="227" t="str">
        <f t="shared" si="408"/>
        <v>-</v>
      </c>
      <c r="BQ304" s="238"/>
      <c r="BR304" s="239"/>
      <c r="BS304" s="238"/>
      <c r="BT304" s="139" t="str">
        <f t="shared" si="409"/>
        <v>-</v>
      </c>
      <c r="BU304" s="252">
        <f t="shared" si="439"/>
        <v>0</v>
      </c>
      <c r="BV304" s="126"/>
      <c r="BW304" s="35"/>
      <c r="BX304" s="227" t="str">
        <f t="shared" si="418"/>
        <v>-</v>
      </c>
      <c r="BY304" s="238"/>
      <c r="BZ304" s="239"/>
      <c r="CA304" s="238"/>
      <c r="CB304" s="139" t="str">
        <f t="shared" si="410"/>
        <v>-</v>
      </c>
      <c r="CC304" s="252">
        <f t="shared" si="451"/>
        <v>0</v>
      </c>
    </row>
    <row r="305" ht="15" customHeight="1" spans="1:81">
      <c r="A305" s="265"/>
      <c r="B305" s="115">
        <v>14</v>
      </c>
      <c r="C305" s="192">
        <f t="shared" si="440"/>
        <v>0</v>
      </c>
      <c r="D305" s="189">
        <f t="shared" si="419"/>
        <v>0</v>
      </c>
      <c r="E305" s="189">
        <f t="shared" si="420"/>
        <v>0</v>
      </c>
      <c r="F305" s="190">
        <f t="shared" si="421"/>
        <v>0</v>
      </c>
      <c r="G305" s="190">
        <f t="shared" si="422"/>
        <v>0</v>
      </c>
      <c r="H305" s="190">
        <f t="shared" si="423"/>
        <v>0</v>
      </c>
      <c r="I305" s="208">
        <f t="shared" si="424"/>
        <v>0</v>
      </c>
      <c r="J305" s="204" t="str">
        <f t="shared" si="412"/>
        <v>-</v>
      </c>
      <c r="K305" s="208">
        <f t="shared" si="425"/>
        <v>0</v>
      </c>
      <c r="L305" s="208">
        <f t="shared" si="426"/>
        <v>0</v>
      </c>
      <c r="M305" s="210">
        <f t="shared" si="441"/>
        <v>0</v>
      </c>
      <c r="N305" s="190">
        <f t="shared" si="427"/>
        <v>0</v>
      </c>
      <c r="O305" s="211" t="str">
        <f t="shared" si="442"/>
        <v>-</v>
      </c>
      <c r="P305" s="210">
        <f t="shared" si="443"/>
        <v>0</v>
      </c>
      <c r="Q305" s="230">
        <f t="shared" si="444"/>
        <v>0</v>
      </c>
      <c r="R305" s="126"/>
      <c r="S305" s="35"/>
      <c r="T305" s="227" t="str">
        <f t="shared" si="413"/>
        <v>-</v>
      </c>
      <c r="U305" s="238"/>
      <c r="V305" s="239"/>
      <c r="W305" s="238"/>
      <c r="X305" s="139" t="str">
        <f t="shared" si="445"/>
        <v>-</v>
      </c>
      <c r="Y305" s="252">
        <f t="shared" si="446"/>
        <v>0</v>
      </c>
      <c r="Z305" s="126"/>
      <c r="AA305" s="35"/>
      <c r="AB305" s="227" t="str">
        <f t="shared" si="414"/>
        <v>-</v>
      </c>
      <c r="AC305" s="238"/>
      <c r="AD305" s="239"/>
      <c r="AE305" s="238"/>
      <c r="AF305" s="139" t="str">
        <f t="shared" si="398"/>
        <v>-</v>
      </c>
      <c r="AG305" s="252">
        <f t="shared" si="447"/>
        <v>0</v>
      </c>
      <c r="AH305" s="126"/>
      <c r="AI305" s="35"/>
      <c r="AJ305" s="227" t="str">
        <f t="shared" si="415"/>
        <v>-</v>
      </c>
      <c r="AK305" s="238"/>
      <c r="AL305" s="239"/>
      <c r="AM305" s="238"/>
      <c r="AN305" s="139" t="str">
        <f t="shared" si="400"/>
        <v>-</v>
      </c>
      <c r="AO305" s="252">
        <f t="shared" si="448"/>
        <v>0</v>
      </c>
      <c r="AP305" s="126"/>
      <c r="AQ305" s="35"/>
      <c r="AR305" s="227" t="str">
        <f t="shared" si="416"/>
        <v>-</v>
      </c>
      <c r="AS305" s="238"/>
      <c r="AT305" s="239"/>
      <c r="AU305" s="238"/>
      <c r="AV305" s="139" t="str">
        <f t="shared" si="402"/>
        <v>-</v>
      </c>
      <c r="AW305" s="252">
        <f t="shared" si="449"/>
        <v>0</v>
      </c>
      <c r="AX305" s="126"/>
      <c r="AY305" s="35"/>
      <c r="AZ305" s="227" t="str">
        <f t="shared" si="417"/>
        <v>-</v>
      </c>
      <c r="BA305" s="238"/>
      <c r="BB305" s="239"/>
      <c r="BC305" s="238"/>
      <c r="BD305" s="139" t="str">
        <f t="shared" si="404"/>
        <v>-</v>
      </c>
      <c r="BE305" s="252">
        <f t="shared" si="450"/>
        <v>0</v>
      </c>
      <c r="BF305" s="126"/>
      <c r="BG305" s="35"/>
      <c r="BH305" s="227" t="str">
        <f t="shared" si="406"/>
        <v>-</v>
      </c>
      <c r="BI305" s="238"/>
      <c r="BJ305" s="239"/>
      <c r="BK305" s="238"/>
      <c r="BL305" s="139" t="str">
        <f t="shared" si="407"/>
        <v>-</v>
      </c>
      <c r="BM305" s="252">
        <f t="shared" si="438"/>
        <v>0</v>
      </c>
      <c r="BN305" s="126"/>
      <c r="BO305" s="35"/>
      <c r="BP305" s="227" t="str">
        <f t="shared" si="408"/>
        <v>-</v>
      </c>
      <c r="BQ305" s="238"/>
      <c r="BR305" s="239"/>
      <c r="BS305" s="238"/>
      <c r="BT305" s="139" t="str">
        <f t="shared" si="409"/>
        <v>-</v>
      </c>
      <c r="BU305" s="252">
        <f t="shared" si="439"/>
        <v>0</v>
      </c>
      <c r="BV305" s="126"/>
      <c r="BW305" s="35"/>
      <c r="BX305" s="227" t="str">
        <f t="shared" si="418"/>
        <v>-</v>
      </c>
      <c r="BY305" s="238"/>
      <c r="BZ305" s="239"/>
      <c r="CA305" s="238"/>
      <c r="CB305" s="139" t="str">
        <f t="shared" si="410"/>
        <v>-</v>
      </c>
      <c r="CC305" s="252">
        <f t="shared" si="451"/>
        <v>0</v>
      </c>
    </row>
    <row r="306" ht="15" customHeight="1" spans="1:81">
      <c r="A306" s="265"/>
      <c r="B306" s="115">
        <v>15</v>
      </c>
      <c r="C306" s="192">
        <f t="shared" si="440"/>
        <v>0</v>
      </c>
      <c r="D306" s="189">
        <f t="shared" si="419"/>
        <v>0</v>
      </c>
      <c r="E306" s="189">
        <f t="shared" si="420"/>
        <v>0</v>
      </c>
      <c r="F306" s="190">
        <f t="shared" si="421"/>
        <v>0</v>
      </c>
      <c r="G306" s="190">
        <f t="shared" si="422"/>
        <v>0</v>
      </c>
      <c r="H306" s="190">
        <f t="shared" si="423"/>
        <v>0</v>
      </c>
      <c r="I306" s="208">
        <f t="shared" si="424"/>
        <v>0</v>
      </c>
      <c r="J306" s="204" t="str">
        <f t="shared" si="412"/>
        <v>-</v>
      </c>
      <c r="K306" s="208">
        <f t="shared" si="425"/>
        <v>0</v>
      </c>
      <c r="L306" s="208">
        <f t="shared" si="426"/>
        <v>0</v>
      </c>
      <c r="M306" s="210">
        <f t="shared" si="441"/>
        <v>0</v>
      </c>
      <c r="N306" s="190">
        <f t="shared" si="427"/>
        <v>0</v>
      </c>
      <c r="O306" s="211" t="str">
        <f t="shared" si="442"/>
        <v>-</v>
      </c>
      <c r="P306" s="210">
        <f t="shared" si="443"/>
        <v>0</v>
      </c>
      <c r="Q306" s="230">
        <f t="shared" si="444"/>
        <v>0</v>
      </c>
      <c r="R306" s="126"/>
      <c r="S306" s="35"/>
      <c r="T306" s="227" t="str">
        <f t="shared" si="413"/>
        <v>-</v>
      </c>
      <c r="U306" s="238"/>
      <c r="V306" s="239"/>
      <c r="W306" s="238"/>
      <c r="X306" s="139" t="str">
        <f t="shared" si="445"/>
        <v>-</v>
      </c>
      <c r="Y306" s="252">
        <f t="shared" si="446"/>
        <v>0</v>
      </c>
      <c r="Z306" s="126"/>
      <c r="AA306" s="35"/>
      <c r="AB306" s="227" t="str">
        <f t="shared" si="414"/>
        <v>-</v>
      </c>
      <c r="AC306" s="238"/>
      <c r="AD306" s="239"/>
      <c r="AE306" s="238"/>
      <c r="AF306" s="139" t="str">
        <f t="shared" si="398"/>
        <v>-</v>
      </c>
      <c r="AG306" s="252">
        <f t="shared" si="447"/>
        <v>0</v>
      </c>
      <c r="AH306" s="126"/>
      <c r="AI306" s="35"/>
      <c r="AJ306" s="227" t="str">
        <f t="shared" si="415"/>
        <v>-</v>
      </c>
      <c r="AK306" s="238"/>
      <c r="AL306" s="239"/>
      <c r="AM306" s="238"/>
      <c r="AN306" s="139" t="str">
        <f t="shared" si="400"/>
        <v>-</v>
      </c>
      <c r="AO306" s="252">
        <f t="shared" si="448"/>
        <v>0</v>
      </c>
      <c r="AP306" s="126"/>
      <c r="AQ306" s="35"/>
      <c r="AR306" s="227" t="str">
        <f t="shared" si="416"/>
        <v>-</v>
      </c>
      <c r="AS306" s="238"/>
      <c r="AT306" s="239"/>
      <c r="AU306" s="238"/>
      <c r="AV306" s="139" t="str">
        <f t="shared" si="402"/>
        <v>-</v>
      </c>
      <c r="AW306" s="252">
        <f t="shared" si="449"/>
        <v>0</v>
      </c>
      <c r="AX306" s="126"/>
      <c r="AY306" s="35"/>
      <c r="AZ306" s="227" t="str">
        <f t="shared" si="417"/>
        <v>-</v>
      </c>
      <c r="BA306" s="238"/>
      <c r="BB306" s="239"/>
      <c r="BC306" s="238"/>
      <c r="BD306" s="139" t="str">
        <f t="shared" si="404"/>
        <v>-</v>
      </c>
      <c r="BE306" s="252">
        <f t="shared" si="450"/>
        <v>0</v>
      </c>
      <c r="BF306" s="126"/>
      <c r="BG306" s="35"/>
      <c r="BH306" s="227" t="str">
        <f t="shared" si="406"/>
        <v>-</v>
      </c>
      <c r="BI306" s="238"/>
      <c r="BJ306" s="239"/>
      <c r="BK306" s="238"/>
      <c r="BL306" s="139" t="str">
        <f t="shared" si="407"/>
        <v>-</v>
      </c>
      <c r="BM306" s="252">
        <f t="shared" si="438"/>
        <v>0</v>
      </c>
      <c r="BN306" s="126"/>
      <c r="BO306" s="35"/>
      <c r="BP306" s="227" t="str">
        <f t="shared" si="408"/>
        <v>-</v>
      </c>
      <c r="BQ306" s="238"/>
      <c r="BR306" s="239"/>
      <c r="BS306" s="238"/>
      <c r="BT306" s="139" t="str">
        <f t="shared" si="409"/>
        <v>-</v>
      </c>
      <c r="BU306" s="252">
        <f t="shared" si="439"/>
        <v>0</v>
      </c>
      <c r="BV306" s="126"/>
      <c r="BW306" s="35"/>
      <c r="BX306" s="227" t="str">
        <f t="shared" si="418"/>
        <v>-</v>
      </c>
      <c r="BY306" s="238"/>
      <c r="BZ306" s="239"/>
      <c r="CA306" s="238"/>
      <c r="CB306" s="139" t="str">
        <f t="shared" si="410"/>
        <v>-</v>
      </c>
      <c r="CC306" s="252">
        <f t="shared" si="451"/>
        <v>0</v>
      </c>
    </row>
    <row r="307" ht="15" customHeight="1" spans="1:81">
      <c r="A307" s="265"/>
      <c r="B307" s="115">
        <v>16</v>
      </c>
      <c r="C307" s="192">
        <f t="shared" si="440"/>
        <v>0</v>
      </c>
      <c r="D307" s="189">
        <f t="shared" si="419"/>
        <v>0</v>
      </c>
      <c r="E307" s="189">
        <f t="shared" si="420"/>
        <v>0</v>
      </c>
      <c r="F307" s="190">
        <f t="shared" si="421"/>
        <v>0</v>
      </c>
      <c r="G307" s="190">
        <f t="shared" si="422"/>
        <v>0</v>
      </c>
      <c r="H307" s="190">
        <f t="shared" si="423"/>
        <v>0</v>
      </c>
      <c r="I307" s="208">
        <f t="shared" si="424"/>
        <v>0</v>
      </c>
      <c r="J307" s="204" t="str">
        <f t="shared" si="412"/>
        <v>-</v>
      </c>
      <c r="K307" s="208">
        <f t="shared" si="425"/>
        <v>0</v>
      </c>
      <c r="L307" s="208">
        <f t="shared" si="426"/>
        <v>0</v>
      </c>
      <c r="M307" s="210">
        <f t="shared" si="441"/>
        <v>0</v>
      </c>
      <c r="N307" s="190">
        <f t="shared" si="427"/>
        <v>0</v>
      </c>
      <c r="O307" s="211" t="str">
        <f t="shared" si="442"/>
        <v>-</v>
      </c>
      <c r="P307" s="210">
        <f t="shared" si="443"/>
        <v>0</v>
      </c>
      <c r="Q307" s="230">
        <f t="shared" si="444"/>
        <v>0</v>
      </c>
      <c r="R307" s="126"/>
      <c r="S307" s="35"/>
      <c r="T307" s="227" t="str">
        <f t="shared" si="413"/>
        <v>-</v>
      </c>
      <c r="U307" s="238"/>
      <c r="V307" s="239"/>
      <c r="W307" s="238"/>
      <c r="X307" s="139" t="str">
        <f t="shared" si="445"/>
        <v>-</v>
      </c>
      <c r="Y307" s="252">
        <f t="shared" si="446"/>
        <v>0</v>
      </c>
      <c r="Z307" s="126"/>
      <c r="AA307" s="35"/>
      <c r="AB307" s="227" t="str">
        <f t="shared" si="414"/>
        <v>-</v>
      </c>
      <c r="AC307" s="238"/>
      <c r="AD307" s="239"/>
      <c r="AE307" s="238"/>
      <c r="AF307" s="139" t="str">
        <f t="shared" si="398"/>
        <v>-</v>
      </c>
      <c r="AG307" s="252">
        <f t="shared" si="447"/>
        <v>0</v>
      </c>
      <c r="AH307" s="126"/>
      <c r="AI307" s="35"/>
      <c r="AJ307" s="227" t="str">
        <f t="shared" si="415"/>
        <v>-</v>
      </c>
      <c r="AK307" s="238"/>
      <c r="AL307" s="239"/>
      <c r="AM307" s="238"/>
      <c r="AN307" s="139" t="str">
        <f t="shared" si="400"/>
        <v>-</v>
      </c>
      <c r="AO307" s="252">
        <f t="shared" si="448"/>
        <v>0</v>
      </c>
      <c r="AP307" s="126"/>
      <c r="AQ307" s="35"/>
      <c r="AR307" s="227" t="str">
        <f t="shared" si="416"/>
        <v>-</v>
      </c>
      <c r="AS307" s="238"/>
      <c r="AT307" s="239"/>
      <c r="AU307" s="238"/>
      <c r="AV307" s="139" t="str">
        <f t="shared" si="402"/>
        <v>-</v>
      </c>
      <c r="AW307" s="252">
        <f t="shared" si="449"/>
        <v>0</v>
      </c>
      <c r="AX307" s="126"/>
      <c r="AY307" s="35"/>
      <c r="AZ307" s="227" t="str">
        <f t="shared" si="417"/>
        <v>-</v>
      </c>
      <c r="BA307" s="238"/>
      <c r="BB307" s="239"/>
      <c r="BC307" s="238"/>
      <c r="BD307" s="139" t="str">
        <f t="shared" si="404"/>
        <v>-</v>
      </c>
      <c r="BE307" s="252">
        <f t="shared" si="450"/>
        <v>0</v>
      </c>
      <c r="BF307" s="126"/>
      <c r="BG307" s="35"/>
      <c r="BH307" s="227" t="str">
        <f t="shared" si="406"/>
        <v>-</v>
      </c>
      <c r="BI307" s="238"/>
      <c r="BJ307" s="239"/>
      <c r="BK307" s="238"/>
      <c r="BL307" s="139" t="str">
        <f t="shared" si="407"/>
        <v>-</v>
      </c>
      <c r="BM307" s="252">
        <f t="shared" si="438"/>
        <v>0</v>
      </c>
      <c r="BN307" s="126"/>
      <c r="BO307" s="35"/>
      <c r="BP307" s="227" t="str">
        <f t="shared" si="408"/>
        <v>-</v>
      </c>
      <c r="BQ307" s="238"/>
      <c r="BR307" s="239"/>
      <c r="BS307" s="238"/>
      <c r="BT307" s="139" t="str">
        <f t="shared" si="409"/>
        <v>-</v>
      </c>
      <c r="BU307" s="252">
        <f t="shared" si="439"/>
        <v>0</v>
      </c>
      <c r="BV307" s="126"/>
      <c r="BW307" s="35"/>
      <c r="BX307" s="227" t="str">
        <f t="shared" si="418"/>
        <v>-</v>
      </c>
      <c r="BY307" s="238"/>
      <c r="BZ307" s="239"/>
      <c r="CA307" s="238"/>
      <c r="CB307" s="139" t="str">
        <f t="shared" si="410"/>
        <v>-</v>
      </c>
      <c r="CC307" s="252">
        <f t="shared" si="451"/>
        <v>0</v>
      </c>
    </row>
    <row r="308" ht="15" customHeight="1" spans="1:81">
      <c r="A308" s="265"/>
      <c r="B308" s="115">
        <v>17</v>
      </c>
      <c r="C308" s="192">
        <f t="shared" si="440"/>
        <v>0</v>
      </c>
      <c r="D308" s="189">
        <f t="shared" si="419"/>
        <v>0</v>
      </c>
      <c r="E308" s="189">
        <f t="shared" si="420"/>
        <v>0</v>
      </c>
      <c r="F308" s="190">
        <f t="shared" si="421"/>
        <v>0</v>
      </c>
      <c r="G308" s="190">
        <f t="shared" si="422"/>
        <v>0</v>
      </c>
      <c r="H308" s="190">
        <f t="shared" si="423"/>
        <v>0</v>
      </c>
      <c r="I308" s="208">
        <f t="shared" si="424"/>
        <v>0</v>
      </c>
      <c r="J308" s="204" t="str">
        <f t="shared" si="412"/>
        <v>-</v>
      </c>
      <c r="K308" s="208">
        <f t="shared" si="425"/>
        <v>0</v>
      </c>
      <c r="L308" s="208">
        <f t="shared" si="426"/>
        <v>0</v>
      </c>
      <c r="M308" s="210">
        <f t="shared" si="441"/>
        <v>0</v>
      </c>
      <c r="N308" s="190">
        <f t="shared" si="427"/>
        <v>0</v>
      </c>
      <c r="O308" s="211" t="str">
        <f t="shared" si="442"/>
        <v>-</v>
      </c>
      <c r="P308" s="210">
        <f t="shared" si="443"/>
        <v>0</v>
      </c>
      <c r="Q308" s="230">
        <f t="shared" si="444"/>
        <v>0</v>
      </c>
      <c r="R308" s="126"/>
      <c r="S308" s="35"/>
      <c r="T308" s="227" t="str">
        <f t="shared" si="413"/>
        <v>-</v>
      </c>
      <c r="U308" s="238"/>
      <c r="V308" s="239"/>
      <c r="W308" s="238"/>
      <c r="X308" s="139" t="str">
        <f t="shared" si="445"/>
        <v>-</v>
      </c>
      <c r="Y308" s="252">
        <f t="shared" si="446"/>
        <v>0</v>
      </c>
      <c r="Z308" s="126"/>
      <c r="AA308" s="35"/>
      <c r="AB308" s="227" t="str">
        <f t="shared" si="414"/>
        <v>-</v>
      </c>
      <c r="AC308" s="238"/>
      <c r="AD308" s="239"/>
      <c r="AE308" s="238"/>
      <c r="AF308" s="139" t="str">
        <f t="shared" si="398"/>
        <v>-</v>
      </c>
      <c r="AG308" s="252">
        <f t="shared" si="447"/>
        <v>0</v>
      </c>
      <c r="AH308" s="126"/>
      <c r="AI308" s="35"/>
      <c r="AJ308" s="227" t="str">
        <f t="shared" si="415"/>
        <v>-</v>
      </c>
      <c r="AK308" s="238"/>
      <c r="AL308" s="239"/>
      <c r="AM308" s="238"/>
      <c r="AN308" s="139" t="str">
        <f t="shared" si="400"/>
        <v>-</v>
      </c>
      <c r="AO308" s="252">
        <f t="shared" si="448"/>
        <v>0</v>
      </c>
      <c r="AP308" s="126"/>
      <c r="AQ308" s="35"/>
      <c r="AR308" s="227" t="str">
        <f t="shared" si="416"/>
        <v>-</v>
      </c>
      <c r="AS308" s="238"/>
      <c r="AT308" s="239"/>
      <c r="AU308" s="238"/>
      <c r="AV308" s="139" t="str">
        <f t="shared" si="402"/>
        <v>-</v>
      </c>
      <c r="AW308" s="252">
        <f t="shared" si="449"/>
        <v>0</v>
      </c>
      <c r="AX308" s="126"/>
      <c r="AY308" s="35"/>
      <c r="AZ308" s="227" t="str">
        <f t="shared" si="417"/>
        <v>-</v>
      </c>
      <c r="BA308" s="238"/>
      <c r="BB308" s="239"/>
      <c r="BC308" s="238"/>
      <c r="BD308" s="139" t="str">
        <f t="shared" si="404"/>
        <v>-</v>
      </c>
      <c r="BE308" s="252">
        <f t="shared" si="450"/>
        <v>0</v>
      </c>
      <c r="BF308" s="126"/>
      <c r="BG308" s="35"/>
      <c r="BH308" s="227" t="str">
        <f t="shared" si="406"/>
        <v>-</v>
      </c>
      <c r="BI308" s="238"/>
      <c r="BJ308" s="239"/>
      <c r="BK308" s="238"/>
      <c r="BL308" s="139" t="str">
        <f t="shared" si="407"/>
        <v>-</v>
      </c>
      <c r="BM308" s="252">
        <f t="shared" si="438"/>
        <v>0</v>
      </c>
      <c r="BN308" s="126"/>
      <c r="BO308" s="35"/>
      <c r="BP308" s="227" t="str">
        <f t="shared" si="408"/>
        <v>-</v>
      </c>
      <c r="BQ308" s="238"/>
      <c r="BR308" s="239"/>
      <c r="BS308" s="238"/>
      <c r="BT308" s="139" t="str">
        <f t="shared" si="409"/>
        <v>-</v>
      </c>
      <c r="BU308" s="252">
        <f t="shared" si="439"/>
        <v>0</v>
      </c>
      <c r="BV308" s="126"/>
      <c r="BW308" s="35"/>
      <c r="BX308" s="227" t="str">
        <f t="shared" si="418"/>
        <v>-</v>
      </c>
      <c r="BY308" s="238"/>
      <c r="BZ308" s="239"/>
      <c r="CA308" s="238"/>
      <c r="CB308" s="139" t="str">
        <f t="shared" si="410"/>
        <v>-</v>
      </c>
      <c r="CC308" s="252">
        <f t="shared" si="451"/>
        <v>0</v>
      </c>
    </row>
    <row r="309" ht="15" customHeight="1" spans="1:81">
      <c r="A309" s="265"/>
      <c r="B309" s="115">
        <v>18</v>
      </c>
      <c r="C309" s="192">
        <f t="shared" si="440"/>
        <v>0</v>
      </c>
      <c r="D309" s="189">
        <f t="shared" si="419"/>
        <v>0</v>
      </c>
      <c r="E309" s="189">
        <f t="shared" si="420"/>
        <v>0</v>
      </c>
      <c r="F309" s="190">
        <f t="shared" si="421"/>
        <v>0</v>
      </c>
      <c r="G309" s="190">
        <f t="shared" si="422"/>
        <v>0</v>
      </c>
      <c r="H309" s="190">
        <f t="shared" si="423"/>
        <v>0</v>
      </c>
      <c r="I309" s="208">
        <f t="shared" si="424"/>
        <v>0</v>
      </c>
      <c r="J309" s="204" t="str">
        <f t="shared" si="412"/>
        <v>-</v>
      </c>
      <c r="K309" s="208">
        <f t="shared" si="425"/>
        <v>0</v>
      </c>
      <c r="L309" s="208">
        <f t="shared" si="426"/>
        <v>0</v>
      </c>
      <c r="M309" s="210">
        <f t="shared" si="441"/>
        <v>0</v>
      </c>
      <c r="N309" s="190">
        <f t="shared" si="427"/>
        <v>0</v>
      </c>
      <c r="O309" s="211" t="str">
        <f t="shared" si="442"/>
        <v>-</v>
      </c>
      <c r="P309" s="210">
        <f t="shared" si="443"/>
        <v>0</v>
      </c>
      <c r="Q309" s="230">
        <f t="shared" si="444"/>
        <v>0</v>
      </c>
      <c r="R309" s="126"/>
      <c r="S309" s="35"/>
      <c r="T309" s="227" t="str">
        <f t="shared" si="413"/>
        <v>-</v>
      </c>
      <c r="U309" s="238"/>
      <c r="V309" s="239"/>
      <c r="W309" s="238"/>
      <c r="X309" s="139" t="str">
        <f t="shared" si="445"/>
        <v>-</v>
      </c>
      <c r="Y309" s="252">
        <f t="shared" si="446"/>
        <v>0</v>
      </c>
      <c r="Z309" s="126"/>
      <c r="AA309" s="35"/>
      <c r="AB309" s="227" t="str">
        <f t="shared" si="414"/>
        <v>-</v>
      </c>
      <c r="AC309" s="238"/>
      <c r="AD309" s="239"/>
      <c r="AE309" s="238"/>
      <c r="AF309" s="139" t="str">
        <f t="shared" si="398"/>
        <v>-</v>
      </c>
      <c r="AG309" s="252">
        <f t="shared" si="447"/>
        <v>0</v>
      </c>
      <c r="AH309" s="126"/>
      <c r="AI309" s="35"/>
      <c r="AJ309" s="227" t="str">
        <f t="shared" si="415"/>
        <v>-</v>
      </c>
      <c r="AK309" s="238"/>
      <c r="AL309" s="239"/>
      <c r="AM309" s="238"/>
      <c r="AN309" s="139" t="str">
        <f t="shared" si="400"/>
        <v>-</v>
      </c>
      <c r="AO309" s="252">
        <f t="shared" si="448"/>
        <v>0</v>
      </c>
      <c r="AP309" s="126"/>
      <c r="AQ309" s="35"/>
      <c r="AR309" s="227" t="str">
        <f t="shared" si="416"/>
        <v>-</v>
      </c>
      <c r="AS309" s="238"/>
      <c r="AT309" s="239"/>
      <c r="AU309" s="238"/>
      <c r="AV309" s="139" t="str">
        <f t="shared" si="402"/>
        <v>-</v>
      </c>
      <c r="AW309" s="252">
        <f t="shared" si="449"/>
        <v>0</v>
      </c>
      <c r="AX309" s="126"/>
      <c r="AY309" s="35"/>
      <c r="AZ309" s="227" t="str">
        <f t="shared" si="417"/>
        <v>-</v>
      </c>
      <c r="BA309" s="238"/>
      <c r="BB309" s="239"/>
      <c r="BC309" s="238"/>
      <c r="BD309" s="139" t="str">
        <f t="shared" si="404"/>
        <v>-</v>
      </c>
      <c r="BE309" s="252">
        <f t="shared" si="450"/>
        <v>0</v>
      </c>
      <c r="BF309" s="126"/>
      <c r="BG309" s="35"/>
      <c r="BH309" s="227" t="str">
        <f t="shared" si="406"/>
        <v>-</v>
      </c>
      <c r="BI309" s="238"/>
      <c r="BJ309" s="239"/>
      <c r="BK309" s="238"/>
      <c r="BL309" s="139" t="str">
        <f t="shared" si="407"/>
        <v>-</v>
      </c>
      <c r="BM309" s="252">
        <f t="shared" si="438"/>
        <v>0</v>
      </c>
      <c r="BN309" s="126"/>
      <c r="BO309" s="35"/>
      <c r="BP309" s="227" t="str">
        <f t="shared" si="408"/>
        <v>-</v>
      </c>
      <c r="BQ309" s="238"/>
      <c r="BR309" s="239"/>
      <c r="BS309" s="238"/>
      <c r="BT309" s="139" t="str">
        <f t="shared" si="409"/>
        <v>-</v>
      </c>
      <c r="BU309" s="252">
        <f t="shared" si="439"/>
        <v>0</v>
      </c>
      <c r="BV309" s="126"/>
      <c r="BW309" s="35"/>
      <c r="BX309" s="227" t="str">
        <f t="shared" si="418"/>
        <v>-</v>
      </c>
      <c r="BY309" s="238"/>
      <c r="BZ309" s="239"/>
      <c r="CA309" s="238"/>
      <c r="CB309" s="139" t="str">
        <f t="shared" si="410"/>
        <v>-</v>
      </c>
      <c r="CC309" s="252">
        <f t="shared" si="451"/>
        <v>0</v>
      </c>
    </row>
    <row r="310" ht="15" customHeight="1" spans="1:81">
      <c r="A310" s="265"/>
      <c r="B310" s="115">
        <v>19</v>
      </c>
      <c r="C310" s="192">
        <f t="shared" si="440"/>
        <v>0</v>
      </c>
      <c r="D310" s="189">
        <f t="shared" si="419"/>
        <v>0</v>
      </c>
      <c r="E310" s="189">
        <f t="shared" si="420"/>
        <v>0</v>
      </c>
      <c r="F310" s="190">
        <f t="shared" si="421"/>
        <v>0</v>
      </c>
      <c r="G310" s="190">
        <f t="shared" si="422"/>
        <v>0</v>
      </c>
      <c r="H310" s="190">
        <f t="shared" si="423"/>
        <v>0</v>
      </c>
      <c r="I310" s="208">
        <f t="shared" si="424"/>
        <v>0</v>
      </c>
      <c r="J310" s="204" t="str">
        <f t="shared" si="412"/>
        <v>-</v>
      </c>
      <c r="K310" s="208">
        <f t="shared" si="425"/>
        <v>0</v>
      </c>
      <c r="L310" s="208">
        <f t="shared" si="426"/>
        <v>0</v>
      </c>
      <c r="M310" s="210">
        <f t="shared" si="441"/>
        <v>0</v>
      </c>
      <c r="N310" s="190">
        <f t="shared" si="427"/>
        <v>0</v>
      </c>
      <c r="O310" s="211" t="str">
        <f t="shared" si="442"/>
        <v>-</v>
      </c>
      <c r="P310" s="210">
        <f t="shared" si="443"/>
        <v>0</v>
      </c>
      <c r="Q310" s="230">
        <f t="shared" si="444"/>
        <v>0</v>
      </c>
      <c r="R310" s="126"/>
      <c r="S310" s="35"/>
      <c r="T310" s="227" t="str">
        <f t="shared" si="413"/>
        <v>-</v>
      </c>
      <c r="U310" s="238"/>
      <c r="V310" s="239"/>
      <c r="W310" s="238"/>
      <c r="X310" s="139" t="str">
        <f t="shared" si="445"/>
        <v>-</v>
      </c>
      <c r="Y310" s="252">
        <f t="shared" si="446"/>
        <v>0</v>
      </c>
      <c r="Z310" s="126"/>
      <c r="AA310" s="35"/>
      <c r="AB310" s="227" t="str">
        <f t="shared" si="414"/>
        <v>-</v>
      </c>
      <c r="AC310" s="238"/>
      <c r="AD310" s="239"/>
      <c r="AE310" s="238"/>
      <c r="AF310" s="139" t="str">
        <f t="shared" si="398"/>
        <v>-</v>
      </c>
      <c r="AG310" s="252">
        <f t="shared" si="447"/>
        <v>0</v>
      </c>
      <c r="AH310" s="126"/>
      <c r="AI310" s="35"/>
      <c r="AJ310" s="227" t="str">
        <f t="shared" si="415"/>
        <v>-</v>
      </c>
      <c r="AK310" s="238"/>
      <c r="AL310" s="239"/>
      <c r="AM310" s="238"/>
      <c r="AN310" s="139" t="str">
        <f t="shared" si="400"/>
        <v>-</v>
      </c>
      <c r="AO310" s="252">
        <f t="shared" si="448"/>
        <v>0</v>
      </c>
      <c r="AP310" s="126"/>
      <c r="AQ310" s="35"/>
      <c r="AR310" s="227" t="str">
        <f t="shared" si="416"/>
        <v>-</v>
      </c>
      <c r="AS310" s="238"/>
      <c r="AT310" s="239"/>
      <c r="AU310" s="238"/>
      <c r="AV310" s="139" t="str">
        <f t="shared" si="402"/>
        <v>-</v>
      </c>
      <c r="AW310" s="252">
        <f t="shared" si="449"/>
        <v>0</v>
      </c>
      <c r="AX310" s="126"/>
      <c r="AY310" s="35"/>
      <c r="AZ310" s="227" t="str">
        <f t="shared" si="417"/>
        <v>-</v>
      </c>
      <c r="BA310" s="238"/>
      <c r="BB310" s="239"/>
      <c r="BC310" s="238"/>
      <c r="BD310" s="139" t="str">
        <f t="shared" si="404"/>
        <v>-</v>
      </c>
      <c r="BE310" s="252">
        <f t="shared" si="450"/>
        <v>0</v>
      </c>
      <c r="BF310" s="126"/>
      <c r="BG310" s="35"/>
      <c r="BH310" s="227" t="str">
        <f t="shared" si="406"/>
        <v>-</v>
      </c>
      <c r="BI310" s="238"/>
      <c r="BJ310" s="239"/>
      <c r="BK310" s="238"/>
      <c r="BL310" s="139" t="str">
        <f t="shared" si="407"/>
        <v>-</v>
      </c>
      <c r="BM310" s="252">
        <f t="shared" si="438"/>
        <v>0</v>
      </c>
      <c r="BN310" s="126"/>
      <c r="BO310" s="35"/>
      <c r="BP310" s="227" t="str">
        <f t="shared" si="408"/>
        <v>-</v>
      </c>
      <c r="BQ310" s="238"/>
      <c r="BR310" s="239"/>
      <c r="BS310" s="238"/>
      <c r="BT310" s="139" t="str">
        <f t="shared" si="409"/>
        <v>-</v>
      </c>
      <c r="BU310" s="252">
        <f t="shared" si="439"/>
        <v>0</v>
      </c>
      <c r="BV310" s="126"/>
      <c r="BW310" s="35"/>
      <c r="BX310" s="227" t="str">
        <f t="shared" si="418"/>
        <v>-</v>
      </c>
      <c r="BY310" s="238"/>
      <c r="BZ310" s="239"/>
      <c r="CA310" s="238"/>
      <c r="CB310" s="139" t="str">
        <f t="shared" si="410"/>
        <v>-</v>
      </c>
      <c r="CC310" s="252">
        <f t="shared" si="451"/>
        <v>0</v>
      </c>
    </row>
    <row r="311" ht="15" customHeight="1" spans="1:81">
      <c r="A311" s="265"/>
      <c r="B311" s="115">
        <v>20</v>
      </c>
      <c r="C311" s="192">
        <f t="shared" si="440"/>
        <v>0</v>
      </c>
      <c r="D311" s="189">
        <f t="shared" si="419"/>
        <v>0</v>
      </c>
      <c r="E311" s="189">
        <f t="shared" si="420"/>
        <v>0</v>
      </c>
      <c r="F311" s="190">
        <f t="shared" si="421"/>
        <v>0</v>
      </c>
      <c r="G311" s="190">
        <f t="shared" si="422"/>
        <v>0</v>
      </c>
      <c r="H311" s="190">
        <f t="shared" si="423"/>
        <v>0</v>
      </c>
      <c r="I311" s="208">
        <f t="shared" si="424"/>
        <v>0</v>
      </c>
      <c r="J311" s="204" t="str">
        <f t="shared" si="412"/>
        <v>-</v>
      </c>
      <c r="K311" s="208">
        <f t="shared" si="425"/>
        <v>0</v>
      </c>
      <c r="L311" s="208">
        <f t="shared" si="426"/>
        <v>0</v>
      </c>
      <c r="M311" s="210">
        <f t="shared" si="441"/>
        <v>0</v>
      </c>
      <c r="N311" s="190">
        <f t="shared" si="427"/>
        <v>0</v>
      </c>
      <c r="O311" s="211" t="str">
        <f t="shared" si="442"/>
        <v>-</v>
      </c>
      <c r="P311" s="210">
        <f t="shared" si="443"/>
        <v>0</v>
      </c>
      <c r="Q311" s="230">
        <f t="shared" si="444"/>
        <v>0</v>
      </c>
      <c r="R311" s="126"/>
      <c r="S311" s="35"/>
      <c r="T311" s="227" t="str">
        <f t="shared" si="413"/>
        <v>-</v>
      </c>
      <c r="U311" s="238"/>
      <c r="V311" s="239"/>
      <c r="W311" s="238"/>
      <c r="X311" s="139" t="str">
        <f t="shared" si="445"/>
        <v>-</v>
      </c>
      <c r="Y311" s="252">
        <f t="shared" si="446"/>
        <v>0</v>
      </c>
      <c r="Z311" s="126"/>
      <c r="AA311" s="35"/>
      <c r="AB311" s="227" t="str">
        <f t="shared" si="414"/>
        <v>-</v>
      </c>
      <c r="AC311" s="238"/>
      <c r="AD311" s="239"/>
      <c r="AE311" s="238"/>
      <c r="AF311" s="139" t="str">
        <f t="shared" si="398"/>
        <v>-</v>
      </c>
      <c r="AG311" s="252">
        <f t="shared" si="447"/>
        <v>0</v>
      </c>
      <c r="AH311" s="126"/>
      <c r="AI311" s="35"/>
      <c r="AJ311" s="227" t="str">
        <f t="shared" si="415"/>
        <v>-</v>
      </c>
      <c r="AK311" s="238"/>
      <c r="AL311" s="239"/>
      <c r="AM311" s="238"/>
      <c r="AN311" s="139" t="str">
        <f t="shared" si="400"/>
        <v>-</v>
      </c>
      <c r="AO311" s="252">
        <f t="shared" si="448"/>
        <v>0</v>
      </c>
      <c r="AP311" s="126"/>
      <c r="AQ311" s="35"/>
      <c r="AR311" s="227" t="str">
        <f t="shared" si="416"/>
        <v>-</v>
      </c>
      <c r="AS311" s="238"/>
      <c r="AT311" s="239"/>
      <c r="AU311" s="238"/>
      <c r="AV311" s="139" t="str">
        <f t="shared" si="402"/>
        <v>-</v>
      </c>
      <c r="AW311" s="252">
        <f t="shared" si="449"/>
        <v>0</v>
      </c>
      <c r="AX311" s="126"/>
      <c r="AY311" s="35"/>
      <c r="AZ311" s="227" t="str">
        <f t="shared" si="417"/>
        <v>-</v>
      </c>
      <c r="BA311" s="238"/>
      <c r="BB311" s="239"/>
      <c r="BC311" s="238"/>
      <c r="BD311" s="139" t="str">
        <f t="shared" si="404"/>
        <v>-</v>
      </c>
      <c r="BE311" s="252">
        <f t="shared" si="450"/>
        <v>0</v>
      </c>
      <c r="BF311" s="126"/>
      <c r="BG311" s="35"/>
      <c r="BH311" s="227" t="str">
        <f t="shared" si="406"/>
        <v>-</v>
      </c>
      <c r="BI311" s="238"/>
      <c r="BJ311" s="239"/>
      <c r="BK311" s="238"/>
      <c r="BL311" s="139" t="str">
        <f t="shared" si="407"/>
        <v>-</v>
      </c>
      <c r="BM311" s="252">
        <f t="shared" si="438"/>
        <v>0</v>
      </c>
      <c r="BN311" s="126"/>
      <c r="BO311" s="35"/>
      <c r="BP311" s="227" t="str">
        <f t="shared" si="408"/>
        <v>-</v>
      </c>
      <c r="BQ311" s="238"/>
      <c r="BR311" s="239"/>
      <c r="BS311" s="238"/>
      <c r="BT311" s="139" t="str">
        <f t="shared" si="409"/>
        <v>-</v>
      </c>
      <c r="BU311" s="252">
        <f t="shared" si="439"/>
        <v>0</v>
      </c>
      <c r="BV311" s="126"/>
      <c r="BW311" s="35"/>
      <c r="BX311" s="227" t="str">
        <f t="shared" si="418"/>
        <v>-</v>
      </c>
      <c r="BY311" s="238"/>
      <c r="BZ311" s="239"/>
      <c r="CA311" s="238"/>
      <c r="CB311" s="139" t="str">
        <f t="shared" si="410"/>
        <v>-</v>
      </c>
      <c r="CC311" s="252">
        <f t="shared" si="451"/>
        <v>0</v>
      </c>
    </row>
    <row r="312" ht="15" customHeight="1" spans="1:81">
      <c r="A312" s="265"/>
      <c r="B312" s="115">
        <v>21</v>
      </c>
      <c r="C312" s="192">
        <f t="shared" si="440"/>
        <v>0</v>
      </c>
      <c r="D312" s="189">
        <f t="shared" si="419"/>
        <v>0</v>
      </c>
      <c r="E312" s="189">
        <f t="shared" si="420"/>
        <v>0</v>
      </c>
      <c r="F312" s="190">
        <f t="shared" si="421"/>
        <v>0</v>
      </c>
      <c r="G312" s="190">
        <f t="shared" si="422"/>
        <v>0</v>
      </c>
      <c r="H312" s="190">
        <f t="shared" si="423"/>
        <v>0</v>
      </c>
      <c r="I312" s="208">
        <f t="shared" si="424"/>
        <v>0</v>
      </c>
      <c r="J312" s="204" t="str">
        <f t="shared" si="412"/>
        <v>-</v>
      </c>
      <c r="K312" s="208">
        <f t="shared" si="425"/>
        <v>0</v>
      </c>
      <c r="L312" s="208">
        <f t="shared" si="426"/>
        <v>0</v>
      </c>
      <c r="M312" s="210">
        <f t="shared" si="441"/>
        <v>0</v>
      </c>
      <c r="N312" s="190">
        <f t="shared" si="427"/>
        <v>0</v>
      </c>
      <c r="O312" s="211" t="str">
        <f t="shared" si="442"/>
        <v>-</v>
      </c>
      <c r="P312" s="210">
        <f t="shared" si="443"/>
        <v>0</v>
      </c>
      <c r="Q312" s="230">
        <f t="shared" si="444"/>
        <v>0</v>
      </c>
      <c r="R312" s="126"/>
      <c r="S312" s="35"/>
      <c r="T312" s="227" t="str">
        <f t="shared" si="413"/>
        <v>-</v>
      </c>
      <c r="U312" s="238"/>
      <c r="V312" s="239"/>
      <c r="W312" s="238"/>
      <c r="X312" s="139" t="str">
        <f t="shared" si="445"/>
        <v>-</v>
      </c>
      <c r="Y312" s="252">
        <f t="shared" si="446"/>
        <v>0</v>
      </c>
      <c r="Z312" s="126"/>
      <c r="AA312" s="35"/>
      <c r="AB312" s="227" t="str">
        <f t="shared" si="414"/>
        <v>-</v>
      </c>
      <c r="AC312" s="238"/>
      <c r="AD312" s="239"/>
      <c r="AE312" s="238"/>
      <c r="AF312" s="139" t="str">
        <f t="shared" si="398"/>
        <v>-</v>
      </c>
      <c r="AG312" s="252">
        <f t="shared" si="447"/>
        <v>0</v>
      </c>
      <c r="AH312" s="126"/>
      <c r="AI312" s="35"/>
      <c r="AJ312" s="227" t="str">
        <f t="shared" si="415"/>
        <v>-</v>
      </c>
      <c r="AK312" s="238"/>
      <c r="AL312" s="239"/>
      <c r="AM312" s="238"/>
      <c r="AN312" s="139" t="str">
        <f t="shared" si="400"/>
        <v>-</v>
      </c>
      <c r="AO312" s="252">
        <f t="shared" si="448"/>
        <v>0</v>
      </c>
      <c r="AP312" s="126"/>
      <c r="AQ312" s="35"/>
      <c r="AR312" s="227" t="str">
        <f t="shared" si="416"/>
        <v>-</v>
      </c>
      <c r="AS312" s="238"/>
      <c r="AT312" s="239"/>
      <c r="AU312" s="238"/>
      <c r="AV312" s="139" t="str">
        <f t="shared" si="402"/>
        <v>-</v>
      </c>
      <c r="AW312" s="252">
        <f t="shared" si="449"/>
        <v>0</v>
      </c>
      <c r="AX312" s="126"/>
      <c r="AY312" s="35"/>
      <c r="AZ312" s="227" t="str">
        <f t="shared" si="417"/>
        <v>-</v>
      </c>
      <c r="BA312" s="238"/>
      <c r="BB312" s="239"/>
      <c r="BC312" s="238"/>
      <c r="BD312" s="139" t="str">
        <f t="shared" si="404"/>
        <v>-</v>
      </c>
      <c r="BE312" s="252">
        <f t="shared" si="450"/>
        <v>0</v>
      </c>
      <c r="BF312" s="126"/>
      <c r="BG312" s="35"/>
      <c r="BH312" s="227" t="str">
        <f t="shared" si="406"/>
        <v>-</v>
      </c>
      <c r="BI312" s="238"/>
      <c r="BJ312" s="239"/>
      <c r="BK312" s="238"/>
      <c r="BL312" s="139" t="str">
        <f t="shared" si="407"/>
        <v>-</v>
      </c>
      <c r="BM312" s="252">
        <f t="shared" si="438"/>
        <v>0</v>
      </c>
      <c r="BN312" s="126"/>
      <c r="BO312" s="35"/>
      <c r="BP312" s="227" t="str">
        <f t="shared" si="408"/>
        <v>-</v>
      </c>
      <c r="BQ312" s="238"/>
      <c r="BR312" s="239"/>
      <c r="BS312" s="238"/>
      <c r="BT312" s="139" t="str">
        <f t="shared" si="409"/>
        <v>-</v>
      </c>
      <c r="BU312" s="252">
        <f t="shared" si="439"/>
        <v>0</v>
      </c>
      <c r="BV312" s="126"/>
      <c r="BW312" s="35"/>
      <c r="BX312" s="227" t="str">
        <f t="shared" si="418"/>
        <v>-</v>
      </c>
      <c r="BY312" s="238"/>
      <c r="BZ312" s="239"/>
      <c r="CA312" s="238"/>
      <c r="CB312" s="139" t="str">
        <f t="shared" si="410"/>
        <v>-</v>
      </c>
      <c r="CC312" s="252">
        <f t="shared" si="451"/>
        <v>0</v>
      </c>
    </row>
    <row r="313" ht="15" customHeight="1" spans="1:81">
      <c r="A313" s="265"/>
      <c r="B313" s="115">
        <v>22</v>
      </c>
      <c r="C313" s="192">
        <f t="shared" si="440"/>
        <v>0</v>
      </c>
      <c r="D313" s="189">
        <f t="shared" si="419"/>
        <v>0</v>
      </c>
      <c r="E313" s="189">
        <f t="shared" si="420"/>
        <v>0</v>
      </c>
      <c r="F313" s="190">
        <f t="shared" si="421"/>
        <v>0</v>
      </c>
      <c r="G313" s="190">
        <f t="shared" si="422"/>
        <v>0</v>
      </c>
      <c r="H313" s="190">
        <f t="shared" si="423"/>
        <v>0</v>
      </c>
      <c r="I313" s="208">
        <f t="shared" si="424"/>
        <v>0</v>
      </c>
      <c r="J313" s="204" t="str">
        <f t="shared" si="412"/>
        <v>-</v>
      </c>
      <c r="K313" s="208">
        <f t="shared" si="425"/>
        <v>0</v>
      </c>
      <c r="L313" s="208">
        <f t="shared" si="426"/>
        <v>0</v>
      </c>
      <c r="M313" s="210">
        <f t="shared" si="441"/>
        <v>0</v>
      </c>
      <c r="N313" s="190">
        <f t="shared" si="427"/>
        <v>0</v>
      </c>
      <c r="O313" s="211" t="str">
        <f t="shared" si="442"/>
        <v>-</v>
      </c>
      <c r="P313" s="210">
        <f t="shared" si="443"/>
        <v>0</v>
      </c>
      <c r="Q313" s="230">
        <f t="shared" si="444"/>
        <v>0</v>
      </c>
      <c r="R313" s="126"/>
      <c r="S313" s="35"/>
      <c r="T313" s="227" t="str">
        <f t="shared" si="413"/>
        <v>-</v>
      </c>
      <c r="U313" s="238"/>
      <c r="V313" s="239"/>
      <c r="W313" s="238"/>
      <c r="X313" s="139" t="str">
        <f t="shared" si="445"/>
        <v>-</v>
      </c>
      <c r="Y313" s="252">
        <f t="shared" si="446"/>
        <v>0</v>
      </c>
      <c r="Z313" s="126"/>
      <c r="AA313" s="35"/>
      <c r="AB313" s="227" t="str">
        <f t="shared" si="414"/>
        <v>-</v>
      </c>
      <c r="AC313" s="238"/>
      <c r="AD313" s="239"/>
      <c r="AE313" s="238"/>
      <c r="AF313" s="139" t="str">
        <f t="shared" si="398"/>
        <v>-</v>
      </c>
      <c r="AG313" s="252">
        <f t="shared" si="447"/>
        <v>0</v>
      </c>
      <c r="AH313" s="126"/>
      <c r="AI313" s="35"/>
      <c r="AJ313" s="227" t="str">
        <f t="shared" si="415"/>
        <v>-</v>
      </c>
      <c r="AK313" s="238"/>
      <c r="AL313" s="239"/>
      <c r="AM313" s="238"/>
      <c r="AN313" s="139" t="str">
        <f t="shared" si="400"/>
        <v>-</v>
      </c>
      <c r="AO313" s="252">
        <f t="shared" si="448"/>
        <v>0</v>
      </c>
      <c r="AP313" s="126"/>
      <c r="AQ313" s="35"/>
      <c r="AR313" s="227" t="str">
        <f t="shared" si="416"/>
        <v>-</v>
      </c>
      <c r="AS313" s="238"/>
      <c r="AT313" s="239"/>
      <c r="AU313" s="238"/>
      <c r="AV313" s="139" t="str">
        <f t="shared" si="402"/>
        <v>-</v>
      </c>
      <c r="AW313" s="252">
        <f t="shared" si="449"/>
        <v>0</v>
      </c>
      <c r="AX313" s="126"/>
      <c r="AY313" s="35"/>
      <c r="AZ313" s="227" t="str">
        <f t="shared" si="417"/>
        <v>-</v>
      </c>
      <c r="BA313" s="238"/>
      <c r="BB313" s="239"/>
      <c r="BC313" s="238"/>
      <c r="BD313" s="139" t="str">
        <f t="shared" si="404"/>
        <v>-</v>
      </c>
      <c r="BE313" s="252">
        <f t="shared" si="450"/>
        <v>0</v>
      </c>
      <c r="BF313" s="126"/>
      <c r="BG313" s="35"/>
      <c r="BH313" s="227" t="str">
        <f t="shared" si="406"/>
        <v>-</v>
      </c>
      <c r="BI313" s="238"/>
      <c r="BJ313" s="239"/>
      <c r="BK313" s="238"/>
      <c r="BL313" s="139" t="str">
        <f t="shared" si="407"/>
        <v>-</v>
      </c>
      <c r="BM313" s="252">
        <f t="shared" si="438"/>
        <v>0</v>
      </c>
      <c r="BN313" s="126"/>
      <c r="BO313" s="35"/>
      <c r="BP313" s="227" t="str">
        <f t="shared" si="408"/>
        <v>-</v>
      </c>
      <c r="BQ313" s="238"/>
      <c r="BR313" s="239"/>
      <c r="BS313" s="238"/>
      <c r="BT313" s="139" t="str">
        <f t="shared" si="409"/>
        <v>-</v>
      </c>
      <c r="BU313" s="252">
        <f t="shared" si="439"/>
        <v>0</v>
      </c>
      <c r="BV313" s="126"/>
      <c r="BW313" s="35"/>
      <c r="BX313" s="227" t="str">
        <f t="shared" si="418"/>
        <v>-</v>
      </c>
      <c r="BY313" s="238"/>
      <c r="BZ313" s="239"/>
      <c r="CA313" s="238"/>
      <c r="CB313" s="139" t="str">
        <f t="shared" si="410"/>
        <v>-</v>
      </c>
      <c r="CC313" s="252">
        <f t="shared" si="451"/>
        <v>0</v>
      </c>
    </row>
    <row r="314" ht="15" customHeight="1" spans="1:81">
      <c r="A314" s="265"/>
      <c r="B314" s="115">
        <v>23</v>
      </c>
      <c r="C314" s="192">
        <f t="shared" si="440"/>
        <v>0</v>
      </c>
      <c r="D314" s="189">
        <f t="shared" si="419"/>
        <v>0</v>
      </c>
      <c r="E314" s="189">
        <f t="shared" si="420"/>
        <v>0</v>
      </c>
      <c r="F314" s="190">
        <f t="shared" si="421"/>
        <v>0</v>
      </c>
      <c r="G314" s="190">
        <f t="shared" si="422"/>
        <v>0</v>
      </c>
      <c r="H314" s="190">
        <f t="shared" si="423"/>
        <v>0</v>
      </c>
      <c r="I314" s="208">
        <f t="shared" si="424"/>
        <v>0</v>
      </c>
      <c r="J314" s="204" t="str">
        <f t="shared" si="412"/>
        <v>-</v>
      </c>
      <c r="K314" s="208">
        <f t="shared" si="425"/>
        <v>0</v>
      </c>
      <c r="L314" s="208">
        <f t="shared" si="426"/>
        <v>0</v>
      </c>
      <c r="M314" s="210">
        <f t="shared" si="441"/>
        <v>0</v>
      </c>
      <c r="N314" s="190">
        <f t="shared" si="427"/>
        <v>0</v>
      </c>
      <c r="O314" s="211" t="str">
        <f t="shared" si="442"/>
        <v>-</v>
      </c>
      <c r="P314" s="210">
        <f t="shared" si="443"/>
        <v>0</v>
      </c>
      <c r="Q314" s="230">
        <f t="shared" si="444"/>
        <v>0</v>
      </c>
      <c r="R314" s="126"/>
      <c r="S314" s="35"/>
      <c r="T314" s="227" t="str">
        <f t="shared" si="413"/>
        <v>-</v>
      </c>
      <c r="U314" s="238"/>
      <c r="V314" s="239"/>
      <c r="W314" s="238"/>
      <c r="X314" s="139" t="str">
        <f t="shared" si="445"/>
        <v>-</v>
      </c>
      <c r="Y314" s="252">
        <f t="shared" si="446"/>
        <v>0</v>
      </c>
      <c r="Z314" s="126"/>
      <c r="AA314" s="35"/>
      <c r="AB314" s="227" t="str">
        <f t="shared" si="414"/>
        <v>-</v>
      </c>
      <c r="AC314" s="238"/>
      <c r="AD314" s="239"/>
      <c r="AE314" s="238"/>
      <c r="AF314" s="139" t="str">
        <f t="shared" si="398"/>
        <v>-</v>
      </c>
      <c r="AG314" s="252">
        <f t="shared" si="447"/>
        <v>0</v>
      </c>
      <c r="AH314" s="126"/>
      <c r="AI314" s="35"/>
      <c r="AJ314" s="227" t="str">
        <f t="shared" si="415"/>
        <v>-</v>
      </c>
      <c r="AK314" s="238"/>
      <c r="AL314" s="239"/>
      <c r="AM314" s="238"/>
      <c r="AN314" s="139" t="str">
        <f t="shared" si="400"/>
        <v>-</v>
      </c>
      <c r="AO314" s="252">
        <f t="shared" si="448"/>
        <v>0</v>
      </c>
      <c r="AP314" s="126"/>
      <c r="AQ314" s="35"/>
      <c r="AR314" s="227" t="str">
        <f t="shared" si="416"/>
        <v>-</v>
      </c>
      <c r="AS314" s="238"/>
      <c r="AT314" s="239"/>
      <c r="AU314" s="238"/>
      <c r="AV314" s="139" t="str">
        <f t="shared" si="402"/>
        <v>-</v>
      </c>
      <c r="AW314" s="252">
        <f t="shared" si="449"/>
        <v>0</v>
      </c>
      <c r="AX314" s="126"/>
      <c r="AY314" s="35"/>
      <c r="AZ314" s="227" t="str">
        <f t="shared" si="417"/>
        <v>-</v>
      </c>
      <c r="BA314" s="238"/>
      <c r="BB314" s="239"/>
      <c r="BC314" s="238"/>
      <c r="BD314" s="139" t="str">
        <f t="shared" si="404"/>
        <v>-</v>
      </c>
      <c r="BE314" s="252">
        <f t="shared" si="450"/>
        <v>0</v>
      </c>
      <c r="BF314" s="126"/>
      <c r="BG314" s="35"/>
      <c r="BH314" s="227" t="str">
        <f t="shared" si="406"/>
        <v>-</v>
      </c>
      <c r="BI314" s="238"/>
      <c r="BJ314" s="239"/>
      <c r="BK314" s="238"/>
      <c r="BL314" s="139" t="str">
        <f t="shared" si="407"/>
        <v>-</v>
      </c>
      <c r="BM314" s="252">
        <f t="shared" si="438"/>
        <v>0</v>
      </c>
      <c r="BN314" s="126"/>
      <c r="BO314" s="35"/>
      <c r="BP314" s="227" t="str">
        <f t="shared" si="408"/>
        <v>-</v>
      </c>
      <c r="BQ314" s="238"/>
      <c r="BR314" s="239"/>
      <c r="BS314" s="238"/>
      <c r="BT314" s="139" t="str">
        <f t="shared" si="409"/>
        <v>-</v>
      </c>
      <c r="BU314" s="252">
        <f t="shared" si="439"/>
        <v>0</v>
      </c>
      <c r="BV314" s="126"/>
      <c r="BW314" s="35"/>
      <c r="BX314" s="227" t="str">
        <f t="shared" si="418"/>
        <v>-</v>
      </c>
      <c r="BY314" s="238"/>
      <c r="BZ314" s="239"/>
      <c r="CA314" s="238"/>
      <c r="CB314" s="139" t="str">
        <f t="shared" si="410"/>
        <v>-</v>
      </c>
      <c r="CC314" s="252">
        <f t="shared" si="451"/>
        <v>0</v>
      </c>
    </row>
    <row r="315" ht="15" customHeight="1" spans="1:81">
      <c r="A315" s="265"/>
      <c r="B315" s="115">
        <v>24</v>
      </c>
      <c r="C315" s="192">
        <f t="shared" si="440"/>
        <v>0</v>
      </c>
      <c r="D315" s="189">
        <f t="shared" si="419"/>
        <v>0</v>
      </c>
      <c r="E315" s="189">
        <f t="shared" si="420"/>
        <v>0</v>
      </c>
      <c r="F315" s="190">
        <f t="shared" si="421"/>
        <v>0</v>
      </c>
      <c r="G315" s="190">
        <f t="shared" si="422"/>
        <v>0</v>
      </c>
      <c r="H315" s="190">
        <f t="shared" si="423"/>
        <v>0</v>
      </c>
      <c r="I315" s="208">
        <f t="shared" si="424"/>
        <v>0</v>
      </c>
      <c r="J315" s="204" t="str">
        <f t="shared" si="412"/>
        <v>-</v>
      </c>
      <c r="K315" s="208">
        <f t="shared" si="425"/>
        <v>0</v>
      </c>
      <c r="L315" s="208">
        <f t="shared" si="426"/>
        <v>0</v>
      </c>
      <c r="M315" s="210">
        <f t="shared" si="441"/>
        <v>0</v>
      </c>
      <c r="N315" s="190">
        <f t="shared" si="427"/>
        <v>0</v>
      </c>
      <c r="O315" s="211" t="str">
        <f t="shared" si="442"/>
        <v>-</v>
      </c>
      <c r="P315" s="210">
        <f t="shared" si="443"/>
        <v>0</v>
      </c>
      <c r="Q315" s="230">
        <f t="shared" si="444"/>
        <v>0</v>
      </c>
      <c r="R315" s="126"/>
      <c r="S315" s="35"/>
      <c r="T315" s="227" t="str">
        <f t="shared" si="413"/>
        <v>-</v>
      </c>
      <c r="U315" s="238"/>
      <c r="V315" s="239"/>
      <c r="W315" s="238"/>
      <c r="X315" s="139" t="str">
        <f t="shared" si="445"/>
        <v>-</v>
      </c>
      <c r="Y315" s="252">
        <f t="shared" si="446"/>
        <v>0</v>
      </c>
      <c r="Z315" s="126"/>
      <c r="AA315" s="35"/>
      <c r="AB315" s="227" t="str">
        <f t="shared" si="414"/>
        <v>-</v>
      </c>
      <c r="AC315" s="238"/>
      <c r="AD315" s="239"/>
      <c r="AE315" s="238"/>
      <c r="AF315" s="139" t="str">
        <f t="shared" si="398"/>
        <v>-</v>
      </c>
      <c r="AG315" s="252">
        <f t="shared" si="447"/>
        <v>0</v>
      </c>
      <c r="AH315" s="126"/>
      <c r="AI315" s="35"/>
      <c r="AJ315" s="227" t="str">
        <f t="shared" si="415"/>
        <v>-</v>
      </c>
      <c r="AK315" s="238"/>
      <c r="AL315" s="239"/>
      <c r="AM315" s="238"/>
      <c r="AN315" s="139" t="str">
        <f t="shared" si="400"/>
        <v>-</v>
      </c>
      <c r="AO315" s="252">
        <f t="shared" si="448"/>
        <v>0</v>
      </c>
      <c r="AP315" s="126"/>
      <c r="AQ315" s="35"/>
      <c r="AR315" s="227" t="str">
        <f t="shared" si="416"/>
        <v>-</v>
      </c>
      <c r="AS315" s="238"/>
      <c r="AT315" s="239"/>
      <c r="AU315" s="238"/>
      <c r="AV315" s="139" t="str">
        <f t="shared" si="402"/>
        <v>-</v>
      </c>
      <c r="AW315" s="252">
        <f t="shared" si="449"/>
        <v>0</v>
      </c>
      <c r="AX315" s="126"/>
      <c r="AY315" s="35"/>
      <c r="AZ315" s="227" t="str">
        <f t="shared" si="417"/>
        <v>-</v>
      </c>
      <c r="BA315" s="238"/>
      <c r="BB315" s="239"/>
      <c r="BC315" s="238"/>
      <c r="BD315" s="139" t="str">
        <f t="shared" si="404"/>
        <v>-</v>
      </c>
      <c r="BE315" s="252">
        <f t="shared" si="450"/>
        <v>0</v>
      </c>
      <c r="BF315" s="126"/>
      <c r="BG315" s="35"/>
      <c r="BH315" s="227" t="str">
        <f t="shared" si="406"/>
        <v>-</v>
      </c>
      <c r="BI315" s="238"/>
      <c r="BJ315" s="239"/>
      <c r="BK315" s="238"/>
      <c r="BL315" s="139" t="str">
        <f t="shared" si="407"/>
        <v>-</v>
      </c>
      <c r="BM315" s="252">
        <f t="shared" si="438"/>
        <v>0</v>
      </c>
      <c r="BN315" s="126"/>
      <c r="BO315" s="35"/>
      <c r="BP315" s="227" t="str">
        <f t="shared" si="408"/>
        <v>-</v>
      </c>
      <c r="BQ315" s="238"/>
      <c r="BR315" s="239"/>
      <c r="BS315" s="238"/>
      <c r="BT315" s="139" t="str">
        <f t="shared" si="409"/>
        <v>-</v>
      </c>
      <c r="BU315" s="252">
        <f t="shared" si="439"/>
        <v>0</v>
      </c>
      <c r="BV315" s="126"/>
      <c r="BW315" s="35"/>
      <c r="BX315" s="227" t="str">
        <f t="shared" si="418"/>
        <v>-</v>
      </c>
      <c r="BY315" s="238"/>
      <c r="BZ315" s="239"/>
      <c r="CA315" s="238"/>
      <c r="CB315" s="139" t="str">
        <f t="shared" si="410"/>
        <v>-</v>
      </c>
      <c r="CC315" s="252">
        <f t="shared" si="451"/>
        <v>0</v>
      </c>
    </row>
    <row r="316" ht="15" customHeight="1" spans="1:81">
      <c r="A316" s="265"/>
      <c r="B316" s="115">
        <v>25</v>
      </c>
      <c r="C316" s="192">
        <f t="shared" si="440"/>
        <v>0</v>
      </c>
      <c r="D316" s="189">
        <f t="shared" si="419"/>
        <v>0</v>
      </c>
      <c r="E316" s="189">
        <f t="shared" si="420"/>
        <v>0</v>
      </c>
      <c r="F316" s="190">
        <f t="shared" si="421"/>
        <v>0</v>
      </c>
      <c r="G316" s="190">
        <f t="shared" si="422"/>
        <v>0</v>
      </c>
      <c r="H316" s="190">
        <f t="shared" si="423"/>
        <v>0</v>
      </c>
      <c r="I316" s="208">
        <f t="shared" si="424"/>
        <v>0</v>
      </c>
      <c r="J316" s="204" t="str">
        <f t="shared" si="412"/>
        <v>-</v>
      </c>
      <c r="K316" s="208">
        <f t="shared" si="425"/>
        <v>0</v>
      </c>
      <c r="L316" s="208">
        <f t="shared" si="426"/>
        <v>0</v>
      </c>
      <c r="M316" s="210">
        <f t="shared" si="441"/>
        <v>0</v>
      </c>
      <c r="N316" s="190">
        <f t="shared" si="427"/>
        <v>0</v>
      </c>
      <c r="O316" s="211" t="str">
        <f t="shared" si="442"/>
        <v>-</v>
      </c>
      <c r="P316" s="210">
        <f t="shared" si="443"/>
        <v>0</v>
      </c>
      <c r="Q316" s="230">
        <f t="shared" si="444"/>
        <v>0</v>
      </c>
      <c r="R316" s="126"/>
      <c r="S316" s="35"/>
      <c r="T316" s="227" t="str">
        <f t="shared" si="413"/>
        <v>-</v>
      </c>
      <c r="U316" s="238"/>
      <c r="V316" s="239"/>
      <c r="W316" s="238"/>
      <c r="X316" s="139" t="str">
        <f t="shared" si="445"/>
        <v>-</v>
      </c>
      <c r="Y316" s="252">
        <f t="shared" si="446"/>
        <v>0</v>
      </c>
      <c r="Z316" s="126"/>
      <c r="AA316" s="35"/>
      <c r="AB316" s="227" t="str">
        <f t="shared" si="414"/>
        <v>-</v>
      </c>
      <c r="AC316" s="238"/>
      <c r="AD316" s="239"/>
      <c r="AE316" s="238"/>
      <c r="AF316" s="139" t="str">
        <f t="shared" si="398"/>
        <v>-</v>
      </c>
      <c r="AG316" s="252">
        <f t="shared" si="447"/>
        <v>0</v>
      </c>
      <c r="AH316" s="126"/>
      <c r="AI316" s="35"/>
      <c r="AJ316" s="227" t="str">
        <f t="shared" si="415"/>
        <v>-</v>
      </c>
      <c r="AK316" s="238"/>
      <c r="AL316" s="239"/>
      <c r="AM316" s="238"/>
      <c r="AN316" s="139" t="str">
        <f t="shared" si="400"/>
        <v>-</v>
      </c>
      <c r="AO316" s="252">
        <f t="shared" si="448"/>
        <v>0</v>
      </c>
      <c r="AP316" s="126"/>
      <c r="AQ316" s="35"/>
      <c r="AR316" s="227" t="str">
        <f t="shared" si="416"/>
        <v>-</v>
      </c>
      <c r="AS316" s="238"/>
      <c r="AT316" s="239"/>
      <c r="AU316" s="238"/>
      <c r="AV316" s="139" t="str">
        <f t="shared" si="402"/>
        <v>-</v>
      </c>
      <c r="AW316" s="252">
        <f t="shared" si="449"/>
        <v>0</v>
      </c>
      <c r="AX316" s="126"/>
      <c r="AY316" s="35"/>
      <c r="AZ316" s="227" t="str">
        <f t="shared" si="417"/>
        <v>-</v>
      </c>
      <c r="BA316" s="238"/>
      <c r="BB316" s="239"/>
      <c r="BC316" s="238"/>
      <c r="BD316" s="139" t="str">
        <f t="shared" si="404"/>
        <v>-</v>
      </c>
      <c r="BE316" s="252">
        <f t="shared" si="450"/>
        <v>0</v>
      </c>
      <c r="BF316" s="126"/>
      <c r="BG316" s="35"/>
      <c r="BH316" s="227" t="str">
        <f t="shared" si="406"/>
        <v>-</v>
      </c>
      <c r="BI316" s="238"/>
      <c r="BJ316" s="239"/>
      <c r="BK316" s="238"/>
      <c r="BL316" s="139" t="str">
        <f t="shared" si="407"/>
        <v>-</v>
      </c>
      <c r="BM316" s="252">
        <f t="shared" si="438"/>
        <v>0</v>
      </c>
      <c r="BN316" s="126"/>
      <c r="BO316" s="35"/>
      <c r="BP316" s="227" t="str">
        <f t="shared" si="408"/>
        <v>-</v>
      </c>
      <c r="BQ316" s="238"/>
      <c r="BR316" s="239"/>
      <c r="BS316" s="238"/>
      <c r="BT316" s="139" t="str">
        <f t="shared" si="409"/>
        <v>-</v>
      </c>
      <c r="BU316" s="252">
        <f t="shared" si="439"/>
        <v>0</v>
      </c>
      <c r="BV316" s="126"/>
      <c r="BW316" s="35"/>
      <c r="BX316" s="227" t="str">
        <f t="shared" si="418"/>
        <v>-</v>
      </c>
      <c r="BY316" s="238"/>
      <c r="BZ316" s="239"/>
      <c r="CA316" s="238"/>
      <c r="CB316" s="139" t="str">
        <f t="shared" si="410"/>
        <v>-</v>
      </c>
      <c r="CC316" s="252">
        <f t="shared" si="451"/>
        <v>0</v>
      </c>
    </row>
    <row r="317" ht="15" customHeight="1" spans="1:81">
      <c r="A317" s="265"/>
      <c r="B317" s="115">
        <v>26</v>
      </c>
      <c r="C317" s="192">
        <f t="shared" si="440"/>
        <v>0</v>
      </c>
      <c r="D317" s="189">
        <f t="shared" si="419"/>
        <v>0</v>
      </c>
      <c r="E317" s="189">
        <f t="shared" si="420"/>
        <v>0</v>
      </c>
      <c r="F317" s="190">
        <f t="shared" si="421"/>
        <v>0</v>
      </c>
      <c r="G317" s="190">
        <f t="shared" si="422"/>
        <v>0</v>
      </c>
      <c r="H317" s="190">
        <f t="shared" si="423"/>
        <v>0</v>
      </c>
      <c r="I317" s="208">
        <f t="shared" si="424"/>
        <v>0</v>
      </c>
      <c r="J317" s="204" t="str">
        <f t="shared" si="412"/>
        <v>-</v>
      </c>
      <c r="K317" s="208">
        <f t="shared" si="425"/>
        <v>0</v>
      </c>
      <c r="L317" s="208">
        <f t="shared" si="426"/>
        <v>0</v>
      </c>
      <c r="M317" s="210">
        <f t="shared" si="441"/>
        <v>0</v>
      </c>
      <c r="N317" s="190">
        <f t="shared" si="427"/>
        <v>0</v>
      </c>
      <c r="O317" s="211" t="str">
        <f t="shared" si="442"/>
        <v>-</v>
      </c>
      <c r="P317" s="210">
        <f t="shared" si="443"/>
        <v>0</v>
      </c>
      <c r="Q317" s="230">
        <f t="shared" si="444"/>
        <v>0</v>
      </c>
      <c r="R317" s="126"/>
      <c r="S317" s="35"/>
      <c r="T317" s="227" t="str">
        <f t="shared" si="413"/>
        <v>-</v>
      </c>
      <c r="U317" s="238"/>
      <c r="V317" s="239"/>
      <c r="W317" s="238"/>
      <c r="X317" s="139" t="str">
        <f t="shared" si="445"/>
        <v>-</v>
      </c>
      <c r="Y317" s="252">
        <f t="shared" si="446"/>
        <v>0</v>
      </c>
      <c r="Z317" s="126"/>
      <c r="AA317" s="35"/>
      <c r="AB317" s="227" t="str">
        <f t="shared" si="414"/>
        <v>-</v>
      </c>
      <c r="AC317" s="238"/>
      <c r="AD317" s="239"/>
      <c r="AE317" s="238"/>
      <c r="AF317" s="139" t="str">
        <f t="shared" si="398"/>
        <v>-</v>
      </c>
      <c r="AG317" s="252">
        <f t="shared" si="447"/>
        <v>0</v>
      </c>
      <c r="AH317" s="126"/>
      <c r="AI317" s="35"/>
      <c r="AJ317" s="227" t="str">
        <f t="shared" si="415"/>
        <v>-</v>
      </c>
      <c r="AK317" s="238"/>
      <c r="AL317" s="239"/>
      <c r="AM317" s="238"/>
      <c r="AN317" s="139" t="str">
        <f t="shared" si="400"/>
        <v>-</v>
      </c>
      <c r="AO317" s="252">
        <f t="shared" si="448"/>
        <v>0</v>
      </c>
      <c r="AP317" s="126"/>
      <c r="AQ317" s="35"/>
      <c r="AR317" s="227" t="str">
        <f t="shared" si="416"/>
        <v>-</v>
      </c>
      <c r="AS317" s="238"/>
      <c r="AT317" s="239"/>
      <c r="AU317" s="238"/>
      <c r="AV317" s="139" t="str">
        <f t="shared" si="402"/>
        <v>-</v>
      </c>
      <c r="AW317" s="252">
        <f t="shared" si="449"/>
        <v>0</v>
      </c>
      <c r="AX317" s="126"/>
      <c r="AY317" s="35"/>
      <c r="AZ317" s="227" t="str">
        <f t="shared" si="417"/>
        <v>-</v>
      </c>
      <c r="BA317" s="238"/>
      <c r="BB317" s="239"/>
      <c r="BC317" s="238"/>
      <c r="BD317" s="139" t="str">
        <f t="shared" si="404"/>
        <v>-</v>
      </c>
      <c r="BE317" s="252">
        <f t="shared" si="450"/>
        <v>0</v>
      </c>
      <c r="BF317" s="126"/>
      <c r="BG317" s="35"/>
      <c r="BH317" s="227" t="str">
        <f t="shared" si="406"/>
        <v>-</v>
      </c>
      <c r="BI317" s="238"/>
      <c r="BJ317" s="239"/>
      <c r="BK317" s="238"/>
      <c r="BL317" s="139" t="str">
        <f t="shared" si="407"/>
        <v>-</v>
      </c>
      <c r="BM317" s="252">
        <f t="shared" si="438"/>
        <v>0</v>
      </c>
      <c r="BN317" s="126"/>
      <c r="BO317" s="35"/>
      <c r="BP317" s="227" t="str">
        <f t="shared" si="408"/>
        <v>-</v>
      </c>
      <c r="BQ317" s="238"/>
      <c r="BR317" s="239"/>
      <c r="BS317" s="238"/>
      <c r="BT317" s="139" t="str">
        <f t="shared" si="409"/>
        <v>-</v>
      </c>
      <c r="BU317" s="252">
        <f t="shared" si="439"/>
        <v>0</v>
      </c>
      <c r="BV317" s="126"/>
      <c r="BW317" s="35"/>
      <c r="BX317" s="227" t="str">
        <f t="shared" si="418"/>
        <v>-</v>
      </c>
      <c r="BY317" s="238"/>
      <c r="BZ317" s="239"/>
      <c r="CA317" s="238"/>
      <c r="CB317" s="139" t="str">
        <f t="shared" si="410"/>
        <v>-</v>
      </c>
      <c r="CC317" s="252">
        <f t="shared" si="451"/>
        <v>0</v>
      </c>
    </row>
    <row r="318" ht="15" customHeight="1" spans="1:81">
      <c r="A318" s="265"/>
      <c r="B318" s="115">
        <v>27</v>
      </c>
      <c r="C318" s="192">
        <f t="shared" si="440"/>
        <v>0</v>
      </c>
      <c r="D318" s="189">
        <f t="shared" si="419"/>
        <v>0</v>
      </c>
      <c r="E318" s="189">
        <f t="shared" si="420"/>
        <v>0</v>
      </c>
      <c r="F318" s="190">
        <f t="shared" si="421"/>
        <v>0</v>
      </c>
      <c r="G318" s="190">
        <f t="shared" si="422"/>
        <v>0</v>
      </c>
      <c r="H318" s="190">
        <f t="shared" si="423"/>
        <v>0</v>
      </c>
      <c r="I318" s="208">
        <f t="shared" si="424"/>
        <v>0</v>
      </c>
      <c r="J318" s="204" t="str">
        <f t="shared" si="412"/>
        <v>-</v>
      </c>
      <c r="K318" s="208">
        <f t="shared" si="425"/>
        <v>0</v>
      </c>
      <c r="L318" s="208">
        <f t="shared" si="426"/>
        <v>0</v>
      </c>
      <c r="M318" s="210">
        <f t="shared" si="441"/>
        <v>0</v>
      </c>
      <c r="N318" s="190">
        <f t="shared" si="427"/>
        <v>0</v>
      </c>
      <c r="O318" s="211" t="str">
        <f t="shared" si="442"/>
        <v>-</v>
      </c>
      <c r="P318" s="210">
        <f t="shared" si="443"/>
        <v>0</v>
      </c>
      <c r="Q318" s="230">
        <f t="shared" si="444"/>
        <v>0</v>
      </c>
      <c r="R318" s="126"/>
      <c r="S318" s="35"/>
      <c r="T318" s="227" t="str">
        <f t="shared" si="413"/>
        <v>-</v>
      </c>
      <c r="U318" s="238"/>
      <c r="V318" s="239"/>
      <c r="W318" s="238"/>
      <c r="X318" s="139" t="str">
        <f t="shared" si="445"/>
        <v>-</v>
      </c>
      <c r="Y318" s="252">
        <f t="shared" si="446"/>
        <v>0</v>
      </c>
      <c r="Z318" s="126"/>
      <c r="AA318" s="35"/>
      <c r="AB318" s="227" t="str">
        <f t="shared" si="414"/>
        <v>-</v>
      </c>
      <c r="AC318" s="238"/>
      <c r="AD318" s="239"/>
      <c r="AE318" s="238"/>
      <c r="AF318" s="139" t="str">
        <f t="shared" si="398"/>
        <v>-</v>
      </c>
      <c r="AG318" s="252">
        <f t="shared" si="447"/>
        <v>0</v>
      </c>
      <c r="AH318" s="126"/>
      <c r="AI318" s="35"/>
      <c r="AJ318" s="227" t="str">
        <f t="shared" si="415"/>
        <v>-</v>
      </c>
      <c r="AK318" s="238"/>
      <c r="AL318" s="239"/>
      <c r="AM318" s="238"/>
      <c r="AN318" s="139" t="str">
        <f t="shared" si="400"/>
        <v>-</v>
      </c>
      <c r="AO318" s="252">
        <f t="shared" si="448"/>
        <v>0</v>
      </c>
      <c r="AP318" s="126"/>
      <c r="AQ318" s="35"/>
      <c r="AR318" s="227" t="str">
        <f t="shared" si="416"/>
        <v>-</v>
      </c>
      <c r="AS318" s="238"/>
      <c r="AT318" s="239"/>
      <c r="AU318" s="238"/>
      <c r="AV318" s="139" t="str">
        <f t="shared" si="402"/>
        <v>-</v>
      </c>
      <c r="AW318" s="252">
        <f t="shared" si="449"/>
        <v>0</v>
      </c>
      <c r="AX318" s="126"/>
      <c r="AY318" s="35"/>
      <c r="AZ318" s="227" t="str">
        <f t="shared" si="417"/>
        <v>-</v>
      </c>
      <c r="BA318" s="238"/>
      <c r="BB318" s="239"/>
      <c r="BC318" s="238"/>
      <c r="BD318" s="139" t="str">
        <f t="shared" si="404"/>
        <v>-</v>
      </c>
      <c r="BE318" s="252">
        <f t="shared" si="450"/>
        <v>0</v>
      </c>
      <c r="BF318" s="126"/>
      <c r="BG318" s="35"/>
      <c r="BH318" s="227" t="str">
        <f t="shared" si="406"/>
        <v>-</v>
      </c>
      <c r="BI318" s="238"/>
      <c r="BJ318" s="239"/>
      <c r="BK318" s="238"/>
      <c r="BL318" s="139" t="str">
        <f t="shared" si="407"/>
        <v>-</v>
      </c>
      <c r="BM318" s="252">
        <f t="shared" si="438"/>
        <v>0</v>
      </c>
      <c r="BN318" s="126"/>
      <c r="BO318" s="35"/>
      <c r="BP318" s="227" t="str">
        <f t="shared" si="408"/>
        <v>-</v>
      </c>
      <c r="BQ318" s="238"/>
      <c r="BR318" s="239"/>
      <c r="BS318" s="238"/>
      <c r="BT318" s="139" t="str">
        <f t="shared" si="409"/>
        <v>-</v>
      </c>
      <c r="BU318" s="252">
        <f t="shared" si="439"/>
        <v>0</v>
      </c>
      <c r="BV318" s="126"/>
      <c r="BW318" s="35"/>
      <c r="BX318" s="227" t="str">
        <f t="shared" si="418"/>
        <v>-</v>
      </c>
      <c r="BY318" s="238"/>
      <c r="BZ318" s="239"/>
      <c r="CA318" s="238"/>
      <c r="CB318" s="139" t="str">
        <f t="shared" si="410"/>
        <v>-</v>
      </c>
      <c r="CC318" s="252">
        <f t="shared" si="451"/>
        <v>0</v>
      </c>
    </row>
    <row r="319" ht="15" customHeight="1" spans="1:81">
      <c r="A319" s="265"/>
      <c r="B319" s="115">
        <v>28</v>
      </c>
      <c r="C319" s="192">
        <f t="shared" si="440"/>
        <v>0</v>
      </c>
      <c r="D319" s="189">
        <f t="shared" si="419"/>
        <v>0</v>
      </c>
      <c r="E319" s="189">
        <f t="shared" si="420"/>
        <v>0</v>
      </c>
      <c r="F319" s="190">
        <f t="shared" si="421"/>
        <v>0</v>
      </c>
      <c r="G319" s="190">
        <f t="shared" si="422"/>
        <v>0</v>
      </c>
      <c r="H319" s="190">
        <f t="shared" si="423"/>
        <v>0</v>
      </c>
      <c r="I319" s="208">
        <f t="shared" si="424"/>
        <v>0</v>
      </c>
      <c r="J319" s="204" t="str">
        <f t="shared" si="412"/>
        <v>-</v>
      </c>
      <c r="K319" s="208">
        <f t="shared" si="425"/>
        <v>0</v>
      </c>
      <c r="L319" s="208">
        <f t="shared" si="426"/>
        <v>0</v>
      </c>
      <c r="M319" s="210">
        <f t="shared" si="441"/>
        <v>0</v>
      </c>
      <c r="N319" s="190">
        <f t="shared" si="427"/>
        <v>0</v>
      </c>
      <c r="O319" s="211" t="str">
        <f t="shared" si="442"/>
        <v>-</v>
      </c>
      <c r="P319" s="210">
        <f t="shared" si="443"/>
        <v>0</v>
      </c>
      <c r="Q319" s="230">
        <f t="shared" si="444"/>
        <v>0</v>
      </c>
      <c r="R319" s="126"/>
      <c r="S319" s="35"/>
      <c r="T319" s="227" t="str">
        <f t="shared" si="413"/>
        <v>-</v>
      </c>
      <c r="U319" s="238"/>
      <c r="V319" s="239"/>
      <c r="W319" s="238"/>
      <c r="X319" s="139" t="str">
        <f t="shared" si="445"/>
        <v>-</v>
      </c>
      <c r="Y319" s="252">
        <f t="shared" si="446"/>
        <v>0</v>
      </c>
      <c r="Z319" s="126"/>
      <c r="AA319" s="35"/>
      <c r="AB319" s="227" t="str">
        <f t="shared" si="414"/>
        <v>-</v>
      </c>
      <c r="AC319" s="238"/>
      <c r="AD319" s="239"/>
      <c r="AE319" s="238"/>
      <c r="AF319" s="139" t="str">
        <f t="shared" si="398"/>
        <v>-</v>
      </c>
      <c r="AG319" s="252">
        <f t="shared" si="447"/>
        <v>0</v>
      </c>
      <c r="AH319" s="126"/>
      <c r="AI319" s="35"/>
      <c r="AJ319" s="227" t="str">
        <f t="shared" si="415"/>
        <v>-</v>
      </c>
      <c r="AK319" s="238"/>
      <c r="AL319" s="239"/>
      <c r="AM319" s="238"/>
      <c r="AN319" s="139" t="str">
        <f t="shared" si="400"/>
        <v>-</v>
      </c>
      <c r="AO319" s="252">
        <f t="shared" si="448"/>
        <v>0</v>
      </c>
      <c r="AP319" s="126"/>
      <c r="AQ319" s="35"/>
      <c r="AR319" s="227" t="str">
        <f t="shared" si="416"/>
        <v>-</v>
      </c>
      <c r="AS319" s="238"/>
      <c r="AT319" s="239"/>
      <c r="AU319" s="238"/>
      <c r="AV319" s="139" t="str">
        <f t="shared" si="402"/>
        <v>-</v>
      </c>
      <c r="AW319" s="252">
        <f t="shared" si="449"/>
        <v>0</v>
      </c>
      <c r="AX319" s="126"/>
      <c r="AY319" s="35"/>
      <c r="AZ319" s="227" t="str">
        <f t="shared" si="417"/>
        <v>-</v>
      </c>
      <c r="BA319" s="238"/>
      <c r="BB319" s="239"/>
      <c r="BC319" s="238"/>
      <c r="BD319" s="139" t="str">
        <f t="shared" si="404"/>
        <v>-</v>
      </c>
      <c r="BE319" s="252">
        <f t="shared" si="450"/>
        <v>0</v>
      </c>
      <c r="BF319" s="126"/>
      <c r="BG319" s="35"/>
      <c r="BH319" s="227" t="str">
        <f t="shared" si="406"/>
        <v>-</v>
      </c>
      <c r="BI319" s="238"/>
      <c r="BJ319" s="239"/>
      <c r="BK319" s="238"/>
      <c r="BL319" s="139" t="str">
        <f t="shared" si="407"/>
        <v>-</v>
      </c>
      <c r="BM319" s="252">
        <f t="shared" si="438"/>
        <v>0</v>
      </c>
      <c r="BN319" s="126"/>
      <c r="BO319" s="35"/>
      <c r="BP319" s="227" t="str">
        <f t="shared" si="408"/>
        <v>-</v>
      </c>
      <c r="BQ319" s="238"/>
      <c r="BR319" s="239"/>
      <c r="BS319" s="238"/>
      <c r="BT319" s="139" t="str">
        <f t="shared" si="409"/>
        <v>-</v>
      </c>
      <c r="BU319" s="252">
        <f t="shared" si="439"/>
        <v>0</v>
      </c>
      <c r="BV319" s="126"/>
      <c r="BW319" s="35"/>
      <c r="BX319" s="227" t="str">
        <f t="shared" si="418"/>
        <v>-</v>
      </c>
      <c r="BY319" s="238"/>
      <c r="BZ319" s="239"/>
      <c r="CA319" s="238"/>
      <c r="CB319" s="139" t="str">
        <f t="shared" si="410"/>
        <v>-</v>
      </c>
      <c r="CC319" s="252">
        <f t="shared" si="451"/>
        <v>0</v>
      </c>
    </row>
    <row r="320" ht="15" customHeight="1" spans="1:81">
      <c r="A320" s="265"/>
      <c r="B320" s="115">
        <v>29</v>
      </c>
      <c r="C320" s="192">
        <f t="shared" si="440"/>
        <v>0</v>
      </c>
      <c r="D320" s="189">
        <f t="shared" si="419"/>
        <v>0</v>
      </c>
      <c r="E320" s="189">
        <f t="shared" si="420"/>
        <v>0</v>
      </c>
      <c r="F320" s="190">
        <f t="shared" si="421"/>
        <v>0</v>
      </c>
      <c r="G320" s="190">
        <f t="shared" si="422"/>
        <v>0</v>
      </c>
      <c r="H320" s="190">
        <f t="shared" si="423"/>
        <v>0</v>
      </c>
      <c r="I320" s="208">
        <f t="shared" si="424"/>
        <v>0</v>
      </c>
      <c r="J320" s="204" t="str">
        <f t="shared" si="412"/>
        <v>-</v>
      </c>
      <c r="K320" s="208">
        <f t="shared" si="425"/>
        <v>0</v>
      </c>
      <c r="L320" s="208">
        <f t="shared" si="426"/>
        <v>0</v>
      </c>
      <c r="M320" s="210">
        <f t="shared" si="441"/>
        <v>0</v>
      </c>
      <c r="N320" s="190">
        <f t="shared" si="427"/>
        <v>0</v>
      </c>
      <c r="O320" s="211" t="str">
        <f t="shared" si="442"/>
        <v>-</v>
      </c>
      <c r="P320" s="210">
        <f t="shared" si="443"/>
        <v>0</v>
      </c>
      <c r="Q320" s="230">
        <f t="shared" si="444"/>
        <v>0</v>
      </c>
      <c r="R320" s="126"/>
      <c r="S320" s="35"/>
      <c r="T320" s="227" t="str">
        <f t="shared" si="413"/>
        <v>-</v>
      </c>
      <c r="U320" s="238"/>
      <c r="V320" s="239"/>
      <c r="W320" s="238"/>
      <c r="X320" s="139" t="str">
        <f t="shared" si="445"/>
        <v>-</v>
      </c>
      <c r="Y320" s="252">
        <f t="shared" si="446"/>
        <v>0</v>
      </c>
      <c r="Z320" s="126"/>
      <c r="AA320" s="35"/>
      <c r="AB320" s="227" t="str">
        <f t="shared" si="414"/>
        <v>-</v>
      </c>
      <c r="AC320" s="238"/>
      <c r="AD320" s="239"/>
      <c r="AE320" s="238"/>
      <c r="AF320" s="139" t="str">
        <f t="shared" si="398"/>
        <v>-</v>
      </c>
      <c r="AG320" s="252">
        <f t="shared" si="447"/>
        <v>0</v>
      </c>
      <c r="AH320" s="126"/>
      <c r="AI320" s="35"/>
      <c r="AJ320" s="227" t="str">
        <f t="shared" si="415"/>
        <v>-</v>
      </c>
      <c r="AK320" s="238"/>
      <c r="AL320" s="239"/>
      <c r="AM320" s="238"/>
      <c r="AN320" s="139" t="str">
        <f t="shared" si="400"/>
        <v>-</v>
      </c>
      <c r="AO320" s="252">
        <f t="shared" si="448"/>
        <v>0</v>
      </c>
      <c r="AP320" s="126"/>
      <c r="AQ320" s="35"/>
      <c r="AR320" s="227" t="str">
        <f t="shared" si="416"/>
        <v>-</v>
      </c>
      <c r="AS320" s="238"/>
      <c r="AT320" s="239"/>
      <c r="AU320" s="238"/>
      <c r="AV320" s="139" t="str">
        <f t="shared" si="402"/>
        <v>-</v>
      </c>
      <c r="AW320" s="252">
        <f t="shared" si="449"/>
        <v>0</v>
      </c>
      <c r="AX320" s="126"/>
      <c r="AY320" s="35"/>
      <c r="AZ320" s="227" t="str">
        <f t="shared" si="417"/>
        <v>-</v>
      </c>
      <c r="BA320" s="238"/>
      <c r="BB320" s="239"/>
      <c r="BC320" s="238"/>
      <c r="BD320" s="139" t="str">
        <f t="shared" si="404"/>
        <v>-</v>
      </c>
      <c r="BE320" s="252">
        <f t="shared" si="450"/>
        <v>0</v>
      </c>
      <c r="BF320" s="126"/>
      <c r="BG320" s="35"/>
      <c r="BH320" s="227" t="str">
        <f t="shared" si="406"/>
        <v>-</v>
      </c>
      <c r="BI320" s="238"/>
      <c r="BJ320" s="239"/>
      <c r="BK320" s="238"/>
      <c r="BL320" s="139" t="str">
        <f t="shared" si="407"/>
        <v>-</v>
      </c>
      <c r="BM320" s="252">
        <f t="shared" si="438"/>
        <v>0</v>
      </c>
      <c r="BN320" s="126"/>
      <c r="BO320" s="35"/>
      <c r="BP320" s="227" t="str">
        <f t="shared" si="408"/>
        <v>-</v>
      </c>
      <c r="BQ320" s="238"/>
      <c r="BR320" s="239"/>
      <c r="BS320" s="238"/>
      <c r="BT320" s="139" t="str">
        <f t="shared" si="409"/>
        <v>-</v>
      </c>
      <c r="BU320" s="252">
        <f t="shared" si="439"/>
        <v>0</v>
      </c>
      <c r="BV320" s="126"/>
      <c r="BW320" s="35"/>
      <c r="BX320" s="227" t="str">
        <f t="shared" si="418"/>
        <v>-</v>
      </c>
      <c r="BY320" s="238"/>
      <c r="BZ320" s="239"/>
      <c r="CA320" s="238"/>
      <c r="CB320" s="139" t="str">
        <f t="shared" si="410"/>
        <v>-</v>
      </c>
      <c r="CC320" s="252">
        <f t="shared" si="451"/>
        <v>0</v>
      </c>
    </row>
    <row r="321" ht="15" customHeight="1" spans="1:81">
      <c r="A321" s="265"/>
      <c r="B321" s="115">
        <v>30</v>
      </c>
      <c r="C321" s="192">
        <f t="shared" si="440"/>
        <v>0</v>
      </c>
      <c r="D321" s="189">
        <f t="shared" si="419"/>
        <v>0</v>
      </c>
      <c r="E321" s="189">
        <f t="shared" si="420"/>
        <v>0</v>
      </c>
      <c r="F321" s="190">
        <f t="shared" si="421"/>
        <v>0</v>
      </c>
      <c r="G321" s="190">
        <f t="shared" si="422"/>
        <v>0</v>
      </c>
      <c r="H321" s="190">
        <f t="shared" si="423"/>
        <v>0</v>
      </c>
      <c r="I321" s="208">
        <f t="shared" si="424"/>
        <v>0</v>
      </c>
      <c r="J321" s="204" t="str">
        <f t="shared" si="412"/>
        <v>-</v>
      </c>
      <c r="K321" s="208">
        <f t="shared" si="425"/>
        <v>0</v>
      </c>
      <c r="L321" s="208">
        <f t="shared" si="426"/>
        <v>0</v>
      </c>
      <c r="M321" s="210">
        <f t="shared" si="441"/>
        <v>0</v>
      </c>
      <c r="N321" s="190">
        <f t="shared" si="427"/>
        <v>0</v>
      </c>
      <c r="O321" s="211" t="str">
        <f t="shared" si="442"/>
        <v>-</v>
      </c>
      <c r="P321" s="210">
        <f t="shared" si="443"/>
        <v>0</v>
      </c>
      <c r="Q321" s="230">
        <f t="shared" si="444"/>
        <v>0</v>
      </c>
      <c r="R321" s="126"/>
      <c r="S321" s="35"/>
      <c r="T321" s="227" t="str">
        <f t="shared" si="413"/>
        <v>-</v>
      </c>
      <c r="U321" s="238"/>
      <c r="V321" s="239"/>
      <c r="W321" s="238"/>
      <c r="X321" s="139" t="str">
        <f t="shared" si="445"/>
        <v>-</v>
      </c>
      <c r="Y321" s="252">
        <f t="shared" si="446"/>
        <v>0</v>
      </c>
      <c r="Z321" s="126"/>
      <c r="AA321" s="35"/>
      <c r="AB321" s="227" t="str">
        <f t="shared" si="414"/>
        <v>-</v>
      </c>
      <c r="AC321" s="238"/>
      <c r="AD321" s="239"/>
      <c r="AE321" s="238"/>
      <c r="AF321" s="139" t="str">
        <f t="shared" si="398"/>
        <v>-</v>
      </c>
      <c r="AG321" s="252">
        <f t="shared" si="447"/>
        <v>0</v>
      </c>
      <c r="AH321" s="126"/>
      <c r="AI321" s="35"/>
      <c r="AJ321" s="227" t="str">
        <f t="shared" si="415"/>
        <v>-</v>
      </c>
      <c r="AK321" s="238"/>
      <c r="AL321" s="239"/>
      <c r="AM321" s="238"/>
      <c r="AN321" s="139" t="str">
        <f t="shared" si="400"/>
        <v>-</v>
      </c>
      <c r="AO321" s="252">
        <f t="shared" si="448"/>
        <v>0</v>
      </c>
      <c r="AP321" s="126"/>
      <c r="AQ321" s="35"/>
      <c r="AR321" s="227" t="str">
        <f t="shared" si="416"/>
        <v>-</v>
      </c>
      <c r="AS321" s="238"/>
      <c r="AT321" s="239"/>
      <c r="AU321" s="238"/>
      <c r="AV321" s="139" t="str">
        <f t="shared" si="402"/>
        <v>-</v>
      </c>
      <c r="AW321" s="252">
        <f t="shared" si="449"/>
        <v>0</v>
      </c>
      <c r="AX321" s="126"/>
      <c r="AY321" s="35"/>
      <c r="AZ321" s="227" t="str">
        <f t="shared" si="417"/>
        <v>-</v>
      </c>
      <c r="BA321" s="238"/>
      <c r="BB321" s="239"/>
      <c r="BC321" s="238"/>
      <c r="BD321" s="139" t="str">
        <f t="shared" si="404"/>
        <v>-</v>
      </c>
      <c r="BE321" s="252">
        <f t="shared" si="450"/>
        <v>0</v>
      </c>
      <c r="BF321" s="126"/>
      <c r="BG321" s="35"/>
      <c r="BH321" s="227" t="str">
        <f t="shared" si="406"/>
        <v>-</v>
      </c>
      <c r="BI321" s="238"/>
      <c r="BJ321" s="239"/>
      <c r="BK321" s="238"/>
      <c r="BL321" s="139" t="str">
        <f t="shared" si="407"/>
        <v>-</v>
      </c>
      <c r="BM321" s="252">
        <f t="shared" si="438"/>
        <v>0</v>
      </c>
      <c r="BN321" s="126"/>
      <c r="BO321" s="35"/>
      <c r="BP321" s="227" t="str">
        <f t="shared" si="408"/>
        <v>-</v>
      </c>
      <c r="BQ321" s="238"/>
      <c r="BR321" s="239"/>
      <c r="BS321" s="238"/>
      <c r="BT321" s="139" t="str">
        <f t="shared" si="409"/>
        <v>-</v>
      </c>
      <c r="BU321" s="252">
        <f t="shared" si="439"/>
        <v>0</v>
      </c>
      <c r="BV321" s="126"/>
      <c r="BW321" s="35"/>
      <c r="BX321" s="227" t="str">
        <f t="shared" si="418"/>
        <v>-</v>
      </c>
      <c r="BY321" s="238"/>
      <c r="BZ321" s="239"/>
      <c r="CA321" s="238"/>
      <c r="CB321" s="139" t="str">
        <f t="shared" si="410"/>
        <v>-</v>
      </c>
      <c r="CC321" s="252">
        <f t="shared" si="451"/>
        <v>0</v>
      </c>
    </row>
    <row r="322" ht="15" customHeight="1" spans="1:81">
      <c r="A322" s="265"/>
      <c r="B322" s="115">
        <v>31</v>
      </c>
      <c r="C322" s="192">
        <f t="shared" si="440"/>
        <v>0</v>
      </c>
      <c r="D322" s="189">
        <f t="shared" si="419"/>
        <v>0</v>
      </c>
      <c r="E322" s="189">
        <f t="shared" si="420"/>
        <v>0</v>
      </c>
      <c r="F322" s="190">
        <f t="shared" si="421"/>
        <v>0</v>
      </c>
      <c r="G322" s="190">
        <f t="shared" si="422"/>
        <v>0</v>
      </c>
      <c r="H322" s="190">
        <f t="shared" si="423"/>
        <v>0</v>
      </c>
      <c r="I322" s="208">
        <f t="shared" si="424"/>
        <v>0</v>
      </c>
      <c r="J322" s="204" t="str">
        <f t="shared" si="412"/>
        <v>-</v>
      </c>
      <c r="K322" s="208">
        <f t="shared" si="425"/>
        <v>0</v>
      </c>
      <c r="L322" s="208">
        <f t="shared" si="426"/>
        <v>0</v>
      </c>
      <c r="M322" s="210">
        <f t="shared" si="441"/>
        <v>0</v>
      </c>
      <c r="N322" s="190">
        <f t="shared" si="427"/>
        <v>0</v>
      </c>
      <c r="O322" s="211" t="str">
        <f t="shared" si="442"/>
        <v>-</v>
      </c>
      <c r="P322" s="210">
        <f t="shared" si="443"/>
        <v>0</v>
      </c>
      <c r="Q322" s="230">
        <f t="shared" si="444"/>
        <v>0</v>
      </c>
      <c r="R322" s="126"/>
      <c r="S322" s="35"/>
      <c r="T322" s="227" t="str">
        <f t="shared" si="413"/>
        <v>-</v>
      </c>
      <c r="U322" s="238"/>
      <c r="V322" s="239"/>
      <c r="W322" s="238"/>
      <c r="X322" s="139" t="str">
        <f t="shared" si="445"/>
        <v>-</v>
      </c>
      <c r="Y322" s="252">
        <f t="shared" si="446"/>
        <v>0</v>
      </c>
      <c r="Z322" s="126"/>
      <c r="AA322" s="35"/>
      <c r="AB322" s="227" t="str">
        <f t="shared" si="414"/>
        <v>-</v>
      </c>
      <c r="AC322" s="238"/>
      <c r="AD322" s="239"/>
      <c r="AE322" s="238"/>
      <c r="AF322" s="139" t="str">
        <f t="shared" si="398"/>
        <v>-</v>
      </c>
      <c r="AG322" s="252">
        <f t="shared" si="447"/>
        <v>0</v>
      </c>
      <c r="AH322" s="126"/>
      <c r="AI322" s="35"/>
      <c r="AJ322" s="227" t="str">
        <f t="shared" si="415"/>
        <v>-</v>
      </c>
      <c r="AK322" s="238"/>
      <c r="AL322" s="239"/>
      <c r="AM322" s="238"/>
      <c r="AN322" s="139" t="str">
        <f t="shared" si="400"/>
        <v>-</v>
      </c>
      <c r="AO322" s="252">
        <f t="shared" si="448"/>
        <v>0</v>
      </c>
      <c r="AP322" s="126"/>
      <c r="AQ322" s="35"/>
      <c r="AR322" s="227" t="str">
        <f t="shared" si="416"/>
        <v>-</v>
      </c>
      <c r="AS322" s="238"/>
      <c r="AT322" s="239"/>
      <c r="AU322" s="238"/>
      <c r="AV322" s="139" t="str">
        <f t="shared" si="402"/>
        <v>-</v>
      </c>
      <c r="AW322" s="252">
        <f t="shared" si="449"/>
        <v>0</v>
      </c>
      <c r="AX322" s="126"/>
      <c r="AY322" s="35"/>
      <c r="AZ322" s="227" t="str">
        <f t="shared" si="417"/>
        <v>-</v>
      </c>
      <c r="BA322" s="238"/>
      <c r="BB322" s="239"/>
      <c r="BC322" s="238"/>
      <c r="BD322" s="139" t="str">
        <f t="shared" si="404"/>
        <v>-</v>
      </c>
      <c r="BE322" s="252">
        <f t="shared" si="450"/>
        <v>0</v>
      </c>
      <c r="BF322" s="126"/>
      <c r="BG322" s="35"/>
      <c r="BH322" s="227" t="str">
        <f t="shared" si="406"/>
        <v>-</v>
      </c>
      <c r="BI322" s="238"/>
      <c r="BJ322" s="239"/>
      <c r="BK322" s="238"/>
      <c r="BL322" s="139" t="str">
        <f t="shared" si="407"/>
        <v>-</v>
      </c>
      <c r="BM322" s="252">
        <f t="shared" si="438"/>
        <v>0</v>
      </c>
      <c r="BN322" s="126"/>
      <c r="BO322" s="35"/>
      <c r="BP322" s="227" t="str">
        <f t="shared" si="408"/>
        <v>-</v>
      </c>
      <c r="BQ322" s="238"/>
      <c r="BR322" s="239"/>
      <c r="BS322" s="238"/>
      <c r="BT322" s="139" t="str">
        <f t="shared" si="409"/>
        <v>-</v>
      </c>
      <c r="BU322" s="252">
        <f t="shared" si="439"/>
        <v>0</v>
      </c>
      <c r="BV322" s="126"/>
      <c r="BW322" s="35"/>
      <c r="BX322" s="227" t="str">
        <f t="shared" si="418"/>
        <v>-</v>
      </c>
      <c r="BY322" s="238"/>
      <c r="BZ322" s="239"/>
      <c r="CA322" s="238"/>
      <c r="CB322" s="139" t="str">
        <f t="shared" si="410"/>
        <v>-</v>
      </c>
      <c r="CC322" s="252">
        <f t="shared" si="451"/>
        <v>0</v>
      </c>
    </row>
    <row r="323" ht="16.5" customHeight="1" spans="1:81">
      <c r="A323" s="147" t="s">
        <v>60</v>
      </c>
      <c r="B323" s="263"/>
      <c r="C323" s="156">
        <f t="shared" ref="C323" si="452">SUM(C324:C353)</f>
        <v>0</v>
      </c>
      <c r="D323" s="189">
        <f t="shared" si="419"/>
        <v>0</v>
      </c>
      <c r="E323" s="189">
        <f t="shared" si="420"/>
        <v>0</v>
      </c>
      <c r="F323" s="264">
        <f t="shared" si="421"/>
        <v>0</v>
      </c>
      <c r="G323" s="190">
        <f t="shared" si="422"/>
        <v>0</v>
      </c>
      <c r="H323" s="190">
        <f t="shared" si="423"/>
        <v>0</v>
      </c>
      <c r="I323" s="208">
        <f t="shared" si="424"/>
        <v>0</v>
      </c>
      <c r="J323" s="268" t="str">
        <f t="shared" si="412"/>
        <v>-</v>
      </c>
      <c r="K323" s="269">
        <f t="shared" si="425"/>
        <v>0</v>
      </c>
      <c r="L323" s="208">
        <f t="shared" si="426"/>
        <v>0</v>
      </c>
      <c r="M323" s="157">
        <f>SUM(M324:M353)</f>
        <v>0</v>
      </c>
      <c r="N323" s="264">
        <f t="shared" si="427"/>
        <v>0</v>
      </c>
      <c r="O323" s="152" t="str">
        <f t="shared" si="442"/>
        <v>-</v>
      </c>
      <c r="P323" s="157">
        <f t="shared" si="443"/>
        <v>0</v>
      </c>
      <c r="Q323" s="274">
        <f t="shared" si="444"/>
        <v>0</v>
      </c>
      <c r="R323" s="156">
        <f>SUM(R324:R353)</f>
        <v>0</v>
      </c>
      <c r="S323" s="156">
        <f>SUM(S324:S353)</f>
        <v>0</v>
      </c>
      <c r="T323" s="275" t="str">
        <f t="shared" si="413"/>
        <v>-</v>
      </c>
      <c r="U323" s="157">
        <f>SUM(U324:U353)</f>
        <v>0</v>
      </c>
      <c r="V323" s="156">
        <f>SUM(V324:V353)</f>
        <v>0</v>
      </c>
      <c r="W323" s="157">
        <f>SUM(W324:W353)</f>
        <v>0</v>
      </c>
      <c r="X323" s="152" t="str">
        <f t="shared" si="445"/>
        <v>-</v>
      </c>
      <c r="Y323" s="156">
        <f>SUM(Y324:Y353)</f>
        <v>0</v>
      </c>
      <c r="Z323" s="156">
        <f>SUM(Z324:Z353)</f>
        <v>0</v>
      </c>
      <c r="AA323" s="156">
        <f>SUM(AA324:AA353)</f>
        <v>0</v>
      </c>
      <c r="AB323" s="275" t="str">
        <f t="shared" si="414"/>
        <v>-</v>
      </c>
      <c r="AC323" s="157">
        <f>SUM(AC324:AC353)</f>
        <v>0</v>
      </c>
      <c r="AD323" s="156">
        <f>SUM(AD324:AD353)</f>
        <v>0</v>
      </c>
      <c r="AE323" s="157">
        <f>SUM(AE324:AE353)</f>
        <v>0</v>
      </c>
      <c r="AF323" s="152" t="str">
        <f t="shared" si="398"/>
        <v>-</v>
      </c>
      <c r="AG323" s="156">
        <f>SUM(AG324:AG353)</f>
        <v>0</v>
      </c>
      <c r="AH323" s="156">
        <f>SUM(AH324:AH353)</f>
        <v>0</v>
      </c>
      <c r="AI323" s="156">
        <f>SUM(AI324:AI353)</f>
        <v>0</v>
      </c>
      <c r="AJ323" s="275" t="str">
        <f t="shared" si="415"/>
        <v>-</v>
      </c>
      <c r="AK323" s="157">
        <f>SUM(AK324:AK353)</f>
        <v>0</v>
      </c>
      <c r="AL323" s="156">
        <f>SUM(AL324:AL353)</f>
        <v>0</v>
      </c>
      <c r="AM323" s="157">
        <f>SUM(AM324:AM353)</f>
        <v>0</v>
      </c>
      <c r="AN323" s="152" t="str">
        <f t="shared" si="400"/>
        <v>-</v>
      </c>
      <c r="AO323" s="156">
        <f>SUM(AO324:AO353)</f>
        <v>0</v>
      </c>
      <c r="AP323" s="156">
        <f>SUM(AP324:AP353)</f>
        <v>0</v>
      </c>
      <c r="AQ323" s="156">
        <f>SUM(AQ324:AQ353)</f>
        <v>0</v>
      </c>
      <c r="AR323" s="275" t="str">
        <f t="shared" si="416"/>
        <v>-</v>
      </c>
      <c r="AS323" s="157">
        <f>SUM(AS324:AS353)</f>
        <v>0</v>
      </c>
      <c r="AT323" s="156">
        <f>SUM(AT324:AT353)</f>
        <v>0</v>
      </c>
      <c r="AU323" s="157">
        <f>SUM(AU324:AU353)</f>
        <v>0</v>
      </c>
      <c r="AV323" s="152" t="str">
        <f t="shared" si="402"/>
        <v>-</v>
      </c>
      <c r="AW323" s="156">
        <f>SUM(AW324:AW353)</f>
        <v>0</v>
      </c>
      <c r="AX323" s="156">
        <f>SUM(AX324:AX353)</f>
        <v>0</v>
      </c>
      <c r="AY323" s="156">
        <f>SUM(AY324:AY353)</f>
        <v>0</v>
      </c>
      <c r="AZ323" s="275" t="str">
        <f t="shared" si="417"/>
        <v>-</v>
      </c>
      <c r="BA323" s="157">
        <f t="shared" ref="BA323:BG323" si="453">SUM(BA324:BA353)</f>
        <v>0</v>
      </c>
      <c r="BB323" s="156">
        <f t="shared" si="453"/>
        <v>0</v>
      </c>
      <c r="BC323" s="157">
        <f t="shared" si="453"/>
        <v>0</v>
      </c>
      <c r="BD323" s="152" t="str">
        <f t="shared" si="404"/>
        <v>-</v>
      </c>
      <c r="BE323" s="156">
        <f t="shared" si="453"/>
        <v>0</v>
      </c>
      <c r="BF323" s="156">
        <f t="shared" si="453"/>
        <v>0</v>
      </c>
      <c r="BG323" s="156">
        <f t="shared" si="453"/>
        <v>0</v>
      </c>
      <c r="BH323" s="275" t="str">
        <f t="shared" si="406"/>
        <v>-</v>
      </c>
      <c r="BI323" s="157">
        <f t="shared" ref="BI323:BK323" si="454">SUM(BI324:BI353)</f>
        <v>0</v>
      </c>
      <c r="BJ323" s="156">
        <f t="shared" si="454"/>
        <v>0</v>
      </c>
      <c r="BK323" s="157">
        <f t="shared" si="454"/>
        <v>0</v>
      </c>
      <c r="BL323" s="152" t="str">
        <f t="shared" si="407"/>
        <v>-</v>
      </c>
      <c r="BM323" s="156">
        <f t="shared" ref="BM323:BO323" si="455">SUM(BM324:BM353)</f>
        <v>0</v>
      </c>
      <c r="BN323" s="156">
        <f t="shared" si="455"/>
        <v>0</v>
      </c>
      <c r="BO323" s="156">
        <f t="shared" si="455"/>
        <v>0</v>
      </c>
      <c r="BP323" s="275" t="str">
        <f t="shared" si="408"/>
        <v>-</v>
      </c>
      <c r="BQ323" s="157">
        <f t="shared" ref="BQ323:BS323" si="456">SUM(BQ324:BQ353)</f>
        <v>0</v>
      </c>
      <c r="BR323" s="156">
        <f t="shared" si="456"/>
        <v>0</v>
      </c>
      <c r="BS323" s="157">
        <f t="shared" si="456"/>
        <v>0</v>
      </c>
      <c r="BT323" s="152" t="str">
        <f t="shared" si="409"/>
        <v>-</v>
      </c>
      <c r="BU323" s="156">
        <f>SUM(BU324:BU353)</f>
        <v>0</v>
      </c>
      <c r="BV323" s="156">
        <f>SUM(BV324:BV353)</f>
        <v>0</v>
      </c>
      <c r="BW323" s="156">
        <f>SUM(BW324:BW353)</f>
        <v>0</v>
      </c>
      <c r="BX323" s="275" t="str">
        <f t="shared" si="418"/>
        <v>-</v>
      </c>
      <c r="BY323" s="157">
        <f>SUM(BY324:BY353)</f>
        <v>0</v>
      </c>
      <c r="BZ323" s="156">
        <f>SUM(BZ324:BZ353)</f>
        <v>0</v>
      </c>
      <c r="CA323" s="157">
        <f>SUM(CA324:CA353)</f>
        <v>0</v>
      </c>
      <c r="CB323" s="152" t="str">
        <f t="shared" si="410"/>
        <v>-</v>
      </c>
      <c r="CC323" s="156">
        <f>SUM(CC324:CC353)</f>
        <v>0</v>
      </c>
    </row>
    <row r="324" ht="15" customHeight="1" spans="1:81">
      <c r="A324" s="265"/>
      <c r="B324" s="115">
        <v>1</v>
      </c>
      <c r="C324" s="192">
        <f>D324+E324</f>
        <v>0</v>
      </c>
      <c r="D324" s="189">
        <f t="shared" si="419"/>
        <v>0</v>
      </c>
      <c r="E324" s="189">
        <f t="shared" si="420"/>
        <v>0</v>
      </c>
      <c r="F324" s="190">
        <f t="shared" si="421"/>
        <v>0</v>
      </c>
      <c r="G324" s="190">
        <f t="shared" si="422"/>
        <v>0</v>
      </c>
      <c r="H324" s="190">
        <f t="shared" si="423"/>
        <v>0</v>
      </c>
      <c r="I324" s="208">
        <f t="shared" si="424"/>
        <v>0</v>
      </c>
      <c r="J324" s="204" t="str">
        <f t="shared" si="412"/>
        <v>-</v>
      </c>
      <c r="K324" s="208">
        <f t="shared" si="425"/>
        <v>0</v>
      </c>
      <c r="L324" s="208">
        <f t="shared" si="426"/>
        <v>0</v>
      </c>
      <c r="M324" s="210">
        <f>F324-N324</f>
        <v>0</v>
      </c>
      <c r="N324" s="190">
        <f t="shared" si="427"/>
        <v>0</v>
      </c>
      <c r="O324" s="211" t="str">
        <f t="shared" si="442"/>
        <v>-</v>
      </c>
      <c r="P324" s="210">
        <f t="shared" si="443"/>
        <v>0</v>
      </c>
      <c r="Q324" s="230">
        <f t="shared" si="444"/>
        <v>0</v>
      </c>
      <c r="R324" s="126"/>
      <c r="S324" s="35"/>
      <c r="T324" s="227" t="str">
        <f t="shared" si="413"/>
        <v>-</v>
      </c>
      <c r="U324" s="238"/>
      <c r="V324" s="239"/>
      <c r="W324" s="238"/>
      <c r="X324" s="139" t="str">
        <f t="shared" si="445"/>
        <v>-</v>
      </c>
      <c r="Y324" s="252">
        <f>R324-S324</f>
        <v>0</v>
      </c>
      <c r="Z324" s="126"/>
      <c r="AA324" s="35"/>
      <c r="AB324" s="227" t="str">
        <f t="shared" si="414"/>
        <v>-</v>
      </c>
      <c r="AC324" s="238"/>
      <c r="AD324" s="239"/>
      <c r="AE324" s="238"/>
      <c r="AF324" s="139" t="str">
        <f t="shared" si="398"/>
        <v>-</v>
      </c>
      <c r="AG324" s="252">
        <f>Z324-AA324</f>
        <v>0</v>
      </c>
      <c r="AH324" s="126"/>
      <c r="AI324" s="35"/>
      <c r="AJ324" s="227" t="str">
        <f t="shared" si="415"/>
        <v>-</v>
      </c>
      <c r="AK324" s="238"/>
      <c r="AL324" s="239"/>
      <c r="AM324" s="238"/>
      <c r="AN324" s="139" t="str">
        <f t="shared" si="400"/>
        <v>-</v>
      </c>
      <c r="AO324" s="252">
        <f>AH324-AI324</f>
        <v>0</v>
      </c>
      <c r="AP324" s="126"/>
      <c r="AQ324" s="35"/>
      <c r="AR324" s="227" t="str">
        <f t="shared" si="416"/>
        <v>-</v>
      </c>
      <c r="AS324" s="238"/>
      <c r="AT324" s="239"/>
      <c r="AU324" s="238"/>
      <c r="AV324" s="139" t="str">
        <f t="shared" si="402"/>
        <v>-</v>
      </c>
      <c r="AW324" s="252">
        <f>AP324-AQ324</f>
        <v>0</v>
      </c>
      <c r="AX324" s="126"/>
      <c r="AY324" s="35"/>
      <c r="AZ324" s="227" t="str">
        <f t="shared" si="417"/>
        <v>-</v>
      </c>
      <c r="BA324" s="238"/>
      <c r="BB324" s="239"/>
      <c r="BC324" s="238"/>
      <c r="BD324" s="139" t="str">
        <f t="shared" si="404"/>
        <v>-</v>
      </c>
      <c r="BE324" s="252">
        <f>AX324-AY324</f>
        <v>0</v>
      </c>
      <c r="BF324" s="126"/>
      <c r="BG324" s="35"/>
      <c r="BH324" s="227" t="str">
        <f t="shared" si="406"/>
        <v>-</v>
      </c>
      <c r="BI324" s="238"/>
      <c r="BJ324" s="239"/>
      <c r="BK324" s="238"/>
      <c r="BL324" s="139" t="str">
        <f t="shared" si="407"/>
        <v>-</v>
      </c>
      <c r="BM324" s="252">
        <f t="shared" ref="BM324:BM353" si="457">BF324-BG324</f>
        <v>0</v>
      </c>
      <c r="BN324" s="126"/>
      <c r="BO324" s="35"/>
      <c r="BP324" s="227" t="str">
        <f t="shared" si="408"/>
        <v>-</v>
      </c>
      <c r="BQ324" s="238"/>
      <c r="BR324" s="239"/>
      <c r="BS324" s="238"/>
      <c r="BT324" s="139" t="str">
        <f t="shared" si="409"/>
        <v>-</v>
      </c>
      <c r="BU324" s="252">
        <f t="shared" ref="BU324:BU353" si="458">BN324-BO324</f>
        <v>0</v>
      </c>
      <c r="BV324" s="126"/>
      <c r="BW324" s="35"/>
      <c r="BX324" s="227" t="str">
        <f t="shared" si="418"/>
        <v>-</v>
      </c>
      <c r="BY324" s="238"/>
      <c r="BZ324" s="239"/>
      <c r="CA324" s="238"/>
      <c r="CB324" s="139" t="str">
        <f t="shared" si="410"/>
        <v>-</v>
      </c>
      <c r="CC324" s="252">
        <f>BV324-BW324</f>
        <v>0</v>
      </c>
    </row>
    <row r="325" ht="15" customHeight="1" spans="1:81">
      <c r="A325" s="265"/>
      <c r="B325" s="115">
        <v>2</v>
      </c>
      <c r="C325" s="192">
        <f t="shared" ref="C325:C353" si="459">D325+E325</f>
        <v>0</v>
      </c>
      <c r="D325" s="189">
        <f t="shared" si="419"/>
        <v>0</v>
      </c>
      <c r="E325" s="189">
        <f t="shared" si="420"/>
        <v>0</v>
      </c>
      <c r="F325" s="190">
        <f t="shared" si="421"/>
        <v>0</v>
      </c>
      <c r="G325" s="190">
        <f t="shared" si="422"/>
        <v>0</v>
      </c>
      <c r="H325" s="190">
        <f t="shared" si="423"/>
        <v>0</v>
      </c>
      <c r="I325" s="208">
        <f t="shared" si="424"/>
        <v>0</v>
      </c>
      <c r="J325" s="204" t="str">
        <f t="shared" si="412"/>
        <v>-</v>
      </c>
      <c r="K325" s="208">
        <f t="shared" si="425"/>
        <v>0</v>
      </c>
      <c r="L325" s="208">
        <f t="shared" si="426"/>
        <v>0</v>
      </c>
      <c r="M325" s="210">
        <f t="shared" ref="M325:M353" si="460">F325-N325</f>
        <v>0</v>
      </c>
      <c r="N325" s="190">
        <f t="shared" si="427"/>
        <v>0</v>
      </c>
      <c r="O325" s="211" t="str">
        <f t="shared" ref="O325:O354" si="461">IF(M325&lt;&gt;0,M325/I325,"-")</f>
        <v>-</v>
      </c>
      <c r="P325" s="210">
        <f t="shared" ref="P325:P354" si="462">M325-Q325</f>
        <v>0</v>
      </c>
      <c r="Q325" s="230">
        <f t="shared" ref="Q325:Q354" si="463">M325*0.2</f>
        <v>0</v>
      </c>
      <c r="R325" s="126"/>
      <c r="S325" s="35"/>
      <c r="T325" s="227" t="str">
        <f t="shared" si="413"/>
        <v>-</v>
      </c>
      <c r="U325" s="238"/>
      <c r="V325" s="239"/>
      <c r="W325" s="238"/>
      <c r="X325" s="139" t="str">
        <f t="shared" ref="X325:X353" si="464">IF(U325&lt;&gt;0,U325/S325,"-")</f>
        <v>-</v>
      </c>
      <c r="Y325" s="252">
        <f t="shared" ref="Y325:Y353" si="465">R325-S325</f>
        <v>0</v>
      </c>
      <c r="Z325" s="126"/>
      <c r="AA325" s="35"/>
      <c r="AB325" s="227" t="str">
        <f t="shared" si="414"/>
        <v>-</v>
      </c>
      <c r="AC325" s="238"/>
      <c r="AD325" s="239"/>
      <c r="AE325" s="238"/>
      <c r="AF325" s="139" t="str">
        <f t="shared" ref="AF325:AF385" si="466">IF(AC325&lt;&gt;0,AC325/AA325,"-")</f>
        <v>-</v>
      </c>
      <c r="AG325" s="252">
        <f t="shared" ref="AG325:AG353" si="467">Z325-AA325</f>
        <v>0</v>
      </c>
      <c r="AH325" s="126"/>
      <c r="AI325" s="35"/>
      <c r="AJ325" s="227" t="str">
        <f t="shared" si="415"/>
        <v>-</v>
      </c>
      <c r="AK325" s="238"/>
      <c r="AL325" s="239"/>
      <c r="AM325" s="238"/>
      <c r="AN325" s="139" t="str">
        <f t="shared" ref="AN325:AN385" si="468">IF(AK325&lt;&gt;0,AK325/AI325,"-")</f>
        <v>-</v>
      </c>
      <c r="AO325" s="252">
        <f t="shared" ref="AO325:AO353" si="469">AH325-AI325</f>
        <v>0</v>
      </c>
      <c r="AP325" s="126"/>
      <c r="AQ325" s="35"/>
      <c r="AR325" s="227" t="str">
        <f t="shared" si="416"/>
        <v>-</v>
      </c>
      <c r="AS325" s="238"/>
      <c r="AT325" s="239"/>
      <c r="AU325" s="238"/>
      <c r="AV325" s="139" t="str">
        <f t="shared" ref="AV325:AV385" si="470">IF(AS325&lt;&gt;0,AS325/AQ325,"-")</f>
        <v>-</v>
      </c>
      <c r="AW325" s="252">
        <f t="shared" ref="AW325:AW353" si="471">AP325-AQ325</f>
        <v>0</v>
      </c>
      <c r="AX325" s="126"/>
      <c r="AY325" s="35"/>
      <c r="AZ325" s="227" t="str">
        <f t="shared" si="417"/>
        <v>-</v>
      </c>
      <c r="BA325" s="238"/>
      <c r="BB325" s="239"/>
      <c r="BC325" s="238"/>
      <c r="BD325" s="139" t="str">
        <f t="shared" ref="BD325:BD385" si="472">IF(BA325&lt;&gt;0,BA325/AY325,"-")</f>
        <v>-</v>
      </c>
      <c r="BE325" s="252">
        <f t="shared" ref="BE325:BE353" si="473">AX325-AY325</f>
        <v>0</v>
      </c>
      <c r="BF325" s="126"/>
      <c r="BG325" s="35"/>
      <c r="BH325" s="227" t="str">
        <f t="shared" ref="BH325:BH353" si="474">IF(BG325&lt;&gt;0,BG325/BF325,"-")</f>
        <v>-</v>
      </c>
      <c r="BI325" s="238"/>
      <c r="BJ325" s="239"/>
      <c r="BK325" s="238"/>
      <c r="BL325" s="139" t="str">
        <f t="shared" ref="BL325:BL385" si="475">IF(BI325&lt;&gt;0,BI325/BG325,"-")</f>
        <v>-</v>
      </c>
      <c r="BM325" s="252">
        <f t="shared" si="457"/>
        <v>0</v>
      </c>
      <c r="BN325" s="126"/>
      <c r="BO325" s="35"/>
      <c r="BP325" s="227" t="str">
        <f t="shared" ref="BP325:BP353" si="476">IF(BO325&lt;&gt;0,BO325/BN325,"-")</f>
        <v>-</v>
      </c>
      <c r="BQ325" s="238"/>
      <c r="BR325" s="239"/>
      <c r="BS325" s="238"/>
      <c r="BT325" s="139" t="str">
        <f t="shared" ref="BT325:BT385" si="477">IF(BQ325&lt;&gt;0,BQ325/BO325,"-")</f>
        <v>-</v>
      </c>
      <c r="BU325" s="252">
        <f t="shared" si="458"/>
        <v>0</v>
      </c>
      <c r="BV325" s="126"/>
      <c r="BW325" s="35"/>
      <c r="BX325" s="227" t="str">
        <f t="shared" si="418"/>
        <v>-</v>
      </c>
      <c r="BY325" s="238"/>
      <c r="BZ325" s="239"/>
      <c r="CA325" s="238"/>
      <c r="CB325" s="139" t="str">
        <f t="shared" ref="CB325:CB385" si="478">IF(BY325&lt;&gt;0,BY325/BW325,"-")</f>
        <v>-</v>
      </c>
      <c r="CC325" s="252">
        <f t="shared" ref="CC325:CC353" si="479">BV325-BW325</f>
        <v>0</v>
      </c>
    </row>
    <row r="326" ht="15" customHeight="1" spans="1:81">
      <c r="A326" s="265"/>
      <c r="B326" s="115">
        <v>3</v>
      </c>
      <c r="C326" s="192">
        <f t="shared" si="459"/>
        <v>0</v>
      </c>
      <c r="D326" s="189">
        <f t="shared" si="419"/>
        <v>0</v>
      </c>
      <c r="E326" s="189">
        <f t="shared" si="420"/>
        <v>0</v>
      </c>
      <c r="F326" s="190">
        <f t="shared" si="421"/>
        <v>0</v>
      </c>
      <c r="G326" s="190">
        <f t="shared" si="422"/>
        <v>0</v>
      </c>
      <c r="H326" s="190">
        <f t="shared" si="423"/>
        <v>0</v>
      </c>
      <c r="I326" s="208">
        <f t="shared" si="424"/>
        <v>0</v>
      </c>
      <c r="J326" s="204" t="str">
        <f t="shared" ref="J326:J385" si="480">IF(I326&lt;&gt;0,I326/C326,"-")</f>
        <v>-</v>
      </c>
      <c r="K326" s="208">
        <f t="shared" si="425"/>
        <v>0</v>
      </c>
      <c r="L326" s="208">
        <f t="shared" si="426"/>
        <v>0</v>
      </c>
      <c r="M326" s="210">
        <f t="shared" si="460"/>
        <v>0</v>
      </c>
      <c r="N326" s="190">
        <f t="shared" si="427"/>
        <v>0</v>
      </c>
      <c r="O326" s="211" t="str">
        <f t="shared" si="461"/>
        <v>-</v>
      </c>
      <c r="P326" s="210">
        <f t="shared" si="462"/>
        <v>0</v>
      </c>
      <c r="Q326" s="230">
        <f t="shared" si="463"/>
        <v>0</v>
      </c>
      <c r="R326" s="126"/>
      <c r="S326" s="35"/>
      <c r="T326" s="227" t="str">
        <f t="shared" ref="T326:T353" si="481">IF(S326&lt;&gt;0,S326/R326,"-")</f>
        <v>-</v>
      </c>
      <c r="U326" s="238"/>
      <c r="V326" s="239"/>
      <c r="W326" s="238"/>
      <c r="X326" s="139" t="str">
        <f t="shared" si="464"/>
        <v>-</v>
      </c>
      <c r="Y326" s="252">
        <f t="shared" si="465"/>
        <v>0</v>
      </c>
      <c r="Z326" s="126"/>
      <c r="AA326" s="35"/>
      <c r="AB326" s="227" t="str">
        <f t="shared" ref="AB326:AB353" si="482">IF(AA326&lt;&gt;0,AA326/Z326,"-")</f>
        <v>-</v>
      </c>
      <c r="AC326" s="238"/>
      <c r="AD326" s="239"/>
      <c r="AE326" s="238"/>
      <c r="AF326" s="139" t="str">
        <f t="shared" si="466"/>
        <v>-</v>
      </c>
      <c r="AG326" s="252">
        <f t="shared" si="467"/>
        <v>0</v>
      </c>
      <c r="AH326" s="126"/>
      <c r="AI326" s="35"/>
      <c r="AJ326" s="227" t="str">
        <f t="shared" ref="AJ326:AJ353" si="483">IF(AI326&lt;&gt;0,AI326/AH326,"-")</f>
        <v>-</v>
      </c>
      <c r="AK326" s="238"/>
      <c r="AL326" s="239"/>
      <c r="AM326" s="238"/>
      <c r="AN326" s="139" t="str">
        <f t="shared" si="468"/>
        <v>-</v>
      </c>
      <c r="AO326" s="252">
        <f t="shared" si="469"/>
        <v>0</v>
      </c>
      <c r="AP326" s="126"/>
      <c r="AQ326" s="35"/>
      <c r="AR326" s="227" t="str">
        <f t="shared" ref="AR326:AR353" si="484">IF(AQ326&lt;&gt;0,AQ326/AP326,"-")</f>
        <v>-</v>
      </c>
      <c r="AS326" s="238"/>
      <c r="AT326" s="239"/>
      <c r="AU326" s="238"/>
      <c r="AV326" s="139" t="str">
        <f t="shared" si="470"/>
        <v>-</v>
      </c>
      <c r="AW326" s="252">
        <f t="shared" si="471"/>
        <v>0</v>
      </c>
      <c r="AX326" s="126"/>
      <c r="AY326" s="35"/>
      <c r="AZ326" s="227" t="str">
        <f t="shared" ref="AZ326:AZ353" si="485">IF(AY326&lt;&gt;0,AY326/AX326,"-")</f>
        <v>-</v>
      </c>
      <c r="BA326" s="238"/>
      <c r="BB326" s="239"/>
      <c r="BC326" s="238"/>
      <c r="BD326" s="139" t="str">
        <f t="shared" si="472"/>
        <v>-</v>
      </c>
      <c r="BE326" s="252">
        <f t="shared" si="473"/>
        <v>0</v>
      </c>
      <c r="BF326" s="126"/>
      <c r="BG326" s="35"/>
      <c r="BH326" s="227" t="str">
        <f t="shared" si="474"/>
        <v>-</v>
      </c>
      <c r="BI326" s="238"/>
      <c r="BJ326" s="239"/>
      <c r="BK326" s="238"/>
      <c r="BL326" s="139" t="str">
        <f t="shared" si="475"/>
        <v>-</v>
      </c>
      <c r="BM326" s="252">
        <f t="shared" si="457"/>
        <v>0</v>
      </c>
      <c r="BN326" s="126"/>
      <c r="BO326" s="35"/>
      <c r="BP326" s="227" t="str">
        <f t="shared" si="476"/>
        <v>-</v>
      </c>
      <c r="BQ326" s="238"/>
      <c r="BR326" s="239"/>
      <c r="BS326" s="238"/>
      <c r="BT326" s="139" t="str">
        <f t="shared" si="477"/>
        <v>-</v>
      </c>
      <c r="BU326" s="252">
        <f t="shared" si="458"/>
        <v>0</v>
      </c>
      <c r="BV326" s="126"/>
      <c r="BW326" s="35"/>
      <c r="BX326" s="227" t="str">
        <f t="shared" ref="BX326:BX353" si="486">IF(BW326&lt;&gt;0,BW326/BV326,"-")</f>
        <v>-</v>
      </c>
      <c r="BY326" s="238"/>
      <c r="BZ326" s="239"/>
      <c r="CA326" s="238"/>
      <c r="CB326" s="139" t="str">
        <f t="shared" si="478"/>
        <v>-</v>
      </c>
      <c r="CC326" s="252">
        <f t="shared" si="479"/>
        <v>0</v>
      </c>
    </row>
    <row r="327" ht="15" customHeight="1" spans="1:81">
      <c r="A327" s="265"/>
      <c r="B327" s="115">
        <v>4</v>
      </c>
      <c r="C327" s="192">
        <f t="shared" si="459"/>
        <v>0</v>
      </c>
      <c r="D327" s="189">
        <f t="shared" si="419"/>
        <v>0</v>
      </c>
      <c r="E327" s="189">
        <f t="shared" si="420"/>
        <v>0</v>
      </c>
      <c r="F327" s="190">
        <f t="shared" si="421"/>
        <v>0</v>
      </c>
      <c r="G327" s="190">
        <f t="shared" si="422"/>
        <v>0</v>
      </c>
      <c r="H327" s="190">
        <f t="shared" si="423"/>
        <v>0</v>
      </c>
      <c r="I327" s="208">
        <f t="shared" si="424"/>
        <v>0</v>
      </c>
      <c r="J327" s="204" t="str">
        <f t="shared" si="480"/>
        <v>-</v>
      </c>
      <c r="K327" s="208">
        <f t="shared" si="425"/>
        <v>0</v>
      </c>
      <c r="L327" s="208">
        <f t="shared" si="426"/>
        <v>0</v>
      </c>
      <c r="M327" s="210">
        <f t="shared" si="460"/>
        <v>0</v>
      </c>
      <c r="N327" s="190">
        <f t="shared" si="427"/>
        <v>0</v>
      </c>
      <c r="O327" s="211" t="str">
        <f t="shared" si="461"/>
        <v>-</v>
      </c>
      <c r="P327" s="210">
        <f t="shared" si="462"/>
        <v>0</v>
      </c>
      <c r="Q327" s="230">
        <f t="shared" si="463"/>
        <v>0</v>
      </c>
      <c r="R327" s="126"/>
      <c r="S327" s="35"/>
      <c r="T327" s="227" t="str">
        <f t="shared" si="481"/>
        <v>-</v>
      </c>
      <c r="U327" s="238"/>
      <c r="V327" s="239"/>
      <c r="W327" s="238"/>
      <c r="X327" s="139" t="str">
        <f t="shared" si="464"/>
        <v>-</v>
      </c>
      <c r="Y327" s="252">
        <f t="shared" si="465"/>
        <v>0</v>
      </c>
      <c r="Z327" s="126"/>
      <c r="AA327" s="35"/>
      <c r="AB327" s="227" t="str">
        <f t="shared" si="482"/>
        <v>-</v>
      </c>
      <c r="AC327" s="238"/>
      <c r="AD327" s="239"/>
      <c r="AE327" s="238"/>
      <c r="AF327" s="139" t="str">
        <f t="shared" si="466"/>
        <v>-</v>
      </c>
      <c r="AG327" s="252">
        <f t="shared" si="467"/>
        <v>0</v>
      </c>
      <c r="AH327" s="126"/>
      <c r="AI327" s="35"/>
      <c r="AJ327" s="227" t="str">
        <f t="shared" si="483"/>
        <v>-</v>
      </c>
      <c r="AK327" s="238"/>
      <c r="AL327" s="239"/>
      <c r="AM327" s="238"/>
      <c r="AN327" s="139" t="str">
        <f t="shared" si="468"/>
        <v>-</v>
      </c>
      <c r="AO327" s="252">
        <f t="shared" si="469"/>
        <v>0</v>
      </c>
      <c r="AP327" s="126"/>
      <c r="AQ327" s="35"/>
      <c r="AR327" s="227" t="str">
        <f t="shared" si="484"/>
        <v>-</v>
      </c>
      <c r="AS327" s="238"/>
      <c r="AT327" s="239"/>
      <c r="AU327" s="238"/>
      <c r="AV327" s="139" t="str">
        <f t="shared" si="470"/>
        <v>-</v>
      </c>
      <c r="AW327" s="252">
        <f t="shared" si="471"/>
        <v>0</v>
      </c>
      <c r="AX327" s="126"/>
      <c r="AY327" s="35"/>
      <c r="AZ327" s="227" t="str">
        <f t="shared" si="485"/>
        <v>-</v>
      </c>
      <c r="BA327" s="238"/>
      <c r="BB327" s="239"/>
      <c r="BC327" s="238"/>
      <c r="BD327" s="139" t="str">
        <f t="shared" si="472"/>
        <v>-</v>
      </c>
      <c r="BE327" s="252">
        <f t="shared" si="473"/>
        <v>0</v>
      </c>
      <c r="BF327" s="126"/>
      <c r="BG327" s="35"/>
      <c r="BH327" s="227" t="str">
        <f t="shared" si="474"/>
        <v>-</v>
      </c>
      <c r="BI327" s="238"/>
      <c r="BJ327" s="239"/>
      <c r="BK327" s="238"/>
      <c r="BL327" s="139" t="str">
        <f t="shared" si="475"/>
        <v>-</v>
      </c>
      <c r="BM327" s="252">
        <f t="shared" si="457"/>
        <v>0</v>
      </c>
      <c r="BN327" s="126"/>
      <c r="BO327" s="35"/>
      <c r="BP327" s="227" t="str">
        <f t="shared" si="476"/>
        <v>-</v>
      </c>
      <c r="BQ327" s="238"/>
      <c r="BR327" s="239"/>
      <c r="BS327" s="238"/>
      <c r="BT327" s="139" t="str">
        <f t="shared" si="477"/>
        <v>-</v>
      </c>
      <c r="BU327" s="252">
        <f t="shared" si="458"/>
        <v>0</v>
      </c>
      <c r="BV327" s="126"/>
      <c r="BW327" s="35"/>
      <c r="BX327" s="227" t="str">
        <f t="shared" si="486"/>
        <v>-</v>
      </c>
      <c r="BY327" s="238"/>
      <c r="BZ327" s="239"/>
      <c r="CA327" s="238"/>
      <c r="CB327" s="139" t="str">
        <f t="shared" si="478"/>
        <v>-</v>
      </c>
      <c r="CC327" s="252">
        <f t="shared" si="479"/>
        <v>0</v>
      </c>
    </row>
    <row r="328" ht="15" customHeight="1" spans="1:81">
      <c r="A328" s="265"/>
      <c r="B328" s="115">
        <v>5</v>
      </c>
      <c r="C328" s="192">
        <f t="shared" si="459"/>
        <v>0</v>
      </c>
      <c r="D328" s="189">
        <f t="shared" ref="D328:D385" si="487">R328+Z328+AH328+AP328+AX328+BV328</f>
        <v>0</v>
      </c>
      <c r="E328" s="189">
        <f t="shared" ref="E328:E385" si="488">BF328+BV328</f>
        <v>0</v>
      </c>
      <c r="F328" s="190">
        <f t="shared" ref="F328:F385" si="489">G328+H328</f>
        <v>0</v>
      </c>
      <c r="G328" s="190">
        <f t="shared" ref="G328:G385" si="490">U328+AC328+AK328+AS328+BA328+BQ328</f>
        <v>0</v>
      </c>
      <c r="H328" s="190">
        <f t="shared" ref="H328:H385" si="491">BI328+BY328</f>
        <v>0</v>
      </c>
      <c r="I328" s="208">
        <f t="shared" ref="I328:I385" si="492">S328+AA328+AI328+BW328+AQ328+BW328+AY328+BG328+BO328</f>
        <v>0</v>
      </c>
      <c r="J328" s="204" t="str">
        <f t="shared" si="480"/>
        <v>-</v>
      </c>
      <c r="K328" s="208">
        <f t="shared" ref="K328:K385" si="493">V328+AD328+AL328+BZ328+AT328+BB328</f>
        <v>0</v>
      </c>
      <c r="L328" s="208">
        <f t="shared" ref="L328:L385" si="494">Y328+AG328+AO328+CC328++BE328+AW328+BM328+BU328</f>
        <v>0</v>
      </c>
      <c r="M328" s="210">
        <f t="shared" si="460"/>
        <v>0</v>
      </c>
      <c r="N328" s="190">
        <f t="shared" ref="N328:N385" si="495">W328+AE328+AM328+CA328+AU328+BC328</f>
        <v>0</v>
      </c>
      <c r="O328" s="211" t="str">
        <f t="shared" si="461"/>
        <v>-</v>
      </c>
      <c r="P328" s="210">
        <f t="shared" si="462"/>
        <v>0</v>
      </c>
      <c r="Q328" s="230">
        <f t="shared" si="463"/>
        <v>0</v>
      </c>
      <c r="R328" s="126"/>
      <c r="S328" s="35"/>
      <c r="T328" s="227" t="str">
        <f t="shared" si="481"/>
        <v>-</v>
      </c>
      <c r="U328" s="238"/>
      <c r="V328" s="239"/>
      <c r="W328" s="238"/>
      <c r="X328" s="139" t="str">
        <f t="shared" si="464"/>
        <v>-</v>
      </c>
      <c r="Y328" s="252">
        <f t="shared" si="465"/>
        <v>0</v>
      </c>
      <c r="Z328" s="126"/>
      <c r="AA328" s="35"/>
      <c r="AB328" s="227" t="str">
        <f t="shared" si="482"/>
        <v>-</v>
      </c>
      <c r="AC328" s="238"/>
      <c r="AD328" s="239"/>
      <c r="AE328" s="238"/>
      <c r="AF328" s="139" t="str">
        <f t="shared" si="466"/>
        <v>-</v>
      </c>
      <c r="AG328" s="252">
        <f t="shared" si="467"/>
        <v>0</v>
      </c>
      <c r="AH328" s="126"/>
      <c r="AI328" s="35"/>
      <c r="AJ328" s="227" t="str">
        <f t="shared" si="483"/>
        <v>-</v>
      </c>
      <c r="AK328" s="238"/>
      <c r="AL328" s="239"/>
      <c r="AM328" s="238"/>
      <c r="AN328" s="139" t="str">
        <f t="shared" si="468"/>
        <v>-</v>
      </c>
      <c r="AO328" s="252">
        <f t="shared" si="469"/>
        <v>0</v>
      </c>
      <c r="AP328" s="126"/>
      <c r="AQ328" s="35"/>
      <c r="AR328" s="227" t="str">
        <f t="shared" si="484"/>
        <v>-</v>
      </c>
      <c r="AS328" s="238"/>
      <c r="AT328" s="239"/>
      <c r="AU328" s="238"/>
      <c r="AV328" s="139" t="str">
        <f t="shared" si="470"/>
        <v>-</v>
      </c>
      <c r="AW328" s="252">
        <f t="shared" si="471"/>
        <v>0</v>
      </c>
      <c r="AX328" s="126"/>
      <c r="AY328" s="35"/>
      <c r="AZ328" s="227" t="str">
        <f t="shared" si="485"/>
        <v>-</v>
      </c>
      <c r="BA328" s="238"/>
      <c r="BB328" s="239"/>
      <c r="BC328" s="238"/>
      <c r="BD328" s="139" t="str">
        <f t="shared" si="472"/>
        <v>-</v>
      </c>
      <c r="BE328" s="252">
        <f t="shared" si="473"/>
        <v>0</v>
      </c>
      <c r="BF328" s="126"/>
      <c r="BG328" s="35"/>
      <c r="BH328" s="227" t="str">
        <f t="shared" si="474"/>
        <v>-</v>
      </c>
      <c r="BI328" s="238"/>
      <c r="BJ328" s="239"/>
      <c r="BK328" s="238"/>
      <c r="BL328" s="139" t="str">
        <f t="shared" si="475"/>
        <v>-</v>
      </c>
      <c r="BM328" s="252">
        <f t="shared" si="457"/>
        <v>0</v>
      </c>
      <c r="BN328" s="126"/>
      <c r="BO328" s="35"/>
      <c r="BP328" s="227" t="str">
        <f t="shared" si="476"/>
        <v>-</v>
      </c>
      <c r="BQ328" s="238"/>
      <c r="BR328" s="239"/>
      <c r="BS328" s="238"/>
      <c r="BT328" s="139" t="str">
        <f t="shared" si="477"/>
        <v>-</v>
      </c>
      <c r="BU328" s="252">
        <f t="shared" si="458"/>
        <v>0</v>
      </c>
      <c r="BV328" s="126"/>
      <c r="BW328" s="35"/>
      <c r="BX328" s="227" t="str">
        <f t="shared" si="486"/>
        <v>-</v>
      </c>
      <c r="BY328" s="238"/>
      <c r="BZ328" s="239"/>
      <c r="CA328" s="238"/>
      <c r="CB328" s="139" t="str">
        <f t="shared" si="478"/>
        <v>-</v>
      </c>
      <c r="CC328" s="252">
        <f t="shared" si="479"/>
        <v>0</v>
      </c>
    </row>
    <row r="329" ht="15" customHeight="1" spans="1:81">
      <c r="A329" s="265"/>
      <c r="B329" s="115">
        <v>6</v>
      </c>
      <c r="C329" s="192">
        <f t="shared" si="459"/>
        <v>0</v>
      </c>
      <c r="D329" s="189">
        <f t="shared" si="487"/>
        <v>0</v>
      </c>
      <c r="E329" s="189">
        <f t="shared" si="488"/>
        <v>0</v>
      </c>
      <c r="F329" s="190">
        <f t="shared" si="489"/>
        <v>0</v>
      </c>
      <c r="G329" s="190">
        <f t="shared" si="490"/>
        <v>0</v>
      </c>
      <c r="H329" s="190">
        <f t="shared" si="491"/>
        <v>0</v>
      </c>
      <c r="I329" s="208">
        <f t="shared" si="492"/>
        <v>0</v>
      </c>
      <c r="J329" s="204" t="str">
        <f t="shared" si="480"/>
        <v>-</v>
      </c>
      <c r="K329" s="208">
        <f t="shared" si="493"/>
        <v>0</v>
      </c>
      <c r="L329" s="208">
        <f t="shared" si="494"/>
        <v>0</v>
      </c>
      <c r="M329" s="210">
        <f t="shared" si="460"/>
        <v>0</v>
      </c>
      <c r="N329" s="190">
        <f t="shared" si="495"/>
        <v>0</v>
      </c>
      <c r="O329" s="211" t="str">
        <f t="shared" si="461"/>
        <v>-</v>
      </c>
      <c r="P329" s="210">
        <f t="shared" si="462"/>
        <v>0</v>
      </c>
      <c r="Q329" s="230">
        <f t="shared" si="463"/>
        <v>0</v>
      </c>
      <c r="R329" s="126"/>
      <c r="S329" s="35"/>
      <c r="T329" s="227" t="str">
        <f t="shared" si="481"/>
        <v>-</v>
      </c>
      <c r="U329" s="238"/>
      <c r="V329" s="239"/>
      <c r="W329" s="238"/>
      <c r="X329" s="139" t="str">
        <f t="shared" si="464"/>
        <v>-</v>
      </c>
      <c r="Y329" s="252">
        <f t="shared" si="465"/>
        <v>0</v>
      </c>
      <c r="Z329" s="126"/>
      <c r="AA329" s="35"/>
      <c r="AB329" s="227" t="str">
        <f t="shared" si="482"/>
        <v>-</v>
      </c>
      <c r="AC329" s="238"/>
      <c r="AD329" s="239"/>
      <c r="AE329" s="238"/>
      <c r="AF329" s="139" t="str">
        <f t="shared" si="466"/>
        <v>-</v>
      </c>
      <c r="AG329" s="252">
        <f t="shared" si="467"/>
        <v>0</v>
      </c>
      <c r="AH329" s="126"/>
      <c r="AI329" s="35"/>
      <c r="AJ329" s="227" t="str">
        <f t="shared" si="483"/>
        <v>-</v>
      </c>
      <c r="AK329" s="238"/>
      <c r="AL329" s="239"/>
      <c r="AM329" s="238"/>
      <c r="AN329" s="139" t="str">
        <f t="shared" si="468"/>
        <v>-</v>
      </c>
      <c r="AO329" s="252">
        <f t="shared" si="469"/>
        <v>0</v>
      </c>
      <c r="AP329" s="126"/>
      <c r="AQ329" s="35"/>
      <c r="AR329" s="227" t="str">
        <f t="shared" si="484"/>
        <v>-</v>
      </c>
      <c r="AS329" s="238"/>
      <c r="AT329" s="239"/>
      <c r="AU329" s="238"/>
      <c r="AV329" s="139" t="str">
        <f t="shared" si="470"/>
        <v>-</v>
      </c>
      <c r="AW329" s="252">
        <f t="shared" si="471"/>
        <v>0</v>
      </c>
      <c r="AX329" s="126"/>
      <c r="AY329" s="35"/>
      <c r="AZ329" s="227" t="str">
        <f t="shared" si="485"/>
        <v>-</v>
      </c>
      <c r="BA329" s="238"/>
      <c r="BB329" s="239"/>
      <c r="BC329" s="238"/>
      <c r="BD329" s="139" t="str">
        <f t="shared" si="472"/>
        <v>-</v>
      </c>
      <c r="BE329" s="252">
        <f t="shared" si="473"/>
        <v>0</v>
      </c>
      <c r="BF329" s="126"/>
      <c r="BG329" s="35"/>
      <c r="BH329" s="227" t="str">
        <f t="shared" si="474"/>
        <v>-</v>
      </c>
      <c r="BI329" s="238"/>
      <c r="BJ329" s="239"/>
      <c r="BK329" s="238"/>
      <c r="BL329" s="139" t="str">
        <f t="shared" si="475"/>
        <v>-</v>
      </c>
      <c r="BM329" s="252">
        <f t="shared" si="457"/>
        <v>0</v>
      </c>
      <c r="BN329" s="126"/>
      <c r="BO329" s="35"/>
      <c r="BP329" s="227" t="str">
        <f t="shared" si="476"/>
        <v>-</v>
      </c>
      <c r="BQ329" s="238"/>
      <c r="BR329" s="239"/>
      <c r="BS329" s="238"/>
      <c r="BT329" s="139" t="str">
        <f t="shared" si="477"/>
        <v>-</v>
      </c>
      <c r="BU329" s="252">
        <f t="shared" si="458"/>
        <v>0</v>
      </c>
      <c r="BV329" s="126"/>
      <c r="BW329" s="35"/>
      <c r="BX329" s="227" t="str">
        <f t="shared" si="486"/>
        <v>-</v>
      </c>
      <c r="BY329" s="238"/>
      <c r="BZ329" s="239"/>
      <c r="CA329" s="238"/>
      <c r="CB329" s="139" t="str">
        <f t="shared" si="478"/>
        <v>-</v>
      </c>
      <c r="CC329" s="252">
        <f t="shared" si="479"/>
        <v>0</v>
      </c>
    </row>
    <row r="330" ht="15" customHeight="1" spans="1:81">
      <c r="A330" s="265"/>
      <c r="B330" s="115">
        <v>7</v>
      </c>
      <c r="C330" s="192">
        <f t="shared" si="459"/>
        <v>0</v>
      </c>
      <c r="D330" s="189">
        <f t="shared" si="487"/>
        <v>0</v>
      </c>
      <c r="E330" s="189">
        <f t="shared" si="488"/>
        <v>0</v>
      </c>
      <c r="F330" s="190">
        <f t="shared" si="489"/>
        <v>0</v>
      </c>
      <c r="G330" s="190">
        <f t="shared" si="490"/>
        <v>0</v>
      </c>
      <c r="H330" s="190">
        <f t="shared" si="491"/>
        <v>0</v>
      </c>
      <c r="I330" s="208">
        <f t="shared" si="492"/>
        <v>0</v>
      </c>
      <c r="J330" s="204" t="str">
        <f t="shared" si="480"/>
        <v>-</v>
      </c>
      <c r="K330" s="208">
        <f t="shared" si="493"/>
        <v>0</v>
      </c>
      <c r="L330" s="208">
        <f t="shared" si="494"/>
        <v>0</v>
      </c>
      <c r="M330" s="210">
        <f t="shared" si="460"/>
        <v>0</v>
      </c>
      <c r="N330" s="190">
        <f t="shared" si="495"/>
        <v>0</v>
      </c>
      <c r="O330" s="211" t="str">
        <f t="shared" si="461"/>
        <v>-</v>
      </c>
      <c r="P330" s="210">
        <f t="shared" si="462"/>
        <v>0</v>
      </c>
      <c r="Q330" s="230">
        <f t="shared" si="463"/>
        <v>0</v>
      </c>
      <c r="R330" s="126"/>
      <c r="S330" s="35"/>
      <c r="T330" s="227" t="str">
        <f t="shared" si="481"/>
        <v>-</v>
      </c>
      <c r="U330" s="238"/>
      <c r="V330" s="239"/>
      <c r="W330" s="238"/>
      <c r="X330" s="139" t="str">
        <f t="shared" si="464"/>
        <v>-</v>
      </c>
      <c r="Y330" s="252">
        <f t="shared" si="465"/>
        <v>0</v>
      </c>
      <c r="Z330" s="126"/>
      <c r="AA330" s="35"/>
      <c r="AB330" s="227" t="str">
        <f t="shared" si="482"/>
        <v>-</v>
      </c>
      <c r="AC330" s="238"/>
      <c r="AD330" s="239"/>
      <c r="AE330" s="238"/>
      <c r="AF330" s="139" t="str">
        <f t="shared" si="466"/>
        <v>-</v>
      </c>
      <c r="AG330" s="252">
        <f t="shared" si="467"/>
        <v>0</v>
      </c>
      <c r="AH330" s="126"/>
      <c r="AI330" s="35"/>
      <c r="AJ330" s="227" t="str">
        <f t="shared" si="483"/>
        <v>-</v>
      </c>
      <c r="AK330" s="238"/>
      <c r="AL330" s="239"/>
      <c r="AM330" s="238"/>
      <c r="AN330" s="139" t="str">
        <f t="shared" si="468"/>
        <v>-</v>
      </c>
      <c r="AO330" s="252">
        <f t="shared" si="469"/>
        <v>0</v>
      </c>
      <c r="AP330" s="126"/>
      <c r="AQ330" s="35"/>
      <c r="AR330" s="227" t="str">
        <f t="shared" si="484"/>
        <v>-</v>
      </c>
      <c r="AS330" s="238"/>
      <c r="AT330" s="239"/>
      <c r="AU330" s="238"/>
      <c r="AV330" s="139" t="str">
        <f t="shared" si="470"/>
        <v>-</v>
      </c>
      <c r="AW330" s="252">
        <f t="shared" si="471"/>
        <v>0</v>
      </c>
      <c r="AX330" s="126"/>
      <c r="AY330" s="35"/>
      <c r="AZ330" s="227" t="str">
        <f t="shared" si="485"/>
        <v>-</v>
      </c>
      <c r="BA330" s="238"/>
      <c r="BB330" s="239"/>
      <c r="BC330" s="238"/>
      <c r="BD330" s="139" t="str">
        <f t="shared" si="472"/>
        <v>-</v>
      </c>
      <c r="BE330" s="252">
        <f t="shared" si="473"/>
        <v>0</v>
      </c>
      <c r="BF330" s="126"/>
      <c r="BG330" s="35"/>
      <c r="BH330" s="227" t="str">
        <f t="shared" si="474"/>
        <v>-</v>
      </c>
      <c r="BI330" s="238"/>
      <c r="BJ330" s="239"/>
      <c r="BK330" s="238"/>
      <c r="BL330" s="139" t="str">
        <f t="shared" si="475"/>
        <v>-</v>
      </c>
      <c r="BM330" s="252">
        <f t="shared" si="457"/>
        <v>0</v>
      </c>
      <c r="BN330" s="126"/>
      <c r="BO330" s="35"/>
      <c r="BP330" s="227" t="str">
        <f t="shared" si="476"/>
        <v>-</v>
      </c>
      <c r="BQ330" s="238"/>
      <c r="BR330" s="239"/>
      <c r="BS330" s="238"/>
      <c r="BT330" s="139" t="str">
        <f t="shared" si="477"/>
        <v>-</v>
      </c>
      <c r="BU330" s="252">
        <f t="shared" si="458"/>
        <v>0</v>
      </c>
      <c r="BV330" s="126"/>
      <c r="BW330" s="35"/>
      <c r="BX330" s="227" t="str">
        <f t="shared" si="486"/>
        <v>-</v>
      </c>
      <c r="BY330" s="238"/>
      <c r="BZ330" s="239"/>
      <c r="CA330" s="238"/>
      <c r="CB330" s="139" t="str">
        <f t="shared" si="478"/>
        <v>-</v>
      </c>
      <c r="CC330" s="252">
        <f t="shared" si="479"/>
        <v>0</v>
      </c>
    </row>
    <row r="331" ht="15" customHeight="1" spans="1:81">
      <c r="A331" s="265"/>
      <c r="B331" s="115">
        <v>8</v>
      </c>
      <c r="C331" s="192">
        <f t="shared" si="459"/>
        <v>0</v>
      </c>
      <c r="D331" s="189">
        <f t="shared" si="487"/>
        <v>0</v>
      </c>
      <c r="E331" s="189">
        <f t="shared" si="488"/>
        <v>0</v>
      </c>
      <c r="F331" s="190">
        <f t="shared" si="489"/>
        <v>0</v>
      </c>
      <c r="G331" s="190">
        <f t="shared" si="490"/>
        <v>0</v>
      </c>
      <c r="H331" s="190">
        <f t="shared" si="491"/>
        <v>0</v>
      </c>
      <c r="I331" s="208">
        <f t="shared" si="492"/>
        <v>0</v>
      </c>
      <c r="J331" s="204" t="str">
        <f t="shared" si="480"/>
        <v>-</v>
      </c>
      <c r="K331" s="208">
        <f t="shared" si="493"/>
        <v>0</v>
      </c>
      <c r="L331" s="208">
        <f t="shared" si="494"/>
        <v>0</v>
      </c>
      <c r="M331" s="210">
        <f t="shared" si="460"/>
        <v>0</v>
      </c>
      <c r="N331" s="190">
        <f t="shared" si="495"/>
        <v>0</v>
      </c>
      <c r="O331" s="211" t="str">
        <f t="shared" si="461"/>
        <v>-</v>
      </c>
      <c r="P331" s="210">
        <f t="shared" si="462"/>
        <v>0</v>
      </c>
      <c r="Q331" s="230">
        <f t="shared" si="463"/>
        <v>0</v>
      </c>
      <c r="R331" s="126"/>
      <c r="S331" s="35"/>
      <c r="T331" s="227" t="str">
        <f t="shared" si="481"/>
        <v>-</v>
      </c>
      <c r="U331" s="238"/>
      <c r="V331" s="239"/>
      <c r="W331" s="238"/>
      <c r="X331" s="139" t="str">
        <f t="shared" si="464"/>
        <v>-</v>
      </c>
      <c r="Y331" s="252">
        <f t="shared" si="465"/>
        <v>0</v>
      </c>
      <c r="Z331" s="126"/>
      <c r="AA331" s="35"/>
      <c r="AB331" s="227" t="str">
        <f t="shared" si="482"/>
        <v>-</v>
      </c>
      <c r="AC331" s="238"/>
      <c r="AD331" s="239"/>
      <c r="AE331" s="238"/>
      <c r="AF331" s="139" t="str">
        <f t="shared" si="466"/>
        <v>-</v>
      </c>
      <c r="AG331" s="252">
        <f t="shared" si="467"/>
        <v>0</v>
      </c>
      <c r="AH331" s="126"/>
      <c r="AI331" s="35"/>
      <c r="AJ331" s="227" t="str">
        <f t="shared" si="483"/>
        <v>-</v>
      </c>
      <c r="AK331" s="238"/>
      <c r="AL331" s="239"/>
      <c r="AM331" s="238"/>
      <c r="AN331" s="139" t="str">
        <f t="shared" si="468"/>
        <v>-</v>
      </c>
      <c r="AO331" s="252">
        <f t="shared" si="469"/>
        <v>0</v>
      </c>
      <c r="AP331" s="126"/>
      <c r="AQ331" s="35"/>
      <c r="AR331" s="227" t="str">
        <f t="shared" si="484"/>
        <v>-</v>
      </c>
      <c r="AS331" s="238"/>
      <c r="AT331" s="239"/>
      <c r="AU331" s="238"/>
      <c r="AV331" s="139" t="str">
        <f t="shared" si="470"/>
        <v>-</v>
      </c>
      <c r="AW331" s="252">
        <f t="shared" si="471"/>
        <v>0</v>
      </c>
      <c r="AX331" s="126"/>
      <c r="AY331" s="35"/>
      <c r="AZ331" s="227" t="str">
        <f t="shared" si="485"/>
        <v>-</v>
      </c>
      <c r="BA331" s="238"/>
      <c r="BB331" s="239"/>
      <c r="BC331" s="238"/>
      <c r="BD331" s="139" t="str">
        <f t="shared" si="472"/>
        <v>-</v>
      </c>
      <c r="BE331" s="252">
        <f t="shared" si="473"/>
        <v>0</v>
      </c>
      <c r="BF331" s="126"/>
      <c r="BG331" s="35"/>
      <c r="BH331" s="227" t="str">
        <f t="shared" si="474"/>
        <v>-</v>
      </c>
      <c r="BI331" s="238"/>
      <c r="BJ331" s="239"/>
      <c r="BK331" s="238"/>
      <c r="BL331" s="139" t="str">
        <f t="shared" si="475"/>
        <v>-</v>
      </c>
      <c r="BM331" s="252">
        <f t="shared" si="457"/>
        <v>0</v>
      </c>
      <c r="BN331" s="126"/>
      <c r="BO331" s="35"/>
      <c r="BP331" s="227" t="str">
        <f t="shared" si="476"/>
        <v>-</v>
      </c>
      <c r="BQ331" s="238"/>
      <c r="BR331" s="239"/>
      <c r="BS331" s="238"/>
      <c r="BT331" s="139" t="str">
        <f t="shared" si="477"/>
        <v>-</v>
      </c>
      <c r="BU331" s="252">
        <f t="shared" si="458"/>
        <v>0</v>
      </c>
      <c r="BV331" s="126"/>
      <c r="BW331" s="35"/>
      <c r="BX331" s="227" t="str">
        <f t="shared" si="486"/>
        <v>-</v>
      </c>
      <c r="BY331" s="238"/>
      <c r="BZ331" s="239"/>
      <c r="CA331" s="238"/>
      <c r="CB331" s="139" t="str">
        <f t="shared" si="478"/>
        <v>-</v>
      </c>
      <c r="CC331" s="252">
        <f t="shared" si="479"/>
        <v>0</v>
      </c>
    </row>
    <row r="332" ht="15" customHeight="1" spans="1:81">
      <c r="A332" s="265"/>
      <c r="B332" s="115">
        <v>9</v>
      </c>
      <c r="C332" s="192">
        <f t="shared" si="459"/>
        <v>0</v>
      </c>
      <c r="D332" s="189">
        <f t="shared" si="487"/>
        <v>0</v>
      </c>
      <c r="E332" s="189">
        <f t="shared" si="488"/>
        <v>0</v>
      </c>
      <c r="F332" s="190">
        <f t="shared" si="489"/>
        <v>0</v>
      </c>
      <c r="G332" s="190">
        <f t="shared" si="490"/>
        <v>0</v>
      </c>
      <c r="H332" s="190">
        <f t="shared" si="491"/>
        <v>0</v>
      </c>
      <c r="I332" s="208">
        <f t="shared" si="492"/>
        <v>0</v>
      </c>
      <c r="J332" s="204" t="str">
        <f t="shared" si="480"/>
        <v>-</v>
      </c>
      <c r="K332" s="208">
        <f t="shared" si="493"/>
        <v>0</v>
      </c>
      <c r="L332" s="208">
        <f t="shared" si="494"/>
        <v>0</v>
      </c>
      <c r="M332" s="210">
        <f t="shared" si="460"/>
        <v>0</v>
      </c>
      <c r="N332" s="190">
        <f t="shared" si="495"/>
        <v>0</v>
      </c>
      <c r="O332" s="211" t="str">
        <f t="shared" si="461"/>
        <v>-</v>
      </c>
      <c r="P332" s="210">
        <f t="shared" si="462"/>
        <v>0</v>
      </c>
      <c r="Q332" s="230">
        <f t="shared" si="463"/>
        <v>0</v>
      </c>
      <c r="R332" s="126"/>
      <c r="S332" s="35"/>
      <c r="T332" s="227" t="str">
        <f t="shared" si="481"/>
        <v>-</v>
      </c>
      <c r="U332" s="238"/>
      <c r="V332" s="239"/>
      <c r="W332" s="238"/>
      <c r="X332" s="139" t="str">
        <f t="shared" si="464"/>
        <v>-</v>
      </c>
      <c r="Y332" s="252">
        <f t="shared" si="465"/>
        <v>0</v>
      </c>
      <c r="Z332" s="126"/>
      <c r="AA332" s="35"/>
      <c r="AB332" s="227" t="str">
        <f t="shared" si="482"/>
        <v>-</v>
      </c>
      <c r="AC332" s="238"/>
      <c r="AD332" s="239"/>
      <c r="AE332" s="238"/>
      <c r="AF332" s="139" t="str">
        <f t="shared" si="466"/>
        <v>-</v>
      </c>
      <c r="AG332" s="252">
        <f t="shared" si="467"/>
        <v>0</v>
      </c>
      <c r="AH332" s="126"/>
      <c r="AI332" s="35"/>
      <c r="AJ332" s="227" t="str">
        <f t="shared" si="483"/>
        <v>-</v>
      </c>
      <c r="AK332" s="238"/>
      <c r="AL332" s="239"/>
      <c r="AM332" s="238"/>
      <c r="AN332" s="139" t="str">
        <f t="shared" si="468"/>
        <v>-</v>
      </c>
      <c r="AO332" s="252">
        <f t="shared" si="469"/>
        <v>0</v>
      </c>
      <c r="AP332" s="126"/>
      <c r="AQ332" s="35"/>
      <c r="AR332" s="227" t="str">
        <f t="shared" si="484"/>
        <v>-</v>
      </c>
      <c r="AS332" s="238"/>
      <c r="AT332" s="239"/>
      <c r="AU332" s="238"/>
      <c r="AV332" s="139" t="str">
        <f t="shared" si="470"/>
        <v>-</v>
      </c>
      <c r="AW332" s="252">
        <f t="shared" si="471"/>
        <v>0</v>
      </c>
      <c r="AX332" s="126"/>
      <c r="AY332" s="35"/>
      <c r="AZ332" s="227" t="str">
        <f t="shared" si="485"/>
        <v>-</v>
      </c>
      <c r="BA332" s="238"/>
      <c r="BB332" s="239"/>
      <c r="BC332" s="238"/>
      <c r="BD332" s="139" t="str">
        <f t="shared" si="472"/>
        <v>-</v>
      </c>
      <c r="BE332" s="252">
        <f t="shared" si="473"/>
        <v>0</v>
      </c>
      <c r="BF332" s="126"/>
      <c r="BG332" s="35"/>
      <c r="BH332" s="227" t="str">
        <f t="shared" si="474"/>
        <v>-</v>
      </c>
      <c r="BI332" s="238"/>
      <c r="BJ332" s="239"/>
      <c r="BK332" s="238"/>
      <c r="BL332" s="139" t="str">
        <f t="shared" si="475"/>
        <v>-</v>
      </c>
      <c r="BM332" s="252">
        <f t="shared" si="457"/>
        <v>0</v>
      </c>
      <c r="BN332" s="126"/>
      <c r="BO332" s="35"/>
      <c r="BP332" s="227" t="str">
        <f t="shared" si="476"/>
        <v>-</v>
      </c>
      <c r="BQ332" s="238"/>
      <c r="BR332" s="239"/>
      <c r="BS332" s="238"/>
      <c r="BT332" s="139" t="str">
        <f t="shared" si="477"/>
        <v>-</v>
      </c>
      <c r="BU332" s="252">
        <f t="shared" si="458"/>
        <v>0</v>
      </c>
      <c r="BV332" s="126"/>
      <c r="BW332" s="35"/>
      <c r="BX332" s="227" t="str">
        <f t="shared" si="486"/>
        <v>-</v>
      </c>
      <c r="BY332" s="238"/>
      <c r="BZ332" s="239"/>
      <c r="CA332" s="238"/>
      <c r="CB332" s="139" t="str">
        <f t="shared" si="478"/>
        <v>-</v>
      </c>
      <c r="CC332" s="252">
        <f t="shared" si="479"/>
        <v>0</v>
      </c>
    </row>
    <row r="333" ht="15" customHeight="1" spans="1:81">
      <c r="A333" s="265"/>
      <c r="B333" s="115">
        <v>10</v>
      </c>
      <c r="C333" s="192">
        <f t="shared" si="459"/>
        <v>0</v>
      </c>
      <c r="D333" s="189">
        <f t="shared" si="487"/>
        <v>0</v>
      </c>
      <c r="E333" s="189">
        <f t="shared" si="488"/>
        <v>0</v>
      </c>
      <c r="F333" s="190">
        <f t="shared" si="489"/>
        <v>0</v>
      </c>
      <c r="G333" s="190">
        <f t="shared" si="490"/>
        <v>0</v>
      </c>
      <c r="H333" s="190">
        <f t="shared" si="491"/>
        <v>0</v>
      </c>
      <c r="I333" s="208">
        <f t="shared" si="492"/>
        <v>0</v>
      </c>
      <c r="J333" s="204" t="str">
        <f t="shared" si="480"/>
        <v>-</v>
      </c>
      <c r="K333" s="208">
        <f t="shared" si="493"/>
        <v>0</v>
      </c>
      <c r="L333" s="208">
        <f t="shared" si="494"/>
        <v>0</v>
      </c>
      <c r="M333" s="210">
        <f t="shared" si="460"/>
        <v>0</v>
      </c>
      <c r="N333" s="190">
        <f t="shared" si="495"/>
        <v>0</v>
      </c>
      <c r="O333" s="211" t="str">
        <f t="shared" si="461"/>
        <v>-</v>
      </c>
      <c r="P333" s="210">
        <f t="shared" si="462"/>
        <v>0</v>
      </c>
      <c r="Q333" s="230">
        <f t="shared" si="463"/>
        <v>0</v>
      </c>
      <c r="R333" s="126"/>
      <c r="S333" s="35"/>
      <c r="T333" s="227" t="str">
        <f t="shared" si="481"/>
        <v>-</v>
      </c>
      <c r="U333" s="238"/>
      <c r="V333" s="239"/>
      <c r="W333" s="238"/>
      <c r="X333" s="139" t="str">
        <f t="shared" si="464"/>
        <v>-</v>
      </c>
      <c r="Y333" s="252">
        <f t="shared" si="465"/>
        <v>0</v>
      </c>
      <c r="Z333" s="126"/>
      <c r="AA333" s="35"/>
      <c r="AB333" s="227" t="str">
        <f t="shared" si="482"/>
        <v>-</v>
      </c>
      <c r="AC333" s="238"/>
      <c r="AD333" s="239"/>
      <c r="AE333" s="238"/>
      <c r="AF333" s="139" t="str">
        <f t="shared" si="466"/>
        <v>-</v>
      </c>
      <c r="AG333" s="252">
        <f t="shared" si="467"/>
        <v>0</v>
      </c>
      <c r="AH333" s="126"/>
      <c r="AI333" s="35"/>
      <c r="AJ333" s="227" t="str">
        <f t="shared" si="483"/>
        <v>-</v>
      </c>
      <c r="AK333" s="238"/>
      <c r="AL333" s="239"/>
      <c r="AM333" s="238"/>
      <c r="AN333" s="139" t="str">
        <f t="shared" si="468"/>
        <v>-</v>
      </c>
      <c r="AO333" s="252">
        <f t="shared" si="469"/>
        <v>0</v>
      </c>
      <c r="AP333" s="126"/>
      <c r="AQ333" s="35"/>
      <c r="AR333" s="227" t="str">
        <f t="shared" si="484"/>
        <v>-</v>
      </c>
      <c r="AS333" s="238"/>
      <c r="AT333" s="239"/>
      <c r="AU333" s="238"/>
      <c r="AV333" s="139" t="str">
        <f t="shared" si="470"/>
        <v>-</v>
      </c>
      <c r="AW333" s="252">
        <f t="shared" si="471"/>
        <v>0</v>
      </c>
      <c r="AX333" s="126"/>
      <c r="AY333" s="35"/>
      <c r="AZ333" s="227" t="str">
        <f t="shared" si="485"/>
        <v>-</v>
      </c>
      <c r="BA333" s="238"/>
      <c r="BB333" s="239"/>
      <c r="BC333" s="238"/>
      <c r="BD333" s="139" t="str">
        <f t="shared" si="472"/>
        <v>-</v>
      </c>
      <c r="BE333" s="252">
        <f t="shared" si="473"/>
        <v>0</v>
      </c>
      <c r="BF333" s="126"/>
      <c r="BG333" s="35"/>
      <c r="BH333" s="227" t="str">
        <f t="shared" si="474"/>
        <v>-</v>
      </c>
      <c r="BI333" s="238"/>
      <c r="BJ333" s="239"/>
      <c r="BK333" s="238"/>
      <c r="BL333" s="139" t="str">
        <f t="shared" si="475"/>
        <v>-</v>
      </c>
      <c r="BM333" s="252">
        <f t="shared" si="457"/>
        <v>0</v>
      </c>
      <c r="BN333" s="126"/>
      <c r="BO333" s="35"/>
      <c r="BP333" s="227" t="str">
        <f t="shared" si="476"/>
        <v>-</v>
      </c>
      <c r="BQ333" s="238"/>
      <c r="BR333" s="239"/>
      <c r="BS333" s="238"/>
      <c r="BT333" s="139" t="str">
        <f t="shared" si="477"/>
        <v>-</v>
      </c>
      <c r="BU333" s="252">
        <f t="shared" si="458"/>
        <v>0</v>
      </c>
      <c r="BV333" s="126"/>
      <c r="BW333" s="35"/>
      <c r="BX333" s="227" t="str">
        <f t="shared" si="486"/>
        <v>-</v>
      </c>
      <c r="BY333" s="238"/>
      <c r="BZ333" s="239"/>
      <c r="CA333" s="238"/>
      <c r="CB333" s="139" t="str">
        <f t="shared" si="478"/>
        <v>-</v>
      </c>
      <c r="CC333" s="252">
        <f t="shared" si="479"/>
        <v>0</v>
      </c>
    </row>
    <row r="334" ht="15" customHeight="1" spans="1:81">
      <c r="A334" s="265"/>
      <c r="B334" s="115">
        <v>11</v>
      </c>
      <c r="C334" s="192">
        <f t="shared" si="459"/>
        <v>0</v>
      </c>
      <c r="D334" s="189">
        <f t="shared" si="487"/>
        <v>0</v>
      </c>
      <c r="E334" s="189">
        <f t="shared" si="488"/>
        <v>0</v>
      </c>
      <c r="F334" s="190">
        <f t="shared" si="489"/>
        <v>0</v>
      </c>
      <c r="G334" s="190">
        <f t="shared" si="490"/>
        <v>0</v>
      </c>
      <c r="H334" s="190">
        <f t="shared" si="491"/>
        <v>0</v>
      </c>
      <c r="I334" s="208">
        <f t="shared" si="492"/>
        <v>0</v>
      </c>
      <c r="J334" s="204" t="str">
        <f t="shared" si="480"/>
        <v>-</v>
      </c>
      <c r="K334" s="208">
        <f t="shared" si="493"/>
        <v>0</v>
      </c>
      <c r="L334" s="208">
        <f t="shared" si="494"/>
        <v>0</v>
      </c>
      <c r="M334" s="210">
        <f t="shared" si="460"/>
        <v>0</v>
      </c>
      <c r="N334" s="190">
        <f t="shared" si="495"/>
        <v>0</v>
      </c>
      <c r="O334" s="211" t="str">
        <f t="shared" si="461"/>
        <v>-</v>
      </c>
      <c r="P334" s="210">
        <f t="shared" si="462"/>
        <v>0</v>
      </c>
      <c r="Q334" s="230">
        <f t="shared" si="463"/>
        <v>0</v>
      </c>
      <c r="R334" s="126"/>
      <c r="S334" s="35"/>
      <c r="T334" s="227" t="str">
        <f t="shared" si="481"/>
        <v>-</v>
      </c>
      <c r="U334" s="238"/>
      <c r="V334" s="239"/>
      <c r="W334" s="238"/>
      <c r="X334" s="139" t="str">
        <f t="shared" si="464"/>
        <v>-</v>
      </c>
      <c r="Y334" s="252">
        <f t="shared" si="465"/>
        <v>0</v>
      </c>
      <c r="Z334" s="126"/>
      <c r="AA334" s="35"/>
      <c r="AB334" s="227" t="str">
        <f t="shared" si="482"/>
        <v>-</v>
      </c>
      <c r="AC334" s="238"/>
      <c r="AD334" s="239"/>
      <c r="AE334" s="238"/>
      <c r="AF334" s="139" t="str">
        <f t="shared" si="466"/>
        <v>-</v>
      </c>
      <c r="AG334" s="252">
        <f t="shared" si="467"/>
        <v>0</v>
      </c>
      <c r="AH334" s="126"/>
      <c r="AI334" s="35"/>
      <c r="AJ334" s="227" t="str">
        <f t="shared" si="483"/>
        <v>-</v>
      </c>
      <c r="AK334" s="238"/>
      <c r="AL334" s="239"/>
      <c r="AM334" s="238"/>
      <c r="AN334" s="139" t="str">
        <f t="shared" si="468"/>
        <v>-</v>
      </c>
      <c r="AO334" s="252">
        <f t="shared" si="469"/>
        <v>0</v>
      </c>
      <c r="AP334" s="126"/>
      <c r="AQ334" s="35"/>
      <c r="AR334" s="227" t="str">
        <f t="shared" si="484"/>
        <v>-</v>
      </c>
      <c r="AS334" s="238"/>
      <c r="AT334" s="239"/>
      <c r="AU334" s="238"/>
      <c r="AV334" s="139" t="str">
        <f t="shared" si="470"/>
        <v>-</v>
      </c>
      <c r="AW334" s="252">
        <f t="shared" si="471"/>
        <v>0</v>
      </c>
      <c r="AX334" s="126"/>
      <c r="AY334" s="35"/>
      <c r="AZ334" s="227" t="str">
        <f t="shared" si="485"/>
        <v>-</v>
      </c>
      <c r="BA334" s="238"/>
      <c r="BB334" s="239"/>
      <c r="BC334" s="238"/>
      <c r="BD334" s="139" t="str">
        <f t="shared" si="472"/>
        <v>-</v>
      </c>
      <c r="BE334" s="252">
        <f t="shared" si="473"/>
        <v>0</v>
      </c>
      <c r="BF334" s="126"/>
      <c r="BG334" s="35"/>
      <c r="BH334" s="227" t="str">
        <f t="shared" si="474"/>
        <v>-</v>
      </c>
      <c r="BI334" s="238"/>
      <c r="BJ334" s="239"/>
      <c r="BK334" s="238"/>
      <c r="BL334" s="139" t="str">
        <f t="shared" si="475"/>
        <v>-</v>
      </c>
      <c r="BM334" s="252">
        <f t="shared" si="457"/>
        <v>0</v>
      </c>
      <c r="BN334" s="126"/>
      <c r="BO334" s="35"/>
      <c r="BP334" s="227" t="str">
        <f t="shared" si="476"/>
        <v>-</v>
      </c>
      <c r="BQ334" s="238"/>
      <c r="BR334" s="239"/>
      <c r="BS334" s="238"/>
      <c r="BT334" s="139" t="str">
        <f t="shared" si="477"/>
        <v>-</v>
      </c>
      <c r="BU334" s="252">
        <f t="shared" si="458"/>
        <v>0</v>
      </c>
      <c r="BV334" s="126"/>
      <c r="BW334" s="35"/>
      <c r="BX334" s="227" t="str">
        <f t="shared" si="486"/>
        <v>-</v>
      </c>
      <c r="BY334" s="238"/>
      <c r="BZ334" s="239"/>
      <c r="CA334" s="238"/>
      <c r="CB334" s="139" t="str">
        <f t="shared" si="478"/>
        <v>-</v>
      </c>
      <c r="CC334" s="252">
        <f t="shared" si="479"/>
        <v>0</v>
      </c>
    </row>
    <row r="335" ht="15" customHeight="1" spans="1:81">
      <c r="A335" s="265"/>
      <c r="B335" s="115">
        <v>12</v>
      </c>
      <c r="C335" s="192">
        <f t="shared" si="459"/>
        <v>0</v>
      </c>
      <c r="D335" s="189">
        <f t="shared" si="487"/>
        <v>0</v>
      </c>
      <c r="E335" s="189">
        <f t="shared" si="488"/>
        <v>0</v>
      </c>
      <c r="F335" s="190">
        <f t="shared" si="489"/>
        <v>0</v>
      </c>
      <c r="G335" s="190">
        <f t="shared" si="490"/>
        <v>0</v>
      </c>
      <c r="H335" s="190">
        <f t="shared" si="491"/>
        <v>0</v>
      </c>
      <c r="I335" s="208">
        <f t="shared" si="492"/>
        <v>0</v>
      </c>
      <c r="J335" s="204" t="str">
        <f t="shared" si="480"/>
        <v>-</v>
      </c>
      <c r="K335" s="208">
        <f t="shared" si="493"/>
        <v>0</v>
      </c>
      <c r="L335" s="208">
        <f t="shared" si="494"/>
        <v>0</v>
      </c>
      <c r="M335" s="210">
        <f t="shared" si="460"/>
        <v>0</v>
      </c>
      <c r="N335" s="190">
        <f t="shared" si="495"/>
        <v>0</v>
      </c>
      <c r="O335" s="211" t="str">
        <f t="shared" si="461"/>
        <v>-</v>
      </c>
      <c r="P335" s="210">
        <f t="shared" si="462"/>
        <v>0</v>
      </c>
      <c r="Q335" s="230">
        <f t="shared" si="463"/>
        <v>0</v>
      </c>
      <c r="R335" s="126"/>
      <c r="S335" s="35"/>
      <c r="T335" s="227" t="str">
        <f t="shared" si="481"/>
        <v>-</v>
      </c>
      <c r="U335" s="238"/>
      <c r="V335" s="239"/>
      <c r="W335" s="238"/>
      <c r="X335" s="139" t="str">
        <f t="shared" si="464"/>
        <v>-</v>
      </c>
      <c r="Y335" s="252">
        <f t="shared" si="465"/>
        <v>0</v>
      </c>
      <c r="Z335" s="126"/>
      <c r="AA335" s="35"/>
      <c r="AB335" s="227" t="str">
        <f t="shared" si="482"/>
        <v>-</v>
      </c>
      <c r="AC335" s="238"/>
      <c r="AD335" s="239"/>
      <c r="AE335" s="238"/>
      <c r="AF335" s="139" t="str">
        <f t="shared" si="466"/>
        <v>-</v>
      </c>
      <c r="AG335" s="252">
        <f t="shared" si="467"/>
        <v>0</v>
      </c>
      <c r="AH335" s="126"/>
      <c r="AI335" s="35"/>
      <c r="AJ335" s="227" t="str">
        <f t="shared" si="483"/>
        <v>-</v>
      </c>
      <c r="AK335" s="238"/>
      <c r="AL335" s="239"/>
      <c r="AM335" s="238"/>
      <c r="AN335" s="139" t="str">
        <f t="shared" si="468"/>
        <v>-</v>
      </c>
      <c r="AO335" s="252">
        <f t="shared" si="469"/>
        <v>0</v>
      </c>
      <c r="AP335" s="126"/>
      <c r="AQ335" s="35"/>
      <c r="AR335" s="227" t="str">
        <f t="shared" si="484"/>
        <v>-</v>
      </c>
      <c r="AS335" s="238"/>
      <c r="AT335" s="239"/>
      <c r="AU335" s="238"/>
      <c r="AV335" s="139" t="str">
        <f t="shared" si="470"/>
        <v>-</v>
      </c>
      <c r="AW335" s="252">
        <f t="shared" si="471"/>
        <v>0</v>
      </c>
      <c r="AX335" s="126"/>
      <c r="AY335" s="35"/>
      <c r="AZ335" s="227" t="str">
        <f t="shared" si="485"/>
        <v>-</v>
      </c>
      <c r="BA335" s="238"/>
      <c r="BB335" s="239"/>
      <c r="BC335" s="238"/>
      <c r="BD335" s="139" t="str">
        <f t="shared" si="472"/>
        <v>-</v>
      </c>
      <c r="BE335" s="252">
        <f t="shared" si="473"/>
        <v>0</v>
      </c>
      <c r="BF335" s="126"/>
      <c r="BG335" s="35"/>
      <c r="BH335" s="227" t="str">
        <f t="shared" si="474"/>
        <v>-</v>
      </c>
      <c r="BI335" s="238"/>
      <c r="BJ335" s="239"/>
      <c r="BK335" s="238"/>
      <c r="BL335" s="139" t="str">
        <f t="shared" si="475"/>
        <v>-</v>
      </c>
      <c r="BM335" s="252">
        <f t="shared" si="457"/>
        <v>0</v>
      </c>
      <c r="BN335" s="126"/>
      <c r="BO335" s="35"/>
      <c r="BP335" s="227" t="str">
        <f t="shared" si="476"/>
        <v>-</v>
      </c>
      <c r="BQ335" s="238"/>
      <c r="BR335" s="239"/>
      <c r="BS335" s="238"/>
      <c r="BT335" s="139" t="str">
        <f t="shared" si="477"/>
        <v>-</v>
      </c>
      <c r="BU335" s="252">
        <f t="shared" si="458"/>
        <v>0</v>
      </c>
      <c r="BV335" s="126"/>
      <c r="BW335" s="35"/>
      <c r="BX335" s="227" t="str">
        <f t="shared" si="486"/>
        <v>-</v>
      </c>
      <c r="BY335" s="238"/>
      <c r="BZ335" s="239"/>
      <c r="CA335" s="238"/>
      <c r="CB335" s="139" t="str">
        <f t="shared" si="478"/>
        <v>-</v>
      </c>
      <c r="CC335" s="252">
        <f t="shared" si="479"/>
        <v>0</v>
      </c>
    </row>
    <row r="336" ht="15" customHeight="1" spans="1:81">
      <c r="A336" s="265"/>
      <c r="B336" s="115">
        <v>13</v>
      </c>
      <c r="C336" s="192">
        <f t="shared" si="459"/>
        <v>0</v>
      </c>
      <c r="D336" s="189">
        <f t="shared" si="487"/>
        <v>0</v>
      </c>
      <c r="E336" s="189">
        <f t="shared" si="488"/>
        <v>0</v>
      </c>
      <c r="F336" s="190">
        <f t="shared" si="489"/>
        <v>0</v>
      </c>
      <c r="G336" s="190">
        <f t="shared" si="490"/>
        <v>0</v>
      </c>
      <c r="H336" s="190">
        <f t="shared" si="491"/>
        <v>0</v>
      </c>
      <c r="I336" s="208">
        <f t="shared" si="492"/>
        <v>0</v>
      </c>
      <c r="J336" s="204" t="str">
        <f t="shared" si="480"/>
        <v>-</v>
      </c>
      <c r="K336" s="208">
        <f t="shared" si="493"/>
        <v>0</v>
      </c>
      <c r="L336" s="208">
        <f t="shared" si="494"/>
        <v>0</v>
      </c>
      <c r="M336" s="210">
        <f t="shared" si="460"/>
        <v>0</v>
      </c>
      <c r="N336" s="190">
        <f t="shared" si="495"/>
        <v>0</v>
      </c>
      <c r="O336" s="211" t="str">
        <f t="shared" si="461"/>
        <v>-</v>
      </c>
      <c r="P336" s="210">
        <f t="shared" si="462"/>
        <v>0</v>
      </c>
      <c r="Q336" s="230">
        <f t="shared" si="463"/>
        <v>0</v>
      </c>
      <c r="R336" s="126"/>
      <c r="S336" s="35"/>
      <c r="T336" s="227" t="str">
        <f t="shared" si="481"/>
        <v>-</v>
      </c>
      <c r="U336" s="238"/>
      <c r="V336" s="239"/>
      <c r="W336" s="238"/>
      <c r="X336" s="139" t="str">
        <f t="shared" si="464"/>
        <v>-</v>
      </c>
      <c r="Y336" s="252">
        <f t="shared" si="465"/>
        <v>0</v>
      </c>
      <c r="Z336" s="126"/>
      <c r="AA336" s="35"/>
      <c r="AB336" s="227" t="str">
        <f t="shared" si="482"/>
        <v>-</v>
      </c>
      <c r="AC336" s="238"/>
      <c r="AD336" s="239"/>
      <c r="AE336" s="238"/>
      <c r="AF336" s="139" t="str">
        <f t="shared" si="466"/>
        <v>-</v>
      </c>
      <c r="AG336" s="252">
        <f t="shared" si="467"/>
        <v>0</v>
      </c>
      <c r="AH336" s="126"/>
      <c r="AI336" s="35"/>
      <c r="AJ336" s="227" t="str">
        <f t="shared" si="483"/>
        <v>-</v>
      </c>
      <c r="AK336" s="238"/>
      <c r="AL336" s="239"/>
      <c r="AM336" s="238"/>
      <c r="AN336" s="139" t="str">
        <f t="shared" si="468"/>
        <v>-</v>
      </c>
      <c r="AO336" s="252">
        <f t="shared" si="469"/>
        <v>0</v>
      </c>
      <c r="AP336" s="126"/>
      <c r="AQ336" s="35"/>
      <c r="AR336" s="227" t="str">
        <f t="shared" si="484"/>
        <v>-</v>
      </c>
      <c r="AS336" s="238"/>
      <c r="AT336" s="239"/>
      <c r="AU336" s="238"/>
      <c r="AV336" s="139" t="str">
        <f t="shared" si="470"/>
        <v>-</v>
      </c>
      <c r="AW336" s="252">
        <f t="shared" si="471"/>
        <v>0</v>
      </c>
      <c r="AX336" s="126"/>
      <c r="AY336" s="35"/>
      <c r="AZ336" s="227" t="str">
        <f t="shared" si="485"/>
        <v>-</v>
      </c>
      <c r="BA336" s="238"/>
      <c r="BB336" s="239"/>
      <c r="BC336" s="238"/>
      <c r="BD336" s="139" t="str">
        <f t="shared" si="472"/>
        <v>-</v>
      </c>
      <c r="BE336" s="252">
        <f t="shared" si="473"/>
        <v>0</v>
      </c>
      <c r="BF336" s="126"/>
      <c r="BG336" s="35"/>
      <c r="BH336" s="227" t="str">
        <f t="shared" si="474"/>
        <v>-</v>
      </c>
      <c r="BI336" s="238"/>
      <c r="BJ336" s="239"/>
      <c r="BK336" s="238"/>
      <c r="BL336" s="139" t="str">
        <f t="shared" si="475"/>
        <v>-</v>
      </c>
      <c r="BM336" s="252">
        <f t="shared" si="457"/>
        <v>0</v>
      </c>
      <c r="BN336" s="126"/>
      <c r="BO336" s="35"/>
      <c r="BP336" s="227" t="str">
        <f t="shared" si="476"/>
        <v>-</v>
      </c>
      <c r="BQ336" s="238"/>
      <c r="BR336" s="239"/>
      <c r="BS336" s="238"/>
      <c r="BT336" s="139" t="str">
        <f t="shared" si="477"/>
        <v>-</v>
      </c>
      <c r="BU336" s="252">
        <f t="shared" si="458"/>
        <v>0</v>
      </c>
      <c r="BV336" s="126"/>
      <c r="BW336" s="35"/>
      <c r="BX336" s="227" t="str">
        <f t="shared" si="486"/>
        <v>-</v>
      </c>
      <c r="BY336" s="238"/>
      <c r="BZ336" s="239"/>
      <c r="CA336" s="238"/>
      <c r="CB336" s="139" t="str">
        <f t="shared" si="478"/>
        <v>-</v>
      </c>
      <c r="CC336" s="252">
        <f t="shared" si="479"/>
        <v>0</v>
      </c>
    </row>
    <row r="337" ht="15" customHeight="1" spans="1:81">
      <c r="A337" s="265"/>
      <c r="B337" s="115">
        <v>14</v>
      </c>
      <c r="C337" s="192">
        <f t="shared" si="459"/>
        <v>0</v>
      </c>
      <c r="D337" s="189">
        <f t="shared" si="487"/>
        <v>0</v>
      </c>
      <c r="E337" s="189">
        <f t="shared" si="488"/>
        <v>0</v>
      </c>
      <c r="F337" s="190">
        <f t="shared" si="489"/>
        <v>0</v>
      </c>
      <c r="G337" s="190">
        <f t="shared" si="490"/>
        <v>0</v>
      </c>
      <c r="H337" s="190">
        <f t="shared" si="491"/>
        <v>0</v>
      </c>
      <c r="I337" s="208">
        <f t="shared" si="492"/>
        <v>0</v>
      </c>
      <c r="J337" s="204" t="str">
        <f t="shared" si="480"/>
        <v>-</v>
      </c>
      <c r="K337" s="208">
        <f t="shared" si="493"/>
        <v>0</v>
      </c>
      <c r="L337" s="208">
        <f t="shared" si="494"/>
        <v>0</v>
      </c>
      <c r="M337" s="210">
        <f t="shared" si="460"/>
        <v>0</v>
      </c>
      <c r="N337" s="190">
        <f t="shared" si="495"/>
        <v>0</v>
      </c>
      <c r="O337" s="211" t="str">
        <f t="shared" si="461"/>
        <v>-</v>
      </c>
      <c r="P337" s="210">
        <f t="shared" si="462"/>
        <v>0</v>
      </c>
      <c r="Q337" s="230">
        <f t="shared" si="463"/>
        <v>0</v>
      </c>
      <c r="R337" s="126"/>
      <c r="S337" s="35"/>
      <c r="T337" s="227" t="str">
        <f t="shared" si="481"/>
        <v>-</v>
      </c>
      <c r="U337" s="238"/>
      <c r="V337" s="239"/>
      <c r="W337" s="238"/>
      <c r="X337" s="139" t="str">
        <f t="shared" si="464"/>
        <v>-</v>
      </c>
      <c r="Y337" s="252">
        <f t="shared" si="465"/>
        <v>0</v>
      </c>
      <c r="Z337" s="126"/>
      <c r="AA337" s="35"/>
      <c r="AB337" s="227" t="str">
        <f t="shared" si="482"/>
        <v>-</v>
      </c>
      <c r="AC337" s="238"/>
      <c r="AD337" s="239"/>
      <c r="AE337" s="238"/>
      <c r="AF337" s="139" t="str">
        <f t="shared" si="466"/>
        <v>-</v>
      </c>
      <c r="AG337" s="252">
        <f t="shared" si="467"/>
        <v>0</v>
      </c>
      <c r="AH337" s="126"/>
      <c r="AI337" s="35"/>
      <c r="AJ337" s="227" t="str">
        <f t="shared" si="483"/>
        <v>-</v>
      </c>
      <c r="AK337" s="238"/>
      <c r="AL337" s="239"/>
      <c r="AM337" s="238"/>
      <c r="AN337" s="139" t="str">
        <f t="shared" si="468"/>
        <v>-</v>
      </c>
      <c r="AO337" s="252">
        <f t="shared" si="469"/>
        <v>0</v>
      </c>
      <c r="AP337" s="126"/>
      <c r="AQ337" s="35"/>
      <c r="AR337" s="227" t="str">
        <f t="shared" si="484"/>
        <v>-</v>
      </c>
      <c r="AS337" s="238"/>
      <c r="AT337" s="239"/>
      <c r="AU337" s="238"/>
      <c r="AV337" s="139" t="str">
        <f t="shared" si="470"/>
        <v>-</v>
      </c>
      <c r="AW337" s="252">
        <f t="shared" si="471"/>
        <v>0</v>
      </c>
      <c r="AX337" s="126"/>
      <c r="AY337" s="35"/>
      <c r="AZ337" s="227" t="str">
        <f t="shared" si="485"/>
        <v>-</v>
      </c>
      <c r="BA337" s="238"/>
      <c r="BB337" s="239"/>
      <c r="BC337" s="238"/>
      <c r="BD337" s="139" t="str">
        <f t="shared" si="472"/>
        <v>-</v>
      </c>
      <c r="BE337" s="252">
        <f t="shared" si="473"/>
        <v>0</v>
      </c>
      <c r="BF337" s="126"/>
      <c r="BG337" s="35"/>
      <c r="BH337" s="227" t="str">
        <f t="shared" si="474"/>
        <v>-</v>
      </c>
      <c r="BI337" s="238"/>
      <c r="BJ337" s="239"/>
      <c r="BK337" s="238"/>
      <c r="BL337" s="139" t="str">
        <f t="shared" si="475"/>
        <v>-</v>
      </c>
      <c r="BM337" s="252">
        <f t="shared" si="457"/>
        <v>0</v>
      </c>
      <c r="BN337" s="126"/>
      <c r="BO337" s="35"/>
      <c r="BP337" s="227" t="str">
        <f t="shared" si="476"/>
        <v>-</v>
      </c>
      <c r="BQ337" s="238"/>
      <c r="BR337" s="239"/>
      <c r="BS337" s="238"/>
      <c r="BT337" s="139" t="str">
        <f t="shared" si="477"/>
        <v>-</v>
      </c>
      <c r="BU337" s="252">
        <f t="shared" si="458"/>
        <v>0</v>
      </c>
      <c r="BV337" s="126"/>
      <c r="BW337" s="35"/>
      <c r="BX337" s="227" t="str">
        <f t="shared" si="486"/>
        <v>-</v>
      </c>
      <c r="BY337" s="238"/>
      <c r="BZ337" s="239"/>
      <c r="CA337" s="238"/>
      <c r="CB337" s="139" t="str">
        <f t="shared" si="478"/>
        <v>-</v>
      </c>
      <c r="CC337" s="252">
        <f t="shared" si="479"/>
        <v>0</v>
      </c>
    </row>
    <row r="338" ht="15" customHeight="1" spans="1:81">
      <c r="A338" s="265"/>
      <c r="B338" s="115">
        <v>15</v>
      </c>
      <c r="C338" s="192">
        <f t="shared" si="459"/>
        <v>0</v>
      </c>
      <c r="D338" s="189">
        <f t="shared" si="487"/>
        <v>0</v>
      </c>
      <c r="E338" s="189">
        <f t="shared" si="488"/>
        <v>0</v>
      </c>
      <c r="F338" s="190">
        <f t="shared" si="489"/>
        <v>0</v>
      </c>
      <c r="G338" s="190">
        <f t="shared" si="490"/>
        <v>0</v>
      </c>
      <c r="H338" s="190">
        <f t="shared" si="491"/>
        <v>0</v>
      </c>
      <c r="I338" s="208">
        <f t="shared" si="492"/>
        <v>0</v>
      </c>
      <c r="J338" s="204" t="str">
        <f t="shared" si="480"/>
        <v>-</v>
      </c>
      <c r="K338" s="208">
        <f t="shared" si="493"/>
        <v>0</v>
      </c>
      <c r="L338" s="208">
        <f t="shared" si="494"/>
        <v>0</v>
      </c>
      <c r="M338" s="210">
        <f t="shared" si="460"/>
        <v>0</v>
      </c>
      <c r="N338" s="190">
        <f t="shared" si="495"/>
        <v>0</v>
      </c>
      <c r="O338" s="211" t="str">
        <f t="shared" si="461"/>
        <v>-</v>
      </c>
      <c r="P338" s="210">
        <f t="shared" si="462"/>
        <v>0</v>
      </c>
      <c r="Q338" s="230">
        <f t="shared" si="463"/>
        <v>0</v>
      </c>
      <c r="R338" s="126"/>
      <c r="S338" s="35"/>
      <c r="T338" s="227" t="str">
        <f t="shared" si="481"/>
        <v>-</v>
      </c>
      <c r="U338" s="238"/>
      <c r="V338" s="239"/>
      <c r="W338" s="238"/>
      <c r="X338" s="139" t="str">
        <f t="shared" si="464"/>
        <v>-</v>
      </c>
      <c r="Y338" s="252">
        <f t="shared" si="465"/>
        <v>0</v>
      </c>
      <c r="Z338" s="126"/>
      <c r="AA338" s="35"/>
      <c r="AB338" s="227" t="str">
        <f t="shared" si="482"/>
        <v>-</v>
      </c>
      <c r="AC338" s="238"/>
      <c r="AD338" s="239"/>
      <c r="AE338" s="238"/>
      <c r="AF338" s="139" t="str">
        <f t="shared" si="466"/>
        <v>-</v>
      </c>
      <c r="AG338" s="252">
        <f t="shared" si="467"/>
        <v>0</v>
      </c>
      <c r="AH338" s="126"/>
      <c r="AI338" s="35"/>
      <c r="AJ338" s="227" t="str">
        <f t="shared" si="483"/>
        <v>-</v>
      </c>
      <c r="AK338" s="238"/>
      <c r="AL338" s="239"/>
      <c r="AM338" s="238"/>
      <c r="AN338" s="139" t="str">
        <f t="shared" si="468"/>
        <v>-</v>
      </c>
      <c r="AO338" s="252">
        <f t="shared" si="469"/>
        <v>0</v>
      </c>
      <c r="AP338" s="126"/>
      <c r="AQ338" s="35"/>
      <c r="AR338" s="227" t="str">
        <f t="shared" si="484"/>
        <v>-</v>
      </c>
      <c r="AS338" s="238"/>
      <c r="AT338" s="239"/>
      <c r="AU338" s="238"/>
      <c r="AV338" s="139" t="str">
        <f t="shared" si="470"/>
        <v>-</v>
      </c>
      <c r="AW338" s="252">
        <f t="shared" si="471"/>
        <v>0</v>
      </c>
      <c r="AX338" s="126"/>
      <c r="AY338" s="35"/>
      <c r="AZ338" s="227" t="str">
        <f t="shared" si="485"/>
        <v>-</v>
      </c>
      <c r="BA338" s="238"/>
      <c r="BB338" s="239"/>
      <c r="BC338" s="238"/>
      <c r="BD338" s="139" t="str">
        <f t="shared" si="472"/>
        <v>-</v>
      </c>
      <c r="BE338" s="252">
        <f t="shared" si="473"/>
        <v>0</v>
      </c>
      <c r="BF338" s="126"/>
      <c r="BG338" s="35"/>
      <c r="BH338" s="227" t="str">
        <f t="shared" si="474"/>
        <v>-</v>
      </c>
      <c r="BI338" s="238"/>
      <c r="BJ338" s="239"/>
      <c r="BK338" s="238"/>
      <c r="BL338" s="139" t="str">
        <f t="shared" si="475"/>
        <v>-</v>
      </c>
      <c r="BM338" s="252">
        <f t="shared" si="457"/>
        <v>0</v>
      </c>
      <c r="BN338" s="126"/>
      <c r="BO338" s="35"/>
      <c r="BP338" s="227" t="str">
        <f t="shared" si="476"/>
        <v>-</v>
      </c>
      <c r="BQ338" s="238"/>
      <c r="BR338" s="239"/>
      <c r="BS338" s="238"/>
      <c r="BT338" s="139" t="str">
        <f t="shared" si="477"/>
        <v>-</v>
      </c>
      <c r="BU338" s="252">
        <f t="shared" si="458"/>
        <v>0</v>
      </c>
      <c r="BV338" s="126"/>
      <c r="BW338" s="35"/>
      <c r="BX338" s="227" t="str">
        <f t="shared" si="486"/>
        <v>-</v>
      </c>
      <c r="BY338" s="238"/>
      <c r="BZ338" s="239"/>
      <c r="CA338" s="238"/>
      <c r="CB338" s="139" t="str">
        <f t="shared" si="478"/>
        <v>-</v>
      </c>
      <c r="CC338" s="252">
        <f t="shared" si="479"/>
        <v>0</v>
      </c>
    </row>
    <row r="339" ht="15" customHeight="1" spans="1:81">
      <c r="A339" s="265"/>
      <c r="B339" s="115">
        <v>16</v>
      </c>
      <c r="C339" s="192">
        <f t="shared" si="459"/>
        <v>0</v>
      </c>
      <c r="D339" s="189">
        <f t="shared" si="487"/>
        <v>0</v>
      </c>
      <c r="E339" s="189">
        <f t="shared" si="488"/>
        <v>0</v>
      </c>
      <c r="F339" s="190">
        <f t="shared" si="489"/>
        <v>0</v>
      </c>
      <c r="G339" s="190">
        <f t="shared" si="490"/>
        <v>0</v>
      </c>
      <c r="H339" s="190">
        <f t="shared" si="491"/>
        <v>0</v>
      </c>
      <c r="I339" s="208">
        <f t="shared" si="492"/>
        <v>0</v>
      </c>
      <c r="J339" s="204" t="str">
        <f t="shared" si="480"/>
        <v>-</v>
      </c>
      <c r="K339" s="208">
        <f t="shared" si="493"/>
        <v>0</v>
      </c>
      <c r="L339" s="208">
        <f t="shared" si="494"/>
        <v>0</v>
      </c>
      <c r="M339" s="210">
        <f t="shared" si="460"/>
        <v>0</v>
      </c>
      <c r="N339" s="190">
        <f t="shared" si="495"/>
        <v>0</v>
      </c>
      <c r="O339" s="211" t="str">
        <f t="shared" si="461"/>
        <v>-</v>
      </c>
      <c r="P339" s="210">
        <f t="shared" si="462"/>
        <v>0</v>
      </c>
      <c r="Q339" s="230">
        <f t="shared" si="463"/>
        <v>0</v>
      </c>
      <c r="R339" s="126"/>
      <c r="S339" s="35"/>
      <c r="T339" s="227" t="str">
        <f t="shared" si="481"/>
        <v>-</v>
      </c>
      <c r="U339" s="238"/>
      <c r="V339" s="239"/>
      <c r="W339" s="238"/>
      <c r="X339" s="139" t="str">
        <f t="shared" si="464"/>
        <v>-</v>
      </c>
      <c r="Y339" s="252">
        <f t="shared" si="465"/>
        <v>0</v>
      </c>
      <c r="Z339" s="126"/>
      <c r="AA339" s="35"/>
      <c r="AB339" s="227" t="str">
        <f t="shared" si="482"/>
        <v>-</v>
      </c>
      <c r="AC339" s="238"/>
      <c r="AD339" s="239"/>
      <c r="AE339" s="238"/>
      <c r="AF339" s="139" t="str">
        <f t="shared" si="466"/>
        <v>-</v>
      </c>
      <c r="AG339" s="252">
        <f t="shared" si="467"/>
        <v>0</v>
      </c>
      <c r="AH339" s="126"/>
      <c r="AI339" s="35"/>
      <c r="AJ339" s="227" t="str">
        <f t="shared" si="483"/>
        <v>-</v>
      </c>
      <c r="AK339" s="238"/>
      <c r="AL339" s="239"/>
      <c r="AM339" s="238"/>
      <c r="AN339" s="139" t="str">
        <f t="shared" si="468"/>
        <v>-</v>
      </c>
      <c r="AO339" s="252">
        <f t="shared" si="469"/>
        <v>0</v>
      </c>
      <c r="AP339" s="126"/>
      <c r="AQ339" s="35"/>
      <c r="AR339" s="227" t="str">
        <f t="shared" si="484"/>
        <v>-</v>
      </c>
      <c r="AS339" s="238"/>
      <c r="AT339" s="239"/>
      <c r="AU339" s="238"/>
      <c r="AV339" s="139" t="str">
        <f t="shared" si="470"/>
        <v>-</v>
      </c>
      <c r="AW339" s="252">
        <f t="shared" si="471"/>
        <v>0</v>
      </c>
      <c r="AX339" s="126"/>
      <c r="AY339" s="35"/>
      <c r="AZ339" s="227" t="str">
        <f t="shared" si="485"/>
        <v>-</v>
      </c>
      <c r="BA339" s="238"/>
      <c r="BB339" s="239"/>
      <c r="BC339" s="238"/>
      <c r="BD339" s="139" t="str">
        <f t="shared" si="472"/>
        <v>-</v>
      </c>
      <c r="BE339" s="252">
        <f t="shared" si="473"/>
        <v>0</v>
      </c>
      <c r="BF339" s="126"/>
      <c r="BG339" s="35"/>
      <c r="BH339" s="227" t="str">
        <f t="shared" si="474"/>
        <v>-</v>
      </c>
      <c r="BI339" s="238"/>
      <c r="BJ339" s="239"/>
      <c r="BK339" s="238"/>
      <c r="BL339" s="139" t="str">
        <f t="shared" si="475"/>
        <v>-</v>
      </c>
      <c r="BM339" s="252">
        <f t="shared" si="457"/>
        <v>0</v>
      </c>
      <c r="BN339" s="126"/>
      <c r="BO339" s="35"/>
      <c r="BP339" s="227" t="str">
        <f t="shared" si="476"/>
        <v>-</v>
      </c>
      <c r="BQ339" s="238"/>
      <c r="BR339" s="239"/>
      <c r="BS339" s="238"/>
      <c r="BT339" s="139" t="str">
        <f t="shared" si="477"/>
        <v>-</v>
      </c>
      <c r="BU339" s="252">
        <f t="shared" si="458"/>
        <v>0</v>
      </c>
      <c r="BV339" s="126"/>
      <c r="BW339" s="35"/>
      <c r="BX339" s="227" t="str">
        <f t="shared" si="486"/>
        <v>-</v>
      </c>
      <c r="BY339" s="238"/>
      <c r="BZ339" s="239"/>
      <c r="CA339" s="238"/>
      <c r="CB339" s="139" t="str">
        <f t="shared" si="478"/>
        <v>-</v>
      </c>
      <c r="CC339" s="252">
        <f t="shared" si="479"/>
        <v>0</v>
      </c>
    </row>
    <row r="340" ht="15" customHeight="1" spans="1:81">
      <c r="A340" s="265"/>
      <c r="B340" s="115">
        <v>17</v>
      </c>
      <c r="C340" s="192">
        <f t="shared" si="459"/>
        <v>0</v>
      </c>
      <c r="D340" s="189">
        <f t="shared" si="487"/>
        <v>0</v>
      </c>
      <c r="E340" s="189">
        <f t="shared" si="488"/>
        <v>0</v>
      </c>
      <c r="F340" s="190">
        <f t="shared" si="489"/>
        <v>0</v>
      </c>
      <c r="G340" s="190">
        <f t="shared" si="490"/>
        <v>0</v>
      </c>
      <c r="H340" s="190">
        <f t="shared" si="491"/>
        <v>0</v>
      </c>
      <c r="I340" s="208">
        <f t="shared" si="492"/>
        <v>0</v>
      </c>
      <c r="J340" s="204" t="str">
        <f t="shared" si="480"/>
        <v>-</v>
      </c>
      <c r="K340" s="208">
        <f t="shared" si="493"/>
        <v>0</v>
      </c>
      <c r="L340" s="208">
        <f t="shared" si="494"/>
        <v>0</v>
      </c>
      <c r="M340" s="210">
        <f t="shared" si="460"/>
        <v>0</v>
      </c>
      <c r="N340" s="190">
        <f t="shared" si="495"/>
        <v>0</v>
      </c>
      <c r="O340" s="211" t="str">
        <f t="shared" si="461"/>
        <v>-</v>
      </c>
      <c r="P340" s="210">
        <f t="shared" si="462"/>
        <v>0</v>
      </c>
      <c r="Q340" s="230">
        <f t="shared" si="463"/>
        <v>0</v>
      </c>
      <c r="R340" s="126"/>
      <c r="S340" s="35"/>
      <c r="T340" s="227" t="str">
        <f t="shared" si="481"/>
        <v>-</v>
      </c>
      <c r="U340" s="238"/>
      <c r="V340" s="239"/>
      <c r="W340" s="238"/>
      <c r="X340" s="139" t="str">
        <f t="shared" si="464"/>
        <v>-</v>
      </c>
      <c r="Y340" s="252">
        <f t="shared" si="465"/>
        <v>0</v>
      </c>
      <c r="Z340" s="126"/>
      <c r="AA340" s="35"/>
      <c r="AB340" s="227" t="str">
        <f t="shared" si="482"/>
        <v>-</v>
      </c>
      <c r="AC340" s="238"/>
      <c r="AD340" s="239"/>
      <c r="AE340" s="238"/>
      <c r="AF340" s="139" t="str">
        <f t="shared" si="466"/>
        <v>-</v>
      </c>
      <c r="AG340" s="252">
        <f t="shared" si="467"/>
        <v>0</v>
      </c>
      <c r="AH340" s="126"/>
      <c r="AI340" s="35"/>
      <c r="AJ340" s="227" t="str">
        <f t="shared" si="483"/>
        <v>-</v>
      </c>
      <c r="AK340" s="238"/>
      <c r="AL340" s="239"/>
      <c r="AM340" s="238"/>
      <c r="AN340" s="139" t="str">
        <f t="shared" si="468"/>
        <v>-</v>
      </c>
      <c r="AO340" s="252">
        <f t="shared" si="469"/>
        <v>0</v>
      </c>
      <c r="AP340" s="126"/>
      <c r="AQ340" s="35"/>
      <c r="AR340" s="227" t="str">
        <f t="shared" si="484"/>
        <v>-</v>
      </c>
      <c r="AS340" s="238"/>
      <c r="AT340" s="239"/>
      <c r="AU340" s="238"/>
      <c r="AV340" s="139" t="str">
        <f t="shared" si="470"/>
        <v>-</v>
      </c>
      <c r="AW340" s="252">
        <f t="shared" si="471"/>
        <v>0</v>
      </c>
      <c r="AX340" s="126"/>
      <c r="AY340" s="35"/>
      <c r="AZ340" s="227" t="str">
        <f t="shared" si="485"/>
        <v>-</v>
      </c>
      <c r="BA340" s="238"/>
      <c r="BB340" s="239"/>
      <c r="BC340" s="238"/>
      <c r="BD340" s="139" t="str">
        <f t="shared" si="472"/>
        <v>-</v>
      </c>
      <c r="BE340" s="252">
        <f t="shared" si="473"/>
        <v>0</v>
      </c>
      <c r="BF340" s="126"/>
      <c r="BG340" s="35"/>
      <c r="BH340" s="227" t="str">
        <f t="shared" si="474"/>
        <v>-</v>
      </c>
      <c r="BI340" s="238"/>
      <c r="BJ340" s="239"/>
      <c r="BK340" s="238"/>
      <c r="BL340" s="139" t="str">
        <f t="shared" si="475"/>
        <v>-</v>
      </c>
      <c r="BM340" s="252">
        <f t="shared" si="457"/>
        <v>0</v>
      </c>
      <c r="BN340" s="126"/>
      <c r="BO340" s="35"/>
      <c r="BP340" s="227" t="str">
        <f t="shared" si="476"/>
        <v>-</v>
      </c>
      <c r="BQ340" s="238"/>
      <c r="BR340" s="239"/>
      <c r="BS340" s="238"/>
      <c r="BT340" s="139" t="str">
        <f t="shared" si="477"/>
        <v>-</v>
      </c>
      <c r="BU340" s="252">
        <f t="shared" si="458"/>
        <v>0</v>
      </c>
      <c r="BV340" s="126"/>
      <c r="BW340" s="35"/>
      <c r="BX340" s="227" t="str">
        <f t="shared" si="486"/>
        <v>-</v>
      </c>
      <c r="BY340" s="238"/>
      <c r="BZ340" s="239"/>
      <c r="CA340" s="238"/>
      <c r="CB340" s="139" t="str">
        <f t="shared" si="478"/>
        <v>-</v>
      </c>
      <c r="CC340" s="252">
        <f t="shared" si="479"/>
        <v>0</v>
      </c>
    </row>
    <row r="341" ht="15" customHeight="1" spans="1:81">
      <c r="A341" s="265"/>
      <c r="B341" s="115">
        <v>18</v>
      </c>
      <c r="C341" s="192">
        <f t="shared" si="459"/>
        <v>0</v>
      </c>
      <c r="D341" s="189">
        <f t="shared" si="487"/>
        <v>0</v>
      </c>
      <c r="E341" s="189">
        <f t="shared" si="488"/>
        <v>0</v>
      </c>
      <c r="F341" s="190">
        <f t="shared" si="489"/>
        <v>0</v>
      </c>
      <c r="G341" s="190">
        <f t="shared" si="490"/>
        <v>0</v>
      </c>
      <c r="H341" s="190">
        <f t="shared" si="491"/>
        <v>0</v>
      </c>
      <c r="I341" s="208">
        <f t="shared" si="492"/>
        <v>0</v>
      </c>
      <c r="J341" s="204" t="str">
        <f t="shared" si="480"/>
        <v>-</v>
      </c>
      <c r="K341" s="208">
        <f t="shared" si="493"/>
        <v>0</v>
      </c>
      <c r="L341" s="208">
        <f t="shared" si="494"/>
        <v>0</v>
      </c>
      <c r="M341" s="210">
        <f t="shared" si="460"/>
        <v>0</v>
      </c>
      <c r="N341" s="190">
        <f t="shared" si="495"/>
        <v>0</v>
      </c>
      <c r="O341" s="211" t="str">
        <f t="shared" si="461"/>
        <v>-</v>
      </c>
      <c r="P341" s="210">
        <f t="shared" si="462"/>
        <v>0</v>
      </c>
      <c r="Q341" s="230">
        <f t="shared" si="463"/>
        <v>0</v>
      </c>
      <c r="R341" s="126"/>
      <c r="S341" s="35"/>
      <c r="T341" s="227" t="str">
        <f t="shared" si="481"/>
        <v>-</v>
      </c>
      <c r="U341" s="238"/>
      <c r="V341" s="239"/>
      <c r="W341" s="238"/>
      <c r="X341" s="139" t="str">
        <f t="shared" si="464"/>
        <v>-</v>
      </c>
      <c r="Y341" s="252">
        <f t="shared" si="465"/>
        <v>0</v>
      </c>
      <c r="Z341" s="126"/>
      <c r="AA341" s="35"/>
      <c r="AB341" s="227" t="str">
        <f t="shared" si="482"/>
        <v>-</v>
      </c>
      <c r="AC341" s="238"/>
      <c r="AD341" s="239"/>
      <c r="AE341" s="238"/>
      <c r="AF341" s="139" t="str">
        <f t="shared" si="466"/>
        <v>-</v>
      </c>
      <c r="AG341" s="252">
        <f t="shared" si="467"/>
        <v>0</v>
      </c>
      <c r="AH341" s="126"/>
      <c r="AI341" s="35"/>
      <c r="AJ341" s="227" t="str">
        <f t="shared" si="483"/>
        <v>-</v>
      </c>
      <c r="AK341" s="238"/>
      <c r="AL341" s="239"/>
      <c r="AM341" s="238"/>
      <c r="AN341" s="139" t="str">
        <f t="shared" si="468"/>
        <v>-</v>
      </c>
      <c r="AO341" s="252">
        <f t="shared" si="469"/>
        <v>0</v>
      </c>
      <c r="AP341" s="126"/>
      <c r="AQ341" s="35"/>
      <c r="AR341" s="227" t="str">
        <f t="shared" si="484"/>
        <v>-</v>
      </c>
      <c r="AS341" s="238"/>
      <c r="AT341" s="239"/>
      <c r="AU341" s="238"/>
      <c r="AV341" s="139" t="str">
        <f t="shared" si="470"/>
        <v>-</v>
      </c>
      <c r="AW341" s="252">
        <f t="shared" si="471"/>
        <v>0</v>
      </c>
      <c r="AX341" s="126"/>
      <c r="AY341" s="35"/>
      <c r="AZ341" s="227" t="str">
        <f t="shared" si="485"/>
        <v>-</v>
      </c>
      <c r="BA341" s="238"/>
      <c r="BB341" s="239"/>
      <c r="BC341" s="238"/>
      <c r="BD341" s="139" t="str">
        <f t="shared" si="472"/>
        <v>-</v>
      </c>
      <c r="BE341" s="252">
        <f t="shared" si="473"/>
        <v>0</v>
      </c>
      <c r="BF341" s="126"/>
      <c r="BG341" s="35"/>
      <c r="BH341" s="227" t="str">
        <f t="shared" si="474"/>
        <v>-</v>
      </c>
      <c r="BI341" s="238"/>
      <c r="BJ341" s="239"/>
      <c r="BK341" s="238"/>
      <c r="BL341" s="139" t="str">
        <f t="shared" si="475"/>
        <v>-</v>
      </c>
      <c r="BM341" s="252">
        <f t="shared" si="457"/>
        <v>0</v>
      </c>
      <c r="BN341" s="126"/>
      <c r="BO341" s="35"/>
      <c r="BP341" s="227" t="str">
        <f t="shared" si="476"/>
        <v>-</v>
      </c>
      <c r="BQ341" s="238"/>
      <c r="BR341" s="239"/>
      <c r="BS341" s="238"/>
      <c r="BT341" s="139" t="str">
        <f t="shared" si="477"/>
        <v>-</v>
      </c>
      <c r="BU341" s="252">
        <f t="shared" si="458"/>
        <v>0</v>
      </c>
      <c r="BV341" s="126"/>
      <c r="BW341" s="35"/>
      <c r="BX341" s="227" t="str">
        <f t="shared" si="486"/>
        <v>-</v>
      </c>
      <c r="BY341" s="238"/>
      <c r="BZ341" s="239"/>
      <c r="CA341" s="238"/>
      <c r="CB341" s="139" t="str">
        <f t="shared" si="478"/>
        <v>-</v>
      </c>
      <c r="CC341" s="252">
        <f t="shared" si="479"/>
        <v>0</v>
      </c>
    </row>
    <row r="342" ht="15" customHeight="1" spans="1:81">
      <c r="A342" s="265"/>
      <c r="B342" s="115">
        <v>19</v>
      </c>
      <c r="C342" s="192">
        <f t="shared" si="459"/>
        <v>0</v>
      </c>
      <c r="D342" s="189">
        <f t="shared" si="487"/>
        <v>0</v>
      </c>
      <c r="E342" s="189">
        <f t="shared" si="488"/>
        <v>0</v>
      </c>
      <c r="F342" s="190">
        <f t="shared" si="489"/>
        <v>0</v>
      </c>
      <c r="G342" s="190">
        <f t="shared" si="490"/>
        <v>0</v>
      </c>
      <c r="H342" s="190">
        <f t="shared" si="491"/>
        <v>0</v>
      </c>
      <c r="I342" s="208">
        <f t="shared" si="492"/>
        <v>0</v>
      </c>
      <c r="J342" s="204" t="str">
        <f t="shared" si="480"/>
        <v>-</v>
      </c>
      <c r="K342" s="208">
        <f t="shared" si="493"/>
        <v>0</v>
      </c>
      <c r="L342" s="208">
        <f t="shared" si="494"/>
        <v>0</v>
      </c>
      <c r="M342" s="210">
        <f t="shared" si="460"/>
        <v>0</v>
      </c>
      <c r="N342" s="190">
        <f t="shared" si="495"/>
        <v>0</v>
      </c>
      <c r="O342" s="211" t="str">
        <f t="shared" si="461"/>
        <v>-</v>
      </c>
      <c r="P342" s="210">
        <f t="shared" si="462"/>
        <v>0</v>
      </c>
      <c r="Q342" s="230">
        <f t="shared" si="463"/>
        <v>0</v>
      </c>
      <c r="R342" s="126"/>
      <c r="S342" s="35"/>
      <c r="T342" s="227" t="str">
        <f t="shared" si="481"/>
        <v>-</v>
      </c>
      <c r="U342" s="238"/>
      <c r="V342" s="239"/>
      <c r="W342" s="238"/>
      <c r="X342" s="139" t="str">
        <f t="shared" si="464"/>
        <v>-</v>
      </c>
      <c r="Y342" s="252">
        <f t="shared" si="465"/>
        <v>0</v>
      </c>
      <c r="Z342" s="126"/>
      <c r="AA342" s="35"/>
      <c r="AB342" s="227" t="str">
        <f t="shared" si="482"/>
        <v>-</v>
      </c>
      <c r="AC342" s="238"/>
      <c r="AD342" s="239"/>
      <c r="AE342" s="238"/>
      <c r="AF342" s="139" t="str">
        <f t="shared" si="466"/>
        <v>-</v>
      </c>
      <c r="AG342" s="252">
        <f t="shared" si="467"/>
        <v>0</v>
      </c>
      <c r="AH342" s="126"/>
      <c r="AI342" s="35"/>
      <c r="AJ342" s="227" t="str">
        <f t="shared" si="483"/>
        <v>-</v>
      </c>
      <c r="AK342" s="238"/>
      <c r="AL342" s="239"/>
      <c r="AM342" s="238"/>
      <c r="AN342" s="139" t="str">
        <f t="shared" si="468"/>
        <v>-</v>
      </c>
      <c r="AO342" s="252">
        <f t="shared" si="469"/>
        <v>0</v>
      </c>
      <c r="AP342" s="126"/>
      <c r="AQ342" s="35"/>
      <c r="AR342" s="227" t="str">
        <f t="shared" si="484"/>
        <v>-</v>
      </c>
      <c r="AS342" s="238"/>
      <c r="AT342" s="239"/>
      <c r="AU342" s="238"/>
      <c r="AV342" s="139" t="str">
        <f t="shared" si="470"/>
        <v>-</v>
      </c>
      <c r="AW342" s="252">
        <f t="shared" si="471"/>
        <v>0</v>
      </c>
      <c r="AX342" s="126"/>
      <c r="AY342" s="35"/>
      <c r="AZ342" s="227" t="str">
        <f t="shared" si="485"/>
        <v>-</v>
      </c>
      <c r="BA342" s="238"/>
      <c r="BB342" s="239"/>
      <c r="BC342" s="238"/>
      <c r="BD342" s="139" t="str">
        <f t="shared" si="472"/>
        <v>-</v>
      </c>
      <c r="BE342" s="252">
        <f t="shared" si="473"/>
        <v>0</v>
      </c>
      <c r="BF342" s="126"/>
      <c r="BG342" s="35"/>
      <c r="BH342" s="227" t="str">
        <f t="shared" si="474"/>
        <v>-</v>
      </c>
      <c r="BI342" s="238"/>
      <c r="BJ342" s="239"/>
      <c r="BK342" s="238"/>
      <c r="BL342" s="139" t="str">
        <f t="shared" si="475"/>
        <v>-</v>
      </c>
      <c r="BM342" s="252">
        <f t="shared" si="457"/>
        <v>0</v>
      </c>
      <c r="BN342" s="126"/>
      <c r="BO342" s="35"/>
      <c r="BP342" s="227" t="str">
        <f t="shared" si="476"/>
        <v>-</v>
      </c>
      <c r="BQ342" s="238"/>
      <c r="BR342" s="239"/>
      <c r="BS342" s="238"/>
      <c r="BT342" s="139" t="str">
        <f t="shared" si="477"/>
        <v>-</v>
      </c>
      <c r="BU342" s="252">
        <f t="shared" si="458"/>
        <v>0</v>
      </c>
      <c r="BV342" s="126"/>
      <c r="BW342" s="35"/>
      <c r="BX342" s="227" t="str">
        <f t="shared" si="486"/>
        <v>-</v>
      </c>
      <c r="BY342" s="238"/>
      <c r="BZ342" s="239"/>
      <c r="CA342" s="238"/>
      <c r="CB342" s="139" t="str">
        <f t="shared" si="478"/>
        <v>-</v>
      </c>
      <c r="CC342" s="252">
        <f t="shared" si="479"/>
        <v>0</v>
      </c>
    </row>
    <row r="343" ht="15" customHeight="1" spans="1:81">
      <c r="A343" s="265"/>
      <c r="B343" s="115">
        <v>20</v>
      </c>
      <c r="C343" s="192">
        <f t="shared" si="459"/>
        <v>0</v>
      </c>
      <c r="D343" s="189">
        <f t="shared" si="487"/>
        <v>0</v>
      </c>
      <c r="E343" s="189">
        <f t="shared" si="488"/>
        <v>0</v>
      </c>
      <c r="F343" s="190">
        <f t="shared" si="489"/>
        <v>0</v>
      </c>
      <c r="G343" s="190">
        <f t="shared" si="490"/>
        <v>0</v>
      </c>
      <c r="H343" s="190">
        <f t="shared" si="491"/>
        <v>0</v>
      </c>
      <c r="I343" s="208">
        <f t="shared" si="492"/>
        <v>0</v>
      </c>
      <c r="J343" s="204" t="str">
        <f t="shared" si="480"/>
        <v>-</v>
      </c>
      <c r="K343" s="208">
        <f t="shared" si="493"/>
        <v>0</v>
      </c>
      <c r="L343" s="208">
        <f t="shared" si="494"/>
        <v>0</v>
      </c>
      <c r="M343" s="210">
        <f t="shared" si="460"/>
        <v>0</v>
      </c>
      <c r="N343" s="190">
        <f t="shared" si="495"/>
        <v>0</v>
      </c>
      <c r="O343" s="211" t="str">
        <f t="shared" si="461"/>
        <v>-</v>
      </c>
      <c r="P343" s="210">
        <f t="shared" si="462"/>
        <v>0</v>
      </c>
      <c r="Q343" s="230">
        <f t="shared" si="463"/>
        <v>0</v>
      </c>
      <c r="R343" s="126"/>
      <c r="S343" s="35"/>
      <c r="T343" s="227" t="str">
        <f t="shared" si="481"/>
        <v>-</v>
      </c>
      <c r="U343" s="238"/>
      <c r="V343" s="239"/>
      <c r="W343" s="238"/>
      <c r="X343" s="139" t="str">
        <f t="shared" si="464"/>
        <v>-</v>
      </c>
      <c r="Y343" s="252">
        <f t="shared" si="465"/>
        <v>0</v>
      </c>
      <c r="Z343" s="126"/>
      <c r="AA343" s="35"/>
      <c r="AB343" s="227" t="str">
        <f t="shared" si="482"/>
        <v>-</v>
      </c>
      <c r="AC343" s="238"/>
      <c r="AD343" s="239"/>
      <c r="AE343" s="238"/>
      <c r="AF343" s="139" t="str">
        <f t="shared" si="466"/>
        <v>-</v>
      </c>
      <c r="AG343" s="252">
        <f t="shared" si="467"/>
        <v>0</v>
      </c>
      <c r="AH343" s="126"/>
      <c r="AI343" s="35"/>
      <c r="AJ343" s="227" t="str">
        <f t="shared" si="483"/>
        <v>-</v>
      </c>
      <c r="AK343" s="238"/>
      <c r="AL343" s="239"/>
      <c r="AM343" s="238"/>
      <c r="AN343" s="139" t="str">
        <f t="shared" si="468"/>
        <v>-</v>
      </c>
      <c r="AO343" s="252">
        <f t="shared" si="469"/>
        <v>0</v>
      </c>
      <c r="AP343" s="126"/>
      <c r="AQ343" s="35"/>
      <c r="AR343" s="227" t="str">
        <f t="shared" si="484"/>
        <v>-</v>
      </c>
      <c r="AS343" s="238"/>
      <c r="AT343" s="239"/>
      <c r="AU343" s="238"/>
      <c r="AV343" s="139" t="str">
        <f t="shared" si="470"/>
        <v>-</v>
      </c>
      <c r="AW343" s="252">
        <f t="shared" si="471"/>
        <v>0</v>
      </c>
      <c r="AX343" s="126"/>
      <c r="AY343" s="35"/>
      <c r="AZ343" s="227" t="str">
        <f t="shared" si="485"/>
        <v>-</v>
      </c>
      <c r="BA343" s="238"/>
      <c r="BB343" s="239"/>
      <c r="BC343" s="238"/>
      <c r="BD343" s="139" t="str">
        <f t="shared" si="472"/>
        <v>-</v>
      </c>
      <c r="BE343" s="252">
        <f t="shared" si="473"/>
        <v>0</v>
      </c>
      <c r="BF343" s="126"/>
      <c r="BG343" s="35"/>
      <c r="BH343" s="227" t="str">
        <f t="shared" si="474"/>
        <v>-</v>
      </c>
      <c r="BI343" s="238"/>
      <c r="BJ343" s="239"/>
      <c r="BK343" s="238"/>
      <c r="BL343" s="139" t="str">
        <f t="shared" si="475"/>
        <v>-</v>
      </c>
      <c r="BM343" s="252">
        <f t="shared" si="457"/>
        <v>0</v>
      </c>
      <c r="BN343" s="126"/>
      <c r="BO343" s="35"/>
      <c r="BP343" s="227" t="str">
        <f t="shared" si="476"/>
        <v>-</v>
      </c>
      <c r="BQ343" s="238"/>
      <c r="BR343" s="239"/>
      <c r="BS343" s="238"/>
      <c r="BT343" s="139" t="str">
        <f t="shared" si="477"/>
        <v>-</v>
      </c>
      <c r="BU343" s="252">
        <f t="shared" si="458"/>
        <v>0</v>
      </c>
      <c r="BV343" s="126"/>
      <c r="BW343" s="35"/>
      <c r="BX343" s="227" t="str">
        <f t="shared" si="486"/>
        <v>-</v>
      </c>
      <c r="BY343" s="238"/>
      <c r="BZ343" s="239"/>
      <c r="CA343" s="238"/>
      <c r="CB343" s="139" t="str">
        <f t="shared" si="478"/>
        <v>-</v>
      </c>
      <c r="CC343" s="252">
        <f t="shared" si="479"/>
        <v>0</v>
      </c>
    </row>
    <row r="344" ht="15" customHeight="1" spans="1:81">
      <c r="A344" s="265"/>
      <c r="B344" s="115">
        <v>21</v>
      </c>
      <c r="C344" s="192">
        <f t="shared" si="459"/>
        <v>0</v>
      </c>
      <c r="D344" s="189">
        <f t="shared" si="487"/>
        <v>0</v>
      </c>
      <c r="E344" s="189">
        <f t="shared" si="488"/>
        <v>0</v>
      </c>
      <c r="F344" s="190">
        <f t="shared" si="489"/>
        <v>0</v>
      </c>
      <c r="G344" s="190">
        <f t="shared" si="490"/>
        <v>0</v>
      </c>
      <c r="H344" s="190">
        <f t="shared" si="491"/>
        <v>0</v>
      </c>
      <c r="I344" s="208">
        <f t="shared" si="492"/>
        <v>0</v>
      </c>
      <c r="J344" s="204" t="str">
        <f t="shared" si="480"/>
        <v>-</v>
      </c>
      <c r="K344" s="208">
        <f t="shared" si="493"/>
        <v>0</v>
      </c>
      <c r="L344" s="208">
        <f t="shared" si="494"/>
        <v>0</v>
      </c>
      <c r="M344" s="210">
        <f t="shared" si="460"/>
        <v>0</v>
      </c>
      <c r="N344" s="190">
        <f t="shared" si="495"/>
        <v>0</v>
      </c>
      <c r="O344" s="211" t="str">
        <f t="shared" si="461"/>
        <v>-</v>
      </c>
      <c r="P344" s="210">
        <f t="shared" si="462"/>
        <v>0</v>
      </c>
      <c r="Q344" s="230">
        <f t="shared" si="463"/>
        <v>0</v>
      </c>
      <c r="R344" s="126"/>
      <c r="S344" s="35"/>
      <c r="T344" s="227" t="str">
        <f t="shared" si="481"/>
        <v>-</v>
      </c>
      <c r="U344" s="238"/>
      <c r="V344" s="239"/>
      <c r="W344" s="238"/>
      <c r="X344" s="139" t="str">
        <f t="shared" si="464"/>
        <v>-</v>
      </c>
      <c r="Y344" s="252">
        <f t="shared" si="465"/>
        <v>0</v>
      </c>
      <c r="Z344" s="126"/>
      <c r="AA344" s="35"/>
      <c r="AB344" s="227" t="str">
        <f t="shared" si="482"/>
        <v>-</v>
      </c>
      <c r="AC344" s="238"/>
      <c r="AD344" s="239"/>
      <c r="AE344" s="238"/>
      <c r="AF344" s="139" t="str">
        <f t="shared" si="466"/>
        <v>-</v>
      </c>
      <c r="AG344" s="252">
        <f t="shared" si="467"/>
        <v>0</v>
      </c>
      <c r="AH344" s="126"/>
      <c r="AI344" s="35"/>
      <c r="AJ344" s="227" t="str">
        <f t="shared" si="483"/>
        <v>-</v>
      </c>
      <c r="AK344" s="238"/>
      <c r="AL344" s="239"/>
      <c r="AM344" s="238"/>
      <c r="AN344" s="139" t="str">
        <f t="shared" si="468"/>
        <v>-</v>
      </c>
      <c r="AO344" s="252">
        <f t="shared" si="469"/>
        <v>0</v>
      </c>
      <c r="AP344" s="126"/>
      <c r="AQ344" s="35"/>
      <c r="AR344" s="227" t="str">
        <f t="shared" si="484"/>
        <v>-</v>
      </c>
      <c r="AS344" s="238"/>
      <c r="AT344" s="239"/>
      <c r="AU344" s="238"/>
      <c r="AV344" s="139" t="str">
        <f t="shared" si="470"/>
        <v>-</v>
      </c>
      <c r="AW344" s="252">
        <f t="shared" si="471"/>
        <v>0</v>
      </c>
      <c r="AX344" s="126"/>
      <c r="AY344" s="35"/>
      <c r="AZ344" s="227" t="str">
        <f t="shared" si="485"/>
        <v>-</v>
      </c>
      <c r="BA344" s="238"/>
      <c r="BB344" s="239"/>
      <c r="BC344" s="238"/>
      <c r="BD344" s="139" t="str">
        <f t="shared" si="472"/>
        <v>-</v>
      </c>
      <c r="BE344" s="252">
        <f t="shared" si="473"/>
        <v>0</v>
      </c>
      <c r="BF344" s="126"/>
      <c r="BG344" s="35"/>
      <c r="BH344" s="227" t="str">
        <f t="shared" si="474"/>
        <v>-</v>
      </c>
      <c r="BI344" s="238"/>
      <c r="BJ344" s="239"/>
      <c r="BK344" s="238"/>
      <c r="BL344" s="139" t="str">
        <f t="shared" si="475"/>
        <v>-</v>
      </c>
      <c r="BM344" s="252">
        <f t="shared" si="457"/>
        <v>0</v>
      </c>
      <c r="BN344" s="126"/>
      <c r="BO344" s="35"/>
      <c r="BP344" s="227" t="str">
        <f t="shared" si="476"/>
        <v>-</v>
      </c>
      <c r="BQ344" s="238"/>
      <c r="BR344" s="239"/>
      <c r="BS344" s="238"/>
      <c r="BT344" s="139" t="str">
        <f t="shared" si="477"/>
        <v>-</v>
      </c>
      <c r="BU344" s="252">
        <f t="shared" si="458"/>
        <v>0</v>
      </c>
      <c r="BV344" s="126"/>
      <c r="BW344" s="35"/>
      <c r="BX344" s="227" t="str">
        <f t="shared" si="486"/>
        <v>-</v>
      </c>
      <c r="BY344" s="238"/>
      <c r="BZ344" s="239"/>
      <c r="CA344" s="238"/>
      <c r="CB344" s="139" t="str">
        <f t="shared" si="478"/>
        <v>-</v>
      </c>
      <c r="CC344" s="252">
        <f t="shared" si="479"/>
        <v>0</v>
      </c>
    </row>
    <row r="345" ht="15" customHeight="1" spans="1:81">
      <c r="A345" s="265"/>
      <c r="B345" s="115">
        <v>22</v>
      </c>
      <c r="C345" s="192">
        <f t="shared" si="459"/>
        <v>0</v>
      </c>
      <c r="D345" s="189">
        <f t="shared" si="487"/>
        <v>0</v>
      </c>
      <c r="E345" s="189">
        <f t="shared" si="488"/>
        <v>0</v>
      </c>
      <c r="F345" s="190">
        <f t="shared" si="489"/>
        <v>0</v>
      </c>
      <c r="G345" s="190">
        <f t="shared" si="490"/>
        <v>0</v>
      </c>
      <c r="H345" s="190">
        <f t="shared" si="491"/>
        <v>0</v>
      </c>
      <c r="I345" s="208">
        <f t="shared" si="492"/>
        <v>0</v>
      </c>
      <c r="J345" s="204" t="str">
        <f t="shared" si="480"/>
        <v>-</v>
      </c>
      <c r="K345" s="208">
        <f t="shared" si="493"/>
        <v>0</v>
      </c>
      <c r="L345" s="208">
        <f t="shared" si="494"/>
        <v>0</v>
      </c>
      <c r="M345" s="210">
        <f t="shared" si="460"/>
        <v>0</v>
      </c>
      <c r="N345" s="190">
        <f t="shared" si="495"/>
        <v>0</v>
      </c>
      <c r="O345" s="211" t="str">
        <f t="shared" si="461"/>
        <v>-</v>
      </c>
      <c r="P345" s="210">
        <f t="shared" si="462"/>
        <v>0</v>
      </c>
      <c r="Q345" s="230">
        <f t="shared" si="463"/>
        <v>0</v>
      </c>
      <c r="R345" s="126"/>
      <c r="S345" s="35"/>
      <c r="T345" s="227" t="str">
        <f t="shared" si="481"/>
        <v>-</v>
      </c>
      <c r="U345" s="238"/>
      <c r="V345" s="239"/>
      <c r="W345" s="238"/>
      <c r="X345" s="139" t="str">
        <f t="shared" si="464"/>
        <v>-</v>
      </c>
      <c r="Y345" s="252">
        <f t="shared" si="465"/>
        <v>0</v>
      </c>
      <c r="Z345" s="126"/>
      <c r="AA345" s="35"/>
      <c r="AB345" s="227" t="str">
        <f t="shared" si="482"/>
        <v>-</v>
      </c>
      <c r="AC345" s="238"/>
      <c r="AD345" s="239"/>
      <c r="AE345" s="238"/>
      <c r="AF345" s="139" t="str">
        <f t="shared" si="466"/>
        <v>-</v>
      </c>
      <c r="AG345" s="252">
        <f t="shared" si="467"/>
        <v>0</v>
      </c>
      <c r="AH345" s="126"/>
      <c r="AI345" s="35"/>
      <c r="AJ345" s="227" t="str">
        <f t="shared" si="483"/>
        <v>-</v>
      </c>
      <c r="AK345" s="238"/>
      <c r="AL345" s="239"/>
      <c r="AM345" s="238"/>
      <c r="AN345" s="139" t="str">
        <f t="shared" si="468"/>
        <v>-</v>
      </c>
      <c r="AO345" s="252">
        <f t="shared" si="469"/>
        <v>0</v>
      </c>
      <c r="AP345" s="126"/>
      <c r="AQ345" s="35"/>
      <c r="AR345" s="227" t="str">
        <f t="shared" si="484"/>
        <v>-</v>
      </c>
      <c r="AS345" s="238"/>
      <c r="AT345" s="239"/>
      <c r="AU345" s="238"/>
      <c r="AV345" s="139" t="str">
        <f t="shared" si="470"/>
        <v>-</v>
      </c>
      <c r="AW345" s="252">
        <f t="shared" si="471"/>
        <v>0</v>
      </c>
      <c r="AX345" s="126"/>
      <c r="AY345" s="35"/>
      <c r="AZ345" s="227" t="str">
        <f t="shared" si="485"/>
        <v>-</v>
      </c>
      <c r="BA345" s="238"/>
      <c r="BB345" s="239"/>
      <c r="BC345" s="238"/>
      <c r="BD345" s="139" t="str">
        <f t="shared" si="472"/>
        <v>-</v>
      </c>
      <c r="BE345" s="252">
        <f t="shared" si="473"/>
        <v>0</v>
      </c>
      <c r="BF345" s="126"/>
      <c r="BG345" s="35"/>
      <c r="BH345" s="227" t="str">
        <f t="shared" si="474"/>
        <v>-</v>
      </c>
      <c r="BI345" s="238"/>
      <c r="BJ345" s="239"/>
      <c r="BK345" s="238"/>
      <c r="BL345" s="139" t="str">
        <f t="shared" si="475"/>
        <v>-</v>
      </c>
      <c r="BM345" s="252">
        <f t="shared" si="457"/>
        <v>0</v>
      </c>
      <c r="BN345" s="126"/>
      <c r="BO345" s="35"/>
      <c r="BP345" s="227" t="str">
        <f t="shared" si="476"/>
        <v>-</v>
      </c>
      <c r="BQ345" s="238"/>
      <c r="BR345" s="239"/>
      <c r="BS345" s="238"/>
      <c r="BT345" s="139" t="str">
        <f t="shared" si="477"/>
        <v>-</v>
      </c>
      <c r="BU345" s="252">
        <f t="shared" si="458"/>
        <v>0</v>
      </c>
      <c r="BV345" s="126"/>
      <c r="BW345" s="35"/>
      <c r="BX345" s="227" t="str">
        <f t="shared" si="486"/>
        <v>-</v>
      </c>
      <c r="BY345" s="238"/>
      <c r="BZ345" s="239"/>
      <c r="CA345" s="238"/>
      <c r="CB345" s="139" t="str">
        <f t="shared" si="478"/>
        <v>-</v>
      </c>
      <c r="CC345" s="252">
        <f t="shared" si="479"/>
        <v>0</v>
      </c>
    </row>
    <row r="346" ht="15" customHeight="1" spans="1:81">
      <c r="A346" s="265"/>
      <c r="B346" s="115">
        <v>23</v>
      </c>
      <c r="C346" s="192">
        <f t="shared" si="459"/>
        <v>0</v>
      </c>
      <c r="D346" s="189">
        <f t="shared" si="487"/>
        <v>0</v>
      </c>
      <c r="E346" s="189">
        <f t="shared" si="488"/>
        <v>0</v>
      </c>
      <c r="F346" s="190">
        <f t="shared" si="489"/>
        <v>0</v>
      </c>
      <c r="G346" s="190">
        <f t="shared" si="490"/>
        <v>0</v>
      </c>
      <c r="H346" s="190">
        <f t="shared" si="491"/>
        <v>0</v>
      </c>
      <c r="I346" s="208">
        <f t="shared" si="492"/>
        <v>0</v>
      </c>
      <c r="J346" s="204" t="str">
        <f t="shared" si="480"/>
        <v>-</v>
      </c>
      <c r="K346" s="208">
        <f t="shared" si="493"/>
        <v>0</v>
      </c>
      <c r="L346" s="208">
        <f t="shared" si="494"/>
        <v>0</v>
      </c>
      <c r="M346" s="210">
        <f t="shared" si="460"/>
        <v>0</v>
      </c>
      <c r="N346" s="190">
        <f t="shared" si="495"/>
        <v>0</v>
      </c>
      <c r="O346" s="211" t="str">
        <f t="shared" si="461"/>
        <v>-</v>
      </c>
      <c r="P346" s="210">
        <f t="shared" si="462"/>
        <v>0</v>
      </c>
      <c r="Q346" s="230">
        <f t="shared" si="463"/>
        <v>0</v>
      </c>
      <c r="R346" s="126"/>
      <c r="S346" s="35"/>
      <c r="T346" s="227" t="str">
        <f t="shared" si="481"/>
        <v>-</v>
      </c>
      <c r="U346" s="238"/>
      <c r="V346" s="239"/>
      <c r="W346" s="238"/>
      <c r="X346" s="139" t="str">
        <f t="shared" si="464"/>
        <v>-</v>
      </c>
      <c r="Y346" s="252">
        <f t="shared" si="465"/>
        <v>0</v>
      </c>
      <c r="Z346" s="126"/>
      <c r="AA346" s="35"/>
      <c r="AB346" s="227" t="str">
        <f t="shared" si="482"/>
        <v>-</v>
      </c>
      <c r="AC346" s="238"/>
      <c r="AD346" s="239"/>
      <c r="AE346" s="238"/>
      <c r="AF346" s="139" t="str">
        <f t="shared" si="466"/>
        <v>-</v>
      </c>
      <c r="AG346" s="252">
        <f t="shared" si="467"/>
        <v>0</v>
      </c>
      <c r="AH346" s="126"/>
      <c r="AI346" s="35"/>
      <c r="AJ346" s="227" t="str">
        <f t="shared" si="483"/>
        <v>-</v>
      </c>
      <c r="AK346" s="238"/>
      <c r="AL346" s="239"/>
      <c r="AM346" s="238"/>
      <c r="AN346" s="139" t="str">
        <f t="shared" si="468"/>
        <v>-</v>
      </c>
      <c r="AO346" s="252">
        <f t="shared" si="469"/>
        <v>0</v>
      </c>
      <c r="AP346" s="126"/>
      <c r="AQ346" s="35"/>
      <c r="AR346" s="227" t="str">
        <f t="shared" si="484"/>
        <v>-</v>
      </c>
      <c r="AS346" s="238"/>
      <c r="AT346" s="239"/>
      <c r="AU346" s="238"/>
      <c r="AV346" s="139" t="str">
        <f t="shared" si="470"/>
        <v>-</v>
      </c>
      <c r="AW346" s="252">
        <f t="shared" si="471"/>
        <v>0</v>
      </c>
      <c r="AX346" s="126"/>
      <c r="AY346" s="35"/>
      <c r="AZ346" s="227" t="str">
        <f t="shared" si="485"/>
        <v>-</v>
      </c>
      <c r="BA346" s="238"/>
      <c r="BB346" s="239"/>
      <c r="BC346" s="238"/>
      <c r="BD346" s="139" t="str">
        <f t="shared" si="472"/>
        <v>-</v>
      </c>
      <c r="BE346" s="252">
        <f t="shared" si="473"/>
        <v>0</v>
      </c>
      <c r="BF346" s="126"/>
      <c r="BG346" s="35"/>
      <c r="BH346" s="227" t="str">
        <f t="shared" si="474"/>
        <v>-</v>
      </c>
      <c r="BI346" s="238"/>
      <c r="BJ346" s="239"/>
      <c r="BK346" s="238"/>
      <c r="BL346" s="139" t="str">
        <f t="shared" si="475"/>
        <v>-</v>
      </c>
      <c r="BM346" s="252">
        <f t="shared" si="457"/>
        <v>0</v>
      </c>
      <c r="BN346" s="126"/>
      <c r="BO346" s="35"/>
      <c r="BP346" s="227" t="str">
        <f t="shared" si="476"/>
        <v>-</v>
      </c>
      <c r="BQ346" s="238"/>
      <c r="BR346" s="239"/>
      <c r="BS346" s="238"/>
      <c r="BT346" s="139" t="str">
        <f t="shared" si="477"/>
        <v>-</v>
      </c>
      <c r="BU346" s="252">
        <f t="shared" si="458"/>
        <v>0</v>
      </c>
      <c r="BV346" s="126"/>
      <c r="BW346" s="35"/>
      <c r="BX346" s="227" t="str">
        <f t="shared" si="486"/>
        <v>-</v>
      </c>
      <c r="BY346" s="238"/>
      <c r="BZ346" s="239"/>
      <c r="CA346" s="238"/>
      <c r="CB346" s="139" t="str">
        <f t="shared" si="478"/>
        <v>-</v>
      </c>
      <c r="CC346" s="252">
        <f t="shared" si="479"/>
        <v>0</v>
      </c>
    </row>
    <row r="347" ht="15" customHeight="1" spans="1:81">
      <c r="A347" s="265"/>
      <c r="B347" s="115">
        <v>24</v>
      </c>
      <c r="C347" s="192">
        <f t="shared" si="459"/>
        <v>0</v>
      </c>
      <c r="D347" s="189">
        <f t="shared" si="487"/>
        <v>0</v>
      </c>
      <c r="E347" s="189">
        <f t="shared" si="488"/>
        <v>0</v>
      </c>
      <c r="F347" s="190">
        <f t="shared" si="489"/>
        <v>0</v>
      </c>
      <c r="G347" s="190">
        <f t="shared" si="490"/>
        <v>0</v>
      </c>
      <c r="H347" s="190">
        <f t="shared" si="491"/>
        <v>0</v>
      </c>
      <c r="I347" s="208">
        <f t="shared" si="492"/>
        <v>0</v>
      </c>
      <c r="J347" s="204" t="str">
        <f t="shared" si="480"/>
        <v>-</v>
      </c>
      <c r="K347" s="208">
        <f t="shared" si="493"/>
        <v>0</v>
      </c>
      <c r="L347" s="208">
        <f t="shared" si="494"/>
        <v>0</v>
      </c>
      <c r="M347" s="210">
        <f t="shared" si="460"/>
        <v>0</v>
      </c>
      <c r="N347" s="190">
        <f t="shared" si="495"/>
        <v>0</v>
      </c>
      <c r="O347" s="211" t="str">
        <f t="shared" si="461"/>
        <v>-</v>
      </c>
      <c r="P347" s="210">
        <f t="shared" si="462"/>
        <v>0</v>
      </c>
      <c r="Q347" s="230">
        <f t="shared" si="463"/>
        <v>0</v>
      </c>
      <c r="R347" s="126"/>
      <c r="S347" s="35"/>
      <c r="T347" s="227" t="str">
        <f t="shared" si="481"/>
        <v>-</v>
      </c>
      <c r="U347" s="238"/>
      <c r="V347" s="239"/>
      <c r="W347" s="238"/>
      <c r="X347" s="139" t="str">
        <f t="shared" si="464"/>
        <v>-</v>
      </c>
      <c r="Y347" s="252">
        <f t="shared" si="465"/>
        <v>0</v>
      </c>
      <c r="Z347" s="126"/>
      <c r="AA347" s="35"/>
      <c r="AB347" s="227" t="str">
        <f t="shared" si="482"/>
        <v>-</v>
      </c>
      <c r="AC347" s="238"/>
      <c r="AD347" s="239"/>
      <c r="AE347" s="238"/>
      <c r="AF347" s="139" t="str">
        <f t="shared" si="466"/>
        <v>-</v>
      </c>
      <c r="AG347" s="252">
        <f t="shared" si="467"/>
        <v>0</v>
      </c>
      <c r="AH347" s="126"/>
      <c r="AI347" s="35"/>
      <c r="AJ347" s="227" t="str">
        <f t="shared" si="483"/>
        <v>-</v>
      </c>
      <c r="AK347" s="238"/>
      <c r="AL347" s="239"/>
      <c r="AM347" s="238"/>
      <c r="AN347" s="139" t="str">
        <f t="shared" si="468"/>
        <v>-</v>
      </c>
      <c r="AO347" s="252">
        <f t="shared" si="469"/>
        <v>0</v>
      </c>
      <c r="AP347" s="126"/>
      <c r="AQ347" s="35"/>
      <c r="AR347" s="227" t="str">
        <f t="shared" si="484"/>
        <v>-</v>
      </c>
      <c r="AS347" s="238"/>
      <c r="AT347" s="239"/>
      <c r="AU347" s="238"/>
      <c r="AV347" s="139" t="str">
        <f t="shared" si="470"/>
        <v>-</v>
      </c>
      <c r="AW347" s="252">
        <f t="shared" si="471"/>
        <v>0</v>
      </c>
      <c r="AX347" s="126"/>
      <c r="AY347" s="35"/>
      <c r="AZ347" s="227" t="str">
        <f t="shared" si="485"/>
        <v>-</v>
      </c>
      <c r="BA347" s="238"/>
      <c r="BB347" s="239"/>
      <c r="BC347" s="238"/>
      <c r="BD347" s="139" t="str">
        <f t="shared" si="472"/>
        <v>-</v>
      </c>
      <c r="BE347" s="252">
        <f t="shared" si="473"/>
        <v>0</v>
      </c>
      <c r="BF347" s="126"/>
      <c r="BG347" s="35"/>
      <c r="BH347" s="227" t="str">
        <f t="shared" si="474"/>
        <v>-</v>
      </c>
      <c r="BI347" s="238"/>
      <c r="BJ347" s="239"/>
      <c r="BK347" s="238"/>
      <c r="BL347" s="139" t="str">
        <f t="shared" si="475"/>
        <v>-</v>
      </c>
      <c r="BM347" s="252">
        <f t="shared" si="457"/>
        <v>0</v>
      </c>
      <c r="BN347" s="126"/>
      <c r="BO347" s="35"/>
      <c r="BP347" s="227" t="str">
        <f t="shared" si="476"/>
        <v>-</v>
      </c>
      <c r="BQ347" s="238"/>
      <c r="BR347" s="239"/>
      <c r="BS347" s="238"/>
      <c r="BT347" s="139" t="str">
        <f t="shared" si="477"/>
        <v>-</v>
      </c>
      <c r="BU347" s="252">
        <f t="shared" si="458"/>
        <v>0</v>
      </c>
      <c r="BV347" s="126"/>
      <c r="BW347" s="35"/>
      <c r="BX347" s="227" t="str">
        <f t="shared" si="486"/>
        <v>-</v>
      </c>
      <c r="BY347" s="238"/>
      <c r="BZ347" s="239"/>
      <c r="CA347" s="238"/>
      <c r="CB347" s="139" t="str">
        <f t="shared" si="478"/>
        <v>-</v>
      </c>
      <c r="CC347" s="252">
        <f t="shared" si="479"/>
        <v>0</v>
      </c>
    </row>
    <row r="348" ht="15" customHeight="1" spans="1:81">
      <c r="A348" s="265"/>
      <c r="B348" s="115">
        <v>25</v>
      </c>
      <c r="C348" s="192">
        <f t="shared" si="459"/>
        <v>0</v>
      </c>
      <c r="D348" s="189">
        <f t="shared" si="487"/>
        <v>0</v>
      </c>
      <c r="E348" s="189">
        <f t="shared" si="488"/>
        <v>0</v>
      </c>
      <c r="F348" s="190">
        <f t="shared" si="489"/>
        <v>0</v>
      </c>
      <c r="G348" s="190">
        <f t="shared" si="490"/>
        <v>0</v>
      </c>
      <c r="H348" s="190">
        <f t="shared" si="491"/>
        <v>0</v>
      </c>
      <c r="I348" s="208">
        <f t="shared" si="492"/>
        <v>0</v>
      </c>
      <c r="J348" s="204" t="str">
        <f t="shared" si="480"/>
        <v>-</v>
      </c>
      <c r="K348" s="208">
        <f t="shared" si="493"/>
        <v>0</v>
      </c>
      <c r="L348" s="208">
        <f t="shared" si="494"/>
        <v>0</v>
      </c>
      <c r="M348" s="210">
        <f t="shared" si="460"/>
        <v>0</v>
      </c>
      <c r="N348" s="190">
        <f t="shared" si="495"/>
        <v>0</v>
      </c>
      <c r="O348" s="211" t="str">
        <f t="shared" si="461"/>
        <v>-</v>
      </c>
      <c r="P348" s="210">
        <f t="shared" si="462"/>
        <v>0</v>
      </c>
      <c r="Q348" s="230">
        <f t="shared" si="463"/>
        <v>0</v>
      </c>
      <c r="R348" s="126"/>
      <c r="S348" s="35"/>
      <c r="T348" s="227" t="str">
        <f t="shared" si="481"/>
        <v>-</v>
      </c>
      <c r="U348" s="238"/>
      <c r="V348" s="239"/>
      <c r="W348" s="238"/>
      <c r="X348" s="139" t="str">
        <f t="shared" si="464"/>
        <v>-</v>
      </c>
      <c r="Y348" s="252">
        <f t="shared" si="465"/>
        <v>0</v>
      </c>
      <c r="Z348" s="126"/>
      <c r="AA348" s="35"/>
      <c r="AB348" s="227" t="str">
        <f t="shared" si="482"/>
        <v>-</v>
      </c>
      <c r="AC348" s="238"/>
      <c r="AD348" s="239"/>
      <c r="AE348" s="238"/>
      <c r="AF348" s="139" t="str">
        <f t="shared" si="466"/>
        <v>-</v>
      </c>
      <c r="AG348" s="252">
        <f t="shared" si="467"/>
        <v>0</v>
      </c>
      <c r="AH348" s="126"/>
      <c r="AI348" s="35"/>
      <c r="AJ348" s="227" t="str">
        <f t="shared" si="483"/>
        <v>-</v>
      </c>
      <c r="AK348" s="238"/>
      <c r="AL348" s="239"/>
      <c r="AM348" s="238"/>
      <c r="AN348" s="139" t="str">
        <f t="shared" si="468"/>
        <v>-</v>
      </c>
      <c r="AO348" s="252">
        <f t="shared" si="469"/>
        <v>0</v>
      </c>
      <c r="AP348" s="126"/>
      <c r="AQ348" s="35"/>
      <c r="AR348" s="227" t="str">
        <f t="shared" si="484"/>
        <v>-</v>
      </c>
      <c r="AS348" s="238"/>
      <c r="AT348" s="239"/>
      <c r="AU348" s="238"/>
      <c r="AV348" s="139" t="str">
        <f t="shared" si="470"/>
        <v>-</v>
      </c>
      <c r="AW348" s="252">
        <f t="shared" si="471"/>
        <v>0</v>
      </c>
      <c r="AX348" s="126"/>
      <c r="AY348" s="35"/>
      <c r="AZ348" s="227" t="str">
        <f t="shared" si="485"/>
        <v>-</v>
      </c>
      <c r="BA348" s="238"/>
      <c r="BB348" s="239"/>
      <c r="BC348" s="238"/>
      <c r="BD348" s="139" t="str">
        <f t="shared" si="472"/>
        <v>-</v>
      </c>
      <c r="BE348" s="252">
        <f t="shared" si="473"/>
        <v>0</v>
      </c>
      <c r="BF348" s="126"/>
      <c r="BG348" s="35"/>
      <c r="BH348" s="227" t="str">
        <f t="shared" si="474"/>
        <v>-</v>
      </c>
      <c r="BI348" s="238"/>
      <c r="BJ348" s="239"/>
      <c r="BK348" s="238"/>
      <c r="BL348" s="139" t="str">
        <f t="shared" si="475"/>
        <v>-</v>
      </c>
      <c r="BM348" s="252">
        <f t="shared" si="457"/>
        <v>0</v>
      </c>
      <c r="BN348" s="126"/>
      <c r="BO348" s="35"/>
      <c r="BP348" s="227" t="str">
        <f t="shared" si="476"/>
        <v>-</v>
      </c>
      <c r="BQ348" s="238"/>
      <c r="BR348" s="239"/>
      <c r="BS348" s="238"/>
      <c r="BT348" s="139" t="str">
        <f t="shared" si="477"/>
        <v>-</v>
      </c>
      <c r="BU348" s="252">
        <f t="shared" si="458"/>
        <v>0</v>
      </c>
      <c r="BV348" s="126"/>
      <c r="BW348" s="35"/>
      <c r="BX348" s="227" t="str">
        <f t="shared" si="486"/>
        <v>-</v>
      </c>
      <c r="BY348" s="238"/>
      <c r="BZ348" s="239"/>
      <c r="CA348" s="238"/>
      <c r="CB348" s="139" t="str">
        <f t="shared" si="478"/>
        <v>-</v>
      </c>
      <c r="CC348" s="252">
        <f t="shared" si="479"/>
        <v>0</v>
      </c>
    </row>
    <row r="349" ht="15" customHeight="1" spans="1:81">
      <c r="A349" s="265"/>
      <c r="B349" s="115">
        <v>26</v>
      </c>
      <c r="C349" s="192">
        <f t="shared" si="459"/>
        <v>0</v>
      </c>
      <c r="D349" s="189">
        <f t="shared" si="487"/>
        <v>0</v>
      </c>
      <c r="E349" s="189">
        <f t="shared" si="488"/>
        <v>0</v>
      </c>
      <c r="F349" s="190">
        <f t="shared" si="489"/>
        <v>0</v>
      </c>
      <c r="G349" s="190">
        <f t="shared" si="490"/>
        <v>0</v>
      </c>
      <c r="H349" s="190">
        <f t="shared" si="491"/>
        <v>0</v>
      </c>
      <c r="I349" s="208">
        <f t="shared" si="492"/>
        <v>0</v>
      </c>
      <c r="J349" s="204" t="str">
        <f t="shared" si="480"/>
        <v>-</v>
      </c>
      <c r="K349" s="208">
        <f t="shared" si="493"/>
        <v>0</v>
      </c>
      <c r="L349" s="208">
        <f t="shared" si="494"/>
        <v>0</v>
      </c>
      <c r="M349" s="210">
        <f t="shared" si="460"/>
        <v>0</v>
      </c>
      <c r="N349" s="190">
        <f t="shared" si="495"/>
        <v>0</v>
      </c>
      <c r="O349" s="211" t="str">
        <f t="shared" si="461"/>
        <v>-</v>
      </c>
      <c r="P349" s="210">
        <f t="shared" si="462"/>
        <v>0</v>
      </c>
      <c r="Q349" s="230">
        <f t="shared" si="463"/>
        <v>0</v>
      </c>
      <c r="R349" s="126"/>
      <c r="S349" s="35"/>
      <c r="T349" s="227" t="str">
        <f t="shared" si="481"/>
        <v>-</v>
      </c>
      <c r="U349" s="238"/>
      <c r="V349" s="239"/>
      <c r="W349" s="238"/>
      <c r="X349" s="139" t="str">
        <f t="shared" si="464"/>
        <v>-</v>
      </c>
      <c r="Y349" s="252">
        <f t="shared" si="465"/>
        <v>0</v>
      </c>
      <c r="Z349" s="126"/>
      <c r="AA349" s="35"/>
      <c r="AB349" s="227" t="str">
        <f t="shared" si="482"/>
        <v>-</v>
      </c>
      <c r="AC349" s="238"/>
      <c r="AD349" s="239"/>
      <c r="AE349" s="238"/>
      <c r="AF349" s="139" t="str">
        <f t="shared" si="466"/>
        <v>-</v>
      </c>
      <c r="AG349" s="252">
        <f t="shared" si="467"/>
        <v>0</v>
      </c>
      <c r="AH349" s="126"/>
      <c r="AI349" s="35"/>
      <c r="AJ349" s="227" t="str">
        <f t="shared" si="483"/>
        <v>-</v>
      </c>
      <c r="AK349" s="238"/>
      <c r="AL349" s="239"/>
      <c r="AM349" s="238"/>
      <c r="AN349" s="139" t="str">
        <f t="shared" si="468"/>
        <v>-</v>
      </c>
      <c r="AO349" s="252">
        <f t="shared" si="469"/>
        <v>0</v>
      </c>
      <c r="AP349" s="126"/>
      <c r="AQ349" s="35"/>
      <c r="AR349" s="227" t="str">
        <f t="shared" si="484"/>
        <v>-</v>
      </c>
      <c r="AS349" s="238"/>
      <c r="AT349" s="239"/>
      <c r="AU349" s="238"/>
      <c r="AV349" s="139" t="str">
        <f t="shared" si="470"/>
        <v>-</v>
      </c>
      <c r="AW349" s="252">
        <f t="shared" si="471"/>
        <v>0</v>
      </c>
      <c r="AX349" s="126"/>
      <c r="AY349" s="35"/>
      <c r="AZ349" s="227" t="str">
        <f t="shared" si="485"/>
        <v>-</v>
      </c>
      <c r="BA349" s="238"/>
      <c r="BB349" s="239"/>
      <c r="BC349" s="238"/>
      <c r="BD349" s="139" t="str">
        <f t="shared" si="472"/>
        <v>-</v>
      </c>
      <c r="BE349" s="252">
        <f t="shared" si="473"/>
        <v>0</v>
      </c>
      <c r="BF349" s="126"/>
      <c r="BG349" s="35"/>
      <c r="BH349" s="227" t="str">
        <f t="shared" si="474"/>
        <v>-</v>
      </c>
      <c r="BI349" s="238"/>
      <c r="BJ349" s="239"/>
      <c r="BK349" s="238"/>
      <c r="BL349" s="139" t="str">
        <f t="shared" si="475"/>
        <v>-</v>
      </c>
      <c r="BM349" s="252">
        <f t="shared" si="457"/>
        <v>0</v>
      </c>
      <c r="BN349" s="126"/>
      <c r="BO349" s="35"/>
      <c r="BP349" s="227" t="str">
        <f t="shared" si="476"/>
        <v>-</v>
      </c>
      <c r="BQ349" s="238"/>
      <c r="BR349" s="239"/>
      <c r="BS349" s="238"/>
      <c r="BT349" s="139" t="str">
        <f t="shared" si="477"/>
        <v>-</v>
      </c>
      <c r="BU349" s="252">
        <f t="shared" si="458"/>
        <v>0</v>
      </c>
      <c r="BV349" s="126"/>
      <c r="BW349" s="35"/>
      <c r="BX349" s="227" t="str">
        <f t="shared" si="486"/>
        <v>-</v>
      </c>
      <c r="BY349" s="238"/>
      <c r="BZ349" s="239"/>
      <c r="CA349" s="238"/>
      <c r="CB349" s="139" t="str">
        <f t="shared" si="478"/>
        <v>-</v>
      </c>
      <c r="CC349" s="252">
        <f t="shared" si="479"/>
        <v>0</v>
      </c>
    </row>
    <row r="350" ht="15" customHeight="1" spans="1:81">
      <c r="A350" s="265"/>
      <c r="B350" s="115">
        <v>27</v>
      </c>
      <c r="C350" s="192">
        <f t="shared" si="459"/>
        <v>0</v>
      </c>
      <c r="D350" s="189">
        <f t="shared" si="487"/>
        <v>0</v>
      </c>
      <c r="E350" s="189">
        <f t="shared" si="488"/>
        <v>0</v>
      </c>
      <c r="F350" s="190">
        <f t="shared" si="489"/>
        <v>0</v>
      </c>
      <c r="G350" s="190">
        <f t="shared" si="490"/>
        <v>0</v>
      </c>
      <c r="H350" s="190">
        <f t="shared" si="491"/>
        <v>0</v>
      </c>
      <c r="I350" s="208">
        <f t="shared" si="492"/>
        <v>0</v>
      </c>
      <c r="J350" s="204" t="str">
        <f t="shared" si="480"/>
        <v>-</v>
      </c>
      <c r="K350" s="208">
        <f t="shared" si="493"/>
        <v>0</v>
      </c>
      <c r="L350" s="208">
        <f t="shared" si="494"/>
        <v>0</v>
      </c>
      <c r="M350" s="210">
        <f t="shared" si="460"/>
        <v>0</v>
      </c>
      <c r="N350" s="190">
        <f t="shared" si="495"/>
        <v>0</v>
      </c>
      <c r="O350" s="211" t="str">
        <f t="shared" si="461"/>
        <v>-</v>
      </c>
      <c r="P350" s="210">
        <f t="shared" si="462"/>
        <v>0</v>
      </c>
      <c r="Q350" s="230">
        <f t="shared" si="463"/>
        <v>0</v>
      </c>
      <c r="R350" s="126"/>
      <c r="S350" s="35"/>
      <c r="T350" s="227" t="str">
        <f t="shared" si="481"/>
        <v>-</v>
      </c>
      <c r="U350" s="238"/>
      <c r="V350" s="239"/>
      <c r="W350" s="238"/>
      <c r="X350" s="139" t="str">
        <f t="shared" si="464"/>
        <v>-</v>
      </c>
      <c r="Y350" s="252">
        <f t="shared" si="465"/>
        <v>0</v>
      </c>
      <c r="Z350" s="126"/>
      <c r="AA350" s="35"/>
      <c r="AB350" s="227" t="str">
        <f t="shared" si="482"/>
        <v>-</v>
      </c>
      <c r="AC350" s="238"/>
      <c r="AD350" s="239"/>
      <c r="AE350" s="238"/>
      <c r="AF350" s="139" t="str">
        <f t="shared" si="466"/>
        <v>-</v>
      </c>
      <c r="AG350" s="252">
        <f t="shared" si="467"/>
        <v>0</v>
      </c>
      <c r="AH350" s="126"/>
      <c r="AI350" s="35"/>
      <c r="AJ350" s="227" t="str">
        <f t="shared" si="483"/>
        <v>-</v>
      </c>
      <c r="AK350" s="238"/>
      <c r="AL350" s="239"/>
      <c r="AM350" s="238"/>
      <c r="AN350" s="139" t="str">
        <f t="shared" si="468"/>
        <v>-</v>
      </c>
      <c r="AO350" s="252">
        <f t="shared" si="469"/>
        <v>0</v>
      </c>
      <c r="AP350" s="126"/>
      <c r="AQ350" s="35"/>
      <c r="AR350" s="227" t="str">
        <f t="shared" si="484"/>
        <v>-</v>
      </c>
      <c r="AS350" s="238"/>
      <c r="AT350" s="239"/>
      <c r="AU350" s="238"/>
      <c r="AV350" s="139" t="str">
        <f t="shared" si="470"/>
        <v>-</v>
      </c>
      <c r="AW350" s="252">
        <f t="shared" si="471"/>
        <v>0</v>
      </c>
      <c r="AX350" s="126"/>
      <c r="AY350" s="35"/>
      <c r="AZ350" s="227" t="str">
        <f t="shared" si="485"/>
        <v>-</v>
      </c>
      <c r="BA350" s="238"/>
      <c r="BB350" s="239"/>
      <c r="BC350" s="238"/>
      <c r="BD350" s="139" t="str">
        <f t="shared" si="472"/>
        <v>-</v>
      </c>
      <c r="BE350" s="252">
        <f t="shared" si="473"/>
        <v>0</v>
      </c>
      <c r="BF350" s="126"/>
      <c r="BG350" s="35"/>
      <c r="BH350" s="227" t="str">
        <f t="shared" si="474"/>
        <v>-</v>
      </c>
      <c r="BI350" s="238"/>
      <c r="BJ350" s="239"/>
      <c r="BK350" s="238"/>
      <c r="BL350" s="139" t="str">
        <f t="shared" si="475"/>
        <v>-</v>
      </c>
      <c r="BM350" s="252">
        <f t="shared" si="457"/>
        <v>0</v>
      </c>
      <c r="BN350" s="126"/>
      <c r="BO350" s="35"/>
      <c r="BP350" s="227" t="str">
        <f t="shared" si="476"/>
        <v>-</v>
      </c>
      <c r="BQ350" s="238"/>
      <c r="BR350" s="239"/>
      <c r="BS350" s="238"/>
      <c r="BT350" s="139" t="str">
        <f t="shared" si="477"/>
        <v>-</v>
      </c>
      <c r="BU350" s="252">
        <f t="shared" si="458"/>
        <v>0</v>
      </c>
      <c r="BV350" s="126"/>
      <c r="BW350" s="35"/>
      <c r="BX350" s="227" t="str">
        <f t="shared" si="486"/>
        <v>-</v>
      </c>
      <c r="BY350" s="238"/>
      <c r="BZ350" s="239"/>
      <c r="CA350" s="238"/>
      <c r="CB350" s="139" t="str">
        <f t="shared" si="478"/>
        <v>-</v>
      </c>
      <c r="CC350" s="252">
        <f t="shared" si="479"/>
        <v>0</v>
      </c>
    </row>
    <row r="351" ht="15" customHeight="1" spans="1:81">
      <c r="A351" s="265"/>
      <c r="B351" s="115">
        <v>28</v>
      </c>
      <c r="C351" s="192">
        <f t="shared" si="459"/>
        <v>0</v>
      </c>
      <c r="D351" s="189">
        <f t="shared" si="487"/>
        <v>0</v>
      </c>
      <c r="E351" s="189">
        <f t="shared" si="488"/>
        <v>0</v>
      </c>
      <c r="F351" s="190">
        <f t="shared" si="489"/>
        <v>0</v>
      </c>
      <c r="G351" s="190">
        <f t="shared" si="490"/>
        <v>0</v>
      </c>
      <c r="H351" s="190">
        <f t="shared" si="491"/>
        <v>0</v>
      </c>
      <c r="I351" s="208">
        <f t="shared" si="492"/>
        <v>0</v>
      </c>
      <c r="J351" s="204" t="str">
        <f t="shared" si="480"/>
        <v>-</v>
      </c>
      <c r="K351" s="208">
        <f t="shared" si="493"/>
        <v>0</v>
      </c>
      <c r="L351" s="208">
        <f t="shared" si="494"/>
        <v>0</v>
      </c>
      <c r="M351" s="210">
        <f t="shared" si="460"/>
        <v>0</v>
      </c>
      <c r="N351" s="190">
        <f t="shared" si="495"/>
        <v>0</v>
      </c>
      <c r="O351" s="211" t="str">
        <f t="shared" si="461"/>
        <v>-</v>
      </c>
      <c r="P351" s="210">
        <f t="shared" si="462"/>
        <v>0</v>
      </c>
      <c r="Q351" s="230">
        <f t="shared" si="463"/>
        <v>0</v>
      </c>
      <c r="R351" s="126"/>
      <c r="S351" s="35"/>
      <c r="T351" s="227" t="str">
        <f t="shared" si="481"/>
        <v>-</v>
      </c>
      <c r="U351" s="238"/>
      <c r="V351" s="239"/>
      <c r="W351" s="238"/>
      <c r="X351" s="139" t="str">
        <f t="shared" si="464"/>
        <v>-</v>
      </c>
      <c r="Y351" s="252">
        <f t="shared" si="465"/>
        <v>0</v>
      </c>
      <c r="Z351" s="126"/>
      <c r="AA351" s="35"/>
      <c r="AB351" s="227" t="str">
        <f t="shared" si="482"/>
        <v>-</v>
      </c>
      <c r="AC351" s="238"/>
      <c r="AD351" s="239"/>
      <c r="AE351" s="238"/>
      <c r="AF351" s="139" t="str">
        <f t="shared" si="466"/>
        <v>-</v>
      </c>
      <c r="AG351" s="252">
        <f t="shared" si="467"/>
        <v>0</v>
      </c>
      <c r="AH351" s="126"/>
      <c r="AI351" s="35"/>
      <c r="AJ351" s="227" t="str">
        <f t="shared" si="483"/>
        <v>-</v>
      </c>
      <c r="AK351" s="238"/>
      <c r="AL351" s="239"/>
      <c r="AM351" s="238"/>
      <c r="AN351" s="139" t="str">
        <f t="shared" si="468"/>
        <v>-</v>
      </c>
      <c r="AO351" s="252">
        <f t="shared" si="469"/>
        <v>0</v>
      </c>
      <c r="AP351" s="126"/>
      <c r="AQ351" s="35"/>
      <c r="AR351" s="227" t="str">
        <f t="shared" si="484"/>
        <v>-</v>
      </c>
      <c r="AS351" s="238"/>
      <c r="AT351" s="239"/>
      <c r="AU351" s="238"/>
      <c r="AV351" s="139" t="str">
        <f t="shared" si="470"/>
        <v>-</v>
      </c>
      <c r="AW351" s="252">
        <f t="shared" si="471"/>
        <v>0</v>
      </c>
      <c r="AX351" s="126"/>
      <c r="AY351" s="35"/>
      <c r="AZ351" s="227" t="str">
        <f t="shared" si="485"/>
        <v>-</v>
      </c>
      <c r="BA351" s="238"/>
      <c r="BB351" s="239"/>
      <c r="BC351" s="238"/>
      <c r="BD351" s="139" t="str">
        <f t="shared" si="472"/>
        <v>-</v>
      </c>
      <c r="BE351" s="252">
        <f t="shared" si="473"/>
        <v>0</v>
      </c>
      <c r="BF351" s="126"/>
      <c r="BG351" s="35"/>
      <c r="BH351" s="227" t="str">
        <f t="shared" si="474"/>
        <v>-</v>
      </c>
      <c r="BI351" s="238"/>
      <c r="BJ351" s="239"/>
      <c r="BK351" s="238"/>
      <c r="BL351" s="139" t="str">
        <f t="shared" si="475"/>
        <v>-</v>
      </c>
      <c r="BM351" s="252">
        <f t="shared" si="457"/>
        <v>0</v>
      </c>
      <c r="BN351" s="126"/>
      <c r="BO351" s="35"/>
      <c r="BP351" s="227" t="str">
        <f t="shared" si="476"/>
        <v>-</v>
      </c>
      <c r="BQ351" s="238"/>
      <c r="BR351" s="239"/>
      <c r="BS351" s="238"/>
      <c r="BT351" s="139" t="str">
        <f t="shared" si="477"/>
        <v>-</v>
      </c>
      <c r="BU351" s="252">
        <f t="shared" si="458"/>
        <v>0</v>
      </c>
      <c r="BV351" s="126"/>
      <c r="BW351" s="35"/>
      <c r="BX351" s="227" t="str">
        <f t="shared" si="486"/>
        <v>-</v>
      </c>
      <c r="BY351" s="238"/>
      <c r="BZ351" s="239"/>
      <c r="CA351" s="238"/>
      <c r="CB351" s="139" t="str">
        <f t="shared" si="478"/>
        <v>-</v>
      </c>
      <c r="CC351" s="252">
        <f t="shared" si="479"/>
        <v>0</v>
      </c>
    </row>
    <row r="352" ht="15" customHeight="1" spans="1:81">
      <c r="A352" s="265"/>
      <c r="B352" s="115">
        <v>29</v>
      </c>
      <c r="C352" s="192">
        <f t="shared" si="459"/>
        <v>0</v>
      </c>
      <c r="D352" s="189">
        <f t="shared" si="487"/>
        <v>0</v>
      </c>
      <c r="E352" s="189">
        <f t="shared" si="488"/>
        <v>0</v>
      </c>
      <c r="F352" s="190">
        <f t="shared" si="489"/>
        <v>0</v>
      </c>
      <c r="G352" s="190">
        <f t="shared" si="490"/>
        <v>0</v>
      </c>
      <c r="H352" s="190">
        <f t="shared" si="491"/>
        <v>0</v>
      </c>
      <c r="I352" s="208">
        <f t="shared" si="492"/>
        <v>0</v>
      </c>
      <c r="J352" s="204" t="str">
        <f t="shared" si="480"/>
        <v>-</v>
      </c>
      <c r="K352" s="208">
        <f t="shared" si="493"/>
        <v>0</v>
      </c>
      <c r="L352" s="208">
        <f t="shared" si="494"/>
        <v>0</v>
      </c>
      <c r="M352" s="210">
        <f t="shared" si="460"/>
        <v>0</v>
      </c>
      <c r="N352" s="190">
        <f t="shared" si="495"/>
        <v>0</v>
      </c>
      <c r="O352" s="211" t="str">
        <f t="shared" si="461"/>
        <v>-</v>
      </c>
      <c r="P352" s="210">
        <f t="shared" si="462"/>
        <v>0</v>
      </c>
      <c r="Q352" s="230">
        <f t="shared" si="463"/>
        <v>0</v>
      </c>
      <c r="R352" s="126"/>
      <c r="S352" s="35"/>
      <c r="T352" s="227" t="str">
        <f t="shared" si="481"/>
        <v>-</v>
      </c>
      <c r="U352" s="238"/>
      <c r="V352" s="239"/>
      <c r="W352" s="238"/>
      <c r="X352" s="139" t="str">
        <f t="shared" si="464"/>
        <v>-</v>
      </c>
      <c r="Y352" s="252">
        <f t="shared" si="465"/>
        <v>0</v>
      </c>
      <c r="Z352" s="126"/>
      <c r="AA352" s="35"/>
      <c r="AB352" s="227" t="str">
        <f t="shared" si="482"/>
        <v>-</v>
      </c>
      <c r="AC352" s="238"/>
      <c r="AD352" s="239"/>
      <c r="AE352" s="238"/>
      <c r="AF352" s="139" t="str">
        <f t="shared" si="466"/>
        <v>-</v>
      </c>
      <c r="AG352" s="252">
        <f t="shared" si="467"/>
        <v>0</v>
      </c>
      <c r="AH352" s="126"/>
      <c r="AI352" s="35"/>
      <c r="AJ352" s="227" t="str">
        <f t="shared" si="483"/>
        <v>-</v>
      </c>
      <c r="AK352" s="238"/>
      <c r="AL352" s="239"/>
      <c r="AM352" s="238"/>
      <c r="AN352" s="139" t="str">
        <f t="shared" si="468"/>
        <v>-</v>
      </c>
      <c r="AO352" s="252">
        <f t="shared" si="469"/>
        <v>0</v>
      </c>
      <c r="AP352" s="126"/>
      <c r="AQ352" s="35"/>
      <c r="AR352" s="227" t="str">
        <f t="shared" si="484"/>
        <v>-</v>
      </c>
      <c r="AS352" s="238"/>
      <c r="AT352" s="239"/>
      <c r="AU352" s="238"/>
      <c r="AV352" s="139" t="str">
        <f t="shared" si="470"/>
        <v>-</v>
      </c>
      <c r="AW352" s="252">
        <f t="shared" si="471"/>
        <v>0</v>
      </c>
      <c r="AX352" s="126"/>
      <c r="AY352" s="35"/>
      <c r="AZ352" s="227" t="str">
        <f t="shared" si="485"/>
        <v>-</v>
      </c>
      <c r="BA352" s="238"/>
      <c r="BB352" s="239"/>
      <c r="BC352" s="238"/>
      <c r="BD352" s="139" t="str">
        <f t="shared" si="472"/>
        <v>-</v>
      </c>
      <c r="BE352" s="252">
        <f t="shared" si="473"/>
        <v>0</v>
      </c>
      <c r="BF352" s="126"/>
      <c r="BG352" s="35"/>
      <c r="BH352" s="227" t="str">
        <f t="shared" si="474"/>
        <v>-</v>
      </c>
      <c r="BI352" s="238"/>
      <c r="BJ352" s="239"/>
      <c r="BK352" s="238"/>
      <c r="BL352" s="139" t="str">
        <f t="shared" si="475"/>
        <v>-</v>
      </c>
      <c r="BM352" s="252">
        <f t="shared" si="457"/>
        <v>0</v>
      </c>
      <c r="BN352" s="126"/>
      <c r="BO352" s="35"/>
      <c r="BP352" s="227" t="str">
        <f t="shared" si="476"/>
        <v>-</v>
      </c>
      <c r="BQ352" s="238"/>
      <c r="BR352" s="239"/>
      <c r="BS352" s="238"/>
      <c r="BT352" s="139" t="str">
        <f t="shared" si="477"/>
        <v>-</v>
      </c>
      <c r="BU352" s="252">
        <f t="shared" si="458"/>
        <v>0</v>
      </c>
      <c r="BV352" s="126"/>
      <c r="BW352" s="35"/>
      <c r="BX352" s="227" t="str">
        <f t="shared" si="486"/>
        <v>-</v>
      </c>
      <c r="BY352" s="238"/>
      <c r="BZ352" s="239"/>
      <c r="CA352" s="238"/>
      <c r="CB352" s="139" t="str">
        <f t="shared" si="478"/>
        <v>-</v>
      </c>
      <c r="CC352" s="252">
        <f t="shared" si="479"/>
        <v>0</v>
      </c>
    </row>
    <row r="353" ht="15" customHeight="1" spans="1:81">
      <c r="A353" s="265"/>
      <c r="B353" s="115">
        <v>30</v>
      </c>
      <c r="C353" s="192">
        <f t="shared" si="459"/>
        <v>0</v>
      </c>
      <c r="D353" s="189">
        <f t="shared" si="487"/>
        <v>0</v>
      </c>
      <c r="E353" s="189">
        <f t="shared" si="488"/>
        <v>0</v>
      </c>
      <c r="F353" s="190">
        <f t="shared" si="489"/>
        <v>0</v>
      </c>
      <c r="G353" s="190">
        <f t="shared" si="490"/>
        <v>0</v>
      </c>
      <c r="H353" s="190">
        <f t="shared" si="491"/>
        <v>0</v>
      </c>
      <c r="I353" s="208">
        <f t="shared" si="492"/>
        <v>0</v>
      </c>
      <c r="J353" s="204" t="str">
        <f t="shared" si="480"/>
        <v>-</v>
      </c>
      <c r="K353" s="208">
        <f t="shared" si="493"/>
        <v>0</v>
      </c>
      <c r="L353" s="208">
        <f t="shared" si="494"/>
        <v>0</v>
      </c>
      <c r="M353" s="210">
        <f t="shared" si="460"/>
        <v>0</v>
      </c>
      <c r="N353" s="190">
        <f t="shared" si="495"/>
        <v>0</v>
      </c>
      <c r="O353" s="211" t="str">
        <f t="shared" si="461"/>
        <v>-</v>
      </c>
      <c r="P353" s="210">
        <f t="shared" si="462"/>
        <v>0</v>
      </c>
      <c r="Q353" s="230">
        <f t="shared" si="463"/>
        <v>0</v>
      </c>
      <c r="R353" s="126"/>
      <c r="S353" s="35"/>
      <c r="T353" s="227" t="str">
        <f t="shared" si="481"/>
        <v>-</v>
      </c>
      <c r="U353" s="238"/>
      <c r="V353" s="239"/>
      <c r="W353" s="238"/>
      <c r="X353" s="139" t="str">
        <f t="shared" si="464"/>
        <v>-</v>
      </c>
      <c r="Y353" s="252">
        <f t="shared" si="465"/>
        <v>0</v>
      </c>
      <c r="Z353" s="126"/>
      <c r="AA353" s="35"/>
      <c r="AB353" s="227" t="str">
        <f t="shared" si="482"/>
        <v>-</v>
      </c>
      <c r="AC353" s="238"/>
      <c r="AD353" s="239"/>
      <c r="AE353" s="238"/>
      <c r="AF353" s="139" t="str">
        <f t="shared" si="466"/>
        <v>-</v>
      </c>
      <c r="AG353" s="252">
        <f t="shared" si="467"/>
        <v>0</v>
      </c>
      <c r="AH353" s="126"/>
      <c r="AI353" s="35"/>
      <c r="AJ353" s="227" t="str">
        <f t="shared" si="483"/>
        <v>-</v>
      </c>
      <c r="AK353" s="238"/>
      <c r="AL353" s="239"/>
      <c r="AM353" s="238"/>
      <c r="AN353" s="139" t="str">
        <f t="shared" si="468"/>
        <v>-</v>
      </c>
      <c r="AO353" s="252">
        <f t="shared" si="469"/>
        <v>0</v>
      </c>
      <c r="AP353" s="126"/>
      <c r="AQ353" s="35"/>
      <c r="AR353" s="227" t="str">
        <f t="shared" si="484"/>
        <v>-</v>
      </c>
      <c r="AS353" s="238"/>
      <c r="AT353" s="239"/>
      <c r="AU353" s="238"/>
      <c r="AV353" s="139" t="str">
        <f t="shared" si="470"/>
        <v>-</v>
      </c>
      <c r="AW353" s="252">
        <f t="shared" si="471"/>
        <v>0</v>
      </c>
      <c r="AX353" s="126"/>
      <c r="AY353" s="35"/>
      <c r="AZ353" s="227" t="str">
        <f t="shared" si="485"/>
        <v>-</v>
      </c>
      <c r="BA353" s="238"/>
      <c r="BB353" s="239"/>
      <c r="BC353" s="238"/>
      <c r="BD353" s="139" t="str">
        <f t="shared" si="472"/>
        <v>-</v>
      </c>
      <c r="BE353" s="252">
        <f t="shared" si="473"/>
        <v>0</v>
      </c>
      <c r="BF353" s="126"/>
      <c r="BG353" s="35"/>
      <c r="BH353" s="227" t="str">
        <f t="shared" si="474"/>
        <v>-</v>
      </c>
      <c r="BI353" s="238"/>
      <c r="BJ353" s="239"/>
      <c r="BK353" s="238"/>
      <c r="BL353" s="139" t="str">
        <f t="shared" si="475"/>
        <v>-</v>
      </c>
      <c r="BM353" s="252">
        <f t="shared" si="457"/>
        <v>0</v>
      </c>
      <c r="BN353" s="126"/>
      <c r="BO353" s="35"/>
      <c r="BP353" s="227" t="str">
        <f t="shared" si="476"/>
        <v>-</v>
      </c>
      <c r="BQ353" s="238"/>
      <c r="BR353" s="239"/>
      <c r="BS353" s="238"/>
      <c r="BT353" s="139" t="str">
        <f t="shared" si="477"/>
        <v>-</v>
      </c>
      <c r="BU353" s="252">
        <f t="shared" si="458"/>
        <v>0</v>
      </c>
      <c r="BV353" s="126"/>
      <c r="BW353" s="35"/>
      <c r="BX353" s="227" t="str">
        <f t="shared" si="486"/>
        <v>-</v>
      </c>
      <c r="BY353" s="238"/>
      <c r="BZ353" s="239"/>
      <c r="CA353" s="238"/>
      <c r="CB353" s="139" t="str">
        <f t="shared" si="478"/>
        <v>-</v>
      </c>
      <c r="CC353" s="252">
        <f t="shared" si="479"/>
        <v>0</v>
      </c>
    </row>
    <row r="354" ht="16.5" customHeight="1" spans="1:81">
      <c r="A354" s="265" t="s">
        <v>61</v>
      </c>
      <c r="B354" s="186"/>
      <c r="C354" s="156">
        <f t="shared" ref="C354:M354" si="496">SUM(C355:C385)</f>
        <v>0</v>
      </c>
      <c r="D354" s="189">
        <f t="shared" si="487"/>
        <v>0</v>
      </c>
      <c r="E354" s="189">
        <f t="shared" si="488"/>
        <v>0</v>
      </c>
      <c r="F354" s="264">
        <f t="shared" si="489"/>
        <v>0</v>
      </c>
      <c r="G354" s="190">
        <f t="shared" si="490"/>
        <v>0</v>
      </c>
      <c r="H354" s="190">
        <f t="shared" si="491"/>
        <v>0</v>
      </c>
      <c r="I354" s="208">
        <f t="shared" si="492"/>
        <v>0</v>
      </c>
      <c r="J354" s="268" t="str">
        <f t="shared" si="480"/>
        <v>-</v>
      </c>
      <c r="K354" s="269">
        <f t="shared" si="493"/>
        <v>0</v>
      </c>
      <c r="L354" s="208">
        <f t="shared" si="494"/>
        <v>0</v>
      </c>
      <c r="M354" s="157">
        <f t="shared" si="496"/>
        <v>0</v>
      </c>
      <c r="N354" s="264">
        <f t="shared" si="495"/>
        <v>0</v>
      </c>
      <c r="O354" s="152" t="str">
        <f t="shared" si="461"/>
        <v>-</v>
      </c>
      <c r="P354" s="157">
        <f t="shared" si="462"/>
        <v>0</v>
      </c>
      <c r="Q354" s="274">
        <f t="shared" si="463"/>
        <v>0</v>
      </c>
      <c r="R354" s="97">
        <f t="shared" ref="R354:W354" si="497">SUM(R355:R385)</f>
        <v>0</v>
      </c>
      <c r="S354" s="23">
        <f t="shared" si="497"/>
        <v>0</v>
      </c>
      <c r="T354" s="99"/>
      <c r="U354" s="224">
        <f t="shared" si="497"/>
        <v>0</v>
      </c>
      <c r="V354" s="225">
        <f t="shared" si="497"/>
        <v>0</v>
      </c>
      <c r="W354" s="224">
        <f t="shared" si="497"/>
        <v>0</v>
      </c>
      <c r="X354" s="100" t="str">
        <f t="shared" ref="X354:X385" si="498">IF(U354&lt;&gt;0,U354/S354,"-")</f>
        <v>-</v>
      </c>
      <c r="Y354" s="248">
        <f t="shared" ref="Y354:AA354" si="499">SUM(Y355:Y385)</f>
        <v>0</v>
      </c>
      <c r="Z354" s="97">
        <f t="shared" si="499"/>
        <v>0</v>
      </c>
      <c r="AA354" s="23">
        <f t="shared" si="499"/>
        <v>0</v>
      </c>
      <c r="AB354" s="99"/>
      <c r="AC354" s="224">
        <f t="shared" ref="AC354:AE354" si="500">SUM(AC355:AC385)</f>
        <v>0</v>
      </c>
      <c r="AD354" s="225">
        <f t="shared" si="500"/>
        <v>0</v>
      </c>
      <c r="AE354" s="224">
        <f t="shared" si="500"/>
        <v>0</v>
      </c>
      <c r="AF354" s="100" t="str">
        <f t="shared" si="466"/>
        <v>-</v>
      </c>
      <c r="AG354" s="248">
        <f t="shared" ref="AG354:AI354" si="501">SUM(AG355:AG385)</f>
        <v>0</v>
      </c>
      <c r="AH354" s="97">
        <f t="shared" si="501"/>
        <v>0</v>
      </c>
      <c r="AI354" s="23">
        <f t="shared" si="501"/>
        <v>0</v>
      </c>
      <c r="AJ354" s="99"/>
      <c r="AK354" s="224">
        <f t="shared" ref="AK354:AM354" si="502">SUM(AK355:AK385)</f>
        <v>0</v>
      </c>
      <c r="AL354" s="225">
        <f t="shared" si="502"/>
        <v>0</v>
      </c>
      <c r="AM354" s="224">
        <f t="shared" si="502"/>
        <v>0</v>
      </c>
      <c r="AN354" s="100" t="str">
        <f t="shared" si="468"/>
        <v>-</v>
      </c>
      <c r="AO354" s="248">
        <f t="shared" ref="AO354:AQ354" si="503">SUM(AO355:AO385)</f>
        <v>0</v>
      </c>
      <c r="AP354" s="97">
        <f t="shared" si="503"/>
        <v>0</v>
      </c>
      <c r="AQ354" s="23">
        <f t="shared" si="503"/>
        <v>0</v>
      </c>
      <c r="AR354" s="99"/>
      <c r="AS354" s="224">
        <f t="shared" ref="AS354:AU354" si="504">SUM(AS355:AS385)</f>
        <v>0</v>
      </c>
      <c r="AT354" s="225">
        <f t="shared" si="504"/>
        <v>0</v>
      </c>
      <c r="AU354" s="224">
        <f t="shared" si="504"/>
        <v>0</v>
      </c>
      <c r="AV354" s="100" t="str">
        <f t="shared" si="470"/>
        <v>-</v>
      </c>
      <c r="AW354" s="248">
        <f>SUM(AW355:AW385)</f>
        <v>0</v>
      </c>
      <c r="AX354" s="97">
        <f t="shared" ref="AX354:AY354" si="505">SUM(AX355:AX385)</f>
        <v>0</v>
      </c>
      <c r="AY354" s="23">
        <f t="shared" si="505"/>
        <v>0</v>
      </c>
      <c r="AZ354" s="99"/>
      <c r="BA354" s="224">
        <f t="shared" ref="BA354:BC354" si="506">SUM(BA355:BA385)</f>
        <v>0</v>
      </c>
      <c r="BB354" s="225">
        <f t="shared" si="506"/>
        <v>0</v>
      </c>
      <c r="BC354" s="224">
        <f t="shared" si="506"/>
        <v>0</v>
      </c>
      <c r="BD354" s="100" t="str">
        <f t="shared" si="472"/>
        <v>-</v>
      </c>
      <c r="BE354" s="248">
        <f t="shared" ref="BE354:BG354" si="507">SUM(BE355:BE385)</f>
        <v>0</v>
      </c>
      <c r="BF354" s="97">
        <f t="shared" si="507"/>
        <v>0</v>
      </c>
      <c r="BG354" s="23">
        <f t="shared" si="507"/>
        <v>0</v>
      </c>
      <c r="BH354" s="99"/>
      <c r="BI354" s="224">
        <f t="shared" ref="BI354:BK354" si="508">SUM(BI355:BI385)</f>
        <v>0</v>
      </c>
      <c r="BJ354" s="225">
        <f t="shared" si="508"/>
        <v>0</v>
      </c>
      <c r="BK354" s="224">
        <f t="shared" si="508"/>
        <v>0</v>
      </c>
      <c r="BL354" s="100" t="str">
        <f t="shared" si="475"/>
        <v>-</v>
      </c>
      <c r="BM354" s="248">
        <f t="shared" ref="BM354:BO354" si="509">SUM(BM355:BM385)</f>
        <v>0</v>
      </c>
      <c r="BN354" s="97">
        <f t="shared" si="509"/>
        <v>0</v>
      </c>
      <c r="BO354" s="23">
        <f t="shared" si="509"/>
        <v>0</v>
      </c>
      <c r="BP354" s="99"/>
      <c r="BQ354" s="224">
        <f t="shared" ref="BQ354:BS354" si="510">SUM(BQ355:BQ385)</f>
        <v>0</v>
      </c>
      <c r="BR354" s="225">
        <f t="shared" si="510"/>
        <v>0</v>
      </c>
      <c r="BS354" s="224">
        <f t="shared" si="510"/>
        <v>0</v>
      </c>
      <c r="BT354" s="100" t="str">
        <f t="shared" si="477"/>
        <v>-</v>
      </c>
      <c r="BU354" s="248">
        <f>SUM(BU355:BU385)</f>
        <v>0</v>
      </c>
      <c r="BV354" s="97">
        <f>SUM(BV355:BV385)</f>
        <v>0</v>
      </c>
      <c r="BW354" s="23">
        <f>SUM(BW355:BW385)</f>
        <v>0</v>
      </c>
      <c r="BX354" s="99"/>
      <c r="BY354" s="224">
        <f t="shared" ref="BY354:CA354" si="511">SUM(BY355:BY385)</f>
        <v>0</v>
      </c>
      <c r="BZ354" s="225">
        <f t="shared" si="511"/>
        <v>0</v>
      </c>
      <c r="CA354" s="224">
        <f t="shared" si="511"/>
        <v>0</v>
      </c>
      <c r="CB354" s="100" t="str">
        <f t="shared" si="478"/>
        <v>-</v>
      </c>
      <c r="CC354" s="248">
        <f t="shared" ref="CC354" si="512">SUM(CC355:CC385)</f>
        <v>0</v>
      </c>
    </row>
    <row r="355" ht="14.25" customHeight="1" spans="1:81">
      <c r="A355" s="265" t="s">
        <v>61</v>
      </c>
      <c r="B355" s="102">
        <v>1</v>
      </c>
      <c r="C355" s="188">
        <f t="shared" ref="C355:C385" si="513">D355+E355</f>
        <v>0</v>
      </c>
      <c r="D355" s="189">
        <f t="shared" si="487"/>
        <v>0</v>
      </c>
      <c r="E355" s="189">
        <f t="shared" si="488"/>
        <v>0</v>
      </c>
      <c r="F355" s="190">
        <f t="shared" si="489"/>
        <v>0</v>
      </c>
      <c r="G355" s="190">
        <f t="shared" si="490"/>
        <v>0</v>
      </c>
      <c r="H355" s="190">
        <f t="shared" si="491"/>
        <v>0</v>
      </c>
      <c r="I355" s="208">
        <f t="shared" si="492"/>
        <v>0</v>
      </c>
      <c r="J355" s="204" t="str">
        <f t="shared" si="480"/>
        <v>-</v>
      </c>
      <c r="K355" s="208">
        <f t="shared" si="493"/>
        <v>0</v>
      </c>
      <c r="L355" s="208">
        <f t="shared" si="494"/>
        <v>0</v>
      </c>
      <c r="M355" s="190">
        <f t="shared" ref="M355:M385" si="514">F355-N355</f>
        <v>0</v>
      </c>
      <c r="N355" s="190">
        <f t="shared" si="495"/>
        <v>0</v>
      </c>
      <c r="O355" s="209" t="str">
        <f t="shared" ref="O355:O385" si="515">IF(M355&lt;&gt;0,M355/I355,"-")</f>
        <v>-</v>
      </c>
      <c r="P355" s="190">
        <f t="shared" ref="P355:P385" si="516">M355-Q355</f>
        <v>0</v>
      </c>
      <c r="Q355" s="226">
        <f t="shared" ref="Q355:Q385" si="517">M355*0.2</f>
        <v>0</v>
      </c>
      <c r="R355" s="103"/>
      <c r="S355" s="27"/>
      <c r="T355" s="105"/>
      <c r="U355" s="228"/>
      <c r="V355" s="229"/>
      <c r="W355" s="228"/>
      <c r="X355" s="136" t="str">
        <f t="shared" si="498"/>
        <v>-</v>
      </c>
      <c r="Y355" s="249">
        <f t="shared" ref="Y355:Y385" si="518">R355-S355</f>
        <v>0</v>
      </c>
      <c r="Z355" s="103"/>
      <c r="AA355" s="27"/>
      <c r="AB355" s="105"/>
      <c r="AC355" s="228"/>
      <c r="AD355" s="229"/>
      <c r="AE355" s="228"/>
      <c r="AF355" s="136" t="str">
        <f t="shared" si="466"/>
        <v>-</v>
      </c>
      <c r="AG355" s="249">
        <f t="shared" ref="AG355:AG385" si="519">Z355-AA355</f>
        <v>0</v>
      </c>
      <c r="AH355" s="103"/>
      <c r="AI355" s="27"/>
      <c r="AJ355" s="105"/>
      <c r="AK355" s="228"/>
      <c r="AL355" s="229"/>
      <c r="AM355" s="228"/>
      <c r="AN355" s="136" t="str">
        <f t="shared" si="468"/>
        <v>-</v>
      </c>
      <c r="AO355" s="249">
        <f t="shared" ref="AO355:AO385" si="520">AH355-AI355</f>
        <v>0</v>
      </c>
      <c r="AP355" s="103"/>
      <c r="AQ355" s="27"/>
      <c r="AR355" s="105"/>
      <c r="AS355" s="228"/>
      <c r="AT355" s="229"/>
      <c r="AU355" s="228"/>
      <c r="AV355" s="136" t="str">
        <f t="shared" si="470"/>
        <v>-</v>
      </c>
      <c r="AW355" s="249">
        <f t="shared" ref="AW355:AW385" si="521">AP355-AQ355</f>
        <v>0</v>
      </c>
      <c r="AX355" s="103"/>
      <c r="AY355" s="27"/>
      <c r="AZ355" s="105"/>
      <c r="BA355" s="228"/>
      <c r="BB355" s="229"/>
      <c r="BC355" s="228"/>
      <c r="BD355" s="136" t="str">
        <f t="shared" si="472"/>
        <v>-</v>
      </c>
      <c r="BE355" s="249">
        <f t="shared" ref="BE355:BE385" si="522">AX355-AY355</f>
        <v>0</v>
      </c>
      <c r="BF355" s="103"/>
      <c r="BG355" s="27"/>
      <c r="BH355" s="105"/>
      <c r="BI355" s="228"/>
      <c r="BJ355" s="229"/>
      <c r="BK355" s="228"/>
      <c r="BL355" s="136" t="str">
        <f t="shared" si="475"/>
        <v>-</v>
      </c>
      <c r="BM355" s="249">
        <f t="shared" ref="BM355:BM385" si="523">BF355-BG355</f>
        <v>0</v>
      </c>
      <c r="BN355" s="103"/>
      <c r="BO355" s="27"/>
      <c r="BP355" s="105"/>
      <c r="BQ355" s="228"/>
      <c r="BR355" s="229"/>
      <c r="BS355" s="228"/>
      <c r="BT355" s="136" t="str">
        <f t="shared" si="477"/>
        <v>-</v>
      </c>
      <c r="BU355" s="249">
        <f t="shared" ref="BU355:BU385" si="524">BN355-BO355</f>
        <v>0</v>
      </c>
      <c r="BV355" s="103"/>
      <c r="BW355" s="27"/>
      <c r="BX355" s="105"/>
      <c r="BY355" s="228"/>
      <c r="BZ355" s="229"/>
      <c r="CA355" s="228"/>
      <c r="CB355" s="136" t="str">
        <f t="shared" si="478"/>
        <v>-</v>
      </c>
      <c r="CC355" s="249">
        <f t="shared" ref="CC355:CC385" si="525">BV355-BW355</f>
        <v>0</v>
      </c>
    </row>
    <row r="356" ht="14.25" customHeight="1" spans="1:81">
      <c r="A356" s="265"/>
      <c r="B356" s="108">
        <v>2</v>
      </c>
      <c r="C356" s="192">
        <f t="shared" si="513"/>
        <v>0</v>
      </c>
      <c r="D356" s="189">
        <f t="shared" si="487"/>
        <v>0</v>
      </c>
      <c r="E356" s="189">
        <f t="shared" si="488"/>
        <v>0</v>
      </c>
      <c r="F356" s="190">
        <f t="shared" si="489"/>
        <v>0</v>
      </c>
      <c r="G356" s="190">
        <f t="shared" si="490"/>
        <v>0</v>
      </c>
      <c r="H356" s="190">
        <f t="shared" si="491"/>
        <v>0</v>
      </c>
      <c r="I356" s="208">
        <f t="shared" si="492"/>
        <v>0</v>
      </c>
      <c r="J356" s="204" t="str">
        <f t="shared" si="480"/>
        <v>-</v>
      </c>
      <c r="K356" s="208">
        <f t="shared" si="493"/>
        <v>0</v>
      </c>
      <c r="L356" s="208">
        <f t="shared" si="494"/>
        <v>0</v>
      </c>
      <c r="M356" s="210">
        <f t="shared" si="514"/>
        <v>0</v>
      </c>
      <c r="N356" s="190">
        <f t="shared" si="495"/>
        <v>0</v>
      </c>
      <c r="O356" s="211" t="str">
        <f t="shared" si="515"/>
        <v>-</v>
      </c>
      <c r="P356" s="210">
        <f t="shared" si="516"/>
        <v>0</v>
      </c>
      <c r="Q356" s="230">
        <f t="shared" si="517"/>
        <v>0</v>
      </c>
      <c r="R356" s="109"/>
      <c r="S356" s="31"/>
      <c r="T356" s="133"/>
      <c r="U356" s="231"/>
      <c r="V356" s="232"/>
      <c r="W356" s="231"/>
      <c r="X356" s="137" t="str">
        <f t="shared" si="498"/>
        <v>-</v>
      </c>
      <c r="Y356" s="250">
        <f t="shared" si="518"/>
        <v>0</v>
      </c>
      <c r="Z356" s="109"/>
      <c r="AA356" s="31"/>
      <c r="AB356" s="133"/>
      <c r="AC356" s="231"/>
      <c r="AD356" s="232"/>
      <c r="AE356" s="231"/>
      <c r="AF356" s="137" t="str">
        <f t="shared" si="466"/>
        <v>-</v>
      </c>
      <c r="AG356" s="250">
        <f t="shared" si="519"/>
        <v>0</v>
      </c>
      <c r="AH356" s="109"/>
      <c r="AI356" s="31"/>
      <c r="AJ356" s="133"/>
      <c r="AK356" s="231"/>
      <c r="AL356" s="232"/>
      <c r="AM356" s="231"/>
      <c r="AN356" s="137" t="str">
        <f t="shared" si="468"/>
        <v>-</v>
      </c>
      <c r="AO356" s="250">
        <f t="shared" si="520"/>
        <v>0</v>
      </c>
      <c r="AP356" s="109"/>
      <c r="AQ356" s="31"/>
      <c r="AR356" s="133"/>
      <c r="AS356" s="231"/>
      <c r="AT356" s="232"/>
      <c r="AU356" s="231"/>
      <c r="AV356" s="137" t="str">
        <f t="shared" si="470"/>
        <v>-</v>
      </c>
      <c r="AW356" s="250">
        <f t="shared" si="521"/>
        <v>0</v>
      </c>
      <c r="AX356" s="109"/>
      <c r="AY356" s="31"/>
      <c r="AZ356" s="133"/>
      <c r="BA356" s="231"/>
      <c r="BB356" s="232"/>
      <c r="BC356" s="231"/>
      <c r="BD356" s="137" t="str">
        <f t="shared" si="472"/>
        <v>-</v>
      </c>
      <c r="BE356" s="250">
        <f t="shared" si="522"/>
        <v>0</v>
      </c>
      <c r="BF356" s="109"/>
      <c r="BG356" s="31"/>
      <c r="BH356" s="133"/>
      <c r="BI356" s="231"/>
      <c r="BJ356" s="232"/>
      <c r="BK356" s="231"/>
      <c r="BL356" s="137" t="str">
        <f t="shared" si="475"/>
        <v>-</v>
      </c>
      <c r="BM356" s="250">
        <f t="shared" si="523"/>
        <v>0</v>
      </c>
      <c r="BN356" s="109"/>
      <c r="BO356" s="31"/>
      <c r="BP356" s="133"/>
      <c r="BQ356" s="231"/>
      <c r="BR356" s="232"/>
      <c r="BS356" s="231"/>
      <c r="BT356" s="137" t="str">
        <f t="shared" si="477"/>
        <v>-</v>
      </c>
      <c r="BU356" s="250">
        <f t="shared" si="524"/>
        <v>0</v>
      </c>
      <c r="BV356" s="109"/>
      <c r="BW356" s="31"/>
      <c r="BX356" s="133"/>
      <c r="BY356" s="231"/>
      <c r="BZ356" s="232"/>
      <c r="CA356" s="231"/>
      <c r="CB356" s="137" t="str">
        <f t="shared" si="478"/>
        <v>-</v>
      </c>
      <c r="CC356" s="250">
        <f t="shared" si="525"/>
        <v>0</v>
      </c>
    </row>
    <row r="357" ht="14.25" customHeight="1" spans="1:81">
      <c r="A357" s="265"/>
      <c r="B357" s="108">
        <v>3</v>
      </c>
      <c r="C357" s="192">
        <f t="shared" si="513"/>
        <v>0</v>
      </c>
      <c r="D357" s="189">
        <f t="shared" si="487"/>
        <v>0</v>
      </c>
      <c r="E357" s="189">
        <f t="shared" si="488"/>
        <v>0</v>
      </c>
      <c r="F357" s="190">
        <f t="shared" si="489"/>
        <v>0</v>
      </c>
      <c r="G357" s="190">
        <f t="shared" si="490"/>
        <v>0</v>
      </c>
      <c r="H357" s="190">
        <f t="shared" si="491"/>
        <v>0</v>
      </c>
      <c r="I357" s="208">
        <f t="shared" si="492"/>
        <v>0</v>
      </c>
      <c r="J357" s="204" t="str">
        <f t="shared" si="480"/>
        <v>-</v>
      </c>
      <c r="K357" s="208">
        <f t="shared" si="493"/>
        <v>0</v>
      </c>
      <c r="L357" s="208">
        <f t="shared" si="494"/>
        <v>0</v>
      </c>
      <c r="M357" s="210">
        <f t="shared" si="514"/>
        <v>0</v>
      </c>
      <c r="N357" s="190">
        <f t="shared" si="495"/>
        <v>0</v>
      </c>
      <c r="O357" s="211" t="str">
        <f t="shared" si="515"/>
        <v>-</v>
      </c>
      <c r="P357" s="210">
        <f t="shared" si="516"/>
        <v>0</v>
      </c>
      <c r="Q357" s="230">
        <f t="shared" si="517"/>
        <v>0</v>
      </c>
      <c r="R357" s="109"/>
      <c r="S357" s="31"/>
      <c r="T357" s="133"/>
      <c r="U357" s="231"/>
      <c r="V357" s="232"/>
      <c r="W357" s="231"/>
      <c r="X357" s="137" t="str">
        <f t="shared" si="498"/>
        <v>-</v>
      </c>
      <c r="Y357" s="250">
        <f t="shared" si="518"/>
        <v>0</v>
      </c>
      <c r="Z357" s="109"/>
      <c r="AA357" s="31"/>
      <c r="AB357" s="133"/>
      <c r="AC357" s="231"/>
      <c r="AD357" s="232"/>
      <c r="AE357" s="231"/>
      <c r="AF357" s="137" t="str">
        <f t="shared" si="466"/>
        <v>-</v>
      </c>
      <c r="AG357" s="250">
        <f t="shared" si="519"/>
        <v>0</v>
      </c>
      <c r="AH357" s="109"/>
      <c r="AI357" s="31"/>
      <c r="AJ357" s="133"/>
      <c r="AK357" s="231"/>
      <c r="AL357" s="232"/>
      <c r="AM357" s="231"/>
      <c r="AN357" s="137" t="str">
        <f t="shared" si="468"/>
        <v>-</v>
      </c>
      <c r="AO357" s="250">
        <f t="shared" si="520"/>
        <v>0</v>
      </c>
      <c r="AP357" s="109"/>
      <c r="AQ357" s="31"/>
      <c r="AR357" s="133"/>
      <c r="AS357" s="231"/>
      <c r="AT357" s="232"/>
      <c r="AU357" s="231"/>
      <c r="AV357" s="137" t="str">
        <f t="shared" si="470"/>
        <v>-</v>
      </c>
      <c r="AW357" s="250">
        <f t="shared" si="521"/>
        <v>0</v>
      </c>
      <c r="AX357" s="109"/>
      <c r="AY357" s="31"/>
      <c r="AZ357" s="133"/>
      <c r="BA357" s="231"/>
      <c r="BB357" s="232"/>
      <c r="BC357" s="231"/>
      <c r="BD357" s="137" t="str">
        <f t="shared" si="472"/>
        <v>-</v>
      </c>
      <c r="BE357" s="250">
        <f t="shared" si="522"/>
        <v>0</v>
      </c>
      <c r="BF357" s="109"/>
      <c r="BG357" s="31"/>
      <c r="BH357" s="133"/>
      <c r="BI357" s="231"/>
      <c r="BJ357" s="232"/>
      <c r="BK357" s="231"/>
      <c r="BL357" s="137" t="str">
        <f t="shared" si="475"/>
        <v>-</v>
      </c>
      <c r="BM357" s="250">
        <f t="shared" si="523"/>
        <v>0</v>
      </c>
      <c r="BN357" s="109"/>
      <c r="BO357" s="31"/>
      <c r="BP357" s="133"/>
      <c r="BQ357" s="231"/>
      <c r="BR357" s="232"/>
      <c r="BS357" s="231"/>
      <c r="BT357" s="137" t="str">
        <f t="shared" si="477"/>
        <v>-</v>
      </c>
      <c r="BU357" s="250">
        <f t="shared" si="524"/>
        <v>0</v>
      </c>
      <c r="BV357" s="109"/>
      <c r="BW357" s="31"/>
      <c r="BX357" s="133"/>
      <c r="BY357" s="231"/>
      <c r="BZ357" s="232"/>
      <c r="CA357" s="231"/>
      <c r="CB357" s="137" t="str">
        <f t="shared" si="478"/>
        <v>-</v>
      </c>
      <c r="CC357" s="250">
        <f t="shared" si="525"/>
        <v>0</v>
      </c>
    </row>
    <row r="358" ht="14.25" customHeight="1" spans="1:81">
      <c r="A358" s="265"/>
      <c r="B358" s="108">
        <v>4</v>
      </c>
      <c r="C358" s="192">
        <f t="shared" si="513"/>
        <v>0</v>
      </c>
      <c r="D358" s="189">
        <f t="shared" si="487"/>
        <v>0</v>
      </c>
      <c r="E358" s="189">
        <f t="shared" si="488"/>
        <v>0</v>
      </c>
      <c r="F358" s="190">
        <f t="shared" si="489"/>
        <v>0</v>
      </c>
      <c r="G358" s="190">
        <f t="shared" si="490"/>
        <v>0</v>
      </c>
      <c r="H358" s="190">
        <f t="shared" si="491"/>
        <v>0</v>
      </c>
      <c r="I358" s="208">
        <f t="shared" si="492"/>
        <v>0</v>
      </c>
      <c r="J358" s="204" t="str">
        <f t="shared" si="480"/>
        <v>-</v>
      </c>
      <c r="K358" s="208">
        <f t="shared" si="493"/>
        <v>0</v>
      </c>
      <c r="L358" s="208">
        <f t="shared" si="494"/>
        <v>0</v>
      </c>
      <c r="M358" s="210">
        <f t="shared" si="514"/>
        <v>0</v>
      </c>
      <c r="N358" s="190">
        <f t="shared" si="495"/>
        <v>0</v>
      </c>
      <c r="O358" s="211" t="str">
        <f t="shared" si="515"/>
        <v>-</v>
      </c>
      <c r="P358" s="210">
        <f t="shared" si="516"/>
        <v>0</v>
      </c>
      <c r="Q358" s="230">
        <f t="shared" si="517"/>
        <v>0</v>
      </c>
      <c r="R358" s="109"/>
      <c r="S358" s="31"/>
      <c r="T358" s="133"/>
      <c r="U358" s="231"/>
      <c r="V358" s="232"/>
      <c r="W358" s="231"/>
      <c r="X358" s="137" t="str">
        <f t="shared" si="498"/>
        <v>-</v>
      </c>
      <c r="Y358" s="250">
        <f t="shared" si="518"/>
        <v>0</v>
      </c>
      <c r="Z358" s="109"/>
      <c r="AA358" s="31"/>
      <c r="AB358" s="133"/>
      <c r="AC358" s="231"/>
      <c r="AD358" s="232"/>
      <c r="AE358" s="231"/>
      <c r="AF358" s="137" t="str">
        <f t="shared" si="466"/>
        <v>-</v>
      </c>
      <c r="AG358" s="250">
        <f t="shared" si="519"/>
        <v>0</v>
      </c>
      <c r="AH358" s="109"/>
      <c r="AI358" s="31"/>
      <c r="AJ358" s="133"/>
      <c r="AK358" s="231"/>
      <c r="AL358" s="232"/>
      <c r="AM358" s="231"/>
      <c r="AN358" s="137" t="str">
        <f t="shared" si="468"/>
        <v>-</v>
      </c>
      <c r="AO358" s="250">
        <f t="shared" si="520"/>
        <v>0</v>
      </c>
      <c r="AP358" s="109"/>
      <c r="AQ358" s="31"/>
      <c r="AR358" s="133"/>
      <c r="AS358" s="231"/>
      <c r="AT358" s="232"/>
      <c r="AU358" s="231"/>
      <c r="AV358" s="137" t="str">
        <f t="shared" si="470"/>
        <v>-</v>
      </c>
      <c r="AW358" s="250">
        <f t="shared" si="521"/>
        <v>0</v>
      </c>
      <c r="AX358" s="109"/>
      <c r="AY358" s="31"/>
      <c r="AZ358" s="133"/>
      <c r="BA358" s="231"/>
      <c r="BB358" s="232"/>
      <c r="BC358" s="231"/>
      <c r="BD358" s="137" t="str">
        <f t="shared" si="472"/>
        <v>-</v>
      </c>
      <c r="BE358" s="250">
        <f t="shared" si="522"/>
        <v>0</v>
      </c>
      <c r="BF358" s="109"/>
      <c r="BG358" s="31"/>
      <c r="BH358" s="133"/>
      <c r="BI358" s="231"/>
      <c r="BJ358" s="232"/>
      <c r="BK358" s="231"/>
      <c r="BL358" s="137" t="str">
        <f t="shared" si="475"/>
        <v>-</v>
      </c>
      <c r="BM358" s="250">
        <f t="shared" si="523"/>
        <v>0</v>
      </c>
      <c r="BN358" s="109"/>
      <c r="BO358" s="31"/>
      <c r="BP358" s="133"/>
      <c r="BQ358" s="231"/>
      <c r="BR358" s="232"/>
      <c r="BS358" s="231"/>
      <c r="BT358" s="137" t="str">
        <f t="shared" si="477"/>
        <v>-</v>
      </c>
      <c r="BU358" s="250">
        <f t="shared" si="524"/>
        <v>0</v>
      </c>
      <c r="BV358" s="109"/>
      <c r="BW358" s="31"/>
      <c r="BX358" s="133"/>
      <c r="BY358" s="231"/>
      <c r="BZ358" s="232"/>
      <c r="CA358" s="231"/>
      <c r="CB358" s="137" t="str">
        <f t="shared" si="478"/>
        <v>-</v>
      </c>
      <c r="CC358" s="250">
        <f t="shared" si="525"/>
        <v>0</v>
      </c>
    </row>
    <row r="359" ht="14.25" customHeight="1" spans="1:81">
      <c r="A359" s="265"/>
      <c r="B359" s="108">
        <v>5</v>
      </c>
      <c r="C359" s="192">
        <f t="shared" si="513"/>
        <v>0</v>
      </c>
      <c r="D359" s="189">
        <f t="shared" si="487"/>
        <v>0</v>
      </c>
      <c r="E359" s="189">
        <f t="shared" si="488"/>
        <v>0</v>
      </c>
      <c r="F359" s="190">
        <f t="shared" si="489"/>
        <v>0</v>
      </c>
      <c r="G359" s="190">
        <f t="shared" si="490"/>
        <v>0</v>
      </c>
      <c r="H359" s="190">
        <f t="shared" si="491"/>
        <v>0</v>
      </c>
      <c r="I359" s="208">
        <f t="shared" si="492"/>
        <v>0</v>
      </c>
      <c r="J359" s="204" t="str">
        <f t="shared" si="480"/>
        <v>-</v>
      </c>
      <c r="K359" s="208">
        <f t="shared" si="493"/>
        <v>0</v>
      </c>
      <c r="L359" s="208">
        <f t="shared" si="494"/>
        <v>0</v>
      </c>
      <c r="M359" s="210">
        <f t="shared" si="514"/>
        <v>0</v>
      </c>
      <c r="N359" s="190">
        <f t="shared" si="495"/>
        <v>0</v>
      </c>
      <c r="O359" s="211" t="str">
        <f t="shared" si="515"/>
        <v>-</v>
      </c>
      <c r="P359" s="210">
        <f t="shared" si="516"/>
        <v>0</v>
      </c>
      <c r="Q359" s="230">
        <f t="shared" si="517"/>
        <v>0</v>
      </c>
      <c r="R359" s="109"/>
      <c r="S359" s="31"/>
      <c r="T359" s="133"/>
      <c r="U359" s="231"/>
      <c r="V359" s="232"/>
      <c r="W359" s="231"/>
      <c r="X359" s="137" t="str">
        <f t="shared" si="498"/>
        <v>-</v>
      </c>
      <c r="Y359" s="250">
        <f t="shared" si="518"/>
        <v>0</v>
      </c>
      <c r="Z359" s="109"/>
      <c r="AA359" s="31"/>
      <c r="AB359" s="133"/>
      <c r="AC359" s="231"/>
      <c r="AD359" s="232"/>
      <c r="AE359" s="231"/>
      <c r="AF359" s="137" t="str">
        <f t="shared" si="466"/>
        <v>-</v>
      </c>
      <c r="AG359" s="250">
        <f t="shared" si="519"/>
        <v>0</v>
      </c>
      <c r="AH359" s="109"/>
      <c r="AI359" s="31"/>
      <c r="AJ359" s="133"/>
      <c r="AK359" s="231"/>
      <c r="AL359" s="232"/>
      <c r="AM359" s="231"/>
      <c r="AN359" s="137" t="str">
        <f t="shared" si="468"/>
        <v>-</v>
      </c>
      <c r="AO359" s="250">
        <f t="shared" si="520"/>
        <v>0</v>
      </c>
      <c r="AP359" s="109"/>
      <c r="AQ359" s="31"/>
      <c r="AR359" s="133"/>
      <c r="AS359" s="231"/>
      <c r="AT359" s="232"/>
      <c r="AU359" s="231"/>
      <c r="AV359" s="137" t="str">
        <f t="shared" si="470"/>
        <v>-</v>
      </c>
      <c r="AW359" s="250">
        <f t="shared" si="521"/>
        <v>0</v>
      </c>
      <c r="AX359" s="109"/>
      <c r="AY359" s="31"/>
      <c r="AZ359" s="133"/>
      <c r="BA359" s="231"/>
      <c r="BB359" s="232"/>
      <c r="BC359" s="231"/>
      <c r="BD359" s="137" t="str">
        <f t="shared" si="472"/>
        <v>-</v>
      </c>
      <c r="BE359" s="250">
        <f t="shared" si="522"/>
        <v>0</v>
      </c>
      <c r="BF359" s="109"/>
      <c r="BG359" s="31"/>
      <c r="BH359" s="133"/>
      <c r="BI359" s="231"/>
      <c r="BJ359" s="232"/>
      <c r="BK359" s="231"/>
      <c r="BL359" s="137" t="str">
        <f t="shared" si="475"/>
        <v>-</v>
      </c>
      <c r="BM359" s="250">
        <f t="shared" si="523"/>
        <v>0</v>
      </c>
      <c r="BN359" s="109"/>
      <c r="BO359" s="31"/>
      <c r="BP359" s="133"/>
      <c r="BQ359" s="231"/>
      <c r="BR359" s="232"/>
      <c r="BS359" s="231"/>
      <c r="BT359" s="137" t="str">
        <f t="shared" si="477"/>
        <v>-</v>
      </c>
      <c r="BU359" s="250">
        <f t="shared" si="524"/>
        <v>0</v>
      </c>
      <c r="BV359" s="109"/>
      <c r="BW359" s="31"/>
      <c r="BX359" s="133"/>
      <c r="BY359" s="231"/>
      <c r="BZ359" s="232"/>
      <c r="CA359" s="231"/>
      <c r="CB359" s="137" t="str">
        <f t="shared" si="478"/>
        <v>-</v>
      </c>
      <c r="CC359" s="250">
        <f t="shared" si="525"/>
        <v>0</v>
      </c>
    </row>
    <row r="360" ht="14.25" customHeight="1" spans="1:81">
      <c r="A360" s="265"/>
      <c r="B360" s="108">
        <v>6</v>
      </c>
      <c r="C360" s="192">
        <f t="shared" si="513"/>
        <v>0</v>
      </c>
      <c r="D360" s="189">
        <f t="shared" si="487"/>
        <v>0</v>
      </c>
      <c r="E360" s="189">
        <f t="shared" si="488"/>
        <v>0</v>
      </c>
      <c r="F360" s="190">
        <f t="shared" si="489"/>
        <v>0</v>
      </c>
      <c r="G360" s="190">
        <f t="shared" si="490"/>
        <v>0</v>
      </c>
      <c r="H360" s="190">
        <f t="shared" si="491"/>
        <v>0</v>
      </c>
      <c r="I360" s="208">
        <f t="shared" si="492"/>
        <v>0</v>
      </c>
      <c r="J360" s="204" t="str">
        <f t="shared" si="480"/>
        <v>-</v>
      </c>
      <c r="K360" s="208">
        <f t="shared" si="493"/>
        <v>0</v>
      </c>
      <c r="L360" s="208">
        <f t="shared" si="494"/>
        <v>0</v>
      </c>
      <c r="M360" s="210">
        <f t="shared" si="514"/>
        <v>0</v>
      </c>
      <c r="N360" s="190">
        <f t="shared" si="495"/>
        <v>0</v>
      </c>
      <c r="O360" s="211" t="str">
        <f t="shared" si="515"/>
        <v>-</v>
      </c>
      <c r="P360" s="210">
        <f t="shared" si="516"/>
        <v>0</v>
      </c>
      <c r="Q360" s="230">
        <f t="shared" si="517"/>
        <v>0</v>
      </c>
      <c r="R360" s="109"/>
      <c r="S360" s="31"/>
      <c r="T360" s="133"/>
      <c r="U360" s="231"/>
      <c r="V360" s="232"/>
      <c r="W360" s="231"/>
      <c r="X360" s="137" t="str">
        <f t="shared" si="498"/>
        <v>-</v>
      </c>
      <c r="Y360" s="250">
        <f t="shared" si="518"/>
        <v>0</v>
      </c>
      <c r="Z360" s="109"/>
      <c r="AA360" s="31"/>
      <c r="AB360" s="133"/>
      <c r="AC360" s="231"/>
      <c r="AD360" s="232"/>
      <c r="AE360" s="231"/>
      <c r="AF360" s="137" t="str">
        <f t="shared" si="466"/>
        <v>-</v>
      </c>
      <c r="AG360" s="250">
        <f t="shared" si="519"/>
        <v>0</v>
      </c>
      <c r="AH360" s="109"/>
      <c r="AI360" s="31"/>
      <c r="AJ360" s="133"/>
      <c r="AK360" s="231"/>
      <c r="AL360" s="232"/>
      <c r="AM360" s="231"/>
      <c r="AN360" s="137" t="str">
        <f t="shared" si="468"/>
        <v>-</v>
      </c>
      <c r="AO360" s="250">
        <f t="shared" si="520"/>
        <v>0</v>
      </c>
      <c r="AP360" s="109"/>
      <c r="AQ360" s="31"/>
      <c r="AR360" s="133"/>
      <c r="AS360" s="231"/>
      <c r="AT360" s="232"/>
      <c r="AU360" s="231"/>
      <c r="AV360" s="137" t="str">
        <f t="shared" si="470"/>
        <v>-</v>
      </c>
      <c r="AW360" s="250">
        <f t="shared" si="521"/>
        <v>0</v>
      </c>
      <c r="AX360" s="109"/>
      <c r="AY360" s="31"/>
      <c r="AZ360" s="133"/>
      <c r="BA360" s="231"/>
      <c r="BB360" s="232"/>
      <c r="BC360" s="231"/>
      <c r="BD360" s="137" t="str">
        <f t="shared" si="472"/>
        <v>-</v>
      </c>
      <c r="BE360" s="250">
        <f t="shared" si="522"/>
        <v>0</v>
      </c>
      <c r="BF360" s="109"/>
      <c r="BG360" s="31"/>
      <c r="BH360" s="133"/>
      <c r="BI360" s="231"/>
      <c r="BJ360" s="232"/>
      <c r="BK360" s="231"/>
      <c r="BL360" s="137" t="str">
        <f t="shared" si="475"/>
        <v>-</v>
      </c>
      <c r="BM360" s="250">
        <f t="shared" si="523"/>
        <v>0</v>
      </c>
      <c r="BN360" s="109"/>
      <c r="BO360" s="31"/>
      <c r="BP360" s="133"/>
      <c r="BQ360" s="231"/>
      <c r="BR360" s="232"/>
      <c r="BS360" s="231"/>
      <c r="BT360" s="137" t="str">
        <f t="shared" si="477"/>
        <v>-</v>
      </c>
      <c r="BU360" s="250">
        <f t="shared" si="524"/>
        <v>0</v>
      </c>
      <c r="BV360" s="109"/>
      <c r="BW360" s="31"/>
      <c r="BX360" s="133"/>
      <c r="BY360" s="231"/>
      <c r="BZ360" s="232"/>
      <c r="CA360" s="231"/>
      <c r="CB360" s="137" t="str">
        <f t="shared" si="478"/>
        <v>-</v>
      </c>
      <c r="CC360" s="250">
        <f t="shared" si="525"/>
        <v>0</v>
      </c>
    </row>
    <row r="361" ht="14.25" customHeight="1" spans="1:81">
      <c r="A361" s="265"/>
      <c r="B361" s="108">
        <v>7</v>
      </c>
      <c r="C361" s="192">
        <f t="shared" si="513"/>
        <v>0</v>
      </c>
      <c r="D361" s="189">
        <f t="shared" si="487"/>
        <v>0</v>
      </c>
      <c r="E361" s="189">
        <f t="shared" si="488"/>
        <v>0</v>
      </c>
      <c r="F361" s="190">
        <f t="shared" si="489"/>
        <v>0</v>
      </c>
      <c r="G361" s="190">
        <f t="shared" si="490"/>
        <v>0</v>
      </c>
      <c r="H361" s="190">
        <f t="shared" si="491"/>
        <v>0</v>
      </c>
      <c r="I361" s="208">
        <f t="shared" si="492"/>
        <v>0</v>
      </c>
      <c r="J361" s="204" t="str">
        <f t="shared" si="480"/>
        <v>-</v>
      </c>
      <c r="K361" s="208">
        <f t="shared" si="493"/>
        <v>0</v>
      </c>
      <c r="L361" s="208">
        <f t="shared" si="494"/>
        <v>0</v>
      </c>
      <c r="M361" s="210">
        <f t="shared" si="514"/>
        <v>0</v>
      </c>
      <c r="N361" s="190">
        <f t="shared" si="495"/>
        <v>0</v>
      </c>
      <c r="O361" s="211" t="str">
        <f t="shared" si="515"/>
        <v>-</v>
      </c>
      <c r="P361" s="210">
        <f t="shared" si="516"/>
        <v>0</v>
      </c>
      <c r="Q361" s="230">
        <f t="shared" si="517"/>
        <v>0</v>
      </c>
      <c r="R361" s="109"/>
      <c r="S361" s="31"/>
      <c r="T361" s="133"/>
      <c r="U361" s="231"/>
      <c r="V361" s="232"/>
      <c r="W361" s="231"/>
      <c r="X361" s="137" t="str">
        <f t="shared" si="498"/>
        <v>-</v>
      </c>
      <c r="Y361" s="250">
        <f t="shared" si="518"/>
        <v>0</v>
      </c>
      <c r="Z361" s="109"/>
      <c r="AA361" s="31"/>
      <c r="AB361" s="133"/>
      <c r="AC361" s="231"/>
      <c r="AD361" s="232"/>
      <c r="AE361" s="231"/>
      <c r="AF361" s="137" t="str">
        <f t="shared" si="466"/>
        <v>-</v>
      </c>
      <c r="AG361" s="250">
        <f t="shared" si="519"/>
        <v>0</v>
      </c>
      <c r="AH361" s="109"/>
      <c r="AI361" s="31"/>
      <c r="AJ361" s="133"/>
      <c r="AK361" s="231"/>
      <c r="AL361" s="232"/>
      <c r="AM361" s="231"/>
      <c r="AN361" s="137" t="str">
        <f t="shared" si="468"/>
        <v>-</v>
      </c>
      <c r="AO361" s="250">
        <f t="shared" si="520"/>
        <v>0</v>
      </c>
      <c r="AP361" s="109"/>
      <c r="AQ361" s="31"/>
      <c r="AR361" s="133"/>
      <c r="AS361" s="231"/>
      <c r="AT361" s="232"/>
      <c r="AU361" s="231"/>
      <c r="AV361" s="137" t="str">
        <f t="shared" si="470"/>
        <v>-</v>
      </c>
      <c r="AW361" s="250">
        <f t="shared" si="521"/>
        <v>0</v>
      </c>
      <c r="AX361" s="109"/>
      <c r="AY361" s="31"/>
      <c r="AZ361" s="133"/>
      <c r="BA361" s="231"/>
      <c r="BB361" s="232"/>
      <c r="BC361" s="231"/>
      <c r="BD361" s="137" t="str">
        <f t="shared" si="472"/>
        <v>-</v>
      </c>
      <c r="BE361" s="250">
        <f t="shared" si="522"/>
        <v>0</v>
      </c>
      <c r="BF361" s="109"/>
      <c r="BG361" s="31"/>
      <c r="BH361" s="133"/>
      <c r="BI361" s="231"/>
      <c r="BJ361" s="232"/>
      <c r="BK361" s="231"/>
      <c r="BL361" s="137" t="str">
        <f t="shared" si="475"/>
        <v>-</v>
      </c>
      <c r="BM361" s="250">
        <f t="shared" si="523"/>
        <v>0</v>
      </c>
      <c r="BN361" s="109"/>
      <c r="BO361" s="31"/>
      <c r="BP361" s="133"/>
      <c r="BQ361" s="231"/>
      <c r="BR361" s="232"/>
      <c r="BS361" s="231"/>
      <c r="BT361" s="137" t="str">
        <f t="shared" si="477"/>
        <v>-</v>
      </c>
      <c r="BU361" s="250">
        <f t="shared" si="524"/>
        <v>0</v>
      </c>
      <c r="BV361" s="109"/>
      <c r="BW361" s="31"/>
      <c r="BX361" s="133"/>
      <c r="BY361" s="231"/>
      <c r="BZ361" s="232"/>
      <c r="CA361" s="231"/>
      <c r="CB361" s="137" t="str">
        <f t="shared" si="478"/>
        <v>-</v>
      </c>
      <c r="CC361" s="250">
        <f t="shared" si="525"/>
        <v>0</v>
      </c>
    </row>
    <row r="362" ht="14.25" customHeight="1" spans="1:81">
      <c r="A362" s="265"/>
      <c r="B362" s="108">
        <v>8</v>
      </c>
      <c r="C362" s="192">
        <f t="shared" si="513"/>
        <v>0</v>
      </c>
      <c r="D362" s="189">
        <f t="shared" si="487"/>
        <v>0</v>
      </c>
      <c r="E362" s="189">
        <f t="shared" si="488"/>
        <v>0</v>
      </c>
      <c r="F362" s="190">
        <f t="shared" si="489"/>
        <v>0</v>
      </c>
      <c r="G362" s="190">
        <f t="shared" si="490"/>
        <v>0</v>
      </c>
      <c r="H362" s="190">
        <f t="shared" si="491"/>
        <v>0</v>
      </c>
      <c r="I362" s="208">
        <f t="shared" si="492"/>
        <v>0</v>
      </c>
      <c r="J362" s="204" t="str">
        <f t="shared" si="480"/>
        <v>-</v>
      </c>
      <c r="K362" s="208">
        <f t="shared" si="493"/>
        <v>0</v>
      </c>
      <c r="L362" s="208">
        <f t="shared" si="494"/>
        <v>0</v>
      </c>
      <c r="M362" s="210">
        <f t="shared" si="514"/>
        <v>0</v>
      </c>
      <c r="N362" s="190">
        <f t="shared" si="495"/>
        <v>0</v>
      </c>
      <c r="O362" s="211" t="str">
        <f t="shared" si="515"/>
        <v>-</v>
      </c>
      <c r="P362" s="210">
        <f t="shared" si="516"/>
        <v>0</v>
      </c>
      <c r="Q362" s="230">
        <f t="shared" si="517"/>
        <v>0</v>
      </c>
      <c r="R362" s="109"/>
      <c r="S362" s="31"/>
      <c r="T362" s="133"/>
      <c r="U362" s="231"/>
      <c r="V362" s="232"/>
      <c r="W362" s="231"/>
      <c r="X362" s="137" t="str">
        <f t="shared" si="498"/>
        <v>-</v>
      </c>
      <c r="Y362" s="250">
        <f t="shared" si="518"/>
        <v>0</v>
      </c>
      <c r="Z362" s="109"/>
      <c r="AA362" s="31"/>
      <c r="AB362" s="133"/>
      <c r="AC362" s="231"/>
      <c r="AD362" s="232"/>
      <c r="AE362" s="231"/>
      <c r="AF362" s="137" t="str">
        <f t="shared" si="466"/>
        <v>-</v>
      </c>
      <c r="AG362" s="250">
        <f t="shared" si="519"/>
        <v>0</v>
      </c>
      <c r="AH362" s="109"/>
      <c r="AI362" s="31"/>
      <c r="AJ362" s="133"/>
      <c r="AK362" s="231"/>
      <c r="AL362" s="232"/>
      <c r="AM362" s="231"/>
      <c r="AN362" s="137" t="str">
        <f t="shared" si="468"/>
        <v>-</v>
      </c>
      <c r="AO362" s="250">
        <f t="shared" si="520"/>
        <v>0</v>
      </c>
      <c r="AP362" s="109"/>
      <c r="AQ362" s="31"/>
      <c r="AR362" s="133"/>
      <c r="AS362" s="231"/>
      <c r="AT362" s="232"/>
      <c r="AU362" s="231"/>
      <c r="AV362" s="137" t="str">
        <f t="shared" si="470"/>
        <v>-</v>
      </c>
      <c r="AW362" s="250">
        <f t="shared" si="521"/>
        <v>0</v>
      </c>
      <c r="AX362" s="109"/>
      <c r="AY362" s="31"/>
      <c r="AZ362" s="133"/>
      <c r="BA362" s="231"/>
      <c r="BB362" s="232"/>
      <c r="BC362" s="231"/>
      <c r="BD362" s="137" t="str">
        <f t="shared" si="472"/>
        <v>-</v>
      </c>
      <c r="BE362" s="250">
        <f t="shared" si="522"/>
        <v>0</v>
      </c>
      <c r="BF362" s="109"/>
      <c r="BG362" s="31"/>
      <c r="BH362" s="133"/>
      <c r="BI362" s="231"/>
      <c r="BJ362" s="232"/>
      <c r="BK362" s="231"/>
      <c r="BL362" s="137" t="str">
        <f t="shared" si="475"/>
        <v>-</v>
      </c>
      <c r="BM362" s="250">
        <f t="shared" si="523"/>
        <v>0</v>
      </c>
      <c r="BN362" s="109"/>
      <c r="BO362" s="31"/>
      <c r="BP362" s="133"/>
      <c r="BQ362" s="231"/>
      <c r="BR362" s="232"/>
      <c r="BS362" s="231"/>
      <c r="BT362" s="137" t="str">
        <f t="shared" si="477"/>
        <v>-</v>
      </c>
      <c r="BU362" s="250">
        <f t="shared" si="524"/>
        <v>0</v>
      </c>
      <c r="BV362" s="109"/>
      <c r="BW362" s="31"/>
      <c r="BX362" s="133"/>
      <c r="BY362" s="231"/>
      <c r="BZ362" s="232"/>
      <c r="CA362" s="231"/>
      <c r="CB362" s="137" t="str">
        <f t="shared" si="478"/>
        <v>-</v>
      </c>
      <c r="CC362" s="250">
        <f t="shared" si="525"/>
        <v>0</v>
      </c>
    </row>
    <row r="363" ht="14.25" customHeight="1" spans="1:81">
      <c r="A363" s="265"/>
      <c r="B363" s="108">
        <v>9</v>
      </c>
      <c r="C363" s="192">
        <f t="shared" si="513"/>
        <v>0</v>
      </c>
      <c r="D363" s="189">
        <f t="shared" si="487"/>
        <v>0</v>
      </c>
      <c r="E363" s="189">
        <f t="shared" si="488"/>
        <v>0</v>
      </c>
      <c r="F363" s="190">
        <f t="shared" si="489"/>
        <v>0</v>
      </c>
      <c r="G363" s="190">
        <f t="shared" si="490"/>
        <v>0</v>
      </c>
      <c r="H363" s="190">
        <f t="shared" si="491"/>
        <v>0</v>
      </c>
      <c r="I363" s="208">
        <f t="shared" si="492"/>
        <v>0</v>
      </c>
      <c r="J363" s="204" t="str">
        <f t="shared" si="480"/>
        <v>-</v>
      </c>
      <c r="K363" s="208">
        <f t="shared" si="493"/>
        <v>0</v>
      </c>
      <c r="L363" s="208">
        <f t="shared" si="494"/>
        <v>0</v>
      </c>
      <c r="M363" s="210">
        <f t="shared" si="514"/>
        <v>0</v>
      </c>
      <c r="N363" s="190">
        <f t="shared" si="495"/>
        <v>0</v>
      </c>
      <c r="O363" s="211" t="str">
        <f t="shared" si="515"/>
        <v>-</v>
      </c>
      <c r="P363" s="210">
        <f t="shared" si="516"/>
        <v>0</v>
      </c>
      <c r="Q363" s="230">
        <f t="shared" si="517"/>
        <v>0</v>
      </c>
      <c r="R363" s="109"/>
      <c r="S363" s="31"/>
      <c r="T363" s="133"/>
      <c r="U363" s="231"/>
      <c r="V363" s="232"/>
      <c r="W363" s="231"/>
      <c r="X363" s="137" t="str">
        <f t="shared" si="498"/>
        <v>-</v>
      </c>
      <c r="Y363" s="250">
        <f t="shared" si="518"/>
        <v>0</v>
      </c>
      <c r="Z363" s="109"/>
      <c r="AA363" s="31"/>
      <c r="AB363" s="133"/>
      <c r="AC363" s="231"/>
      <c r="AD363" s="232"/>
      <c r="AE363" s="231"/>
      <c r="AF363" s="137" t="str">
        <f t="shared" si="466"/>
        <v>-</v>
      </c>
      <c r="AG363" s="250">
        <f t="shared" si="519"/>
        <v>0</v>
      </c>
      <c r="AH363" s="109"/>
      <c r="AI363" s="31"/>
      <c r="AJ363" s="133"/>
      <c r="AK363" s="231"/>
      <c r="AL363" s="232"/>
      <c r="AM363" s="231"/>
      <c r="AN363" s="137" t="str">
        <f t="shared" si="468"/>
        <v>-</v>
      </c>
      <c r="AO363" s="250">
        <f t="shared" si="520"/>
        <v>0</v>
      </c>
      <c r="AP363" s="109"/>
      <c r="AQ363" s="31"/>
      <c r="AR363" s="133"/>
      <c r="AS363" s="231"/>
      <c r="AT363" s="232"/>
      <c r="AU363" s="231"/>
      <c r="AV363" s="137" t="str">
        <f t="shared" si="470"/>
        <v>-</v>
      </c>
      <c r="AW363" s="250">
        <f t="shared" si="521"/>
        <v>0</v>
      </c>
      <c r="AX363" s="109"/>
      <c r="AY363" s="31"/>
      <c r="AZ363" s="133"/>
      <c r="BA363" s="231"/>
      <c r="BB363" s="232"/>
      <c r="BC363" s="231"/>
      <c r="BD363" s="137" t="str">
        <f t="shared" si="472"/>
        <v>-</v>
      </c>
      <c r="BE363" s="250">
        <f t="shared" si="522"/>
        <v>0</v>
      </c>
      <c r="BF363" s="109"/>
      <c r="BG363" s="31"/>
      <c r="BH363" s="133"/>
      <c r="BI363" s="231"/>
      <c r="BJ363" s="232"/>
      <c r="BK363" s="231"/>
      <c r="BL363" s="137" t="str">
        <f t="shared" si="475"/>
        <v>-</v>
      </c>
      <c r="BM363" s="250">
        <f t="shared" si="523"/>
        <v>0</v>
      </c>
      <c r="BN363" s="109"/>
      <c r="BO363" s="31"/>
      <c r="BP363" s="133"/>
      <c r="BQ363" s="231"/>
      <c r="BR363" s="232"/>
      <c r="BS363" s="231"/>
      <c r="BT363" s="137" t="str">
        <f t="shared" si="477"/>
        <v>-</v>
      </c>
      <c r="BU363" s="250">
        <f t="shared" si="524"/>
        <v>0</v>
      </c>
      <c r="BV363" s="109"/>
      <c r="BW363" s="31"/>
      <c r="BX363" s="133"/>
      <c r="BY363" s="231"/>
      <c r="BZ363" s="232"/>
      <c r="CA363" s="231"/>
      <c r="CB363" s="137" t="str">
        <f t="shared" si="478"/>
        <v>-</v>
      </c>
      <c r="CC363" s="250">
        <f t="shared" si="525"/>
        <v>0</v>
      </c>
    </row>
    <row r="364" ht="14.25" customHeight="1" spans="1:81">
      <c r="A364" s="265"/>
      <c r="B364" s="108">
        <v>10</v>
      </c>
      <c r="C364" s="192">
        <f t="shared" si="513"/>
        <v>0</v>
      </c>
      <c r="D364" s="189">
        <f t="shared" si="487"/>
        <v>0</v>
      </c>
      <c r="E364" s="189">
        <f t="shared" si="488"/>
        <v>0</v>
      </c>
      <c r="F364" s="190">
        <f t="shared" si="489"/>
        <v>0</v>
      </c>
      <c r="G364" s="190">
        <f t="shared" si="490"/>
        <v>0</v>
      </c>
      <c r="H364" s="190">
        <f t="shared" si="491"/>
        <v>0</v>
      </c>
      <c r="I364" s="208">
        <f t="shared" si="492"/>
        <v>0</v>
      </c>
      <c r="J364" s="204" t="str">
        <f t="shared" si="480"/>
        <v>-</v>
      </c>
      <c r="K364" s="208">
        <f t="shared" si="493"/>
        <v>0</v>
      </c>
      <c r="L364" s="208">
        <f t="shared" si="494"/>
        <v>0</v>
      </c>
      <c r="M364" s="210">
        <f t="shared" si="514"/>
        <v>0</v>
      </c>
      <c r="N364" s="190">
        <f t="shared" si="495"/>
        <v>0</v>
      </c>
      <c r="O364" s="211" t="str">
        <f t="shared" si="515"/>
        <v>-</v>
      </c>
      <c r="P364" s="210">
        <f t="shared" si="516"/>
        <v>0</v>
      </c>
      <c r="Q364" s="230">
        <f t="shared" si="517"/>
        <v>0</v>
      </c>
      <c r="R364" s="109"/>
      <c r="S364" s="31"/>
      <c r="T364" s="133"/>
      <c r="U364" s="231"/>
      <c r="V364" s="232"/>
      <c r="W364" s="231"/>
      <c r="X364" s="137" t="str">
        <f t="shared" si="498"/>
        <v>-</v>
      </c>
      <c r="Y364" s="250">
        <f t="shared" si="518"/>
        <v>0</v>
      </c>
      <c r="Z364" s="109"/>
      <c r="AA364" s="31"/>
      <c r="AB364" s="133"/>
      <c r="AC364" s="231"/>
      <c r="AD364" s="232"/>
      <c r="AE364" s="231"/>
      <c r="AF364" s="137" t="str">
        <f t="shared" si="466"/>
        <v>-</v>
      </c>
      <c r="AG364" s="250">
        <f t="shared" si="519"/>
        <v>0</v>
      </c>
      <c r="AH364" s="109"/>
      <c r="AI364" s="31"/>
      <c r="AJ364" s="133"/>
      <c r="AK364" s="231"/>
      <c r="AL364" s="232"/>
      <c r="AM364" s="231"/>
      <c r="AN364" s="137" t="str">
        <f t="shared" si="468"/>
        <v>-</v>
      </c>
      <c r="AO364" s="250">
        <f t="shared" si="520"/>
        <v>0</v>
      </c>
      <c r="AP364" s="109"/>
      <c r="AQ364" s="31"/>
      <c r="AR364" s="133"/>
      <c r="AS364" s="231"/>
      <c r="AT364" s="232"/>
      <c r="AU364" s="231"/>
      <c r="AV364" s="137" t="str">
        <f t="shared" si="470"/>
        <v>-</v>
      </c>
      <c r="AW364" s="250">
        <f t="shared" si="521"/>
        <v>0</v>
      </c>
      <c r="AX364" s="109"/>
      <c r="AY364" s="31"/>
      <c r="AZ364" s="133"/>
      <c r="BA364" s="231"/>
      <c r="BB364" s="232"/>
      <c r="BC364" s="231"/>
      <c r="BD364" s="137" t="str">
        <f t="shared" si="472"/>
        <v>-</v>
      </c>
      <c r="BE364" s="250">
        <f t="shared" si="522"/>
        <v>0</v>
      </c>
      <c r="BF364" s="109"/>
      <c r="BG364" s="31"/>
      <c r="BH364" s="133"/>
      <c r="BI364" s="231"/>
      <c r="BJ364" s="232"/>
      <c r="BK364" s="231"/>
      <c r="BL364" s="137" t="str">
        <f t="shared" si="475"/>
        <v>-</v>
      </c>
      <c r="BM364" s="250">
        <f t="shared" si="523"/>
        <v>0</v>
      </c>
      <c r="BN364" s="109"/>
      <c r="BO364" s="31"/>
      <c r="BP364" s="133"/>
      <c r="BQ364" s="231"/>
      <c r="BR364" s="232"/>
      <c r="BS364" s="231"/>
      <c r="BT364" s="137" t="str">
        <f t="shared" si="477"/>
        <v>-</v>
      </c>
      <c r="BU364" s="250">
        <f t="shared" si="524"/>
        <v>0</v>
      </c>
      <c r="BV364" s="109"/>
      <c r="BW364" s="31"/>
      <c r="BX364" s="133"/>
      <c r="BY364" s="231"/>
      <c r="BZ364" s="232"/>
      <c r="CA364" s="231"/>
      <c r="CB364" s="137" t="str">
        <f t="shared" si="478"/>
        <v>-</v>
      </c>
      <c r="CC364" s="250">
        <f t="shared" si="525"/>
        <v>0</v>
      </c>
    </row>
    <row r="365" ht="14.25" customHeight="1" spans="1:81">
      <c r="A365" s="265"/>
      <c r="B365" s="108">
        <v>11</v>
      </c>
      <c r="C365" s="192">
        <f t="shared" si="513"/>
        <v>0</v>
      </c>
      <c r="D365" s="189">
        <f t="shared" si="487"/>
        <v>0</v>
      </c>
      <c r="E365" s="189">
        <f t="shared" si="488"/>
        <v>0</v>
      </c>
      <c r="F365" s="190">
        <f t="shared" si="489"/>
        <v>0</v>
      </c>
      <c r="G365" s="190">
        <f t="shared" si="490"/>
        <v>0</v>
      </c>
      <c r="H365" s="190">
        <f t="shared" si="491"/>
        <v>0</v>
      </c>
      <c r="I365" s="208">
        <f t="shared" si="492"/>
        <v>0</v>
      </c>
      <c r="J365" s="204" t="str">
        <f t="shared" si="480"/>
        <v>-</v>
      </c>
      <c r="K365" s="208">
        <f t="shared" si="493"/>
        <v>0</v>
      </c>
      <c r="L365" s="208">
        <f t="shared" si="494"/>
        <v>0</v>
      </c>
      <c r="M365" s="210">
        <f t="shared" si="514"/>
        <v>0</v>
      </c>
      <c r="N365" s="190">
        <f t="shared" si="495"/>
        <v>0</v>
      </c>
      <c r="O365" s="211" t="str">
        <f t="shared" si="515"/>
        <v>-</v>
      </c>
      <c r="P365" s="210">
        <f t="shared" si="516"/>
        <v>0</v>
      </c>
      <c r="Q365" s="230">
        <f t="shared" si="517"/>
        <v>0</v>
      </c>
      <c r="R365" s="109"/>
      <c r="S365" s="31"/>
      <c r="T365" s="133"/>
      <c r="U365" s="231"/>
      <c r="V365" s="232"/>
      <c r="W365" s="231"/>
      <c r="X365" s="137" t="str">
        <f t="shared" si="498"/>
        <v>-</v>
      </c>
      <c r="Y365" s="250">
        <f t="shared" si="518"/>
        <v>0</v>
      </c>
      <c r="Z365" s="109"/>
      <c r="AA365" s="31"/>
      <c r="AB365" s="133"/>
      <c r="AC365" s="231"/>
      <c r="AD365" s="232"/>
      <c r="AE365" s="231"/>
      <c r="AF365" s="137" t="str">
        <f t="shared" si="466"/>
        <v>-</v>
      </c>
      <c r="AG365" s="250">
        <f t="shared" si="519"/>
        <v>0</v>
      </c>
      <c r="AH365" s="109"/>
      <c r="AI365" s="31"/>
      <c r="AJ365" s="133"/>
      <c r="AK365" s="231"/>
      <c r="AL365" s="232"/>
      <c r="AM365" s="231"/>
      <c r="AN365" s="137" t="str">
        <f t="shared" si="468"/>
        <v>-</v>
      </c>
      <c r="AO365" s="250">
        <f t="shared" si="520"/>
        <v>0</v>
      </c>
      <c r="AP365" s="109"/>
      <c r="AQ365" s="31"/>
      <c r="AR365" s="133"/>
      <c r="AS365" s="231"/>
      <c r="AT365" s="232"/>
      <c r="AU365" s="231"/>
      <c r="AV365" s="137" t="str">
        <f t="shared" si="470"/>
        <v>-</v>
      </c>
      <c r="AW365" s="250">
        <f t="shared" si="521"/>
        <v>0</v>
      </c>
      <c r="AX365" s="109"/>
      <c r="AY365" s="31"/>
      <c r="AZ365" s="133"/>
      <c r="BA365" s="231"/>
      <c r="BB365" s="232"/>
      <c r="BC365" s="231"/>
      <c r="BD365" s="137" t="str">
        <f t="shared" si="472"/>
        <v>-</v>
      </c>
      <c r="BE365" s="250">
        <f t="shared" si="522"/>
        <v>0</v>
      </c>
      <c r="BF365" s="109"/>
      <c r="BG365" s="31"/>
      <c r="BH365" s="133"/>
      <c r="BI365" s="231"/>
      <c r="BJ365" s="232"/>
      <c r="BK365" s="231"/>
      <c r="BL365" s="137" t="str">
        <f t="shared" si="475"/>
        <v>-</v>
      </c>
      <c r="BM365" s="250">
        <f t="shared" si="523"/>
        <v>0</v>
      </c>
      <c r="BN365" s="109"/>
      <c r="BO365" s="31"/>
      <c r="BP365" s="133"/>
      <c r="BQ365" s="231"/>
      <c r="BR365" s="232"/>
      <c r="BS365" s="231"/>
      <c r="BT365" s="137" t="str">
        <f t="shared" si="477"/>
        <v>-</v>
      </c>
      <c r="BU365" s="250">
        <f t="shared" si="524"/>
        <v>0</v>
      </c>
      <c r="BV365" s="109"/>
      <c r="BW365" s="31"/>
      <c r="BX365" s="133"/>
      <c r="BY365" s="231"/>
      <c r="BZ365" s="232"/>
      <c r="CA365" s="231"/>
      <c r="CB365" s="137" t="str">
        <f t="shared" si="478"/>
        <v>-</v>
      </c>
      <c r="CC365" s="250">
        <f t="shared" si="525"/>
        <v>0</v>
      </c>
    </row>
    <row r="366" ht="14.25" customHeight="1" spans="1:81">
      <c r="A366" s="265"/>
      <c r="B366" s="108">
        <v>12</v>
      </c>
      <c r="C366" s="192">
        <f t="shared" si="513"/>
        <v>0</v>
      </c>
      <c r="D366" s="189">
        <f t="shared" si="487"/>
        <v>0</v>
      </c>
      <c r="E366" s="189">
        <f t="shared" si="488"/>
        <v>0</v>
      </c>
      <c r="F366" s="190">
        <f t="shared" si="489"/>
        <v>0</v>
      </c>
      <c r="G366" s="190">
        <f t="shared" si="490"/>
        <v>0</v>
      </c>
      <c r="H366" s="190">
        <f t="shared" si="491"/>
        <v>0</v>
      </c>
      <c r="I366" s="208">
        <f t="shared" si="492"/>
        <v>0</v>
      </c>
      <c r="J366" s="204" t="str">
        <f t="shared" si="480"/>
        <v>-</v>
      </c>
      <c r="K366" s="208">
        <f t="shared" si="493"/>
        <v>0</v>
      </c>
      <c r="L366" s="208">
        <f t="shared" si="494"/>
        <v>0</v>
      </c>
      <c r="M366" s="210">
        <f t="shared" si="514"/>
        <v>0</v>
      </c>
      <c r="N366" s="190">
        <f t="shared" si="495"/>
        <v>0</v>
      </c>
      <c r="O366" s="211" t="str">
        <f t="shared" si="515"/>
        <v>-</v>
      </c>
      <c r="P366" s="210">
        <f t="shared" si="516"/>
        <v>0</v>
      </c>
      <c r="Q366" s="230">
        <f t="shared" si="517"/>
        <v>0</v>
      </c>
      <c r="R366" s="109"/>
      <c r="S366" s="31"/>
      <c r="T366" s="133"/>
      <c r="U366" s="231"/>
      <c r="V366" s="232"/>
      <c r="W366" s="231"/>
      <c r="X366" s="137" t="str">
        <f t="shared" si="498"/>
        <v>-</v>
      </c>
      <c r="Y366" s="250">
        <f t="shared" si="518"/>
        <v>0</v>
      </c>
      <c r="Z366" s="109"/>
      <c r="AA366" s="31"/>
      <c r="AB366" s="133"/>
      <c r="AC366" s="231"/>
      <c r="AD366" s="232"/>
      <c r="AE366" s="231"/>
      <c r="AF366" s="137" t="str">
        <f t="shared" si="466"/>
        <v>-</v>
      </c>
      <c r="AG366" s="250">
        <f t="shared" si="519"/>
        <v>0</v>
      </c>
      <c r="AH366" s="109"/>
      <c r="AI366" s="31"/>
      <c r="AJ366" s="133"/>
      <c r="AK366" s="231"/>
      <c r="AL366" s="232"/>
      <c r="AM366" s="231"/>
      <c r="AN366" s="137" t="str">
        <f t="shared" si="468"/>
        <v>-</v>
      </c>
      <c r="AO366" s="250">
        <f t="shared" si="520"/>
        <v>0</v>
      </c>
      <c r="AP366" s="109"/>
      <c r="AQ366" s="31"/>
      <c r="AR366" s="133"/>
      <c r="AS366" s="231"/>
      <c r="AT366" s="232"/>
      <c r="AU366" s="231"/>
      <c r="AV366" s="137" t="str">
        <f t="shared" si="470"/>
        <v>-</v>
      </c>
      <c r="AW366" s="250">
        <f t="shared" si="521"/>
        <v>0</v>
      </c>
      <c r="AX366" s="109"/>
      <c r="AY366" s="31"/>
      <c r="AZ366" s="133"/>
      <c r="BA366" s="231"/>
      <c r="BB366" s="232"/>
      <c r="BC366" s="231"/>
      <c r="BD366" s="137" t="str">
        <f t="shared" si="472"/>
        <v>-</v>
      </c>
      <c r="BE366" s="250">
        <f t="shared" si="522"/>
        <v>0</v>
      </c>
      <c r="BF366" s="109"/>
      <c r="BG366" s="31"/>
      <c r="BH366" s="133"/>
      <c r="BI366" s="231"/>
      <c r="BJ366" s="232"/>
      <c r="BK366" s="231"/>
      <c r="BL366" s="137" t="str">
        <f t="shared" si="475"/>
        <v>-</v>
      </c>
      <c r="BM366" s="250">
        <f t="shared" si="523"/>
        <v>0</v>
      </c>
      <c r="BN366" s="109"/>
      <c r="BO366" s="31"/>
      <c r="BP366" s="133"/>
      <c r="BQ366" s="231"/>
      <c r="BR366" s="232"/>
      <c r="BS366" s="231"/>
      <c r="BT366" s="137" t="str">
        <f t="shared" si="477"/>
        <v>-</v>
      </c>
      <c r="BU366" s="250">
        <f t="shared" si="524"/>
        <v>0</v>
      </c>
      <c r="BV366" s="109"/>
      <c r="BW366" s="31"/>
      <c r="BX366" s="133"/>
      <c r="BY366" s="231"/>
      <c r="BZ366" s="232"/>
      <c r="CA366" s="231"/>
      <c r="CB366" s="137" t="str">
        <f t="shared" si="478"/>
        <v>-</v>
      </c>
      <c r="CC366" s="250">
        <f t="shared" si="525"/>
        <v>0</v>
      </c>
    </row>
    <row r="367" ht="14.25" customHeight="1" spans="1:81">
      <c r="A367" s="265"/>
      <c r="B367" s="108">
        <v>13</v>
      </c>
      <c r="C367" s="192">
        <f t="shared" si="513"/>
        <v>0</v>
      </c>
      <c r="D367" s="189">
        <f t="shared" si="487"/>
        <v>0</v>
      </c>
      <c r="E367" s="189">
        <f t="shared" si="488"/>
        <v>0</v>
      </c>
      <c r="F367" s="190">
        <f t="shared" si="489"/>
        <v>0</v>
      </c>
      <c r="G367" s="190">
        <f t="shared" si="490"/>
        <v>0</v>
      </c>
      <c r="H367" s="190">
        <f t="shared" si="491"/>
        <v>0</v>
      </c>
      <c r="I367" s="208">
        <f t="shared" si="492"/>
        <v>0</v>
      </c>
      <c r="J367" s="204" t="str">
        <f t="shared" si="480"/>
        <v>-</v>
      </c>
      <c r="K367" s="208">
        <f t="shared" si="493"/>
        <v>0</v>
      </c>
      <c r="L367" s="208">
        <f t="shared" si="494"/>
        <v>0</v>
      </c>
      <c r="M367" s="210">
        <f t="shared" si="514"/>
        <v>0</v>
      </c>
      <c r="N367" s="190">
        <f t="shared" si="495"/>
        <v>0</v>
      </c>
      <c r="O367" s="211" t="str">
        <f t="shared" si="515"/>
        <v>-</v>
      </c>
      <c r="P367" s="210">
        <f t="shared" si="516"/>
        <v>0</v>
      </c>
      <c r="Q367" s="230">
        <f t="shared" si="517"/>
        <v>0</v>
      </c>
      <c r="R367" s="109"/>
      <c r="S367" s="31"/>
      <c r="T367" s="133"/>
      <c r="U367" s="231"/>
      <c r="V367" s="232"/>
      <c r="W367" s="231"/>
      <c r="X367" s="137" t="str">
        <f t="shared" si="498"/>
        <v>-</v>
      </c>
      <c r="Y367" s="250">
        <f t="shared" si="518"/>
        <v>0</v>
      </c>
      <c r="Z367" s="109"/>
      <c r="AA367" s="31"/>
      <c r="AB367" s="133"/>
      <c r="AC367" s="231"/>
      <c r="AD367" s="232"/>
      <c r="AE367" s="231"/>
      <c r="AF367" s="137" t="str">
        <f t="shared" si="466"/>
        <v>-</v>
      </c>
      <c r="AG367" s="250">
        <f t="shared" si="519"/>
        <v>0</v>
      </c>
      <c r="AH367" s="109"/>
      <c r="AI367" s="31"/>
      <c r="AJ367" s="133"/>
      <c r="AK367" s="231"/>
      <c r="AL367" s="232"/>
      <c r="AM367" s="231"/>
      <c r="AN367" s="137" t="str">
        <f t="shared" si="468"/>
        <v>-</v>
      </c>
      <c r="AO367" s="250">
        <f t="shared" si="520"/>
        <v>0</v>
      </c>
      <c r="AP367" s="109"/>
      <c r="AQ367" s="31"/>
      <c r="AR367" s="133"/>
      <c r="AS367" s="231"/>
      <c r="AT367" s="232"/>
      <c r="AU367" s="231"/>
      <c r="AV367" s="137" t="str">
        <f t="shared" si="470"/>
        <v>-</v>
      </c>
      <c r="AW367" s="250">
        <f t="shared" si="521"/>
        <v>0</v>
      </c>
      <c r="AX367" s="109"/>
      <c r="AY367" s="31"/>
      <c r="AZ367" s="133"/>
      <c r="BA367" s="231"/>
      <c r="BB367" s="232"/>
      <c r="BC367" s="231"/>
      <c r="BD367" s="137" t="str">
        <f t="shared" si="472"/>
        <v>-</v>
      </c>
      <c r="BE367" s="250">
        <f t="shared" si="522"/>
        <v>0</v>
      </c>
      <c r="BF367" s="109"/>
      <c r="BG367" s="31"/>
      <c r="BH367" s="133"/>
      <c r="BI367" s="231"/>
      <c r="BJ367" s="232"/>
      <c r="BK367" s="231"/>
      <c r="BL367" s="137" t="str">
        <f t="shared" si="475"/>
        <v>-</v>
      </c>
      <c r="BM367" s="250">
        <f t="shared" si="523"/>
        <v>0</v>
      </c>
      <c r="BN367" s="109"/>
      <c r="BO367" s="31"/>
      <c r="BP367" s="133"/>
      <c r="BQ367" s="231"/>
      <c r="BR367" s="232"/>
      <c r="BS367" s="231"/>
      <c r="BT367" s="137" t="str">
        <f t="shared" si="477"/>
        <v>-</v>
      </c>
      <c r="BU367" s="250">
        <f t="shared" si="524"/>
        <v>0</v>
      </c>
      <c r="BV367" s="109"/>
      <c r="BW367" s="31"/>
      <c r="BX367" s="133"/>
      <c r="BY367" s="231"/>
      <c r="BZ367" s="232"/>
      <c r="CA367" s="231"/>
      <c r="CB367" s="137" t="str">
        <f t="shared" si="478"/>
        <v>-</v>
      </c>
      <c r="CC367" s="250">
        <f t="shared" si="525"/>
        <v>0</v>
      </c>
    </row>
    <row r="368" ht="14.25" customHeight="1" spans="1:81">
      <c r="A368" s="265"/>
      <c r="B368" s="108">
        <v>14</v>
      </c>
      <c r="C368" s="192">
        <f t="shared" si="513"/>
        <v>0</v>
      </c>
      <c r="D368" s="189">
        <f t="shared" si="487"/>
        <v>0</v>
      </c>
      <c r="E368" s="189">
        <f t="shared" si="488"/>
        <v>0</v>
      </c>
      <c r="F368" s="190">
        <f t="shared" si="489"/>
        <v>0</v>
      </c>
      <c r="G368" s="190">
        <f t="shared" si="490"/>
        <v>0</v>
      </c>
      <c r="H368" s="190">
        <f t="shared" si="491"/>
        <v>0</v>
      </c>
      <c r="I368" s="208">
        <f t="shared" si="492"/>
        <v>0</v>
      </c>
      <c r="J368" s="204" t="str">
        <f t="shared" si="480"/>
        <v>-</v>
      </c>
      <c r="K368" s="208">
        <f t="shared" si="493"/>
        <v>0</v>
      </c>
      <c r="L368" s="208">
        <f t="shared" si="494"/>
        <v>0</v>
      </c>
      <c r="M368" s="210">
        <f t="shared" si="514"/>
        <v>0</v>
      </c>
      <c r="N368" s="190">
        <f t="shared" si="495"/>
        <v>0</v>
      </c>
      <c r="O368" s="211" t="str">
        <f t="shared" si="515"/>
        <v>-</v>
      </c>
      <c r="P368" s="210">
        <f t="shared" si="516"/>
        <v>0</v>
      </c>
      <c r="Q368" s="230">
        <f t="shared" si="517"/>
        <v>0</v>
      </c>
      <c r="R368" s="160"/>
      <c r="S368" s="72"/>
      <c r="T368" s="279"/>
      <c r="U368" s="280"/>
      <c r="V368" s="281"/>
      <c r="W368" s="280"/>
      <c r="X368" s="137" t="str">
        <f t="shared" si="498"/>
        <v>-</v>
      </c>
      <c r="Y368" s="250">
        <f t="shared" si="518"/>
        <v>0</v>
      </c>
      <c r="Z368" s="160"/>
      <c r="AA368" s="72"/>
      <c r="AB368" s="279"/>
      <c r="AC368" s="280"/>
      <c r="AD368" s="281"/>
      <c r="AE368" s="280"/>
      <c r="AF368" s="137" t="str">
        <f t="shared" si="466"/>
        <v>-</v>
      </c>
      <c r="AG368" s="250">
        <f t="shared" si="519"/>
        <v>0</v>
      </c>
      <c r="AH368" s="160"/>
      <c r="AI368" s="72"/>
      <c r="AJ368" s="279"/>
      <c r="AK368" s="280"/>
      <c r="AL368" s="281"/>
      <c r="AM368" s="280"/>
      <c r="AN368" s="137" t="str">
        <f t="shared" si="468"/>
        <v>-</v>
      </c>
      <c r="AO368" s="250">
        <f t="shared" si="520"/>
        <v>0</v>
      </c>
      <c r="AP368" s="160"/>
      <c r="AQ368" s="72"/>
      <c r="AR368" s="279"/>
      <c r="AS368" s="280"/>
      <c r="AT368" s="281"/>
      <c r="AU368" s="280"/>
      <c r="AV368" s="137" t="str">
        <f t="shared" si="470"/>
        <v>-</v>
      </c>
      <c r="AW368" s="250">
        <f t="shared" si="521"/>
        <v>0</v>
      </c>
      <c r="AX368" s="160"/>
      <c r="AY368" s="72"/>
      <c r="AZ368" s="279"/>
      <c r="BA368" s="280"/>
      <c r="BB368" s="281"/>
      <c r="BC368" s="280"/>
      <c r="BD368" s="137" t="str">
        <f t="shared" si="472"/>
        <v>-</v>
      </c>
      <c r="BE368" s="250">
        <f t="shared" si="522"/>
        <v>0</v>
      </c>
      <c r="BF368" s="160"/>
      <c r="BG368" s="72"/>
      <c r="BH368" s="279"/>
      <c r="BI368" s="280"/>
      <c r="BJ368" s="281"/>
      <c r="BK368" s="280"/>
      <c r="BL368" s="137" t="str">
        <f t="shared" si="475"/>
        <v>-</v>
      </c>
      <c r="BM368" s="250">
        <f t="shared" si="523"/>
        <v>0</v>
      </c>
      <c r="BN368" s="160"/>
      <c r="BO368" s="72"/>
      <c r="BP368" s="279"/>
      <c r="BQ368" s="280"/>
      <c r="BR368" s="281"/>
      <c r="BS368" s="280"/>
      <c r="BT368" s="137" t="str">
        <f t="shared" si="477"/>
        <v>-</v>
      </c>
      <c r="BU368" s="250">
        <f t="shared" si="524"/>
        <v>0</v>
      </c>
      <c r="BV368" s="160"/>
      <c r="BW368" s="72"/>
      <c r="BX368" s="279"/>
      <c r="BY368" s="280"/>
      <c r="BZ368" s="281"/>
      <c r="CA368" s="280"/>
      <c r="CB368" s="137" t="str">
        <f t="shared" si="478"/>
        <v>-</v>
      </c>
      <c r="CC368" s="250">
        <f t="shared" si="525"/>
        <v>0</v>
      </c>
    </row>
    <row r="369" ht="14.25" customHeight="1" spans="1:81">
      <c r="A369" s="265"/>
      <c r="B369" s="108">
        <v>15</v>
      </c>
      <c r="C369" s="192">
        <f t="shared" si="513"/>
        <v>0</v>
      </c>
      <c r="D369" s="189">
        <f t="shared" si="487"/>
        <v>0</v>
      </c>
      <c r="E369" s="189">
        <f t="shared" si="488"/>
        <v>0</v>
      </c>
      <c r="F369" s="190">
        <f t="shared" si="489"/>
        <v>0</v>
      </c>
      <c r="G369" s="190">
        <f t="shared" si="490"/>
        <v>0</v>
      </c>
      <c r="H369" s="190">
        <f t="shared" si="491"/>
        <v>0</v>
      </c>
      <c r="I369" s="208">
        <f t="shared" si="492"/>
        <v>0</v>
      </c>
      <c r="J369" s="204" t="str">
        <f t="shared" si="480"/>
        <v>-</v>
      </c>
      <c r="K369" s="208">
        <f t="shared" si="493"/>
        <v>0</v>
      </c>
      <c r="L369" s="208">
        <f t="shared" si="494"/>
        <v>0</v>
      </c>
      <c r="M369" s="210">
        <f t="shared" si="514"/>
        <v>0</v>
      </c>
      <c r="N369" s="190">
        <f t="shared" si="495"/>
        <v>0</v>
      </c>
      <c r="O369" s="211" t="str">
        <f t="shared" si="515"/>
        <v>-</v>
      </c>
      <c r="P369" s="210">
        <f t="shared" si="516"/>
        <v>0</v>
      </c>
      <c r="Q369" s="230">
        <f t="shared" si="517"/>
        <v>0</v>
      </c>
      <c r="R369" s="163"/>
      <c r="S369" s="73"/>
      <c r="T369" s="282"/>
      <c r="U369" s="283"/>
      <c r="V369" s="284"/>
      <c r="W369" s="283"/>
      <c r="X369" s="285" t="str">
        <f t="shared" si="498"/>
        <v>-</v>
      </c>
      <c r="Y369" s="250">
        <f t="shared" si="518"/>
        <v>0</v>
      </c>
      <c r="Z369" s="163"/>
      <c r="AA369" s="73"/>
      <c r="AB369" s="282"/>
      <c r="AC369" s="283"/>
      <c r="AD369" s="284"/>
      <c r="AE369" s="283"/>
      <c r="AF369" s="285" t="str">
        <f t="shared" si="466"/>
        <v>-</v>
      </c>
      <c r="AG369" s="250">
        <f t="shared" si="519"/>
        <v>0</v>
      </c>
      <c r="AH369" s="163"/>
      <c r="AI369" s="73"/>
      <c r="AJ369" s="282"/>
      <c r="AK369" s="283"/>
      <c r="AL369" s="284"/>
      <c r="AM369" s="283"/>
      <c r="AN369" s="285" t="str">
        <f t="shared" si="468"/>
        <v>-</v>
      </c>
      <c r="AO369" s="250">
        <f t="shared" si="520"/>
        <v>0</v>
      </c>
      <c r="AP369" s="163"/>
      <c r="AQ369" s="73"/>
      <c r="AR369" s="282"/>
      <c r="AS369" s="283"/>
      <c r="AT369" s="284"/>
      <c r="AU369" s="283"/>
      <c r="AV369" s="285" t="str">
        <f t="shared" si="470"/>
        <v>-</v>
      </c>
      <c r="AW369" s="250">
        <f t="shared" si="521"/>
        <v>0</v>
      </c>
      <c r="AX369" s="163"/>
      <c r="AY369" s="73"/>
      <c r="AZ369" s="282"/>
      <c r="BA369" s="283"/>
      <c r="BB369" s="284"/>
      <c r="BC369" s="283"/>
      <c r="BD369" s="285" t="str">
        <f t="shared" si="472"/>
        <v>-</v>
      </c>
      <c r="BE369" s="250">
        <f t="shared" si="522"/>
        <v>0</v>
      </c>
      <c r="BF369" s="163"/>
      <c r="BG369" s="73"/>
      <c r="BH369" s="282"/>
      <c r="BI369" s="283"/>
      <c r="BJ369" s="284"/>
      <c r="BK369" s="283"/>
      <c r="BL369" s="285" t="str">
        <f t="shared" si="475"/>
        <v>-</v>
      </c>
      <c r="BM369" s="250">
        <f t="shared" si="523"/>
        <v>0</v>
      </c>
      <c r="BN369" s="163"/>
      <c r="BO369" s="73"/>
      <c r="BP369" s="282"/>
      <c r="BQ369" s="283"/>
      <c r="BR369" s="284"/>
      <c r="BS369" s="283"/>
      <c r="BT369" s="285" t="str">
        <f t="shared" si="477"/>
        <v>-</v>
      </c>
      <c r="BU369" s="250">
        <f t="shared" si="524"/>
        <v>0</v>
      </c>
      <c r="BV369" s="163"/>
      <c r="BW369" s="73"/>
      <c r="BX369" s="282"/>
      <c r="BY369" s="283"/>
      <c r="BZ369" s="284"/>
      <c r="CA369" s="283"/>
      <c r="CB369" s="285" t="str">
        <f t="shared" si="478"/>
        <v>-</v>
      </c>
      <c r="CC369" s="250">
        <f t="shared" si="525"/>
        <v>0</v>
      </c>
    </row>
    <row r="370" ht="14.25" customHeight="1" spans="1:81">
      <c r="A370" s="265"/>
      <c r="B370" s="108">
        <v>16</v>
      </c>
      <c r="C370" s="192">
        <f t="shared" si="513"/>
        <v>0</v>
      </c>
      <c r="D370" s="189">
        <f t="shared" si="487"/>
        <v>0</v>
      </c>
      <c r="E370" s="189">
        <f t="shared" si="488"/>
        <v>0</v>
      </c>
      <c r="F370" s="190">
        <f t="shared" si="489"/>
        <v>0</v>
      </c>
      <c r="G370" s="190">
        <f t="shared" si="490"/>
        <v>0</v>
      </c>
      <c r="H370" s="190">
        <f t="shared" si="491"/>
        <v>0</v>
      </c>
      <c r="I370" s="208">
        <f t="shared" si="492"/>
        <v>0</v>
      </c>
      <c r="J370" s="204" t="str">
        <f t="shared" si="480"/>
        <v>-</v>
      </c>
      <c r="K370" s="208">
        <f t="shared" si="493"/>
        <v>0</v>
      </c>
      <c r="L370" s="208">
        <f t="shared" si="494"/>
        <v>0</v>
      </c>
      <c r="M370" s="210">
        <f t="shared" si="514"/>
        <v>0</v>
      </c>
      <c r="N370" s="190">
        <f t="shared" si="495"/>
        <v>0</v>
      </c>
      <c r="O370" s="211" t="str">
        <f t="shared" si="515"/>
        <v>-</v>
      </c>
      <c r="P370" s="210">
        <f t="shared" si="516"/>
        <v>0</v>
      </c>
      <c r="Q370" s="230">
        <f t="shared" si="517"/>
        <v>0</v>
      </c>
      <c r="R370" s="163"/>
      <c r="S370" s="73"/>
      <c r="T370" s="282"/>
      <c r="U370" s="283"/>
      <c r="V370" s="284"/>
      <c r="W370" s="283"/>
      <c r="X370" s="285" t="str">
        <f t="shared" si="498"/>
        <v>-</v>
      </c>
      <c r="Y370" s="250">
        <f t="shared" si="518"/>
        <v>0</v>
      </c>
      <c r="Z370" s="163"/>
      <c r="AA370" s="73"/>
      <c r="AB370" s="282"/>
      <c r="AC370" s="283"/>
      <c r="AD370" s="284"/>
      <c r="AE370" s="283"/>
      <c r="AF370" s="285" t="str">
        <f t="shared" si="466"/>
        <v>-</v>
      </c>
      <c r="AG370" s="250">
        <f t="shared" si="519"/>
        <v>0</v>
      </c>
      <c r="AH370" s="163"/>
      <c r="AI370" s="73"/>
      <c r="AJ370" s="282"/>
      <c r="AK370" s="283"/>
      <c r="AL370" s="284"/>
      <c r="AM370" s="283"/>
      <c r="AN370" s="285" t="str">
        <f t="shared" si="468"/>
        <v>-</v>
      </c>
      <c r="AO370" s="250">
        <f t="shared" si="520"/>
        <v>0</v>
      </c>
      <c r="AP370" s="163"/>
      <c r="AQ370" s="73"/>
      <c r="AR370" s="282"/>
      <c r="AS370" s="283"/>
      <c r="AT370" s="284"/>
      <c r="AU370" s="283"/>
      <c r="AV370" s="285" t="str">
        <f t="shared" si="470"/>
        <v>-</v>
      </c>
      <c r="AW370" s="250">
        <f t="shared" si="521"/>
        <v>0</v>
      </c>
      <c r="AX370" s="163"/>
      <c r="AY370" s="73"/>
      <c r="AZ370" s="282"/>
      <c r="BA370" s="283"/>
      <c r="BB370" s="284"/>
      <c r="BC370" s="283"/>
      <c r="BD370" s="285" t="str">
        <f t="shared" si="472"/>
        <v>-</v>
      </c>
      <c r="BE370" s="250">
        <f t="shared" si="522"/>
        <v>0</v>
      </c>
      <c r="BF370" s="163"/>
      <c r="BG370" s="73"/>
      <c r="BH370" s="282"/>
      <c r="BI370" s="283"/>
      <c r="BJ370" s="284"/>
      <c r="BK370" s="283"/>
      <c r="BL370" s="285" t="str">
        <f t="shared" si="475"/>
        <v>-</v>
      </c>
      <c r="BM370" s="250">
        <f t="shared" si="523"/>
        <v>0</v>
      </c>
      <c r="BN370" s="163"/>
      <c r="BO370" s="73"/>
      <c r="BP370" s="282"/>
      <c r="BQ370" s="283"/>
      <c r="BR370" s="284"/>
      <c r="BS370" s="283"/>
      <c r="BT370" s="285" t="str">
        <f t="shared" si="477"/>
        <v>-</v>
      </c>
      <c r="BU370" s="250">
        <f t="shared" si="524"/>
        <v>0</v>
      </c>
      <c r="BV370" s="163"/>
      <c r="BW370" s="73"/>
      <c r="BX370" s="282"/>
      <c r="BY370" s="283"/>
      <c r="BZ370" s="284"/>
      <c r="CA370" s="283"/>
      <c r="CB370" s="285" t="str">
        <f t="shared" si="478"/>
        <v>-</v>
      </c>
      <c r="CC370" s="250">
        <f t="shared" si="525"/>
        <v>0</v>
      </c>
    </row>
    <row r="371" ht="14.25" customHeight="1" spans="1:81">
      <c r="A371" s="265"/>
      <c r="B371" s="108">
        <v>17</v>
      </c>
      <c r="C371" s="192">
        <f t="shared" si="513"/>
        <v>0</v>
      </c>
      <c r="D371" s="189">
        <f t="shared" si="487"/>
        <v>0</v>
      </c>
      <c r="E371" s="189">
        <f t="shared" si="488"/>
        <v>0</v>
      </c>
      <c r="F371" s="190">
        <f t="shared" si="489"/>
        <v>0</v>
      </c>
      <c r="G371" s="190">
        <f t="shared" si="490"/>
        <v>0</v>
      </c>
      <c r="H371" s="190">
        <f t="shared" si="491"/>
        <v>0</v>
      </c>
      <c r="I371" s="208">
        <f t="shared" si="492"/>
        <v>0</v>
      </c>
      <c r="J371" s="204" t="str">
        <f t="shared" si="480"/>
        <v>-</v>
      </c>
      <c r="K371" s="208">
        <f t="shared" si="493"/>
        <v>0</v>
      </c>
      <c r="L371" s="208">
        <f t="shared" si="494"/>
        <v>0</v>
      </c>
      <c r="M371" s="210">
        <f t="shared" si="514"/>
        <v>0</v>
      </c>
      <c r="N371" s="190">
        <f t="shared" si="495"/>
        <v>0</v>
      </c>
      <c r="O371" s="211" t="str">
        <f t="shared" si="515"/>
        <v>-</v>
      </c>
      <c r="P371" s="210">
        <f t="shared" si="516"/>
        <v>0</v>
      </c>
      <c r="Q371" s="230">
        <f t="shared" si="517"/>
        <v>0</v>
      </c>
      <c r="R371" s="163"/>
      <c r="S371" s="73"/>
      <c r="T371" s="282"/>
      <c r="U371" s="283"/>
      <c r="V371" s="284"/>
      <c r="W371" s="283"/>
      <c r="X371" s="285" t="str">
        <f t="shared" si="498"/>
        <v>-</v>
      </c>
      <c r="Y371" s="250">
        <f t="shared" si="518"/>
        <v>0</v>
      </c>
      <c r="Z371" s="163"/>
      <c r="AA371" s="73"/>
      <c r="AB371" s="282"/>
      <c r="AC371" s="283"/>
      <c r="AD371" s="284"/>
      <c r="AE371" s="283"/>
      <c r="AF371" s="285" t="str">
        <f t="shared" si="466"/>
        <v>-</v>
      </c>
      <c r="AG371" s="250">
        <f t="shared" si="519"/>
        <v>0</v>
      </c>
      <c r="AH371" s="163"/>
      <c r="AI371" s="73"/>
      <c r="AJ371" s="282"/>
      <c r="AK371" s="283"/>
      <c r="AL371" s="284"/>
      <c r="AM371" s="283"/>
      <c r="AN371" s="285" t="str">
        <f t="shared" si="468"/>
        <v>-</v>
      </c>
      <c r="AO371" s="250">
        <f t="shared" si="520"/>
        <v>0</v>
      </c>
      <c r="AP371" s="163"/>
      <c r="AQ371" s="73"/>
      <c r="AR371" s="282"/>
      <c r="AS371" s="283"/>
      <c r="AT371" s="284"/>
      <c r="AU371" s="283"/>
      <c r="AV371" s="285" t="str">
        <f t="shared" si="470"/>
        <v>-</v>
      </c>
      <c r="AW371" s="250">
        <f t="shared" si="521"/>
        <v>0</v>
      </c>
      <c r="AX371" s="163"/>
      <c r="AY371" s="73"/>
      <c r="AZ371" s="282"/>
      <c r="BA371" s="283"/>
      <c r="BB371" s="284"/>
      <c r="BC371" s="283"/>
      <c r="BD371" s="285" t="str">
        <f t="shared" si="472"/>
        <v>-</v>
      </c>
      <c r="BE371" s="250">
        <f t="shared" si="522"/>
        <v>0</v>
      </c>
      <c r="BF371" s="163"/>
      <c r="BG371" s="73"/>
      <c r="BH371" s="282"/>
      <c r="BI371" s="283"/>
      <c r="BJ371" s="284"/>
      <c r="BK371" s="283"/>
      <c r="BL371" s="285" t="str">
        <f t="shared" si="475"/>
        <v>-</v>
      </c>
      <c r="BM371" s="250">
        <f t="shared" si="523"/>
        <v>0</v>
      </c>
      <c r="BN371" s="163"/>
      <c r="BO371" s="73"/>
      <c r="BP371" s="282"/>
      <c r="BQ371" s="283"/>
      <c r="BR371" s="284"/>
      <c r="BS371" s="283"/>
      <c r="BT371" s="285" t="str">
        <f t="shared" si="477"/>
        <v>-</v>
      </c>
      <c r="BU371" s="250">
        <f t="shared" si="524"/>
        <v>0</v>
      </c>
      <c r="BV371" s="163"/>
      <c r="BW371" s="73"/>
      <c r="BX371" s="282"/>
      <c r="BY371" s="283"/>
      <c r="BZ371" s="284"/>
      <c r="CA371" s="283"/>
      <c r="CB371" s="285" t="str">
        <f t="shared" si="478"/>
        <v>-</v>
      </c>
      <c r="CC371" s="250">
        <f t="shared" si="525"/>
        <v>0</v>
      </c>
    </row>
    <row r="372" ht="14.25" customHeight="1" spans="1:81">
      <c r="A372" s="265"/>
      <c r="B372" s="108">
        <v>18</v>
      </c>
      <c r="C372" s="192">
        <f t="shared" si="513"/>
        <v>0</v>
      </c>
      <c r="D372" s="189">
        <f t="shared" si="487"/>
        <v>0</v>
      </c>
      <c r="E372" s="189">
        <f t="shared" si="488"/>
        <v>0</v>
      </c>
      <c r="F372" s="190">
        <f t="shared" si="489"/>
        <v>0</v>
      </c>
      <c r="G372" s="190">
        <f t="shared" si="490"/>
        <v>0</v>
      </c>
      <c r="H372" s="190">
        <f t="shared" si="491"/>
        <v>0</v>
      </c>
      <c r="I372" s="208">
        <f t="shared" si="492"/>
        <v>0</v>
      </c>
      <c r="J372" s="204" t="str">
        <f t="shared" si="480"/>
        <v>-</v>
      </c>
      <c r="K372" s="208">
        <f t="shared" si="493"/>
        <v>0</v>
      </c>
      <c r="L372" s="208">
        <f t="shared" si="494"/>
        <v>0</v>
      </c>
      <c r="M372" s="210">
        <f t="shared" si="514"/>
        <v>0</v>
      </c>
      <c r="N372" s="190">
        <f t="shared" si="495"/>
        <v>0</v>
      </c>
      <c r="O372" s="211" t="str">
        <f t="shared" si="515"/>
        <v>-</v>
      </c>
      <c r="P372" s="210">
        <f t="shared" si="516"/>
        <v>0</v>
      </c>
      <c r="Q372" s="230">
        <f t="shared" si="517"/>
        <v>0</v>
      </c>
      <c r="R372" s="163"/>
      <c r="S372" s="73"/>
      <c r="T372" s="282"/>
      <c r="U372" s="283"/>
      <c r="V372" s="284"/>
      <c r="W372" s="283"/>
      <c r="X372" s="285" t="str">
        <f t="shared" si="498"/>
        <v>-</v>
      </c>
      <c r="Y372" s="250">
        <f t="shared" si="518"/>
        <v>0</v>
      </c>
      <c r="Z372" s="163"/>
      <c r="AA372" s="73"/>
      <c r="AB372" s="282"/>
      <c r="AC372" s="283"/>
      <c r="AD372" s="284"/>
      <c r="AE372" s="283"/>
      <c r="AF372" s="285" t="str">
        <f t="shared" si="466"/>
        <v>-</v>
      </c>
      <c r="AG372" s="250">
        <f t="shared" si="519"/>
        <v>0</v>
      </c>
      <c r="AH372" s="163"/>
      <c r="AI372" s="73"/>
      <c r="AJ372" s="282"/>
      <c r="AK372" s="283"/>
      <c r="AL372" s="284"/>
      <c r="AM372" s="283"/>
      <c r="AN372" s="285" t="str">
        <f t="shared" si="468"/>
        <v>-</v>
      </c>
      <c r="AO372" s="250">
        <f t="shared" si="520"/>
        <v>0</v>
      </c>
      <c r="AP372" s="163"/>
      <c r="AQ372" s="73"/>
      <c r="AR372" s="282"/>
      <c r="AS372" s="283"/>
      <c r="AT372" s="284"/>
      <c r="AU372" s="283"/>
      <c r="AV372" s="285" t="str">
        <f t="shared" si="470"/>
        <v>-</v>
      </c>
      <c r="AW372" s="250">
        <f t="shared" si="521"/>
        <v>0</v>
      </c>
      <c r="AX372" s="163"/>
      <c r="AY372" s="73"/>
      <c r="AZ372" s="282"/>
      <c r="BA372" s="283"/>
      <c r="BB372" s="284"/>
      <c r="BC372" s="283"/>
      <c r="BD372" s="285" t="str">
        <f t="shared" si="472"/>
        <v>-</v>
      </c>
      <c r="BE372" s="250">
        <f t="shared" si="522"/>
        <v>0</v>
      </c>
      <c r="BF372" s="163"/>
      <c r="BG372" s="73"/>
      <c r="BH372" s="282"/>
      <c r="BI372" s="283"/>
      <c r="BJ372" s="284"/>
      <c r="BK372" s="283"/>
      <c r="BL372" s="285" t="str">
        <f t="shared" si="475"/>
        <v>-</v>
      </c>
      <c r="BM372" s="250">
        <f t="shared" si="523"/>
        <v>0</v>
      </c>
      <c r="BN372" s="163"/>
      <c r="BO372" s="73"/>
      <c r="BP372" s="282"/>
      <c r="BQ372" s="283"/>
      <c r="BR372" s="284"/>
      <c r="BS372" s="283"/>
      <c r="BT372" s="285" t="str">
        <f t="shared" si="477"/>
        <v>-</v>
      </c>
      <c r="BU372" s="250">
        <f t="shared" si="524"/>
        <v>0</v>
      </c>
      <c r="BV372" s="163"/>
      <c r="BW372" s="73"/>
      <c r="BX372" s="282"/>
      <c r="BY372" s="283"/>
      <c r="BZ372" s="284"/>
      <c r="CA372" s="283"/>
      <c r="CB372" s="285" t="str">
        <f t="shared" si="478"/>
        <v>-</v>
      </c>
      <c r="CC372" s="250">
        <f t="shared" si="525"/>
        <v>0</v>
      </c>
    </row>
    <row r="373" ht="14.25" customHeight="1" spans="1:81">
      <c r="A373" s="265"/>
      <c r="B373" s="108">
        <v>19</v>
      </c>
      <c r="C373" s="192">
        <f t="shared" si="513"/>
        <v>0</v>
      </c>
      <c r="D373" s="189">
        <f t="shared" si="487"/>
        <v>0</v>
      </c>
      <c r="E373" s="189">
        <f t="shared" si="488"/>
        <v>0</v>
      </c>
      <c r="F373" s="190">
        <f t="shared" si="489"/>
        <v>0</v>
      </c>
      <c r="G373" s="190">
        <f t="shared" si="490"/>
        <v>0</v>
      </c>
      <c r="H373" s="190">
        <f t="shared" si="491"/>
        <v>0</v>
      </c>
      <c r="I373" s="208">
        <f t="shared" si="492"/>
        <v>0</v>
      </c>
      <c r="J373" s="204" t="str">
        <f t="shared" si="480"/>
        <v>-</v>
      </c>
      <c r="K373" s="208">
        <f t="shared" si="493"/>
        <v>0</v>
      </c>
      <c r="L373" s="208">
        <f t="shared" si="494"/>
        <v>0</v>
      </c>
      <c r="M373" s="210">
        <f t="shared" si="514"/>
        <v>0</v>
      </c>
      <c r="N373" s="190">
        <f t="shared" si="495"/>
        <v>0</v>
      </c>
      <c r="O373" s="211" t="str">
        <f t="shared" si="515"/>
        <v>-</v>
      </c>
      <c r="P373" s="210">
        <f t="shared" si="516"/>
        <v>0</v>
      </c>
      <c r="Q373" s="230">
        <f t="shared" si="517"/>
        <v>0</v>
      </c>
      <c r="R373" s="163"/>
      <c r="S373" s="73"/>
      <c r="T373" s="282"/>
      <c r="U373" s="283"/>
      <c r="V373" s="284"/>
      <c r="W373" s="283"/>
      <c r="X373" s="285" t="str">
        <f t="shared" si="498"/>
        <v>-</v>
      </c>
      <c r="Y373" s="250">
        <f t="shared" si="518"/>
        <v>0</v>
      </c>
      <c r="Z373" s="163"/>
      <c r="AA373" s="73"/>
      <c r="AB373" s="282"/>
      <c r="AC373" s="283"/>
      <c r="AD373" s="284"/>
      <c r="AE373" s="283"/>
      <c r="AF373" s="285" t="str">
        <f t="shared" si="466"/>
        <v>-</v>
      </c>
      <c r="AG373" s="250">
        <f t="shared" si="519"/>
        <v>0</v>
      </c>
      <c r="AH373" s="163"/>
      <c r="AI373" s="73"/>
      <c r="AJ373" s="282"/>
      <c r="AK373" s="283"/>
      <c r="AL373" s="284"/>
      <c r="AM373" s="283"/>
      <c r="AN373" s="285" t="str">
        <f t="shared" si="468"/>
        <v>-</v>
      </c>
      <c r="AO373" s="250">
        <f t="shared" si="520"/>
        <v>0</v>
      </c>
      <c r="AP373" s="163"/>
      <c r="AQ373" s="73"/>
      <c r="AR373" s="282"/>
      <c r="AS373" s="283"/>
      <c r="AT373" s="284"/>
      <c r="AU373" s="283"/>
      <c r="AV373" s="285" t="str">
        <f t="shared" si="470"/>
        <v>-</v>
      </c>
      <c r="AW373" s="250">
        <f t="shared" si="521"/>
        <v>0</v>
      </c>
      <c r="AX373" s="163"/>
      <c r="AY373" s="73"/>
      <c r="AZ373" s="282"/>
      <c r="BA373" s="283"/>
      <c r="BB373" s="284"/>
      <c r="BC373" s="283"/>
      <c r="BD373" s="285" t="str">
        <f t="shared" si="472"/>
        <v>-</v>
      </c>
      <c r="BE373" s="250">
        <f t="shared" si="522"/>
        <v>0</v>
      </c>
      <c r="BF373" s="163"/>
      <c r="BG373" s="73"/>
      <c r="BH373" s="282"/>
      <c r="BI373" s="283"/>
      <c r="BJ373" s="284"/>
      <c r="BK373" s="283"/>
      <c r="BL373" s="285" t="str">
        <f t="shared" si="475"/>
        <v>-</v>
      </c>
      <c r="BM373" s="250">
        <f t="shared" si="523"/>
        <v>0</v>
      </c>
      <c r="BN373" s="163"/>
      <c r="BO373" s="73"/>
      <c r="BP373" s="282"/>
      <c r="BQ373" s="283"/>
      <c r="BR373" s="284"/>
      <c r="BS373" s="283"/>
      <c r="BT373" s="285" t="str">
        <f t="shared" si="477"/>
        <v>-</v>
      </c>
      <c r="BU373" s="250">
        <f t="shared" si="524"/>
        <v>0</v>
      </c>
      <c r="BV373" s="163"/>
      <c r="BW373" s="73"/>
      <c r="BX373" s="282"/>
      <c r="BY373" s="283"/>
      <c r="BZ373" s="284"/>
      <c r="CA373" s="283"/>
      <c r="CB373" s="285" t="str">
        <f t="shared" si="478"/>
        <v>-</v>
      </c>
      <c r="CC373" s="250">
        <f t="shared" si="525"/>
        <v>0</v>
      </c>
    </row>
    <row r="374" ht="14.25" customHeight="1" spans="1:81">
      <c r="A374" s="265"/>
      <c r="B374" s="108">
        <v>20</v>
      </c>
      <c r="C374" s="192">
        <f t="shared" si="513"/>
        <v>0</v>
      </c>
      <c r="D374" s="189">
        <f t="shared" si="487"/>
        <v>0</v>
      </c>
      <c r="E374" s="189">
        <f t="shared" si="488"/>
        <v>0</v>
      </c>
      <c r="F374" s="190">
        <f t="shared" si="489"/>
        <v>0</v>
      </c>
      <c r="G374" s="190">
        <f t="shared" si="490"/>
        <v>0</v>
      </c>
      <c r="H374" s="190">
        <f t="shared" si="491"/>
        <v>0</v>
      </c>
      <c r="I374" s="208">
        <f t="shared" si="492"/>
        <v>0</v>
      </c>
      <c r="J374" s="204" t="str">
        <f t="shared" si="480"/>
        <v>-</v>
      </c>
      <c r="K374" s="208">
        <f t="shared" si="493"/>
        <v>0</v>
      </c>
      <c r="L374" s="208">
        <f t="shared" si="494"/>
        <v>0</v>
      </c>
      <c r="M374" s="210">
        <f t="shared" si="514"/>
        <v>0</v>
      </c>
      <c r="N374" s="190">
        <f t="shared" si="495"/>
        <v>0</v>
      </c>
      <c r="O374" s="211" t="str">
        <f t="shared" si="515"/>
        <v>-</v>
      </c>
      <c r="P374" s="210">
        <f t="shared" si="516"/>
        <v>0</v>
      </c>
      <c r="Q374" s="230">
        <f t="shared" si="517"/>
        <v>0</v>
      </c>
      <c r="R374" s="163"/>
      <c r="S374" s="73"/>
      <c r="T374" s="282"/>
      <c r="U374" s="283"/>
      <c r="V374" s="284"/>
      <c r="W374" s="283"/>
      <c r="X374" s="285" t="str">
        <f t="shared" si="498"/>
        <v>-</v>
      </c>
      <c r="Y374" s="250">
        <f t="shared" si="518"/>
        <v>0</v>
      </c>
      <c r="Z374" s="163"/>
      <c r="AA374" s="73"/>
      <c r="AB374" s="282"/>
      <c r="AC374" s="283"/>
      <c r="AD374" s="284"/>
      <c r="AE374" s="283"/>
      <c r="AF374" s="285" t="str">
        <f t="shared" si="466"/>
        <v>-</v>
      </c>
      <c r="AG374" s="250">
        <f t="shared" si="519"/>
        <v>0</v>
      </c>
      <c r="AH374" s="163"/>
      <c r="AI374" s="73"/>
      <c r="AJ374" s="282"/>
      <c r="AK374" s="283"/>
      <c r="AL374" s="284"/>
      <c r="AM374" s="283"/>
      <c r="AN374" s="285" t="str">
        <f t="shared" si="468"/>
        <v>-</v>
      </c>
      <c r="AO374" s="250">
        <f t="shared" si="520"/>
        <v>0</v>
      </c>
      <c r="AP374" s="163"/>
      <c r="AQ374" s="73"/>
      <c r="AR374" s="282"/>
      <c r="AS374" s="283"/>
      <c r="AT374" s="284"/>
      <c r="AU374" s="283"/>
      <c r="AV374" s="285" t="str">
        <f t="shared" si="470"/>
        <v>-</v>
      </c>
      <c r="AW374" s="250">
        <f t="shared" si="521"/>
        <v>0</v>
      </c>
      <c r="AX374" s="163"/>
      <c r="AY374" s="73"/>
      <c r="AZ374" s="282"/>
      <c r="BA374" s="283"/>
      <c r="BB374" s="284"/>
      <c r="BC374" s="283"/>
      <c r="BD374" s="285" t="str">
        <f t="shared" si="472"/>
        <v>-</v>
      </c>
      <c r="BE374" s="250">
        <f t="shared" si="522"/>
        <v>0</v>
      </c>
      <c r="BF374" s="163"/>
      <c r="BG374" s="73"/>
      <c r="BH374" s="282"/>
      <c r="BI374" s="283"/>
      <c r="BJ374" s="284"/>
      <c r="BK374" s="283"/>
      <c r="BL374" s="285" t="str">
        <f t="shared" si="475"/>
        <v>-</v>
      </c>
      <c r="BM374" s="250">
        <f t="shared" si="523"/>
        <v>0</v>
      </c>
      <c r="BN374" s="163"/>
      <c r="BO374" s="73"/>
      <c r="BP374" s="282"/>
      <c r="BQ374" s="283"/>
      <c r="BR374" s="284"/>
      <c r="BS374" s="283"/>
      <c r="BT374" s="285" t="str">
        <f t="shared" si="477"/>
        <v>-</v>
      </c>
      <c r="BU374" s="250">
        <f t="shared" si="524"/>
        <v>0</v>
      </c>
      <c r="BV374" s="163"/>
      <c r="BW374" s="73"/>
      <c r="BX374" s="282"/>
      <c r="BY374" s="283"/>
      <c r="BZ374" s="284"/>
      <c r="CA374" s="283"/>
      <c r="CB374" s="285" t="str">
        <f t="shared" si="478"/>
        <v>-</v>
      </c>
      <c r="CC374" s="250">
        <f t="shared" si="525"/>
        <v>0</v>
      </c>
    </row>
    <row r="375" ht="14.25" customHeight="1" spans="1:81">
      <c r="A375" s="265"/>
      <c r="B375" s="108">
        <v>21</v>
      </c>
      <c r="C375" s="192">
        <f t="shared" si="513"/>
        <v>0</v>
      </c>
      <c r="D375" s="189">
        <f t="shared" si="487"/>
        <v>0</v>
      </c>
      <c r="E375" s="189">
        <f t="shared" si="488"/>
        <v>0</v>
      </c>
      <c r="F375" s="190">
        <f t="shared" si="489"/>
        <v>0</v>
      </c>
      <c r="G375" s="190">
        <f t="shared" si="490"/>
        <v>0</v>
      </c>
      <c r="H375" s="190">
        <f t="shared" si="491"/>
        <v>0</v>
      </c>
      <c r="I375" s="208">
        <f t="shared" si="492"/>
        <v>0</v>
      </c>
      <c r="J375" s="204" t="str">
        <f t="shared" si="480"/>
        <v>-</v>
      </c>
      <c r="K375" s="208">
        <f t="shared" si="493"/>
        <v>0</v>
      </c>
      <c r="L375" s="208">
        <f t="shared" si="494"/>
        <v>0</v>
      </c>
      <c r="M375" s="210">
        <f t="shared" si="514"/>
        <v>0</v>
      </c>
      <c r="N375" s="190">
        <f t="shared" si="495"/>
        <v>0</v>
      </c>
      <c r="O375" s="211" t="str">
        <f t="shared" si="515"/>
        <v>-</v>
      </c>
      <c r="P375" s="210">
        <f t="shared" si="516"/>
        <v>0</v>
      </c>
      <c r="Q375" s="230">
        <f t="shared" si="517"/>
        <v>0</v>
      </c>
      <c r="R375" s="163"/>
      <c r="S375" s="73"/>
      <c r="T375" s="282"/>
      <c r="U375" s="283"/>
      <c r="V375" s="284"/>
      <c r="W375" s="283"/>
      <c r="X375" s="285" t="str">
        <f t="shared" si="498"/>
        <v>-</v>
      </c>
      <c r="Y375" s="250">
        <f t="shared" si="518"/>
        <v>0</v>
      </c>
      <c r="Z375" s="163"/>
      <c r="AA375" s="73"/>
      <c r="AB375" s="282"/>
      <c r="AC375" s="283"/>
      <c r="AD375" s="284"/>
      <c r="AE375" s="283"/>
      <c r="AF375" s="285" t="str">
        <f t="shared" si="466"/>
        <v>-</v>
      </c>
      <c r="AG375" s="250">
        <f t="shared" si="519"/>
        <v>0</v>
      </c>
      <c r="AH375" s="163"/>
      <c r="AI375" s="73"/>
      <c r="AJ375" s="282"/>
      <c r="AK375" s="283"/>
      <c r="AL375" s="284"/>
      <c r="AM375" s="283"/>
      <c r="AN375" s="285" t="str">
        <f t="shared" si="468"/>
        <v>-</v>
      </c>
      <c r="AO375" s="250">
        <f t="shared" si="520"/>
        <v>0</v>
      </c>
      <c r="AP375" s="163"/>
      <c r="AQ375" s="73"/>
      <c r="AR375" s="282"/>
      <c r="AS375" s="283"/>
      <c r="AT375" s="284"/>
      <c r="AU375" s="283"/>
      <c r="AV375" s="285" t="str">
        <f t="shared" si="470"/>
        <v>-</v>
      </c>
      <c r="AW375" s="250">
        <f t="shared" si="521"/>
        <v>0</v>
      </c>
      <c r="AX375" s="163"/>
      <c r="AY375" s="73"/>
      <c r="AZ375" s="282"/>
      <c r="BA375" s="283"/>
      <c r="BB375" s="284"/>
      <c r="BC375" s="283"/>
      <c r="BD375" s="285" t="str">
        <f t="shared" si="472"/>
        <v>-</v>
      </c>
      <c r="BE375" s="250">
        <f t="shared" si="522"/>
        <v>0</v>
      </c>
      <c r="BF375" s="163"/>
      <c r="BG375" s="73"/>
      <c r="BH375" s="282"/>
      <c r="BI375" s="283"/>
      <c r="BJ375" s="284"/>
      <c r="BK375" s="283"/>
      <c r="BL375" s="285" t="str">
        <f t="shared" si="475"/>
        <v>-</v>
      </c>
      <c r="BM375" s="250">
        <f t="shared" si="523"/>
        <v>0</v>
      </c>
      <c r="BN375" s="163"/>
      <c r="BO375" s="73"/>
      <c r="BP375" s="282"/>
      <c r="BQ375" s="283"/>
      <c r="BR375" s="284"/>
      <c r="BS375" s="283"/>
      <c r="BT375" s="285" t="str">
        <f t="shared" si="477"/>
        <v>-</v>
      </c>
      <c r="BU375" s="250">
        <f t="shared" si="524"/>
        <v>0</v>
      </c>
      <c r="BV375" s="163"/>
      <c r="BW375" s="73"/>
      <c r="BX375" s="282"/>
      <c r="BY375" s="283"/>
      <c r="BZ375" s="284"/>
      <c r="CA375" s="283"/>
      <c r="CB375" s="285" t="str">
        <f t="shared" si="478"/>
        <v>-</v>
      </c>
      <c r="CC375" s="250">
        <f t="shared" si="525"/>
        <v>0</v>
      </c>
    </row>
    <row r="376" ht="14.25" customHeight="1" spans="1:81">
      <c r="A376" s="265"/>
      <c r="B376" s="108">
        <v>22</v>
      </c>
      <c r="C376" s="192">
        <f t="shared" si="513"/>
        <v>0</v>
      </c>
      <c r="D376" s="189">
        <f t="shared" si="487"/>
        <v>0</v>
      </c>
      <c r="E376" s="189">
        <f t="shared" si="488"/>
        <v>0</v>
      </c>
      <c r="F376" s="190">
        <f t="shared" si="489"/>
        <v>0</v>
      </c>
      <c r="G376" s="190">
        <f t="shared" si="490"/>
        <v>0</v>
      </c>
      <c r="H376" s="190">
        <f t="shared" si="491"/>
        <v>0</v>
      </c>
      <c r="I376" s="208">
        <f t="shared" si="492"/>
        <v>0</v>
      </c>
      <c r="J376" s="204" t="str">
        <f t="shared" si="480"/>
        <v>-</v>
      </c>
      <c r="K376" s="208">
        <f t="shared" si="493"/>
        <v>0</v>
      </c>
      <c r="L376" s="208">
        <f t="shared" si="494"/>
        <v>0</v>
      </c>
      <c r="M376" s="210">
        <f t="shared" si="514"/>
        <v>0</v>
      </c>
      <c r="N376" s="190">
        <f t="shared" si="495"/>
        <v>0</v>
      </c>
      <c r="O376" s="211" t="str">
        <f t="shared" si="515"/>
        <v>-</v>
      </c>
      <c r="P376" s="210">
        <f t="shared" si="516"/>
        <v>0</v>
      </c>
      <c r="Q376" s="230">
        <f t="shared" si="517"/>
        <v>0</v>
      </c>
      <c r="R376" s="167"/>
      <c r="S376" s="74"/>
      <c r="T376" s="286"/>
      <c r="U376" s="287"/>
      <c r="V376" s="288"/>
      <c r="W376" s="287"/>
      <c r="X376" s="137" t="str">
        <f t="shared" si="498"/>
        <v>-</v>
      </c>
      <c r="Y376" s="250">
        <f t="shared" si="518"/>
        <v>0</v>
      </c>
      <c r="Z376" s="167"/>
      <c r="AA376" s="74"/>
      <c r="AB376" s="286"/>
      <c r="AC376" s="287"/>
      <c r="AD376" s="288"/>
      <c r="AE376" s="287"/>
      <c r="AF376" s="137" t="str">
        <f t="shared" si="466"/>
        <v>-</v>
      </c>
      <c r="AG376" s="250">
        <f t="shared" si="519"/>
        <v>0</v>
      </c>
      <c r="AH376" s="167"/>
      <c r="AI376" s="74"/>
      <c r="AJ376" s="286"/>
      <c r="AK376" s="287"/>
      <c r="AL376" s="288"/>
      <c r="AM376" s="287"/>
      <c r="AN376" s="137" t="str">
        <f t="shared" si="468"/>
        <v>-</v>
      </c>
      <c r="AO376" s="250">
        <f t="shared" si="520"/>
        <v>0</v>
      </c>
      <c r="AP376" s="167"/>
      <c r="AQ376" s="74"/>
      <c r="AR376" s="286"/>
      <c r="AS376" s="287"/>
      <c r="AT376" s="288"/>
      <c r="AU376" s="287"/>
      <c r="AV376" s="137" t="str">
        <f t="shared" si="470"/>
        <v>-</v>
      </c>
      <c r="AW376" s="250">
        <f t="shared" si="521"/>
        <v>0</v>
      </c>
      <c r="AX376" s="167"/>
      <c r="AY376" s="74"/>
      <c r="AZ376" s="286"/>
      <c r="BA376" s="287"/>
      <c r="BB376" s="288"/>
      <c r="BC376" s="287"/>
      <c r="BD376" s="137" t="str">
        <f t="shared" si="472"/>
        <v>-</v>
      </c>
      <c r="BE376" s="250">
        <f t="shared" si="522"/>
        <v>0</v>
      </c>
      <c r="BF376" s="167"/>
      <c r="BG376" s="74"/>
      <c r="BH376" s="286"/>
      <c r="BI376" s="287"/>
      <c r="BJ376" s="288"/>
      <c r="BK376" s="287"/>
      <c r="BL376" s="137" t="str">
        <f t="shared" si="475"/>
        <v>-</v>
      </c>
      <c r="BM376" s="250">
        <f t="shared" si="523"/>
        <v>0</v>
      </c>
      <c r="BN376" s="167"/>
      <c r="BO376" s="74"/>
      <c r="BP376" s="286"/>
      <c r="BQ376" s="287"/>
      <c r="BR376" s="288"/>
      <c r="BS376" s="287"/>
      <c r="BT376" s="137" t="str">
        <f t="shared" si="477"/>
        <v>-</v>
      </c>
      <c r="BU376" s="250">
        <f t="shared" si="524"/>
        <v>0</v>
      </c>
      <c r="BV376" s="167"/>
      <c r="BW376" s="74"/>
      <c r="BX376" s="286"/>
      <c r="BY376" s="287"/>
      <c r="BZ376" s="288"/>
      <c r="CA376" s="287"/>
      <c r="CB376" s="137" t="str">
        <f t="shared" si="478"/>
        <v>-</v>
      </c>
      <c r="CC376" s="250">
        <f t="shared" si="525"/>
        <v>0</v>
      </c>
    </row>
    <row r="377" ht="14.25" customHeight="1" spans="1:81">
      <c r="A377" s="265"/>
      <c r="B377" s="108">
        <v>23</v>
      </c>
      <c r="C377" s="192">
        <f t="shared" si="513"/>
        <v>0</v>
      </c>
      <c r="D377" s="189">
        <f t="shared" si="487"/>
        <v>0</v>
      </c>
      <c r="E377" s="189">
        <f t="shared" si="488"/>
        <v>0</v>
      </c>
      <c r="F377" s="190">
        <f t="shared" si="489"/>
        <v>0</v>
      </c>
      <c r="G377" s="190">
        <f t="shared" si="490"/>
        <v>0</v>
      </c>
      <c r="H377" s="190">
        <f t="shared" si="491"/>
        <v>0</v>
      </c>
      <c r="I377" s="208">
        <f t="shared" si="492"/>
        <v>0</v>
      </c>
      <c r="J377" s="204" t="str">
        <f t="shared" si="480"/>
        <v>-</v>
      </c>
      <c r="K377" s="208">
        <f t="shared" si="493"/>
        <v>0</v>
      </c>
      <c r="L377" s="208">
        <f t="shared" si="494"/>
        <v>0</v>
      </c>
      <c r="M377" s="210">
        <f t="shared" si="514"/>
        <v>0</v>
      </c>
      <c r="N377" s="190">
        <f t="shared" si="495"/>
        <v>0</v>
      </c>
      <c r="O377" s="211" t="str">
        <f t="shared" si="515"/>
        <v>-</v>
      </c>
      <c r="P377" s="210">
        <f t="shared" si="516"/>
        <v>0</v>
      </c>
      <c r="Q377" s="230">
        <f t="shared" si="517"/>
        <v>0</v>
      </c>
      <c r="R377" s="109"/>
      <c r="S377" s="31"/>
      <c r="T377" s="133"/>
      <c r="U377" s="231"/>
      <c r="V377" s="232"/>
      <c r="W377" s="231"/>
      <c r="X377" s="137" t="str">
        <f t="shared" si="498"/>
        <v>-</v>
      </c>
      <c r="Y377" s="250">
        <f t="shared" si="518"/>
        <v>0</v>
      </c>
      <c r="Z377" s="109"/>
      <c r="AA377" s="31"/>
      <c r="AB377" s="133"/>
      <c r="AC377" s="231"/>
      <c r="AD377" s="232"/>
      <c r="AE377" s="231"/>
      <c r="AF377" s="137" t="str">
        <f t="shared" si="466"/>
        <v>-</v>
      </c>
      <c r="AG377" s="250">
        <f t="shared" si="519"/>
        <v>0</v>
      </c>
      <c r="AH377" s="109"/>
      <c r="AI377" s="31"/>
      <c r="AJ377" s="133"/>
      <c r="AK377" s="231"/>
      <c r="AL377" s="232"/>
      <c r="AM377" s="231"/>
      <c r="AN377" s="137" t="str">
        <f t="shared" si="468"/>
        <v>-</v>
      </c>
      <c r="AO377" s="250">
        <f t="shared" si="520"/>
        <v>0</v>
      </c>
      <c r="AP377" s="109"/>
      <c r="AQ377" s="31"/>
      <c r="AR377" s="133"/>
      <c r="AS377" s="231"/>
      <c r="AT377" s="232"/>
      <c r="AU377" s="231"/>
      <c r="AV377" s="137" t="str">
        <f t="shared" si="470"/>
        <v>-</v>
      </c>
      <c r="AW377" s="250">
        <f t="shared" si="521"/>
        <v>0</v>
      </c>
      <c r="AX377" s="109"/>
      <c r="AY377" s="31"/>
      <c r="AZ377" s="133"/>
      <c r="BA377" s="231"/>
      <c r="BB377" s="232"/>
      <c r="BC377" s="231"/>
      <c r="BD377" s="137" t="str">
        <f t="shared" si="472"/>
        <v>-</v>
      </c>
      <c r="BE377" s="250">
        <f t="shared" si="522"/>
        <v>0</v>
      </c>
      <c r="BF377" s="109"/>
      <c r="BG377" s="31"/>
      <c r="BH377" s="133"/>
      <c r="BI377" s="231"/>
      <c r="BJ377" s="232"/>
      <c r="BK377" s="231"/>
      <c r="BL377" s="137" t="str">
        <f t="shared" si="475"/>
        <v>-</v>
      </c>
      <c r="BM377" s="250">
        <f t="shared" si="523"/>
        <v>0</v>
      </c>
      <c r="BN377" s="109"/>
      <c r="BO377" s="31"/>
      <c r="BP377" s="133"/>
      <c r="BQ377" s="231"/>
      <c r="BR377" s="232"/>
      <c r="BS377" s="231"/>
      <c r="BT377" s="137" t="str">
        <f t="shared" si="477"/>
        <v>-</v>
      </c>
      <c r="BU377" s="250">
        <f t="shared" si="524"/>
        <v>0</v>
      </c>
      <c r="BV377" s="109"/>
      <c r="BW377" s="31"/>
      <c r="BX377" s="133"/>
      <c r="BY377" s="231"/>
      <c r="BZ377" s="232"/>
      <c r="CA377" s="231"/>
      <c r="CB377" s="137" t="str">
        <f t="shared" si="478"/>
        <v>-</v>
      </c>
      <c r="CC377" s="250">
        <f t="shared" si="525"/>
        <v>0</v>
      </c>
    </row>
    <row r="378" ht="14.25" customHeight="1" spans="1:81">
      <c r="A378" s="265"/>
      <c r="B378" s="108">
        <v>24</v>
      </c>
      <c r="C378" s="192">
        <f t="shared" si="513"/>
        <v>0</v>
      </c>
      <c r="D378" s="189">
        <f t="shared" si="487"/>
        <v>0</v>
      </c>
      <c r="E378" s="189">
        <f t="shared" si="488"/>
        <v>0</v>
      </c>
      <c r="F378" s="190">
        <f t="shared" si="489"/>
        <v>0</v>
      </c>
      <c r="G378" s="190">
        <f t="shared" si="490"/>
        <v>0</v>
      </c>
      <c r="H378" s="190">
        <f t="shared" si="491"/>
        <v>0</v>
      </c>
      <c r="I378" s="208">
        <f t="shared" si="492"/>
        <v>0</v>
      </c>
      <c r="J378" s="204" t="str">
        <f t="shared" si="480"/>
        <v>-</v>
      </c>
      <c r="K378" s="208">
        <f t="shared" si="493"/>
        <v>0</v>
      </c>
      <c r="L378" s="208">
        <f t="shared" si="494"/>
        <v>0</v>
      </c>
      <c r="M378" s="210">
        <f t="shared" si="514"/>
        <v>0</v>
      </c>
      <c r="N378" s="190">
        <f t="shared" si="495"/>
        <v>0</v>
      </c>
      <c r="O378" s="211" t="str">
        <f t="shared" si="515"/>
        <v>-</v>
      </c>
      <c r="P378" s="210">
        <f t="shared" si="516"/>
        <v>0</v>
      </c>
      <c r="Q378" s="230">
        <f t="shared" si="517"/>
        <v>0</v>
      </c>
      <c r="R378" s="160"/>
      <c r="S378" s="72"/>
      <c r="T378" s="279"/>
      <c r="U378" s="280"/>
      <c r="V378" s="281"/>
      <c r="W378" s="280"/>
      <c r="X378" s="137" t="str">
        <f t="shared" si="498"/>
        <v>-</v>
      </c>
      <c r="Y378" s="250">
        <f t="shared" si="518"/>
        <v>0</v>
      </c>
      <c r="Z378" s="160"/>
      <c r="AA378" s="72"/>
      <c r="AB378" s="279"/>
      <c r="AC378" s="280"/>
      <c r="AD378" s="281"/>
      <c r="AE378" s="280"/>
      <c r="AF378" s="137" t="str">
        <f t="shared" si="466"/>
        <v>-</v>
      </c>
      <c r="AG378" s="250">
        <f t="shared" si="519"/>
        <v>0</v>
      </c>
      <c r="AH378" s="160"/>
      <c r="AI378" s="72"/>
      <c r="AJ378" s="279"/>
      <c r="AK378" s="280"/>
      <c r="AL378" s="281"/>
      <c r="AM378" s="280"/>
      <c r="AN378" s="137" t="str">
        <f t="shared" si="468"/>
        <v>-</v>
      </c>
      <c r="AO378" s="250">
        <f t="shared" si="520"/>
        <v>0</v>
      </c>
      <c r="AP378" s="160"/>
      <c r="AQ378" s="72"/>
      <c r="AR378" s="279"/>
      <c r="AS378" s="280"/>
      <c r="AT378" s="281"/>
      <c r="AU378" s="280"/>
      <c r="AV378" s="137" t="str">
        <f t="shared" si="470"/>
        <v>-</v>
      </c>
      <c r="AW378" s="250">
        <f t="shared" si="521"/>
        <v>0</v>
      </c>
      <c r="AX378" s="160"/>
      <c r="AY378" s="72"/>
      <c r="AZ378" s="279"/>
      <c r="BA378" s="280"/>
      <c r="BB378" s="281"/>
      <c r="BC378" s="280"/>
      <c r="BD378" s="137" t="str">
        <f t="shared" si="472"/>
        <v>-</v>
      </c>
      <c r="BE378" s="250">
        <f t="shared" si="522"/>
        <v>0</v>
      </c>
      <c r="BF378" s="160"/>
      <c r="BG378" s="72"/>
      <c r="BH378" s="279"/>
      <c r="BI378" s="280"/>
      <c r="BJ378" s="281"/>
      <c r="BK378" s="280"/>
      <c r="BL378" s="137" t="str">
        <f t="shared" si="475"/>
        <v>-</v>
      </c>
      <c r="BM378" s="250">
        <f t="shared" si="523"/>
        <v>0</v>
      </c>
      <c r="BN378" s="160"/>
      <c r="BO378" s="72"/>
      <c r="BP378" s="279"/>
      <c r="BQ378" s="280"/>
      <c r="BR378" s="281"/>
      <c r="BS378" s="280"/>
      <c r="BT378" s="137" t="str">
        <f t="shared" si="477"/>
        <v>-</v>
      </c>
      <c r="BU378" s="250">
        <f t="shared" si="524"/>
        <v>0</v>
      </c>
      <c r="BV378" s="160"/>
      <c r="BW378" s="72"/>
      <c r="BX378" s="279"/>
      <c r="BY378" s="280"/>
      <c r="BZ378" s="281"/>
      <c r="CA378" s="280"/>
      <c r="CB378" s="137" t="str">
        <f t="shared" si="478"/>
        <v>-</v>
      </c>
      <c r="CC378" s="250">
        <f t="shared" si="525"/>
        <v>0</v>
      </c>
    </row>
    <row r="379" ht="14.25" customHeight="1" spans="1:81">
      <c r="A379" s="265"/>
      <c r="B379" s="108">
        <v>25</v>
      </c>
      <c r="C379" s="192">
        <f t="shared" si="513"/>
        <v>0</v>
      </c>
      <c r="D379" s="189">
        <f t="shared" si="487"/>
        <v>0</v>
      </c>
      <c r="E379" s="189">
        <f t="shared" si="488"/>
        <v>0</v>
      </c>
      <c r="F379" s="190">
        <f t="shared" si="489"/>
        <v>0</v>
      </c>
      <c r="G379" s="190">
        <f t="shared" si="490"/>
        <v>0</v>
      </c>
      <c r="H379" s="190">
        <f t="shared" si="491"/>
        <v>0</v>
      </c>
      <c r="I379" s="208">
        <f t="shared" si="492"/>
        <v>0</v>
      </c>
      <c r="J379" s="204" t="str">
        <f t="shared" si="480"/>
        <v>-</v>
      </c>
      <c r="K379" s="208">
        <f t="shared" si="493"/>
        <v>0</v>
      </c>
      <c r="L379" s="208">
        <f t="shared" si="494"/>
        <v>0</v>
      </c>
      <c r="M379" s="210">
        <f t="shared" si="514"/>
        <v>0</v>
      </c>
      <c r="N379" s="190">
        <f t="shared" si="495"/>
        <v>0</v>
      </c>
      <c r="O379" s="211" t="str">
        <f t="shared" si="515"/>
        <v>-</v>
      </c>
      <c r="P379" s="210">
        <f t="shared" si="516"/>
        <v>0</v>
      </c>
      <c r="Q379" s="230">
        <f t="shared" si="517"/>
        <v>0</v>
      </c>
      <c r="R379" s="163"/>
      <c r="S379" s="73"/>
      <c r="T379" s="282"/>
      <c r="U379" s="283"/>
      <c r="V379" s="284"/>
      <c r="W379" s="283"/>
      <c r="X379" s="285" t="str">
        <f t="shared" si="498"/>
        <v>-</v>
      </c>
      <c r="Y379" s="250">
        <f t="shared" si="518"/>
        <v>0</v>
      </c>
      <c r="Z379" s="163"/>
      <c r="AA379" s="73"/>
      <c r="AB379" s="282"/>
      <c r="AC379" s="283"/>
      <c r="AD379" s="284"/>
      <c r="AE379" s="283"/>
      <c r="AF379" s="285" t="str">
        <f t="shared" si="466"/>
        <v>-</v>
      </c>
      <c r="AG379" s="250">
        <f t="shared" si="519"/>
        <v>0</v>
      </c>
      <c r="AH379" s="163"/>
      <c r="AI379" s="73"/>
      <c r="AJ379" s="282"/>
      <c r="AK379" s="283"/>
      <c r="AL379" s="284"/>
      <c r="AM379" s="283"/>
      <c r="AN379" s="285" t="str">
        <f t="shared" si="468"/>
        <v>-</v>
      </c>
      <c r="AO379" s="250">
        <f t="shared" si="520"/>
        <v>0</v>
      </c>
      <c r="AP379" s="163"/>
      <c r="AQ379" s="73"/>
      <c r="AR379" s="282"/>
      <c r="AS379" s="283"/>
      <c r="AT379" s="284"/>
      <c r="AU379" s="283"/>
      <c r="AV379" s="285" t="str">
        <f t="shared" si="470"/>
        <v>-</v>
      </c>
      <c r="AW379" s="250">
        <f t="shared" si="521"/>
        <v>0</v>
      </c>
      <c r="AX379" s="163"/>
      <c r="AY379" s="73"/>
      <c r="AZ379" s="282"/>
      <c r="BA379" s="283"/>
      <c r="BB379" s="284"/>
      <c r="BC379" s="283"/>
      <c r="BD379" s="285" t="str">
        <f t="shared" si="472"/>
        <v>-</v>
      </c>
      <c r="BE379" s="250">
        <f t="shared" si="522"/>
        <v>0</v>
      </c>
      <c r="BF379" s="163"/>
      <c r="BG379" s="73"/>
      <c r="BH379" s="282"/>
      <c r="BI379" s="283"/>
      <c r="BJ379" s="284"/>
      <c r="BK379" s="283"/>
      <c r="BL379" s="285" t="str">
        <f t="shared" si="475"/>
        <v>-</v>
      </c>
      <c r="BM379" s="250">
        <f t="shared" si="523"/>
        <v>0</v>
      </c>
      <c r="BN379" s="163"/>
      <c r="BO379" s="73"/>
      <c r="BP379" s="282"/>
      <c r="BQ379" s="283"/>
      <c r="BR379" s="284"/>
      <c r="BS379" s="283"/>
      <c r="BT379" s="285" t="str">
        <f t="shared" si="477"/>
        <v>-</v>
      </c>
      <c r="BU379" s="250">
        <f t="shared" si="524"/>
        <v>0</v>
      </c>
      <c r="BV379" s="163"/>
      <c r="BW379" s="73"/>
      <c r="BX379" s="282"/>
      <c r="BY379" s="283"/>
      <c r="BZ379" s="284"/>
      <c r="CA379" s="283"/>
      <c r="CB379" s="285" t="str">
        <f t="shared" si="478"/>
        <v>-</v>
      </c>
      <c r="CC379" s="250">
        <f t="shared" si="525"/>
        <v>0</v>
      </c>
    </row>
    <row r="380" ht="14.25" customHeight="1" spans="1:81">
      <c r="A380" s="265"/>
      <c r="B380" s="108">
        <v>26</v>
      </c>
      <c r="C380" s="192">
        <f t="shared" si="513"/>
        <v>0</v>
      </c>
      <c r="D380" s="189">
        <f t="shared" si="487"/>
        <v>0</v>
      </c>
      <c r="E380" s="189">
        <f t="shared" si="488"/>
        <v>0</v>
      </c>
      <c r="F380" s="190">
        <f t="shared" si="489"/>
        <v>0</v>
      </c>
      <c r="G380" s="190">
        <f t="shared" si="490"/>
        <v>0</v>
      </c>
      <c r="H380" s="190">
        <f t="shared" si="491"/>
        <v>0</v>
      </c>
      <c r="I380" s="208">
        <f t="shared" si="492"/>
        <v>0</v>
      </c>
      <c r="J380" s="204" t="str">
        <f t="shared" si="480"/>
        <v>-</v>
      </c>
      <c r="K380" s="208">
        <f t="shared" si="493"/>
        <v>0</v>
      </c>
      <c r="L380" s="208">
        <f t="shared" si="494"/>
        <v>0</v>
      </c>
      <c r="M380" s="210">
        <f t="shared" si="514"/>
        <v>0</v>
      </c>
      <c r="N380" s="190">
        <f t="shared" si="495"/>
        <v>0</v>
      </c>
      <c r="O380" s="211" t="str">
        <f t="shared" si="515"/>
        <v>-</v>
      </c>
      <c r="P380" s="210">
        <f t="shared" si="516"/>
        <v>0</v>
      </c>
      <c r="Q380" s="230">
        <f t="shared" si="517"/>
        <v>0</v>
      </c>
      <c r="R380" s="163"/>
      <c r="S380" s="73"/>
      <c r="T380" s="282"/>
      <c r="U380" s="283"/>
      <c r="V380" s="284"/>
      <c r="W380" s="283"/>
      <c r="X380" s="285" t="str">
        <f t="shared" si="498"/>
        <v>-</v>
      </c>
      <c r="Y380" s="250">
        <f t="shared" si="518"/>
        <v>0</v>
      </c>
      <c r="Z380" s="163"/>
      <c r="AA380" s="73"/>
      <c r="AB380" s="282"/>
      <c r="AC380" s="283"/>
      <c r="AD380" s="284"/>
      <c r="AE380" s="283"/>
      <c r="AF380" s="285" t="str">
        <f t="shared" si="466"/>
        <v>-</v>
      </c>
      <c r="AG380" s="250">
        <f t="shared" si="519"/>
        <v>0</v>
      </c>
      <c r="AH380" s="163"/>
      <c r="AI380" s="73"/>
      <c r="AJ380" s="282"/>
      <c r="AK380" s="283"/>
      <c r="AL380" s="284"/>
      <c r="AM380" s="283"/>
      <c r="AN380" s="285" t="str">
        <f t="shared" si="468"/>
        <v>-</v>
      </c>
      <c r="AO380" s="250">
        <f t="shared" si="520"/>
        <v>0</v>
      </c>
      <c r="AP380" s="163"/>
      <c r="AQ380" s="73"/>
      <c r="AR380" s="282"/>
      <c r="AS380" s="283"/>
      <c r="AT380" s="284"/>
      <c r="AU380" s="283"/>
      <c r="AV380" s="285" t="str">
        <f t="shared" si="470"/>
        <v>-</v>
      </c>
      <c r="AW380" s="250">
        <f t="shared" si="521"/>
        <v>0</v>
      </c>
      <c r="AX380" s="163"/>
      <c r="AY380" s="73"/>
      <c r="AZ380" s="282"/>
      <c r="BA380" s="283"/>
      <c r="BB380" s="284"/>
      <c r="BC380" s="283"/>
      <c r="BD380" s="285" t="str">
        <f t="shared" si="472"/>
        <v>-</v>
      </c>
      <c r="BE380" s="250">
        <f t="shared" si="522"/>
        <v>0</v>
      </c>
      <c r="BF380" s="163"/>
      <c r="BG380" s="73"/>
      <c r="BH380" s="282"/>
      <c r="BI380" s="283"/>
      <c r="BJ380" s="284"/>
      <c r="BK380" s="283"/>
      <c r="BL380" s="285" t="str">
        <f t="shared" si="475"/>
        <v>-</v>
      </c>
      <c r="BM380" s="250">
        <f t="shared" si="523"/>
        <v>0</v>
      </c>
      <c r="BN380" s="163"/>
      <c r="BO380" s="73"/>
      <c r="BP380" s="282"/>
      <c r="BQ380" s="283"/>
      <c r="BR380" s="284"/>
      <c r="BS380" s="283"/>
      <c r="BT380" s="285" t="str">
        <f t="shared" si="477"/>
        <v>-</v>
      </c>
      <c r="BU380" s="250">
        <f t="shared" si="524"/>
        <v>0</v>
      </c>
      <c r="BV380" s="163"/>
      <c r="BW380" s="73"/>
      <c r="BX380" s="282"/>
      <c r="BY380" s="283"/>
      <c r="BZ380" s="284"/>
      <c r="CA380" s="283"/>
      <c r="CB380" s="285" t="str">
        <f t="shared" si="478"/>
        <v>-</v>
      </c>
      <c r="CC380" s="250">
        <f t="shared" si="525"/>
        <v>0</v>
      </c>
    </row>
    <row r="381" ht="14.25" customHeight="1" spans="1:81">
      <c r="A381" s="265"/>
      <c r="B381" s="108">
        <v>27</v>
      </c>
      <c r="C381" s="192">
        <f t="shared" si="513"/>
        <v>0</v>
      </c>
      <c r="D381" s="189">
        <f t="shared" si="487"/>
        <v>0</v>
      </c>
      <c r="E381" s="189">
        <f t="shared" si="488"/>
        <v>0</v>
      </c>
      <c r="F381" s="190">
        <f t="shared" si="489"/>
        <v>0</v>
      </c>
      <c r="G381" s="190">
        <f t="shared" si="490"/>
        <v>0</v>
      </c>
      <c r="H381" s="190">
        <f t="shared" si="491"/>
        <v>0</v>
      </c>
      <c r="I381" s="208">
        <f t="shared" si="492"/>
        <v>0</v>
      </c>
      <c r="J381" s="204" t="str">
        <f t="shared" si="480"/>
        <v>-</v>
      </c>
      <c r="K381" s="208">
        <f t="shared" si="493"/>
        <v>0</v>
      </c>
      <c r="L381" s="208">
        <f t="shared" si="494"/>
        <v>0</v>
      </c>
      <c r="M381" s="210">
        <f t="shared" si="514"/>
        <v>0</v>
      </c>
      <c r="N381" s="190">
        <f t="shared" si="495"/>
        <v>0</v>
      </c>
      <c r="O381" s="211" t="str">
        <f t="shared" si="515"/>
        <v>-</v>
      </c>
      <c r="P381" s="210">
        <f t="shared" si="516"/>
        <v>0</v>
      </c>
      <c r="Q381" s="230">
        <f t="shared" si="517"/>
        <v>0</v>
      </c>
      <c r="R381" s="163"/>
      <c r="S381" s="73"/>
      <c r="T381" s="282"/>
      <c r="U381" s="283"/>
      <c r="V381" s="284"/>
      <c r="W381" s="283"/>
      <c r="X381" s="285" t="str">
        <f t="shared" si="498"/>
        <v>-</v>
      </c>
      <c r="Y381" s="250">
        <f t="shared" si="518"/>
        <v>0</v>
      </c>
      <c r="Z381" s="163"/>
      <c r="AA381" s="73"/>
      <c r="AB381" s="282"/>
      <c r="AC381" s="283"/>
      <c r="AD381" s="284"/>
      <c r="AE381" s="283"/>
      <c r="AF381" s="285" t="str">
        <f t="shared" si="466"/>
        <v>-</v>
      </c>
      <c r="AG381" s="250">
        <f t="shared" si="519"/>
        <v>0</v>
      </c>
      <c r="AH381" s="163"/>
      <c r="AI381" s="73"/>
      <c r="AJ381" s="282"/>
      <c r="AK381" s="283"/>
      <c r="AL381" s="284"/>
      <c r="AM381" s="283"/>
      <c r="AN381" s="285" t="str">
        <f t="shared" si="468"/>
        <v>-</v>
      </c>
      <c r="AO381" s="250">
        <f t="shared" si="520"/>
        <v>0</v>
      </c>
      <c r="AP381" s="163"/>
      <c r="AQ381" s="73"/>
      <c r="AR381" s="282"/>
      <c r="AS381" s="283"/>
      <c r="AT381" s="284"/>
      <c r="AU381" s="283"/>
      <c r="AV381" s="285" t="str">
        <f t="shared" si="470"/>
        <v>-</v>
      </c>
      <c r="AW381" s="250">
        <f t="shared" si="521"/>
        <v>0</v>
      </c>
      <c r="AX381" s="163"/>
      <c r="AY381" s="73"/>
      <c r="AZ381" s="282"/>
      <c r="BA381" s="283"/>
      <c r="BB381" s="284"/>
      <c r="BC381" s="283"/>
      <c r="BD381" s="285" t="str">
        <f t="shared" si="472"/>
        <v>-</v>
      </c>
      <c r="BE381" s="250">
        <f t="shared" si="522"/>
        <v>0</v>
      </c>
      <c r="BF381" s="163"/>
      <c r="BG381" s="73"/>
      <c r="BH381" s="282"/>
      <c r="BI381" s="283"/>
      <c r="BJ381" s="284"/>
      <c r="BK381" s="283"/>
      <c r="BL381" s="285" t="str">
        <f t="shared" si="475"/>
        <v>-</v>
      </c>
      <c r="BM381" s="250">
        <f t="shared" si="523"/>
        <v>0</v>
      </c>
      <c r="BN381" s="163"/>
      <c r="BO381" s="73"/>
      <c r="BP381" s="282"/>
      <c r="BQ381" s="283"/>
      <c r="BR381" s="284"/>
      <c r="BS381" s="283"/>
      <c r="BT381" s="285" t="str">
        <f t="shared" si="477"/>
        <v>-</v>
      </c>
      <c r="BU381" s="250">
        <f t="shared" si="524"/>
        <v>0</v>
      </c>
      <c r="BV381" s="163"/>
      <c r="BW381" s="73"/>
      <c r="BX381" s="282"/>
      <c r="BY381" s="283"/>
      <c r="BZ381" s="284"/>
      <c r="CA381" s="283"/>
      <c r="CB381" s="285" t="str">
        <f t="shared" si="478"/>
        <v>-</v>
      </c>
      <c r="CC381" s="250">
        <f t="shared" si="525"/>
        <v>0</v>
      </c>
    </row>
    <row r="382" ht="14.25" customHeight="1" spans="1:81">
      <c r="A382" s="265"/>
      <c r="B382" s="108">
        <v>28</v>
      </c>
      <c r="C382" s="192">
        <f t="shared" si="513"/>
        <v>0</v>
      </c>
      <c r="D382" s="189">
        <f t="shared" si="487"/>
        <v>0</v>
      </c>
      <c r="E382" s="189">
        <f t="shared" si="488"/>
        <v>0</v>
      </c>
      <c r="F382" s="190">
        <f t="shared" si="489"/>
        <v>0</v>
      </c>
      <c r="G382" s="190">
        <f t="shared" si="490"/>
        <v>0</v>
      </c>
      <c r="H382" s="190">
        <f t="shared" si="491"/>
        <v>0</v>
      </c>
      <c r="I382" s="208">
        <f t="shared" si="492"/>
        <v>0</v>
      </c>
      <c r="J382" s="204" t="str">
        <f t="shared" si="480"/>
        <v>-</v>
      </c>
      <c r="K382" s="208">
        <f t="shared" si="493"/>
        <v>0</v>
      </c>
      <c r="L382" s="208">
        <f t="shared" si="494"/>
        <v>0</v>
      </c>
      <c r="M382" s="210">
        <f t="shared" si="514"/>
        <v>0</v>
      </c>
      <c r="N382" s="190">
        <f t="shared" si="495"/>
        <v>0</v>
      </c>
      <c r="O382" s="211" t="str">
        <f t="shared" si="515"/>
        <v>-</v>
      </c>
      <c r="P382" s="210">
        <f t="shared" si="516"/>
        <v>0</v>
      </c>
      <c r="Q382" s="230">
        <f t="shared" si="517"/>
        <v>0</v>
      </c>
      <c r="R382" s="163"/>
      <c r="S382" s="73"/>
      <c r="T382" s="282"/>
      <c r="U382" s="283"/>
      <c r="V382" s="284"/>
      <c r="W382" s="283"/>
      <c r="X382" s="285" t="str">
        <f t="shared" si="498"/>
        <v>-</v>
      </c>
      <c r="Y382" s="250">
        <f t="shared" si="518"/>
        <v>0</v>
      </c>
      <c r="Z382" s="163"/>
      <c r="AA382" s="73"/>
      <c r="AB382" s="282"/>
      <c r="AC382" s="283"/>
      <c r="AD382" s="284"/>
      <c r="AE382" s="283"/>
      <c r="AF382" s="285" t="str">
        <f t="shared" si="466"/>
        <v>-</v>
      </c>
      <c r="AG382" s="250">
        <f t="shared" si="519"/>
        <v>0</v>
      </c>
      <c r="AH382" s="163"/>
      <c r="AI382" s="73"/>
      <c r="AJ382" s="282"/>
      <c r="AK382" s="283"/>
      <c r="AL382" s="284"/>
      <c r="AM382" s="283"/>
      <c r="AN382" s="285" t="str">
        <f t="shared" si="468"/>
        <v>-</v>
      </c>
      <c r="AO382" s="250">
        <f t="shared" si="520"/>
        <v>0</v>
      </c>
      <c r="AP382" s="163"/>
      <c r="AQ382" s="73"/>
      <c r="AR382" s="282"/>
      <c r="AS382" s="283"/>
      <c r="AT382" s="284"/>
      <c r="AU382" s="283"/>
      <c r="AV382" s="285" t="str">
        <f t="shared" si="470"/>
        <v>-</v>
      </c>
      <c r="AW382" s="250">
        <f t="shared" si="521"/>
        <v>0</v>
      </c>
      <c r="AX382" s="163"/>
      <c r="AY382" s="73"/>
      <c r="AZ382" s="282"/>
      <c r="BA382" s="283"/>
      <c r="BB382" s="284"/>
      <c r="BC382" s="283"/>
      <c r="BD382" s="285" t="str">
        <f t="shared" si="472"/>
        <v>-</v>
      </c>
      <c r="BE382" s="250">
        <f t="shared" si="522"/>
        <v>0</v>
      </c>
      <c r="BF382" s="163"/>
      <c r="BG382" s="73"/>
      <c r="BH382" s="282"/>
      <c r="BI382" s="283"/>
      <c r="BJ382" s="284"/>
      <c r="BK382" s="283"/>
      <c r="BL382" s="285" t="str">
        <f t="shared" si="475"/>
        <v>-</v>
      </c>
      <c r="BM382" s="250">
        <f t="shared" si="523"/>
        <v>0</v>
      </c>
      <c r="BN382" s="163"/>
      <c r="BO382" s="73"/>
      <c r="BP382" s="282"/>
      <c r="BQ382" s="283"/>
      <c r="BR382" s="284"/>
      <c r="BS382" s="283"/>
      <c r="BT382" s="285" t="str">
        <f t="shared" si="477"/>
        <v>-</v>
      </c>
      <c r="BU382" s="250">
        <f t="shared" si="524"/>
        <v>0</v>
      </c>
      <c r="BV382" s="163"/>
      <c r="BW382" s="73"/>
      <c r="BX382" s="282"/>
      <c r="BY382" s="283"/>
      <c r="BZ382" s="284"/>
      <c r="CA382" s="283"/>
      <c r="CB382" s="285" t="str">
        <f t="shared" si="478"/>
        <v>-</v>
      </c>
      <c r="CC382" s="250">
        <f t="shared" si="525"/>
        <v>0</v>
      </c>
    </row>
    <row r="383" ht="14.25" customHeight="1" spans="1:81">
      <c r="A383" s="191"/>
      <c r="B383" s="108">
        <v>29</v>
      </c>
      <c r="C383" s="192">
        <f t="shared" si="513"/>
        <v>0</v>
      </c>
      <c r="D383" s="189">
        <f t="shared" si="487"/>
        <v>0</v>
      </c>
      <c r="E383" s="189">
        <f t="shared" si="488"/>
        <v>0</v>
      </c>
      <c r="F383" s="190">
        <f t="shared" si="489"/>
        <v>0</v>
      </c>
      <c r="G383" s="190">
        <f t="shared" si="490"/>
        <v>0</v>
      </c>
      <c r="H383" s="190">
        <f t="shared" si="491"/>
        <v>0</v>
      </c>
      <c r="I383" s="208">
        <f t="shared" si="492"/>
        <v>0</v>
      </c>
      <c r="J383" s="204" t="str">
        <f t="shared" si="480"/>
        <v>-</v>
      </c>
      <c r="K383" s="208">
        <f t="shared" si="493"/>
        <v>0</v>
      </c>
      <c r="L383" s="208">
        <f t="shared" si="494"/>
        <v>0</v>
      </c>
      <c r="M383" s="210">
        <f t="shared" si="514"/>
        <v>0</v>
      </c>
      <c r="N383" s="190">
        <f t="shared" si="495"/>
        <v>0</v>
      </c>
      <c r="O383" s="211" t="str">
        <f t="shared" si="515"/>
        <v>-</v>
      </c>
      <c r="P383" s="210">
        <f t="shared" si="516"/>
        <v>0</v>
      </c>
      <c r="Q383" s="230">
        <f t="shared" si="517"/>
        <v>0</v>
      </c>
      <c r="R383" s="167"/>
      <c r="S383" s="74"/>
      <c r="T383" s="286"/>
      <c r="U383" s="287"/>
      <c r="V383" s="288"/>
      <c r="W383" s="287"/>
      <c r="X383" s="137" t="str">
        <f t="shared" si="498"/>
        <v>-</v>
      </c>
      <c r="Y383" s="250">
        <f t="shared" si="518"/>
        <v>0</v>
      </c>
      <c r="Z383" s="167"/>
      <c r="AA383" s="74"/>
      <c r="AB383" s="286"/>
      <c r="AC383" s="287"/>
      <c r="AD383" s="288"/>
      <c r="AE383" s="287"/>
      <c r="AF383" s="137" t="str">
        <f t="shared" si="466"/>
        <v>-</v>
      </c>
      <c r="AG383" s="250">
        <f t="shared" si="519"/>
        <v>0</v>
      </c>
      <c r="AH383" s="167"/>
      <c r="AI383" s="74"/>
      <c r="AJ383" s="286"/>
      <c r="AK383" s="287"/>
      <c r="AL383" s="288"/>
      <c r="AM383" s="287"/>
      <c r="AN383" s="137" t="str">
        <f t="shared" si="468"/>
        <v>-</v>
      </c>
      <c r="AO383" s="250">
        <f t="shared" si="520"/>
        <v>0</v>
      </c>
      <c r="AP383" s="167"/>
      <c r="AQ383" s="74"/>
      <c r="AR383" s="286"/>
      <c r="AS383" s="287"/>
      <c r="AT383" s="288"/>
      <c r="AU383" s="287"/>
      <c r="AV383" s="137" t="str">
        <f t="shared" si="470"/>
        <v>-</v>
      </c>
      <c r="AW383" s="250">
        <f t="shared" si="521"/>
        <v>0</v>
      </c>
      <c r="AX383" s="167"/>
      <c r="AY383" s="74"/>
      <c r="AZ383" s="286"/>
      <c r="BA383" s="287"/>
      <c r="BB383" s="288"/>
      <c r="BC383" s="287"/>
      <c r="BD383" s="137" t="str">
        <f t="shared" si="472"/>
        <v>-</v>
      </c>
      <c r="BE383" s="250">
        <f t="shared" si="522"/>
        <v>0</v>
      </c>
      <c r="BF383" s="167"/>
      <c r="BG383" s="74"/>
      <c r="BH383" s="286"/>
      <c r="BI383" s="287"/>
      <c r="BJ383" s="288"/>
      <c r="BK383" s="287"/>
      <c r="BL383" s="137" t="str">
        <f t="shared" si="475"/>
        <v>-</v>
      </c>
      <c r="BM383" s="250">
        <f t="shared" si="523"/>
        <v>0</v>
      </c>
      <c r="BN383" s="167"/>
      <c r="BO383" s="74"/>
      <c r="BP383" s="286"/>
      <c r="BQ383" s="287"/>
      <c r="BR383" s="288"/>
      <c r="BS383" s="287"/>
      <c r="BT383" s="137" t="str">
        <f t="shared" si="477"/>
        <v>-</v>
      </c>
      <c r="BU383" s="250">
        <f t="shared" si="524"/>
        <v>0</v>
      </c>
      <c r="BV383" s="167"/>
      <c r="BW383" s="74"/>
      <c r="BX383" s="286"/>
      <c r="BY383" s="287"/>
      <c r="BZ383" s="288"/>
      <c r="CA383" s="287"/>
      <c r="CB383" s="137" t="str">
        <f t="shared" si="478"/>
        <v>-</v>
      </c>
      <c r="CC383" s="250">
        <f t="shared" si="525"/>
        <v>0</v>
      </c>
    </row>
    <row r="384" ht="14.25" customHeight="1" spans="1:81">
      <c r="A384" s="191"/>
      <c r="B384" s="108">
        <v>30</v>
      </c>
      <c r="C384" s="192">
        <f t="shared" si="513"/>
        <v>0</v>
      </c>
      <c r="D384" s="189">
        <f t="shared" si="487"/>
        <v>0</v>
      </c>
      <c r="E384" s="189">
        <f t="shared" si="488"/>
        <v>0</v>
      </c>
      <c r="F384" s="190">
        <f t="shared" si="489"/>
        <v>0</v>
      </c>
      <c r="G384" s="190">
        <f t="shared" si="490"/>
        <v>0</v>
      </c>
      <c r="H384" s="190">
        <f t="shared" si="491"/>
        <v>0</v>
      </c>
      <c r="I384" s="208">
        <f t="shared" si="492"/>
        <v>0</v>
      </c>
      <c r="J384" s="204" t="str">
        <f t="shared" si="480"/>
        <v>-</v>
      </c>
      <c r="K384" s="208">
        <f t="shared" si="493"/>
        <v>0</v>
      </c>
      <c r="L384" s="208">
        <f t="shared" si="494"/>
        <v>0</v>
      </c>
      <c r="M384" s="210">
        <f t="shared" si="514"/>
        <v>0</v>
      </c>
      <c r="N384" s="190">
        <f t="shared" si="495"/>
        <v>0</v>
      </c>
      <c r="O384" s="211" t="str">
        <f t="shared" si="515"/>
        <v>-</v>
      </c>
      <c r="P384" s="210">
        <f t="shared" si="516"/>
        <v>0</v>
      </c>
      <c r="Q384" s="230">
        <f t="shared" si="517"/>
        <v>0</v>
      </c>
      <c r="R384" s="109"/>
      <c r="S384" s="31"/>
      <c r="T384" s="133"/>
      <c r="U384" s="231"/>
      <c r="V384" s="232"/>
      <c r="W384" s="231"/>
      <c r="X384" s="137" t="str">
        <f t="shared" si="498"/>
        <v>-</v>
      </c>
      <c r="Y384" s="250">
        <f t="shared" si="518"/>
        <v>0</v>
      </c>
      <c r="Z384" s="109"/>
      <c r="AA384" s="31"/>
      <c r="AB384" s="133"/>
      <c r="AC384" s="231"/>
      <c r="AD384" s="232"/>
      <c r="AE384" s="231"/>
      <c r="AF384" s="137" t="str">
        <f t="shared" si="466"/>
        <v>-</v>
      </c>
      <c r="AG384" s="250">
        <f t="shared" si="519"/>
        <v>0</v>
      </c>
      <c r="AH384" s="109"/>
      <c r="AI384" s="31"/>
      <c r="AJ384" s="133"/>
      <c r="AK384" s="231"/>
      <c r="AL384" s="232"/>
      <c r="AM384" s="231"/>
      <c r="AN384" s="137" t="str">
        <f t="shared" si="468"/>
        <v>-</v>
      </c>
      <c r="AO384" s="250">
        <f t="shared" si="520"/>
        <v>0</v>
      </c>
      <c r="AP384" s="109"/>
      <c r="AQ384" s="31"/>
      <c r="AR384" s="133"/>
      <c r="AS384" s="231"/>
      <c r="AT384" s="232"/>
      <c r="AU384" s="231"/>
      <c r="AV384" s="137" t="str">
        <f t="shared" si="470"/>
        <v>-</v>
      </c>
      <c r="AW384" s="250">
        <f t="shared" si="521"/>
        <v>0</v>
      </c>
      <c r="AX384" s="109"/>
      <c r="AY384" s="31"/>
      <c r="AZ384" s="133"/>
      <c r="BA384" s="231"/>
      <c r="BB384" s="232"/>
      <c r="BC384" s="231"/>
      <c r="BD384" s="137" t="str">
        <f t="shared" si="472"/>
        <v>-</v>
      </c>
      <c r="BE384" s="250">
        <f t="shared" si="522"/>
        <v>0</v>
      </c>
      <c r="BF384" s="109"/>
      <c r="BG384" s="31"/>
      <c r="BH384" s="133"/>
      <c r="BI384" s="231"/>
      <c r="BJ384" s="232"/>
      <c r="BK384" s="231"/>
      <c r="BL384" s="137" t="str">
        <f t="shared" si="475"/>
        <v>-</v>
      </c>
      <c r="BM384" s="250">
        <f t="shared" si="523"/>
        <v>0</v>
      </c>
      <c r="BN384" s="109"/>
      <c r="BO384" s="31"/>
      <c r="BP384" s="133"/>
      <c r="BQ384" s="231"/>
      <c r="BR384" s="232"/>
      <c r="BS384" s="231"/>
      <c r="BT384" s="137" t="str">
        <f t="shared" si="477"/>
        <v>-</v>
      </c>
      <c r="BU384" s="250">
        <f t="shared" si="524"/>
        <v>0</v>
      </c>
      <c r="BV384" s="109"/>
      <c r="BW384" s="31"/>
      <c r="BX384" s="133"/>
      <c r="BY384" s="231"/>
      <c r="BZ384" s="232"/>
      <c r="CA384" s="231"/>
      <c r="CB384" s="137" t="str">
        <f t="shared" si="478"/>
        <v>-</v>
      </c>
      <c r="CC384" s="250">
        <f t="shared" si="525"/>
        <v>0</v>
      </c>
    </row>
    <row r="385" ht="15" customHeight="1" spans="1:81">
      <c r="A385" s="193"/>
      <c r="B385" s="115">
        <v>31</v>
      </c>
      <c r="C385" s="194">
        <f t="shared" si="513"/>
        <v>0</v>
      </c>
      <c r="D385" s="189">
        <f t="shared" si="487"/>
        <v>0</v>
      </c>
      <c r="E385" s="189">
        <f t="shared" si="488"/>
        <v>0</v>
      </c>
      <c r="F385" s="190">
        <f t="shared" si="489"/>
        <v>0</v>
      </c>
      <c r="G385" s="190">
        <f t="shared" si="490"/>
        <v>0</v>
      </c>
      <c r="H385" s="190">
        <f t="shared" si="491"/>
        <v>0</v>
      </c>
      <c r="I385" s="208">
        <f t="shared" si="492"/>
        <v>0</v>
      </c>
      <c r="J385" s="204" t="str">
        <f t="shared" si="480"/>
        <v>-</v>
      </c>
      <c r="K385" s="208">
        <f t="shared" si="493"/>
        <v>0</v>
      </c>
      <c r="L385" s="208">
        <f t="shared" si="494"/>
        <v>0</v>
      </c>
      <c r="M385" s="212">
        <f t="shared" si="514"/>
        <v>0</v>
      </c>
      <c r="N385" s="190">
        <f t="shared" si="495"/>
        <v>0</v>
      </c>
      <c r="O385" s="213" t="str">
        <f t="shared" si="515"/>
        <v>-</v>
      </c>
      <c r="P385" s="212">
        <f t="shared" si="516"/>
        <v>0</v>
      </c>
      <c r="Q385" s="237">
        <f t="shared" si="517"/>
        <v>0</v>
      </c>
      <c r="R385" s="126"/>
      <c r="S385" s="35"/>
      <c r="T385" s="289"/>
      <c r="U385" s="238"/>
      <c r="V385" s="239"/>
      <c r="W385" s="238"/>
      <c r="X385" s="139" t="str">
        <f t="shared" si="498"/>
        <v>-</v>
      </c>
      <c r="Y385" s="252">
        <f t="shared" si="518"/>
        <v>0</v>
      </c>
      <c r="Z385" s="126"/>
      <c r="AA385" s="35"/>
      <c r="AB385" s="289"/>
      <c r="AC385" s="238"/>
      <c r="AD385" s="239"/>
      <c r="AE385" s="238"/>
      <c r="AF385" s="139" t="str">
        <f t="shared" si="466"/>
        <v>-</v>
      </c>
      <c r="AG385" s="252">
        <f t="shared" si="519"/>
        <v>0</v>
      </c>
      <c r="AH385" s="126"/>
      <c r="AI385" s="35"/>
      <c r="AJ385" s="289"/>
      <c r="AK385" s="238"/>
      <c r="AL385" s="239"/>
      <c r="AM385" s="238"/>
      <c r="AN385" s="139" t="str">
        <f t="shared" si="468"/>
        <v>-</v>
      </c>
      <c r="AO385" s="252">
        <f t="shared" si="520"/>
        <v>0</v>
      </c>
      <c r="AP385" s="126"/>
      <c r="AQ385" s="35"/>
      <c r="AR385" s="289"/>
      <c r="AS385" s="238"/>
      <c r="AT385" s="239"/>
      <c r="AU385" s="238"/>
      <c r="AV385" s="139" t="str">
        <f t="shared" si="470"/>
        <v>-</v>
      </c>
      <c r="AW385" s="252">
        <f t="shared" si="521"/>
        <v>0</v>
      </c>
      <c r="AX385" s="126"/>
      <c r="AY385" s="35"/>
      <c r="AZ385" s="289"/>
      <c r="BA385" s="238"/>
      <c r="BB385" s="239"/>
      <c r="BC385" s="238"/>
      <c r="BD385" s="139" t="str">
        <f t="shared" si="472"/>
        <v>-</v>
      </c>
      <c r="BE385" s="252">
        <f t="shared" si="522"/>
        <v>0</v>
      </c>
      <c r="BF385" s="126"/>
      <c r="BG385" s="35"/>
      <c r="BH385" s="289"/>
      <c r="BI385" s="238"/>
      <c r="BJ385" s="239"/>
      <c r="BK385" s="238"/>
      <c r="BL385" s="139" t="str">
        <f t="shared" si="475"/>
        <v>-</v>
      </c>
      <c r="BM385" s="252">
        <f t="shared" si="523"/>
        <v>0</v>
      </c>
      <c r="BN385" s="126"/>
      <c r="BO385" s="35"/>
      <c r="BP385" s="289"/>
      <c r="BQ385" s="238"/>
      <c r="BR385" s="239"/>
      <c r="BS385" s="238"/>
      <c r="BT385" s="139" t="str">
        <f t="shared" si="477"/>
        <v>-</v>
      </c>
      <c r="BU385" s="252">
        <f t="shared" si="524"/>
        <v>0</v>
      </c>
      <c r="BV385" s="126"/>
      <c r="BW385" s="35"/>
      <c r="BX385" s="289"/>
      <c r="BY385" s="238"/>
      <c r="BZ385" s="239"/>
      <c r="CA385" s="238"/>
      <c r="CB385" s="139" t="str">
        <f t="shared" si="478"/>
        <v>-</v>
      </c>
      <c r="CC385" s="252">
        <f t="shared" si="525"/>
        <v>0</v>
      </c>
    </row>
  </sheetData>
  <mergeCells count="50">
    <mergeCell ref="R2:CC2"/>
    <mergeCell ref="R3:Y3"/>
    <mergeCell ref="Z3:AG3"/>
    <mergeCell ref="AH3:AO3"/>
    <mergeCell ref="AP3:AW3"/>
    <mergeCell ref="AX3:BE3"/>
    <mergeCell ref="BF3:BM3"/>
    <mergeCell ref="BN3:BU3"/>
    <mergeCell ref="BV3:CC3"/>
    <mergeCell ref="A5:B5"/>
    <mergeCell ref="A6:B6"/>
    <mergeCell ref="A38:B38"/>
    <mergeCell ref="A67:B67"/>
    <mergeCell ref="A99:B99"/>
    <mergeCell ref="A100:B100"/>
    <mergeCell ref="A131:B131"/>
    <mergeCell ref="A163:B163"/>
    <mergeCell ref="A194:B194"/>
    <mergeCell ref="A195:B195"/>
    <mergeCell ref="A227:B227"/>
    <mergeCell ref="A259:B259"/>
    <mergeCell ref="A290:B290"/>
    <mergeCell ref="A291:B291"/>
    <mergeCell ref="A323:B323"/>
    <mergeCell ref="A7:A37"/>
    <mergeCell ref="A39:A66"/>
    <mergeCell ref="A68:A98"/>
    <mergeCell ref="A101:A130"/>
    <mergeCell ref="A132:A162"/>
    <mergeCell ref="A164:A193"/>
    <mergeCell ref="A196:A226"/>
    <mergeCell ref="A228:A258"/>
    <mergeCell ref="A260:A289"/>
    <mergeCell ref="A324:A353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A1:B4"/>
  </mergeCells>
  <conditionalFormatting sqref="V11">
    <cfRule type="cellIs" dxfId="0" priority="572" stopIfTrue="1" operator="lessThan">
      <formula>0</formula>
    </cfRule>
  </conditionalFormatting>
  <conditionalFormatting sqref="AD11">
    <cfRule type="cellIs" dxfId="0" priority="300" stopIfTrue="1" operator="lessThan">
      <formula>0</formula>
    </cfRule>
  </conditionalFormatting>
  <conditionalFormatting sqref="AL11">
    <cfRule type="cellIs" dxfId="0" priority="257" stopIfTrue="1" operator="lessThan">
      <formula>0</formula>
    </cfRule>
  </conditionalFormatting>
  <conditionalFormatting sqref="AT11">
    <cfRule type="cellIs" dxfId="0" priority="214" stopIfTrue="1" operator="lessThan">
      <formula>0</formula>
    </cfRule>
  </conditionalFormatting>
  <conditionalFormatting sqref="BB11">
    <cfRule type="cellIs" dxfId="0" priority="128" stopIfTrue="1" operator="lessThan">
      <formula>0</formula>
    </cfRule>
  </conditionalFormatting>
  <conditionalFormatting sqref="BJ11">
    <cfRule type="cellIs" dxfId="0" priority="85" stopIfTrue="1" operator="lessThan">
      <formula>0</formula>
    </cfRule>
  </conditionalFormatting>
  <conditionalFormatting sqref="BR11">
    <cfRule type="cellIs" dxfId="0" priority="42" stopIfTrue="1" operator="lessThan">
      <formula>0</formula>
    </cfRule>
  </conditionalFormatting>
  <conditionalFormatting sqref="BZ11">
    <cfRule type="cellIs" dxfId="0" priority="171" stopIfTrue="1" operator="lessThan">
      <formula>0</formula>
    </cfRule>
  </conditionalFormatting>
  <conditionalFormatting sqref="V13">
    <cfRule type="cellIs" dxfId="0" priority="571" stopIfTrue="1" operator="lessThan">
      <formula>0</formula>
    </cfRule>
  </conditionalFormatting>
  <conditionalFormatting sqref="AD13">
    <cfRule type="cellIs" dxfId="0" priority="299" stopIfTrue="1" operator="lessThan">
      <formula>0</formula>
    </cfRule>
  </conditionalFormatting>
  <conditionalFormatting sqref="AL13">
    <cfRule type="cellIs" dxfId="0" priority="256" stopIfTrue="1" operator="lessThan">
      <formula>0</formula>
    </cfRule>
  </conditionalFormatting>
  <conditionalFormatting sqref="AT13">
    <cfRule type="cellIs" dxfId="0" priority="213" stopIfTrue="1" operator="lessThan">
      <formula>0</formula>
    </cfRule>
  </conditionalFormatting>
  <conditionalFormatting sqref="BB13">
    <cfRule type="cellIs" dxfId="0" priority="127" stopIfTrue="1" operator="lessThan">
      <formula>0</formula>
    </cfRule>
  </conditionalFormatting>
  <conditionalFormatting sqref="BJ13">
    <cfRule type="cellIs" dxfId="0" priority="84" stopIfTrue="1" operator="lessThan">
      <formula>0</formula>
    </cfRule>
  </conditionalFormatting>
  <conditionalFormatting sqref="BR13">
    <cfRule type="cellIs" dxfId="0" priority="41" stopIfTrue="1" operator="lessThan">
      <formula>0</formula>
    </cfRule>
  </conditionalFormatting>
  <conditionalFormatting sqref="BZ13">
    <cfRule type="cellIs" dxfId="0" priority="170" stopIfTrue="1" operator="lessThan">
      <formula>0</formula>
    </cfRule>
  </conditionalFormatting>
  <conditionalFormatting sqref="V14">
    <cfRule type="cellIs" dxfId="0" priority="570" stopIfTrue="1" operator="lessThan">
      <formula>0</formula>
    </cfRule>
  </conditionalFormatting>
  <conditionalFormatting sqref="AD14">
    <cfRule type="cellIs" dxfId="0" priority="298" stopIfTrue="1" operator="lessThan">
      <formula>0</formula>
    </cfRule>
  </conditionalFormatting>
  <conditionalFormatting sqref="AL14">
    <cfRule type="cellIs" dxfId="0" priority="255" stopIfTrue="1" operator="lessThan">
      <formula>0</formula>
    </cfRule>
  </conditionalFormatting>
  <conditionalFormatting sqref="AT14">
    <cfRule type="cellIs" dxfId="0" priority="212" stopIfTrue="1" operator="lessThan">
      <formula>0</formula>
    </cfRule>
  </conditionalFormatting>
  <conditionalFormatting sqref="BB14">
    <cfRule type="cellIs" dxfId="0" priority="126" stopIfTrue="1" operator="lessThan">
      <formula>0</formula>
    </cfRule>
  </conditionalFormatting>
  <conditionalFormatting sqref="BJ14">
    <cfRule type="cellIs" dxfId="0" priority="83" stopIfTrue="1" operator="lessThan">
      <formula>0</formula>
    </cfRule>
  </conditionalFormatting>
  <conditionalFormatting sqref="BR14">
    <cfRule type="cellIs" dxfId="0" priority="40" stopIfTrue="1" operator="lessThan">
      <formula>0</formula>
    </cfRule>
  </conditionalFormatting>
  <conditionalFormatting sqref="BZ14">
    <cfRule type="cellIs" dxfId="0" priority="169" stopIfTrue="1" operator="lessThan">
      <formula>0</formula>
    </cfRule>
  </conditionalFormatting>
  <conditionalFormatting sqref="V16">
    <cfRule type="cellIs" dxfId="0" priority="569" stopIfTrue="1" operator="lessThan">
      <formula>0</formula>
    </cfRule>
  </conditionalFormatting>
  <conditionalFormatting sqref="AD16">
    <cfRule type="cellIs" dxfId="0" priority="297" stopIfTrue="1" operator="lessThan">
      <formula>0</formula>
    </cfRule>
  </conditionalFormatting>
  <conditionalFormatting sqref="AL16">
    <cfRule type="cellIs" dxfId="0" priority="254" stopIfTrue="1" operator="lessThan">
      <formula>0</formula>
    </cfRule>
  </conditionalFormatting>
  <conditionalFormatting sqref="AT16">
    <cfRule type="cellIs" dxfId="0" priority="211" stopIfTrue="1" operator="lessThan">
      <formula>0</formula>
    </cfRule>
  </conditionalFormatting>
  <conditionalFormatting sqref="BB16">
    <cfRule type="cellIs" dxfId="0" priority="125" stopIfTrue="1" operator="lessThan">
      <formula>0</formula>
    </cfRule>
  </conditionalFormatting>
  <conditionalFormatting sqref="BJ16">
    <cfRule type="cellIs" dxfId="0" priority="82" stopIfTrue="1" operator="lessThan">
      <formula>0</formula>
    </cfRule>
  </conditionalFormatting>
  <conditionalFormatting sqref="BR16">
    <cfRule type="cellIs" dxfId="0" priority="39" stopIfTrue="1" operator="lessThan">
      <formula>0</formula>
    </cfRule>
  </conditionalFormatting>
  <conditionalFormatting sqref="BZ16">
    <cfRule type="cellIs" dxfId="0" priority="168" stopIfTrue="1" operator="lessThan">
      <formula>0</formula>
    </cfRule>
  </conditionalFormatting>
  <conditionalFormatting sqref="V163">
    <cfRule type="cellIs" dxfId="0" priority="464" stopIfTrue="1" operator="lessThan">
      <formula>0</formula>
    </cfRule>
  </conditionalFormatting>
  <conditionalFormatting sqref="AD163">
    <cfRule type="cellIs" dxfId="0" priority="296" stopIfTrue="1" operator="lessThan">
      <formula>0</formula>
    </cfRule>
  </conditionalFormatting>
  <conditionalFormatting sqref="AL163">
    <cfRule type="cellIs" dxfId="0" priority="253" stopIfTrue="1" operator="lessThan">
      <formula>0</formula>
    </cfRule>
  </conditionalFormatting>
  <conditionalFormatting sqref="AT163">
    <cfRule type="cellIs" dxfId="0" priority="210" stopIfTrue="1" operator="lessThan">
      <formula>0</formula>
    </cfRule>
  </conditionalFormatting>
  <conditionalFormatting sqref="BB163">
    <cfRule type="cellIs" dxfId="0" priority="124" stopIfTrue="1" operator="lessThan">
      <formula>0</formula>
    </cfRule>
  </conditionalFormatting>
  <conditionalFormatting sqref="BJ163">
    <cfRule type="cellIs" dxfId="0" priority="81" stopIfTrue="1" operator="lessThan">
      <formula>0</formula>
    </cfRule>
  </conditionalFormatting>
  <conditionalFormatting sqref="BR163">
    <cfRule type="cellIs" dxfId="0" priority="38" stopIfTrue="1" operator="lessThan">
      <formula>0</formula>
    </cfRule>
  </conditionalFormatting>
  <conditionalFormatting sqref="BZ163">
    <cfRule type="cellIs" dxfId="0" priority="167" stopIfTrue="1" operator="lessThan">
      <formula>0</formula>
    </cfRule>
  </conditionalFormatting>
  <conditionalFormatting sqref="V227">
    <cfRule type="cellIs" dxfId="0" priority="450" stopIfTrue="1" operator="lessThan">
      <formula>0</formula>
    </cfRule>
  </conditionalFormatting>
  <conditionalFormatting sqref="AD227">
    <cfRule type="cellIs" dxfId="0" priority="294" stopIfTrue="1" operator="lessThan">
      <formula>0</formula>
    </cfRule>
  </conditionalFormatting>
  <conditionalFormatting sqref="AL227">
    <cfRule type="cellIs" dxfId="0" priority="251" stopIfTrue="1" operator="lessThan">
      <formula>0</formula>
    </cfRule>
  </conditionalFormatting>
  <conditionalFormatting sqref="AT227">
    <cfRule type="cellIs" dxfId="0" priority="208" stopIfTrue="1" operator="lessThan">
      <formula>0</formula>
    </cfRule>
  </conditionalFormatting>
  <conditionalFormatting sqref="BB227">
    <cfRule type="cellIs" dxfId="0" priority="122" stopIfTrue="1" operator="lessThan">
      <formula>0</formula>
    </cfRule>
  </conditionalFormatting>
  <conditionalFormatting sqref="BJ227">
    <cfRule type="cellIs" dxfId="0" priority="79" stopIfTrue="1" operator="lessThan">
      <formula>0</formula>
    </cfRule>
  </conditionalFormatting>
  <conditionalFormatting sqref="BR227">
    <cfRule type="cellIs" dxfId="0" priority="36" stopIfTrue="1" operator="lessThan">
      <formula>0</formula>
    </cfRule>
  </conditionalFormatting>
  <conditionalFormatting sqref="BZ227">
    <cfRule type="cellIs" dxfId="0" priority="165" stopIfTrue="1" operator="lessThan">
      <formula>0</formula>
    </cfRule>
  </conditionalFormatting>
  <conditionalFormatting sqref="V228">
    <cfRule type="cellIs" dxfId="0" priority="443" stopIfTrue="1" operator="lessThan">
      <formula>0</formula>
    </cfRule>
  </conditionalFormatting>
  <conditionalFormatting sqref="AD228">
    <cfRule type="cellIs" dxfId="0" priority="293" stopIfTrue="1" operator="lessThan">
      <formula>0</formula>
    </cfRule>
  </conditionalFormatting>
  <conditionalFormatting sqref="AL228">
    <cfRule type="cellIs" dxfId="0" priority="250" stopIfTrue="1" operator="lessThan">
      <formula>0</formula>
    </cfRule>
  </conditionalFormatting>
  <conditionalFormatting sqref="AT228">
    <cfRule type="cellIs" dxfId="0" priority="207" stopIfTrue="1" operator="lessThan">
      <formula>0</formula>
    </cfRule>
  </conditionalFormatting>
  <conditionalFormatting sqref="BB228">
    <cfRule type="cellIs" dxfId="0" priority="121" stopIfTrue="1" operator="lessThan">
      <formula>0</formula>
    </cfRule>
  </conditionalFormatting>
  <conditionalFormatting sqref="BJ228">
    <cfRule type="cellIs" dxfId="0" priority="78" stopIfTrue="1" operator="lessThan">
      <formula>0</formula>
    </cfRule>
  </conditionalFormatting>
  <conditionalFormatting sqref="BR228">
    <cfRule type="cellIs" dxfId="0" priority="35" stopIfTrue="1" operator="lessThan">
      <formula>0</formula>
    </cfRule>
  </conditionalFormatting>
  <conditionalFormatting sqref="BZ228">
    <cfRule type="cellIs" dxfId="0" priority="164" stopIfTrue="1" operator="lessThan">
      <formula>0</formula>
    </cfRule>
  </conditionalFormatting>
  <conditionalFormatting sqref="V229">
    <cfRule type="cellIs" dxfId="0" priority="442" stopIfTrue="1" operator="lessThan">
      <formula>0</formula>
    </cfRule>
  </conditionalFormatting>
  <conditionalFormatting sqref="AD229">
    <cfRule type="cellIs" dxfId="0" priority="292" stopIfTrue="1" operator="lessThan">
      <formula>0</formula>
    </cfRule>
  </conditionalFormatting>
  <conditionalFormatting sqref="AL229">
    <cfRule type="cellIs" dxfId="0" priority="249" stopIfTrue="1" operator="lessThan">
      <formula>0</formula>
    </cfRule>
  </conditionalFormatting>
  <conditionalFormatting sqref="AT229">
    <cfRule type="cellIs" dxfId="0" priority="206" stopIfTrue="1" operator="lessThan">
      <formula>0</formula>
    </cfRule>
  </conditionalFormatting>
  <conditionalFormatting sqref="BB229">
    <cfRule type="cellIs" dxfId="0" priority="120" stopIfTrue="1" operator="lessThan">
      <formula>0</formula>
    </cfRule>
  </conditionalFormatting>
  <conditionalFormatting sqref="BJ229">
    <cfRule type="cellIs" dxfId="0" priority="77" stopIfTrue="1" operator="lessThan">
      <formula>0</formula>
    </cfRule>
  </conditionalFormatting>
  <conditionalFormatting sqref="BR229">
    <cfRule type="cellIs" dxfId="0" priority="34" stopIfTrue="1" operator="lessThan">
      <formula>0</formula>
    </cfRule>
  </conditionalFormatting>
  <conditionalFormatting sqref="BZ229">
    <cfRule type="cellIs" dxfId="0" priority="163" stopIfTrue="1" operator="lessThan">
      <formula>0</formula>
    </cfRule>
  </conditionalFormatting>
  <conditionalFormatting sqref="V230">
    <cfRule type="cellIs" dxfId="0" priority="441" stopIfTrue="1" operator="lessThan">
      <formula>0</formula>
    </cfRule>
  </conditionalFormatting>
  <conditionalFormatting sqref="AD230">
    <cfRule type="cellIs" dxfId="0" priority="291" stopIfTrue="1" operator="lessThan">
      <formula>0</formula>
    </cfRule>
  </conditionalFormatting>
  <conditionalFormatting sqref="AL230">
    <cfRule type="cellIs" dxfId="0" priority="248" stopIfTrue="1" operator="lessThan">
      <formula>0</formula>
    </cfRule>
  </conditionalFormatting>
  <conditionalFormatting sqref="AT230">
    <cfRule type="cellIs" dxfId="0" priority="205" stopIfTrue="1" operator="lessThan">
      <formula>0</formula>
    </cfRule>
  </conditionalFormatting>
  <conditionalFormatting sqref="BB230">
    <cfRule type="cellIs" dxfId="0" priority="119" stopIfTrue="1" operator="lessThan">
      <formula>0</formula>
    </cfRule>
  </conditionalFormatting>
  <conditionalFormatting sqref="BJ230">
    <cfRule type="cellIs" dxfId="0" priority="76" stopIfTrue="1" operator="lessThan">
      <formula>0</formula>
    </cfRule>
  </conditionalFormatting>
  <conditionalFormatting sqref="BR230">
    <cfRule type="cellIs" dxfId="0" priority="33" stopIfTrue="1" operator="lessThan">
      <formula>0</formula>
    </cfRule>
  </conditionalFormatting>
  <conditionalFormatting sqref="BZ230">
    <cfRule type="cellIs" dxfId="0" priority="162" stopIfTrue="1" operator="lessThan">
      <formula>0</formula>
    </cfRule>
  </conditionalFormatting>
  <conditionalFormatting sqref="V231">
    <cfRule type="cellIs" dxfId="0" priority="440" stopIfTrue="1" operator="lessThan">
      <formula>0</formula>
    </cfRule>
  </conditionalFormatting>
  <conditionalFormatting sqref="AD231">
    <cfRule type="cellIs" dxfId="0" priority="290" stopIfTrue="1" operator="lessThan">
      <formula>0</formula>
    </cfRule>
  </conditionalFormatting>
  <conditionalFormatting sqref="AL231">
    <cfRule type="cellIs" dxfId="0" priority="247" stopIfTrue="1" operator="lessThan">
      <formula>0</formula>
    </cfRule>
  </conditionalFormatting>
  <conditionalFormatting sqref="AT231">
    <cfRule type="cellIs" dxfId="0" priority="204" stopIfTrue="1" operator="lessThan">
      <formula>0</formula>
    </cfRule>
  </conditionalFormatting>
  <conditionalFormatting sqref="BB231">
    <cfRule type="cellIs" dxfId="0" priority="118" stopIfTrue="1" operator="lessThan">
      <formula>0</formula>
    </cfRule>
  </conditionalFormatting>
  <conditionalFormatting sqref="BJ231">
    <cfRule type="cellIs" dxfId="0" priority="75" stopIfTrue="1" operator="lessThan">
      <formula>0</formula>
    </cfRule>
  </conditionalFormatting>
  <conditionalFormatting sqref="BR231">
    <cfRule type="cellIs" dxfId="0" priority="32" stopIfTrue="1" operator="lessThan">
      <formula>0</formula>
    </cfRule>
  </conditionalFormatting>
  <conditionalFormatting sqref="BZ231">
    <cfRule type="cellIs" dxfId="0" priority="161" stopIfTrue="1" operator="lessThan">
      <formula>0</formula>
    </cfRule>
  </conditionalFormatting>
  <conditionalFormatting sqref="V232">
    <cfRule type="cellIs" dxfId="0" priority="439" stopIfTrue="1" operator="lessThan">
      <formula>0</formula>
    </cfRule>
  </conditionalFormatting>
  <conditionalFormatting sqref="AD232">
    <cfRule type="cellIs" dxfId="0" priority="289" stopIfTrue="1" operator="lessThan">
      <formula>0</formula>
    </cfRule>
  </conditionalFormatting>
  <conditionalFormatting sqref="AL232">
    <cfRule type="cellIs" dxfId="0" priority="246" stopIfTrue="1" operator="lessThan">
      <formula>0</formula>
    </cfRule>
  </conditionalFormatting>
  <conditionalFormatting sqref="AT232">
    <cfRule type="cellIs" dxfId="0" priority="203" stopIfTrue="1" operator="lessThan">
      <formula>0</formula>
    </cfRule>
  </conditionalFormatting>
  <conditionalFormatting sqref="BB232">
    <cfRule type="cellIs" dxfId="0" priority="117" stopIfTrue="1" operator="lessThan">
      <formula>0</formula>
    </cfRule>
  </conditionalFormatting>
  <conditionalFormatting sqref="BJ232">
    <cfRule type="cellIs" dxfId="0" priority="74" stopIfTrue="1" operator="lessThan">
      <formula>0</formula>
    </cfRule>
  </conditionalFormatting>
  <conditionalFormatting sqref="BR232">
    <cfRule type="cellIs" dxfId="0" priority="31" stopIfTrue="1" operator="lessThan">
      <formula>0</formula>
    </cfRule>
  </conditionalFormatting>
  <conditionalFormatting sqref="BZ232">
    <cfRule type="cellIs" dxfId="0" priority="160" stopIfTrue="1" operator="lessThan">
      <formula>0</formula>
    </cfRule>
  </conditionalFormatting>
  <conditionalFormatting sqref="V233">
    <cfRule type="cellIs" dxfId="0" priority="438" stopIfTrue="1" operator="lessThan">
      <formula>0</formula>
    </cfRule>
  </conditionalFormatting>
  <conditionalFormatting sqref="AD233">
    <cfRule type="cellIs" dxfId="0" priority="288" stopIfTrue="1" operator="lessThan">
      <formula>0</formula>
    </cfRule>
  </conditionalFormatting>
  <conditionalFormatting sqref="AL233">
    <cfRule type="cellIs" dxfId="0" priority="245" stopIfTrue="1" operator="lessThan">
      <formula>0</formula>
    </cfRule>
  </conditionalFormatting>
  <conditionalFormatting sqref="AT233">
    <cfRule type="cellIs" dxfId="0" priority="202" stopIfTrue="1" operator="lessThan">
      <formula>0</formula>
    </cfRule>
  </conditionalFormatting>
  <conditionalFormatting sqref="BB233">
    <cfRule type="cellIs" dxfId="0" priority="116" stopIfTrue="1" operator="lessThan">
      <formula>0</formula>
    </cfRule>
  </conditionalFormatting>
  <conditionalFormatting sqref="BJ233">
    <cfRule type="cellIs" dxfId="0" priority="73" stopIfTrue="1" operator="lessThan">
      <formula>0</formula>
    </cfRule>
  </conditionalFormatting>
  <conditionalFormatting sqref="BR233">
    <cfRule type="cellIs" dxfId="0" priority="30" stopIfTrue="1" operator="lessThan">
      <formula>0</formula>
    </cfRule>
  </conditionalFormatting>
  <conditionalFormatting sqref="BZ233">
    <cfRule type="cellIs" dxfId="0" priority="159" stopIfTrue="1" operator="lessThan">
      <formula>0</formula>
    </cfRule>
  </conditionalFormatting>
  <conditionalFormatting sqref="V234">
    <cfRule type="cellIs" dxfId="0" priority="437" stopIfTrue="1" operator="lessThan">
      <formula>0</formula>
    </cfRule>
  </conditionalFormatting>
  <conditionalFormatting sqref="AD234">
    <cfRule type="cellIs" dxfId="0" priority="287" stopIfTrue="1" operator="lessThan">
      <formula>0</formula>
    </cfRule>
  </conditionalFormatting>
  <conditionalFormatting sqref="AL234">
    <cfRule type="cellIs" dxfId="0" priority="244" stopIfTrue="1" operator="lessThan">
      <formula>0</formula>
    </cfRule>
  </conditionalFormatting>
  <conditionalFormatting sqref="AT234">
    <cfRule type="cellIs" dxfId="0" priority="201" stopIfTrue="1" operator="lessThan">
      <formula>0</formula>
    </cfRule>
  </conditionalFormatting>
  <conditionalFormatting sqref="BB234">
    <cfRule type="cellIs" dxfId="0" priority="115" stopIfTrue="1" operator="lessThan">
      <formula>0</formula>
    </cfRule>
  </conditionalFormatting>
  <conditionalFormatting sqref="BJ234">
    <cfRule type="cellIs" dxfId="0" priority="72" stopIfTrue="1" operator="lessThan">
      <formula>0</formula>
    </cfRule>
  </conditionalFormatting>
  <conditionalFormatting sqref="BR234">
    <cfRule type="cellIs" dxfId="0" priority="29" stopIfTrue="1" operator="lessThan">
      <formula>0</formula>
    </cfRule>
  </conditionalFormatting>
  <conditionalFormatting sqref="BZ234">
    <cfRule type="cellIs" dxfId="0" priority="158" stopIfTrue="1" operator="lessThan">
      <formula>0</formula>
    </cfRule>
  </conditionalFormatting>
  <conditionalFormatting sqref="V235">
    <cfRule type="cellIs" dxfId="0" priority="436" stopIfTrue="1" operator="lessThan">
      <formula>0</formula>
    </cfRule>
  </conditionalFormatting>
  <conditionalFormatting sqref="AD235">
    <cfRule type="cellIs" dxfId="0" priority="286" stopIfTrue="1" operator="lessThan">
      <formula>0</formula>
    </cfRule>
  </conditionalFormatting>
  <conditionalFormatting sqref="AL235">
    <cfRule type="cellIs" dxfId="0" priority="243" stopIfTrue="1" operator="lessThan">
      <formula>0</formula>
    </cfRule>
  </conditionalFormatting>
  <conditionalFormatting sqref="AT235">
    <cfRule type="cellIs" dxfId="0" priority="200" stopIfTrue="1" operator="lessThan">
      <formula>0</formula>
    </cfRule>
  </conditionalFormatting>
  <conditionalFormatting sqref="BB235">
    <cfRule type="cellIs" dxfId="0" priority="114" stopIfTrue="1" operator="lessThan">
      <formula>0</formula>
    </cfRule>
  </conditionalFormatting>
  <conditionalFormatting sqref="BJ235">
    <cfRule type="cellIs" dxfId="0" priority="71" stopIfTrue="1" operator="lessThan">
      <formula>0</formula>
    </cfRule>
  </conditionalFormatting>
  <conditionalFormatting sqref="BR235">
    <cfRule type="cellIs" dxfId="0" priority="28" stopIfTrue="1" operator="lessThan">
      <formula>0</formula>
    </cfRule>
  </conditionalFormatting>
  <conditionalFormatting sqref="BZ235">
    <cfRule type="cellIs" dxfId="0" priority="157" stopIfTrue="1" operator="lessThan">
      <formula>0</formula>
    </cfRule>
  </conditionalFormatting>
  <conditionalFormatting sqref="V236">
    <cfRule type="cellIs" dxfId="0" priority="435" stopIfTrue="1" operator="lessThan">
      <formula>0</formula>
    </cfRule>
  </conditionalFormatting>
  <conditionalFormatting sqref="AD236">
    <cfRule type="cellIs" dxfId="0" priority="285" stopIfTrue="1" operator="lessThan">
      <formula>0</formula>
    </cfRule>
  </conditionalFormatting>
  <conditionalFormatting sqref="AL236">
    <cfRule type="cellIs" dxfId="0" priority="242" stopIfTrue="1" operator="lessThan">
      <formula>0</formula>
    </cfRule>
  </conditionalFormatting>
  <conditionalFormatting sqref="AT236">
    <cfRule type="cellIs" dxfId="0" priority="199" stopIfTrue="1" operator="lessThan">
      <formula>0</formula>
    </cfRule>
  </conditionalFormatting>
  <conditionalFormatting sqref="BB236">
    <cfRule type="cellIs" dxfId="0" priority="113" stopIfTrue="1" operator="lessThan">
      <formula>0</formula>
    </cfRule>
  </conditionalFormatting>
  <conditionalFormatting sqref="BJ236">
    <cfRule type="cellIs" dxfId="0" priority="70" stopIfTrue="1" operator="lessThan">
      <formula>0</formula>
    </cfRule>
  </conditionalFormatting>
  <conditionalFormatting sqref="BR236">
    <cfRule type="cellIs" dxfId="0" priority="27" stopIfTrue="1" operator="lessThan">
      <formula>0</formula>
    </cfRule>
  </conditionalFormatting>
  <conditionalFormatting sqref="BZ236">
    <cfRule type="cellIs" dxfId="0" priority="156" stopIfTrue="1" operator="lessThan">
      <formula>0</formula>
    </cfRule>
  </conditionalFormatting>
  <conditionalFormatting sqref="V237">
    <cfRule type="cellIs" dxfId="0" priority="434" stopIfTrue="1" operator="lessThan">
      <formula>0</formula>
    </cfRule>
  </conditionalFormatting>
  <conditionalFormatting sqref="AD237">
    <cfRule type="cellIs" dxfId="0" priority="284" stopIfTrue="1" operator="lessThan">
      <formula>0</formula>
    </cfRule>
  </conditionalFormatting>
  <conditionalFormatting sqref="AL237">
    <cfRule type="cellIs" dxfId="0" priority="241" stopIfTrue="1" operator="lessThan">
      <formula>0</formula>
    </cfRule>
  </conditionalFormatting>
  <conditionalFormatting sqref="AT237">
    <cfRule type="cellIs" dxfId="0" priority="198" stopIfTrue="1" operator="lessThan">
      <formula>0</formula>
    </cfRule>
  </conditionalFormatting>
  <conditionalFormatting sqref="BB237">
    <cfRule type="cellIs" dxfId="0" priority="112" stopIfTrue="1" operator="lessThan">
      <formula>0</formula>
    </cfRule>
  </conditionalFormatting>
  <conditionalFormatting sqref="BJ237">
    <cfRule type="cellIs" dxfId="0" priority="69" stopIfTrue="1" operator="lessThan">
      <formula>0</formula>
    </cfRule>
  </conditionalFormatting>
  <conditionalFormatting sqref="BR237">
    <cfRule type="cellIs" dxfId="0" priority="26" stopIfTrue="1" operator="lessThan">
      <formula>0</formula>
    </cfRule>
  </conditionalFormatting>
  <conditionalFormatting sqref="BZ237">
    <cfRule type="cellIs" dxfId="0" priority="155" stopIfTrue="1" operator="lessThan">
      <formula>0</formula>
    </cfRule>
  </conditionalFormatting>
  <conditionalFormatting sqref="V238">
    <cfRule type="cellIs" dxfId="0" priority="433" stopIfTrue="1" operator="lessThan">
      <formula>0</formula>
    </cfRule>
  </conditionalFormatting>
  <conditionalFormatting sqref="AD238">
    <cfRule type="cellIs" dxfId="0" priority="283" stopIfTrue="1" operator="lessThan">
      <formula>0</formula>
    </cfRule>
  </conditionalFormatting>
  <conditionalFormatting sqref="AL238">
    <cfRule type="cellIs" dxfId="0" priority="240" stopIfTrue="1" operator="lessThan">
      <formula>0</formula>
    </cfRule>
  </conditionalFormatting>
  <conditionalFormatting sqref="AT238">
    <cfRule type="cellIs" dxfId="0" priority="197" stopIfTrue="1" operator="lessThan">
      <formula>0</formula>
    </cfRule>
  </conditionalFormatting>
  <conditionalFormatting sqref="BB238">
    <cfRule type="cellIs" dxfId="0" priority="111" stopIfTrue="1" operator="lessThan">
      <formula>0</formula>
    </cfRule>
  </conditionalFormatting>
  <conditionalFormatting sqref="BJ238">
    <cfRule type="cellIs" dxfId="0" priority="68" stopIfTrue="1" operator="lessThan">
      <formula>0</formula>
    </cfRule>
  </conditionalFormatting>
  <conditionalFormatting sqref="BR238">
    <cfRule type="cellIs" dxfId="0" priority="25" stopIfTrue="1" operator="lessThan">
      <formula>0</formula>
    </cfRule>
  </conditionalFormatting>
  <conditionalFormatting sqref="BZ238">
    <cfRule type="cellIs" dxfId="0" priority="154" stopIfTrue="1" operator="lessThan">
      <formula>0</formula>
    </cfRule>
  </conditionalFormatting>
  <conditionalFormatting sqref="V239">
    <cfRule type="cellIs" dxfId="0" priority="432" stopIfTrue="1" operator="lessThan">
      <formula>0</formula>
    </cfRule>
  </conditionalFormatting>
  <conditionalFormatting sqref="AD239">
    <cfRule type="cellIs" dxfId="0" priority="282" stopIfTrue="1" operator="lessThan">
      <formula>0</formula>
    </cfRule>
  </conditionalFormatting>
  <conditionalFormatting sqref="AL239">
    <cfRule type="cellIs" dxfId="0" priority="239" stopIfTrue="1" operator="lessThan">
      <formula>0</formula>
    </cfRule>
  </conditionalFormatting>
  <conditionalFormatting sqref="AT239">
    <cfRule type="cellIs" dxfId="0" priority="196" stopIfTrue="1" operator="lessThan">
      <formula>0</formula>
    </cfRule>
  </conditionalFormatting>
  <conditionalFormatting sqref="BB239">
    <cfRule type="cellIs" dxfId="0" priority="110" stopIfTrue="1" operator="lessThan">
      <formula>0</formula>
    </cfRule>
  </conditionalFormatting>
  <conditionalFormatting sqref="BJ239">
    <cfRule type="cellIs" dxfId="0" priority="67" stopIfTrue="1" operator="lessThan">
      <formula>0</formula>
    </cfRule>
  </conditionalFormatting>
  <conditionalFormatting sqref="BR239">
    <cfRule type="cellIs" dxfId="0" priority="24" stopIfTrue="1" operator="lessThan">
      <formula>0</formula>
    </cfRule>
  </conditionalFormatting>
  <conditionalFormatting sqref="BZ239">
    <cfRule type="cellIs" dxfId="0" priority="153" stopIfTrue="1" operator="lessThan">
      <formula>0</formula>
    </cfRule>
  </conditionalFormatting>
  <conditionalFormatting sqref="V240">
    <cfRule type="cellIs" dxfId="0" priority="431" stopIfTrue="1" operator="lessThan">
      <formula>0</formula>
    </cfRule>
  </conditionalFormatting>
  <conditionalFormatting sqref="AD240">
    <cfRule type="cellIs" dxfId="0" priority="281" stopIfTrue="1" operator="lessThan">
      <formula>0</formula>
    </cfRule>
  </conditionalFormatting>
  <conditionalFormatting sqref="AL240">
    <cfRule type="cellIs" dxfId="0" priority="238" stopIfTrue="1" operator="lessThan">
      <formula>0</formula>
    </cfRule>
  </conditionalFormatting>
  <conditionalFormatting sqref="AT240">
    <cfRule type="cellIs" dxfId="0" priority="195" stopIfTrue="1" operator="lessThan">
      <formula>0</formula>
    </cfRule>
  </conditionalFormatting>
  <conditionalFormatting sqref="BB240">
    <cfRule type="cellIs" dxfId="0" priority="109" stopIfTrue="1" operator="lessThan">
      <formula>0</formula>
    </cfRule>
  </conditionalFormatting>
  <conditionalFormatting sqref="BJ240">
    <cfRule type="cellIs" dxfId="0" priority="66" stopIfTrue="1" operator="lessThan">
      <formula>0</formula>
    </cfRule>
  </conditionalFormatting>
  <conditionalFormatting sqref="BR240">
    <cfRule type="cellIs" dxfId="0" priority="23" stopIfTrue="1" operator="lessThan">
      <formula>0</formula>
    </cfRule>
  </conditionalFormatting>
  <conditionalFormatting sqref="BZ240">
    <cfRule type="cellIs" dxfId="0" priority="152" stopIfTrue="1" operator="lessThan">
      <formula>0</formula>
    </cfRule>
  </conditionalFormatting>
  <conditionalFormatting sqref="V241">
    <cfRule type="cellIs" dxfId="0" priority="430" stopIfTrue="1" operator="lessThan">
      <formula>0</formula>
    </cfRule>
  </conditionalFormatting>
  <conditionalFormatting sqref="AD241">
    <cfRule type="cellIs" dxfId="0" priority="280" stopIfTrue="1" operator="lessThan">
      <formula>0</formula>
    </cfRule>
  </conditionalFormatting>
  <conditionalFormatting sqref="AL241">
    <cfRule type="cellIs" dxfId="0" priority="237" stopIfTrue="1" operator="lessThan">
      <formula>0</formula>
    </cfRule>
  </conditionalFormatting>
  <conditionalFormatting sqref="AT241">
    <cfRule type="cellIs" dxfId="0" priority="194" stopIfTrue="1" operator="lessThan">
      <formula>0</formula>
    </cfRule>
  </conditionalFormatting>
  <conditionalFormatting sqref="BB241">
    <cfRule type="cellIs" dxfId="0" priority="108" stopIfTrue="1" operator="lessThan">
      <formula>0</formula>
    </cfRule>
  </conditionalFormatting>
  <conditionalFormatting sqref="BJ241">
    <cfRule type="cellIs" dxfId="0" priority="65" stopIfTrue="1" operator="lessThan">
      <formula>0</formula>
    </cfRule>
  </conditionalFormatting>
  <conditionalFormatting sqref="BR241">
    <cfRule type="cellIs" dxfId="0" priority="22" stopIfTrue="1" operator="lessThan">
      <formula>0</formula>
    </cfRule>
  </conditionalFormatting>
  <conditionalFormatting sqref="BZ241">
    <cfRule type="cellIs" dxfId="0" priority="151" stopIfTrue="1" operator="lessThan">
      <formula>0</formula>
    </cfRule>
  </conditionalFormatting>
  <conditionalFormatting sqref="V242">
    <cfRule type="cellIs" dxfId="0" priority="429" stopIfTrue="1" operator="lessThan">
      <formula>0</formula>
    </cfRule>
  </conditionalFormatting>
  <conditionalFormatting sqref="AD242">
    <cfRule type="cellIs" dxfId="0" priority="279" stopIfTrue="1" operator="lessThan">
      <formula>0</formula>
    </cfRule>
  </conditionalFormatting>
  <conditionalFormatting sqref="AL242">
    <cfRule type="cellIs" dxfId="0" priority="236" stopIfTrue="1" operator="lessThan">
      <formula>0</formula>
    </cfRule>
  </conditionalFormatting>
  <conditionalFormatting sqref="AT242">
    <cfRule type="cellIs" dxfId="0" priority="193" stopIfTrue="1" operator="lessThan">
      <formula>0</formula>
    </cfRule>
  </conditionalFormatting>
  <conditionalFormatting sqref="BB242">
    <cfRule type="cellIs" dxfId="0" priority="107" stopIfTrue="1" operator="lessThan">
      <formula>0</formula>
    </cfRule>
  </conditionalFormatting>
  <conditionalFormatting sqref="BJ242">
    <cfRule type="cellIs" dxfId="0" priority="64" stopIfTrue="1" operator="lessThan">
      <formula>0</formula>
    </cfRule>
  </conditionalFormatting>
  <conditionalFormatting sqref="BR242">
    <cfRule type="cellIs" dxfId="0" priority="21" stopIfTrue="1" operator="lessThan">
      <formula>0</formula>
    </cfRule>
  </conditionalFormatting>
  <conditionalFormatting sqref="BZ242">
    <cfRule type="cellIs" dxfId="0" priority="150" stopIfTrue="1" operator="lessThan">
      <formula>0</formula>
    </cfRule>
  </conditionalFormatting>
  <conditionalFormatting sqref="V243">
    <cfRule type="cellIs" dxfId="0" priority="428" stopIfTrue="1" operator="lessThan">
      <formula>0</formula>
    </cfRule>
  </conditionalFormatting>
  <conditionalFormatting sqref="AD243">
    <cfRule type="cellIs" dxfId="0" priority="278" stopIfTrue="1" operator="lessThan">
      <formula>0</formula>
    </cfRule>
  </conditionalFormatting>
  <conditionalFormatting sqref="AL243">
    <cfRule type="cellIs" dxfId="0" priority="235" stopIfTrue="1" operator="lessThan">
      <formula>0</formula>
    </cfRule>
  </conditionalFormatting>
  <conditionalFormatting sqref="AT243">
    <cfRule type="cellIs" dxfId="0" priority="192" stopIfTrue="1" operator="lessThan">
      <formula>0</formula>
    </cfRule>
  </conditionalFormatting>
  <conditionalFormatting sqref="BB243">
    <cfRule type="cellIs" dxfId="0" priority="106" stopIfTrue="1" operator="lessThan">
      <formula>0</formula>
    </cfRule>
  </conditionalFormatting>
  <conditionalFormatting sqref="BJ243">
    <cfRule type="cellIs" dxfId="0" priority="63" stopIfTrue="1" operator="lessThan">
      <formula>0</formula>
    </cfRule>
  </conditionalFormatting>
  <conditionalFormatting sqref="BR243">
    <cfRule type="cellIs" dxfId="0" priority="20" stopIfTrue="1" operator="lessThan">
      <formula>0</formula>
    </cfRule>
  </conditionalFormatting>
  <conditionalFormatting sqref="BZ243">
    <cfRule type="cellIs" dxfId="0" priority="149" stopIfTrue="1" operator="lessThan">
      <formula>0</formula>
    </cfRule>
  </conditionalFormatting>
  <conditionalFormatting sqref="V244">
    <cfRule type="cellIs" dxfId="0" priority="427" stopIfTrue="1" operator="lessThan">
      <formula>0</formula>
    </cfRule>
  </conditionalFormatting>
  <conditionalFormatting sqref="AD244">
    <cfRule type="cellIs" dxfId="0" priority="277" stopIfTrue="1" operator="lessThan">
      <formula>0</formula>
    </cfRule>
  </conditionalFormatting>
  <conditionalFormatting sqref="AL244">
    <cfRule type="cellIs" dxfId="0" priority="234" stopIfTrue="1" operator="lessThan">
      <formula>0</formula>
    </cfRule>
  </conditionalFormatting>
  <conditionalFormatting sqref="AT244">
    <cfRule type="cellIs" dxfId="0" priority="191" stopIfTrue="1" operator="lessThan">
      <formula>0</formula>
    </cfRule>
  </conditionalFormatting>
  <conditionalFormatting sqref="BB244">
    <cfRule type="cellIs" dxfId="0" priority="105" stopIfTrue="1" operator="lessThan">
      <formula>0</formula>
    </cfRule>
  </conditionalFormatting>
  <conditionalFormatting sqref="BJ244">
    <cfRule type="cellIs" dxfId="0" priority="62" stopIfTrue="1" operator="lessThan">
      <formula>0</formula>
    </cfRule>
  </conditionalFormatting>
  <conditionalFormatting sqref="BR244">
    <cfRule type="cellIs" dxfId="0" priority="19" stopIfTrue="1" operator="lessThan">
      <formula>0</formula>
    </cfRule>
  </conditionalFormatting>
  <conditionalFormatting sqref="BZ244">
    <cfRule type="cellIs" dxfId="0" priority="148" stopIfTrue="1" operator="lessThan">
      <formula>0</formula>
    </cfRule>
  </conditionalFormatting>
  <conditionalFormatting sqref="V245">
    <cfRule type="cellIs" dxfId="0" priority="426" stopIfTrue="1" operator="lessThan">
      <formula>0</formula>
    </cfRule>
  </conditionalFormatting>
  <conditionalFormatting sqref="AD245">
    <cfRule type="cellIs" dxfId="0" priority="276" stopIfTrue="1" operator="lessThan">
      <formula>0</formula>
    </cfRule>
  </conditionalFormatting>
  <conditionalFormatting sqref="AL245">
    <cfRule type="cellIs" dxfId="0" priority="233" stopIfTrue="1" operator="lessThan">
      <formula>0</formula>
    </cfRule>
  </conditionalFormatting>
  <conditionalFormatting sqref="AT245">
    <cfRule type="cellIs" dxfId="0" priority="190" stopIfTrue="1" operator="lessThan">
      <formula>0</formula>
    </cfRule>
  </conditionalFormatting>
  <conditionalFormatting sqref="BB245">
    <cfRule type="cellIs" dxfId="0" priority="104" stopIfTrue="1" operator="lessThan">
      <formula>0</formula>
    </cfRule>
  </conditionalFormatting>
  <conditionalFormatting sqref="BJ245">
    <cfRule type="cellIs" dxfId="0" priority="61" stopIfTrue="1" operator="lessThan">
      <formula>0</formula>
    </cfRule>
  </conditionalFormatting>
  <conditionalFormatting sqref="BR245">
    <cfRule type="cellIs" dxfId="0" priority="18" stopIfTrue="1" operator="lessThan">
      <formula>0</formula>
    </cfRule>
  </conditionalFormatting>
  <conditionalFormatting sqref="BZ245">
    <cfRule type="cellIs" dxfId="0" priority="147" stopIfTrue="1" operator="lessThan">
      <formula>0</formula>
    </cfRule>
  </conditionalFormatting>
  <conditionalFormatting sqref="V246">
    <cfRule type="cellIs" dxfId="0" priority="425" stopIfTrue="1" operator="lessThan">
      <formula>0</formula>
    </cfRule>
  </conditionalFormatting>
  <conditionalFormatting sqref="AD246">
    <cfRule type="cellIs" dxfId="0" priority="275" stopIfTrue="1" operator="lessThan">
      <formula>0</formula>
    </cfRule>
  </conditionalFormatting>
  <conditionalFormatting sqref="AL246">
    <cfRule type="cellIs" dxfId="0" priority="232" stopIfTrue="1" operator="lessThan">
      <formula>0</formula>
    </cfRule>
  </conditionalFormatting>
  <conditionalFormatting sqref="AT246">
    <cfRule type="cellIs" dxfId="0" priority="189" stopIfTrue="1" operator="lessThan">
      <formula>0</formula>
    </cfRule>
  </conditionalFormatting>
  <conditionalFormatting sqref="BB246">
    <cfRule type="cellIs" dxfId="0" priority="103" stopIfTrue="1" operator="lessThan">
      <formula>0</formula>
    </cfRule>
  </conditionalFormatting>
  <conditionalFormatting sqref="BJ246">
    <cfRule type="cellIs" dxfId="0" priority="60" stopIfTrue="1" operator="lessThan">
      <formula>0</formula>
    </cfRule>
  </conditionalFormatting>
  <conditionalFormatting sqref="BR246">
    <cfRule type="cellIs" dxfId="0" priority="17" stopIfTrue="1" operator="lessThan">
      <formula>0</formula>
    </cfRule>
  </conditionalFormatting>
  <conditionalFormatting sqref="BZ246">
    <cfRule type="cellIs" dxfId="0" priority="146" stopIfTrue="1" operator="lessThan">
      <formula>0</formula>
    </cfRule>
  </conditionalFormatting>
  <conditionalFormatting sqref="V247">
    <cfRule type="cellIs" dxfId="0" priority="424" stopIfTrue="1" operator="lessThan">
      <formula>0</formula>
    </cfRule>
  </conditionalFormatting>
  <conditionalFormatting sqref="AD247">
    <cfRule type="cellIs" dxfId="0" priority="274" stopIfTrue="1" operator="lessThan">
      <formula>0</formula>
    </cfRule>
  </conditionalFormatting>
  <conditionalFormatting sqref="AL247">
    <cfRule type="cellIs" dxfId="0" priority="231" stopIfTrue="1" operator="lessThan">
      <formula>0</formula>
    </cfRule>
  </conditionalFormatting>
  <conditionalFormatting sqref="AT247">
    <cfRule type="cellIs" dxfId="0" priority="188" stopIfTrue="1" operator="lessThan">
      <formula>0</formula>
    </cfRule>
  </conditionalFormatting>
  <conditionalFormatting sqref="BB247">
    <cfRule type="cellIs" dxfId="0" priority="102" stopIfTrue="1" operator="lessThan">
      <formula>0</formula>
    </cfRule>
  </conditionalFormatting>
  <conditionalFormatting sqref="BJ247">
    <cfRule type="cellIs" dxfId="0" priority="59" stopIfTrue="1" operator="lessThan">
      <formula>0</formula>
    </cfRule>
  </conditionalFormatting>
  <conditionalFormatting sqref="BR247">
    <cfRule type="cellIs" dxfId="0" priority="16" stopIfTrue="1" operator="lessThan">
      <formula>0</formula>
    </cfRule>
  </conditionalFormatting>
  <conditionalFormatting sqref="BZ247">
    <cfRule type="cellIs" dxfId="0" priority="145" stopIfTrue="1" operator="lessThan">
      <formula>0</formula>
    </cfRule>
  </conditionalFormatting>
  <conditionalFormatting sqref="V248">
    <cfRule type="cellIs" dxfId="0" priority="423" stopIfTrue="1" operator="lessThan">
      <formula>0</formula>
    </cfRule>
  </conditionalFormatting>
  <conditionalFormatting sqref="AD248">
    <cfRule type="cellIs" dxfId="0" priority="273" stopIfTrue="1" operator="lessThan">
      <formula>0</formula>
    </cfRule>
  </conditionalFormatting>
  <conditionalFormatting sqref="AL248">
    <cfRule type="cellIs" dxfId="0" priority="230" stopIfTrue="1" operator="lessThan">
      <formula>0</formula>
    </cfRule>
  </conditionalFormatting>
  <conditionalFormatting sqref="AT248">
    <cfRule type="cellIs" dxfId="0" priority="187" stopIfTrue="1" operator="lessThan">
      <formula>0</formula>
    </cfRule>
  </conditionalFormatting>
  <conditionalFormatting sqref="BB248">
    <cfRule type="cellIs" dxfId="0" priority="101" stopIfTrue="1" operator="lessThan">
      <formula>0</formula>
    </cfRule>
  </conditionalFormatting>
  <conditionalFormatting sqref="BJ248">
    <cfRule type="cellIs" dxfId="0" priority="58" stopIfTrue="1" operator="lessThan">
      <formula>0</formula>
    </cfRule>
  </conditionalFormatting>
  <conditionalFormatting sqref="BR248">
    <cfRule type="cellIs" dxfId="0" priority="15" stopIfTrue="1" operator="lessThan">
      <formula>0</formula>
    </cfRule>
  </conditionalFormatting>
  <conditionalFormatting sqref="BZ248">
    <cfRule type="cellIs" dxfId="0" priority="144" stopIfTrue="1" operator="lessThan">
      <formula>0</formula>
    </cfRule>
  </conditionalFormatting>
  <conditionalFormatting sqref="V249">
    <cfRule type="cellIs" dxfId="0" priority="422" stopIfTrue="1" operator="lessThan">
      <formula>0</formula>
    </cfRule>
  </conditionalFormatting>
  <conditionalFormatting sqref="AD249">
    <cfRule type="cellIs" dxfId="0" priority="272" stopIfTrue="1" operator="lessThan">
      <formula>0</formula>
    </cfRule>
  </conditionalFormatting>
  <conditionalFormatting sqref="AL249">
    <cfRule type="cellIs" dxfId="0" priority="229" stopIfTrue="1" operator="lessThan">
      <formula>0</formula>
    </cfRule>
  </conditionalFormatting>
  <conditionalFormatting sqref="AT249">
    <cfRule type="cellIs" dxfId="0" priority="186" stopIfTrue="1" operator="lessThan">
      <formula>0</formula>
    </cfRule>
  </conditionalFormatting>
  <conditionalFormatting sqref="BB249">
    <cfRule type="cellIs" dxfId="0" priority="100" stopIfTrue="1" operator="lessThan">
      <formula>0</formula>
    </cfRule>
  </conditionalFormatting>
  <conditionalFormatting sqref="BJ249">
    <cfRule type="cellIs" dxfId="0" priority="57" stopIfTrue="1" operator="lessThan">
      <formula>0</formula>
    </cfRule>
  </conditionalFormatting>
  <conditionalFormatting sqref="BR249">
    <cfRule type="cellIs" dxfId="0" priority="14" stopIfTrue="1" operator="lessThan">
      <formula>0</formula>
    </cfRule>
  </conditionalFormatting>
  <conditionalFormatting sqref="BZ249">
    <cfRule type="cellIs" dxfId="0" priority="143" stopIfTrue="1" operator="lessThan">
      <formula>0</formula>
    </cfRule>
  </conditionalFormatting>
  <conditionalFormatting sqref="V250">
    <cfRule type="cellIs" dxfId="0" priority="421" stopIfTrue="1" operator="lessThan">
      <formula>0</formula>
    </cfRule>
  </conditionalFormatting>
  <conditionalFormatting sqref="AD250">
    <cfRule type="cellIs" dxfId="0" priority="271" stopIfTrue="1" operator="lessThan">
      <formula>0</formula>
    </cfRule>
  </conditionalFormatting>
  <conditionalFormatting sqref="AL250">
    <cfRule type="cellIs" dxfId="0" priority="228" stopIfTrue="1" operator="lessThan">
      <formula>0</formula>
    </cfRule>
  </conditionalFormatting>
  <conditionalFormatting sqref="AT250">
    <cfRule type="cellIs" dxfId="0" priority="185" stopIfTrue="1" operator="lessThan">
      <formula>0</formula>
    </cfRule>
  </conditionalFormatting>
  <conditionalFormatting sqref="BB250">
    <cfRule type="cellIs" dxfId="0" priority="99" stopIfTrue="1" operator="lessThan">
      <formula>0</formula>
    </cfRule>
  </conditionalFormatting>
  <conditionalFormatting sqref="BJ250">
    <cfRule type="cellIs" dxfId="0" priority="56" stopIfTrue="1" operator="lessThan">
      <formula>0</formula>
    </cfRule>
  </conditionalFormatting>
  <conditionalFormatting sqref="BR250">
    <cfRule type="cellIs" dxfId="0" priority="13" stopIfTrue="1" operator="lessThan">
      <formula>0</formula>
    </cfRule>
  </conditionalFormatting>
  <conditionalFormatting sqref="BZ250">
    <cfRule type="cellIs" dxfId="0" priority="142" stopIfTrue="1" operator="lessThan">
      <formula>0</formula>
    </cfRule>
  </conditionalFormatting>
  <conditionalFormatting sqref="V251">
    <cfRule type="cellIs" dxfId="0" priority="420" stopIfTrue="1" operator="lessThan">
      <formula>0</formula>
    </cfRule>
  </conditionalFormatting>
  <conditionalFormatting sqref="AD251">
    <cfRule type="cellIs" dxfId="0" priority="270" stopIfTrue="1" operator="lessThan">
      <formula>0</formula>
    </cfRule>
  </conditionalFormatting>
  <conditionalFormatting sqref="AL251">
    <cfRule type="cellIs" dxfId="0" priority="227" stopIfTrue="1" operator="lessThan">
      <formula>0</formula>
    </cfRule>
  </conditionalFormatting>
  <conditionalFormatting sqref="AT251">
    <cfRule type="cellIs" dxfId="0" priority="184" stopIfTrue="1" operator="lessThan">
      <formula>0</formula>
    </cfRule>
  </conditionalFormatting>
  <conditionalFormatting sqref="BB251">
    <cfRule type="cellIs" dxfId="0" priority="98" stopIfTrue="1" operator="lessThan">
      <formula>0</formula>
    </cfRule>
  </conditionalFormatting>
  <conditionalFormatting sqref="BJ251">
    <cfRule type="cellIs" dxfId="0" priority="55" stopIfTrue="1" operator="lessThan">
      <formula>0</formula>
    </cfRule>
  </conditionalFormatting>
  <conditionalFormatting sqref="BR251">
    <cfRule type="cellIs" dxfId="0" priority="12" stopIfTrue="1" operator="lessThan">
      <formula>0</formula>
    </cfRule>
  </conditionalFormatting>
  <conditionalFormatting sqref="BZ251">
    <cfRule type="cellIs" dxfId="0" priority="141" stopIfTrue="1" operator="lessThan">
      <formula>0</formula>
    </cfRule>
  </conditionalFormatting>
  <conditionalFormatting sqref="V252">
    <cfRule type="cellIs" dxfId="0" priority="419" stopIfTrue="1" operator="lessThan">
      <formula>0</formula>
    </cfRule>
  </conditionalFormatting>
  <conditionalFormatting sqref="AD252">
    <cfRule type="cellIs" dxfId="0" priority="269" stopIfTrue="1" operator="lessThan">
      <formula>0</formula>
    </cfRule>
  </conditionalFormatting>
  <conditionalFormatting sqref="AL252">
    <cfRule type="cellIs" dxfId="0" priority="226" stopIfTrue="1" operator="lessThan">
      <formula>0</formula>
    </cfRule>
  </conditionalFormatting>
  <conditionalFormatting sqref="AT252">
    <cfRule type="cellIs" dxfId="0" priority="183" stopIfTrue="1" operator="lessThan">
      <formula>0</formula>
    </cfRule>
  </conditionalFormatting>
  <conditionalFormatting sqref="BB252">
    <cfRule type="cellIs" dxfId="0" priority="97" stopIfTrue="1" operator="lessThan">
      <formula>0</formula>
    </cfRule>
  </conditionalFormatting>
  <conditionalFormatting sqref="BJ252">
    <cfRule type="cellIs" dxfId="0" priority="54" stopIfTrue="1" operator="lessThan">
      <formula>0</formula>
    </cfRule>
  </conditionalFormatting>
  <conditionalFormatting sqref="BR252">
    <cfRule type="cellIs" dxfId="0" priority="11" stopIfTrue="1" operator="lessThan">
      <formula>0</formula>
    </cfRule>
  </conditionalFormatting>
  <conditionalFormatting sqref="BZ252">
    <cfRule type="cellIs" dxfId="0" priority="140" stopIfTrue="1" operator="lessThan">
      <formula>0</formula>
    </cfRule>
  </conditionalFormatting>
  <conditionalFormatting sqref="V253">
    <cfRule type="cellIs" dxfId="0" priority="418" stopIfTrue="1" operator="lessThan">
      <formula>0</formula>
    </cfRule>
  </conditionalFormatting>
  <conditionalFormatting sqref="AD253">
    <cfRule type="cellIs" dxfId="0" priority="268" stopIfTrue="1" operator="lessThan">
      <formula>0</formula>
    </cfRule>
  </conditionalFormatting>
  <conditionalFormatting sqref="AL253">
    <cfRule type="cellIs" dxfId="0" priority="225" stopIfTrue="1" operator="lessThan">
      <formula>0</formula>
    </cfRule>
  </conditionalFormatting>
  <conditionalFormatting sqref="AT253">
    <cfRule type="cellIs" dxfId="0" priority="182" stopIfTrue="1" operator="lessThan">
      <formula>0</formula>
    </cfRule>
  </conditionalFormatting>
  <conditionalFormatting sqref="BB253">
    <cfRule type="cellIs" dxfId="0" priority="96" stopIfTrue="1" operator="lessThan">
      <formula>0</formula>
    </cfRule>
  </conditionalFormatting>
  <conditionalFormatting sqref="BJ253">
    <cfRule type="cellIs" dxfId="0" priority="53" stopIfTrue="1" operator="lessThan">
      <formula>0</formula>
    </cfRule>
  </conditionalFormatting>
  <conditionalFormatting sqref="BR253">
    <cfRule type="cellIs" dxfId="0" priority="10" stopIfTrue="1" operator="lessThan">
      <formula>0</formula>
    </cfRule>
  </conditionalFormatting>
  <conditionalFormatting sqref="BZ253">
    <cfRule type="cellIs" dxfId="0" priority="139" stopIfTrue="1" operator="lessThan">
      <formula>0</formula>
    </cfRule>
  </conditionalFormatting>
  <conditionalFormatting sqref="V254">
    <cfRule type="cellIs" dxfId="0" priority="417" stopIfTrue="1" operator="lessThan">
      <formula>0</formula>
    </cfRule>
  </conditionalFormatting>
  <conditionalFormatting sqref="AD254">
    <cfRule type="cellIs" dxfId="0" priority="267" stopIfTrue="1" operator="lessThan">
      <formula>0</formula>
    </cfRule>
  </conditionalFormatting>
  <conditionalFormatting sqref="AL254">
    <cfRule type="cellIs" dxfId="0" priority="224" stopIfTrue="1" operator="lessThan">
      <formula>0</formula>
    </cfRule>
  </conditionalFormatting>
  <conditionalFormatting sqref="AT254">
    <cfRule type="cellIs" dxfId="0" priority="181" stopIfTrue="1" operator="lessThan">
      <formula>0</formula>
    </cfRule>
  </conditionalFormatting>
  <conditionalFormatting sqref="BB254">
    <cfRule type="cellIs" dxfId="0" priority="95" stopIfTrue="1" operator="lessThan">
      <formula>0</formula>
    </cfRule>
  </conditionalFormatting>
  <conditionalFormatting sqref="BJ254">
    <cfRule type="cellIs" dxfId="0" priority="52" stopIfTrue="1" operator="lessThan">
      <formula>0</formula>
    </cfRule>
  </conditionalFormatting>
  <conditionalFormatting sqref="BR254">
    <cfRule type="cellIs" dxfId="0" priority="9" stopIfTrue="1" operator="lessThan">
      <formula>0</formula>
    </cfRule>
  </conditionalFormatting>
  <conditionalFormatting sqref="BZ254">
    <cfRule type="cellIs" dxfId="0" priority="138" stopIfTrue="1" operator="lessThan">
      <formula>0</formula>
    </cfRule>
  </conditionalFormatting>
  <conditionalFormatting sqref="V255">
    <cfRule type="cellIs" dxfId="0" priority="416" stopIfTrue="1" operator="lessThan">
      <formula>0</formula>
    </cfRule>
  </conditionalFormatting>
  <conditionalFormatting sqref="AD255">
    <cfRule type="cellIs" dxfId="0" priority="266" stopIfTrue="1" operator="lessThan">
      <formula>0</formula>
    </cfRule>
  </conditionalFormatting>
  <conditionalFormatting sqref="AL255">
    <cfRule type="cellIs" dxfId="0" priority="223" stopIfTrue="1" operator="lessThan">
      <formula>0</formula>
    </cfRule>
  </conditionalFormatting>
  <conditionalFormatting sqref="AT255">
    <cfRule type="cellIs" dxfId="0" priority="180" stopIfTrue="1" operator="lessThan">
      <formula>0</formula>
    </cfRule>
  </conditionalFormatting>
  <conditionalFormatting sqref="BB255">
    <cfRule type="cellIs" dxfId="0" priority="94" stopIfTrue="1" operator="lessThan">
      <formula>0</formula>
    </cfRule>
  </conditionalFormatting>
  <conditionalFormatting sqref="BJ255">
    <cfRule type="cellIs" dxfId="0" priority="51" stopIfTrue="1" operator="lessThan">
      <formula>0</formula>
    </cfRule>
  </conditionalFormatting>
  <conditionalFormatting sqref="BR255">
    <cfRule type="cellIs" dxfId="0" priority="8" stopIfTrue="1" operator="lessThan">
      <formula>0</formula>
    </cfRule>
  </conditionalFormatting>
  <conditionalFormatting sqref="BZ255">
    <cfRule type="cellIs" dxfId="0" priority="137" stopIfTrue="1" operator="lessThan">
      <formula>0</formula>
    </cfRule>
  </conditionalFormatting>
  <conditionalFormatting sqref="V256">
    <cfRule type="cellIs" dxfId="0" priority="415" stopIfTrue="1" operator="lessThan">
      <formula>0</formula>
    </cfRule>
  </conditionalFormatting>
  <conditionalFormatting sqref="AD256">
    <cfRule type="cellIs" dxfId="0" priority="265" stopIfTrue="1" operator="lessThan">
      <formula>0</formula>
    </cfRule>
  </conditionalFormatting>
  <conditionalFormatting sqref="AL256">
    <cfRule type="cellIs" dxfId="0" priority="222" stopIfTrue="1" operator="lessThan">
      <formula>0</formula>
    </cfRule>
  </conditionalFormatting>
  <conditionalFormatting sqref="AT256">
    <cfRule type="cellIs" dxfId="0" priority="179" stopIfTrue="1" operator="lessThan">
      <formula>0</formula>
    </cfRule>
  </conditionalFormatting>
  <conditionalFormatting sqref="BB256">
    <cfRule type="cellIs" dxfId="0" priority="93" stopIfTrue="1" operator="lessThan">
      <formula>0</formula>
    </cfRule>
  </conditionalFormatting>
  <conditionalFormatting sqref="BJ256">
    <cfRule type="cellIs" dxfId="0" priority="50" stopIfTrue="1" operator="lessThan">
      <formula>0</formula>
    </cfRule>
  </conditionalFormatting>
  <conditionalFormatting sqref="BR256">
    <cfRule type="cellIs" dxfId="0" priority="7" stopIfTrue="1" operator="lessThan">
      <formula>0</formula>
    </cfRule>
  </conditionalFormatting>
  <conditionalFormatting sqref="BZ256">
    <cfRule type="cellIs" dxfId="0" priority="136" stopIfTrue="1" operator="lessThan">
      <formula>0</formula>
    </cfRule>
  </conditionalFormatting>
  <conditionalFormatting sqref="V257">
    <cfRule type="cellIs" dxfId="0" priority="414" stopIfTrue="1" operator="lessThan">
      <formula>0</formula>
    </cfRule>
  </conditionalFormatting>
  <conditionalFormatting sqref="AD257">
    <cfRule type="cellIs" dxfId="0" priority="264" stopIfTrue="1" operator="lessThan">
      <formula>0</formula>
    </cfRule>
  </conditionalFormatting>
  <conditionalFormatting sqref="AL257">
    <cfRule type="cellIs" dxfId="0" priority="221" stopIfTrue="1" operator="lessThan">
      <formula>0</formula>
    </cfRule>
  </conditionalFormatting>
  <conditionalFormatting sqref="AT257">
    <cfRule type="cellIs" dxfId="0" priority="178" stopIfTrue="1" operator="lessThan">
      <formula>0</formula>
    </cfRule>
  </conditionalFormatting>
  <conditionalFormatting sqref="BB257">
    <cfRule type="cellIs" dxfId="0" priority="92" stopIfTrue="1" operator="lessThan">
      <formula>0</formula>
    </cfRule>
  </conditionalFormatting>
  <conditionalFormatting sqref="BJ257">
    <cfRule type="cellIs" dxfId="0" priority="49" stopIfTrue="1" operator="lessThan">
      <formula>0</formula>
    </cfRule>
  </conditionalFormatting>
  <conditionalFormatting sqref="BR257">
    <cfRule type="cellIs" dxfId="0" priority="6" stopIfTrue="1" operator="lessThan">
      <formula>0</formula>
    </cfRule>
  </conditionalFormatting>
  <conditionalFormatting sqref="BZ257">
    <cfRule type="cellIs" dxfId="0" priority="135" stopIfTrue="1" operator="lessThan">
      <formula>0</formula>
    </cfRule>
  </conditionalFormatting>
  <conditionalFormatting sqref="V258">
    <cfRule type="cellIs" dxfId="0" priority="413" stopIfTrue="1" operator="lessThan">
      <formula>0</formula>
    </cfRule>
  </conditionalFormatting>
  <conditionalFormatting sqref="AD258">
    <cfRule type="cellIs" dxfId="0" priority="263" stopIfTrue="1" operator="lessThan">
      <formula>0</formula>
    </cfRule>
  </conditionalFormatting>
  <conditionalFormatting sqref="AL258">
    <cfRule type="cellIs" dxfId="0" priority="220" stopIfTrue="1" operator="lessThan">
      <formula>0</formula>
    </cfRule>
  </conditionalFormatting>
  <conditionalFormatting sqref="AT258">
    <cfRule type="cellIs" dxfId="0" priority="177" stopIfTrue="1" operator="lessThan">
      <formula>0</formula>
    </cfRule>
  </conditionalFormatting>
  <conditionalFormatting sqref="BB258">
    <cfRule type="cellIs" dxfId="0" priority="91" stopIfTrue="1" operator="lessThan">
      <formula>0</formula>
    </cfRule>
  </conditionalFormatting>
  <conditionalFormatting sqref="BJ258">
    <cfRule type="cellIs" dxfId="0" priority="48" stopIfTrue="1" operator="lessThan">
      <formula>0</formula>
    </cfRule>
  </conditionalFormatting>
  <conditionalFormatting sqref="BR258">
    <cfRule type="cellIs" dxfId="0" priority="5" stopIfTrue="1" operator="lessThan">
      <formula>0</formula>
    </cfRule>
  </conditionalFormatting>
  <conditionalFormatting sqref="BZ258">
    <cfRule type="cellIs" dxfId="0" priority="134" stopIfTrue="1" operator="lessThan">
      <formula>0</formula>
    </cfRule>
  </conditionalFormatting>
  <conditionalFormatting sqref="V291">
    <cfRule type="cellIs" dxfId="0" priority="312" stopIfTrue="1" operator="lessThan">
      <formula>0</formula>
    </cfRule>
  </conditionalFormatting>
  <conditionalFormatting sqref="AD291">
    <cfRule type="cellIs" dxfId="0" priority="261" stopIfTrue="1" operator="lessThan">
      <formula>0</formula>
    </cfRule>
  </conditionalFormatting>
  <conditionalFormatting sqref="AL291">
    <cfRule type="cellIs" dxfId="0" priority="218" stopIfTrue="1" operator="lessThan">
      <formula>0</formula>
    </cfRule>
  </conditionalFormatting>
  <conditionalFormatting sqref="AT291">
    <cfRule type="cellIs" dxfId="0" priority="175" stopIfTrue="1" operator="lessThan">
      <formula>0</formula>
    </cfRule>
  </conditionalFormatting>
  <conditionalFormatting sqref="BB291">
    <cfRule type="cellIs" dxfId="0" priority="89" stopIfTrue="1" operator="lessThan">
      <formula>0</formula>
    </cfRule>
  </conditionalFormatting>
  <conditionalFormatting sqref="BJ291">
    <cfRule type="cellIs" dxfId="0" priority="46" stopIfTrue="1" operator="lessThan">
      <formula>0</formula>
    </cfRule>
  </conditionalFormatting>
  <conditionalFormatting sqref="BR291">
    <cfRule type="cellIs" dxfId="0" priority="3" stopIfTrue="1" operator="lessThan">
      <formula>0</formula>
    </cfRule>
  </conditionalFormatting>
  <conditionalFormatting sqref="BZ291">
    <cfRule type="cellIs" dxfId="0" priority="132" stopIfTrue="1" operator="lessThan">
      <formula>0</formula>
    </cfRule>
  </conditionalFormatting>
  <conditionalFormatting sqref="V164:V193">
    <cfRule type="cellIs" dxfId="0" priority="457" stopIfTrue="1" operator="lessThan">
      <formula>0</formula>
    </cfRule>
  </conditionalFormatting>
  <conditionalFormatting sqref="V260:V289">
    <cfRule type="cellIs" dxfId="0" priority="316" stopIfTrue="1" operator="lessThan">
      <formula>0</formula>
    </cfRule>
  </conditionalFormatting>
  <conditionalFormatting sqref="V292:V322">
    <cfRule type="cellIs" dxfId="0" priority="309" stopIfTrue="1" operator="lessThan">
      <formula>0</formula>
    </cfRule>
  </conditionalFormatting>
  <conditionalFormatting sqref="V324:V353">
    <cfRule type="cellIs" dxfId="0" priority="305" stopIfTrue="1" operator="lessThan">
      <formula>0</formula>
    </cfRule>
  </conditionalFormatting>
  <conditionalFormatting sqref="AD164:AD193">
    <cfRule type="cellIs" dxfId="0" priority="295" stopIfTrue="1" operator="lessThan">
      <formula>0</formula>
    </cfRule>
  </conditionalFormatting>
  <conditionalFormatting sqref="AD260:AD289">
    <cfRule type="cellIs" dxfId="0" priority="262" stopIfTrue="1" operator="lessThan">
      <formula>0</formula>
    </cfRule>
  </conditionalFormatting>
  <conditionalFormatting sqref="AD292:AD322">
    <cfRule type="cellIs" dxfId="0" priority="260" stopIfTrue="1" operator="lessThan">
      <formula>0</formula>
    </cfRule>
  </conditionalFormatting>
  <conditionalFormatting sqref="AD324:AD353">
    <cfRule type="cellIs" dxfId="0" priority="259" stopIfTrue="1" operator="lessThan">
      <formula>0</formula>
    </cfRule>
  </conditionalFormatting>
  <conditionalFormatting sqref="AL164:AL193">
    <cfRule type="cellIs" dxfId="0" priority="252" stopIfTrue="1" operator="lessThan">
      <formula>0</formula>
    </cfRule>
  </conditionalFormatting>
  <conditionalFormatting sqref="AL260:AL289">
    <cfRule type="cellIs" dxfId="0" priority="219" stopIfTrue="1" operator="lessThan">
      <formula>0</formula>
    </cfRule>
  </conditionalFormatting>
  <conditionalFormatting sqref="AL292:AL322">
    <cfRule type="cellIs" dxfId="0" priority="217" stopIfTrue="1" operator="lessThan">
      <formula>0</formula>
    </cfRule>
  </conditionalFormatting>
  <conditionalFormatting sqref="AL324:AL353">
    <cfRule type="cellIs" dxfId="0" priority="216" stopIfTrue="1" operator="lessThan">
      <formula>0</formula>
    </cfRule>
  </conditionalFormatting>
  <conditionalFormatting sqref="AT164:AT193">
    <cfRule type="cellIs" dxfId="0" priority="209" stopIfTrue="1" operator="lessThan">
      <formula>0</formula>
    </cfRule>
  </conditionalFormatting>
  <conditionalFormatting sqref="AT260:AT289">
    <cfRule type="cellIs" dxfId="0" priority="176" stopIfTrue="1" operator="lessThan">
      <formula>0</formula>
    </cfRule>
  </conditionalFormatting>
  <conditionalFormatting sqref="AT292:AT322">
    <cfRule type="cellIs" dxfId="0" priority="174" stopIfTrue="1" operator="lessThan">
      <formula>0</formula>
    </cfRule>
  </conditionalFormatting>
  <conditionalFormatting sqref="AT324:AT353">
    <cfRule type="cellIs" dxfId="0" priority="173" stopIfTrue="1" operator="lessThan">
      <formula>0</formula>
    </cfRule>
  </conditionalFormatting>
  <conditionalFormatting sqref="BB164:BB193">
    <cfRule type="cellIs" dxfId="0" priority="123" stopIfTrue="1" operator="lessThan">
      <formula>0</formula>
    </cfRule>
  </conditionalFormatting>
  <conditionalFormatting sqref="BB260:BB289">
    <cfRule type="cellIs" dxfId="0" priority="90" stopIfTrue="1" operator="lessThan">
      <formula>0</formula>
    </cfRule>
  </conditionalFormatting>
  <conditionalFormatting sqref="BB292:BB322">
    <cfRule type="cellIs" dxfId="0" priority="88" stopIfTrue="1" operator="lessThan">
      <formula>0</formula>
    </cfRule>
  </conditionalFormatting>
  <conditionalFormatting sqref="BB324:BB353">
    <cfRule type="cellIs" dxfId="0" priority="87" stopIfTrue="1" operator="lessThan">
      <formula>0</formula>
    </cfRule>
  </conditionalFormatting>
  <conditionalFormatting sqref="BJ164:BJ193">
    <cfRule type="cellIs" dxfId="0" priority="80" stopIfTrue="1" operator="lessThan">
      <formula>0</formula>
    </cfRule>
  </conditionalFormatting>
  <conditionalFormatting sqref="BJ260:BJ289">
    <cfRule type="cellIs" dxfId="0" priority="47" stopIfTrue="1" operator="lessThan">
      <formula>0</formula>
    </cfRule>
  </conditionalFormatting>
  <conditionalFormatting sqref="BJ292:BJ322">
    <cfRule type="cellIs" dxfId="0" priority="45" stopIfTrue="1" operator="lessThan">
      <formula>0</formula>
    </cfRule>
  </conditionalFormatting>
  <conditionalFormatting sqref="BJ324:BJ353">
    <cfRule type="cellIs" dxfId="0" priority="44" stopIfTrue="1" operator="lessThan">
      <formula>0</formula>
    </cfRule>
  </conditionalFormatting>
  <conditionalFormatting sqref="BR164:BR193">
    <cfRule type="cellIs" dxfId="0" priority="37" stopIfTrue="1" operator="lessThan">
      <formula>0</formula>
    </cfRule>
  </conditionalFormatting>
  <conditionalFormatting sqref="BR260:BR289">
    <cfRule type="cellIs" dxfId="0" priority="4" stopIfTrue="1" operator="lessThan">
      <formula>0</formula>
    </cfRule>
  </conditionalFormatting>
  <conditionalFormatting sqref="BR292:BR322">
    <cfRule type="cellIs" dxfId="0" priority="2" stopIfTrue="1" operator="lessThan">
      <formula>0</formula>
    </cfRule>
  </conditionalFormatting>
  <conditionalFormatting sqref="BR324:BR353">
    <cfRule type="cellIs" dxfId="0" priority="1" stopIfTrue="1" operator="lessThan">
      <formula>0</formula>
    </cfRule>
  </conditionalFormatting>
  <conditionalFormatting sqref="BZ164:BZ193">
    <cfRule type="cellIs" dxfId="0" priority="166" stopIfTrue="1" operator="lessThan">
      <formula>0</formula>
    </cfRule>
  </conditionalFormatting>
  <conditionalFormatting sqref="BZ260:BZ289">
    <cfRule type="cellIs" dxfId="0" priority="133" stopIfTrue="1" operator="lessThan">
      <formula>0</formula>
    </cfRule>
  </conditionalFormatting>
  <conditionalFormatting sqref="BZ292:BZ322">
    <cfRule type="cellIs" dxfId="0" priority="131" stopIfTrue="1" operator="lessThan">
      <formula>0</formula>
    </cfRule>
  </conditionalFormatting>
  <conditionalFormatting sqref="BZ324:BZ353">
    <cfRule type="cellIs" dxfId="0" priority="130" stopIfTrue="1" operator="lessThan">
      <formula>0</formula>
    </cfRule>
  </conditionalFormatting>
  <conditionalFormatting sqref="V4:V10 V12 V15 V17:V162 V194:V226 V354:V385 I7:I385 K7:L385">
    <cfRule type="cellIs" dxfId="0" priority="575" stopIfTrue="1" operator="lessThan">
      <formula>0</formula>
    </cfRule>
  </conditionalFormatting>
  <conditionalFormatting sqref="AD4:AD10 AD12 AD15 AD17:AD162 AD194:AD226 AD354:AD385">
    <cfRule type="cellIs" dxfId="0" priority="301" stopIfTrue="1" operator="lessThan">
      <formula>0</formula>
    </cfRule>
  </conditionalFormatting>
  <conditionalFormatting sqref="AL4:AL10 AL12 AL15 AL17:AL162 AL194:AL226 AL354:AL385">
    <cfRule type="cellIs" dxfId="0" priority="258" stopIfTrue="1" operator="lessThan">
      <formula>0</formula>
    </cfRule>
  </conditionalFormatting>
  <conditionalFormatting sqref="AT4:AT10 AT12 AT15 AT17:AT162 AT194:AT226 AT354:AT385">
    <cfRule type="cellIs" dxfId="0" priority="215" stopIfTrue="1" operator="lessThan">
      <formula>0</formula>
    </cfRule>
  </conditionalFormatting>
  <conditionalFormatting sqref="BB4:BB10 BB12 BB15 BB17:BB162 BB194:BB226 BB354:BB385">
    <cfRule type="cellIs" dxfId="0" priority="129" stopIfTrue="1" operator="lessThan">
      <formula>0</formula>
    </cfRule>
  </conditionalFormatting>
  <conditionalFormatting sqref="BJ4:BJ10 BJ12 BJ15 BJ17:BJ162 BJ194:BJ226 BJ354:BJ385">
    <cfRule type="cellIs" dxfId="0" priority="86" stopIfTrue="1" operator="lessThan">
      <formula>0</formula>
    </cfRule>
  </conditionalFormatting>
  <conditionalFormatting sqref="BR4:BR10 BR354:BR385 BR194:BR226 BR17:BR162 BR15 BR12">
    <cfRule type="cellIs" dxfId="0" priority="43" stopIfTrue="1" operator="lessThan">
      <formula>0</formula>
    </cfRule>
  </conditionalFormatting>
  <conditionalFormatting sqref="BZ4:BZ10 BZ354:BZ385 BZ194:BZ226 BZ17:BZ162 BZ15 BZ12">
    <cfRule type="cellIs" dxfId="0" priority="172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5"/>
  <sheetViews>
    <sheetView showGridLines="0" workbookViewId="0">
      <pane xSplit="2" ySplit="4" topLeftCell="C65" activePane="bottomRight" state="frozen"/>
      <selection/>
      <selection pane="topRight"/>
      <selection pane="bottomLeft"/>
      <selection pane="bottomRight" activeCell="D70" sqref="D70"/>
    </sheetView>
  </sheetViews>
  <sheetFormatPr defaultColWidth="11" defaultRowHeight="11" customHeight="1"/>
  <cols>
    <col min="1" max="1" width="3.6" style="1" customWidth="1"/>
    <col min="2" max="2" width="4" style="1" customWidth="1"/>
    <col min="3" max="3" width="11.8" style="1" customWidth="1"/>
    <col min="4" max="4" width="14.6" style="1" customWidth="1"/>
    <col min="5" max="5" width="14" style="1" customWidth="1"/>
    <col min="6" max="6" width="10.2" style="1" customWidth="1"/>
    <col min="7" max="7" width="11.2" style="81" customWidth="1"/>
    <col min="8" max="8" width="10.2" style="1" customWidth="1"/>
    <col min="9" max="9" width="11.2" style="81" customWidth="1"/>
    <col min="10" max="10" width="12.8" style="1" customWidth="1"/>
    <col min="11" max="211" width="11" customWidth="1"/>
  </cols>
  <sheetData>
    <row r="1" ht="22" customHeight="1" spans="1:10">
      <c r="A1" s="3" t="s">
        <v>0</v>
      </c>
      <c r="B1" s="4"/>
      <c r="C1" s="82"/>
      <c r="D1" s="83"/>
      <c r="E1" s="83"/>
      <c r="F1" s="83"/>
      <c r="G1" s="83"/>
      <c r="H1" s="83"/>
      <c r="I1" s="83"/>
      <c r="J1" s="83"/>
    </row>
    <row r="2" ht="16.5" customHeight="1" spans="1:10">
      <c r="A2" s="84"/>
      <c r="B2" s="85"/>
      <c r="C2" s="86" t="s">
        <v>1</v>
      </c>
      <c r="D2" s="86" t="s">
        <v>120</v>
      </c>
      <c r="E2" s="86" t="s">
        <v>121</v>
      </c>
      <c r="F2" s="87" t="s">
        <v>37</v>
      </c>
      <c r="G2" s="88" t="s">
        <v>2</v>
      </c>
      <c r="H2" s="87" t="s">
        <v>122</v>
      </c>
      <c r="I2" s="117" t="s">
        <v>39</v>
      </c>
      <c r="J2" s="87" t="s">
        <v>111</v>
      </c>
    </row>
    <row r="3" ht="16.5" customHeight="1" spans="1:10">
      <c r="A3" s="84"/>
      <c r="B3" s="9"/>
      <c r="C3" s="86"/>
      <c r="D3" s="86"/>
      <c r="E3" s="86"/>
      <c r="F3" s="87"/>
      <c r="G3" s="88"/>
      <c r="H3" s="87"/>
      <c r="I3" s="117"/>
      <c r="J3" s="87"/>
    </row>
    <row r="4" ht="18" customHeight="1" spans="1:10">
      <c r="A4" s="89"/>
      <c r="B4" s="90"/>
      <c r="C4" s="86"/>
      <c r="D4" s="86"/>
      <c r="E4" s="86"/>
      <c r="F4" s="87"/>
      <c r="G4" s="88"/>
      <c r="H4" s="87"/>
      <c r="I4" s="117"/>
      <c r="J4" s="87"/>
    </row>
    <row r="5" ht="18" customHeight="1" spans="1:10">
      <c r="A5" s="91" t="s">
        <v>45</v>
      </c>
      <c r="B5" s="92"/>
      <c r="C5" s="93">
        <f t="shared" ref="C5:H5" si="0">C6+C38+C67</f>
        <v>112</v>
      </c>
      <c r="D5" s="94">
        <f t="shared" si="0"/>
        <v>75</v>
      </c>
      <c r="E5" s="94">
        <f t="shared" si="0"/>
        <v>0</v>
      </c>
      <c r="F5" s="95">
        <f>IF(C5&lt;&gt;0,D5/C5,"-")</f>
        <v>0.669642857142857</v>
      </c>
      <c r="G5" s="96">
        <f t="shared" si="0"/>
        <v>3389</v>
      </c>
      <c r="H5" s="94">
        <f t="shared" si="0"/>
        <v>75</v>
      </c>
      <c r="I5" s="96">
        <f>IF(G5&lt;&gt;0,G5/D5,"-")</f>
        <v>45.1866666666667</v>
      </c>
      <c r="J5" s="118">
        <f>J6+J38+J67</f>
        <v>37</v>
      </c>
    </row>
    <row r="6" ht="16.5" customHeight="1" spans="1:10">
      <c r="A6" s="20" t="s">
        <v>46</v>
      </c>
      <c r="B6" s="21"/>
      <c r="C6" s="97">
        <f t="shared" ref="C6:H6" si="1">SUM(C7:C37)</f>
        <v>50</v>
      </c>
      <c r="D6" s="98">
        <f t="shared" si="1"/>
        <v>35</v>
      </c>
      <c r="E6" s="98">
        <f t="shared" si="1"/>
        <v>0</v>
      </c>
      <c r="F6" s="99">
        <f>IF(C6&lt;&gt;0,D6/C6,"-")</f>
        <v>0.7</v>
      </c>
      <c r="G6" s="100">
        <f t="shared" si="1"/>
        <v>1716</v>
      </c>
      <c r="H6" s="98">
        <f t="shared" si="1"/>
        <v>35</v>
      </c>
      <c r="I6" s="96">
        <f>IF(G6&lt;&gt;0,G6/D6,"-")</f>
        <v>49.0285714285714</v>
      </c>
      <c r="J6" s="119">
        <f>SUM(J7:J37)</f>
        <v>15</v>
      </c>
    </row>
    <row r="7" ht="14.25" customHeight="1" spans="1:10">
      <c r="A7" s="101" t="s">
        <v>46</v>
      </c>
      <c r="B7" s="102">
        <v>1</v>
      </c>
      <c r="C7" s="103">
        <v>2</v>
      </c>
      <c r="D7" s="104">
        <v>2</v>
      </c>
      <c r="E7" s="104">
        <v>0</v>
      </c>
      <c r="F7" s="105">
        <f>IF(C7&lt;&gt;0,D7/C7,"-")</f>
        <v>1</v>
      </c>
      <c r="G7" s="106">
        <v>370</v>
      </c>
      <c r="H7" s="104">
        <f>D7+E7</f>
        <v>2</v>
      </c>
      <c r="I7" s="120">
        <f>IF(G7&lt;&gt;0,G7/D7,"-")</f>
        <v>185</v>
      </c>
      <c r="J7" s="121">
        <f>C7-H7</f>
        <v>0</v>
      </c>
    </row>
    <row r="8" ht="14.25" customHeight="1" spans="1:10">
      <c r="A8" s="107"/>
      <c r="B8" s="108">
        <v>2</v>
      </c>
      <c r="C8" s="109">
        <v>3</v>
      </c>
      <c r="D8" s="110">
        <v>3</v>
      </c>
      <c r="E8" s="110">
        <v>0</v>
      </c>
      <c r="F8" s="105">
        <f t="shared" ref="F8:F71" si="2">IF(C8&lt;&gt;0,D8/C8,"-")</f>
        <v>1</v>
      </c>
      <c r="G8" s="111">
        <v>380</v>
      </c>
      <c r="H8" s="110">
        <f t="shared" ref="H8:H37" si="3">D8+E8</f>
        <v>3</v>
      </c>
      <c r="I8" s="111">
        <f t="shared" ref="I8:I38" si="4">IF(G8&lt;&gt;0,G8/D8,"-")</f>
        <v>126.666666666667</v>
      </c>
      <c r="J8" s="122">
        <f t="shared" ref="J8:J37" si="5">C8-H8</f>
        <v>0</v>
      </c>
    </row>
    <row r="9" ht="14.25" customHeight="1" spans="1:10">
      <c r="A9" s="107"/>
      <c r="B9" s="108">
        <v>3</v>
      </c>
      <c r="C9" s="109">
        <v>2</v>
      </c>
      <c r="D9" s="110">
        <v>2</v>
      </c>
      <c r="E9" s="110">
        <v>0</v>
      </c>
      <c r="F9" s="105">
        <f t="shared" si="2"/>
        <v>1</v>
      </c>
      <c r="G9" s="111">
        <v>70</v>
      </c>
      <c r="H9" s="110">
        <f t="shared" si="3"/>
        <v>2</v>
      </c>
      <c r="I9" s="111">
        <f t="shared" si="4"/>
        <v>35</v>
      </c>
      <c r="J9" s="122">
        <f t="shared" si="5"/>
        <v>0</v>
      </c>
    </row>
    <row r="10" ht="14.25" customHeight="1" spans="1:10">
      <c r="A10" s="107"/>
      <c r="B10" s="108">
        <v>4</v>
      </c>
      <c r="C10" s="109">
        <v>2</v>
      </c>
      <c r="D10" s="110">
        <v>1</v>
      </c>
      <c r="E10" s="110"/>
      <c r="F10" s="105">
        <f t="shared" si="2"/>
        <v>0.5</v>
      </c>
      <c r="G10" s="111">
        <v>70</v>
      </c>
      <c r="H10" s="110">
        <f t="shared" si="3"/>
        <v>1</v>
      </c>
      <c r="I10" s="111">
        <f t="shared" si="4"/>
        <v>70</v>
      </c>
      <c r="J10" s="122">
        <f t="shared" si="5"/>
        <v>1</v>
      </c>
    </row>
    <row r="11" ht="14.25" customHeight="1" spans="1:10">
      <c r="A11" s="107"/>
      <c r="B11" s="108">
        <v>5</v>
      </c>
      <c r="C11" s="109">
        <v>0</v>
      </c>
      <c r="D11" s="110">
        <v>0</v>
      </c>
      <c r="E11" s="110"/>
      <c r="F11" s="105" t="str">
        <f t="shared" si="2"/>
        <v>-</v>
      </c>
      <c r="G11" s="111"/>
      <c r="H11" s="110">
        <f t="shared" si="3"/>
        <v>0</v>
      </c>
      <c r="I11" s="111" t="str">
        <f t="shared" si="4"/>
        <v>-</v>
      </c>
      <c r="J11" s="122">
        <f t="shared" si="5"/>
        <v>0</v>
      </c>
    </row>
    <row r="12" ht="14.25" customHeight="1" spans="1:10">
      <c r="A12" s="107"/>
      <c r="B12" s="108">
        <v>6</v>
      </c>
      <c r="C12" s="109">
        <v>1</v>
      </c>
      <c r="D12" s="110">
        <v>1</v>
      </c>
      <c r="E12" s="110"/>
      <c r="F12" s="105">
        <f t="shared" si="2"/>
        <v>1</v>
      </c>
      <c r="G12" s="111">
        <v>30</v>
      </c>
      <c r="H12" s="110">
        <f t="shared" si="3"/>
        <v>1</v>
      </c>
      <c r="I12" s="111">
        <f t="shared" si="4"/>
        <v>30</v>
      </c>
      <c r="J12" s="122">
        <f t="shared" si="5"/>
        <v>0</v>
      </c>
    </row>
    <row r="13" ht="14.25" customHeight="1" spans="1:10">
      <c r="A13" s="107"/>
      <c r="B13" s="108">
        <v>7</v>
      </c>
      <c r="C13" s="109">
        <v>0</v>
      </c>
      <c r="D13" s="110">
        <v>0</v>
      </c>
      <c r="E13" s="110"/>
      <c r="F13" s="105" t="str">
        <f t="shared" si="2"/>
        <v>-</v>
      </c>
      <c r="G13" s="111"/>
      <c r="H13" s="110">
        <f t="shared" si="3"/>
        <v>0</v>
      </c>
      <c r="I13" s="111" t="str">
        <f t="shared" si="4"/>
        <v>-</v>
      </c>
      <c r="J13" s="122">
        <f t="shared" si="5"/>
        <v>0</v>
      </c>
    </row>
    <row r="14" ht="14.25" customHeight="1" spans="1:10">
      <c r="A14" s="107"/>
      <c r="B14" s="108">
        <v>8</v>
      </c>
      <c r="C14" s="109">
        <v>1</v>
      </c>
      <c r="D14" s="110">
        <v>1</v>
      </c>
      <c r="E14" s="110"/>
      <c r="F14" s="105">
        <f t="shared" si="2"/>
        <v>1</v>
      </c>
      <c r="G14" s="111">
        <v>10</v>
      </c>
      <c r="H14" s="110">
        <f t="shared" si="3"/>
        <v>1</v>
      </c>
      <c r="I14" s="111">
        <f t="shared" si="4"/>
        <v>10</v>
      </c>
      <c r="J14" s="122">
        <f t="shared" si="5"/>
        <v>0</v>
      </c>
    </row>
    <row r="15" ht="14.25" customHeight="1" spans="1:10">
      <c r="A15" s="107"/>
      <c r="B15" s="108">
        <v>9</v>
      </c>
      <c r="C15" s="109">
        <v>0</v>
      </c>
      <c r="D15" s="110">
        <v>0</v>
      </c>
      <c r="E15" s="110">
        <v>0</v>
      </c>
      <c r="F15" s="105" t="str">
        <f t="shared" si="2"/>
        <v>-</v>
      </c>
      <c r="G15" s="111"/>
      <c r="H15" s="110">
        <f t="shared" si="3"/>
        <v>0</v>
      </c>
      <c r="I15" s="111" t="str">
        <f t="shared" si="4"/>
        <v>-</v>
      </c>
      <c r="J15" s="122">
        <f t="shared" si="5"/>
        <v>0</v>
      </c>
    </row>
    <row r="16" ht="14.25" customHeight="1" spans="1:10">
      <c r="A16" s="107"/>
      <c r="B16" s="108">
        <v>10</v>
      </c>
      <c r="C16" s="109">
        <v>1</v>
      </c>
      <c r="D16" s="110">
        <v>1</v>
      </c>
      <c r="E16" s="110"/>
      <c r="F16" s="105">
        <f t="shared" si="2"/>
        <v>1</v>
      </c>
      <c r="G16" s="111">
        <v>20</v>
      </c>
      <c r="H16" s="110">
        <f t="shared" si="3"/>
        <v>1</v>
      </c>
      <c r="I16" s="111">
        <f t="shared" si="4"/>
        <v>20</v>
      </c>
      <c r="J16" s="122">
        <f t="shared" si="5"/>
        <v>0</v>
      </c>
    </row>
    <row r="17" ht="14.25" customHeight="1" spans="1:10">
      <c r="A17" s="107"/>
      <c r="B17" s="108">
        <v>11</v>
      </c>
      <c r="C17" s="109">
        <v>3</v>
      </c>
      <c r="D17" s="110">
        <v>0</v>
      </c>
      <c r="E17" s="110"/>
      <c r="F17" s="105">
        <f t="shared" si="2"/>
        <v>0</v>
      </c>
      <c r="G17" s="111"/>
      <c r="H17" s="110">
        <f t="shared" si="3"/>
        <v>0</v>
      </c>
      <c r="I17" s="111" t="str">
        <f t="shared" si="4"/>
        <v>-</v>
      </c>
      <c r="J17" s="122">
        <f t="shared" si="5"/>
        <v>3</v>
      </c>
    </row>
    <row r="18" ht="14.25" customHeight="1" spans="1:10">
      <c r="A18" s="107"/>
      <c r="B18" s="108">
        <v>12</v>
      </c>
      <c r="C18" s="109">
        <v>4</v>
      </c>
      <c r="D18" s="110">
        <v>2</v>
      </c>
      <c r="E18" s="110"/>
      <c r="F18" s="105">
        <f t="shared" si="2"/>
        <v>0.5</v>
      </c>
      <c r="G18" s="111">
        <v>170</v>
      </c>
      <c r="H18" s="110">
        <f t="shared" si="3"/>
        <v>2</v>
      </c>
      <c r="I18" s="111">
        <f t="shared" si="4"/>
        <v>85</v>
      </c>
      <c r="J18" s="122">
        <f t="shared" si="5"/>
        <v>2</v>
      </c>
    </row>
    <row r="19" ht="14.25" customHeight="1" spans="1:10">
      <c r="A19" s="107"/>
      <c r="B19" s="108">
        <v>13</v>
      </c>
      <c r="C19" s="109">
        <v>0</v>
      </c>
      <c r="D19" s="110">
        <v>0</v>
      </c>
      <c r="E19" s="110"/>
      <c r="F19" s="105" t="str">
        <f t="shared" si="2"/>
        <v>-</v>
      </c>
      <c r="G19" s="111"/>
      <c r="H19" s="110">
        <f t="shared" si="3"/>
        <v>0</v>
      </c>
      <c r="I19" s="111" t="str">
        <f t="shared" si="4"/>
        <v>-</v>
      </c>
      <c r="J19" s="122">
        <f t="shared" si="5"/>
        <v>0</v>
      </c>
    </row>
    <row r="20" ht="14.25" customHeight="1" spans="1:10">
      <c r="A20" s="107"/>
      <c r="B20" s="108">
        <v>14</v>
      </c>
      <c r="C20" s="109">
        <v>3</v>
      </c>
      <c r="D20" s="110">
        <v>0</v>
      </c>
      <c r="E20" s="110"/>
      <c r="F20" s="105">
        <f t="shared" si="2"/>
        <v>0</v>
      </c>
      <c r="G20" s="111"/>
      <c r="H20" s="110">
        <f t="shared" si="3"/>
        <v>0</v>
      </c>
      <c r="I20" s="111" t="str">
        <f t="shared" si="4"/>
        <v>-</v>
      </c>
      <c r="J20" s="122">
        <f t="shared" si="5"/>
        <v>3</v>
      </c>
    </row>
    <row r="21" ht="14.25" customHeight="1" spans="1:10">
      <c r="A21" s="107"/>
      <c r="B21" s="108">
        <v>15</v>
      </c>
      <c r="C21" s="109">
        <v>0</v>
      </c>
      <c r="D21" s="110">
        <v>0</v>
      </c>
      <c r="E21" s="110"/>
      <c r="F21" s="105" t="str">
        <f t="shared" si="2"/>
        <v>-</v>
      </c>
      <c r="G21" s="111"/>
      <c r="H21" s="110">
        <f t="shared" si="3"/>
        <v>0</v>
      </c>
      <c r="I21" s="111" t="str">
        <f t="shared" si="4"/>
        <v>-</v>
      </c>
      <c r="J21" s="122">
        <f t="shared" si="5"/>
        <v>0</v>
      </c>
    </row>
    <row r="22" ht="14.25" customHeight="1" spans="1:10">
      <c r="A22" s="107"/>
      <c r="B22" s="108">
        <v>16</v>
      </c>
      <c r="C22" s="109">
        <v>0</v>
      </c>
      <c r="D22" s="110">
        <v>0</v>
      </c>
      <c r="E22" s="110"/>
      <c r="F22" s="105" t="str">
        <f t="shared" si="2"/>
        <v>-</v>
      </c>
      <c r="G22" s="112"/>
      <c r="H22" s="113">
        <f t="shared" si="3"/>
        <v>0</v>
      </c>
      <c r="I22" s="112" t="str">
        <f t="shared" si="4"/>
        <v>-</v>
      </c>
      <c r="J22" s="123">
        <f t="shared" si="5"/>
        <v>0</v>
      </c>
    </row>
    <row r="23" ht="14.25" customHeight="1" spans="1:10">
      <c r="A23" s="107"/>
      <c r="B23" s="108">
        <v>17</v>
      </c>
      <c r="C23" s="109">
        <v>2</v>
      </c>
      <c r="D23" s="110">
        <v>2</v>
      </c>
      <c r="E23" s="110"/>
      <c r="F23" s="105">
        <f t="shared" si="2"/>
        <v>1</v>
      </c>
      <c r="G23" s="111">
        <v>100</v>
      </c>
      <c r="H23" s="110">
        <f t="shared" si="3"/>
        <v>2</v>
      </c>
      <c r="I23" s="111">
        <f t="shared" si="4"/>
        <v>50</v>
      </c>
      <c r="J23" s="122">
        <f t="shared" si="5"/>
        <v>0</v>
      </c>
    </row>
    <row r="24" ht="14.25" customHeight="1" spans="1:10">
      <c r="A24" s="107"/>
      <c r="B24" s="108">
        <v>18</v>
      </c>
      <c r="C24" s="109">
        <v>1</v>
      </c>
      <c r="D24" s="110">
        <v>1</v>
      </c>
      <c r="E24" s="110"/>
      <c r="F24" s="105">
        <f t="shared" si="2"/>
        <v>1</v>
      </c>
      <c r="G24" s="111">
        <v>30</v>
      </c>
      <c r="H24" s="110">
        <f t="shared" si="3"/>
        <v>1</v>
      </c>
      <c r="I24" s="111">
        <f t="shared" si="4"/>
        <v>30</v>
      </c>
      <c r="J24" s="122">
        <f t="shared" si="5"/>
        <v>0</v>
      </c>
    </row>
    <row r="25" ht="14.25" customHeight="1" spans="1:10">
      <c r="A25" s="107"/>
      <c r="B25" s="108">
        <v>19</v>
      </c>
      <c r="C25" s="109">
        <v>2</v>
      </c>
      <c r="D25" s="110">
        <v>2</v>
      </c>
      <c r="E25" s="110"/>
      <c r="F25" s="105">
        <f t="shared" si="2"/>
        <v>1</v>
      </c>
      <c r="G25" s="111">
        <v>60</v>
      </c>
      <c r="H25" s="110">
        <f t="shared" si="3"/>
        <v>2</v>
      </c>
      <c r="I25" s="111">
        <f t="shared" si="4"/>
        <v>30</v>
      </c>
      <c r="J25" s="122">
        <f t="shared" si="5"/>
        <v>0</v>
      </c>
    </row>
    <row r="26" ht="14.25" customHeight="1" spans="1:10">
      <c r="A26" s="107"/>
      <c r="B26" s="108">
        <v>20</v>
      </c>
      <c r="C26" s="109">
        <v>2</v>
      </c>
      <c r="D26" s="110">
        <v>2</v>
      </c>
      <c r="E26" s="110"/>
      <c r="F26" s="105">
        <f t="shared" si="2"/>
        <v>1</v>
      </c>
      <c r="G26" s="111">
        <v>41</v>
      </c>
      <c r="H26" s="110">
        <f t="shared" si="3"/>
        <v>2</v>
      </c>
      <c r="I26" s="111">
        <f t="shared" si="4"/>
        <v>20.5</v>
      </c>
      <c r="J26" s="122">
        <f t="shared" si="5"/>
        <v>0</v>
      </c>
    </row>
    <row r="27" ht="14.25" customHeight="1" spans="1:10">
      <c r="A27" s="107"/>
      <c r="B27" s="108">
        <v>21</v>
      </c>
      <c r="C27" s="109">
        <v>4</v>
      </c>
      <c r="D27" s="110">
        <v>4</v>
      </c>
      <c r="E27" s="110"/>
      <c r="F27" s="105">
        <f t="shared" si="2"/>
        <v>1</v>
      </c>
      <c r="G27" s="111">
        <v>119</v>
      </c>
      <c r="H27" s="110">
        <f t="shared" si="3"/>
        <v>4</v>
      </c>
      <c r="I27" s="111">
        <f t="shared" si="4"/>
        <v>29.75</v>
      </c>
      <c r="J27" s="122">
        <f t="shared" si="5"/>
        <v>0</v>
      </c>
    </row>
    <row r="28" ht="14.25" customHeight="1" spans="1:10">
      <c r="A28" s="107"/>
      <c r="B28" s="108">
        <v>22</v>
      </c>
      <c r="C28" s="109">
        <v>1</v>
      </c>
      <c r="D28" s="110">
        <v>1</v>
      </c>
      <c r="E28" s="110"/>
      <c r="F28" s="105">
        <f t="shared" si="2"/>
        <v>1</v>
      </c>
      <c r="G28" s="111">
        <v>20</v>
      </c>
      <c r="H28" s="110">
        <f t="shared" si="3"/>
        <v>1</v>
      </c>
      <c r="I28" s="111">
        <f t="shared" si="4"/>
        <v>20</v>
      </c>
      <c r="J28" s="122">
        <f t="shared" si="5"/>
        <v>0</v>
      </c>
    </row>
    <row r="29" ht="14.25" customHeight="1" spans="1:10">
      <c r="A29" s="107"/>
      <c r="B29" s="108">
        <v>23</v>
      </c>
      <c r="C29" s="109">
        <v>3</v>
      </c>
      <c r="D29" s="110">
        <v>3</v>
      </c>
      <c r="E29" s="110"/>
      <c r="F29" s="105">
        <f t="shared" si="2"/>
        <v>1</v>
      </c>
      <c r="G29" s="111">
        <v>91</v>
      </c>
      <c r="H29" s="110">
        <f t="shared" si="3"/>
        <v>3</v>
      </c>
      <c r="I29" s="111">
        <f t="shared" si="4"/>
        <v>30.3333333333333</v>
      </c>
      <c r="J29" s="122">
        <f t="shared" si="5"/>
        <v>0</v>
      </c>
    </row>
    <row r="30" ht="14.25" customHeight="1" spans="1:10">
      <c r="A30" s="107"/>
      <c r="B30" s="108">
        <v>24</v>
      </c>
      <c r="C30" s="109">
        <v>2</v>
      </c>
      <c r="D30" s="110">
        <v>1</v>
      </c>
      <c r="E30" s="110"/>
      <c r="F30" s="105">
        <f t="shared" si="2"/>
        <v>0.5</v>
      </c>
      <c r="G30" s="111">
        <v>21</v>
      </c>
      <c r="H30" s="110">
        <f t="shared" si="3"/>
        <v>1</v>
      </c>
      <c r="I30" s="111">
        <f t="shared" si="4"/>
        <v>21</v>
      </c>
      <c r="J30" s="122">
        <f t="shared" si="5"/>
        <v>1</v>
      </c>
    </row>
    <row r="31" ht="14.25" customHeight="1" spans="1:10">
      <c r="A31" s="107"/>
      <c r="B31" s="108">
        <v>25</v>
      </c>
      <c r="C31" s="109">
        <v>2</v>
      </c>
      <c r="D31" s="110">
        <v>2</v>
      </c>
      <c r="E31" s="110"/>
      <c r="F31" s="105">
        <f t="shared" si="2"/>
        <v>1</v>
      </c>
      <c r="G31" s="111">
        <v>42</v>
      </c>
      <c r="H31" s="110">
        <f t="shared" si="3"/>
        <v>2</v>
      </c>
      <c r="I31" s="111">
        <f t="shared" si="4"/>
        <v>21</v>
      </c>
      <c r="J31" s="122">
        <f t="shared" si="5"/>
        <v>0</v>
      </c>
    </row>
    <row r="32" ht="14.25" customHeight="1" spans="1:10">
      <c r="A32" s="107"/>
      <c r="B32" s="108">
        <v>26</v>
      </c>
      <c r="C32" s="109">
        <v>0</v>
      </c>
      <c r="D32" s="110">
        <v>0</v>
      </c>
      <c r="E32" s="110"/>
      <c r="F32" s="105" t="str">
        <f t="shared" si="2"/>
        <v>-</v>
      </c>
      <c r="G32" s="111"/>
      <c r="H32" s="110">
        <f t="shared" si="3"/>
        <v>0</v>
      </c>
      <c r="I32" s="111" t="str">
        <f t="shared" si="4"/>
        <v>-</v>
      </c>
      <c r="J32" s="122">
        <f t="shared" si="5"/>
        <v>0</v>
      </c>
    </row>
    <row r="33" ht="14.25" customHeight="1" spans="1:10">
      <c r="A33" s="107"/>
      <c r="B33" s="108">
        <v>27</v>
      </c>
      <c r="C33" s="109">
        <v>2</v>
      </c>
      <c r="D33" s="110">
        <v>0</v>
      </c>
      <c r="E33" s="110"/>
      <c r="F33" s="105">
        <f t="shared" si="2"/>
        <v>0</v>
      </c>
      <c r="G33" s="111"/>
      <c r="H33" s="110">
        <f t="shared" si="3"/>
        <v>0</v>
      </c>
      <c r="I33" s="111" t="str">
        <f t="shared" si="4"/>
        <v>-</v>
      </c>
      <c r="J33" s="122">
        <f t="shared" si="5"/>
        <v>2</v>
      </c>
    </row>
    <row r="34" ht="14.25" customHeight="1" spans="1:10">
      <c r="A34" s="107"/>
      <c r="B34" s="108">
        <v>28</v>
      </c>
      <c r="C34" s="109">
        <v>3</v>
      </c>
      <c r="D34" s="110">
        <v>0</v>
      </c>
      <c r="E34" s="110"/>
      <c r="F34" s="105">
        <f t="shared" si="2"/>
        <v>0</v>
      </c>
      <c r="G34" s="111"/>
      <c r="H34" s="110">
        <f t="shared" si="3"/>
        <v>0</v>
      </c>
      <c r="I34" s="111" t="str">
        <f t="shared" si="4"/>
        <v>-</v>
      </c>
      <c r="J34" s="122">
        <f t="shared" si="5"/>
        <v>3</v>
      </c>
    </row>
    <row r="35" ht="14.25" customHeight="1" spans="1:10">
      <c r="A35" s="107"/>
      <c r="B35" s="108">
        <v>29</v>
      </c>
      <c r="C35" s="109">
        <v>0</v>
      </c>
      <c r="D35" s="110">
        <v>0</v>
      </c>
      <c r="E35" s="110"/>
      <c r="F35" s="105" t="str">
        <f t="shared" si="2"/>
        <v>-</v>
      </c>
      <c r="G35" s="111"/>
      <c r="H35" s="110">
        <f t="shared" si="3"/>
        <v>0</v>
      </c>
      <c r="I35" s="111" t="str">
        <f t="shared" si="4"/>
        <v>-</v>
      </c>
      <c r="J35" s="122">
        <f t="shared" si="5"/>
        <v>0</v>
      </c>
    </row>
    <row r="36" ht="14.25" customHeight="1" spans="1:10">
      <c r="A36" s="107"/>
      <c r="B36" s="108">
        <v>30</v>
      </c>
      <c r="C36" s="109">
        <v>2</v>
      </c>
      <c r="D36" s="110">
        <v>2</v>
      </c>
      <c r="E36" s="110"/>
      <c r="F36" s="105">
        <f t="shared" si="2"/>
        <v>1</v>
      </c>
      <c r="G36" s="111">
        <v>51</v>
      </c>
      <c r="H36" s="110">
        <f t="shared" si="3"/>
        <v>2</v>
      </c>
      <c r="I36" s="111">
        <f t="shared" si="4"/>
        <v>25.5</v>
      </c>
      <c r="J36" s="122">
        <f t="shared" si="5"/>
        <v>0</v>
      </c>
    </row>
    <row r="37" ht="15" customHeight="1" spans="1:10">
      <c r="A37" s="114"/>
      <c r="B37" s="115">
        <v>31</v>
      </c>
      <c r="C37" s="109">
        <v>2</v>
      </c>
      <c r="D37" s="110">
        <v>2</v>
      </c>
      <c r="E37" s="110"/>
      <c r="F37" s="105">
        <f t="shared" si="2"/>
        <v>1</v>
      </c>
      <c r="G37" s="111">
        <v>21</v>
      </c>
      <c r="H37" s="116">
        <f t="shared" si="3"/>
        <v>2</v>
      </c>
      <c r="I37" s="124">
        <f t="shared" si="4"/>
        <v>10.5</v>
      </c>
      <c r="J37" s="125">
        <f t="shared" si="5"/>
        <v>0</v>
      </c>
    </row>
    <row r="38" ht="16.5" customHeight="1" spans="1:10">
      <c r="A38" s="20" t="s">
        <v>47</v>
      </c>
      <c r="B38" s="21"/>
      <c r="C38" s="97">
        <f t="shared" ref="C38:H38" si="6">SUM(C39:C66)</f>
        <v>59</v>
      </c>
      <c r="D38" s="98">
        <f t="shared" si="6"/>
        <v>39</v>
      </c>
      <c r="E38" s="98">
        <f t="shared" si="6"/>
        <v>0</v>
      </c>
      <c r="F38" s="105">
        <f t="shared" si="2"/>
        <v>0.661016949152542</v>
      </c>
      <c r="G38" s="100">
        <f t="shared" si="6"/>
        <v>1663</v>
      </c>
      <c r="H38" s="98">
        <f t="shared" si="6"/>
        <v>39</v>
      </c>
      <c r="I38" s="100">
        <f t="shared" si="4"/>
        <v>42.6410256410256</v>
      </c>
      <c r="J38" s="119">
        <f>SUM(J39:J66)</f>
        <v>20</v>
      </c>
    </row>
    <row r="39" ht="14.25" customHeight="1" spans="1:10">
      <c r="A39" s="101" t="s">
        <v>47</v>
      </c>
      <c r="B39" s="102">
        <v>1</v>
      </c>
      <c r="C39" s="103">
        <v>2</v>
      </c>
      <c r="D39" s="104">
        <v>1</v>
      </c>
      <c r="E39" s="104"/>
      <c r="F39" s="105">
        <f t="shared" si="2"/>
        <v>0.5</v>
      </c>
      <c r="G39" s="106">
        <v>20</v>
      </c>
      <c r="H39" s="104">
        <f t="shared" ref="H39:H66" si="7">D39+E39</f>
        <v>1</v>
      </c>
      <c r="I39" s="106">
        <f t="shared" ref="I39:I70" si="8">IF(G39&lt;&gt;0,G39/D39,"-")</f>
        <v>20</v>
      </c>
      <c r="J39" s="121">
        <f t="shared" ref="J39:J66" si="9">C39-D39-E39</f>
        <v>1</v>
      </c>
    </row>
    <row r="40" ht="14.25" customHeight="1" spans="1:10">
      <c r="A40" s="107"/>
      <c r="B40" s="108">
        <v>2</v>
      </c>
      <c r="C40" s="109">
        <v>2</v>
      </c>
      <c r="D40" s="110">
        <v>2</v>
      </c>
      <c r="E40" s="110"/>
      <c r="F40" s="105">
        <f t="shared" si="2"/>
        <v>1</v>
      </c>
      <c r="G40" s="111">
        <v>180</v>
      </c>
      <c r="H40" s="110">
        <f t="shared" si="7"/>
        <v>2</v>
      </c>
      <c r="I40" s="111">
        <f t="shared" si="8"/>
        <v>90</v>
      </c>
      <c r="J40" s="122">
        <f t="shared" si="9"/>
        <v>0</v>
      </c>
    </row>
    <row r="41" ht="14.25" customHeight="1" spans="1:10">
      <c r="A41" s="107"/>
      <c r="B41" s="108">
        <v>3</v>
      </c>
      <c r="C41" s="109">
        <v>3</v>
      </c>
      <c r="D41" s="110">
        <v>2</v>
      </c>
      <c r="E41" s="110"/>
      <c r="F41" s="105">
        <f t="shared" si="2"/>
        <v>0.666666666666667</v>
      </c>
      <c r="G41" s="111">
        <v>80</v>
      </c>
      <c r="H41" s="110">
        <f t="shared" si="7"/>
        <v>2</v>
      </c>
      <c r="I41" s="111">
        <f t="shared" si="8"/>
        <v>40</v>
      </c>
      <c r="J41" s="122">
        <f t="shared" si="9"/>
        <v>1</v>
      </c>
    </row>
    <row r="42" ht="14.25" customHeight="1" spans="1:10">
      <c r="A42" s="107"/>
      <c r="B42" s="108">
        <v>4</v>
      </c>
      <c r="C42" s="109">
        <v>1</v>
      </c>
      <c r="D42" s="110">
        <v>1</v>
      </c>
      <c r="E42" s="110"/>
      <c r="F42" s="105">
        <f t="shared" si="2"/>
        <v>1</v>
      </c>
      <c r="G42" s="111">
        <v>10</v>
      </c>
      <c r="H42" s="110">
        <f t="shared" si="7"/>
        <v>1</v>
      </c>
      <c r="I42" s="111">
        <f t="shared" si="8"/>
        <v>10</v>
      </c>
      <c r="J42" s="122">
        <f t="shared" si="9"/>
        <v>0</v>
      </c>
    </row>
    <row r="43" ht="14.25" customHeight="1" spans="1:10">
      <c r="A43" s="107"/>
      <c r="B43" s="108">
        <v>5</v>
      </c>
      <c r="C43" s="109">
        <v>0</v>
      </c>
      <c r="D43" s="110">
        <v>0</v>
      </c>
      <c r="E43" s="110"/>
      <c r="F43" s="105" t="str">
        <f t="shared" si="2"/>
        <v>-</v>
      </c>
      <c r="G43" s="111"/>
      <c r="H43" s="110">
        <f t="shared" si="7"/>
        <v>0</v>
      </c>
      <c r="I43" s="111" t="str">
        <f t="shared" si="8"/>
        <v>-</v>
      </c>
      <c r="J43" s="122">
        <f t="shared" si="9"/>
        <v>0</v>
      </c>
    </row>
    <row r="44" ht="14.25" customHeight="1" spans="1:10">
      <c r="A44" s="107"/>
      <c r="B44" s="108">
        <v>6</v>
      </c>
      <c r="C44" s="109">
        <v>3</v>
      </c>
      <c r="D44" s="110">
        <v>3</v>
      </c>
      <c r="E44" s="110"/>
      <c r="F44" s="105">
        <f t="shared" si="2"/>
        <v>1</v>
      </c>
      <c r="G44" s="111">
        <v>165</v>
      </c>
      <c r="H44" s="110">
        <f t="shared" si="7"/>
        <v>3</v>
      </c>
      <c r="I44" s="111">
        <f t="shared" si="8"/>
        <v>55</v>
      </c>
      <c r="J44" s="122">
        <f t="shared" si="9"/>
        <v>0</v>
      </c>
    </row>
    <row r="45" ht="14.25" customHeight="1" spans="1:10">
      <c r="A45" s="107"/>
      <c r="B45" s="108">
        <v>7</v>
      </c>
      <c r="C45" s="109">
        <v>2</v>
      </c>
      <c r="D45" s="110">
        <v>1</v>
      </c>
      <c r="E45" s="110"/>
      <c r="F45" s="105">
        <f t="shared" si="2"/>
        <v>0.5</v>
      </c>
      <c r="G45" s="111">
        <v>30</v>
      </c>
      <c r="H45" s="110">
        <f t="shared" si="7"/>
        <v>1</v>
      </c>
      <c r="I45" s="111">
        <f t="shared" si="8"/>
        <v>30</v>
      </c>
      <c r="J45" s="122">
        <f t="shared" si="9"/>
        <v>1</v>
      </c>
    </row>
    <row r="46" ht="14.25" customHeight="1" spans="1:10">
      <c r="A46" s="107"/>
      <c r="B46" s="108">
        <v>8</v>
      </c>
      <c r="C46" s="109">
        <v>1</v>
      </c>
      <c r="D46" s="110">
        <v>1</v>
      </c>
      <c r="E46" s="110"/>
      <c r="F46" s="105">
        <f t="shared" si="2"/>
        <v>1</v>
      </c>
      <c r="G46" s="111">
        <v>10</v>
      </c>
      <c r="H46" s="110">
        <f t="shared" si="7"/>
        <v>1</v>
      </c>
      <c r="I46" s="111">
        <f t="shared" si="8"/>
        <v>10</v>
      </c>
      <c r="J46" s="122">
        <f t="shared" si="9"/>
        <v>0</v>
      </c>
    </row>
    <row r="47" ht="14.25" customHeight="1" spans="1:10">
      <c r="A47" s="107"/>
      <c r="B47" s="108">
        <v>9</v>
      </c>
      <c r="C47" s="109">
        <v>2</v>
      </c>
      <c r="D47" s="110">
        <v>2</v>
      </c>
      <c r="E47" s="110"/>
      <c r="F47" s="105">
        <f t="shared" si="2"/>
        <v>1</v>
      </c>
      <c r="G47" s="111">
        <v>11</v>
      </c>
      <c r="H47" s="110">
        <f t="shared" si="7"/>
        <v>2</v>
      </c>
      <c r="I47" s="111">
        <f t="shared" si="8"/>
        <v>5.5</v>
      </c>
      <c r="J47" s="122">
        <f t="shared" si="9"/>
        <v>0</v>
      </c>
    </row>
    <row r="48" ht="14.25" customHeight="1" spans="1:10">
      <c r="A48" s="107"/>
      <c r="B48" s="108">
        <v>10</v>
      </c>
      <c r="C48" s="109">
        <v>0</v>
      </c>
      <c r="D48" s="110">
        <v>0</v>
      </c>
      <c r="E48" s="110"/>
      <c r="F48" s="105" t="str">
        <f t="shared" si="2"/>
        <v>-</v>
      </c>
      <c r="G48" s="111"/>
      <c r="H48" s="110">
        <f t="shared" si="7"/>
        <v>0</v>
      </c>
      <c r="I48" s="111" t="str">
        <f t="shared" si="8"/>
        <v>-</v>
      </c>
      <c r="J48" s="122">
        <f t="shared" si="9"/>
        <v>0</v>
      </c>
    </row>
    <row r="49" ht="14.25" customHeight="1" spans="1:10">
      <c r="A49" s="107"/>
      <c r="B49" s="108">
        <v>11</v>
      </c>
      <c r="C49" s="109">
        <v>3</v>
      </c>
      <c r="D49" s="110">
        <v>3</v>
      </c>
      <c r="E49" s="110"/>
      <c r="F49" s="105">
        <f t="shared" si="2"/>
        <v>1</v>
      </c>
      <c r="G49" s="111">
        <v>330</v>
      </c>
      <c r="H49" s="110">
        <f t="shared" si="7"/>
        <v>3</v>
      </c>
      <c r="I49" s="111">
        <f t="shared" si="8"/>
        <v>110</v>
      </c>
      <c r="J49" s="122">
        <f t="shared" si="9"/>
        <v>0</v>
      </c>
    </row>
    <row r="50" ht="14.25" customHeight="1" spans="1:10">
      <c r="A50" s="107"/>
      <c r="B50" s="108">
        <v>12</v>
      </c>
      <c r="C50" s="109">
        <v>1</v>
      </c>
      <c r="D50" s="110">
        <v>0</v>
      </c>
      <c r="E50" s="110"/>
      <c r="F50" s="105">
        <f t="shared" si="2"/>
        <v>0</v>
      </c>
      <c r="G50" s="111">
        <v>0</v>
      </c>
      <c r="H50" s="110">
        <f t="shared" si="7"/>
        <v>0</v>
      </c>
      <c r="I50" s="111" t="str">
        <f t="shared" si="8"/>
        <v>-</v>
      </c>
      <c r="J50" s="122">
        <f t="shared" si="9"/>
        <v>1</v>
      </c>
    </row>
    <row r="51" ht="14.25" customHeight="1" spans="1:10">
      <c r="A51" s="107"/>
      <c r="B51" s="108">
        <v>13</v>
      </c>
      <c r="C51" s="109">
        <v>2</v>
      </c>
      <c r="D51" s="110">
        <v>0</v>
      </c>
      <c r="E51" s="110"/>
      <c r="F51" s="105">
        <f t="shared" si="2"/>
        <v>0</v>
      </c>
      <c r="G51" s="111"/>
      <c r="H51" s="110">
        <f t="shared" si="7"/>
        <v>0</v>
      </c>
      <c r="I51" s="111" t="str">
        <f t="shared" si="8"/>
        <v>-</v>
      </c>
      <c r="J51" s="122">
        <f t="shared" si="9"/>
        <v>2</v>
      </c>
    </row>
    <row r="52" ht="14.25" customHeight="1" spans="1:10">
      <c r="A52" s="107"/>
      <c r="B52" s="108">
        <v>14</v>
      </c>
      <c r="C52" s="109">
        <v>2</v>
      </c>
      <c r="D52" s="110">
        <v>2</v>
      </c>
      <c r="E52" s="110"/>
      <c r="F52" s="105">
        <f t="shared" si="2"/>
        <v>1</v>
      </c>
      <c r="G52" s="111">
        <v>54</v>
      </c>
      <c r="H52" s="110">
        <f t="shared" si="7"/>
        <v>2</v>
      </c>
      <c r="I52" s="111">
        <f t="shared" si="8"/>
        <v>27</v>
      </c>
      <c r="J52" s="122">
        <f t="shared" si="9"/>
        <v>0</v>
      </c>
    </row>
    <row r="53" ht="14.25" customHeight="1" spans="1:10">
      <c r="A53" s="107"/>
      <c r="B53" s="108">
        <v>15</v>
      </c>
      <c r="C53" s="109">
        <v>2</v>
      </c>
      <c r="D53" s="110">
        <v>2</v>
      </c>
      <c r="E53" s="110"/>
      <c r="F53" s="105">
        <f t="shared" si="2"/>
        <v>1</v>
      </c>
      <c r="G53" s="111">
        <v>170</v>
      </c>
      <c r="H53" s="110">
        <f t="shared" si="7"/>
        <v>2</v>
      </c>
      <c r="I53" s="111">
        <f t="shared" si="8"/>
        <v>85</v>
      </c>
      <c r="J53" s="122">
        <f t="shared" si="9"/>
        <v>0</v>
      </c>
    </row>
    <row r="54" ht="14.25" customHeight="1" spans="1:10">
      <c r="A54" s="107"/>
      <c r="B54" s="108">
        <v>16</v>
      </c>
      <c r="C54" s="109">
        <v>1</v>
      </c>
      <c r="D54" s="110">
        <v>1</v>
      </c>
      <c r="E54" s="110"/>
      <c r="F54" s="105">
        <f t="shared" si="2"/>
        <v>1</v>
      </c>
      <c r="G54" s="111">
        <v>20</v>
      </c>
      <c r="H54" s="110">
        <f t="shared" si="7"/>
        <v>1</v>
      </c>
      <c r="I54" s="111">
        <f t="shared" si="8"/>
        <v>20</v>
      </c>
      <c r="J54" s="122">
        <f t="shared" si="9"/>
        <v>0</v>
      </c>
    </row>
    <row r="55" ht="14.25" customHeight="1" spans="1:10">
      <c r="A55" s="107"/>
      <c r="B55" s="108">
        <v>17</v>
      </c>
      <c r="C55" s="109">
        <v>4</v>
      </c>
      <c r="D55" s="110">
        <v>4</v>
      </c>
      <c r="E55" s="110"/>
      <c r="F55" s="105">
        <f t="shared" si="2"/>
        <v>1</v>
      </c>
      <c r="G55" s="111">
        <v>94</v>
      </c>
      <c r="H55" s="110">
        <f t="shared" si="7"/>
        <v>4</v>
      </c>
      <c r="I55" s="111">
        <f t="shared" si="8"/>
        <v>23.5</v>
      </c>
      <c r="J55" s="122">
        <f t="shared" si="9"/>
        <v>0</v>
      </c>
    </row>
    <row r="56" ht="14.25" customHeight="1" spans="1:10">
      <c r="A56" s="107"/>
      <c r="B56" s="108">
        <v>18</v>
      </c>
      <c r="C56" s="109">
        <v>1</v>
      </c>
      <c r="D56" s="110">
        <v>0</v>
      </c>
      <c r="E56" s="110"/>
      <c r="F56" s="105">
        <f t="shared" si="2"/>
        <v>0</v>
      </c>
      <c r="G56" s="111">
        <v>0</v>
      </c>
      <c r="H56" s="110">
        <f t="shared" si="7"/>
        <v>0</v>
      </c>
      <c r="I56" s="111" t="str">
        <f t="shared" si="8"/>
        <v>-</v>
      </c>
      <c r="J56" s="122">
        <f t="shared" si="9"/>
        <v>1</v>
      </c>
    </row>
    <row r="57" ht="14.25" customHeight="1" spans="1:10">
      <c r="A57" s="107"/>
      <c r="B57" s="108">
        <v>19</v>
      </c>
      <c r="C57" s="109">
        <v>11</v>
      </c>
      <c r="D57" s="110">
        <v>2</v>
      </c>
      <c r="E57" s="110"/>
      <c r="F57" s="105">
        <f t="shared" si="2"/>
        <v>0.181818181818182</v>
      </c>
      <c r="G57" s="111">
        <v>44</v>
      </c>
      <c r="H57" s="110">
        <f t="shared" si="7"/>
        <v>2</v>
      </c>
      <c r="I57" s="111">
        <f t="shared" si="8"/>
        <v>22</v>
      </c>
      <c r="J57" s="122">
        <f t="shared" si="9"/>
        <v>9</v>
      </c>
    </row>
    <row r="58" ht="14.25" customHeight="1" spans="1:10">
      <c r="A58" s="107"/>
      <c r="B58" s="108">
        <v>20</v>
      </c>
      <c r="C58" s="109">
        <v>2</v>
      </c>
      <c r="D58" s="110">
        <v>2</v>
      </c>
      <c r="E58" s="110"/>
      <c r="F58" s="105">
        <f t="shared" si="2"/>
        <v>1</v>
      </c>
      <c r="G58" s="111">
        <v>90</v>
      </c>
      <c r="H58" s="110">
        <f t="shared" si="7"/>
        <v>2</v>
      </c>
      <c r="I58" s="111">
        <f t="shared" si="8"/>
        <v>45</v>
      </c>
      <c r="J58" s="122">
        <f t="shared" si="9"/>
        <v>0</v>
      </c>
    </row>
    <row r="59" ht="14.25" customHeight="1" spans="1:10">
      <c r="A59" s="107"/>
      <c r="B59" s="108">
        <v>21</v>
      </c>
      <c r="C59" s="109">
        <v>4</v>
      </c>
      <c r="D59" s="110">
        <v>2</v>
      </c>
      <c r="E59" s="110"/>
      <c r="F59" s="105">
        <f t="shared" si="2"/>
        <v>0.5</v>
      </c>
      <c r="G59" s="111">
        <v>21</v>
      </c>
      <c r="H59" s="110">
        <f t="shared" si="7"/>
        <v>2</v>
      </c>
      <c r="I59" s="111">
        <f t="shared" si="8"/>
        <v>10.5</v>
      </c>
      <c r="J59" s="122">
        <f t="shared" si="9"/>
        <v>2</v>
      </c>
    </row>
    <row r="60" ht="14.25" customHeight="1" spans="1:10">
      <c r="A60" s="107"/>
      <c r="B60" s="108">
        <v>22</v>
      </c>
      <c r="C60" s="109">
        <v>1</v>
      </c>
      <c r="D60" s="110">
        <v>1</v>
      </c>
      <c r="E60" s="110"/>
      <c r="F60" s="105">
        <f t="shared" si="2"/>
        <v>1</v>
      </c>
      <c r="G60" s="111">
        <v>30</v>
      </c>
      <c r="H60" s="110">
        <f t="shared" si="7"/>
        <v>1</v>
      </c>
      <c r="I60" s="111">
        <f t="shared" si="8"/>
        <v>30</v>
      </c>
      <c r="J60" s="122">
        <f t="shared" si="9"/>
        <v>0</v>
      </c>
    </row>
    <row r="61" ht="14.25" customHeight="1" spans="1:10">
      <c r="A61" s="107"/>
      <c r="B61" s="108">
        <v>23</v>
      </c>
      <c r="C61" s="109">
        <v>3</v>
      </c>
      <c r="D61" s="110">
        <v>3</v>
      </c>
      <c r="E61" s="110"/>
      <c r="F61" s="105">
        <f t="shared" si="2"/>
        <v>1</v>
      </c>
      <c r="G61" s="111">
        <v>180</v>
      </c>
      <c r="H61" s="110">
        <f t="shared" si="7"/>
        <v>3</v>
      </c>
      <c r="I61" s="111">
        <f t="shared" si="8"/>
        <v>60</v>
      </c>
      <c r="J61" s="122">
        <f t="shared" si="9"/>
        <v>0</v>
      </c>
    </row>
    <row r="62" ht="14.25" customHeight="1" spans="1:10">
      <c r="A62" s="107"/>
      <c r="B62" s="108">
        <v>24</v>
      </c>
      <c r="C62" s="109">
        <v>3</v>
      </c>
      <c r="D62" s="110">
        <v>3</v>
      </c>
      <c r="E62" s="110"/>
      <c r="F62" s="105">
        <f t="shared" si="2"/>
        <v>1</v>
      </c>
      <c r="G62" s="111">
        <v>100</v>
      </c>
      <c r="H62" s="110">
        <f t="shared" si="7"/>
        <v>3</v>
      </c>
      <c r="I62" s="111">
        <f t="shared" si="8"/>
        <v>33.3333333333333</v>
      </c>
      <c r="J62" s="122">
        <f t="shared" si="9"/>
        <v>0</v>
      </c>
    </row>
    <row r="63" ht="14.25" customHeight="1" spans="1:10">
      <c r="A63" s="107"/>
      <c r="B63" s="108">
        <v>25</v>
      </c>
      <c r="C63" s="109">
        <v>2</v>
      </c>
      <c r="D63" s="110">
        <v>0</v>
      </c>
      <c r="E63" s="110"/>
      <c r="F63" s="105">
        <f t="shared" si="2"/>
        <v>0</v>
      </c>
      <c r="G63" s="111">
        <v>0</v>
      </c>
      <c r="H63" s="110">
        <f t="shared" si="7"/>
        <v>0</v>
      </c>
      <c r="I63" s="111" t="str">
        <f t="shared" si="8"/>
        <v>-</v>
      </c>
      <c r="J63" s="122">
        <f t="shared" si="9"/>
        <v>2</v>
      </c>
    </row>
    <row r="64" ht="14.25" customHeight="1" spans="1:10">
      <c r="A64" s="107"/>
      <c r="B64" s="108">
        <v>26</v>
      </c>
      <c r="C64" s="109">
        <v>0</v>
      </c>
      <c r="D64" s="110">
        <v>0</v>
      </c>
      <c r="E64" s="110">
        <v>0</v>
      </c>
      <c r="F64" s="105" t="str">
        <f t="shared" si="2"/>
        <v>-</v>
      </c>
      <c r="G64" s="111">
        <v>0</v>
      </c>
      <c r="H64" s="110">
        <f t="shared" si="7"/>
        <v>0</v>
      </c>
      <c r="I64" s="111" t="str">
        <f t="shared" si="8"/>
        <v>-</v>
      </c>
      <c r="J64" s="122">
        <f t="shared" si="9"/>
        <v>0</v>
      </c>
    </row>
    <row r="65" ht="14.25" customHeight="1" spans="1:10">
      <c r="A65" s="107"/>
      <c r="B65" s="108">
        <v>27</v>
      </c>
      <c r="C65" s="109">
        <v>1</v>
      </c>
      <c r="D65" s="110">
        <v>1</v>
      </c>
      <c r="E65" s="110"/>
      <c r="F65" s="105">
        <f t="shared" si="2"/>
        <v>1</v>
      </c>
      <c r="G65" s="111">
        <v>24</v>
      </c>
      <c r="H65" s="110">
        <f t="shared" si="7"/>
        <v>1</v>
      </c>
      <c r="I65" s="111">
        <f t="shared" si="8"/>
        <v>24</v>
      </c>
      <c r="J65" s="122">
        <f t="shared" si="9"/>
        <v>0</v>
      </c>
    </row>
    <row r="66" ht="15" customHeight="1" spans="1:10">
      <c r="A66" s="114"/>
      <c r="B66" s="115">
        <v>28</v>
      </c>
      <c r="C66" s="126">
        <v>0</v>
      </c>
      <c r="D66" s="116">
        <v>0</v>
      </c>
      <c r="E66" s="116"/>
      <c r="F66" s="127">
        <v>0</v>
      </c>
      <c r="G66" s="124">
        <v>0</v>
      </c>
      <c r="H66" s="116">
        <f t="shared" si="7"/>
        <v>0</v>
      </c>
      <c r="I66" s="124" t="str">
        <f t="shared" si="8"/>
        <v>-</v>
      </c>
      <c r="J66" s="125">
        <f t="shared" si="9"/>
        <v>0</v>
      </c>
    </row>
    <row r="67" ht="16.5" customHeight="1" spans="1:10">
      <c r="A67" s="20" t="s">
        <v>49</v>
      </c>
      <c r="B67" s="21"/>
      <c r="C67" s="97">
        <f t="shared" ref="C67:H67" si="10">SUM(C68:C98)</f>
        <v>3</v>
      </c>
      <c r="D67" s="98">
        <f t="shared" si="10"/>
        <v>1</v>
      </c>
      <c r="E67" s="98">
        <f t="shared" si="10"/>
        <v>0</v>
      </c>
      <c r="F67" s="105">
        <f t="shared" si="2"/>
        <v>0.333333333333333</v>
      </c>
      <c r="G67" s="100">
        <f t="shared" si="10"/>
        <v>10</v>
      </c>
      <c r="H67" s="98">
        <f t="shared" si="10"/>
        <v>1</v>
      </c>
      <c r="I67" s="100">
        <f t="shared" si="8"/>
        <v>10</v>
      </c>
      <c r="J67" s="119">
        <f>SUM(J68:J98)</f>
        <v>2</v>
      </c>
    </row>
    <row r="68" ht="14.25" customHeight="1" spans="1:10">
      <c r="A68" s="101" t="s">
        <v>49</v>
      </c>
      <c r="B68" s="102">
        <v>1</v>
      </c>
      <c r="C68" s="103">
        <v>2</v>
      </c>
      <c r="D68" s="104">
        <v>0</v>
      </c>
      <c r="E68" s="104"/>
      <c r="F68" s="105">
        <f t="shared" si="2"/>
        <v>0</v>
      </c>
      <c r="G68" s="106"/>
      <c r="H68" s="104">
        <f t="shared" ref="H68:H98" si="11">D68+E68</f>
        <v>0</v>
      </c>
      <c r="I68" s="106" t="str">
        <f t="shared" si="8"/>
        <v>-</v>
      </c>
      <c r="J68" s="121">
        <f t="shared" ref="J68:J98" si="12">C68-D68-E68</f>
        <v>2</v>
      </c>
    </row>
    <row r="69" ht="14.25" customHeight="1" spans="1:10">
      <c r="A69" s="107"/>
      <c r="B69" s="108">
        <v>2</v>
      </c>
      <c r="C69" s="109">
        <v>1</v>
      </c>
      <c r="D69" s="110">
        <v>1</v>
      </c>
      <c r="E69" s="110"/>
      <c r="F69" s="105">
        <f t="shared" si="2"/>
        <v>1</v>
      </c>
      <c r="G69" s="111">
        <v>10</v>
      </c>
      <c r="H69" s="110">
        <f t="shared" si="11"/>
        <v>1</v>
      </c>
      <c r="I69" s="111">
        <f t="shared" si="8"/>
        <v>10</v>
      </c>
      <c r="J69" s="122">
        <f t="shared" si="12"/>
        <v>0</v>
      </c>
    </row>
    <row r="70" ht="14.25" customHeight="1" spans="1:10">
      <c r="A70" s="107"/>
      <c r="B70" s="108">
        <v>3</v>
      </c>
      <c r="C70" s="109">
        <v>0</v>
      </c>
      <c r="D70" s="110">
        <v>0</v>
      </c>
      <c r="E70" s="110"/>
      <c r="F70" s="105" t="str">
        <f t="shared" si="2"/>
        <v>-</v>
      </c>
      <c r="G70" s="111"/>
      <c r="H70" s="110">
        <f t="shared" si="11"/>
        <v>0</v>
      </c>
      <c r="I70" s="111" t="str">
        <f t="shared" si="8"/>
        <v>-</v>
      </c>
      <c r="J70" s="122">
        <f t="shared" si="12"/>
        <v>0</v>
      </c>
    </row>
    <row r="71" ht="14.25" customHeight="1" spans="1:10">
      <c r="A71" s="107"/>
      <c r="B71" s="108">
        <v>4</v>
      </c>
      <c r="C71" s="109"/>
      <c r="D71" s="110"/>
      <c r="E71" s="110"/>
      <c r="F71" s="105" t="str">
        <f t="shared" si="2"/>
        <v>-</v>
      </c>
      <c r="G71" s="111"/>
      <c r="H71" s="110">
        <f t="shared" si="11"/>
        <v>0</v>
      </c>
      <c r="I71" s="111" t="str">
        <f t="shared" ref="I71:I102" si="13">IF(G71&lt;&gt;0,G71/D71,"-")</f>
        <v>-</v>
      </c>
      <c r="J71" s="122">
        <f t="shared" si="12"/>
        <v>0</v>
      </c>
    </row>
    <row r="72" ht="14.25" customHeight="1" spans="1:10">
      <c r="A72" s="107"/>
      <c r="B72" s="108">
        <v>5</v>
      </c>
      <c r="C72" s="109"/>
      <c r="D72" s="110"/>
      <c r="E72" s="110"/>
      <c r="F72" s="105" t="str">
        <f t="shared" ref="F72:F100" si="14">IF(C72&lt;&gt;0,D72/C72,"-")</f>
        <v>-</v>
      </c>
      <c r="G72" s="111"/>
      <c r="H72" s="110">
        <f t="shared" si="11"/>
        <v>0</v>
      </c>
      <c r="I72" s="111" t="str">
        <f t="shared" si="13"/>
        <v>-</v>
      </c>
      <c r="J72" s="122">
        <f t="shared" si="12"/>
        <v>0</v>
      </c>
    </row>
    <row r="73" ht="14.25" customHeight="1" spans="1:10">
      <c r="A73" s="107"/>
      <c r="B73" s="108">
        <v>6</v>
      </c>
      <c r="C73" s="109"/>
      <c r="D73" s="110"/>
      <c r="E73" s="110"/>
      <c r="F73" s="105" t="str">
        <f t="shared" si="14"/>
        <v>-</v>
      </c>
      <c r="G73" s="111"/>
      <c r="H73" s="110">
        <f t="shared" si="11"/>
        <v>0</v>
      </c>
      <c r="I73" s="111" t="str">
        <f t="shared" si="13"/>
        <v>-</v>
      </c>
      <c r="J73" s="122">
        <f t="shared" si="12"/>
        <v>0</v>
      </c>
    </row>
    <row r="74" ht="14.25" customHeight="1" spans="1:10">
      <c r="A74" s="107"/>
      <c r="B74" s="108">
        <v>7</v>
      </c>
      <c r="C74" s="109"/>
      <c r="D74" s="110"/>
      <c r="E74" s="110"/>
      <c r="F74" s="105" t="str">
        <f t="shared" si="14"/>
        <v>-</v>
      </c>
      <c r="G74" s="111"/>
      <c r="H74" s="110">
        <f t="shared" si="11"/>
        <v>0</v>
      </c>
      <c r="I74" s="111" t="str">
        <f t="shared" si="13"/>
        <v>-</v>
      </c>
      <c r="J74" s="122">
        <f t="shared" si="12"/>
        <v>0</v>
      </c>
    </row>
    <row r="75" ht="14.25" customHeight="1" spans="1:10">
      <c r="A75" s="107"/>
      <c r="B75" s="108">
        <v>8</v>
      </c>
      <c r="C75" s="109"/>
      <c r="D75" s="110"/>
      <c r="E75" s="110"/>
      <c r="F75" s="105" t="str">
        <f t="shared" si="14"/>
        <v>-</v>
      </c>
      <c r="G75" s="111"/>
      <c r="H75" s="110">
        <f t="shared" si="11"/>
        <v>0</v>
      </c>
      <c r="I75" s="111" t="str">
        <f t="shared" si="13"/>
        <v>-</v>
      </c>
      <c r="J75" s="122">
        <f t="shared" si="12"/>
        <v>0</v>
      </c>
    </row>
    <row r="76" ht="14.25" customHeight="1" spans="1:10">
      <c r="A76" s="107"/>
      <c r="B76" s="108">
        <v>9</v>
      </c>
      <c r="C76" s="109"/>
      <c r="D76" s="110"/>
      <c r="E76" s="110"/>
      <c r="F76" s="105" t="str">
        <f t="shared" si="14"/>
        <v>-</v>
      </c>
      <c r="G76" s="111"/>
      <c r="H76" s="110">
        <f t="shared" si="11"/>
        <v>0</v>
      </c>
      <c r="I76" s="111" t="str">
        <f t="shared" si="13"/>
        <v>-</v>
      </c>
      <c r="J76" s="122">
        <f t="shared" si="12"/>
        <v>0</v>
      </c>
    </row>
    <row r="77" ht="14.25" customHeight="1" spans="1:10">
      <c r="A77" s="107"/>
      <c r="B77" s="108">
        <v>10</v>
      </c>
      <c r="C77" s="109"/>
      <c r="D77" s="110"/>
      <c r="E77" s="110"/>
      <c r="F77" s="105" t="str">
        <f t="shared" si="14"/>
        <v>-</v>
      </c>
      <c r="G77" s="111"/>
      <c r="H77" s="110">
        <f t="shared" si="11"/>
        <v>0</v>
      </c>
      <c r="I77" s="111" t="str">
        <f t="shared" si="13"/>
        <v>-</v>
      </c>
      <c r="J77" s="122">
        <f t="shared" si="12"/>
        <v>0</v>
      </c>
    </row>
    <row r="78" ht="14.25" customHeight="1" spans="1:10">
      <c r="A78" s="107"/>
      <c r="B78" s="108">
        <v>11</v>
      </c>
      <c r="C78" s="109"/>
      <c r="D78" s="110"/>
      <c r="E78" s="110"/>
      <c r="F78" s="105" t="str">
        <f t="shared" si="14"/>
        <v>-</v>
      </c>
      <c r="G78" s="111"/>
      <c r="H78" s="110">
        <f t="shared" si="11"/>
        <v>0</v>
      </c>
      <c r="I78" s="111" t="str">
        <f t="shared" si="13"/>
        <v>-</v>
      </c>
      <c r="J78" s="122">
        <f t="shared" si="12"/>
        <v>0</v>
      </c>
    </row>
    <row r="79" ht="14.25" customHeight="1" spans="1:10">
      <c r="A79" s="107"/>
      <c r="B79" s="108">
        <v>12</v>
      </c>
      <c r="C79" s="109"/>
      <c r="D79" s="110"/>
      <c r="E79" s="110"/>
      <c r="F79" s="105" t="str">
        <f t="shared" si="14"/>
        <v>-</v>
      </c>
      <c r="G79" s="111"/>
      <c r="H79" s="110">
        <f t="shared" si="11"/>
        <v>0</v>
      </c>
      <c r="I79" s="111" t="str">
        <f t="shared" si="13"/>
        <v>-</v>
      </c>
      <c r="J79" s="122">
        <f t="shared" si="12"/>
        <v>0</v>
      </c>
    </row>
    <row r="80" ht="14.25" customHeight="1" spans="1:10">
      <c r="A80" s="107"/>
      <c r="B80" s="108">
        <v>13</v>
      </c>
      <c r="C80" s="109"/>
      <c r="D80" s="110"/>
      <c r="E80" s="110"/>
      <c r="F80" s="105" t="str">
        <f t="shared" si="14"/>
        <v>-</v>
      </c>
      <c r="G80" s="111"/>
      <c r="H80" s="110">
        <f t="shared" si="11"/>
        <v>0</v>
      </c>
      <c r="I80" s="111" t="str">
        <f t="shared" si="13"/>
        <v>-</v>
      </c>
      <c r="J80" s="122">
        <f t="shared" si="12"/>
        <v>0</v>
      </c>
    </row>
    <row r="81" ht="14.25" customHeight="1" spans="1:10">
      <c r="A81" s="107"/>
      <c r="B81" s="108">
        <v>14</v>
      </c>
      <c r="C81" s="109"/>
      <c r="D81" s="110"/>
      <c r="E81" s="110"/>
      <c r="F81" s="105" t="str">
        <f t="shared" si="14"/>
        <v>-</v>
      </c>
      <c r="G81" s="111"/>
      <c r="H81" s="110">
        <f t="shared" si="11"/>
        <v>0</v>
      </c>
      <c r="I81" s="111" t="str">
        <f t="shared" si="13"/>
        <v>-</v>
      </c>
      <c r="J81" s="122">
        <f t="shared" si="12"/>
        <v>0</v>
      </c>
    </row>
    <row r="82" ht="14.25" customHeight="1" spans="1:10">
      <c r="A82" s="107"/>
      <c r="B82" s="108">
        <v>15</v>
      </c>
      <c r="C82" s="109"/>
      <c r="D82" s="110"/>
      <c r="E82" s="110"/>
      <c r="F82" s="105" t="str">
        <f t="shared" si="14"/>
        <v>-</v>
      </c>
      <c r="G82" s="111"/>
      <c r="H82" s="110">
        <f t="shared" si="11"/>
        <v>0</v>
      </c>
      <c r="I82" s="111" t="str">
        <f t="shared" si="13"/>
        <v>-</v>
      </c>
      <c r="J82" s="122">
        <f t="shared" si="12"/>
        <v>0</v>
      </c>
    </row>
    <row r="83" ht="14.25" customHeight="1" spans="1:10">
      <c r="A83" s="107"/>
      <c r="B83" s="108">
        <v>16</v>
      </c>
      <c r="C83" s="109"/>
      <c r="D83" s="110"/>
      <c r="E83" s="110"/>
      <c r="F83" s="105" t="str">
        <f t="shared" si="14"/>
        <v>-</v>
      </c>
      <c r="G83" s="111"/>
      <c r="H83" s="110">
        <f t="shared" si="11"/>
        <v>0</v>
      </c>
      <c r="I83" s="111" t="str">
        <f t="shared" si="13"/>
        <v>-</v>
      </c>
      <c r="J83" s="122">
        <f t="shared" si="12"/>
        <v>0</v>
      </c>
    </row>
    <row r="84" ht="14.25" customHeight="1" spans="1:10">
      <c r="A84" s="107"/>
      <c r="B84" s="108">
        <v>17</v>
      </c>
      <c r="C84" s="109"/>
      <c r="D84" s="110"/>
      <c r="E84" s="110"/>
      <c r="F84" s="105" t="str">
        <f t="shared" si="14"/>
        <v>-</v>
      </c>
      <c r="G84" s="111"/>
      <c r="H84" s="110">
        <f t="shared" si="11"/>
        <v>0</v>
      </c>
      <c r="I84" s="111" t="str">
        <f t="shared" si="13"/>
        <v>-</v>
      </c>
      <c r="J84" s="122">
        <f t="shared" si="12"/>
        <v>0</v>
      </c>
    </row>
    <row r="85" ht="14.25" customHeight="1" spans="1:10">
      <c r="A85" s="107"/>
      <c r="B85" s="108">
        <v>18</v>
      </c>
      <c r="C85" s="109"/>
      <c r="D85" s="110"/>
      <c r="E85" s="110"/>
      <c r="F85" s="105" t="str">
        <f t="shared" si="14"/>
        <v>-</v>
      </c>
      <c r="G85" s="111"/>
      <c r="H85" s="110">
        <f t="shared" si="11"/>
        <v>0</v>
      </c>
      <c r="I85" s="111" t="str">
        <f t="shared" si="13"/>
        <v>-</v>
      </c>
      <c r="J85" s="122">
        <f t="shared" si="12"/>
        <v>0</v>
      </c>
    </row>
    <row r="86" ht="14.25" customHeight="1" spans="1:10">
      <c r="A86" s="107"/>
      <c r="B86" s="108">
        <v>19</v>
      </c>
      <c r="C86" s="109"/>
      <c r="D86" s="110"/>
      <c r="E86" s="110"/>
      <c r="F86" s="105" t="str">
        <f t="shared" si="14"/>
        <v>-</v>
      </c>
      <c r="G86" s="111"/>
      <c r="H86" s="110">
        <f t="shared" si="11"/>
        <v>0</v>
      </c>
      <c r="I86" s="111" t="str">
        <f t="shared" si="13"/>
        <v>-</v>
      </c>
      <c r="J86" s="122">
        <f t="shared" si="12"/>
        <v>0</v>
      </c>
    </row>
    <row r="87" ht="14.25" customHeight="1" spans="1:10">
      <c r="A87" s="107"/>
      <c r="B87" s="108">
        <v>20</v>
      </c>
      <c r="C87" s="109"/>
      <c r="D87" s="110"/>
      <c r="E87" s="110"/>
      <c r="F87" s="105" t="str">
        <f t="shared" si="14"/>
        <v>-</v>
      </c>
      <c r="G87" s="111"/>
      <c r="H87" s="110">
        <f t="shared" si="11"/>
        <v>0</v>
      </c>
      <c r="I87" s="111" t="str">
        <f t="shared" si="13"/>
        <v>-</v>
      </c>
      <c r="J87" s="122">
        <f t="shared" si="12"/>
        <v>0</v>
      </c>
    </row>
    <row r="88" ht="14.25" customHeight="1" spans="1:10">
      <c r="A88" s="107"/>
      <c r="B88" s="108">
        <v>21</v>
      </c>
      <c r="C88" s="109"/>
      <c r="D88" s="110"/>
      <c r="E88" s="110"/>
      <c r="F88" s="105" t="str">
        <f t="shared" si="14"/>
        <v>-</v>
      </c>
      <c r="G88" s="111"/>
      <c r="H88" s="110">
        <f t="shared" si="11"/>
        <v>0</v>
      </c>
      <c r="I88" s="111" t="str">
        <f t="shared" si="13"/>
        <v>-</v>
      </c>
      <c r="J88" s="122">
        <f t="shared" si="12"/>
        <v>0</v>
      </c>
    </row>
    <row r="89" ht="14.25" customHeight="1" spans="1:10">
      <c r="A89" s="107"/>
      <c r="B89" s="108">
        <v>22</v>
      </c>
      <c r="C89" s="109"/>
      <c r="D89" s="110"/>
      <c r="E89" s="110"/>
      <c r="F89" s="105" t="str">
        <f t="shared" si="14"/>
        <v>-</v>
      </c>
      <c r="G89" s="111"/>
      <c r="H89" s="110">
        <f t="shared" si="11"/>
        <v>0</v>
      </c>
      <c r="I89" s="111" t="str">
        <f t="shared" si="13"/>
        <v>-</v>
      </c>
      <c r="J89" s="122">
        <f t="shared" si="12"/>
        <v>0</v>
      </c>
    </row>
    <row r="90" ht="14.25" customHeight="1" spans="1:10">
      <c r="A90" s="107"/>
      <c r="B90" s="108">
        <v>23</v>
      </c>
      <c r="C90" s="109"/>
      <c r="D90" s="110"/>
      <c r="E90" s="110"/>
      <c r="F90" s="105" t="str">
        <f t="shared" si="14"/>
        <v>-</v>
      </c>
      <c r="G90" s="111"/>
      <c r="H90" s="110">
        <f t="shared" si="11"/>
        <v>0</v>
      </c>
      <c r="I90" s="111" t="str">
        <f t="shared" si="13"/>
        <v>-</v>
      </c>
      <c r="J90" s="122">
        <f t="shared" si="12"/>
        <v>0</v>
      </c>
    </row>
    <row r="91" ht="14.25" customHeight="1" spans="1:10">
      <c r="A91" s="107"/>
      <c r="B91" s="108">
        <v>24</v>
      </c>
      <c r="C91" s="109"/>
      <c r="D91" s="110"/>
      <c r="E91" s="110"/>
      <c r="F91" s="105" t="str">
        <f t="shared" si="14"/>
        <v>-</v>
      </c>
      <c r="G91" s="111"/>
      <c r="H91" s="110">
        <f t="shared" si="11"/>
        <v>0</v>
      </c>
      <c r="I91" s="111" t="str">
        <f t="shared" si="13"/>
        <v>-</v>
      </c>
      <c r="J91" s="122">
        <f t="shared" si="12"/>
        <v>0</v>
      </c>
    </row>
    <row r="92" ht="14.25" customHeight="1" spans="1:10">
      <c r="A92" s="107"/>
      <c r="B92" s="108">
        <v>25</v>
      </c>
      <c r="C92" s="109"/>
      <c r="D92" s="110"/>
      <c r="E92" s="110"/>
      <c r="F92" s="105" t="str">
        <f t="shared" si="14"/>
        <v>-</v>
      </c>
      <c r="G92" s="111"/>
      <c r="H92" s="110">
        <f t="shared" si="11"/>
        <v>0</v>
      </c>
      <c r="I92" s="111" t="str">
        <f t="shared" si="13"/>
        <v>-</v>
      </c>
      <c r="J92" s="122">
        <f t="shared" si="12"/>
        <v>0</v>
      </c>
    </row>
    <row r="93" ht="14.25" customHeight="1" spans="1:10">
      <c r="A93" s="107"/>
      <c r="B93" s="108">
        <v>26</v>
      </c>
      <c r="C93" s="109"/>
      <c r="D93" s="110"/>
      <c r="E93" s="110"/>
      <c r="F93" s="105" t="str">
        <f t="shared" si="14"/>
        <v>-</v>
      </c>
      <c r="G93" s="111"/>
      <c r="H93" s="110">
        <f t="shared" si="11"/>
        <v>0</v>
      </c>
      <c r="I93" s="111" t="str">
        <f t="shared" si="13"/>
        <v>-</v>
      </c>
      <c r="J93" s="122">
        <f t="shared" si="12"/>
        <v>0</v>
      </c>
    </row>
    <row r="94" ht="14.25" customHeight="1" spans="1:10">
      <c r="A94" s="107"/>
      <c r="B94" s="108">
        <v>27</v>
      </c>
      <c r="C94" s="109"/>
      <c r="D94" s="110"/>
      <c r="E94" s="110"/>
      <c r="F94" s="105" t="str">
        <f t="shared" si="14"/>
        <v>-</v>
      </c>
      <c r="G94" s="111"/>
      <c r="H94" s="110">
        <f t="shared" si="11"/>
        <v>0</v>
      </c>
      <c r="I94" s="111" t="str">
        <f t="shared" si="13"/>
        <v>-</v>
      </c>
      <c r="J94" s="122">
        <f t="shared" si="12"/>
        <v>0</v>
      </c>
    </row>
    <row r="95" ht="14.25" customHeight="1" spans="1:10">
      <c r="A95" s="107"/>
      <c r="B95" s="108">
        <v>28</v>
      </c>
      <c r="C95" s="109"/>
      <c r="D95" s="110"/>
      <c r="E95" s="110"/>
      <c r="F95" s="105" t="str">
        <f t="shared" si="14"/>
        <v>-</v>
      </c>
      <c r="G95" s="111"/>
      <c r="H95" s="110">
        <f t="shared" si="11"/>
        <v>0</v>
      </c>
      <c r="I95" s="111" t="str">
        <f t="shared" si="13"/>
        <v>-</v>
      </c>
      <c r="J95" s="122">
        <f t="shared" si="12"/>
        <v>0</v>
      </c>
    </row>
    <row r="96" ht="14.25" customHeight="1" spans="1:10">
      <c r="A96" s="107"/>
      <c r="B96" s="108">
        <v>29</v>
      </c>
      <c r="C96" s="109"/>
      <c r="D96" s="110"/>
      <c r="E96" s="110"/>
      <c r="F96" s="105" t="str">
        <f t="shared" si="14"/>
        <v>-</v>
      </c>
      <c r="G96" s="111"/>
      <c r="H96" s="110">
        <f t="shared" si="11"/>
        <v>0</v>
      </c>
      <c r="I96" s="111" t="str">
        <f t="shared" si="13"/>
        <v>-</v>
      </c>
      <c r="J96" s="122">
        <f t="shared" si="12"/>
        <v>0</v>
      </c>
    </row>
    <row r="97" ht="14.25" customHeight="1" spans="1:10">
      <c r="A97" s="107"/>
      <c r="B97" s="108">
        <v>30</v>
      </c>
      <c r="C97" s="109"/>
      <c r="D97" s="110"/>
      <c r="E97" s="110"/>
      <c r="F97" s="105" t="str">
        <f t="shared" si="14"/>
        <v>-</v>
      </c>
      <c r="G97" s="111"/>
      <c r="H97" s="110">
        <f t="shared" si="11"/>
        <v>0</v>
      </c>
      <c r="I97" s="111" t="str">
        <f t="shared" si="13"/>
        <v>-</v>
      </c>
      <c r="J97" s="122">
        <f t="shared" si="12"/>
        <v>0</v>
      </c>
    </row>
    <row r="98" ht="15" customHeight="1" spans="1:10">
      <c r="A98" s="114"/>
      <c r="B98" s="115">
        <v>31</v>
      </c>
      <c r="C98" s="126"/>
      <c r="D98" s="116"/>
      <c r="E98" s="116"/>
      <c r="F98" s="105" t="str">
        <f t="shared" si="14"/>
        <v>-</v>
      </c>
      <c r="G98" s="124"/>
      <c r="H98" s="116">
        <f t="shared" si="11"/>
        <v>0</v>
      </c>
      <c r="I98" s="124" t="str">
        <f t="shared" si="13"/>
        <v>-</v>
      </c>
      <c r="J98" s="125">
        <f t="shared" si="12"/>
        <v>0</v>
      </c>
    </row>
    <row r="99" ht="18" customHeight="1" spans="1:10">
      <c r="A99" s="91" t="s">
        <v>50</v>
      </c>
      <c r="B99" s="92"/>
      <c r="C99" s="128">
        <f>C100+C131+C163</f>
        <v>0</v>
      </c>
      <c r="D99" s="129">
        <f>D100+D131+D163</f>
        <v>0</v>
      </c>
      <c r="E99" s="129">
        <f>E100+E131+E163</f>
        <v>0</v>
      </c>
      <c r="F99" s="105" t="str">
        <f t="shared" si="14"/>
        <v>-</v>
      </c>
      <c r="G99" s="130">
        <f>G100+G131+G163</f>
        <v>0</v>
      </c>
      <c r="H99" s="129">
        <f>H100+H131+H163</f>
        <v>0</v>
      </c>
      <c r="I99" s="130" t="str">
        <f t="shared" si="13"/>
        <v>-</v>
      </c>
      <c r="J99" s="135">
        <f>J100+J131+J163</f>
        <v>0</v>
      </c>
    </row>
    <row r="100" ht="16.5" customHeight="1" spans="1:10">
      <c r="A100" s="20" t="s">
        <v>51</v>
      </c>
      <c r="B100" s="21"/>
      <c r="C100" s="97">
        <f t="shared" ref="C100:H100" si="15">SUM(C101:C130)</f>
        <v>0</v>
      </c>
      <c r="D100" s="98">
        <f t="shared" si="15"/>
        <v>0</v>
      </c>
      <c r="E100" s="98">
        <f t="shared" si="15"/>
        <v>0</v>
      </c>
      <c r="F100" s="105" t="str">
        <f t="shared" si="14"/>
        <v>-</v>
      </c>
      <c r="G100" s="100">
        <f t="shared" si="15"/>
        <v>0</v>
      </c>
      <c r="H100" s="98">
        <f t="shared" si="15"/>
        <v>0</v>
      </c>
      <c r="I100" s="100" t="str">
        <f t="shared" si="13"/>
        <v>-</v>
      </c>
      <c r="J100" s="119">
        <f>SUM(J101:J128)</f>
        <v>0</v>
      </c>
    </row>
    <row r="101" ht="14.25" customHeight="1" spans="1:10">
      <c r="A101" s="131" t="s">
        <v>51</v>
      </c>
      <c r="B101" s="132">
        <v>1</v>
      </c>
      <c r="C101" s="103"/>
      <c r="D101" s="104"/>
      <c r="E101" s="104"/>
      <c r="F101" s="133" t="str">
        <f t="shared" ref="F101:F132" si="16">IF(C101&lt;&gt;0,D101/C101,"-")</f>
        <v>-</v>
      </c>
      <c r="G101" s="106"/>
      <c r="H101" s="104">
        <f t="shared" ref="H101:H130" si="17">D101+E101</f>
        <v>0</v>
      </c>
      <c r="I101" s="136" t="str">
        <f t="shared" si="13"/>
        <v>-</v>
      </c>
      <c r="J101" s="121">
        <f t="shared" ref="J101:J130" si="18">C101-D101-E101</f>
        <v>0</v>
      </c>
    </row>
    <row r="102" ht="14.25" customHeight="1" spans="1:10">
      <c r="A102" s="107"/>
      <c r="B102" s="134">
        <v>2</v>
      </c>
      <c r="C102" s="109"/>
      <c r="D102" s="110"/>
      <c r="E102" s="110"/>
      <c r="F102" s="133" t="str">
        <f t="shared" si="16"/>
        <v>-</v>
      </c>
      <c r="G102" s="111"/>
      <c r="H102" s="110">
        <f t="shared" si="17"/>
        <v>0</v>
      </c>
      <c r="I102" s="137" t="str">
        <f t="shared" si="13"/>
        <v>-</v>
      </c>
      <c r="J102" s="122">
        <f t="shared" si="18"/>
        <v>0</v>
      </c>
    </row>
    <row r="103" ht="14.25" customHeight="1" spans="1:10">
      <c r="A103" s="107"/>
      <c r="B103" s="134">
        <v>3</v>
      </c>
      <c r="C103" s="109"/>
      <c r="D103" s="110"/>
      <c r="E103" s="110"/>
      <c r="F103" s="133" t="str">
        <f t="shared" si="16"/>
        <v>-</v>
      </c>
      <c r="G103" s="111"/>
      <c r="H103" s="110">
        <f t="shared" si="17"/>
        <v>0</v>
      </c>
      <c r="I103" s="137" t="str">
        <f t="shared" ref="I103:I130" si="19">IF(G103&lt;&gt;0,G103/D103,"-")</f>
        <v>-</v>
      </c>
      <c r="J103" s="122">
        <f t="shared" si="18"/>
        <v>0</v>
      </c>
    </row>
    <row r="104" ht="14.25" customHeight="1" spans="1:10">
      <c r="A104" s="107"/>
      <c r="B104" s="134">
        <v>4</v>
      </c>
      <c r="C104" s="109"/>
      <c r="D104" s="110"/>
      <c r="E104" s="110"/>
      <c r="F104" s="133" t="str">
        <f t="shared" si="16"/>
        <v>-</v>
      </c>
      <c r="G104" s="111"/>
      <c r="H104" s="110">
        <f t="shared" si="17"/>
        <v>0</v>
      </c>
      <c r="I104" s="137" t="str">
        <f t="shared" si="19"/>
        <v>-</v>
      </c>
      <c r="J104" s="122">
        <f t="shared" si="18"/>
        <v>0</v>
      </c>
    </row>
    <row r="105" ht="14.25" customHeight="1" spans="1:10">
      <c r="A105" s="107"/>
      <c r="B105" s="134">
        <v>5</v>
      </c>
      <c r="C105" s="109"/>
      <c r="D105" s="110"/>
      <c r="E105" s="110"/>
      <c r="F105" s="133" t="str">
        <f t="shared" si="16"/>
        <v>-</v>
      </c>
      <c r="G105" s="111"/>
      <c r="H105" s="110">
        <f t="shared" si="17"/>
        <v>0</v>
      </c>
      <c r="I105" s="137" t="str">
        <f t="shared" si="19"/>
        <v>-</v>
      </c>
      <c r="J105" s="122">
        <f t="shared" si="18"/>
        <v>0</v>
      </c>
    </row>
    <row r="106" ht="14.25" customHeight="1" spans="1:10">
      <c r="A106" s="107"/>
      <c r="B106" s="134">
        <v>6</v>
      </c>
      <c r="C106" s="109"/>
      <c r="D106" s="110"/>
      <c r="E106" s="110"/>
      <c r="F106" s="133" t="str">
        <f t="shared" si="16"/>
        <v>-</v>
      </c>
      <c r="G106" s="111"/>
      <c r="H106" s="110">
        <f t="shared" si="17"/>
        <v>0</v>
      </c>
      <c r="I106" s="137" t="str">
        <f t="shared" si="19"/>
        <v>-</v>
      </c>
      <c r="J106" s="122">
        <f t="shared" si="18"/>
        <v>0</v>
      </c>
    </row>
    <row r="107" ht="14.25" customHeight="1" spans="1:10">
      <c r="A107" s="107"/>
      <c r="B107" s="134">
        <v>7</v>
      </c>
      <c r="C107" s="109"/>
      <c r="D107" s="110"/>
      <c r="E107" s="110"/>
      <c r="F107" s="133" t="str">
        <f t="shared" si="16"/>
        <v>-</v>
      </c>
      <c r="G107" s="111"/>
      <c r="H107" s="110">
        <f t="shared" si="17"/>
        <v>0</v>
      </c>
      <c r="I107" s="137" t="str">
        <f t="shared" si="19"/>
        <v>-</v>
      </c>
      <c r="J107" s="122">
        <f t="shared" si="18"/>
        <v>0</v>
      </c>
    </row>
    <row r="108" ht="14.25" customHeight="1" spans="1:10">
      <c r="A108" s="107"/>
      <c r="B108" s="134">
        <v>8</v>
      </c>
      <c r="C108" s="109"/>
      <c r="D108" s="110"/>
      <c r="E108" s="110"/>
      <c r="F108" s="133" t="str">
        <f t="shared" si="16"/>
        <v>-</v>
      </c>
      <c r="G108" s="111"/>
      <c r="H108" s="110">
        <f t="shared" si="17"/>
        <v>0</v>
      </c>
      <c r="I108" s="137" t="str">
        <f t="shared" si="19"/>
        <v>-</v>
      </c>
      <c r="J108" s="122">
        <f t="shared" si="18"/>
        <v>0</v>
      </c>
    </row>
    <row r="109" ht="14.25" customHeight="1" spans="1:10">
      <c r="A109" s="107"/>
      <c r="B109" s="134">
        <v>9</v>
      </c>
      <c r="C109" s="109"/>
      <c r="D109" s="110"/>
      <c r="E109" s="110"/>
      <c r="F109" s="133" t="str">
        <f t="shared" si="16"/>
        <v>-</v>
      </c>
      <c r="G109" s="111"/>
      <c r="H109" s="110">
        <f t="shared" si="17"/>
        <v>0</v>
      </c>
      <c r="I109" s="137" t="str">
        <f t="shared" si="19"/>
        <v>-</v>
      </c>
      <c r="J109" s="122">
        <f t="shared" si="18"/>
        <v>0</v>
      </c>
    </row>
    <row r="110" ht="14.25" customHeight="1" spans="1:10">
      <c r="A110" s="107"/>
      <c r="B110" s="134">
        <v>10</v>
      </c>
      <c r="C110" s="109"/>
      <c r="D110" s="110"/>
      <c r="E110" s="110"/>
      <c r="F110" s="133" t="str">
        <f t="shared" si="16"/>
        <v>-</v>
      </c>
      <c r="G110" s="111"/>
      <c r="H110" s="110">
        <f t="shared" si="17"/>
        <v>0</v>
      </c>
      <c r="I110" s="137" t="str">
        <f t="shared" si="19"/>
        <v>-</v>
      </c>
      <c r="J110" s="122">
        <f t="shared" si="18"/>
        <v>0</v>
      </c>
    </row>
    <row r="111" ht="14.25" customHeight="1" spans="1:10">
      <c r="A111" s="107"/>
      <c r="B111" s="134">
        <v>11</v>
      </c>
      <c r="C111" s="109"/>
      <c r="D111" s="110"/>
      <c r="E111" s="110"/>
      <c r="F111" s="133" t="str">
        <f t="shared" si="16"/>
        <v>-</v>
      </c>
      <c r="G111" s="111"/>
      <c r="H111" s="110">
        <f t="shared" si="17"/>
        <v>0</v>
      </c>
      <c r="I111" s="137" t="str">
        <f t="shared" si="19"/>
        <v>-</v>
      </c>
      <c r="J111" s="122">
        <f t="shared" si="18"/>
        <v>0</v>
      </c>
    </row>
    <row r="112" ht="14.25" customHeight="1" spans="1:10">
      <c r="A112" s="107"/>
      <c r="B112" s="134">
        <v>12</v>
      </c>
      <c r="C112" s="109"/>
      <c r="D112" s="110"/>
      <c r="E112" s="110"/>
      <c r="F112" s="133" t="str">
        <f t="shared" si="16"/>
        <v>-</v>
      </c>
      <c r="G112" s="111"/>
      <c r="H112" s="110">
        <f t="shared" si="17"/>
        <v>0</v>
      </c>
      <c r="I112" s="137" t="str">
        <f t="shared" si="19"/>
        <v>-</v>
      </c>
      <c r="J112" s="122">
        <f t="shared" si="18"/>
        <v>0</v>
      </c>
    </row>
    <row r="113" ht="14.25" customHeight="1" spans="1:10">
      <c r="A113" s="107"/>
      <c r="B113" s="134">
        <v>13</v>
      </c>
      <c r="C113" s="109"/>
      <c r="D113" s="110"/>
      <c r="E113" s="110"/>
      <c r="F113" s="133" t="str">
        <f t="shared" si="16"/>
        <v>-</v>
      </c>
      <c r="G113" s="111"/>
      <c r="H113" s="110">
        <f t="shared" si="17"/>
        <v>0</v>
      </c>
      <c r="I113" s="137" t="str">
        <f t="shared" si="19"/>
        <v>-</v>
      </c>
      <c r="J113" s="122">
        <f t="shared" si="18"/>
        <v>0</v>
      </c>
    </row>
    <row r="114" ht="14.25" customHeight="1" spans="1:10">
      <c r="A114" s="107"/>
      <c r="B114" s="134">
        <v>14</v>
      </c>
      <c r="C114" s="109"/>
      <c r="D114" s="110"/>
      <c r="E114" s="110"/>
      <c r="F114" s="133" t="str">
        <f t="shared" si="16"/>
        <v>-</v>
      </c>
      <c r="G114" s="111"/>
      <c r="H114" s="110">
        <f t="shared" si="17"/>
        <v>0</v>
      </c>
      <c r="I114" s="137" t="str">
        <f t="shared" si="19"/>
        <v>-</v>
      </c>
      <c r="J114" s="122">
        <f t="shared" si="18"/>
        <v>0</v>
      </c>
    </row>
    <row r="115" ht="14.25" customHeight="1" spans="1:10">
      <c r="A115" s="107"/>
      <c r="B115" s="134">
        <v>15</v>
      </c>
      <c r="C115" s="109"/>
      <c r="D115" s="110"/>
      <c r="E115" s="110"/>
      <c r="F115" s="133" t="str">
        <f t="shared" si="16"/>
        <v>-</v>
      </c>
      <c r="G115" s="111"/>
      <c r="H115" s="110">
        <f t="shared" si="17"/>
        <v>0</v>
      </c>
      <c r="I115" s="137" t="str">
        <f t="shared" si="19"/>
        <v>-</v>
      </c>
      <c r="J115" s="122">
        <f t="shared" si="18"/>
        <v>0</v>
      </c>
    </row>
    <row r="116" ht="14.25" customHeight="1" spans="1:10">
      <c r="A116" s="107"/>
      <c r="B116" s="134">
        <v>16</v>
      </c>
      <c r="C116" s="109"/>
      <c r="D116" s="110"/>
      <c r="E116" s="110"/>
      <c r="F116" s="133" t="str">
        <f t="shared" si="16"/>
        <v>-</v>
      </c>
      <c r="G116" s="111"/>
      <c r="H116" s="110">
        <f t="shared" si="17"/>
        <v>0</v>
      </c>
      <c r="I116" s="137" t="str">
        <f t="shared" si="19"/>
        <v>-</v>
      </c>
      <c r="J116" s="122">
        <f t="shared" si="18"/>
        <v>0</v>
      </c>
    </row>
    <row r="117" ht="14.25" customHeight="1" spans="1:10">
      <c r="A117" s="107"/>
      <c r="B117" s="134">
        <v>17</v>
      </c>
      <c r="C117" s="109"/>
      <c r="D117" s="110"/>
      <c r="E117" s="110"/>
      <c r="F117" s="133" t="str">
        <f t="shared" si="16"/>
        <v>-</v>
      </c>
      <c r="G117" s="111"/>
      <c r="H117" s="110">
        <f t="shared" si="17"/>
        <v>0</v>
      </c>
      <c r="I117" s="137" t="str">
        <f t="shared" si="19"/>
        <v>-</v>
      </c>
      <c r="J117" s="122">
        <f t="shared" si="18"/>
        <v>0</v>
      </c>
    </row>
    <row r="118" ht="14.25" customHeight="1" spans="1:10">
      <c r="A118" s="107"/>
      <c r="B118" s="134">
        <v>18</v>
      </c>
      <c r="C118" s="109"/>
      <c r="D118" s="110"/>
      <c r="E118" s="110"/>
      <c r="F118" s="133" t="str">
        <f t="shared" si="16"/>
        <v>-</v>
      </c>
      <c r="G118" s="111"/>
      <c r="H118" s="110">
        <f t="shared" si="17"/>
        <v>0</v>
      </c>
      <c r="I118" s="137" t="str">
        <f t="shared" si="19"/>
        <v>-</v>
      </c>
      <c r="J118" s="122">
        <f t="shared" si="18"/>
        <v>0</v>
      </c>
    </row>
    <row r="119" ht="14.25" customHeight="1" spans="1:10">
      <c r="A119" s="107"/>
      <c r="B119" s="134">
        <v>19</v>
      </c>
      <c r="C119" s="109"/>
      <c r="D119" s="110"/>
      <c r="E119" s="110"/>
      <c r="F119" s="133" t="str">
        <f t="shared" si="16"/>
        <v>-</v>
      </c>
      <c r="G119" s="111"/>
      <c r="H119" s="110">
        <f t="shared" si="17"/>
        <v>0</v>
      </c>
      <c r="I119" s="137" t="str">
        <f t="shared" si="19"/>
        <v>-</v>
      </c>
      <c r="J119" s="122">
        <f t="shared" si="18"/>
        <v>0</v>
      </c>
    </row>
    <row r="120" ht="14.25" customHeight="1" spans="1:10">
      <c r="A120" s="107"/>
      <c r="B120" s="134">
        <v>20</v>
      </c>
      <c r="C120" s="109"/>
      <c r="D120" s="110"/>
      <c r="E120" s="110"/>
      <c r="F120" s="133" t="str">
        <f t="shared" si="16"/>
        <v>-</v>
      </c>
      <c r="G120" s="111"/>
      <c r="H120" s="110">
        <f t="shared" si="17"/>
        <v>0</v>
      </c>
      <c r="I120" s="137" t="str">
        <f t="shared" si="19"/>
        <v>-</v>
      </c>
      <c r="J120" s="122">
        <f t="shared" si="18"/>
        <v>0</v>
      </c>
    </row>
    <row r="121" ht="14.25" customHeight="1" spans="1:10">
      <c r="A121" s="107"/>
      <c r="B121" s="134">
        <v>21</v>
      </c>
      <c r="C121" s="109"/>
      <c r="D121" s="110"/>
      <c r="E121" s="110"/>
      <c r="F121" s="133" t="str">
        <f t="shared" si="16"/>
        <v>-</v>
      </c>
      <c r="G121" s="111"/>
      <c r="H121" s="110">
        <f t="shared" si="17"/>
        <v>0</v>
      </c>
      <c r="I121" s="137" t="str">
        <f t="shared" si="19"/>
        <v>-</v>
      </c>
      <c r="J121" s="122">
        <f t="shared" si="18"/>
        <v>0</v>
      </c>
    </row>
    <row r="122" ht="14.25" customHeight="1" spans="1:10">
      <c r="A122" s="107"/>
      <c r="B122" s="134">
        <v>22</v>
      </c>
      <c r="C122" s="109"/>
      <c r="D122" s="110"/>
      <c r="E122" s="110"/>
      <c r="F122" s="133" t="str">
        <f t="shared" si="16"/>
        <v>-</v>
      </c>
      <c r="G122" s="111"/>
      <c r="H122" s="110">
        <f t="shared" si="17"/>
        <v>0</v>
      </c>
      <c r="I122" s="137" t="str">
        <f t="shared" si="19"/>
        <v>-</v>
      </c>
      <c r="J122" s="122">
        <f t="shared" si="18"/>
        <v>0</v>
      </c>
    </row>
    <row r="123" ht="14.25" customHeight="1" spans="1:10">
      <c r="A123" s="107"/>
      <c r="B123" s="134">
        <v>23</v>
      </c>
      <c r="C123" s="109"/>
      <c r="D123" s="110"/>
      <c r="E123" s="110"/>
      <c r="F123" s="133" t="str">
        <f t="shared" si="16"/>
        <v>-</v>
      </c>
      <c r="G123" s="111"/>
      <c r="H123" s="110">
        <f t="shared" si="17"/>
        <v>0</v>
      </c>
      <c r="I123" s="137" t="str">
        <f t="shared" si="19"/>
        <v>-</v>
      </c>
      <c r="J123" s="122">
        <f t="shared" si="18"/>
        <v>0</v>
      </c>
    </row>
    <row r="124" ht="14.25" customHeight="1" spans="1:10">
      <c r="A124" s="107"/>
      <c r="B124" s="134">
        <v>24</v>
      </c>
      <c r="C124" s="109"/>
      <c r="D124" s="110"/>
      <c r="E124" s="110"/>
      <c r="F124" s="133" t="str">
        <f t="shared" si="16"/>
        <v>-</v>
      </c>
      <c r="G124" s="111"/>
      <c r="H124" s="110">
        <f t="shared" si="17"/>
        <v>0</v>
      </c>
      <c r="I124" s="137" t="str">
        <f t="shared" si="19"/>
        <v>-</v>
      </c>
      <c r="J124" s="122">
        <f t="shared" si="18"/>
        <v>0</v>
      </c>
    </row>
    <row r="125" ht="14.25" customHeight="1" spans="1:10">
      <c r="A125" s="107"/>
      <c r="B125" s="134">
        <v>25</v>
      </c>
      <c r="C125" s="109"/>
      <c r="D125" s="110"/>
      <c r="E125" s="110"/>
      <c r="F125" s="133" t="str">
        <f t="shared" si="16"/>
        <v>-</v>
      </c>
      <c r="G125" s="111"/>
      <c r="H125" s="110">
        <f t="shared" si="17"/>
        <v>0</v>
      </c>
      <c r="I125" s="137" t="str">
        <f t="shared" si="19"/>
        <v>-</v>
      </c>
      <c r="J125" s="122">
        <f t="shared" si="18"/>
        <v>0</v>
      </c>
    </row>
    <row r="126" ht="14.25" customHeight="1" spans="1:10">
      <c r="A126" s="107"/>
      <c r="B126" s="134">
        <v>26</v>
      </c>
      <c r="C126" s="109"/>
      <c r="D126" s="110"/>
      <c r="E126" s="110"/>
      <c r="F126" s="133" t="str">
        <f t="shared" si="16"/>
        <v>-</v>
      </c>
      <c r="G126" s="111"/>
      <c r="H126" s="110">
        <f t="shared" si="17"/>
        <v>0</v>
      </c>
      <c r="I126" s="137" t="str">
        <f t="shared" si="19"/>
        <v>-</v>
      </c>
      <c r="J126" s="122">
        <f t="shared" si="18"/>
        <v>0</v>
      </c>
    </row>
    <row r="127" ht="14.25" customHeight="1" spans="1:10">
      <c r="A127" s="107"/>
      <c r="B127" s="134">
        <v>27</v>
      </c>
      <c r="C127" s="109"/>
      <c r="D127" s="110"/>
      <c r="E127" s="110"/>
      <c r="F127" s="133" t="str">
        <f t="shared" si="16"/>
        <v>-</v>
      </c>
      <c r="G127" s="111"/>
      <c r="H127" s="110">
        <f t="shared" si="17"/>
        <v>0</v>
      </c>
      <c r="I127" s="137" t="str">
        <f t="shared" si="19"/>
        <v>-</v>
      </c>
      <c r="J127" s="122">
        <f t="shared" si="18"/>
        <v>0</v>
      </c>
    </row>
    <row r="128" ht="14.25" customHeight="1" spans="1:10">
      <c r="A128" s="107"/>
      <c r="B128" s="134">
        <v>28</v>
      </c>
      <c r="C128" s="109"/>
      <c r="D128" s="110"/>
      <c r="E128" s="110"/>
      <c r="F128" s="133" t="str">
        <f t="shared" si="16"/>
        <v>-</v>
      </c>
      <c r="G128" s="111"/>
      <c r="H128" s="110">
        <f t="shared" si="17"/>
        <v>0</v>
      </c>
      <c r="I128" s="137" t="str">
        <f t="shared" si="19"/>
        <v>-</v>
      </c>
      <c r="J128" s="122">
        <f t="shared" si="18"/>
        <v>0</v>
      </c>
    </row>
    <row r="129" ht="14.25" customHeight="1" spans="1:10">
      <c r="A129" s="107"/>
      <c r="B129" s="134">
        <v>29</v>
      </c>
      <c r="C129" s="109"/>
      <c r="D129" s="110"/>
      <c r="E129" s="110"/>
      <c r="F129" s="133" t="str">
        <f t="shared" si="16"/>
        <v>-</v>
      </c>
      <c r="G129" s="111"/>
      <c r="H129" s="110">
        <f t="shared" si="17"/>
        <v>0</v>
      </c>
      <c r="I129" s="137" t="str">
        <f t="shared" si="19"/>
        <v>-</v>
      </c>
      <c r="J129" s="122">
        <f t="shared" si="18"/>
        <v>0</v>
      </c>
    </row>
    <row r="130" ht="15" customHeight="1" spans="1:10">
      <c r="A130" s="114"/>
      <c r="B130" s="138">
        <v>30</v>
      </c>
      <c r="C130" s="126"/>
      <c r="D130" s="116"/>
      <c r="E130" s="116"/>
      <c r="F130" s="133" t="str">
        <f t="shared" si="16"/>
        <v>-</v>
      </c>
      <c r="G130" s="124"/>
      <c r="H130" s="116">
        <f t="shared" si="17"/>
        <v>0</v>
      </c>
      <c r="I130" s="139" t="str">
        <f t="shared" si="19"/>
        <v>-</v>
      </c>
      <c r="J130" s="125">
        <f t="shared" si="18"/>
        <v>0</v>
      </c>
    </row>
    <row r="131" ht="16.5" customHeight="1" spans="1:10">
      <c r="A131" s="20" t="s">
        <v>52</v>
      </c>
      <c r="B131" s="21"/>
      <c r="C131" s="97">
        <f t="shared" ref="C131:H131" si="20">SUM(C132:C162)</f>
        <v>0</v>
      </c>
      <c r="D131" s="98">
        <f t="shared" si="20"/>
        <v>0</v>
      </c>
      <c r="E131" s="98">
        <f t="shared" si="20"/>
        <v>0</v>
      </c>
      <c r="F131" s="133" t="str">
        <f t="shared" si="16"/>
        <v>-</v>
      </c>
      <c r="G131" s="100">
        <f t="shared" si="20"/>
        <v>0</v>
      </c>
      <c r="H131" s="98">
        <f t="shared" si="20"/>
        <v>0</v>
      </c>
      <c r="I131" s="100" t="str">
        <f>IF(COUNTIF(I132:I162,"&lt;&gt;-"),AVERAGE(I132:I162),"-")</f>
        <v>-</v>
      </c>
      <c r="J131" s="119">
        <f>SUM(J132:J162)</f>
        <v>0</v>
      </c>
    </row>
    <row r="132" ht="14.25" customHeight="1" spans="1:10">
      <c r="A132" s="131" t="s">
        <v>52</v>
      </c>
      <c r="B132" s="132">
        <v>1</v>
      </c>
      <c r="C132" s="103"/>
      <c r="D132" s="104"/>
      <c r="E132" s="104"/>
      <c r="F132" s="133" t="str">
        <f t="shared" si="16"/>
        <v>-</v>
      </c>
      <c r="G132" s="106"/>
      <c r="H132" s="104">
        <f t="shared" ref="H132:H162" si="21">D132+E132</f>
        <v>0</v>
      </c>
      <c r="I132" s="136" t="str">
        <f t="shared" ref="I132:I164" si="22">IF(G132&lt;&gt;0,G132/D132,"-")</f>
        <v>-</v>
      </c>
      <c r="J132" s="121">
        <f t="shared" ref="J132:J162" si="23">C132-D132-E132</f>
        <v>0</v>
      </c>
    </row>
    <row r="133" ht="14.25" customHeight="1" spans="1:10">
      <c r="A133" s="107"/>
      <c r="B133" s="134">
        <v>2</v>
      </c>
      <c r="C133" s="109"/>
      <c r="D133" s="110"/>
      <c r="E133" s="110"/>
      <c r="F133" s="133" t="str">
        <f t="shared" ref="F133:F164" si="24">IF(C133&lt;&gt;0,D133/C133,"-")</f>
        <v>-</v>
      </c>
      <c r="G133" s="111"/>
      <c r="H133" s="110">
        <f t="shared" si="21"/>
        <v>0</v>
      </c>
      <c r="I133" s="137" t="str">
        <f t="shared" si="22"/>
        <v>-</v>
      </c>
      <c r="J133" s="122">
        <f t="shared" si="23"/>
        <v>0</v>
      </c>
    </row>
    <row r="134" ht="14.25" customHeight="1" spans="1:10">
      <c r="A134" s="107"/>
      <c r="B134" s="134">
        <v>3</v>
      </c>
      <c r="C134" s="109"/>
      <c r="D134" s="110"/>
      <c r="E134" s="110"/>
      <c r="F134" s="133" t="str">
        <f t="shared" si="24"/>
        <v>-</v>
      </c>
      <c r="G134" s="111"/>
      <c r="H134" s="110">
        <f t="shared" si="21"/>
        <v>0</v>
      </c>
      <c r="I134" s="137" t="str">
        <f t="shared" si="22"/>
        <v>-</v>
      </c>
      <c r="J134" s="122">
        <f t="shared" si="23"/>
        <v>0</v>
      </c>
    </row>
    <row r="135" ht="14.25" customHeight="1" spans="1:10">
      <c r="A135" s="107"/>
      <c r="B135" s="134">
        <v>4</v>
      </c>
      <c r="C135" s="109"/>
      <c r="D135" s="110"/>
      <c r="E135" s="110"/>
      <c r="F135" s="133" t="str">
        <f t="shared" si="24"/>
        <v>-</v>
      </c>
      <c r="G135" s="111"/>
      <c r="H135" s="110">
        <f t="shared" si="21"/>
        <v>0</v>
      </c>
      <c r="I135" s="137" t="str">
        <f t="shared" si="22"/>
        <v>-</v>
      </c>
      <c r="J135" s="122">
        <f t="shared" si="23"/>
        <v>0</v>
      </c>
    </row>
    <row r="136" ht="14.25" customHeight="1" spans="1:10">
      <c r="A136" s="107"/>
      <c r="B136" s="134">
        <v>5</v>
      </c>
      <c r="C136" s="109"/>
      <c r="D136" s="110"/>
      <c r="E136" s="110"/>
      <c r="F136" s="133" t="str">
        <f t="shared" si="24"/>
        <v>-</v>
      </c>
      <c r="G136" s="111"/>
      <c r="H136" s="110">
        <f t="shared" si="21"/>
        <v>0</v>
      </c>
      <c r="I136" s="137" t="str">
        <f t="shared" si="22"/>
        <v>-</v>
      </c>
      <c r="J136" s="122">
        <f t="shared" si="23"/>
        <v>0</v>
      </c>
    </row>
    <row r="137" ht="14.25" customHeight="1" spans="1:10">
      <c r="A137" s="107"/>
      <c r="B137" s="134">
        <v>6</v>
      </c>
      <c r="C137" s="109"/>
      <c r="D137" s="110"/>
      <c r="E137" s="110"/>
      <c r="F137" s="133" t="str">
        <f t="shared" si="24"/>
        <v>-</v>
      </c>
      <c r="G137" s="111"/>
      <c r="H137" s="110">
        <f t="shared" si="21"/>
        <v>0</v>
      </c>
      <c r="I137" s="137" t="str">
        <f t="shared" si="22"/>
        <v>-</v>
      </c>
      <c r="J137" s="122">
        <f t="shared" si="23"/>
        <v>0</v>
      </c>
    </row>
    <row r="138" ht="14.25" customHeight="1" spans="1:10">
      <c r="A138" s="107"/>
      <c r="B138" s="134">
        <v>7</v>
      </c>
      <c r="C138" s="109"/>
      <c r="D138" s="110"/>
      <c r="E138" s="110"/>
      <c r="F138" s="133" t="str">
        <f t="shared" si="24"/>
        <v>-</v>
      </c>
      <c r="G138" s="111"/>
      <c r="H138" s="110">
        <f t="shared" si="21"/>
        <v>0</v>
      </c>
      <c r="I138" s="137" t="str">
        <f t="shared" si="22"/>
        <v>-</v>
      </c>
      <c r="J138" s="122">
        <f t="shared" si="23"/>
        <v>0</v>
      </c>
    </row>
    <row r="139" ht="14.25" customHeight="1" spans="1:10">
      <c r="A139" s="107"/>
      <c r="B139" s="134">
        <v>8</v>
      </c>
      <c r="C139" s="109"/>
      <c r="D139" s="110"/>
      <c r="E139" s="110"/>
      <c r="F139" s="133" t="str">
        <f t="shared" si="24"/>
        <v>-</v>
      </c>
      <c r="G139" s="111"/>
      <c r="H139" s="110">
        <f t="shared" si="21"/>
        <v>0</v>
      </c>
      <c r="I139" s="137" t="str">
        <f t="shared" si="22"/>
        <v>-</v>
      </c>
      <c r="J139" s="122">
        <f t="shared" si="23"/>
        <v>0</v>
      </c>
    </row>
    <row r="140" ht="14.25" customHeight="1" spans="1:10">
      <c r="A140" s="107"/>
      <c r="B140" s="134">
        <v>9</v>
      </c>
      <c r="C140" s="109"/>
      <c r="D140" s="110"/>
      <c r="E140" s="110"/>
      <c r="F140" s="133" t="str">
        <f t="shared" si="24"/>
        <v>-</v>
      </c>
      <c r="G140" s="111"/>
      <c r="H140" s="110">
        <f t="shared" si="21"/>
        <v>0</v>
      </c>
      <c r="I140" s="137" t="str">
        <f t="shared" si="22"/>
        <v>-</v>
      </c>
      <c r="J140" s="122">
        <f t="shared" si="23"/>
        <v>0</v>
      </c>
    </row>
    <row r="141" ht="14.25" customHeight="1" spans="1:10">
      <c r="A141" s="107"/>
      <c r="B141" s="134">
        <v>10</v>
      </c>
      <c r="C141" s="109"/>
      <c r="D141" s="110"/>
      <c r="E141" s="110"/>
      <c r="F141" s="133" t="str">
        <f t="shared" si="24"/>
        <v>-</v>
      </c>
      <c r="G141" s="111"/>
      <c r="H141" s="110">
        <f t="shared" si="21"/>
        <v>0</v>
      </c>
      <c r="I141" s="137" t="str">
        <f t="shared" si="22"/>
        <v>-</v>
      </c>
      <c r="J141" s="122">
        <f t="shared" si="23"/>
        <v>0</v>
      </c>
    </row>
    <row r="142" ht="14.25" customHeight="1" spans="1:10">
      <c r="A142" s="107"/>
      <c r="B142" s="134">
        <v>11</v>
      </c>
      <c r="C142" s="109"/>
      <c r="D142" s="110"/>
      <c r="E142" s="110"/>
      <c r="F142" s="133" t="str">
        <f t="shared" si="24"/>
        <v>-</v>
      </c>
      <c r="G142" s="111"/>
      <c r="H142" s="110">
        <f t="shared" si="21"/>
        <v>0</v>
      </c>
      <c r="I142" s="137" t="str">
        <f t="shared" si="22"/>
        <v>-</v>
      </c>
      <c r="J142" s="122">
        <f t="shared" si="23"/>
        <v>0</v>
      </c>
    </row>
    <row r="143" ht="14.25" customHeight="1" spans="1:10">
      <c r="A143" s="107"/>
      <c r="B143" s="134">
        <v>12</v>
      </c>
      <c r="C143" s="109"/>
      <c r="D143" s="110"/>
      <c r="E143" s="110"/>
      <c r="F143" s="133" t="str">
        <f t="shared" si="24"/>
        <v>-</v>
      </c>
      <c r="G143" s="111"/>
      <c r="H143" s="110">
        <f t="shared" si="21"/>
        <v>0</v>
      </c>
      <c r="I143" s="137" t="str">
        <f t="shared" si="22"/>
        <v>-</v>
      </c>
      <c r="J143" s="122">
        <f t="shared" si="23"/>
        <v>0</v>
      </c>
    </row>
    <row r="144" ht="14.25" customHeight="1" spans="1:10">
      <c r="A144" s="107"/>
      <c r="B144" s="134">
        <v>13</v>
      </c>
      <c r="C144" s="109"/>
      <c r="D144" s="110"/>
      <c r="E144" s="110"/>
      <c r="F144" s="133" t="str">
        <f t="shared" si="24"/>
        <v>-</v>
      </c>
      <c r="G144" s="111"/>
      <c r="H144" s="110">
        <f t="shared" si="21"/>
        <v>0</v>
      </c>
      <c r="I144" s="137" t="str">
        <f t="shared" si="22"/>
        <v>-</v>
      </c>
      <c r="J144" s="122">
        <f t="shared" si="23"/>
        <v>0</v>
      </c>
    </row>
    <row r="145" ht="14.25" customHeight="1" spans="1:10">
      <c r="A145" s="107"/>
      <c r="B145" s="134">
        <v>14</v>
      </c>
      <c r="C145" s="109"/>
      <c r="D145" s="110"/>
      <c r="E145" s="110"/>
      <c r="F145" s="133" t="str">
        <f t="shared" si="24"/>
        <v>-</v>
      </c>
      <c r="G145" s="111"/>
      <c r="H145" s="110">
        <f t="shared" si="21"/>
        <v>0</v>
      </c>
      <c r="I145" s="137" t="str">
        <f t="shared" si="22"/>
        <v>-</v>
      </c>
      <c r="J145" s="122">
        <f t="shared" si="23"/>
        <v>0</v>
      </c>
    </row>
    <row r="146" ht="14.25" customHeight="1" spans="1:10">
      <c r="A146" s="107"/>
      <c r="B146" s="134">
        <v>15</v>
      </c>
      <c r="C146" s="109"/>
      <c r="D146" s="110"/>
      <c r="E146" s="110"/>
      <c r="F146" s="133" t="str">
        <f t="shared" si="24"/>
        <v>-</v>
      </c>
      <c r="G146" s="111"/>
      <c r="H146" s="110">
        <f t="shared" si="21"/>
        <v>0</v>
      </c>
      <c r="I146" s="137" t="str">
        <f t="shared" si="22"/>
        <v>-</v>
      </c>
      <c r="J146" s="122">
        <f t="shared" si="23"/>
        <v>0</v>
      </c>
    </row>
    <row r="147" ht="14.25" customHeight="1" spans="1:10">
      <c r="A147" s="107"/>
      <c r="B147" s="134">
        <v>16</v>
      </c>
      <c r="C147" s="109"/>
      <c r="D147" s="110"/>
      <c r="E147" s="110"/>
      <c r="F147" s="133" t="str">
        <f t="shared" si="24"/>
        <v>-</v>
      </c>
      <c r="G147" s="111"/>
      <c r="H147" s="110">
        <f t="shared" si="21"/>
        <v>0</v>
      </c>
      <c r="I147" s="137" t="str">
        <f t="shared" si="22"/>
        <v>-</v>
      </c>
      <c r="J147" s="122">
        <f t="shared" si="23"/>
        <v>0</v>
      </c>
    </row>
    <row r="148" ht="14.25" customHeight="1" spans="1:10">
      <c r="A148" s="107"/>
      <c r="B148" s="134">
        <v>17</v>
      </c>
      <c r="C148" s="109"/>
      <c r="D148" s="110"/>
      <c r="E148" s="110"/>
      <c r="F148" s="133" t="str">
        <f t="shared" si="24"/>
        <v>-</v>
      </c>
      <c r="G148" s="111"/>
      <c r="H148" s="110">
        <f t="shared" si="21"/>
        <v>0</v>
      </c>
      <c r="I148" s="137" t="str">
        <f t="shared" si="22"/>
        <v>-</v>
      </c>
      <c r="J148" s="122">
        <f t="shared" si="23"/>
        <v>0</v>
      </c>
    </row>
    <row r="149" ht="14.25" customHeight="1" spans="1:10">
      <c r="A149" s="107"/>
      <c r="B149" s="134">
        <v>18</v>
      </c>
      <c r="C149" s="109"/>
      <c r="D149" s="110"/>
      <c r="E149" s="110"/>
      <c r="F149" s="133" t="str">
        <f t="shared" si="24"/>
        <v>-</v>
      </c>
      <c r="G149" s="111"/>
      <c r="H149" s="110">
        <f t="shared" si="21"/>
        <v>0</v>
      </c>
      <c r="I149" s="137" t="str">
        <f t="shared" si="22"/>
        <v>-</v>
      </c>
      <c r="J149" s="122">
        <f t="shared" si="23"/>
        <v>0</v>
      </c>
    </row>
    <row r="150" ht="14.25" customHeight="1" spans="1:10">
      <c r="A150" s="107"/>
      <c r="B150" s="134">
        <v>19</v>
      </c>
      <c r="C150" s="109"/>
      <c r="D150" s="110"/>
      <c r="E150" s="110"/>
      <c r="F150" s="133" t="str">
        <f t="shared" si="24"/>
        <v>-</v>
      </c>
      <c r="G150" s="111"/>
      <c r="H150" s="110">
        <f t="shared" si="21"/>
        <v>0</v>
      </c>
      <c r="I150" s="137" t="str">
        <f t="shared" si="22"/>
        <v>-</v>
      </c>
      <c r="J150" s="122">
        <f t="shared" si="23"/>
        <v>0</v>
      </c>
    </row>
    <row r="151" ht="14.25" customHeight="1" spans="1:10">
      <c r="A151" s="107"/>
      <c r="B151" s="134">
        <v>20</v>
      </c>
      <c r="C151" s="109"/>
      <c r="D151" s="110"/>
      <c r="E151" s="110"/>
      <c r="F151" s="133" t="str">
        <f t="shared" si="24"/>
        <v>-</v>
      </c>
      <c r="G151" s="111"/>
      <c r="H151" s="110">
        <f t="shared" si="21"/>
        <v>0</v>
      </c>
      <c r="I151" s="137" t="str">
        <f t="shared" si="22"/>
        <v>-</v>
      </c>
      <c r="J151" s="122">
        <f t="shared" si="23"/>
        <v>0</v>
      </c>
    </row>
    <row r="152" ht="14.25" customHeight="1" spans="1:10">
      <c r="A152" s="107"/>
      <c r="B152" s="134">
        <v>21</v>
      </c>
      <c r="C152" s="109"/>
      <c r="D152" s="110"/>
      <c r="E152" s="110"/>
      <c r="F152" s="133" t="str">
        <f t="shared" si="24"/>
        <v>-</v>
      </c>
      <c r="G152" s="111"/>
      <c r="H152" s="110">
        <f t="shared" si="21"/>
        <v>0</v>
      </c>
      <c r="I152" s="137" t="str">
        <f t="shared" si="22"/>
        <v>-</v>
      </c>
      <c r="J152" s="122">
        <f t="shared" si="23"/>
        <v>0</v>
      </c>
    </row>
    <row r="153" ht="14.25" customHeight="1" spans="1:10">
      <c r="A153" s="107"/>
      <c r="B153" s="134">
        <v>22</v>
      </c>
      <c r="C153" s="109"/>
      <c r="D153" s="110"/>
      <c r="E153" s="110"/>
      <c r="F153" s="133" t="str">
        <f t="shared" si="24"/>
        <v>-</v>
      </c>
      <c r="G153" s="111"/>
      <c r="H153" s="110">
        <f t="shared" si="21"/>
        <v>0</v>
      </c>
      <c r="I153" s="137" t="str">
        <f t="shared" si="22"/>
        <v>-</v>
      </c>
      <c r="J153" s="122">
        <f t="shared" si="23"/>
        <v>0</v>
      </c>
    </row>
    <row r="154" ht="14.25" customHeight="1" spans="1:10">
      <c r="A154" s="107"/>
      <c r="B154" s="134">
        <v>23</v>
      </c>
      <c r="C154" s="109"/>
      <c r="D154" s="110"/>
      <c r="E154" s="110"/>
      <c r="F154" s="133" t="str">
        <f t="shared" si="24"/>
        <v>-</v>
      </c>
      <c r="G154" s="111"/>
      <c r="H154" s="110">
        <f t="shared" si="21"/>
        <v>0</v>
      </c>
      <c r="I154" s="137" t="str">
        <f t="shared" si="22"/>
        <v>-</v>
      </c>
      <c r="J154" s="122">
        <f t="shared" si="23"/>
        <v>0</v>
      </c>
    </row>
    <row r="155" ht="14.25" customHeight="1" spans="1:10">
      <c r="A155" s="107"/>
      <c r="B155" s="134">
        <v>24</v>
      </c>
      <c r="C155" s="109"/>
      <c r="D155" s="110"/>
      <c r="E155" s="110"/>
      <c r="F155" s="133" t="str">
        <f t="shared" si="24"/>
        <v>-</v>
      </c>
      <c r="G155" s="111"/>
      <c r="H155" s="110">
        <f t="shared" si="21"/>
        <v>0</v>
      </c>
      <c r="I155" s="137" t="str">
        <f t="shared" si="22"/>
        <v>-</v>
      </c>
      <c r="J155" s="122">
        <f t="shared" si="23"/>
        <v>0</v>
      </c>
    </row>
    <row r="156" ht="14.25" customHeight="1" spans="1:10">
      <c r="A156" s="107"/>
      <c r="B156" s="134">
        <v>25</v>
      </c>
      <c r="C156" s="109"/>
      <c r="D156" s="110"/>
      <c r="E156" s="110"/>
      <c r="F156" s="133" t="str">
        <f t="shared" si="24"/>
        <v>-</v>
      </c>
      <c r="G156" s="111"/>
      <c r="H156" s="110">
        <f t="shared" si="21"/>
        <v>0</v>
      </c>
      <c r="I156" s="137" t="str">
        <f t="shared" si="22"/>
        <v>-</v>
      </c>
      <c r="J156" s="122">
        <f t="shared" si="23"/>
        <v>0</v>
      </c>
    </row>
    <row r="157" ht="14.25" customHeight="1" spans="1:10">
      <c r="A157" s="107"/>
      <c r="B157" s="134">
        <v>26</v>
      </c>
      <c r="C157" s="109"/>
      <c r="D157" s="110"/>
      <c r="E157" s="110"/>
      <c r="F157" s="133" t="str">
        <f t="shared" si="24"/>
        <v>-</v>
      </c>
      <c r="G157" s="111"/>
      <c r="H157" s="110">
        <f t="shared" si="21"/>
        <v>0</v>
      </c>
      <c r="I157" s="137" t="str">
        <f t="shared" si="22"/>
        <v>-</v>
      </c>
      <c r="J157" s="122">
        <f t="shared" si="23"/>
        <v>0</v>
      </c>
    </row>
    <row r="158" ht="14.25" customHeight="1" spans="1:10">
      <c r="A158" s="107"/>
      <c r="B158" s="134">
        <v>27</v>
      </c>
      <c r="C158" s="109"/>
      <c r="D158" s="110"/>
      <c r="E158" s="110"/>
      <c r="F158" s="133" t="str">
        <f t="shared" si="24"/>
        <v>-</v>
      </c>
      <c r="G158" s="111"/>
      <c r="H158" s="110">
        <f t="shared" si="21"/>
        <v>0</v>
      </c>
      <c r="I158" s="137" t="str">
        <f t="shared" si="22"/>
        <v>-</v>
      </c>
      <c r="J158" s="122">
        <f t="shared" si="23"/>
        <v>0</v>
      </c>
    </row>
    <row r="159" ht="14.25" customHeight="1" spans="1:10">
      <c r="A159" s="107"/>
      <c r="B159" s="134">
        <v>28</v>
      </c>
      <c r="C159" s="109"/>
      <c r="D159" s="110"/>
      <c r="E159" s="110"/>
      <c r="F159" s="133" t="str">
        <f t="shared" si="24"/>
        <v>-</v>
      </c>
      <c r="G159" s="111"/>
      <c r="H159" s="110">
        <f t="shared" si="21"/>
        <v>0</v>
      </c>
      <c r="I159" s="137" t="str">
        <f t="shared" si="22"/>
        <v>-</v>
      </c>
      <c r="J159" s="122">
        <f t="shared" si="23"/>
        <v>0</v>
      </c>
    </row>
    <row r="160" ht="14.25" customHeight="1" spans="1:10">
      <c r="A160" s="107"/>
      <c r="B160" s="134">
        <v>29</v>
      </c>
      <c r="C160" s="109"/>
      <c r="D160" s="110"/>
      <c r="E160" s="110"/>
      <c r="F160" s="133" t="str">
        <f t="shared" si="24"/>
        <v>-</v>
      </c>
      <c r="G160" s="111"/>
      <c r="H160" s="110">
        <f t="shared" si="21"/>
        <v>0</v>
      </c>
      <c r="I160" s="137" t="str">
        <f t="shared" si="22"/>
        <v>-</v>
      </c>
      <c r="J160" s="122">
        <f t="shared" si="23"/>
        <v>0</v>
      </c>
    </row>
    <row r="161" ht="14.25" customHeight="1" spans="1:10">
      <c r="A161" s="107"/>
      <c r="B161" s="134">
        <v>30</v>
      </c>
      <c r="C161" s="109"/>
      <c r="D161" s="110"/>
      <c r="E161" s="110"/>
      <c r="F161" s="133" t="str">
        <f t="shared" si="24"/>
        <v>-</v>
      </c>
      <c r="G161" s="111"/>
      <c r="H161" s="110">
        <f t="shared" si="21"/>
        <v>0</v>
      </c>
      <c r="I161" s="137" t="str">
        <f t="shared" si="22"/>
        <v>-</v>
      </c>
      <c r="J161" s="122">
        <f t="shared" si="23"/>
        <v>0</v>
      </c>
    </row>
    <row r="162" ht="15" customHeight="1" spans="1:10">
      <c r="A162" s="114"/>
      <c r="B162" s="138">
        <v>31</v>
      </c>
      <c r="C162" s="126"/>
      <c r="D162" s="116"/>
      <c r="E162" s="116"/>
      <c r="F162" s="133" t="str">
        <f t="shared" si="24"/>
        <v>-</v>
      </c>
      <c r="G162" s="124"/>
      <c r="H162" s="116">
        <f t="shared" si="21"/>
        <v>0</v>
      </c>
      <c r="I162" s="139" t="str">
        <f t="shared" si="22"/>
        <v>-</v>
      </c>
      <c r="J162" s="125">
        <f t="shared" si="23"/>
        <v>0</v>
      </c>
    </row>
    <row r="163" ht="16.5" customHeight="1" spans="1:10">
      <c r="A163" s="20" t="s">
        <v>53</v>
      </c>
      <c r="B163" s="21"/>
      <c r="C163" s="97">
        <f t="shared" ref="C163:H163" si="25">SUM(C164:C193)</f>
        <v>0</v>
      </c>
      <c r="D163" s="97">
        <f t="shared" si="25"/>
        <v>0</v>
      </c>
      <c r="E163" s="97">
        <f t="shared" si="25"/>
        <v>0</v>
      </c>
      <c r="F163" s="133" t="str">
        <f t="shared" si="24"/>
        <v>-</v>
      </c>
      <c r="G163" s="100">
        <f>SUM(G164:G193)</f>
        <v>0</v>
      </c>
      <c r="H163" s="97">
        <f t="shared" si="25"/>
        <v>0</v>
      </c>
      <c r="I163" s="140" t="str">
        <f t="shared" si="22"/>
        <v>-</v>
      </c>
      <c r="J163" s="119">
        <f>SUM(J164:J193)</f>
        <v>0</v>
      </c>
    </row>
    <row r="164" ht="14.25" customHeight="1" spans="1:10">
      <c r="A164" s="107"/>
      <c r="B164" s="134">
        <v>1</v>
      </c>
      <c r="C164" s="109"/>
      <c r="D164" s="110"/>
      <c r="E164" s="110"/>
      <c r="F164" s="133" t="str">
        <f t="shared" si="24"/>
        <v>-</v>
      </c>
      <c r="G164" s="111"/>
      <c r="H164" s="110">
        <f>D164+E164</f>
        <v>0</v>
      </c>
      <c r="I164" s="137" t="str">
        <f t="shared" si="22"/>
        <v>-</v>
      </c>
      <c r="J164" s="122">
        <f>C164-D164-E164</f>
        <v>0</v>
      </c>
    </row>
    <row r="165" ht="14.25" customHeight="1" spans="1:10">
      <c r="A165" s="107"/>
      <c r="B165" s="134">
        <v>2</v>
      </c>
      <c r="C165" s="109"/>
      <c r="D165" s="110"/>
      <c r="E165" s="110"/>
      <c r="F165" s="133" t="str">
        <f t="shared" ref="F165:F196" si="26">IF(C165&lt;&gt;0,D165/C165,"-")</f>
        <v>-</v>
      </c>
      <c r="G165" s="111"/>
      <c r="H165" s="110">
        <f t="shared" ref="H165:H193" si="27">D165+E165</f>
        <v>0</v>
      </c>
      <c r="I165" s="137" t="str">
        <f t="shared" ref="I165:I196" si="28">IF(G165&lt;&gt;0,G165/D165,"-")</f>
        <v>-</v>
      </c>
      <c r="J165" s="122">
        <f t="shared" ref="J165:J193" si="29">C165-D165-E165</f>
        <v>0</v>
      </c>
    </row>
    <row r="166" ht="14.25" customHeight="1" spans="1:10">
      <c r="A166" s="107"/>
      <c r="B166" s="134">
        <v>3</v>
      </c>
      <c r="C166" s="109"/>
      <c r="D166" s="110"/>
      <c r="E166" s="110"/>
      <c r="F166" s="133" t="str">
        <f t="shared" si="26"/>
        <v>-</v>
      </c>
      <c r="G166" s="111"/>
      <c r="H166" s="110">
        <f t="shared" si="27"/>
        <v>0</v>
      </c>
      <c r="I166" s="137" t="str">
        <f t="shared" si="28"/>
        <v>-</v>
      </c>
      <c r="J166" s="122">
        <f t="shared" si="29"/>
        <v>0</v>
      </c>
    </row>
    <row r="167" ht="14.25" customHeight="1" spans="1:10">
      <c r="A167" s="107"/>
      <c r="B167" s="134">
        <v>4</v>
      </c>
      <c r="C167" s="109"/>
      <c r="D167" s="110"/>
      <c r="E167" s="110"/>
      <c r="F167" s="133" t="str">
        <f t="shared" si="26"/>
        <v>-</v>
      </c>
      <c r="G167" s="111"/>
      <c r="H167" s="110">
        <f t="shared" si="27"/>
        <v>0</v>
      </c>
      <c r="I167" s="137" t="str">
        <f t="shared" si="28"/>
        <v>-</v>
      </c>
      <c r="J167" s="122">
        <f t="shared" si="29"/>
        <v>0</v>
      </c>
    </row>
    <row r="168" ht="14.25" customHeight="1" spans="1:10">
      <c r="A168" s="107"/>
      <c r="B168" s="134">
        <v>5</v>
      </c>
      <c r="C168" s="109"/>
      <c r="D168" s="110"/>
      <c r="E168" s="110"/>
      <c r="F168" s="133" t="str">
        <f t="shared" si="26"/>
        <v>-</v>
      </c>
      <c r="G168" s="111"/>
      <c r="H168" s="110">
        <f t="shared" si="27"/>
        <v>0</v>
      </c>
      <c r="I168" s="137" t="str">
        <f t="shared" si="28"/>
        <v>-</v>
      </c>
      <c r="J168" s="122">
        <f t="shared" si="29"/>
        <v>0</v>
      </c>
    </row>
    <row r="169" ht="14.25" customHeight="1" spans="1:10">
      <c r="A169" s="107"/>
      <c r="B169" s="134">
        <v>6</v>
      </c>
      <c r="C169" s="109"/>
      <c r="D169" s="110"/>
      <c r="E169" s="110"/>
      <c r="F169" s="133" t="str">
        <f t="shared" si="26"/>
        <v>-</v>
      </c>
      <c r="G169" s="111"/>
      <c r="H169" s="110">
        <f t="shared" si="27"/>
        <v>0</v>
      </c>
      <c r="I169" s="137" t="str">
        <f t="shared" si="28"/>
        <v>-</v>
      </c>
      <c r="J169" s="122">
        <f t="shared" si="29"/>
        <v>0</v>
      </c>
    </row>
    <row r="170" ht="14.25" customHeight="1" spans="1:10">
      <c r="A170" s="107"/>
      <c r="B170" s="134">
        <v>7</v>
      </c>
      <c r="C170" s="109"/>
      <c r="D170" s="110"/>
      <c r="E170" s="110"/>
      <c r="F170" s="133" t="str">
        <f t="shared" si="26"/>
        <v>-</v>
      </c>
      <c r="G170" s="111"/>
      <c r="H170" s="110">
        <f t="shared" si="27"/>
        <v>0</v>
      </c>
      <c r="I170" s="137" t="str">
        <f t="shared" si="28"/>
        <v>-</v>
      </c>
      <c r="J170" s="122">
        <f t="shared" si="29"/>
        <v>0</v>
      </c>
    </row>
    <row r="171" ht="14.25" customHeight="1" spans="1:10">
      <c r="A171" s="107"/>
      <c r="B171" s="134">
        <v>8</v>
      </c>
      <c r="C171" s="109"/>
      <c r="D171" s="110"/>
      <c r="E171" s="110"/>
      <c r="F171" s="133" t="str">
        <f t="shared" si="26"/>
        <v>-</v>
      </c>
      <c r="G171" s="111"/>
      <c r="H171" s="110">
        <f t="shared" si="27"/>
        <v>0</v>
      </c>
      <c r="I171" s="137" t="str">
        <f t="shared" si="28"/>
        <v>-</v>
      </c>
      <c r="J171" s="122">
        <f t="shared" si="29"/>
        <v>0</v>
      </c>
    </row>
    <row r="172" ht="14.25" customHeight="1" spans="1:10">
      <c r="A172" s="107"/>
      <c r="B172" s="134">
        <v>9</v>
      </c>
      <c r="C172" s="109"/>
      <c r="D172" s="110"/>
      <c r="E172" s="110"/>
      <c r="F172" s="133" t="str">
        <f t="shared" si="26"/>
        <v>-</v>
      </c>
      <c r="G172" s="111"/>
      <c r="H172" s="110">
        <f t="shared" si="27"/>
        <v>0</v>
      </c>
      <c r="I172" s="137" t="str">
        <f t="shared" si="28"/>
        <v>-</v>
      </c>
      <c r="J172" s="122">
        <f t="shared" si="29"/>
        <v>0</v>
      </c>
    </row>
    <row r="173" ht="14.25" customHeight="1" spans="1:10">
      <c r="A173" s="107"/>
      <c r="B173" s="134">
        <v>10</v>
      </c>
      <c r="C173" s="109"/>
      <c r="D173" s="110"/>
      <c r="E173" s="110"/>
      <c r="F173" s="133" t="str">
        <f t="shared" si="26"/>
        <v>-</v>
      </c>
      <c r="G173" s="111"/>
      <c r="H173" s="110">
        <f t="shared" si="27"/>
        <v>0</v>
      </c>
      <c r="I173" s="137" t="str">
        <f t="shared" si="28"/>
        <v>-</v>
      </c>
      <c r="J173" s="122">
        <f t="shared" si="29"/>
        <v>0</v>
      </c>
    </row>
    <row r="174" ht="14.25" customHeight="1" spans="1:10">
      <c r="A174" s="107"/>
      <c r="B174" s="134">
        <v>11</v>
      </c>
      <c r="C174" s="109"/>
      <c r="D174" s="110"/>
      <c r="E174" s="110"/>
      <c r="F174" s="133" t="str">
        <f t="shared" si="26"/>
        <v>-</v>
      </c>
      <c r="G174" s="111"/>
      <c r="H174" s="110">
        <f t="shared" si="27"/>
        <v>0</v>
      </c>
      <c r="I174" s="137" t="str">
        <f t="shared" si="28"/>
        <v>-</v>
      </c>
      <c r="J174" s="122">
        <f t="shared" si="29"/>
        <v>0</v>
      </c>
    </row>
    <row r="175" ht="14.25" customHeight="1" spans="1:10">
      <c r="A175" s="107"/>
      <c r="B175" s="134">
        <v>12</v>
      </c>
      <c r="C175" s="109"/>
      <c r="D175" s="110"/>
      <c r="E175" s="110"/>
      <c r="F175" s="133" t="str">
        <f t="shared" si="26"/>
        <v>-</v>
      </c>
      <c r="G175" s="111"/>
      <c r="H175" s="110">
        <f t="shared" si="27"/>
        <v>0</v>
      </c>
      <c r="I175" s="137" t="str">
        <f t="shared" si="28"/>
        <v>-</v>
      </c>
      <c r="J175" s="122">
        <f t="shared" si="29"/>
        <v>0</v>
      </c>
    </row>
    <row r="176" ht="14.25" customHeight="1" spans="1:10">
      <c r="A176" s="107"/>
      <c r="B176" s="134">
        <v>13</v>
      </c>
      <c r="C176" s="109"/>
      <c r="D176" s="110"/>
      <c r="E176" s="110"/>
      <c r="F176" s="133" t="str">
        <f t="shared" si="26"/>
        <v>-</v>
      </c>
      <c r="G176" s="111"/>
      <c r="H176" s="110">
        <f t="shared" si="27"/>
        <v>0</v>
      </c>
      <c r="I176" s="137" t="str">
        <f t="shared" si="28"/>
        <v>-</v>
      </c>
      <c r="J176" s="122">
        <f t="shared" si="29"/>
        <v>0</v>
      </c>
    </row>
    <row r="177" ht="14.25" customHeight="1" spans="1:10">
      <c r="A177" s="107"/>
      <c r="B177" s="134">
        <v>14</v>
      </c>
      <c r="C177" s="109"/>
      <c r="D177" s="110"/>
      <c r="E177" s="110"/>
      <c r="F177" s="133" t="str">
        <f t="shared" si="26"/>
        <v>-</v>
      </c>
      <c r="G177" s="111"/>
      <c r="H177" s="110">
        <f t="shared" si="27"/>
        <v>0</v>
      </c>
      <c r="I177" s="137" t="str">
        <f t="shared" si="28"/>
        <v>-</v>
      </c>
      <c r="J177" s="122">
        <f t="shared" si="29"/>
        <v>0</v>
      </c>
    </row>
    <row r="178" ht="14.25" customHeight="1" spans="1:10">
      <c r="A178" s="107"/>
      <c r="B178" s="134">
        <v>15</v>
      </c>
      <c r="C178" s="109"/>
      <c r="D178" s="110"/>
      <c r="E178" s="110"/>
      <c r="F178" s="133" t="str">
        <f t="shared" si="26"/>
        <v>-</v>
      </c>
      <c r="G178" s="111"/>
      <c r="H178" s="110">
        <f t="shared" si="27"/>
        <v>0</v>
      </c>
      <c r="I178" s="137" t="str">
        <f t="shared" si="28"/>
        <v>-</v>
      </c>
      <c r="J178" s="122">
        <f t="shared" si="29"/>
        <v>0</v>
      </c>
    </row>
    <row r="179" ht="14.25" customHeight="1" spans="1:10">
      <c r="A179" s="107"/>
      <c r="B179" s="134">
        <v>16</v>
      </c>
      <c r="C179" s="109"/>
      <c r="D179" s="110"/>
      <c r="E179" s="110"/>
      <c r="F179" s="133" t="str">
        <f t="shared" si="26"/>
        <v>-</v>
      </c>
      <c r="G179" s="111"/>
      <c r="H179" s="110">
        <f t="shared" si="27"/>
        <v>0</v>
      </c>
      <c r="I179" s="137" t="str">
        <f t="shared" si="28"/>
        <v>-</v>
      </c>
      <c r="J179" s="122">
        <f t="shared" si="29"/>
        <v>0</v>
      </c>
    </row>
    <row r="180" ht="14.25" customHeight="1" spans="1:10">
      <c r="A180" s="107"/>
      <c r="B180" s="134">
        <v>17</v>
      </c>
      <c r="C180" s="109"/>
      <c r="D180" s="110"/>
      <c r="E180" s="110"/>
      <c r="F180" s="133" t="str">
        <f t="shared" si="26"/>
        <v>-</v>
      </c>
      <c r="G180" s="111"/>
      <c r="H180" s="110">
        <f t="shared" si="27"/>
        <v>0</v>
      </c>
      <c r="I180" s="137" t="str">
        <f t="shared" si="28"/>
        <v>-</v>
      </c>
      <c r="J180" s="122">
        <f t="shared" si="29"/>
        <v>0</v>
      </c>
    </row>
    <row r="181" ht="14.25" customHeight="1" spans="1:10">
      <c r="A181" s="107"/>
      <c r="B181" s="134">
        <v>18</v>
      </c>
      <c r="C181" s="109"/>
      <c r="D181" s="110"/>
      <c r="E181" s="110"/>
      <c r="F181" s="133" t="str">
        <f t="shared" si="26"/>
        <v>-</v>
      </c>
      <c r="G181" s="111"/>
      <c r="H181" s="110">
        <f t="shared" si="27"/>
        <v>0</v>
      </c>
      <c r="I181" s="137" t="str">
        <f t="shared" si="28"/>
        <v>-</v>
      </c>
      <c r="J181" s="122">
        <f t="shared" si="29"/>
        <v>0</v>
      </c>
    </row>
    <row r="182" ht="14.25" customHeight="1" spans="1:10">
      <c r="A182" s="107"/>
      <c r="B182" s="134">
        <v>19</v>
      </c>
      <c r="C182" s="109"/>
      <c r="D182" s="110"/>
      <c r="E182" s="110"/>
      <c r="F182" s="133" t="str">
        <f t="shared" si="26"/>
        <v>-</v>
      </c>
      <c r="G182" s="111"/>
      <c r="H182" s="110">
        <f t="shared" si="27"/>
        <v>0</v>
      </c>
      <c r="I182" s="137" t="str">
        <f t="shared" si="28"/>
        <v>-</v>
      </c>
      <c r="J182" s="122">
        <f t="shared" si="29"/>
        <v>0</v>
      </c>
    </row>
    <row r="183" ht="14.25" customHeight="1" spans="1:10">
      <c r="A183" s="107"/>
      <c r="B183" s="134">
        <v>20</v>
      </c>
      <c r="C183" s="109"/>
      <c r="D183" s="110"/>
      <c r="E183" s="110"/>
      <c r="F183" s="133" t="str">
        <f t="shared" si="26"/>
        <v>-</v>
      </c>
      <c r="G183" s="111"/>
      <c r="H183" s="110">
        <f t="shared" si="27"/>
        <v>0</v>
      </c>
      <c r="I183" s="137" t="str">
        <f t="shared" si="28"/>
        <v>-</v>
      </c>
      <c r="J183" s="122">
        <f t="shared" si="29"/>
        <v>0</v>
      </c>
    </row>
    <row r="184" ht="14.25" customHeight="1" spans="1:10">
      <c r="A184" s="107"/>
      <c r="B184" s="134">
        <v>21</v>
      </c>
      <c r="C184" s="109"/>
      <c r="D184" s="110"/>
      <c r="E184" s="110"/>
      <c r="F184" s="133" t="str">
        <f t="shared" si="26"/>
        <v>-</v>
      </c>
      <c r="G184" s="111"/>
      <c r="H184" s="110">
        <f t="shared" si="27"/>
        <v>0</v>
      </c>
      <c r="I184" s="137" t="str">
        <f t="shared" si="28"/>
        <v>-</v>
      </c>
      <c r="J184" s="122">
        <f t="shared" si="29"/>
        <v>0</v>
      </c>
    </row>
    <row r="185" ht="14.25" customHeight="1" spans="1:10">
      <c r="A185" s="107"/>
      <c r="B185" s="134">
        <v>22</v>
      </c>
      <c r="C185" s="109"/>
      <c r="D185" s="110"/>
      <c r="E185" s="110"/>
      <c r="F185" s="133" t="str">
        <f t="shared" si="26"/>
        <v>-</v>
      </c>
      <c r="G185" s="111"/>
      <c r="H185" s="110">
        <f t="shared" si="27"/>
        <v>0</v>
      </c>
      <c r="I185" s="137" t="str">
        <f t="shared" si="28"/>
        <v>-</v>
      </c>
      <c r="J185" s="122">
        <f t="shared" si="29"/>
        <v>0</v>
      </c>
    </row>
    <row r="186" ht="14.25" customHeight="1" spans="1:10">
      <c r="A186" s="107"/>
      <c r="B186" s="134">
        <v>23</v>
      </c>
      <c r="C186" s="109"/>
      <c r="D186" s="110"/>
      <c r="E186" s="110"/>
      <c r="F186" s="133" t="str">
        <f t="shared" si="26"/>
        <v>-</v>
      </c>
      <c r="G186" s="111"/>
      <c r="H186" s="110">
        <f t="shared" si="27"/>
        <v>0</v>
      </c>
      <c r="I186" s="137" t="str">
        <f t="shared" si="28"/>
        <v>-</v>
      </c>
      <c r="J186" s="122">
        <f t="shared" si="29"/>
        <v>0</v>
      </c>
    </row>
    <row r="187" ht="14.25" customHeight="1" spans="1:10">
      <c r="A187" s="107"/>
      <c r="B187" s="134">
        <v>24</v>
      </c>
      <c r="C187" s="109"/>
      <c r="D187" s="110"/>
      <c r="E187" s="110"/>
      <c r="F187" s="133" t="str">
        <f t="shared" si="26"/>
        <v>-</v>
      </c>
      <c r="G187" s="111"/>
      <c r="H187" s="110">
        <f t="shared" si="27"/>
        <v>0</v>
      </c>
      <c r="I187" s="137" t="str">
        <f t="shared" si="28"/>
        <v>-</v>
      </c>
      <c r="J187" s="122">
        <f t="shared" si="29"/>
        <v>0</v>
      </c>
    </row>
    <row r="188" ht="14.25" customHeight="1" spans="1:10">
      <c r="A188" s="107"/>
      <c r="B188" s="134">
        <v>25</v>
      </c>
      <c r="C188" s="109"/>
      <c r="D188" s="110"/>
      <c r="E188" s="110"/>
      <c r="F188" s="133" t="str">
        <f t="shared" si="26"/>
        <v>-</v>
      </c>
      <c r="G188" s="111"/>
      <c r="H188" s="110">
        <f t="shared" si="27"/>
        <v>0</v>
      </c>
      <c r="I188" s="137" t="str">
        <f t="shared" si="28"/>
        <v>-</v>
      </c>
      <c r="J188" s="122">
        <f t="shared" si="29"/>
        <v>0</v>
      </c>
    </row>
    <row r="189" ht="14.25" customHeight="1" spans="1:10">
      <c r="A189" s="107"/>
      <c r="B189" s="134">
        <v>26</v>
      </c>
      <c r="C189" s="109"/>
      <c r="D189" s="110"/>
      <c r="E189" s="110"/>
      <c r="F189" s="133" t="str">
        <f t="shared" si="26"/>
        <v>-</v>
      </c>
      <c r="G189" s="111"/>
      <c r="H189" s="110">
        <f t="shared" si="27"/>
        <v>0</v>
      </c>
      <c r="I189" s="137" t="str">
        <f t="shared" si="28"/>
        <v>-</v>
      </c>
      <c r="J189" s="122">
        <f t="shared" si="29"/>
        <v>0</v>
      </c>
    </row>
    <row r="190" ht="14.25" customHeight="1" spans="1:10">
      <c r="A190" s="107"/>
      <c r="B190" s="134">
        <v>27</v>
      </c>
      <c r="C190" s="109"/>
      <c r="D190" s="110"/>
      <c r="E190" s="110"/>
      <c r="F190" s="133" t="str">
        <f t="shared" si="26"/>
        <v>-</v>
      </c>
      <c r="G190" s="111"/>
      <c r="H190" s="110">
        <f t="shared" si="27"/>
        <v>0</v>
      </c>
      <c r="I190" s="137" t="str">
        <f t="shared" si="28"/>
        <v>-</v>
      </c>
      <c r="J190" s="122">
        <f t="shared" si="29"/>
        <v>0</v>
      </c>
    </row>
    <row r="191" ht="14.25" customHeight="1" spans="1:10">
      <c r="A191" s="107"/>
      <c r="B191" s="134">
        <v>28</v>
      </c>
      <c r="C191" s="109"/>
      <c r="D191" s="110"/>
      <c r="E191" s="110"/>
      <c r="F191" s="133" t="str">
        <f t="shared" si="26"/>
        <v>-</v>
      </c>
      <c r="G191" s="111"/>
      <c r="H191" s="110">
        <f t="shared" si="27"/>
        <v>0</v>
      </c>
      <c r="I191" s="137" t="str">
        <f t="shared" si="28"/>
        <v>-</v>
      </c>
      <c r="J191" s="122">
        <f t="shared" si="29"/>
        <v>0</v>
      </c>
    </row>
    <row r="192" ht="14.25" customHeight="1" spans="1:10">
      <c r="A192" s="107"/>
      <c r="B192" s="134">
        <v>29</v>
      </c>
      <c r="C192" s="109"/>
      <c r="D192" s="110"/>
      <c r="E192" s="110"/>
      <c r="F192" s="133" t="str">
        <f t="shared" si="26"/>
        <v>-</v>
      </c>
      <c r="G192" s="111"/>
      <c r="H192" s="110">
        <f t="shared" si="27"/>
        <v>0</v>
      </c>
      <c r="I192" s="137" t="str">
        <f t="shared" si="28"/>
        <v>-</v>
      </c>
      <c r="J192" s="122">
        <f t="shared" si="29"/>
        <v>0</v>
      </c>
    </row>
    <row r="193" ht="15" customHeight="1" spans="1:10">
      <c r="A193" s="114"/>
      <c r="B193" s="134">
        <v>30</v>
      </c>
      <c r="C193" s="109"/>
      <c r="D193" s="110"/>
      <c r="E193" s="110"/>
      <c r="F193" s="133" t="str">
        <f t="shared" si="26"/>
        <v>-</v>
      </c>
      <c r="G193" s="111"/>
      <c r="H193" s="110">
        <f t="shared" si="27"/>
        <v>0</v>
      </c>
      <c r="I193" s="137" t="str">
        <f t="shared" si="28"/>
        <v>-</v>
      </c>
      <c r="J193" s="122">
        <f t="shared" si="29"/>
        <v>0</v>
      </c>
    </row>
    <row r="194" ht="18" customHeight="1" spans="1:10">
      <c r="A194" s="141" t="s">
        <v>54</v>
      </c>
      <c r="B194" s="142"/>
      <c r="C194" s="143">
        <f>C195+C227+C259</f>
        <v>0</v>
      </c>
      <c r="D194" s="144">
        <f>D195+D227+D259</f>
        <v>0</v>
      </c>
      <c r="E194" s="144">
        <f>E195+E227+E259</f>
        <v>0</v>
      </c>
      <c r="F194" s="145" t="str">
        <f t="shared" si="26"/>
        <v>-</v>
      </c>
      <c r="G194" s="146">
        <f>G195+G227+G259</f>
        <v>0</v>
      </c>
      <c r="H194" s="144">
        <f>H195+H227+H259</f>
        <v>0</v>
      </c>
      <c r="I194" s="146" t="str">
        <f t="shared" si="28"/>
        <v>-</v>
      </c>
      <c r="J194" s="153">
        <f>J195+J227+J259</f>
        <v>0</v>
      </c>
    </row>
    <row r="195" ht="16.5" customHeight="1" spans="1:10">
      <c r="A195" s="147" t="s">
        <v>55</v>
      </c>
      <c r="B195" s="148"/>
      <c r="C195" s="149">
        <f t="shared" ref="C195:H195" si="30">SUM(C196:C226)</f>
        <v>0</v>
      </c>
      <c r="D195" s="150">
        <f t="shared" si="30"/>
        <v>0</v>
      </c>
      <c r="E195" s="150">
        <f t="shared" si="30"/>
        <v>0</v>
      </c>
      <c r="F195" s="151" t="str">
        <f t="shared" si="26"/>
        <v>-</v>
      </c>
      <c r="G195" s="152">
        <f t="shared" si="30"/>
        <v>0</v>
      </c>
      <c r="H195" s="150">
        <f t="shared" si="30"/>
        <v>0</v>
      </c>
      <c r="I195" s="154" t="str">
        <f t="shared" si="28"/>
        <v>-</v>
      </c>
      <c r="J195" s="155">
        <f>SUM(J196:J226)</f>
        <v>0</v>
      </c>
    </row>
    <row r="196" ht="14.25" customHeight="1" spans="1:10">
      <c r="A196" s="131" t="s">
        <v>55</v>
      </c>
      <c r="B196" s="132">
        <v>1</v>
      </c>
      <c r="C196" s="109"/>
      <c r="D196" s="110"/>
      <c r="E196" s="110"/>
      <c r="F196" s="133" t="str">
        <f t="shared" si="26"/>
        <v>-</v>
      </c>
      <c r="G196" s="111"/>
      <c r="H196" s="110">
        <f>D196+E196</f>
        <v>0</v>
      </c>
      <c r="I196" s="137" t="str">
        <f t="shared" si="28"/>
        <v>-</v>
      </c>
      <c r="J196" s="122">
        <f>C196-D196-E196</f>
        <v>0</v>
      </c>
    </row>
    <row r="197" ht="14.25" customHeight="1" spans="1:10">
      <c r="A197" s="107"/>
      <c r="B197" s="134">
        <v>2</v>
      </c>
      <c r="C197" s="109"/>
      <c r="D197" s="110"/>
      <c r="E197" s="110"/>
      <c r="F197" s="133" t="str">
        <f t="shared" ref="F197:F260" si="31">IF(C197&lt;&gt;0,D197/C197,"-")</f>
        <v>-</v>
      </c>
      <c r="G197" s="111"/>
      <c r="H197" s="110">
        <f t="shared" ref="H197:H226" si="32">D197+E197</f>
        <v>0</v>
      </c>
      <c r="I197" s="137" t="str">
        <f t="shared" ref="I197:I260" si="33">IF(G197&lt;&gt;0,G197/D197,"-")</f>
        <v>-</v>
      </c>
      <c r="J197" s="122">
        <f t="shared" ref="J197:J226" si="34">C197-D197-E197</f>
        <v>0</v>
      </c>
    </row>
    <row r="198" ht="14.25" customHeight="1" spans="1:10">
      <c r="A198" s="107"/>
      <c r="B198" s="134">
        <v>3</v>
      </c>
      <c r="C198" s="109"/>
      <c r="D198" s="110"/>
      <c r="E198" s="110"/>
      <c r="F198" s="133" t="str">
        <f t="shared" si="31"/>
        <v>-</v>
      </c>
      <c r="G198" s="111"/>
      <c r="H198" s="110">
        <f t="shared" si="32"/>
        <v>0</v>
      </c>
      <c r="I198" s="137" t="str">
        <f t="shared" si="33"/>
        <v>-</v>
      </c>
      <c r="J198" s="122">
        <f t="shared" si="34"/>
        <v>0</v>
      </c>
    </row>
    <row r="199" ht="14.25" customHeight="1" spans="1:10">
      <c r="A199" s="107"/>
      <c r="B199" s="134">
        <v>4</v>
      </c>
      <c r="C199" s="109"/>
      <c r="D199" s="110"/>
      <c r="E199" s="110"/>
      <c r="F199" s="133" t="str">
        <f t="shared" si="31"/>
        <v>-</v>
      </c>
      <c r="G199" s="111"/>
      <c r="H199" s="110">
        <f t="shared" si="32"/>
        <v>0</v>
      </c>
      <c r="I199" s="137" t="str">
        <f t="shared" si="33"/>
        <v>-</v>
      </c>
      <c r="J199" s="122">
        <f t="shared" si="34"/>
        <v>0</v>
      </c>
    </row>
    <row r="200" ht="14.25" customHeight="1" spans="1:10">
      <c r="A200" s="107"/>
      <c r="B200" s="134">
        <v>5</v>
      </c>
      <c r="C200" s="109"/>
      <c r="D200" s="110"/>
      <c r="E200" s="110"/>
      <c r="F200" s="133" t="str">
        <f t="shared" si="31"/>
        <v>-</v>
      </c>
      <c r="G200" s="111"/>
      <c r="H200" s="110">
        <f t="shared" si="32"/>
        <v>0</v>
      </c>
      <c r="I200" s="137" t="str">
        <f t="shared" si="33"/>
        <v>-</v>
      </c>
      <c r="J200" s="122">
        <f t="shared" si="34"/>
        <v>0</v>
      </c>
    </row>
    <row r="201" ht="14.25" customHeight="1" spans="1:10">
      <c r="A201" s="107"/>
      <c r="B201" s="134">
        <v>6</v>
      </c>
      <c r="C201" s="109"/>
      <c r="D201" s="110"/>
      <c r="E201" s="110"/>
      <c r="F201" s="133" t="str">
        <f t="shared" si="31"/>
        <v>-</v>
      </c>
      <c r="G201" s="111"/>
      <c r="H201" s="110">
        <f t="shared" si="32"/>
        <v>0</v>
      </c>
      <c r="I201" s="137" t="str">
        <f t="shared" si="33"/>
        <v>-</v>
      </c>
      <c r="J201" s="122">
        <f t="shared" si="34"/>
        <v>0</v>
      </c>
    </row>
    <row r="202" ht="14.25" customHeight="1" spans="1:10">
      <c r="A202" s="107"/>
      <c r="B202" s="134">
        <v>7</v>
      </c>
      <c r="C202" s="109"/>
      <c r="D202" s="110"/>
      <c r="E202" s="110"/>
      <c r="F202" s="133" t="str">
        <f t="shared" si="31"/>
        <v>-</v>
      </c>
      <c r="G202" s="111"/>
      <c r="H202" s="110">
        <f t="shared" si="32"/>
        <v>0</v>
      </c>
      <c r="I202" s="137" t="str">
        <f t="shared" si="33"/>
        <v>-</v>
      </c>
      <c r="J202" s="122">
        <f t="shared" si="34"/>
        <v>0</v>
      </c>
    </row>
    <row r="203" ht="14.25" customHeight="1" spans="1:10">
      <c r="A203" s="107"/>
      <c r="B203" s="134">
        <v>8</v>
      </c>
      <c r="C203" s="109"/>
      <c r="D203" s="110"/>
      <c r="E203" s="110"/>
      <c r="F203" s="133" t="str">
        <f t="shared" si="31"/>
        <v>-</v>
      </c>
      <c r="G203" s="111"/>
      <c r="H203" s="110">
        <f t="shared" si="32"/>
        <v>0</v>
      </c>
      <c r="I203" s="137" t="str">
        <f t="shared" si="33"/>
        <v>-</v>
      </c>
      <c r="J203" s="122">
        <f t="shared" si="34"/>
        <v>0</v>
      </c>
    </row>
    <row r="204" ht="14.25" customHeight="1" spans="1:10">
      <c r="A204" s="107"/>
      <c r="B204" s="134">
        <v>9</v>
      </c>
      <c r="C204" s="109"/>
      <c r="D204" s="110"/>
      <c r="E204" s="110"/>
      <c r="F204" s="133" t="str">
        <f t="shared" si="31"/>
        <v>-</v>
      </c>
      <c r="G204" s="111"/>
      <c r="H204" s="110">
        <f t="shared" si="32"/>
        <v>0</v>
      </c>
      <c r="I204" s="137" t="str">
        <f t="shared" si="33"/>
        <v>-</v>
      </c>
      <c r="J204" s="122">
        <f t="shared" si="34"/>
        <v>0</v>
      </c>
    </row>
    <row r="205" ht="14.25" customHeight="1" spans="1:10">
      <c r="A205" s="107"/>
      <c r="B205" s="134">
        <v>10</v>
      </c>
      <c r="C205" s="109"/>
      <c r="D205" s="110"/>
      <c r="E205" s="110"/>
      <c r="F205" s="133" t="str">
        <f t="shared" si="31"/>
        <v>-</v>
      </c>
      <c r="G205" s="111"/>
      <c r="H205" s="110">
        <f t="shared" si="32"/>
        <v>0</v>
      </c>
      <c r="I205" s="137" t="str">
        <f t="shared" si="33"/>
        <v>-</v>
      </c>
      <c r="J205" s="122">
        <f t="shared" si="34"/>
        <v>0</v>
      </c>
    </row>
    <row r="206" ht="14.25" customHeight="1" spans="1:10">
      <c r="A206" s="107"/>
      <c r="B206" s="134">
        <v>11</v>
      </c>
      <c r="C206" s="109"/>
      <c r="D206" s="110"/>
      <c r="E206" s="110"/>
      <c r="F206" s="133" t="str">
        <f t="shared" si="31"/>
        <v>-</v>
      </c>
      <c r="G206" s="111"/>
      <c r="H206" s="110">
        <f t="shared" si="32"/>
        <v>0</v>
      </c>
      <c r="I206" s="137" t="str">
        <f t="shared" si="33"/>
        <v>-</v>
      </c>
      <c r="J206" s="122">
        <f t="shared" si="34"/>
        <v>0</v>
      </c>
    </row>
    <row r="207" ht="14.25" customHeight="1" spans="1:10">
      <c r="A207" s="107"/>
      <c r="B207" s="134">
        <v>12</v>
      </c>
      <c r="C207" s="109"/>
      <c r="D207" s="110"/>
      <c r="E207" s="110"/>
      <c r="F207" s="133" t="str">
        <f t="shared" si="31"/>
        <v>-</v>
      </c>
      <c r="G207" s="111"/>
      <c r="H207" s="110">
        <f t="shared" si="32"/>
        <v>0</v>
      </c>
      <c r="I207" s="137" t="str">
        <f t="shared" si="33"/>
        <v>-</v>
      </c>
      <c r="J207" s="122">
        <f t="shared" si="34"/>
        <v>0</v>
      </c>
    </row>
    <row r="208" ht="14.25" customHeight="1" spans="1:10">
      <c r="A208" s="107"/>
      <c r="B208" s="134">
        <v>13</v>
      </c>
      <c r="C208" s="109"/>
      <c r="D208" s="110"/>
      <c r="E208" s="110"/>
      <c r="F208" s="133" t="str">
        <f t="shared" si="31"/>
        <v>-</v>
      </c>
      <c r="G208" s="111"/>
      <c r="H208" s="110">
        <f t="shared" si="32"/>
        <v>0</v>
      </c>
      <c r="I208" s="137" t="str">
        <f t="shared" si="33"/>
        <v>-</v>
      </c>
      <c r="J208" s="122">
        <f t="shared" si="34"/>
        <v>0</v>
      </c>
    </row>
    <row r="209" ht="14.25" customHeight="1" spans="1:10">
      <c r="A209" s="107"/>
      <c r="B209" s="134">
        <v>14</v>
      </c>
      <c r="C209" s="109"/>
      <c r="D209" s="110"/>
      <c r="E209" s="110"/>
      <c r="F209" s="133" t="str">
        <f t="shared" si="31"/>
        <v>-</v>
      </c>
      <c r="G209" s="111"/>
      <c r="H209" s="110">
        <f t="shared" si="32"/>
        <v>0</v>
      </c>
      <c r="I209" s="137" t="str">
        <f t="shared" si="33"/>
        <v>-</v>
      </c>
      <c r="J209" s="122">
        <f t="shared" si="34"/>
        <v>0</v>
      </c>
    </row>
    <row r="210" ht="14.25" customHeight="1" spans="1:10">
      <c r="A210" s="107"/>
      <c r="B210" s="134">
        <v>15</v>
      </c>
      <c r="C210" s="109"/>
      <c r="D210" s="110"/>
      <c r="E210" s="110"/>
      <c r="F210" s="133" t="str">
        <f t="shared" si="31"/>
        <v>-</v>
      </c>
      <c r="G210" s="111"/>
      <c r="H210" s="110">
        <f t="shared" si="32"/>
        <v>0</v>
      </c>
      <c r="I210" s="137" t="str">
        <f t="shared" si="33"/>
        <v>-</v>
      </c>
      <c r="J210" s="122">
        <f t="shared" si="34"/>
        <v>0</v>
      </c>
    </row>
    <row r="211" ht="14.25" customHeight="1" spans="1:10">
      <c r="A211" s="107"/>
      <c r="B211" s="134">
        <v>16</v>
      </c>
      <c r="C211" s="109"/>
      <c r="D211" s="110"/>
      <c r="E211" s="110"/>
      <c r="F211" s="133" t="str">
        <f t="shared" si="31"/>
        <v>-</v>
      </c>
      <c r="G211" s="111"/>
      <c r="H211" s="110">
        <f t="shared" si="32"/>
        <v>0</v>
      </c>
      <c r="I211" s="137" t="str">
        <f t="shared" si="33"/>
        <v>-</v>
      </c>
      <c r="J211" s="122">
        <f t="shared" si="34"/>
        <v>0</v>
      </c>
    </row>
    <row r="212" ht="14.25" customHeight="1" spans="1:10">
      <c r="A212" s="107"/>
      <c r="B212" s="134">
        <v>17</v>
      </c>
      <c r="C212" s="109"/>
      <c r="D212" s="110"/>
      <c r="E212" s="110"/>
      <c r="F212" s="133" t="str">
        <f t="shared" si="31"/>
        <v>-</v>
      </c>
      <c r="G212" s="111"/>
      <c r="H212" s="110">
        <f t="shared" si="32"/>
        <v>0</v>
      </c>
      <c r="I212" s="137" t="str">
        <f t="shared" si="33"/>
        <v>-</v>
      </c>
      <c r="J212" s="122">
        <f t="shared" si="34"/>
        <v>0</v>
      </c>
    </row>
    <row r="213" ht="14.25" customHeight="1" spans="1:10">
      <c r="A213" s="107"/>
      <c r="B213" s="134">
        <v>18</v>
      </c>
      <c r="C213" s="109"/>
      <c r="D213" s="110"/>
      <c r="E213" s="110"/>
      <c r="F213" s="133" t="str">
        <f t="shared" si="31"/>
        <v>-</v>
      </c>
      <c r="G213" s="111"/>
      <c r="H213" s="110">
        <f t="shared" si="32"/>
        <v>0</v>
      </c>
      <c r="I213" s="137" t="str">
        <f t="shared" si="33"/>
        <v>-</v>
      </c>
      <c r="J213" s="122">
        <f t="shared" si="34"/>
        <v>0</v>
      </c>
    </row>
    <row r="214" ht="14.25" customHeight="1" spans="1:10">
      <c r="A214" s="107"/>
      <c r="B214" s="134">
        <v>19</v>
      </c>
      <c r="C214" s="109"/>
      <c r="D214" s="110"/>
      <c r="E214" s="110"/>
      <c r="F214" s="133" t="str">
        <f t="shared" si="31"/>
        <v>-</v>
      </c>
      <c r="G214" s="111"/>
      <c r="H214" s="110">
        <f t="shared" si="32"/>
        <v>0</v>
      </c>
      <c r="I214" s="137" t="str">
        <f t="shared" si="33"/>
        <v>-</v>
      </c>
      <c r="J214" s="122">
        <f t="shared" si="34"/>
        <v>0</v>
      </c>
    </row>
    <row r="215" ht="14.25" customHeight="1" spans="1:10">
      <c r="A215" s="107"/>
      <c r="B215" s="134">
        <v>20</v>
      </c>
      <c r="C215" s="109"/>
      <c r="D215" s="110"/>
      <c r="E215" s="110"/>
      <c r="F215" s="133" t="str">
        <f t="shared" si="31"/>
        <v>-</v>
      </c>
      <c r="G215" s="111"/>
      <c r="H215" s="110">
        <f t="shared" si="32"/>
        <v>0</v>
      </c>
      <c r="I215" s="137" t="str">
        <f t="shared" si="33"/>
        <v>-</v>
      </c>
      <c r="J215" s="122">
        <f t="shared" si="34"/>
        <v>0</v>
      </c>
    </row>
    <row r="216" ht="14.25" customHeight="1" spans="1:10">
      <c r="A216" s="107"/>
      <c r="B216" s="134">
        <v>21</v>
      </c>
      <c r="C216" s="109"/>
      <c r="D216" s="110"/>
      <c r="E216" s="110"/>
      <c r="F216" s="133" t="str">
        <f t="shared" si="31"/>
        <v>-</v>
      </c>
      <c r="G216" s="111"/>
      <c r="H216" s="110">
        <f t="shared" si="32"/>
        <v>0</v>
      </c>
      <c r="I216" s="137" t="str">
        <f t="shared" si="33"/>
        <v>-</v>
      </c>
      <c r="J216" s="122">
        <f t="shared" si="34"/>
        <v>0</v>
      </c>
    </row>
    <row r="217" ht="14.25" customHeight="1" spans="1:10">
      <c r="A217" s="107"/>
      <c r="B217" s="134">
        <v>22</v>
      </c>
      <c r="C217" s="109"/>
      <c r="D217" s="110"/>
      <c r="E217" s="110"/>
      <c r="F217" s="133" t="str">
        <f t="shared" si="31"/>
        <v>-</v>
      </c>
      <c r="G217" s="111"/>
      <c r="H217" s="110">
        <f t="shared" si="32"/>
        <v>0</v>
      </c>
      <c r="I217" s="137" t="str">
        <f t="shared" si="33"/>
        <v>-</v>
      </c>
      <c r="J217" s="122">
        <f t="shared" si="34"/>
        <v>0</v>
      </c>
    </row>
    <row r="218" ht="14.25" customHeight="1" spans="1:10">
      <c r="A218" s="107"/>
      <c r="B218" s="134">
        <v>23</v>
      </c>
      <c r="C218" s="109"/>
      <c r="D218" s="110"/>
      <c r="E218" s="110"/>
      <c r="F218" s="133" t="str">
        <f t="shared" si="31"/>
        <v>-</v>
      </c>
      <c r="G218" s="111"/>
      <c r="H218" s="110">
        <f t="shared" si="32"/>
        <v>0</v>
      </c>
      <c r="I218" s="137" t="str">
        <f t="shared" si="33"/>
        <v>-</v>
      </c>
      <c r="J218" s="122">
        <f t="shared" si="34"/>
        <v>0</v>
      </c>
    </row>
    <row r="219" ht="14.25" customHeight="1" spans="1:10">
      <c r="A219" s="107"/>
      <c r="B219" s="134">
        <v>24</v>
      </c>
      <c r="C219" s="109"/>
      <c r="D219" s="110"/>
      <c r="E219" s="110"/>
      <c r="F219" s="133" t="str">
        <f t="shared" si="31"/>
        <v>-</v>
      </c>
      <c r="G219" s="111"/>
      <c r="H219" s="110">
        <f t="shared" si="32"/>
        <v>0</v>
      </c>
      <c r="I219" s="137" t="str">
        <f t="shared" si="33"/>
        <v>-</v>
      </c>
      <c r="J219" s="122">
        <f t="shared" si="34"/>
        <v>0</v>
      </c>
    </row>
    <row r="220" ht="14.25" customHeight="1" spans="1:10">
      <c r="A220" s="107"/>
      <c r="B220" s="134">
        <v>25</v>
      </c>
      <c r="C220" s="109"/>
      <c r="D220" s="110"/>
      <c r="E220" s="110"/>
      <c r="F220" s="133" t="str">
        <f t="shared" si="31"/>
        <v>-</v>
      </c>
      <c r="G220" s="111"/>
      <c r="H220" s="110">
        <f t="shared" si="32"/>
        <v>0</v>
      </c>
      <c r="I220" s="137" t="str">
        <f t="shared" si="33"/>
        <v>-</v>
      </c>
      <c r="J220" s="122">
        <f t="shared" si="34"/>
        <v>0</v>
      </c>
    </row>
    <row r="221" ht="14.25" customHeight="1" spans="1:10">
      <c r="A221" s="107"/>
      <c r="B221" s="134">
        <v>26</v>
      </c>
      <c r="C221" s="109"/>
      <c r="D221" s="110"/>
      <c r="E221" s="110"/>
      <c r="F221" s="133" t="str">
        <f t="shared" si="31"/>
        <v>-</v>
      </c>
      <c r="G221" s="111"/>
      <c r="H221" s="110">
        <f t="shared" si="32"/>
        <v>0</v>
      </c>
      <c r="I221" s="137" t="str">
        <f t="shared" si="33"/>
        <v>-</v>
      </c>
      <c r="J221" s="122">
        <f t="shared" si="34"/>
        <v>0</v>
      </c>
    </row>
    <row r="222" ht="14.25" customHeight="1" spans="1:10">
      <c r="A222" s="107"/>
      <c r="B222" s="134">
        <v>27</v>
      </c>
      <c r="C222" s="109"/>
      <c r="D222" s="110"/>
      <c r="E222" s="110"/>
      <c r="F222" s="133" t="str">
        <f t="shared" si="31"/>
        <v>-</v>
      </c>
      <c r="G222" s="111"/>
      <c r="H222" s="110">
        <f t="shared" si="32"/>
        <v>0</v>
      </c>
      <c r="I222" s="137" t="str">
        <f t="shared" si="33"/>
        <v>-</v>
      </c>
      <c r="J222" s="122">
        <f t="shared" si="34"/>
        <v>0</v>
      </c>
    </row>
    <row r="223" ht="14.25" customHeight="1" spans="1:10">
      <c r="A223" s="107"/>
      <c r="B223" s="134">
        <v>28</v>
      </c>
      <c r="C223" s="109"/>
      <c r="D223" s="110"/>
      <c r="E223" s="110"/>
      <c r="F223" s="133" t="str">
        <f t="shared" si="31"/>
        <v>-</v>
      </c>
      <c r="G223" s="111"/>
      <c r="H223" s="110">
        <f t="shared" si="32"/>
        <v>0</v>
      </c>
      <c r="I223" s="137" t="str">
        <f t="shared" si="33"/>
        <v>-</v>
      </c>
      <c r="J223" s="122">
        <f t="shared" si="34"/>
        <v>0</v>
      </c>
    </row>
    <row r="224" ht="14.25" customHeight="1" spans="1:10">
      <c r="A224" s="107"/>
      <c r="B224" s="134">
        <v>29</v>
      </c>
      <c r="C224" s="109"/>
      <c r="D224" s="110"/>
      <c r="E224" s="110"/>
      <c r="F224" s="133" t="str">
        <f t="shared" si="31"/>
        <v>-</v>
      </c>
      <c r="G224" s="111"/>
      <c r="H224" s="110">
        <f t="shared" si="32"/>
        <v>0</v>
      </c>
      <c r="I224" s="137" t="str">
        <f t="shared" si="33"/>
        <v>-</v>
      </c>
      <c r="J224" s="122">
        <f t="shared" si="34"/>
        <v>0</v>
      </c>
    </row>
    <row r="225" ht="14.25" customHeight="1" spans="1:10">
      <c r="A225" s="107"/>
      <c r="B225" s="134">
        <v>30</v>
      </c>
      <c r="C225" s="109"/>
      <c r="D225" s="110"/>
      <c r="E225" s="110"/>
      <c r="F225" s="133" t="str">
        <f t="shared" si="31"/>
        <v>-</v>
      </c>
      <c r="G225" s="111"/>
      <c r="H225" s="110">
        <f t="shared" si="32"/>
        <v>0</v>
      </c>
      <c r="I225" s="137" t="str">
        <f t="shared" si="33"/>
        <v>-</v>
      </c>
      <c r="J225" s="122">
        <f t="shared" si="34"/>
        <v>0</v>
      </c>
    </row>
    <row r="226" ht="15" customHeight="1" spans="1:10">
      <c r="A226" s="114"/>
      <c r="B226" s="138">
        <v>31</v>
      </c>
      <c r="C226" s="109"/>
      <c r="D226" s="110"/>
      <c r="E226" s="110"/>
      <c r="F226" s="133" t="str">
        <f t="shared" si="31"/>
        <v>-</v>
      </c>
      <c r="G226" s="111"/>
      <c r="H226" s="110">
        <f t="shared" si="32"/>
        <v>0</v>
      </c>
      <c r="I226" s="137" t="str">
        <f t="shared" si="33"/>
        <v>-</v>
      </c>
      <c r="J226" s="122">
        <f t="shared" si="34"/>
        <v>0</v>
      </c>
    </row>
    <row r="227" ht="16.5" customHeight="1" spans="1:10">
      <c r="A227" s="147" t="s">
        <v>56</v>
      </c>
      <c r="B227" s="148"/>
      <c r="C227" s="149">
        <f>SUM(C228:C258)</f>
        <v>0</v>
      </c>
      <c r="D227" s="150">
        <f>SUM(D228:D258)</f>
        <v>0</v>
      </c>
      <c r="E227" s="150">
        <f>SUM(E228:E258)</f>
        <v>0</v>
      </c>
      <c r="F227" s="151" t="str">
        <f t="shared" si="31"/>
        <v>-</v>
      </c>
      <c r="G227" s="152">
        <f>SUM(G228:G258)</f>
        <v>0</v>
      </c>
      <c r="H227" s="150">
        <f>SUM(H228:H258)</f>
        <v>0</v>
      </c>
      <c r="I227" s="154" t="str">
        <f t="shared" si="33"/>
        <v>-</v>
      </c>
      <c r="J227" s="155">
        <f>SUM(J228:J258)</f>
        <v>0</v>
      </c>
    </row>
    <row r="228" ht="15" customHeight="1" spans="1:10">
      <c r="A228" s="114"/>
      <c r="B228" s="138">
        <v>1</v>
      </c>
      <c r="C228" s="109"/>
      <c r="D228" s="110"/>
      <c r="E228" s="110"/>
      <c r="F228" s="133" t="str">
        <f t="shared" si="31"/>
        <v>-</v>
      </c>
      <c r="G228" s="111"/>
      <c r="H228" s="110">
        <f t="shared" ref="H228:H258" si="35">D228+E228</f>
        <v>0</v>
      </c>
      <c r="I228" s="137" t="str">
        <f t="shared" si="33"/>
        <v>-</v>
      </c>
      <c r="J228" s="122">
        <f t="shared" ref="J228:J258" si="36">C228-D228-E228</f>
        <v>0</v>
      </c>
    </row>
    <row r="229" ht="15" customHeight="1" spans="1:10">
      <c r="A229" s="114"/>
      <c r="B229" s="138">
        <v>2</v>
      </c>
      <c r="C229" s="109"/>
      <c r="D229" s="110"/>
      <c r="E229" s="110"/>
      <c r="F229" s="133" t="str">
        <f t="shared" si="31"/>
        <v>-</v>
      </c>
      <c r="G229" s="111"/>
      <c r="H229" s="110">
        <f t="shared" si="35"/>
        <v>0</v>
      </c>
      <c r="I229" s="137" t="str">
        <f t="shared" si="33"/>
        <v>-</v>
      </c>
      <c r="J229" s="122">
        <f t="shared" si="36"/>
        <v>0</v>
      </c>
    </row>
    <row r="230" ht="15" customHeight="1" spans="1:10">
      <c r="A230" s="114"/>
      <c r="B230" s="138">
        <v>3</v>
      </c>
      <c r="C230" s="109"/>
      <c r="D230" s="110"/>
      <c r="E230" s="110"/>
      <c r="F230" s="133" t="str">
        <f t="shared" si="31"/>
        <v>-</v>
      </c>
      <c r="G230" s="111"/>
      <c r="H230" s="110">
        <f t="shared" si="35"/>
        <v>0</v>
      </c>
      <c r="I230" s="137" t="str">
        <f t="shared" si="33"/>
        <v>-</v>
      </c>
      <c r="J230" s="122">
        <f t="shared" si="36"/>
        <v>0</v>
      </c>
    </row>
    <row r="231" ht="15" customHeight="1" spans="1:10">
      <c r="A231" s="114"/>
      <c r="B231" s="138">
        <v>4</v>
      </c>
      <c r="C231" s="109"/>
      <c r="D231" s="110"/>
      <c r="E231" s="110"/>
      <c r="F231" s="133" t="str">
        <f t="shared" si="31"/>
        <v>-</v>
      </c>
      <c r="G231" s="111"/>
      <c r="H231" s="110">
        <f t="shared" si="35"/>
        <v>0</v>
      </c>
      <c r="I231" s="137" t="str">
        <f t="shared" si="33"/>
        <v>-</v>
      </c>
      <c r="J231" s="122">
        <f t="shared" si="36"/>
        <v>0</v>
      </c>
    </row>
    <row r="232" ht="15" customHeight="1" spans="1:10">
      <c r="A232" s="114"/>
      <c r="B232" s="138">
        <v>5</v>
      </c>
      <c r="C232" s="109"/>
      <c r="D232" s="110"/>
      <c r="E232" s="110"/>
      <c r="F232" s="133" t="str">
        <f t="shared" si="31"/>
        <v>-</v>
      </c>
      <c r="G232" s="111"/>
      <c r="H232" s="110">
        <f t="shared" si="35"/>
        <v>0</v>
      </c>
      <c r="I232" s="137" t="str">
        <f t="shared" si="33"/>
        <v>-</v>
      </c>
      <c r="J232" s="122">
        <f t="shared" si="36"/>
        <v>0</v>
      </c>
    </row>
    <row r="233" ht="15" customHeight="1" spans="1:10">
      <c r="A233" s="114"/>
      <c r="B233" s="138">
        <v>6</v>
      </c>
      <c r="C233" s="109"/>
      <c r="D233" s="110"/>
      <c r="E233" s="110"/>
      <c r="F233" s="133" t="str">
        <f t="shared" si="31"/>
        <v>-</v>
      </c>
      <c r="G233" s="111"/>
      <c r="H233" s="110">
        <f t="shared" si="35"/>
        <v>0</v>
      </c>
      <c r="I233" s="137" t="str">
        <f t="shared" si="33"/>
        <v>-</v>
      </c>
      <c r="J233" s="122">
        <f t="shared" si="36"/>
        <v>0</v>
      </c>
    </row>
    <row r="234" ht="15" customHeight="1" spans="1:10">
      <c r="A234" s="114"/>
      <c r="B234" s="138">
        <v>7</v>
      </c>
      <c r="C234" s="109"/>
      <c r="D234" s="110"/>
      <c r="E234" s="110"/>
      <c r="F234" s="133" t="str">
        <f t="shared" si="31"/>
        <v>-</v>
      </c>
      <c r="G234" s="111"/>
      <c r="H234" s="110">
        <f t="shared" si="35"/>
        <v>0</v>
      </c>
      <c r="I234" s="137" t="str">
        <f t="shared" si="33"/>
        <v>-</v>
      </c>
      <c r="J234" s="122">
        <f t="shared" si="36"/>
        <v>0</v>
      </c>
    </row>
    <row r="235" ht="15" customHeight="1" spans="1:10">
      <c r="A235" s="114"/>
      <c r="B235" s="138">
        <v>8</v>
      </c>
      <c r="C235" s="109"/>
      <c r="D235" s="110"/>
      <c r="E235" s="110"/>
      <c r="F235" s="133" t="str">
        <f t="shared" si="31"/>
        <v>-</v>
      </c>
      <c r="G235" s="111"/>
      <c r="H235" s="110">
        <f t="shared" si="35"/>
        <v>0</v>
      </c>
      <c r="I235" s="137" t="str">
        <f t="shared" si="33"/>
        <v>-</v>
      </c>
      <c r="J235" s="122">
        <f t="shared" si="36"/>
        <v>0</v>
      </c>
    </row>
    <row r="236" ht="15" customHeight="1" spans="1:10">
      <c r="A236" s="114"/>
      <c r="B236" s="138">
        <v>9</v>
      </c>
      <c r="C236" s="109"/>
      <c r="D236" s="110"/>
      <c r="E236" s="110"/>
      <c r="F236" s="133" t="str">
        <f t="shared" si="31"/>
        <v>-</v>
      </c>
      <c r="G236" s="111"/>
      <c r="H236" s="110">
        <f t="shared" si="35"/>
        <v>0</v>
      </c>
      <c r="I236" s="137" t="str">
        <f t="shared" si="33"/>
        <v>-</v>
      </c>
      <c r="J236" s="122">
        <f t="shared" si="36"/>
        <v>0</v>
      </c>
    </row>
    <row r="237" ht="15" customHeight="1" spans="1:10">
      <c r="A237" s="114"/>
      <c r="B237" s="138">
        <v>10</v>
      </c>
      <c r="C237" s="109"/>
      <c r="D237" s="110"/>
      <c r="E237" s="110"/>
      <c r="F237" s="133" t="str">
        <f t="shared" si="31"/>
        <v>-</v>
      </c>
      <c r="G237" s="111"/>
      <c r="H237" s="110">
        <f t="shared" si="35"/>
        <v>0</v>
      </c>
      <c r="I237" s="137" t="str">
        <f t="shared" si="33"/>
        <v>-</v>
      </c>
      <c r="J237" s="122">
        <f t="shared" si="36"/>
        <v>0</v>
      </c>
    </row>
    <row r="238" ht="15" customHeight="1" spans="1:10">
      <c r="A238" s="114"/>
      <c r="B238" s="138">
        <v>11</v>
      </c>
      <c r="C238" s="109"/>
      <c r="D238" s="110"/>
      <c r="E238" s="110"/>
      <c r="F238" s="133" t="str">
        <f t="shared" si="31"/>
        <v>-</v>
      </c>
      <c r="G238" s="111"/>
      <c r="H238" s="110">
        <f t="shared" si="35"/>
        <v>0</v>
      </c>
      <c r="I238" s="137" t="str">
        <f t="shared" si="33"/>
        <v>-</v>
      </c>
      <c r="J238" s="122">
        <f t="shared" si="36"/>
        <v>0</v>
      </c>
    </row>
    <row r="239" ht="15" customHeight="1" spans="1:10">
      <c r="A239" s="114"/>
      <c r="B239" s="138">
        <v>12</v>
      </c>
      <c r="C239" s="109"/>
      <c r="D239" s="110"/>
      <c r="E239" s="110"/>
      <c r="F239" s="133" t="str">
        <f t="shared" si="31"/>
        <v>-</v>
      </c>
      <c r="G239" s="111"/>
      <c r="H239" s="110">
        <f t="shared" si="35"/>
        <v>0</v>
      </c>
      <c r="I239" s="137" t="str">
        <f t="shared" si="33"/>
        <v>-</v>
      </c>
      <c r="J239" s="122">
        <f t="shared" si="36"/>
        <v>0</v>
      </c>
    </row>
    <row r="240" ht="15" customHeight="1" spans="1:10">
      <c r="A240" s="114"/>
      <c r="B240" s="138">
        <v>13</v>
      </c>
      <c r="C240" s="109"/>
      <c r="D240" s="110"/>
      <c r="E240" s="110"/>
      <c r="F240" s="133" t="str">
        <f t="shared" si="31"/>
        <v>-</v>
      </c>
      <c r="G240" s="111"/>
      <c r="H240" s="110">
        <f t="shared" si="35"/>
        <v>0</v>
      </c>
      <c r="I240" s="137" t="str">
        <f t="shared" si="33"/>
        <v>-</v>
      </c>
      <c r="J240" s="122">
        <f t="shared" si="36"/>
        <v>0</v>
      </c>
    </row>
    <row r="241" ht="15" customHeight="1" spans="1:10">
      <c r="A241" s="114"/>
      <c r="B241" s="138">
        <v>14</v>
      </c>
      <c r="C241" s="109"/>
      <c r="D241" s="110"/>
      <c r="E241" s="110"/>
      <c r="F241" s="133" t="str">
        <f t="shared" si="31"/>
        <v>-</v>
      </c>
      <c r="G241" s="111"/>
      <c r="H241" s="110">
        <f t="shared" si="35"/>
        <v>0</v>
      </c>
      <c r="I241" s="137" t="str">
        <f t="shared" si="33"/>
        <v>-</v>
      </c>
      <c r="J241" s="122">
        <f t="shared" si="36"/>
        <v>0</v>
      </c>
    </row>
    <row r="242" ht="15" customHeight="1" spans="1:10">
      <c r="A242" s="114"/>
      <c r="B242" s="138">
        <v>15</v>
      </c>
      <c r="C242" s="109"/>
      <c r="D242" s="110"/>
      <c r="E242" s="110"/>
      <c r="F242" s="133" t="str">
        <f t="shared" si="31"/>
        <v>-</v>
      </c>
      <c r="G242" s="111"/>
      <c r="H242" s="110">
        <f t="shared" si="35"/>
        <v>0</v>
      </c>
      <c r="I242" s="137" t="str">
        <f t="shared" si="33"/>
        <v>-</v>
      </c>
      <c r="J242" s="122">
        <f t="shared" si="36"/>
        <v>0</v>
      </c>
    </row>
    <row r="243" ht="15" customHeight="1" spans="1:10">
      <c r="A243" s="114"/>
      <c r="B243" s="138">
        <v>16</v>
      </c>
      <c r="C243" s="109"/>
      <c r="D243" s="110"/>
      <c r="E243" s="110"/>
      <c r="F243" s="133" t="str">
        <f t="shared" si="31"/>
        <v>-</v>
      </c>
      <c r="G243" s="111"/>
      <c r="H243" s="110">
        <f t="shared" si="35"/>
        <v>0</v>
      </c>
      <c r="I243" s="137" t="str">
        <f t="shared" si="33"/>
        <v>-</v>
      </c>
      <c r="J243" s="122">
        <f t="shared" si="36"/>
        <v>0</v>
      </c>
    </row>
    <row r="244" ht="15" customHeight="1" spans="1:10">
      <c r="A244" s="114"/>
      <c r="B244" s="138">
        <v>17</v>
      </c>
      <c r="C244" s="109"/>
      <c r="D244" s="110"/>
      <c r="E244" s="110"/>
      <c r="F244" s="133" t="str">
        <f t="shared" si="31"/>
        <v>-</v>
      </c>
      <c r="G244" s="111"/>
      <c r="H244" s="110">
        <f t="shared" si="35"/>
        <v>0</v>
      </c>
      <c r="I244" s="137" t="str">
        <f t="shared" si="33"/>
        <v>-</v>
      </c>
      <c r="J244" s="122">
        <f t="shared" si="36"/>
        <v>0</v>
      </c>
    </row>
    <row r="245" ht="15" customHeight="1" spans="1:10">
      <c r="A245" s="114"/>
      <c r="B245" s="138">
        <v>18</v>
      </c>
      <c r="C245" s="109"/>
      <c r="D245" s="110"/>
      <c r="E245" s="110"/>
      <c r="F245" s="133" t="str">
        <f t="shared" si="31"/>
        <v>-</v>
      </c>
      <c r="G245" s="111"/>
      <c r="H245" s="110">
        <f t="shared" si="35"/>
        <v>0</v>
      </c>
      <c r="I245" s="137" t="str">
        <f t="shared" si="33"/>
        <v>-</v>
      </c>
      <c r="J245" s="122">
        <f t="shared" si="36"/>
        <v>0</v>
      </c>
    </row>
    <row r="246" ht="15" customHeight="1" spans="1:10">
      <c r="A246" s="114"/>
      <c r="B246" s="138">
        <v>19</v>
      </c>
      <c r="C246" s="109"/>
      <c r="D246" s="110"/>
      <c r="E246" s="110"/>
      <c r="F246" s="133" t="str">
        <f t="shared" si="31"/>
        <v>-</v>
      </c>
      <c r="G246" s="111"/>
      <c r="H246" s="110">
        <f t="shared" si="35"/>
        <v>0</v>
      </c>
      <c r="I246" s="137" t="str">
        <f t="shared" si="33"/>
        <v>-</v>
      </c>
      <c r="J246" s="122">
        <f t="shared" si="36"/>
        <v>0</v>
      </c>
    </row>
    <row r="247" ht="15" customHeight="1" spans="1:10">
      <c r="A247" s="114"/>
      <c r="B247" s="138">
        <v>20</v>
      </c>
      <c r="C247" s="109"/>
      <c r="D247" s="110"/>
      <c r="E247" s="110"/>
      <c r="F247" s="133" t="str">
        <f t="shared" si="31"/>
        <v>-</v>
      </c>
      <c r="G247" s="111"/>
      <c r="H247" s="110">
        <f t="shared" si="35"/>
        <v>0</v>
      </c>
      <c r="I247" s="137" t="str">
        <f t="shared" si="33"/>
        <v>-</v>
      </c>
      <c r="J247" s="122">
        <f t="shared" si="36"/>
        <v>0</v>
      </c>
    </row>
    <row r="248" ht="15" customHeight="1" spans="1:10">
      <c r="A248" s="114"/>
      <c r="B248" s="138">
        <v>21</v>
      </c>
      <c r="C248" s="109"/>
      <c r="D248" s="110"/>
      <c r="E248" s="110"/>
      <c r="F248" s="133" t="str">
        <f t="shared" si="31"/>
        <v>-</v>
      </c>
      <c r="G248" s="111"/>
      <c r="H248" s="110">
        <f t="shared" si="35"/>
        <v>0</v>
      </c>
      <c r="I248" s="137" t="str">
        <f t="shared" si="33"/>
        <v>-</v>
      </c>
      <c r="J248" s="122">
        <f t="shared" si="36"/>
        <v>0</v>
      </c>
    </row>
    <row r="249" ht="15" customHeight="1" spans="1:10">
      <c r="A249" s="114"/>
      <c r="B249" s="138">
        <v>22</v>
      </c>
      <c r="C249" s="109"/>
      <c r="D249" s="110"/>
      <c r="E249" s="110"/>
      <c r="F249" s="133" t="str">
        <f t="shared" si="31"/>
        <v>-</v>
      </c>
      <c r="G249" s="111"/>
      <c r="H249" s="110">
        <f t="shared" si="35"/>
        <v>0</v>
      </c>
      <c r="I249" s="137" t="str">
        <f t="shared" si="33"/>
        <v>-</v>
      </c>
      <c r="J249" s="122">
        <f t="shared" si="36"/>
        <v>0</v>
      </c>
    </row>
    <row r="250" ht="15" customHeight="1" spans="1:10">
      <c r="A250" s="114"/>
      <c r="B250" s="138">
        <v>23</v>
      </c>
      <c r="C250" s="109"/>
      <c r="D250" s="110"/>
      <c r="E250" s="110"/>
      <c r="F250" s="133" t="str">
        <f t="shared" si="31"/>
        <v>-</v>
      </c>
      <c r="G250" s="111"/>
      <c r="H250" s="110">
        <f t="shared" si="35"/>
        <v>0</v>
      </c>
      <c r="I250" s="137" t="str">
        <f t="shared" si="33"/>
        <v>-</v>
      </c>
      <c r="J250" s="122">
        <f t="shared" si="36"/>
        <v>0</v>
      </c>
    </row>
    <row r="251" ht="15" customHeight="1" spans="1:10">
      <c r="A251" s="114"/>
      <c r="B251" s="138">
        <v>24</v>
      </c>
      <c r="C251" s="109"/>
      <c r="D251" s="110"/>
      <c r="E251" s="110"/>
      <c r="F251" s="133" t="str">
        <f t="shared" si="31"/>
        <v>-</v>
      </c>
      <c r="G251" s="111"/>
      <c r="H251" s="110">
        <f t="shared" si="35"/>
        <v>0</v>
      </c>
      <c r="I251" s="137" t="str">
        <f t="shared" si="33"/>
        <v>-</v>
      </c>
      <c r="J251" s="122">
        <f t="shared" si="36"/>
        <v>0</v>
      </c>
    </row>
    <row r="252" ht="15" customHeight="1" spans="1:10">
      <c r="A252" s="114"/>
      <c r="B252" s="138">
        <v>25</v>
      </c>
      <c r="C252" s="109"/>
      <c r="D252" s="110"/>
      <c r="E252" s="110"/>
      <c r="F252" s="133" t="str">
        <f t="shared" si="31"/>
        <v>-</v>
      </c>
      <c r="G252" s="111"/>
      <c r="H252" s="110">
        <f t="shared" si="35"/>
        <v>0</v>
      </c>
      <c r="I252" s="137" t="str">
        <f t="shared" si="33"/>
        <v>-</v>
      </c>
      <c r="J252" s="122">
        <f t="shared" si="36"/>
        <v>0</v>
      </c>
    </row>
    <row r="253" ht="15" customHeight="1" spans="1:10">
      <c r="A253" s="114"/>
      <c r="B253" s="138">
        <v>26</v>
      </c>
      <c r="C253" s="109"/>
      <c r="D253" s="110"/>
      <c r="E253" s="110"/>
      <c r="F253" s="133" t="str">
        <f t="shared" si="31"/>
        <v>-</v>
      </c>
      <c r="G253" s="111"/>
      <c r="H253" s="110">
        <f t="shared" si="35"/>
        <v>0</v>
      </c>
      <c r="I253" s="137" t="str">
        <f t="shared" si="33"/>
        <v>-</v>
      </c>
      <c r="J253" s="122">
        <f t="shared" si="36"/>
        <v>0</v>
      </c>
    </row>
    <row r="254" ht="15" customHeight="1" spans="1:10">
      <c r="A254" s="114"/>
      <c r="B254" s="138">
        <v>27</v>
      </c>
      <c r="C254" s="109"/>
      <c r="D254" s="110"/>
      <c r="E254" s="110"/>
      <c r="F254" s="133" t="str">
        <f t="shared" si="31"/>
        <v>-</v>
      </c>
      <c r="G254" s="111"/>
      <c r="H254" s="110">
        <f t="shared" si="35"/>
        <v>0</v>
      </c>
      <c r="I254" s="137" t="str">
        <f t="shared" si="33"/>
        <v>-</v>
      </c>
      <c r="J254" s="122">
        <f t="shared" si="36"/>
        <v>0</v>
      </c>
    </row>
    <row r="255" ht="15" customHeight="1" spans="1:10">
      <c r="A255" s="114"/>
      <c r="B255" s="138">
        <v>28</v>
      </c>
      <c r="C255" s="109"/>
      <c r="D255" s="110"/>
      <c r="E255" s="110"/>
      <c r="F255" s="133" t="str">
        <f t="shared" si="31"/>
        <v>-</v>
      </c>
      <c r="G255" s="111"/>
      <c r="H255" s="110">
        <f t="shared" si="35"/>
        <v>0</v>
      </c>
      <c r="I255" s="137" t="str">
        <f t="shared" si="33"/>
        <v>-</v>
      </c>
      <c r="J255" s="122">
        <f t="shared" si="36"/>
        <v>0</v>
      </c>
    </row>
    <row r="256" ht="15" customHeight="1" spans="1:10">
      <c r="A256" s="114"/>
      <c r="B256" s="138">
        <v>29</v>
      </c>
      <c r="C256" s="109"/>
      <c r="D256" s="110"/>
      <c r="E256" s="110"/>
      <c r="F256" s="133" t="str">
        <f t="shared" si="31"/>
        <v>-</v>
      </c>
      <c r="G256" s="111"/>
      <c r="H256" s="110">
        <f t="shared" si="35"/>
        <v>0</v>
      </c>
      <c r="I256" s="137" t="str">
        <f t="shared" si="33"/>
        <v>-</v>
      </c>
      <c r="J256" s="122">
        <f t="shared" si="36"/>
        <v>0</v>
      </c>
    </row>
    <row r="257" ht="15" customHeight="1" spans="1:10">
      <c r="A257" s="114"/>
      <c r="B257" s="138">
        <v>30</v>
      </c>
      <c r="C257" s="109"/>
      <c r="D257" s="110"/>
      <c r="E257" s="110"/>
      <c r="F257" s="133" t="str">
        <f t="shared" si="31"/>
        <v>-</v>
      </c>
      <c r="G257" s="111"/>
      <c r="H257" s="110">
        <f t="shared" si="35"/>
        <v>0</v>
      </c>
      <c r="I257" s="137" t="str">
        <f t="shared" si="33"/>
        <v>-</v>
      </c>
      <c r="J257" s="122">
        <f t="shared" si="36"/>
        <v>0</v>
      </c>
    </row>
    <row r="258" ht="15" customHeight="1" spans="1:10">
      <c r="A258" s="114"/>
      <c r="B258" s="138">
        <v>31</v>
      </c>
      <c r="C258" s="109"/>
      <c r="D258" s="110"/>
      <c r="E258" s="110"/>
      <c r="F258" s="133" t="str">
        <f t="shared" si="31"/>
        <v>-</v>
      </c>
      <c r="G258" s="111"/>
      <c r="H258" s="110">
        <f t="shared" si="35"/>
        <v>0</v>
      </c>
      <c r="I258" s="137" t="str">
        <f t="shared" si="33"/>
        <v>-</v>
      </c>
      <c r="J258" s="122">
        <f t="shared" si="36"/>
        <v>0</v>
      </c>
    </row>
    <row r="259" ht="16.5" customHeight="1" spans="1:10">
      <c r="A259" s="147" t="s">
        <v>57</v>
      </c>
      <c r="B259" s="148"/>
      <c r="C259" s="156">
        <f>SUM(C260:C289)</f>
        <v>0</v>
      </c>
      <c r="D259" s="156">
        <f>SUM(D260:D289)</f>
        <v>0</v>
      </c>
      <c r="E259" s="156">
        <f>SUM(E260:E289)</f>
        <v>0</v>
      </c>
      <c r="F259" s="151" t="str">
        <f t="shared" si="31"/>
        <v>-</v>
      </c>
      <c r="G259" s="157">
        <f>SUM(G260:G289)</f>
        <v>0</v>
      </c>
      <c r="H259" s="156">
        <f>SUM(H260:H289)</f>
        <v>0</v>
      </c>
      <c r="I259" s="154" t="str">
        <f t="shared" si="33"/>
        <v>-</v>
      </c>
      <c r="J259" s="156">
        <f>SUM(J260:J289)</f>
        <v>0</v>
      </c>
    </row>
    <row r="260" ht="15" customHeight="1" spans="1:10">
      <c r="A260" s="114"/>
      <c r="B260" s="138">
        <v>1</v>
      </c>
      <c r="C260" s="109"/>
      <c r="D260" s="110"/>
      <c r="E260" s="110"/>
      <c r="F260" s="133" t="str">
        <f t="shared" si="31"/>
        <v>-</v>
      </c>
      <c r="G260" s="111"/>
      <c r="H260" s="110">
        <f>D260+E260</f>
        <v>0</v>
      </c>
      <c r="I260" s="137" t="str">
        <f t="shared" si="33"/>
        <v>-</v>
      </c>
      <c r="J260" s="122">
        <f>C260-D260-E260</f>
        <v>0</v>
      </c>
    </row>
    <row r="261" ht="15" customHeight="1" spans="1:10">
      <c r="A261" s="114"/>
      <c r="B261" s="138">
        <v>2</v>
      </c>
      <c r="C261" s="109"/>
      <c r="D261" s="110"/>
      <c r="E261" s="110"/>
      <c r="F261" s="133" t="str">
        <f t="shared" ref="F261:F292" si="37">IF(C261&lt;&gt;0,D261/C261,"-")</f>
        <v>-</v>
      </c>
      <c r="G261" s="111"/>
      <c r="H261" s="110">
        <f t="shared" ref="H261:H289" si="38">D261+E261</f>
        <v>0</v>
      </c>
      <c r="I261" s="137" t="str">
        <f t="shared" ref="I261:I292" si="39">IF(G261&lt;&gt;0,G261/D261,"-")</f>
        <v>-</v>
      </c>
      <c r="J261" s="122">
        <f t="shared" ref="J261:J289" si="40">C261-D261-E261</f>
        <v>0</v>
      </c>
    </row>
    <row r="262" ht="15" customHeight="1" spans="1:10">
      <c r="A262" s="114"/>
      <c r="B262" s="138">
        <v>3</v>
      </c>
      <c r="C262" s="109"/>
      <c r="D262" s="110"/>
      <c r="E262" s="110"/>
      <c r="F262" s="133" t="str">
        <f t="shared" si="37"/>
        <v>-</v>
      </c>
      <c r="G262" s="111"/>
      <c r="H262" s="110">
        <f t="shared" si="38"/>
        <v>0</v>
      </c>
      <c r="I262" s="137" t="str">
        <f t="shared" si="39"/>
        <v>-</v>
      </c>
      <c r="J262" s="122">
        <f t="shared" si="40"/>
        <v>0</v>
      </c>
    </row>
    <row r="263" ht="15" customHeight="1" spans="1:10">
      <c r="A263" s="114"/>
      <c r="B263" s="138">
        <v>4</v>
      </c>
      <c r="C263" s="109"/>
      <c r="D263" s="110"/>
      <c r="E263" s="110"/>
      <c r="F263" s="133" t="str">
        <f t="shared" si="37"/>
        <v>-</v>
      </c>
      <c r="G263" s="111"/>
      <c r="H263" s="110">
        <f t="shared" si="38"/>
        <v>0</v>
      </c>
      <c r="I263" s="137" t="str">
        <f t="shared" si="39"/>
        <v>-</v>
      </c>
      <c r="J263" s="122">
        <f t="shared" si="40"/>
        <v>0</v>
      </c>
    </row>
    <row r="264" ht="15" customHeight="1" spans="1:10">
      <c r="A264" s="114"/>
      <c r="B264" s="138">
        <v>5</v>
      </c>
      <c r="C264" s="109"/>
      <c r="D264" s="110"/>
      <c r="E264" s="110"/>
      <c r="F264" s="133" t="str">
        <f t="shared" si="37"/>
        <v>-</v>
      </c>
      <c r="G264" s="111"/>
      <c r="H264" s="110">
        <f t="shared" si="38"/>
        <v>0</v>
      </c>
      <c r="I264" s="137" t="str">
        <f t="shared" si="39"/>
        <v>-</v>
      </c>
      <c r="J264" s="122">
        <f t="shared" si="40"/>
        <v>0</v>
      </c>
    </row>
    <row r="265" ht="15" customHeight="1" spans="1:10">
      <c r="A265" s="114"/>
      <c r="B265" s="138">
        <v>6</v>
      </c>
      <c r="C265" s="109"/>
      <c r="D265" s="110"/>
      <c r="E265" s="110"/>
      <c r="F265" s="133" t="str">
        <f t="shared" si="37"/>
        <v>-</v>
      </c>
      <c r="G265" s="111"/>
      <c r="H265" s="110">
        <f t="shared" si="38"/>
        <v>0</v>
      </c>
      <c r="I265" s="137" t="str">
        <f t="shared" si="39"/>
        <v>-</v>
      </c>
      <c r="J265" s="122">
        <f t="shared" si="40"/>
        <v>0</v>
      </c>
    </row>
    <row r="266" ht="15" customHeight="1" spans="1:10">
      <c r="A266" s="114"/>
      <c r="B266" s="138">
        <v>7</v>
      </c>
      <c r="C266" s="109"/>
      <c r="D266" s="110"/>
      <c r="E266" s="110"/>
      <c r="F266" s="133" t="str">
        <f t="shared" si="37"/>
        <v>-</v>
      </c>
      <c r="G266" s="111"/>
      <c r="H266" s="110">
        <f t="shared" si="38"/>
        <v>0</v>
      </c>
      <c r="I266" s="137" t="str">
        <f t="shared" si="39"/>
        <v>-</v>
      </c>
      <c r="J266" s="122">
        <f t="shared" si="40"/>
        <v>0</v>
      </c>
    </row>
    <row r="267" ht="15" customHeight="1" spans="1:10">
      <c r="A267" s="114"/>
      <c r="B267" s="138">
        <v>8</v>
      </c>
      <c r="C267" s="109"/>
      <c r="D267" s="110"/>
      <c r="E267" s="110"/>
      <c r="F267" s="133" t="str">
        <f t="shared" si="37"/>
        <v>-</v>
      </c>
      <c r="G267" s="111"/>
      <c r="H267" s="110">
        <f t="shared" si="38"/>
        <v>0</v>
      </c>
      <c r="I267" s="137" t="str">
        <f t="shared" si="39"/>
        <v>-</v>
      </c>
      <c r="J267" s="122">
        <f t="shared" si="40"/>
        <v>0</v>
      </c>
    </row>
    <row r="268" ht="15" customHeight="1" spans="1:10">
      <c r="A268" s="114"/>
      <c r="B268" s="138">
        <v>9</v>
      </c>
      <c r="C268" s="109"/>
      <c r="D268" s="110"/>
      <c r="E268" s="110"/>
      <c r="F268" s="133" t="str">
        <f t="shared" si="37"/>
        <v>-</v>
      </c>
      <c r="G268" s="111"/>
      <c r="H268" s="110">
        <f t="shared" si="38"/>
        <v>0</v>
      </c>
      <c r="I268" s="137" t="str">
        <f t="shared" si="39"/>
        <v>-</v>
      </c>
      <c r="J268" s="122">
        <f t="shared" si="40"/>
        <v>0</v>
      </c>
    </row>
    <row r="269" ht="15" customHeight="1" spans="1:10">
      <c r="A269" s="114"/>
      <c r="B269" s="138">
        <v>10</v>
      </c>
      <c r="C269" s="109"/>
      <c r="D269" s="110"/>
      <c r="E269" s="110"/>
      <c r="F269" s="133" t="str">
        <f t="shared" si="37"/>
        <v>-</v>
      </c>
      <c r="G269" s="111"/>
      <c r="H269" s="110">
        <f t="shared" si="38"/>
        <v>0</v>
      </c>
      <c r="I269" s="137" t="str">
        <f t="shared" si="39"/>
        <v>-</v>
      </c>
      <c r="J269" s="122">
        <f t="shared" si="40"/>
        <v>0</v>
      </c>
    </row>
    <row r="270" ht="15" customHeight="1" spans="1:10">
      <c r="A270" s="114"/>
      <c r="B270" s="138">
        <v>11</v>
      </c>
      <c r="C270" s="109"/>
      <c r="D270" s="110"/>
      <c r="E270" s="110"/>
      <c r="F270" s="133" t="str">
        <f t="shared" si="37"/>
        <v>-</v>
      </c>
      <c r="G270" s="111"/>
      <c r="H270" s="110">
        <f t="shared" si="38"/>
        <v>0</v>
      </c>
      <c r="I270" s="137" t="str">
        <f t="shared" si="39"/>
        <v>-</v>
      </c>
      <c r="J270" s="122">
        <f t="shared" si="40"/>
        <v>0</v>
      </c>
    </row>
    <row r="271" ht="15" customHeight="1" spans="1:10">
      <c r="A271" s="114"/>
      <c r="B271" s="138">
        <v>12</v>
      </c>
      <c r="C271" s="109"/>
      <c r="D271" s="110"/>
      <c r="E271" s="110"/>
      <c r="F271" s="133" t="str">
        <f t="shared" si="37"/>
        <v>-</v>
      </c>
      <c r="G271" s="111"/>
      <c r="H271" s="110">
        <f t="shared" si="38"/>
        <v>0</v>
      </c>
      <c r="I271" s="137" t="str">
        <f t="shared" si="39"/>
        <v>-</v>
      </c>
      <c r="J271" s="122">
        <f t="shared" si="40"/>
        <v>0</v>
      </c>
    </row>
    <row r="272" ht="15" customHeight="1" spans="1:10">
      <c r="A272" s="114"/>
      <c r="B272" s="138">
        <v>13</v>
      </c>
      <c r="C272" s="109"/>
      <c r="D272" s="110"/>
      <c r="E272" s="110"/>
      <c r="F272" s="133" t="str">
        <f t="shared" si="37"/>
        <v>-</v>
      </c>
      <c r="G272" s="111"/>
      <c r="H272" s="110">
        <f t="shared" si="38"/>
        <v>0</v>
      </c>
      <c r="I272" s="137" t="str">
        <f t="shared" si="39"/>
        <v>-</v>
      </c>
      <c r="J272" s="122">
        <f t="shared" si="40"/>
        <v>0</v>
      </c>
    </row>
    <row r="273" ht="15" customHeight="1" spans="1:10">
      <c r="A273" s="114"/>
      <c r="B273" s="138">
        <v>14</v>
      </c>
      <c r="C273" s="109"/>
      <c r="D273" s="110"/>
      <c r="E273" s="110"/>
      <c r="F273" s="133" t="str">
        <f t="shared" si="37"/>
        <v>-</v>
      </c>
      <c r="G273" s="111"/>
      <c r="H273" s="110">
        <f t="shared" si="38"/>
        <v>0</v>
      </c>
      <c r="I273" s="137" t="str">
        <f t="shared" si="39"/>
        <v>-</v>
      </c>
      <c r="J273" s="122">
        <f t="shared" si="40"/>
        <v>0</v>
      </c>
    </row>
    <row r="274" ht="15" customHeight="1" spans="1:10">
      <c r="A274" s="114"/>
      <c r="B274" s="138">
        <v>15</v>
      </c>
      <c r="C274" s="109"/>
      <c r="D274" s="110"/>
      <c r="E274" s="110"/>
      <c r="F274" s="133" t="str">
        <f t="shared" si="37"/>
        <v>-</v>
      </c>
      <c r="G274" s="111"/>
      <c r="H274" s="110">
        <f t="shared" si="38"/>
        <v>0</v>
      </c>
      <c r="I274" s="137" t="str">
        <f t="shared" si="39"/>
        <v>-</v>
      </c>
      <c r="J274" s="122">
        <f t="shared" si="40"/>
        <v>0</v>
      </c>
    </row>
    <row r="275" ht="15" customHeight="1" spans="1:10">
      <c r="A275" s="114"/>
      <c r="B275" s="138">
        <v>16</v>
      </c>
      <c r="C275" s="109"/>
      <c r="D275" s="110"/>
      <c r="E275" s="110"/>
      <c r="F275" s="133" t="str">
        <f t="shared" si="37"/>
        <v>-</v>
      </c>
      <c r="G275" s="111"/>
      <c r="H275" s="110">
        <f t="shared" si="38"/>
        <v>0</v>
      </c>
      <c r="I275" s="137" t="str">
        <f t="shared" si="39"/>
        <v>-</v>
      </c>
      <c r="J275" s="122">
        <f t="shared" si="40"/>
        <v>0</v>
      </c>
    </row>
    <row r="276" ht="15" customHeight="1" spans="1:10">
      <c r="A276" s="114"/>
      <c r="B276" s="138">
        <v>17</v>
      </c>
      <c r="C276" s="109"/>
      <c r="D276" s="110"/>
      <c r="E276" s="110"/>
      <c r="F276" s="133" t="str">
        <f t="shared" si="37"/>
        <v>-</v>
      </c>
      <c r="G276" s="111"/>
      <c r="H276" s="110">
        <f t="shared" si="38"/>
        <v>0</v>
      </c>
      <c r="I276" s="137" t="str">
        <f t="shared" si="39"/>
        <v>-</v>
      </c>
      <c r="J276" s="122">
        <f t="shared" si="40"/>
        <v>0</v>
      </c>
    </row>
    <row r="277" ht="15" customHeight="1" spans="1:10">
      <c r="A277" s="114"/>
      <c r="B277" s="138">
        <v>18</v>
      </c>
      <c r="C277" s="109"/>
      <c r="D277" s="110"/>
      <c r="E277" s="110"/>
      <c r="F277" s="133" t="str">
        <f t="shared" si="37"/>
        <v>-</v>
      </c>
      <c r="G277" s="111"/>
      <c r="H277" s="110">
        <f t="shared" si="38"/>
        <v>0</v>
      </c>
      <c r="I277" s="137" t="str">
        <f t="shared" si="39"/>
        <v>-</v>
      </c>
      <c r="J277" s="122">
        <f t="shared" si="40"/>
        <v>0</v>
      </c>
    </row>
    <row r="278" ht="15" customHeight="1" spans="1:10">
      <c r="A278" s="114"/>
      <c r="B278" s="138">
        <v>19</v>
      </c>
      <c r="C278" s="109"/>
      <c r="D278" s="110"/>
      <c r="E278" s="110"/>
      <c r="F278" s="133" t="str">
        <f t="shared" si="37"/>
        <v>-</v>
      </c>
      <c r="G278" s="111"/>
      <c r="H278" s="110">
        <f t="shared" si="38"/>
        <v>0</v>
      </c>
      <c r="I278" s="137" t="str">
        <f t="shared" si="39"/>
        <v>-</v>
      </c>
      <c r="J278" s="122">
        <f t="shared" si="40"/>
        <v>0</v>
      </c>
    </row>
    <row r="279" ht="15" customHeight="1" spans="1:10">
      <c r="A279" s="114"/>
      <c r="B279" s="138">
        <v>20</v>
      </c>
      <c r="C279" s="109"/>
      <c r="D279" s="110"/>
      <c r="E279" s="110"/>
      <c r="F279" s="133" t="str">
        <f t="shared" si="37"/>
        <v>-</v>
      </c>
      <c r="G279" s="111"/>
      <c r="H279" s="110">
        <f t="shared" si="38"/>
        <v>0</v>
      </c>
      <c r="I279" s="137" t="str">
        <f t="shared" si="39"/>
        <v>-</v>
      </c>
      <c r="J279" s="122">
        <f t="shared" si="40"/>
        <v>0</v>
      </c>
    </row>
    <row r="280" ht="15" customHeight="1" spans="1:10">
      <c r="A280" s="114"/>
      <c r="B280" s="138">
        <v>21</v>
      </c>
      <c r="C280" s="109"/>
      <c r="D280" s="110"/>
      <c r="E280" s="110"/>
      <c r="F280" s="133" t="str">
        <f t="shared" si="37"/>
        <v>-</v>
      </c>
      <c r="G280" s="111"/>
      <c r="H280" s="110">
        <f t="shared" si="38"/>
        <v>0</v>
      </c>
      <c r="I280" s="137" t="str">
        <f t="shared" si="39"/>
        <v>-</v>
      </c>
      <c r="J280" s="122">
        <f t="shared" si="40"/>
        <v>0</v>
      </c>
    </row>
    <row r="281" ht="15" customHeight="1" spans="1:10">
      <c r="A281" s="114"/>
      <c r="B281" s="138">
        <v>22</v>
      </c>
      <c r="C281" s="109"/>
      <c r="D281" s="110"/>
      <c r="E281" s="110"/>
      <c r="F281" s="133" t="str">
        <f t="shared" si="37"/>
        <v>-</v>
      </c>
      <c r="G281" s="111"/>
      <c r="H281" s="110">
        <f t="shared" si="38"/>
        <v>0</v>
      </c>
      <c r="I281" s="137" t="str">
        <f t="shared" si="39"/>
        <v>-</v>
      </c>
      <c r="J281" s="122">
        <f t="shared" si="40"/>
        <v>0</v>
      </c>
    </row>
    <row r="282" ht="15" customHeight="1" spans="1:10">
      <c r="A282" s="114"/>
      <c r="B282" s="138">
        <v>23</v>
      </c>
      <c r="C282" s="109"/>
      <c r="D282" s="110"/>
      <c r="E282" s="110"/>
      <c r="F282" s="133" t="str">
        <f t="shared" si="37"/>
        <v>-</v>
      </c>
      <c r="G282" s="111"/>
      <c r="H282" s="110">
        <f t="shared" si="38"/>
        <v>0</v>
      </c>
      <c r="I282" s="137" t="str">
        <f t="shared" si="39"/>
        <v>-</v>
      </c>
      <c r="J282" s="122">
        <f t="shared" si="40"/>
        <v>0</v>
      </c>
    </row>
    <row r="283" ht="15" customHeight="1" spans="1:10">
      <c r="A283" s="114"/>
      <c r="B283" s="138">
        <v>24</v>
      </c>
      <c r="C283" s="109"/>
      <c r="D283" s="110"/>
      <c r="E283" s="110"/>
      <c r="F283" s="133" t="str">
        <f t="shared" si="37"/>
        <v>-</v>
      </c>
      <c r="G283" s="111"/>
      <c r="H283" s="110">
        <f t="shared" si="38"/>
        <v>0</v>
      </c>
      <c r="I283" s="137" t="str">
        <f t="shared" si="39"/>
        <v>-</v>
      </c>
      <c r="J283" s="122">
        <f t="shared" si="40"/>
        <v>0</v>
      </c>
    </row>
    <row r="284" ht="15" customHeight="1" spans="1:10">
      <c r="A284" s="114"/>
      <c r="B284" s="138">
        <v>25</v>
      </c>
      <c r="C284" s="109"/>
      <c r="D284" s="110"/>
      <c r="E284" s="110"/>
      <c r="F284" s="133" t="str">
        <f t="shared" si="37"/>
        <v>-</v>
      </c>
      <c r="G284" s="111"/>
      <c r="H284" s="110">
        <f t="shared" si="38"/>
        <v>0</v>
      </c>
      <c r="I284" s="137" t="str">
        <f t="shared" si="39"/>
        <v>-</v>
      </c>
      <c r="J284" s="122">
        <f t="shared" si="40"/>
        <v>0</v>
      </c>
    </row>
    <row r="285" ht="15" customHeight="1" spans="1:10">
      <c r="A285" s="114"/>
      <c r="B285" s="138">
        <v>26</v>
      </c>
      <c r="C285" s="109"/>
      <c r="D285" s="110"/>
      <c r="E285" s="110"/>
      <c r="F285" s="133" t="str">
        <f t="shared" si="37"/>
        <v>-</v>
      </c>
      <c r="G285" s="111"/>
      <c r="H285" s="110">
        <f t="shared" si="38"/>
        <v>0</v>
      </c>
      <c r="I285" s="137" t="str">
        <f t="shared" si="39"/>
        <v>-</v>
      </c>
      <c r="J285" s="122">
        <f t="shared" si="40"/>
        <v>0</v>
      </c>
    </row>
    <row r="286" ht="15" customHeight="1" spans="1:10">
      <c r="A286" s="114"/>
      <c r="B286" s="138">
        <v>27</v>
      </c>
      <c r="C286" s="109"/>
      <c r="D286" s="110"/>
      <c r="E286" s="110"/>
      <c r="F286" s="133" t="str">
        <f t="shared" si="37"/>
        <v>-</v>
      </c>
      <c r="G286" s="111"/>
      <c r="H286" s="110">
        <f t="shared" si="38"/>
        <v>0</v>
      </c>
      <c r="I286" s="137" t="str">
        <f t="shared" si="39"/>
        <v>-</v>
      </c>
      <c r="J286" s="122">
        <f t="shared" si="40"/>
        <v>0</v>
      </c>
    </row>
    <row r="287" ht="15" customHeight="1" spans="1:10">
      <c r="A287" s="114"/>
      <c r="B287" s="138">
        <v>28</v>
      </c>
      <c r="C287" s="109"/>
      <c r="D287" s="110"/>
      <c r="E287" s="110"/>
      <c r="F287" s="133" t="str">
        <f t="shared" si="37"/>
        <v>-</v>
      </c>
      <c r="G287" s="111"/>
      <c r="H287" s="110">
        <f t="shared" si="38"/>
        <v>0</v>
      </c>
      <c r="I287" s="137" t="str">
        <f t="shared" si="39"/>
        <v>-</v>
      </c>
      <c r="J287" s="122">
        <f t="shared" si="40"/>
        <v>0</v>
      </c>
    </row>
    <row r="288" ht="15" customHeight="1" spans="1:10">
      <c r="A288" s="114"/>
      <c r="B288" s="138">
        <v>29</v>
      </c>
      <c r="C288" s="109"/>
      <c r="D288" s="110"/>
      <c r="E288" s="110"/>
      <c r="F288" s="133" t="str">
        <f t="shared" si="37"/>
        <v>-</v>
      </c>
      <c r="G288" s="111"/>
      <c r="H288" s="110">
        <f t="shared" si="38"/>
        <v>0</v>
      </c>
      <c r="I288" s="137" t="str">
        <f t="shared" si="39"/>
        <v>-</v>
      </c>
      <c r="J288" s="122">
        <f t="shared" si="40"/>
        <v>0</v>
      </c>
    </row>
    <row r="289" ht="15" customHeight="1" spans="1:10">
      <c r="A289" s="114"/>
      <c r="B289" s="138">
        <v>30</v>
      </c>
      <c r="C289" s="109"/>
      <c r="D289" s="110"/>
      <c r="E289" s="110"/>
      <c r="F289" s="133" t="str">
        <f t="shared" si="37"/>
        <v>-</v>
      </c>
      <c r="G289" s="111"/>
      <c r="H289" s="110">
        <f t="shared" si="38"/>
        <v>0</v>
      </c>
      <c r="I289" s="137" t="str">
        <f t="shared" si="39"/>
        <v>-</v>
      </c>
      <c r="J289" s="122">
        <f t="shared" si="40"/>
        <v>0</v>
      </c>
    </row>
    <row r="290" ht="18" customHeight="1" spans="1:10">
      <c r="A290" s="141" t="s">
        <v>58</v>
      </c>
      <c r="B290" s="142"/>
      <c r="C290" s="158">
        <f>C291+C323+C354</f>
        <v>0</v>
      </c>
      <c r="D290" s="158">
        <f>D291+D323+D354</f>
        <v>0</v>
      </c>
      <c r="E290" s="158">
        <f>E291+E323+E354</f>
        <v>0</v>
      </c>
      <c r="F290" s="145" t="str">
        <f t="shared" si="37"/>
        <v>-</v>
      </c>
      <c r="G290" s="159">
        <f>G291+G323+G354</f>
        <v>0</v>
      </c>
      <c r="H290" s="158">
        <f>H291+H323+H354</f>
        <v>0</v>
      </c>
      <c r="I290" s="146" t="str">
        <f t="shared" si="39"/>
        <v>-</v>
      </c>
      <c r="J290" s="158">
        <f>J291+J323+J354</f>
        <v>0</v>
      </c>
    </row>
    <row r="291" ht="16.5" customHeight="1" spans="1:10">
      <c r="A291" s="147" t="s">
        <v>56</v>
      </c>
      <c r="B291" s="148"/>
      <c r="C291" s="149">
        <f>SUM(C292:C322)</f>
        <v>0</v>
      </c>
      <c r="D291" s="150">
        <f>SUM(D292:D322)</f>
        <v>0</v>
      </c>
      <c r="E291" s="150">
        <f>SUM(E292:E322)</f>
        <v>0</v>
      </c>
      <c r="F291" s="151" t="str">
        <f t="shared" si="37"/>
        <v>-</v>
      </c>
      <c r="G291" s="152">
        <f>SUM(G292:G322)</f>
        <v>0</v>
      </c>
      <c r="H291" s="150">
        <f>SUM(H292:H322)</f>
        <v>0</v>
      </c>
      <c r="I291" s="154" t="str">
        <f t="shared" si="39"/>
        <v>-</v>
      </c>
      <c r="J291" s="155">
        <f>SUM(J292:J322)</f>
        <v>0</v>
      </c>
    </row>
    <row r="292" ht="15" customHeight="1" spans="1:10">
      <c r="A292" s="114"/>
      <c r="B292" s="138">
        <v>1</v>
      </c>
      <c r="C292" s="109"/>
      <c r="D292" s="110"/>
      <c r="E292" s="110"/>
      <c r="F292" s="133" t="str">
        <f t="shared" si="37"/>
        <v>-</v>
      </c>
      <c r="G292" s="111"/>
      <c r="H292" s="110">
        <f>D292+E292</f>
        <v>0</v>
      </c>
      <c r="I292" s="137" t="str">
        <f t="shared" si="39"/>
        <v>-</v>
      </c>
      <c r="J292" s="122">
        <f>C292-D292-E292</f>
        <v>0</v>
      </c>
    </row>
    <row r="293" ht="15" customHeight="1" spans="1:10">
      <c r="A293" s="114"/>
      <c r="B293" s="138">
        <v>2</v>
      </c>
      <c r="C293" s="109"/>
      <c r="D293" s="110"/>
      <c r="E293" s="110"/>
      <c r="F293" s="133" t="str">
        <f t="shared" ref="F293:F324" si="41">IF(C293&lt;&gt;0,D293/C293,"-")</f>
        <v>-</v>
      </c>
      <c r="G293" s="111"/>
      <c r="H293" s="110">
        <f t="shared" ref="H293:H322" si="42">D293+E293</f>
        <v>0</v>
      </c>
      <c r="I293" s="137" t="str">
        <f t="shared" ref="I293:I324" si="43">IF(G293&lt;&gt;0,G293/D293,"-")</f>
        <v>-</v>
      </c>
      <c r="J293" s="122">
        <f t="shared" ref="J293:J322" si="44">C293-D293-E293</f>
        <v>0</v>
      </c>
    </row>
    <row r="294" ht="15" customHeight="1" spans="1:10">
      <c r="A294" s="114"/>
      <c r="B294" s="138">
        <v>3</v>
      </c>
      <c r="C294" s="109"/>
      <c r="D294" s="110"/>
      <c r="E294" s="110"/>
      <c r="F294" s="133" t="str">
        <f t="shared" si="41"/>
        <v>-</v>
      </c>
      <c r="G294" s="111"/>
      <c r="H294" s="110">
        <f t="shared" si="42"/>
        <v>0</v>
      </c>
      <c r="I294" s="137" t="str">
        <f t="shared" si="43"/>
        <v>-</v>
      </c>
      <c r="J294" s="122">
        <f t="shared" si="44"/>
        <v>0</v>
      </c>
    </row>
    <row r="295" ht="15" customHeight="1" spans="1:10">
      <c r="A295" s="114"/>
      <c r="B295" s="138">
        <v>4</v>
      </c>
      <c r="C295" s="109"/>
      <c r="D295" s="110"/>
      <c r="E295" s="110"/>
      <c r="F295" s="133" t="str">
        <f t="shared" si="41"/>
        <v>-</v>
      </c>
      <c r="G295" s="111"/>
      <c r="H295" s="110">
        <f t="shared" si="42"/>
        <v>0</v>
      </c>
      <c r="I295" s="137" t="str">
        <f t="shared" si="43"/>
        <v>-</v>
      </c>
      <c r="J295" s="122">
        <f t="shared" si="44"/>
        <v>0</v>
      </c>
    </row>
    <row r="296" ht="15" customHeight="1" spans="1:10">
      <c r="A296" s="114"/>
      <c r="B296" s="138">
        <v>5</v>
      </c>
      <c r="C296" s="109"/>
      <c r="D296" s="110"/>
      <c r="E296" s="110"/>
      <c r="F296" s="133" t="str">
        <f t="shared" si="41"/>
        <v>-</v>
      </c>
      <c r="G296" s="111"/>
      <c r="H296" s="110">
        <f t="shared" si="42"/>
        <v>0</v>
      </c>
      <c r="I296" s="137" t="str">
        <f t="shared" si="43"/>
        <v>-</v>
      </c>
      <c r="J296" s="122">
        <f t="shared" si="44"/>
        <v>0</v>
      </c>
    </row>
    <row r="297" ht="15" customHeight="1" spans="1:10">
      <c r="A297" s="114"/>
      <c r="B297" s="138">
        <v>6</v>
      </c>
      <c r="C297" s="109"/>
      <c r="D297" s="110"/>
      <c r="E297" s="110"/>
      <c r="F297" s="133" t="str">
        <f t="shared" si="41"/>
        <v>-</v>
      </c>
      <c r="G297" s="111"/>
      <c r="H297" s="110">
        <f t="shared" si="42"/>
        <v>0</v>
      </c>
      <c r="I297" s="137" t="str">
        <f t="shared" si="43"/>
        <v>-</v>
      </c>
      <c r="J297" s="122">
        <f t="shared" si="44"/>
        <v>0</v>
      </c>
    </row>
    <row r="298" ht="15" customHeight="1" spans="1:10">
      <c r="A298" s="114"/>
      <c r="B298" s="138">
        <v>7</v>
      </c>
      <c r="C298" s="109"/>
      <c r="D298" s="110"/>
      <c r="E298" s="110"/>
      <c r="F298" s="133" t="str">
        <f t="shared" si="41"/>
        <v>-</v>
      </c>
      <c r="G298" s="111"/>
      <c r="H298" s="110">
        <f t="shared" si="42"/>
        <v>0</v>
      </c>
      <c r="I298" s="137" t="str">
        <f t="shared" si="43"/>
        <v>-</v>
      </c>
      <c r="J298" s="122">
        <f t="shared" si="44"/>
        <v>0</v>
      </c>
    </row>
    <row r="299" ht="15" customHeight="1" spans="1:10">
      <c r="A299" s="114"/>
      <c r="B299" s="138">
        <v>8</v>
      </c>
      <c r="C299" s="109"/>
      <c r="D299" s="110"/>
      <c r="E299" s="110"/>
      <c r="F299" s="133" t="str">
        <f t="shared" si="41"/>
        <v>-</v>
      </c>
      <c r="G299" s="111"/>
      <c r="H299" s="110">
        <f t="shared" si="42"/>
        <v>0</v>
      </c>
      <c r="I299" s="137" t="str">
        <f t="shared" si="43"/>
        <v>-</v>
      </c>
      <c r="J299" s="122">
        <f t="shared" si="44"/>
        <v>0</v>
      </c>
    </row>
    <row r="300" ht="15" customHeight="1" spans="1:10">
      <c r="A300" s="114"/>
      <c r="B300" s="138">
        <v>9</v>
      </c>
      <c r="C300" s="109"/>
      <c r="D300" s="110"/>
      <c r="E300" s="110"/>
      <c r="F300" s="133" t="str">
        <f t="shared" si="41"/>
        <v>-</v>
      </c>
      <c r="G300" s="111"/>
      <c r="H300" s="110">
        <f t="shared" si="42"/>
        <v>0</v>
      </c>
      <c r="I300" s="137" t="str">
        <f t="shared" si="43"/>
        <v>-</v>
      </c>
      <c r="J300" s="122">
        <f t="shared" si="44"/>
        <v>0</v>
      </c>
    </row>
    <row r="301" ht="15" customHeight="1" spans="1:10">
      <c r="A301" s="114"/>
      <c r="B301" s="138">
        <v>10</v>
      </c>
      <c r="C301" s="109"/>
      <c r="D301" s="110"/>
      <c r="E301" s="110"/>
      <c r="F301" s="133" t="str">
        <f t="shared" si="41"/>
        <v>-</v>
      </c>
      <c r="G301" s="111"/>
      <c r="H301" s="110">
        <f t="shared" si="42"/>
        <v>0</v>
      </c>
      <c r="I301" s="137" t="str">
        <f t="shared" si="43"/>
        <v>-</v>
      </c>
      <c r="J301" s="122">
        <f t="shared" si="44"/>
        <v>0</v>
      </c>
    </row>
    <row r="302" ht="15" customHeight="1" spans="1:10">
      <c r="A302" s="114"/>
      <c r="B302" s="138">
        <v>11</v>
      </c>
      <c r="C302" s="109"/>
      <c r="D302" s="110"/>
      <c r="E302" s="110"/>
      <c r="F302" s="133" t="str">
        <f t="shared" si="41"/>
        <v>-</v>
      </c>
      <c r="G302" s="111"/>
      <c r="H302" s="110">
        <f t="shared" si="42"/>
        <v>0</v>
      </c>
      <c r="I302" s="137" t="str">
        <f t="shared" si="43"/>
        <v>-</v>
      </c>
      <c r="J302" s="122">
        <f t="shared" si="44"/>
        <v>0</v>
      </c>
    </row>
    <row r="303" ht="15" customHeight="1" spans="1:10">
      <c r="A303" s="114"/>
      <c r="B303" s="138">
        <v>12</v>
      </c>
      <c r="C303" s="109"/>
      <c r="D303" s="110"/>
      <c r="E303" s="110"/>
      <c r="F303" s="133" t="str">
        <f t="shared" si="41"/>
        <v>-</v>
      </c>
      <c r="G303" s="111"/>
      <c r="H303" s="110">
        <f t="shared" si="42"/>
        <v>0</v>
      </c>
      <c r="I303" s="137" t="str">
        <f t="shared" si="43"/>
        <v>-</v>
      </c>
      <c r="J303" s="122">
        <f t="shared" si="44"/>
        <v>0</v>
      </c>
    </row>
    <row r="304" ht="15" customHeight="1" spans="1:10">
      <c r="A304" s="114"/>
      <c r="B304" s="138">
        <v>13</v>
      </c>
      <c r="C304" s="109"/>
      <c r="D304" s="110"/>
      <c r="E304" s="110"/>
      <c r="F304" s="133" t="str">
        <f t="shared" si="41"/>
        <v>-</v>
      </c>
      <c r="G304" s="111"/>
      <c r="H304" s="110">
        <f t="shared" si="42"/>
        <v>0</v>
      </c>
      <c r="I304" s="137" t="str">
        <f t="shared" si="43"/>
        <v>-</v>
      </c>
      <c r="J304" s="122">
        <f t="shared" si="44"/>
        <v>0</v>
      </c>
    </row>
    <row r="305" ht="15" customHeight="1" spans="1:10">
      <c r="A305" s="114"/>
      <c r="B305" s="138">
        <v>14</v>
      </c>
      <c r="C305" s="109"/>
      <c r="D305" s="110"/>
      <c r="E305" s="110"/>
      <c r="F305" s="133" t="str">
        <f t="shared" si="41"/>
        <v>-</v>
      </c>
      <c r="G305" s="111"/>
      <c r="H305" s="110">
        <f t="shared" si="42"/>
        <v>0</v>
      </c>
      <c r="I305" s="137" t="str">
        <f t="shared" si="43"/>
        <v>-</v>
      </c>
      <c r="J305" s="122">
        <f t="shared" si="44"/>
        <v>0</v>
      </c>
    </row>
    <row r="306" ht="15" customHeight="1" spans="1:10">
      <c r="A306" s="114"/>
      <c r="B306" s="138">
        <v>15</v>
      </c>
      <c r="C306" s="109"/>
      <c r="D306" s="110"/>
      <c r="E306" s="110"/>
      <c r="F306" s="133" t="str">
        <f t="shared" si="41"/>
        <v>-</v>
      </c>
      <c r="G306" s="111"/>
      <c r="H306" s="110">
        <f t="shared" si="42"/>
        <v>0</v>
      </c>
      <c r="I306" s="137" t="str">
        <f t="shared" si="43"/>
        <v>-</v>
      </c>
      <c r="J306" s="122">
        <f t="shared" si="44"/>
        <v>0</v>
      </c>
    </row>
    <row r="307" ht="15" customHeight="1" spans="1:10">
      <c r="A307" s="114"/>
      <c r="B307" s="138">
        <v>16</v>
      </c>
      <c r="C307" s="109"/>
      <c r="D307" s="110"/>
      <c r="E307" s="110"/>
      <c r="F307" s="133" t="str">
        <f t="shared" si="41"/>
        <v>-</v>
      </c>
      <c r="G307" s="111"/>
      <c r="H307" s="110">
        <f t="shared" si="42"/>
        <v>0</v>
      </c>
      <c r="I307" s="137" t="str">
        <f t="shared" si="43"/>
        <v>-</v>
      </c>
      <c r="J307" s="122">
        <f t="shared" si="44"/>
        <v>0</v>
      </c>
    </row>
    <row r="308" ht="15" customHeight="1" spans="1:10">
      <c r="A308" s="114"/>
      <c r="B308" s="138">
        <v>17</v>
      </c>
      <c r="C308" s="109"/>
      <c r="D308" s="110"/>
      <c r="E308" s="110"/>
      <c r="F308" s="133" t="str">
        <f t="shared" si="41"/>
        <v>-</v>
      </c>
      <c r="G308" s="111"/>
      <c r="H308" s="110">
        <f t="shared" si="42"/>
        <v>0</v>
      </c>
      <c r="I308" s="137" t="str">
        <f t="shared" si="43"/>
        <v>-</v>
      </c>
      <c r="J308" s="122">
        <f t="shared" si="44"/>
        <v>0</v>
      </c>
    </row>
    <row r="309" ht="15" customHeight="1" spans="1:10">
      <c r="A309" s="114"/>
      <c r="B309" s="138">
        <v>18</v>
      </c>
      <c r="C309" s="109"/>
      <c r="D309" s="110"/>
      <c r="E309" s="110"/>
      <c r="F309" s="133" t="str">
        <f t="shared" si="41"/>
        <v>-</v>
      </c>
      <c r="G309" s="111"/>
      <c r="H309" s="110">
        <f t="shared" si="42"/>
        <v>0</v>
      </c>
      <c r="I309" s="137" t="str">
        <f t="shared" si="43"/>
        <v>-</v>
      </c>
      <c r="J309" s="122">
        <f t="shared" si="44"/>
        <v>0</v>
      </c>
    </row>
    <row r="310" ht="15" customHeight="1" spans="1:10">
      <c r="A310" s="114"/>
      <c r="B310" s="138">
        <v>19</v>
      </c>
      <c r="C310" s="109"/>
      <c r="D310" s="110"/>
      <c r="E310" s="110"/>
      <c r="F310" s="133" t="str">
        <f t="shared" si="41"/>
        <v>-</v>
      </c>
      <c r="G310" s="111"/>
      <c r="H310" s="110">
        <f t="shared" si="42"/>
        <v>0</v>
      </c>
      <c r="I310" s="137" t="str">
        <f t="shared" si="43"/>
        <v>-</v>
      </c>
      <c r="J310" s="122">
        <f t="shared" si="44"/>
        <v>0</v>
      </c>
    </row>
    <row r="311" ht="15" customHeight="1" spans="1:10">
      <c r="A311" s="114"/>
      <c r="B311" s="138">
        <v>20</v>
      </c>
      <c r="C311" s="109"/>
      <c r="D311" s="110"/>
      <c r="E311" s="110"/>
      <c r="F311" s="133" t="str">
        <f t="shared" si="41"/>
        <v>-</v>
      </c>
      <c r="G311" s="111"/>
      <c r="H311" s="110">
        <f t="shared" si="42"/>
        <v>0</v>
      </c>
      <c r="I311" s="137" t="str">
        <f t="shared" si="43"/>
        <v>-</v>
      </c>
      <c r="J311" s="122">
        <f t="shared" si="44"/>
        <v>0</v>
      </c>
    </row>
    <row r="312" ht="15" customHeight="1" spans="1:10">
      <c r="A312" s="114"/>
      <c r="B312" s="138">
        <v>21</v>
      </c>
      <c r="C312" s="109"/>
      <c r="D312" s="110"/>
      <c r="E312" s="110"/>
      <c r="F312" s="133" t="str">
        <f t="shared" si="41"/>
        <v>-</v>
      </c>
      <c r="G312" s="111"/>
      <c r="H312" s="110">
        <f t="shared" si="42"/>
        <v>0</v>
      </c>
      <c r="I312" s="137" t="str">
        <f t="shared" si="43"/>
        <v>-</v>
      </c>
      <c r="J312" s="122">
        <f t="shared" si="44"/>
        <v>0</v>
      </c>
    </row>
    <row r="313" ht="15" customHeight="1" spans="1:10">
      <c r="A313" s="114"/>
      <c r="B313" s="138">
        <v>22</v>
      </c>
      <c r="C313" s="109"/>
      <c r="D313" s="110"/>
      <c r="E313" s="110"/>
      <c r="F313" s="133" t="str">
        <f t="shared" si="41"/>
        <v>-</v>
      </c>
      <c r="G313" s="111"/>
      <c r="H313" s="110">
        <f t="shared" si="42"/>
        <v>0</v>
      </c>
      <c r="I313" s="137" t="str">
        <f t="shared" si="43"/>
        <v>-</v>
      </c>
      <c r="J313" s="122">
        <f t="shared" si="44"/>
        <v>0</v>
      </c>
    </row>
    <row r="314" ht="15" customHeight="1" spans="1:10">
      <c r="A314" s="114"/>
      <c r="B314" s="138">
        <v>23</v>
      </c>
      <c r="C314" s="109"/>
      <c r="D314" s="110"/>
      <c r="E314" s="110"/>
      <c r="F314" s="133" t="str">
        <f t="shared" si="41"/>
        <v>-</v>
      </c>
      <c r="G314" s="111"/>
      <c r="H314" s="110">
        <f t="shared" si="42"/>
        <v>0</v>
      </c>
      <c r="I314" s="137" t="str">
        <f t="shared" si="43"/>
        <v>-</v>
      </c>
      <c r="J314" s="122">
        <f t="shared" si="44"/>
        <v>0</v>
      </c>
    </row>
    <row r="315" ht="15" customHeight="1" spans="1:10">
      <c r="A315" s="114"/>
      <c r="B315" s="138">
        <v>24</v>
      </c>
      <c r="C315" s="109"/>
      <c r="D315" s="110"/>
      <c r="E315" s="110"/>
      <c r="F315" s="133" t="str">
        <f t="shared" si="41"/>
        <v>-</v>
      </c>
      <c r="G315" s="111"/>
      <c r="H315" s="110">
        <f t="shared" si="42"/>
        <v>0</v>
      </c>
      <c r="I315" s="137" t="str">
        <f t="shared" si="43"/>
        <v>-</v>
      </c>
      <c r="J315" s="122">
        <f t="shared" si="44"/>
        <v>0</v>
      </c>
    </row>
    <row r="316" ht="15" customHeight="1" spans="1:10">
      <c r="A316" s="114"/>
      <c r="B316" s="138">
        <v>25</v>
      </c>
      <c r="C316" s="109"/>
      <c r="D316" s="110"/>
      <c r="E316" s="110"/>
      <c r="F316" s="133" t="str">
        <f t="shared" si="41"/>
        <v>-</v>
      </c>
      <c r="G316" s="111"/>
      <c r="H316" s="110">
        <f t="shared" si="42"/>
        <v>0</v>
      </c>
      <c r="I316" s="137" t="str">
        <f t="shared" si="43"/>
        <v>-</v>
      </c>
      <c r="J316" s="122">
        <f t="shared" si="44"/>
        <v>0</v>
      </c>
    </row>
    <row r="317" ht="15" customHeight="1" spans="1:10">
      <c r="A317" s="114"/>
      <c r="B317" s="138">
        <v>26</v>
      </c>
      <c r="C317" s="109"/>
      <c r="D317" s="110"/>
      <c r="E317" s="110"/>
      <c r="F317" s="133" t="str">
        <f t="shared" si="41"/>
        <v>-</v>
      </c>
      <c r="G317" s="111"/>
      <c r="H317" s="110">
        <f t="shared" si="42"/>
        <v>0</v>
      </c>
      <c r="I317" s="137" t="str">
        <f t="shared" si="43"/>
        <v>-</v>
      </c>
      <c r="J317" s="122">
        <f t="shared" si="44"/>
        <v>0</v>
      </c>
    </row>
    <row r="318" ht="15" customHeight="1" spans="1:10">
      <c r="A318" s="114"/>
      <c r="B318" s="138">
        <v>27</v>
      </c>
      <c r="C318" s="109"/>
      <c r="D318" s="110"/>
      <c r="E318" s="110"/>
      <c r="F318" s="133" t="str">
        <f t="shared" si="41"/>
        <v>-</v>
      </c>
      <c r="G318" s="111"/>
      <c r="H318" s="110">
        <f t="shared" si="42"/>
        <v>0</v>
      </c>
      <c r="I318" s="137" t="str">
        <f t="shared" si="43"/>
        <v>-</v>
      </c>
      <c r="J318" s="122">
        <f t="shared" si="44"/>
        <v>0</v>
      </c>
    </row>
    <row r="319" ht="15" customHeight="1" spans="1:10">
      <c r="A319" s="114"/>
      <c r="B319" s="138">
        <v>28</v>
      </c>
      <c r="C319" s="109"/>
      <c r="D319" s="110"/>
      <c r="E319" s="110"/>
      <c r="F319" s="133" t="str">
        <f t="shared" si="41"/>
        <v>-</v>
      </c>
      <c r="G319" s="111"/>
      <c r="H319" s="110">
        <f t="shared" si="42"/>
        <v>0</v>
      </c>
      <c r="I319" s="137" t="str">
        <f t="shared" si="43"/>
        <v>-</v>
      </c>
      <c r="J319" s="122">
        <f t="shared" si="44"/>
        <v>0</v>
      </c>
    </row>
    <row r="320" ht="15" customHeight="1" spans="1:10">
      <c r="A320" s="114"/>
      <c r="B320" s="138">
        <v>29</v>
      </c>
      <c r="C320" s="109"/>
      <c r="D320" s="110"/>
      <c r="E320" s="110"/>
      <c r="F320" s="133" t="str">
        <f t="shared" si="41"/>
        <v>-</v>
      </c>
      <c r="G320" s="111"/>
      <c r="H320" s="110">
        <f t="shared" si="42"/>
        <v>0</v>
      </c>
      <c r="I320" s="137" t="str">
        <f t="shared" si="43"/>
        <v>-</v>
      </c>
      <c r="J320" s="122">
        <f t="shared" si="44"/>
        <v>0</v>
      </c>
    </row>
    <row r="321" ht="15" customHeight="1" spans="1:10">
      <c r="A321" s="114"/>
      <c r="B321" s="138">
        <v>30</v>
      </c>
      <c r="C321" s="109"/>
      <c r="D321" s="110"/>
      <c r="E321" s="110"/>
      <c r="F321" s="133" t="str">
        <f t="shared" si="41"/>
        <v>-</v>
      </c>
      <c r="G321" s="111"/>
      <c r="H321" s="110">
        <f t="shared" si="42"/>
        <v>0</v>
      </c>
      <c r="I321" s="137" t="str">
        <f t="shared" si="43"/>
        <v>-</v>
      </c>
      <c r="J321" s="122">
        <f t="shared" si="44"/>
        <v>0</v>
      </c>
    </row>
    <row r="322" ht="15" customHeight="1" spans="1:10">
      <c r="A322" s="114"/>
      <c r="B322" s="138">
        <v>31</v>
      </c>
      <c r="C322" s="109"/>
      <c r="D322" s="110"/>
      <c r="E322" s="110"/>
      <c r="F322" s="133" t="str">
        <f t="shared" si="41"/>
        <v>-</v>
      </c>
      <c r="G322" s="111"/>
      <c r="H322" s="110">
        <f t="shared" si="42"/>
        <v>0</v>
      </c>
      <c r="I322" s="137" t="str">
        <f t="shared" si="43"/>
        <v>-</v>
      </c>
      <c r="J322" s="122">
        <f t="shared" si="44"/>
        <v>0</v>
      </c>
    </row>
    <row r="323" ht="16.5" customHeight="1" spans="1:10">
      <c r="A323" s="147" t="s">
        <v>60</v>
      </c>
      <c r="B323" s="148"/>
      <c r="C323" s="156">
        <f>SUM(C324:C353)</f>
        <v>0</v>
      </c>
      <c r="D323" s="156">
        <f>SUM(D324:D353)</f>
        <v>0</v>
      </c>
      <c r="E323" s="156">
        <f>SUM(E324:E353)</f>
        <v>0</v>
      </c>
      <c r="F323" s="151" t="str">
        <f t="shared" si="41"/>
        <v>-</v>
      </c>
      <c r="G323" s="157">
        <f>SUM(G324:G353)</f>
        <v>0</v>
      </c>
      <c r="H323" s="156">
        <f>SUM(H324:H353)</f>
        <v>0</v>
      </c>
      <c r="I323" s="154" t="str">
        <f t="shared" si="43"/>
        <v>-</v>
      </c>
      <c r="J323" s="156">
        <f>SUM(J324:J353)</f>
        <v>0</v>
      </c>
    </row>
    <row r="324" ht="15" customHeight="1" spans="1:10">
      <c r="A324" s="114"/>
      <c r="B324" s="138">
        <v>1</v>
      </c>
      <c r="C324" s="109"/>
      <c r="D324" s="110"/>
      <c r="E324" s="110"/>
      <c r="F324" s="133" t="str">
        <f t="shared" si="41"/>
        <v>-</v>
      </c>
      <c r="G324" s="111"/>
      <c r="H324" s="110">
        <f>D324+E324</f>
        <v>0</v>
      </c>
      <c r="I324" s="137" t="str">
        <f t="shared" si="43"/>
        <v>-</v>
      </c>
      <c r="J324" s="122">
        <f>C324-D324-E324</f>
        <v>0</v>
      </c>
    </row>
    <row r="325" ht="15" customHeight="1" spans="1:10">
      <c r="A325" s="114"/>
      <c r="B325" s="138">
        <v>2</v>
      </c>
      <c r="C325" s="109"/>
      <c r="D325" s="110"/>
      <c r="E325" s="110"/>
      <c r="F325" s="133" t="str">
        <f t="shared" ref="F325:F353" si="45">IF(C325&lt;&gt;0,D325/C325,"-")</f>
        <v>-</v>
      </c>
      <c r="G325" s="111"/>
      <c r="H325" s="110">
        <f t="shared" ref="H325:H353" si="46">D325+E325</f>
        <v>0</v>
      </c>
      <c r="I325" s="137" t="str">
        <f t="shared" ref="I325:I353" si="47">IF(G325&lt;&gt;0,G325/D325,"-")</f>
        <v>-</v>
      </c>
      <c r="J325" s="122">
        <f t="shared" ref="J325:J353" si="48">C325-D325-E325</f>
        <v>0</v>
      </c>
    </row>
    <row r="326" ht="15" customHeight="1" spans="1:10">
      <c r="A326" s="114"/>
      <c r="B326" s="138">
        <v>3</v>
      </c>
      <c r="C326" s="109"/>
      <c r="D326" s="110"/>
      <c r="E326" s="110"/>
      <c r="F326" s="133" t="str">
        <f t="shared" si="45"/>
        <v>-</v>
      </c>
      <c r="G326" s="111"/>
      <c r="H326" s="110">
        <f t="shared" si="46"/>
        <v>0</v>
      </c>
      <c r="I326" s="137" t="str">
        <f t="shared" si="47"/>
        <v>-</v>
      </c>
      <c r="J326" s="122">
        <f t="shared" si="48"/>
        <v>0</v>
      </c>
    </row>
    <row r="327" ht="15" customHeight="1" spans="1:10">
      <c r="A327" s="114"/>
      <c r="B327" s="138">
        <v>4</v>
      </c>
      <c r="C327" s="109"/>
      <c r="D327" s="110"/>
      <c r="E327" s="110"/>
      <c r="F327" s="133" t="str">
        <f t="shared" si="45"/>
        <v>-</v>
      </c>
      <c r="G327" s="111"/>
      <c r="H327" s="110">
        <f t="shared" si="46"/>
        <v>0</v>
      </c>
      <c r="I327" s="137" t="str">
        <f t="shared" si="47"/>
        <v>-</v>
      </c>
      <c r="J327" s="122">
        <f t="shared" si="48"/>
        <v>0</v>
      </c>
    </row>
    <row r="328" ht="15" customHeight="1" spans="1:10">
      <c r="A328" s="114"/>
      <c r="B328" s="138">
        <v>5</v>
      </c>
      <c r="C328" s="109"/>
      <c r="D328" s="110"/>
      <c r="E328" s="110"/>
      <c r="F328" s="133" t="str">
        <f t="shared" si="45"/>
        <v>-</v>
      </c>
      <c r="G328" s="111"/>
      <c r="H328" s="110">
        <f t="shared" si="46"/>
        <v>0</v>
      </c>
      <c r="I328" s="137" t="str">
        <f t="shared" si="47"/>
        <v>-</v>
      </c>
      <c r="J328" s="122">
        <f t="shared" si="48"/>
        <v>0</v>
      </c>
    </row>
    <row r="329" ht="15" customHeight="1" spans="1:10">
      <c r="A329" s="114"/>
      <c r="B329" s="138">
        <v>6</v>
      </c>
      <c r="C329" s="109"/>
      <c r="D329" s="110"/>
      <c r="E329" s="110"/>
      <c r="F329" s="133" t="str">
        <f t="shared" si="45"/>
        <v>-</v>
      </c>
      <c r="G329" s="111"/>
      <c r="H329" s="110">
        <f t="shared" si="46"/>
        <v>0</v>
      </c>
      <c r="I329" s="137" t="str">
        <f t="shared" si="47"/>
        <v>-</v>
      </c>
      <c r="J329" s="122">
        <f t="shared" si="48"/>
        <v>0</v>
      </c>
    </row>
    <row r="330" ht="15" customHeight="1" spans="1:10">
      <c r="A330" s="114"/>
      <c r="B330" s="138">
        <v>7</v>
      </c>
      <c r="C330" s="109"/>
      <c r="D330" s="110"/>
      <c r="E330" s="110"/>
      <c r="F330" s="133" t="str">
        <f t="shared" si="45"/>
        <v>-</v>
      </c>
      <c r="G330" s="111"/>
      <c r="H330" s="110">
        <f t="shared" si="46"/>
        <v>0</v>
      </c>
      <c r="I330" s="137" t="str">
        <f t="shared" si="47"/>
        <v>-</v>
      </c>
      <c r="J330" s="122">
        <f t="shared" si="48"/>
        <v>0</v>
      </c>
    </row>
    <row r="331" ht="15" customHeight="1" spans="1:10">
      <c r="A331" s="114"/>
      <c r="B331" s="138">
        <v>8</v>
      </c>
      <c r="C331" s="109"/>
      <c r="D331" s="110"/>
      <c r="E331" s="110"/>
      <c r="F331" s="133" t="str">
        <f t="shared" si="45"/>
        <v>-</v>
      </c>
      <c r="G331" s="111"/>
      <c r="H331" s="110">
        <f t="shared" si="46"/>
        <v>0</v>
      </c>
      <c r="I331" s="137" t="str">
        <f t="shared" si="47"/>
        <v>-</v>
      </c>
      <c r="J331" s="122">
        <f t="shared" si="48"/>
        <v>0</v>
      </c>
    </row>
    <row r="332" ht="15" customHeight="1" spans="1:10">
      <c r="A332" s="114"/>
      <c r="B332" s="138">
        <v>9</v>
      </c>
      <c r="C332" s="109"/>
      <c r="D332" s="110"/>
      <c r="E332" s="110"/>
      <c r="F332" s="133" t="str">
        <f t="shared" si="45"/>
        <v>-</v>
      </c>
      <c r="G332" s="111"/>
      <c r="H332" s="110">
        <f t="shared" si="46"/>
        <v>0</v>
      </c>
      <c r="I332" s="137" t="str">
        <f t="shared" si="47"/>
        <v>-</v>
      </c>
      <c r="J332" s="122">
        <f t="shared" si="48"/>
        <v>0</v>
      </c>
    </row>
    <row r="333" ht="15" customHeight="1" spans="1:10">
      <c r="A333" s="114"/>
      <c r="B333" s="138">
        <v>10</v>
      </c>
      <c r="C333" s="109"/>
      <c r="D333" s="110"/>
      <c r="E333" s="110"/>
      <c r="F333" s="133" t="str">
        <f t="shared" si="45"/>
        <v>-</v>
      </c>
      <c r="G333" s="111"/>
      <c r="H333" s="110">
        <f t="shared" si="46"/>
        <v>0</v>
      </c>
      <c r="I333" s="137" t="str">
        <f t="shared" si="47"/>
        <v>-</v>
      </c>
      <c r="J333" s="122">
        <f t="shared" si="48"/>
        <v>0</v>
      </c>
    </row>
    <row r="334" ht="15" customHeight="1" spans="1:10">
      <c r="A334" s="114"/>
      <c r="B334" s="138">
        <v>11</v>
      </c>
      <c r="C334" s="109"/>
      <c r="D334" s="110"/>
      <c r="E334" s="110"/>
      <c r="F334" s="133" t="str">
        <f t="shared" si="45"/>
        <v>-</v>
      </c>
      <c r="G334" s="111"/>
      <c r="H334" s="110">
        <f t="shared" si="46"/>
        <v>0</v>
      </c>
      <c r="I334" s="137" t="str">
        <f t="shared" si="47"/>
        <v>-</v>
      </c>
      <c r="J334" s="122">
        <f t="shared" si="48"/>
        <v>0</v>
      </c>
    </row>
    <row r="335" ht="15" customHeight="1" spans="1:10">
      <c r="A335" s="114"/>
      <c r="B335" s="138">
        <v>12</v>
      </c>
      <c r="C335" s="109"/>
      <c r="D335" s="110"/>
      <c r="E335" s="110"/>
      <c r="F335" s="133" t="str">
        <f t="shared" si="45"/>
        <v>-</v>
      </c>
      <c r="G335" s="111"/>
      <c r="H335" s="110">
        <f t="shared" si="46"/>
        <v>0</v>
      </c>
      <c r="I335" s="137" t="str">
        <f t="shared" si="47"/>
        <v>-</v>
      </c>
      <c r="J335" s="122">
        <f t="shared" si="48"/>
        <v>0</v>
      </c>
    </row>
    <row r="336" ht="15" customHeight="1" spans="1:10">
      <c r="A336" s="114"/>
      <c r="B336" s="138">
        <v>13</v>
      </c>
      <c r="C336" s="109"/>
      <c r="D336" s="110"/>
      <c r="E336" s="110"/>
      <c r="F336" s="133" t="str">
        <f t="shared" si="45"/>
        <v>-</v>
      </c>
      <c r="G336" s="111"/>
      <c r="H336" s="110">
        <f t="shared" si="46"/>
        <v>0</v>
      </c>
      <c r="I336" s="137" t="str">
        <f t="shared" si="47"/>
        <v>-</v>
      </c>
      <c r="J336" s="122">
        <f t="shared" si="48"/>
        <v>0</v>
      </c>
    </row>
    <row r="337" ht="15" customHeight="1" spans="1:10">
      <c r="A337" s="114"/>
      <c r="B337" s="138">
        <v>14</v>
      </c>
      <c r="C337" s="109"/>
      <c r="D337" s="110"/>
      <c r="E337" s="110"/>
      <c r="F337" s="133" t="str">
        <f t="shared" si="45"/>
        <v>-</v>
      </c>
      <c r="G337" s="111"/>
      <c r="H337" s="110">
        <f t="shared" si="46"/>
        <v>0</v>
      </c>
      <c r="I337" s="137" t="str">
        <f t="shared" si="47"/>
        <v>-</v>
      </c>
      <c r="J337" s="122">
        <f t="shared" si="48"/>
        <v>0</v>
      </c>
    </row>
    <row r="338" ht="15" customHeight="1" spans="1:10">
      <c r="A338" s="114"/>
      <c r="B338" s="138">
        <v>15</v>
      </c>
      <c r="C338" s="109"/>
      <c r="D338" s="110"/>
      <c r="E338" s="110"/>
      <c r="F338" s="133" t="str">
        <f t="shared" si="45"/>
        <v>-</v>
      </c>
      <c r="G338" s="111"/>
      <c r="H338" s="110">
        <f t="shared" si="46"/>
        <v>0</v>
      </c>
      <c r="I338" s="137" t="str">
        <f t="shared" si="47"/>
        <v>-</v>
      </c>
      <c r="J338" s="122">
        <f t="shared" si="48"/>
        <v>0</v>
      </c>
    </row>
    <row r="339" ht="15" customHeight="1" spans="1:10">
      <c r="A339" s="114"/>
      <c r="B339" s="138">
        <v>16</v>
      </c>
      <c r="C339" s="109"/>
      <c r="D339" s="110"/>
      <c r="E339" s="110"/>
      <c r="F339" s="133" t="str">
        <f t="shared" si="45"/>
        <v>-</v>
      </c>
      <c r="G339" s="111"/>
      <c r="H339" s="110">
        <f t="shared" si="46"/>
        <v>0</v>
      </c>
      <c r="I339" s="137" t="str">
        <f t="shared" si="47"/>
        <v>-</v>
      </c>
      <c r="J339" s="122">
        <f t="shared" si="48"/>
        <v>0</v>
      </c>
    </row>
    <row r="340" ht="15" customHeight="1" spans="1:10">
      <c r="A340" s="114"/>
      <c r="B340" s="138">
        <v>17</v>
      </c>
      <c r="C340" s="109"/>
      <c r="D340" s="110"/>
      <c r="E340" s="110"/>
      <c r="F340" s="133" t="str">
        <f t="shared" si="45"/>
        <v>-</v>
      </c>
      <c r="G340" s="111"/>
      <c r="H340" s="110">
        <f t="shared" si="46"/>
        <v>0</v>
      </c>
      <c r="I340" s="137" t="str">
        <f t="shared" si="47"/>
        <v>-</v>
      </c>
      <c r="J340" s="122">
        <f t="shared" si="48"/>
        <v>0</v>
      </c>
    </row>
    <row r="341" ht="15" customHeight="1" spans="1:10">
      <c r="A341" s="114"/>
      <c r="B341" s="138">
        <v>18</v>
      </c>
      <c r="C341" s="109"/>
      <c r="D341" s="110"/>
      <c r="E341" s="110"/>
      <c r="F341" s="133" t="str">
        <f t="shared" si="45"/>
        <v>-</v>
      </c>
      <c r="G341" s="111"/>
      <c r="H341" s="110">
        <f t="shared" si="46"/>
        <v>0</v>
      </c>
      <c r="I341" s="137" t="str">
        <f t="shared" si="47"/>
        <v>-</v>
      </c>
      <c r="J341" s="122">
        <f t="shared" si="48"/>
        <v>0</v>
      </c>
    </row>
    <row r="342" ht="15" customHeight="1" spans="1:10">
      <c r="A342" s="114"/>
      <c r="B342" s="138">
        <v>19</v>
      </c>
      <c r="C342" s="109"/>
      <c r="D342" s="110"/>
      <c r="E342" s="110"/>
      <c r="F342" s="133" t="str">
        <f t="shared" si="45"/>
        <v>-</v>
      </c>
      <c r="G342" s="111"/>
      <c r="H342" s="110">
        <f t="shared" si="46"/>
        <v>0</v>
      </c>
      <c r="I342" s="137" t="str">
        <f t="shared" si="47"/>
        <v>-</v>
      </c>
      <c r="J342" s="122">
        <f t="shared" si="48"/>
        <v>0</v>
      </c>
    </row>
    <row r="343" ht="15" customHeight="1" spans="1:10">
      <c r="A343" s="114"/>
      <c r="B343" s="138">
        <v>20</v>
      </c>
      <c r="C343" s="109"/>
      <c r="D343" s="110"/>
      <c r="E343" s="110"/>
      <c r="F343" s="133" t="str">
        <f t="shared" si="45"/>
        <v>-</v>
      </c>
      <c r="G343" s="111"/>
      <c r="H343" s="110">
        <f t="shared" si="46"/>
        <v>0</v>
      </c>
      <c r="I343" s="137" t="str">
        <f t="shared" si="47"/>
        <v>-</v>
      </c>
      <c r="J343" s="122">
        <f t="shared" si="48"/>
        <v>0</v>
      </c>
    </row>
    <row r="344" ht="15" customHeight="1" spans="1:10">
      <c r="A344" s="114"/>
      <c r="B344" s="138">
        <v>21</v>
      </c>
      <c r="C344" s="109"/>
      <c r="D344" s="110"/>
      <c r="E344" s="110"/>
      <c r="F344" s="133" t="str">
        <f t="shared" si="45"/>
        <v>-</v>
      </c>
      <c r="G344" s="111"/>
      <c r="H344" s="110">
        <f t="shared" si="46"/>
        <v>0</v>
      </c>
      <c r="I344" s="137" t="str">
        <f t="shared" si="47"/>
        <v>-</v>
      </c>
      <c r="J344" s="122">
        <f t="shared" si="48"/>
        <v>0</v>
      </c>
    </row>
    <row r="345" ht="15" customHeight="1" spans="1:10">
      <c r="A345" s="114"/>
      <c r="B345" s="138">
        <v>22</v>
      </c>
      <c r="C345" s="109"/>
      <c r="D345" s="110"/>
      <c r="E345" s="110"/>
      <c r="F345" s="133" t="str">
        <f t="shared" si="45"/>
        <v>-</v>
      </c>
      <c r="G345" s="111"/>
      <c r="H345" s="110">
        <f t="shared" si="46"/>
        <v>0</v>
      </c>
      <c r="I345" s="137" t="str">
        <f t="shared" si="47"/>
        <v>-</v>
      </c>
      <c r="J345" s="122">
        <f t="shared" si="48"/>
        <v>0</v>
      </c>
    </row>
    <row r="346" ht="15" customHeight="1" spans="1:10">
      <c r="A346" s="114"/>
      <c r="B346" s="138">
        <v>23</v>
      </c>
      <c r="C346" s="109"/>
      <c r="D346" s="110"/>
      <c r="E346" s="110"/>
      <c r="F346" s="133" t="str">
        <f t="shared" si="45"/>
        <v>-</v>
      </c>
      <c r="G346" s="111"/>
      <c r="H346" s="110">
        <f t="shared" si="46"/>
        <v>0</v>
      </c>
      <c r="I346" s="137" t="str">
        <f t="shared" si="47"/>
        <v>-</v>
      </c>
      <c r="J346" s="122">
        <f t="shared" si="48"/>
        <v>0</v>
      </c>
    </row>
    <row r="347" ht="15" customHeight="1" spans="1:10">
      <c r="A347" s="114"/>
      <c r="B347" s="138">
        <v>24</v>
      </c>
      <c r="C347" s="109"/>
      <c r="D347" s="110"/>
      <c r="E347" s="110"/>
      <c r="F347" s="133" t="str">
        <f t="shared" si="45"/>
        <v>-</v>
      </c>
      <c r="G347" s="111"/>
      <c r="H347" s="110">
        <f t="shared" si="46"/>
        <v>0</v>
      </c>
      <c r="I347" s="137" t="str">
        <f t="shared" si="47"/>
        <v>-</v>
      </c>
      <c r="J347" s="122">
        <f t="shared" si="48"/>
        <v>0</v>
      </c>
    </row>
    <row r="348" ht="15" customHeight="1" spans="1:10">
      <c r="A348" s="114"/>
      <c r="B348" s="138">
        <v>25</v>
      </c>
      <c r="C348" s="109"/>
      <c r="D348" s="110"/>
      <c r="E348" s="110"/>
      <c r="F348" s="133" t="str">
        <f t="shared" si="45"/>
        <v>-</v>
      </c>
      <c r="G348" s="111"/>
      <c r="H348" s="110">
        <f t="shared" si="46"/>
        <v>0</v>
      </c>
      <c r="I348" s="137" t="str">
        <f t="shared" si="47"/>
        <v>-</v>
      </c>
      <c r="J348" s="122">
        <f t="shared" si="48"/>
        <v>0</v>
      </c>
    </row>
    <row r="349" ht="15" customHeight="1" spans="1:10">
      <c r="A349" s="114"/>
      <c r="B349" s="138">
        <v>26</v>
      </c>
      <c r="C349" s="109"/>
      <c r="D349" s="110"/>
      <c r="E349" s="110"/>
      <c r="F349" s="133" t="str">
        <f t="shared" si="45"/>
        <v>-</v>
      </c>
      <c r="G349" s="111"/>
      <c r="H349" s="110">
        <f t="shared" si="46"/>
        <v>0</v>
      </c>
      <c r="I349" s="137" t="str">
        <f t="shared" si="47"/>
        <v>-</v>
      </c>
      <c r="J349" s="122">
        <f t="shared" si="48"/>
        <v>0</v>
      </c>
    </row>
    <row r="350" ht="15" customHeight="1" spans="1:10">
      <c r="A350" s="114"/>
      <c r="B350" s="138">
        <v>27</v>
      </c>
      <c r="C350" s="109"/>
      <c r="D350" s="110"/>
      <c r="E350" s="110"/>
      <c r="F350" s="133" t="str">
        <f t="shared" si="45"/>
        <v>-</v>
      </c>
      <c r="G350" s="111"/>
      <c r="H350" s="110">
        <f t="shared" si="46"/>
        <v>0</v>
      </c>
      <c r="I350" s="137" t="str">
        <f t="shared" si="47"/>
        <v>-</v>
      </c>
      <c r="J350" s="122">
        <f t="shared" si="48"/>
        <v>0</v>
      </c>
    </row>
    <row r="351" ht="15" customHeight="1" spans="1:10">
      <c r="A351" s="114"/>
      <c r="B351" s="138">
        <v>28</v>
      </c>
      <c r="C351" s="109"/>
      <c r="D351" s="110"/>
      <c r="E351" s="110"/>
      <c r="F351" s="133" t="str">
        <f t="shared" si="45"/>
        <v>-</v>
      </c>
      <c r="G351" s="111"/>
      <c r="H351" s="110">
        <f t="shared" si="46"/>
        <v>0</v>
      </c>
      <c r="I351" s="137" t="str">
        <f t="shared" si="47"/>
        <v>-</v>
      </c>
      <c r="J351" s="122">
        <f t="shared" si="48"/>
        <v>0</v>
      </c>
    </row>
    <row r="352" ht="15" customHeight="1" spans="1:10">
      <c r="A352" s="114"/>
      <c r="B352" s="138">
        <v>29</v>
      </c>
      <c r="C352" s="109"/>
      <c r="D352" s="110"/>
      <c r="E352" s="110"/>
      <c r="F352" s="133" t="str">
        <f t="shared" si="45"/>
        <v>-</v>
      </c>
      <c r="G352" s="111"/>
      <c r="H352" s="110">
        <f t="shared" si="46"/>
        <v>0</v>
      </c>
      <c r="I352" s="137" t="str">
        <f t="shared" si="47"/>
        <v>-</v>
      </c>
      <c r="J352" s="122">
        <f t="shared" si="48"/>
        <v>0</v>
      </c>
    </row>
    <row r="353" ht="15" customHeight="1" spans="1:10">
      <c r="A353" s="114"/>
      <c r="B353" s="138">
        <v>30</v>
      </c>
      <c r="C353" s="109"/>
      <c r="D353" s="110"/>
      <c r="E353" s="110"/>
      <c r="F353" s="133" t="str">
        <f t="shared" si="45"/>
        <v>-</v>
      </c>
      <c r="G353" s="111"/>
      <c r="H353" s="110">
        <f t="shared" si="46"/>
        <v>0</v>
      </c>
      <c r="I353" s="137" t="str">
        <f t="shared" si="47"/>
        <v>-</v>
      </c>
      <c r="J353" s="122">
        <f t="shared" si="48"/>
        <v>0</v>
      </c>
    </row>
    <row r="354" ht="16.5" customHeight="1" spans="1:10">
      <c r="A354" s="114" t="s">
        <v>61</v>
      </c>
      <c r="B354" s="21"/>
      <c r="C354" s="97">
        <f t="shared" ref="C354:H354" si="49">SUM(C355:C385)</f>
        <v>0</v>
      </c>
      <c r="D354" s="98">
        <f t="shared" si="49"/>
        <v>0</v>
      </c>
      <c r="E354" s="98">
        <f t="shared" si="49"/>
        <v>0</v>
      </c>
      <c r="F354" s="98"/>
      <c r="G354" s="100">
        <f t="shared" si="49"/>
        <v>0</v>
      </c>
      <c r="H354" s="98">
        <f t="shared" si="49"/>
        <v>0</v>
      </c>
      <c r="I354" s="100" t="str">
        <f>IF(COUNTIF(I355:I385,"&lt;&gt;-"),AVERAGE(I355:I385),"-")</f>
        <v>-</v>
      </c>
      <c r="J354" s="119">
        <f>SUM(J355:J385)</f>
        <v>0</v>
      </c>
    </row>
    <row r="355" ht="14.25" customHeight="1" spans="1:10">
      <c r="A355" s="114" t="s">
        <v>61</v>
      </c>
      <c r="B355" s="132">
        <v>1</v>
      </c>
      <c r="C355" s="103"/>
      <c r="D355" s="104"/>
      <c r="E355" s="104"/>
      <c r="F355" s="104"/>
      <c r="G355" s="106"/>
      <c r="H355" s="104">
        <f t="shared" ref="H355:H385" si="50">D355+E355</f>
        <v>0</v>
      </c>
      <c r="I355" s="136" t="str">
        <f t="shared" ref="I355:I385" si="51">IF(G355&lt;&gt;0,G355/D355,"-")</f>
        <v>-</v>
      </c>
      <c r="J355" s="121">
        <f t="shared" ref="J355:J385" si="52">C355-D355-E355</f>
        <v>0</v>
      </c>
    </row>
    <row r="356" ht="14.25" customHeight="1" spans="1:10">
      <c r="A356" s="114"/>
      <c r="B356" s="134">
        <v>2</v>
      </c>
      <c r="C356" s="109"/>
      <c r="D356" s="110"/>
      <c r="E356" s="110"/>
      <c r="F356" s="110"/>
      <c r="G356" s="111"/>
      <c r="H356" s="110">
        <f t="shared" si="50"/>
        <v>0</v>
      </c>
      <c r="I356" s="137" t="str">
        <f t="shared" si="51"/>
        <v>-</v>
      </c>
      <c r="J356" s="122">
        <f t="shared" si="52"/>
        <v>0</v>
      </c>
    </row>
    <row r="357" ht="14.25" customHeight="1" spans="1:10">
      <c r="A357" s="114"/>
      <c r="B357" s="134">
        <v>3</v>
      </c>
      <c r="C357" s="109"/>
      <c r="D357" s="110"/>
      <c r="E357" s="110"/>
      <c r="F357" s="110"/>
      <c r="G357" s="111"/>
      <c r="H357" s="110">
        <f t="shared" si="50"/>
        <v>0</v>
      </c>
      <c r="I357" s="137" t="str">
        <f t="shared" si="51"/>
        <v>-</v>
      </c>
      <c r="J357" s="122">
        <f t="shared" si="52"/>
        <v>0</v>
      </c>
    </row>
    <row r="358" ht="14.25" customHeight="1" spans="1:10">
      <c r="A358" s="114"/>
      <c r="B358" s="134">
        <v>4</v>
      </c>
      <c r="C358" s="109"/>
      <c r="D358" s="110"/>
      <c r="E358" s="110"/>
      <c r="F358" s="110"/>
      <c r="G358" s="111"/>
      <c r="H358" s="110">
        <f t="shared" si="50"/>
        <v>0</v>
      </c>
      <c r="I358" s="137" t="str">
        <f t="shared" si="51"/>
        <v>-</v>
      </c>
      <c r="J358" s="122">
        <f t="shared" si="52"/>
        <v>0</v>
      </c>
    </row>
    <row r="359" ht="14.25" customHeight="1" spans="1:10">
      <c r="A359" s="114"/>
      <c r="B359" s="134">
        <v>5</v>
      </c>
      <c r="C359" s="109"/>
      <c r="D359" s="110"/>
      <c r="E359" s="110"/>
      <c r="F359" s="110"/>
      <c r="G359" s="111"/>
      <c r="H359" s="110">
        <f t="shared" si="50"/>
        <v>0</v>
      </c>
      <c r="I359" s="137" t="str">
        <f t="shared" si="51"/>
        <v>-</v>
      </c>
      <c r="J359" s="122">
        <f t="shared" si="52"/>
        <v>0</v>
      </c>
    </row>
    <row r="360" ht="14.25" customHeight="1" spans="1:10">
      <c r="A360" s="114"/>
      <c r="B360" s="134">
        <v>6</v>
      </c>
      <c r="C360" s="109"/>
      <c r="D360" s="110"/>
      <c r="E360" s="110"/>
      <c r="F360" s="110"/>
      <c r="G360" s="111"/>
      <c r="H360" s="110">
        <f t="shared" si="50"/>
        <v>0</v>
      </c>
      <c r="I360" s="137" t="str">
        <f t="shared" si="51"/>
        <v>-</v>
      </c>
      <c r="J360" s="122">
        <f t="shared" si="52"/>
        <v>0</v>
      </c>
    </row>
    <row r="361" ht="14.25" customHeight="1" spans="1:10">
      <c r="A361" s="114"/>
      <c r="B361" s="134">
        <v>7</v>
      </c>
      <c r="C361" s="109"/>
      <c r="D361" s="110"/>
      <c r="E361" s="110"/>
      <c r="F361" s="110"/>
      <c r="G361" s="111"/>
      <c r="H361" s="110">
        <f t="shared" si="50"/>
        <v>0</v>
      </c>
      <c r="I361" s="137" t="str">
        <f t="shared" si="51"/>
        <v>-</v>
      </c>
      <c r="J361" s="122">
        <f t="shared" si="52"/>
        <v>0</v>
      </c>
    </row>
    <row r="362" ht="14.25" customHeight="1" spans="1:10">
      <c r="A362" s="114"/>
      <c r="B362" s="134">
        <v>8</v>
      </c>
      <c r="C362" s="109"/>
      <c r="D362" s="110"/>
      <c r="E362" s="110"/>
      <c r="F362" s="110"/>
      <c r="G362" s="111"/>
      <c r="H362" s="110">
        <f t="shared" si="50"/>
        <v>0</v>
      </c>
      <c r="I362" s="137" t="str">
        <f t="shared" si="51"/>
        <v>-</v>
      </c>
      <c r="J362" s="122">
        <f t="shared" si="52"/>
        <v>0</v>
      </c>
    </row>
    <row r="363" ht="14.25" customHeight="1" spans="1:10">
      <c r="A363" s="114"/>
      <c r="B363" s="134">
        <v>9</v>
      </c>
      <c r="C363" s="109"/>
      <c r="D363" s="110"/>
      <c r="E363" s="110"/>
      <c r="F363" s="110"/>
      <c r="G363" s="111"/>
      <c r="H363" s="110">
        <f t="shared" si="50"/>
        <v>0</v>
      </c>
      <c r="I363" s="137" t="str">
        <f t="shared" si="51"/>
        <v>-</v>
      </c>
      <c r="J363" s="122">
        <f t="shared" si="52"/>
        <v>0</v>
      </c>
    </row>
    <row r="364" ht="14.25" customHeight="1" spans="1:10">
      <c r="A364" s="114"/>
      <c r="B364" s="134">
        <v>10</v>
      </c>
      <c r="C364" s="109"/>
      <c r="D364" s="110"/>
      <c r="E364" s="110"/>
      <c r="F364" s="110"/>
      <c r="G364" s="111"/>
      <c r="H364" s="110">
        <f t="shared" si="50"/>
        <v>0</v>
      </c>
      <c r="I364" s="137" t="str">
        <f t="shared" si="51"/>
        <v>-</v>
      </c>
      <c r="J364" s="122">
        <f t="shared" si="52"/>
        <v>0</v>
      </c>
    </row>
    <row r="365" ht="14.25" customHeight="1" spans="1:10">
      <c r="A365" s="114"/>
      <c r="B365" s="134">
        <v>11</v>
      </c>
      <c r="C365" s="109"/>
      <c r="D365" s="110"/>
      <c r="E365" s="110"/>
      <c r="F365" s="110"/>
      <c r="G365" s="111"/>
      <c r="H365" s="110">
        <f t="shared" si="50"/>
        <v>0</v>
      </c>
      <c r="I365" s="137" t="str">
        <f t="shared" si="51"/>
        <v>-</v>
      </c>
      <c r="J365" s="122">
        <f t="shared" si="52"/>
        <v>0</v>
      </c>
    </row>
    <row r="366" ht="14.25" customHeight="1" spans="1:10">
      <c r="A366" s="114"/>
      <c r="B366" s="134">
        <v>12</v>
      </c>
      <c r="C366" s="109"/>
      <c r="D366" s="110"/>
      <c r="E366" s="110"/>
      <c r="F366" s="110"/>
      <c r="G366" s="111"/>
      <c r="H366" s="110">
        <f t="shared" si="50"/>
        <v>0</v>
      </c>
      <c r="I366" s="137" t="str">
        <f t="shared" si="51"/>
        <v>-</v>
      </c>
      <c r="J366" s="122">
        <f t="shared" si="52"/>
        <v>0</v>
      </c>
    </row>
    <row r="367" ht="14.25" customHeight="1" spans="1:10">
      <c r="A367" s="114"/>
      <c r="B367" s="134">
        <v>13</v>
      </c>
      <c r="C367" s="109"/>
      <c r="D367" s="110"/>
      <c r="E367" s="110"/>
      <c r="F367" s="110"/>
      <c r="G367" s="111"/>
      <c r="H367" s="110">
        <f t="shared" si="50"/>
        <v>0</v>
      </c>
      <c r="I367" s="137" t="str">
        <f t="shared" si="51"/>
        <v>-</v>
      </c>
      <c r="J367" s="122">
        <f t="shared" si="52"/>
        <v>0</v>
      </c>
    </row>
    <row r="368" ht="14.25" customHeight="1" spans="1:10">
      <c r="A368" s="114"/>
      <c r="B368" s="134">
        <v>14</v>
      </c>
      <c r="C368" s="160"/>
      <c r="D368" s="161"/>
      <c r="E368" s="161"/>
      <c r="F368" s="161"/>
      <c r="G368" s="162"/>
      <c r="H368" s="110">
        <f t="shared" si="50"/>
        <v>0</v>
      </c>
      <c r="I368" s="137" t="str">
        <f t="shared" si="51"/>
        <v>-</v>
      </c>
      <c r="J368" s="122">
        <f t="shared" si="52"/>
        <v>0</v>
      </c>
    </row>
    <row r="369" ht="14.25" customHeight="1" spans="1:10">
      <c r="A369" s="114"/>
      <c r="B369" s="134">
        <v>15</v>
      </c>
      <c r="C369" s="163"/>
      <c r="D369" s="164"/>
      <c r="E369" s="164"/>
      <c r="F369" s="164"/>
      <c r="G369" s="165"/>
      <c r="H369" s="166">
        <f t="shared" si="50"/>
        <v>0</v>
      </c>
      <c r="I369" s="137" t="str">
        <f t="shared" si="51"/>
        <v>-</v>
      </c>
      <c r="J369" s="122">
        <f t="shared" si="52"/>
        <v>0</v>
      </c>
    </row>
    <row r="370" ht="14.25" customHeight="1" spans="1:10">
      <c r="A370" s="114"/>
      <c r="B370" s="134">
        <v>16</v>
      </c>
      <c r="C370" s="163"/>
      <c r="D370" s="164"/>
      <c r="E370" s="164"/>
      <c r="F370" s="164"/>
      <c r="G370" s="165"/>
      <c r="H370" s="166">
        <f t="shared" si="50"/>
        <v>0</v>
      </c>
      <c r="I370" s="137" t="str">
        <f t="shared" si="51"/>
        <v>-</v>
      </c>
      <c r="J370" s="122">
        <f t="shared" si="52"/>
        <v>0</v>
      </c>
    </row>
    <row r="371" ht="14.25" customHeight="1" spans="1:10">
      <c r="A371" s="114"/>
      <c r="B371" s="134">
        <v>17</v>
      </c>
      <c r="C371" s="163"/>
      <c r="D371" s="164"/>
      <c r="E371" s="164"/>
      <c r="F371" s="164"/>
      <c r="G371" s="165"/>
      <c r="H371" s="166">
        <f t="shared" si="50"/>
        <v>0</v>
      </c>
      <c r="I371" s="137" t="str">
        <f t="shared" si="51"/>
        <v>-</v>
      </c>
      <c r="J371" s="122">
        <f t="shared" si="52"/>
        <v>0</v>
      </c>
    </row>
    <row r="372" ht="14.25" customHeight="1" spans="1:10">
      <c r="A372" s="114"/>
      <c r="B372" s="134">
        <v>18</v>
      </c>
      <c r="C372" s="163"/>
      <c r="D372" s="164"/>
      <c r="E372" s="164"/>
      <c r="F372" s="164"/>
      <c r="G372" s="165"/>
      <c r="H372" s="166">
        <f t="shared" si="50"/>
        <v>0</v>
      </c>
      <c r="I372" s="137" t="str">
        <f t="shared" si="51"/>
        <v>-</v>
      </c>
      <c r="J372" s="122">
        <f t="shared" si="52"/>
        <v>0</v>
      </c>
    </row>
    <row r="373" ht="14.25" customHeight="1" spans="1:10">
      <c r="A373" s="114"/>
      <c r="B373" s="134">
        <v>19</v>
      </c>
      <c r="C373" s="163"/>
      <c r="D373" s="164"/>
      <c r="E373" s="164"/>
      <c r="F373" s="164"/>
      <c r="G373" s="165"/>
      <c r="H373" s="166">
        <f t="shared" si="50"/>
        <v>0</v>
      </c>
      <c r="I373" s="137" t="str">
        <f t="shared" si="51"/>
        <v>-</v>
      </c>
      <c r="J373" s="122">
        <f t="shared" si="52"/>
        <v>0</v>
      </c>
    </row>
    <row r="374" ht="14.25" customHeight="1" spans="1:10">
      <c r="A374" s="114"/>
      <c r="B374" s="134">
        <v>20</v>
      </c>
      <c r="C374" s="163"/>
      <c r="D374" s="164"/>
      <c r="E374" s="164"/>
      <c r="F374" s="164"/>
      <c r="G374" s="165"/>
      <c r="H374" s="166">
        <f t="shared" si="50"/>
        <v>0</v>
      </c>
      <c r="I374" s="137" t="str">
        <f t="shared" si="51"/>
        <v>-</v>
      </c>
      <c r="J374" s="122">
        <f t="shared" si="52"/>
        <v>0</v>
      </c>
    </row>
    <row r="375" ht="14.25" customHeight="1" spans="1:10">
      <c r="A375" s="114"/>
      <c r="B375" s="134">
        <v>21</v>
      </c>
      <c r="C375" s="163"/>
      <c r="D375" s="164"/>
      <c r="E375" s="164"/>
      <c r="F375" s="164"/>
      <c r="G375" s="165"/>
      <c r="H375" s="166">
        <f t="shared" si="50"/>
        <v>0</v>
      </c>
      <c r="I375" s="137" t="str">
        <f t="shared" si="51"/>
        <v>-</v>
      </c>
      <c r="J375" s="122">
        <f t="shared" si="52"/>
        <v>0</v>
      </c>
    </row>
    <row r="376" ht="14.25" customHeight="1" spans="1:10">
      <c r="A376" s="114"/>
      <c r="B376" s="134">
        <v>22</v>
      </c>
      <c r="C376" s="167"/>
      <c r="D376" s="168"/>
      <c r="E376" s="168"/>
      <c r="F376" s="168"/>
      <c r="G376" s="169"/>
      <c r="H376" s="110">
        <f t="shared" si="50"/>
        <v>0</v>
      </c>
      <c r="I376" s="137" t="str">
        <f t="shared" si="51"/>
        <v>-</v>
      </c>
      <c r="J376" s="122">
        <f t="shared" si="52"/>
        <v>0</v>
      </c>
    </row>
    <row r="377" ht="14.25" customHeight="1" spans="1:10">
      <c r="A377" s="114"/>
      <c r="B377" s="134">
        <v>23</v>
      </c>
      <c r="C377" s="109"/>
      <c r="D377" s="110"/>
      <c r="E377" s="110"/>
      <c r="F377" s="110"/>
      <c r="G377" s="111"/>
      <c r="H377" s="110">
        <f t="shared" si="50"/>
        <v>0</v>
      </c>
      <c r="I377" s="137" t="str">
        <f t="shared" si="51"/>
        <v>-</v>
      </c>
      <c r="J377" s="122">
        <f t="shared" si="52"/>
        <v>0</v>
      </c>
    </row>
    <row r="378" ht="14.25" customHeight="1" spans="1:10">
      <c r="A378" s="114"/>
      <c r="B378" s="134">
        <v>24</v>
      </c>
      <c r="C378" s="160"/>
      <c r="D378" s="161"/>
      <c r="E378" s="161"/>
      <c r="F378" s="161"/>
      <c r="G378" s="162"/>
      <c r="H378" s="110">
        <f t="shared" si="50"/>
        <v>0</v>
      </c>
      <c r="I378" s="137" t="str">
        <f t="shared" si="51"/>
        <v>-</v>
      </c>
      <c r="J378" s="122">
        <f t="shared" si="52"/>
        <v>0</v>
      </c>
    </row>
    <row r="379" ht="14.25" customHeight="1" spans="1:10">
      <c r="A379" s="114"/>
      <c r="B379" s="134">
        <v>25</v>
      </c>
      <c r="C379" s="163"/>
      <c r="D379" s="164"/>
      <c r="E379" s="164"/>
      <c r="F379" s="164"/>
      <c r="G379" s="165"/>
      <c r="H379" s="166">
        <f t="shared" si="50"/>
        <v>0</v>
      </c>
      <c r="I379" s="137" t="str">
        <f t="shared" si="51"/>
        <v>-</v>
      </c>
      <c r="J379" s="122">
        <f t="shared" si="52"/>
        <v>0</v>
      </c>
    </row>
    <row r="380" ht="14.25" customHeight="1" spans="1:10">
      <c r="A380" s="114"/>
      <c r="B380" s="134">
        <v>26</v>
      </c>
      <c r="C380" s="163"/>
      <c r="D380" s="164"/>
      <c r="E380" s="164"/>
      <c r="F380" s="164"/>
      <c r="G380" s="165"/>
      <c r="H380" s="166">
        <f t="shared" si="50"/>
        <v>0</v>
      </c>
      <c r="I380" s="137" t="str">
        <f t="shared" si="51"/>
        <v>-</v>
      </c>
      <c r="J380" s="122">
        <f t="shared" si="52"/>
        <v>0</v>
      </c>
    </row>
    <row r="381" ht="14.25" customHeight="1" spans="1:10">
      <c r="A381" s="114"/>
      <c r="B381" s="134">
        <v>27</v>
      </c>
      <c r="C381" s="163"/>
      <c r="D381" s="164"/>
      <c r="E381" s="164"/>
      <c r="F381" s="164"/>
      <c r="G381" s="165"/>
      <c r="H381" s="166">
        <f t="shared" si="50"/>
        <v>0</v>
      </c>
      <c r="I381" s="137" t="str">
        <f t="shared" si="51"/>
        <v>-</v>
      </c>
      <c r="J381" s="122">
        <f t="shared" si="52"/>
        <v>0</v>
      </c>
    </row>
    <row r="382" ht="14.25" customHeight="1" spans="1:10">
      <c r="A382" s="114"/>
      <c r="B382" s="134">
        <v>28</v>
      </c>
      <c r="C382" s="163"/>
      <c r="D382" s="164"/>
      <c r="E382" s="164"/>
      <c r="F382" s="164"/>
      <c r="G382" s="165"/>
      <c r="H382" s="166">
        <f t="shared" si="50"/>
        <v>0</v>
      </c>
      <c r="I382" s="137" t="str">
        <f t="shared" si="51"/>
        <v>-</v>
      </c>
      <c r="J382" s="122">
        <f t="shared" si="52"/>
        <v>0</v>
      </c>
    </row>
    <row r="383" ht="14.25" customHeight="1" spans="1:10">
      <c r="A383" s="107"/>
      <c r="B383" s="134">
        <v>29</v>
      </c>
      <c r="C383" s="167"/>
      <c r="D383" s="168"/>
      <c r="E383" s="168"/>
      <c r="F383" s="168"/>
      <c r="G383" s="169"/>
      <c r="H383" s="110">
        <f t="shared" si="50"/>
        <v>0</v>
      </c>
      <c r="I383" s="137" t="str">
        <f t="shared" si="51"/>
        <v>-</v>
      </c>
      <c r="J383" s="122">
        <f t="shared" si="52"/>
        <v>0</v>
      </c>
    </row>
    <row r="384" ht="14.25" customHeight="1" spans="1:10">
      <c r="A384" s="107"/>
      <c r="B384" s="134">
        <v>30</v>
      </c>
      <c r="C384" s="109"/>
      <c r="D384" s="110"/>
      <c r="E384" s="110"/>
      <c r="F384" s="110"/>
      <c r="G384" s="111"/>
      <c r="H384" s="110">
        <f t="shared" si="50"/>
        <v>0</v>
      </c>
      <c r="I384" s="137" t="str">
        <f t="shared" si="51"/>
        <v>-</v>
      </c>
      <c r="J384" s="122">
        <f t="shared" si="52"/>
        <v>0</v>
      </c>
    </row>
    <row r="385" ht="15" customHeight="1" spans="1:10">
      <c r="A385" s="114"/>
      <c r="B385" s="138">
        <v>31</v>
      </c>
      <c r="C385" s="126"/>
      <c r="D385" s="116"/>
      <c r="E385" s="116"/>
      <c r="F385" s="116"/>
      <c r="G385" s="124"/>
      <c r="H385" s="116">
        <f t="shared" si="50"/>
        <v>0</v>
      </c>
      <c r="I385" s="139" t="str">
        <f t="shared" si="51"/>
        <v>-</v>
      </c>
      <c r="J385" s="125">
        <f t="shared" si="52"/>
        <v>0</v>
      </c>
    </row>
  </sheetData>
  <mergeCells count="35">
    <mergeCell ref="C1:J1"/>
    <mergeCell ref="A5:B5"/>
    <mergeCell ref="A6:B6"/>
    <mergeCell ref="A38:B38"/>
    <mergeCell ref="A67:B67"/>
    <mergeCell ref="A99:B99"/>
    <mergeCell ref="A100:B100"/>
    <mergeCell ref="A131:B131"/>
    <mergeCell ref="A163:B163"/>
    <mergeCell ref="A194:B194"/>
    <mergeCell ref="A195:B195"/>
    <mergeCell ref="A227:B227"/>
    <mergeCell ref="A259:B259"/>
    <mergeCell ref="A290:B290"/>
    <mergeCell ref="A291:B291"/>
    <mergeCell ref="A323:B323"/>
    <mergeCell ref="A7:A37"/>
    <mergeCell ref="A39:A66"/>
    <mergeCell ref="A68:A98"/>
    <mergeCell ref="A101:A130"/>
    <mergeCell ref="A132:A162"/>
    <mergeCell ref="A164:A193"/>
    <mergeCell ref="A196:A226"/>
    <mergeCell ref="A228:A258"/>
    <mergeCell ref="A260:A289"/>
    <mergeCell ref="A324:A353"/>
    <mergeCell ref="C2:C4"/>
    <mergeCell ref="D2:D4"/>
    <mergeCell ref="E2:E4"/>
    <mergeCell ref="F2:F4"/>
    <mergeCell ref="G2:G4"/>
    <mergeCell ref="H2:H4"/>
    <mergeCell ref="I2:I4"/>
    <mergeCell ref="J2:J4"/>
    <mergeCell ref="A1:B4"/>
  </mergeCells>
  <conditionalFormatting sqref="D1:J1">
    <cfRule type="cellIs" dxfId="0" priority="206" stopIfTrue="1" operator="lessThan">
      <formula>0</formula>
    </cfRule>
  </conditionalFormatting>
  <conditionalFormatting sqref="D61:E61">
    <cfRule type="cellIs" dxfId="0" priority="130" stopIfTrue="1" operator="lessThan">
      <formula>0</formula>
    </cfRule>
  </conditionalFormatting>
  <conditionalFormatting sqref="F194">
    <cfRule type="cellIs" dxfId="0" priority="123" stopIfTrue="1" operator="lessThan">
      <formula>0</formula>
    </cfRule>
  </conditionalFormatting>
  <conditionalFormatting sqref="F195">
    <cfRule type="cellIs" dxfId="0" priority="122" stopIfTrue="1" operator="lessThan">
      <formula>0</formula>
    </cfRule>
  </conditionalFormatting>
  <conditionalFormatting sqref="F227">
    <cfRule type="cellIs" dxfId="0" priority="112" stopIfTrue="1" operator="lessThan">
      <formula>0</formula>
    </cfRule>
  </conditionalFormatting>
  <conditionalFormatting sqref="D228:G228">
    <cfRule type="cellIs" dxfId="0" priority="106" stopIfTrue="1" operator="lessThan">
      <formula>0</formula>
    </cfRule>
  </conditionalFormatting>
  <conditionalFormatting sqref="D229:G229">
    <cfRule type="cellIs" dxfId="0" priority="105" stopIfTrue="1" operator="lessThan">
      <formula>0</formula>
    </cfRule>
  </conditionalFormatting>
  <conditionalFormatting sqref="D230:G230">
    <cfRule type="cellIs" dxfId="0" priority="104" stopIfTrue="1" operator="lessThan">
      <formula>0</formula>
    </cfRule>
  </conditionalFormatting>
  <conditionalFormatting sqref="D231:G231">
    <cfRule type="cellIs" dxfId="0" priority="103" stopIfTrue="1" operator="lessThan">
      <formula>0</formula>
    </cfRule>
  </conditionalFormatting>
  <conditionalFormatting sqref="D232:G232">
    <cfRule type="cellIs" dxfId="0" priority="102" stopIfTrue="1" operator="lessThan">
      <formula>0</formula>
    </cfRule>
  </conditionalFormatting>
  <conditionalFormatting sqref="D233:G233">
    <cfRule type="cellIs" dxfId="0" priority="101" stopIfTrue="1" operator="lessThan">
      <formula>0</formula>
    </cfRule>
  </conditionalFormatting>
  <conditionalFormatting sqref="D234:G234">
    <cfRule type="cellIs" dxfId="0" priority="100" stopIfTrue="1" operator="lessThan">
      <formula>0</formula>
    </cfRule>
  </conditionalFormatting>
  <conditionalFormatting sqref="D235:G235">
    <cfRule type="cellIs" dxfId="0" priority="99" stopIfTrue="1" operator="lessThan">
      <formula>0</formula>
    </cfRule>
  </conditionalFormatting>
  <conditionalFormatting sqref="D236:G236">
    <cfRule type="cellIs" dxfId="0" priority="98" stopIfTrue="1" operator="lessThan">
      <formula>0</formula>
    </cfRule>
  </conditionalFormatting>
  <conditionalFormatting sqref="D237:G237">
    <cfRule type="cellIs" dxfId="0" priority="97" stopIfTrue="1" operator="lessThan">
      <formula>0</formula>
    </cfRule>
  </conditionalFormatting>
  <conditionalFormatting sqref="D238:G238">
    <cfRule type="cellIs" dxfId="0" priority="96" stopIfTrue="1" operator="lessThan">
      <formula>0</formula>
    </cfRule>
  </conditionalFormatting>
  <conditionalFormatting sqref="D239:G239">
    <cfRule type="cellIs" dxfId="0" priority="95" stopIfTrue="1" operator="lessThan">
      <formula>0</formula>
    </cfRule>
  </conditionalFormatting>
  <conditionalFormatting sqref="D240:G240">
    <cfRule type="cellIs" dxfId="0" priority="94" stopIfTrue="1" operator="lessThan">
      <formula>0</formula>
    </cfRule>
  </conditionalFormatting>
  <conditionalFormatting sqref="D241:G241">
    <cfRule type="cellIs" dxfId="0" priority="93" stopIfTrue="1" operator="lessThan">
      <formula>0</formula>
    </cfRule>
  </conditionalFormatting>
  <conditionalFormatting sqref="D242:G242">
    <cfRule type="cellIs" dxfId="0" priority="92" stopIfTrue="1" operator="lessThan">
      <formula>0</formula>
    </cfRule>
  </conditionalFormatting>
  <conditionalFormatting sqref="D243:G243">
    <cfRule type="cellIs" dxfId="0" priority="91" stopIfTrue="1" operator="lessThan">
      <formula>0</formula>
    </cfRule>
  </conditionalFormatting>
  <conditionalFormatting sqref="D244:G244">
    <cfRule type="cellIs" dxfId="0" priority="90" stopIfTrue="1" operator="lessThan">
      <formula>0</formula>
    </cfRule>
  </conditionalFormatting>
  <conditionalFormatting sqref="D245:G245">
    <cfRule type="cellIs" dxfId="0" priority="89" stopIfTrue="1" operator="lessThan">
      <formula>0</formula>
    </cfRule>
  </conditionalFormatting>
  <conditionalFormatting sqref="D246:G246">
    <cfRule type="cellIs" dxfId="0" priority="88" stopIfTrue="1" operator="lessThan">
      <formula>0</formula>
    </cfRule>
  </conditionalFormatting>
  <conditionalFormatting sqref="D247:G247">
    <cfRule type="cellIs" dxfId="0" priority="87" stopIfTrue="1" operator="lessThan">
      <formula>0</formula>
    </cfRule>
  </conditionalFormatting>
  <conditionalFormatting sqref="D248:G248">
    <cfRule type="cellIs" dxfId="0" priority="86" stopIfTrue="1" operator="lessThan">
      <formula>0</formula>
    </cfRule>
  </conditionalFormatting>
  <conditionalFormatting sqref="D249:G249">
    <cfRule type="cellIs" dxfId="0" priority="85" stopIfTrue="1" operator="lessThan">
      <formula>0</formula>
    </cfRule>
  </conditionalFormatting>
  <conditionalFormatting sqref="D250:G250">
    <cfRule type="cellIs" dxfId="0" priority="84" stopIfTrue="1" operator="lessThan">
      <formula>0</formula>
    </cfRule>
  </conditionalFormatting>
  <conditionalFormatting sqref="D251:G251">
    <cfRule type="cellIs" dxfId="0" priority="83" stopIfTrue="1" operator="lessThan">
      <formula>0</formula>
    </cfRule>
  </conditionalFormatting>
  <conditionalFormatting sqref="D252:G252">
    <cfRule type="cellIs" dxfId="0" priority="82" stopIfTrue="1" operator="lessThan">
      <formula>0</formula>
    </cfRule>
  </conditionalFormatting>
  <conditionalFormatting sqref="D253:G253">
    <cfRule type="cellIs" dxfId="0" priority="81" stopIfTrue="1" operator="lessThan">
      <formula>0</formula>
    </cfRule>
  </conditionalFormatting>
  <conditionalFormatting sqref="D254:G254">
    <cfRule type="cellIs" dxfId="0" priority="80" stopIfTrue="1" operator="lessThan">
      <formula>0</formula>
    </cfRule>
  </conditionalFormatting>
  <conditionalFormatting sqref="D255:G255">
    <cfRule type="cellIs" dxfId="0" priority="79" stopIfTrue="1" operator="lessThan">
      <formula>0</formula>
    </cfRule>
  </conditionalFormatting>
  <conditionalFormatting sqref="D256:G256">
    <cfRule type="cellIs" dxfId="0" priority="78" stopIfTrue="1" operator="lessThan">
      <formula>0</formula>
    </cfRule>
  </conditionalFormatting>
  <conditionalFormatting sqref="D257:G257">
    <cfRule type="cellIs" dxfId="0" priority="77" stopIfTrue="1" operator="lessThan">
      <formula>0</formula>
    </cfRule>
  </conditionalFormatting>
  <conditionalFormatting sqref="D258:G258">
    <cfRule type="cellIs" dxfId="0" priority="76" stopIfTrue="1" operator="lessThan">
      <formula>0</formula>
    </cfRule>
  </conditionalFormatting>
  <conditionalFormatting sqref="F259">
    <cfRule type="cellIs" dxfId="0" priority="70" stopIfTrue="1" operator="lessThan">
      <formula>0</formula>
    </cfRule>
  </conditionalFormatting>
  <conditionalFormatting sqref="F290">
    <cfRule type="cellIs" dxfId="0" priority="59" stopIfTrue="1" operator="lessThan">
      <formula>0</formula>
    </cfRule>
  </conditionalFormatting>
  <conditionalFormatting sqref="F291">
    <cfRule type="cellIs" dxfId="0" priority="58" stopIfTrue="1" operator="lessThan">
      <formula>0</formula>
    </cfRule>
  </conditionalFormatting>
  <conditionalFormatting sqref="F323">
    <cfRule type="cellIs" dxfId="0" priority="47" stopIfTrue="1" operator="lessThan">
      <formula>0</formula>
    </cfRule>
  </conditionalFormatting>
  <conditionalFormatting sqref="D337">
    <cfRule type="cellIs" dxfId="0" priority="22" stopIfTrue="1" operator="lessThan">
      <formula>0</formula>
    </cfRule>
  </conditionalFormatting>
  <conditionalFormatting sqref="D345">
    <cfRule type="cellIs" dxfId="0" priority="5" stopIfTrue="1" operator="lessThan">
      <formula>0</formula>
    </cfRule>
  </conditionalFormatting>
  <conditionalFormatting sqref="D332:D334">
    <cfRule type="cellIs" dxfId="0" priority="37" stopIfTrue="1" operator="lessThan">
      <formula>0</formula>
    </cfRule>
  </conditionalFormatting>
  <conditionalFormatting sqref="D7:G7 D19:E19 D101:G130 D132:G162 D355:G385 D21:E23 D25:E34 D57:E60 G25:G34 D62:E66 D73:E81 G73:G81 D68:E70 D82:G98 G19 D8:E13 G8:G13 G21:G23 D39:E54 G57:G66 G39:G54 G68:G70 F163 F131 F8:F100">
    <cfRule type="cellIs" dxfId="0" priority="209" stopIfTrue="1" operator="lessThan">
      <formula>0</formula>
    </cfRule>
  </conditionalFormatting>
  <conditionalFormatting sqref="D14:E16 G14:G16">
    <cfRule type="cellIs" dxfId="0" priority="208" stopIfTrue="1" operator="lessThan">
      <formula>0</formula>
    </cfRule>
  </conditionalFormatting>
  <conditionalFormatting sqref="D17:E17 G17">
    <cfRule type="cellIs" dxfId="0" priority="196" stopIfTrue="1" operator="lessThan">
      <formula>0</formula>
    </cfRule>
  </conditionalFormatting>
  <conditionalFormatting sqref="D18:E18 G18">
    <cfRule type="cellIs" dxfId="0" priority="195" stopIfTrue="1" operator="lessThan">
      <formula>0</formula>
    </cfRule>
  </conditionalFormatting>
  <conditionalFormatting sqref="D20:E20 G20">
    <cfRule type="cellIs" dxfId="0" priority="189" stopIfTrue="1" operator="lessThan">
      <formula>0</formula>
    </cfRule>
  </conditionalFormatting>
  <conditionalFormatting sqref="D24:E24 G24">
    <cfRule type="cellIs" dxfId="0" priority="176" stopIfTrue="1" operator="lessThan">
      <formula>0</formula>
    </cfRule>
  </conditionalFormatting>
  <conditionalFormatting sqref="D35:E35 G35">
    <cfRule type="cellIs" dxfId="0" priority="169" stopIfTrue="1" operator="lessThan">
      <formula>0</formula>
    </cfRule>
  </conditionalFormatting>
  <conditionalFormatting sqref="D36:E37 G36:G37">
    <cfRule type="cellIs" dxfId="0" priority="167" stopIfTrue="1" operator="lessThan">
      <formula>0</formula>
    </cfRule>
  </conditionalFormatting>
  <conditionalFormatting sqref="D55:E55 G55">
    <cfRule type="cellIs" dxfId="0" priority="163" stopIfTrue="1" operator="lessThan">
      <formula>0</formula>
    </cfRule>
  </conditionalFormatting>
  <conditionalFormatting sqref="D56:E56 G56">
    <cfRule type="cellIs" dxfId="0" priority="162" stopIfTrue="1" operator="lessThan">
      <formula>0</formula>
    </cfRule>
  </conditionalFormatting>
  <conditionalFormatting sqref="D71:E72 G71:G72">
    <cfRule type="cellIs" dxfId="0" priority="129" stopIfTrue="1" operator="lessThan">
      <formula>0</formula>
    </cfRule>
  </conditionalFormatting>
  <conditionalFormatting sqref="D164:G193">
    <cfRule type="cellIs" dxfId="0" priority="124" stopIfTrue="1" operator="lessThan">
      <formula>0</formula>
    </cfRule>
  </conditionalFormatting>
  <conditionalFormatting sqref="D196:G226">
    <cfRule type="cellIs" dxfId="0" priority="113" stopIfTrue="1" operator="lessThan">
      <formula>0</formula>
    </cfRule>
  </conditionalFormatting>
  <conditionalFormatting sqref="D260:G289">
    <cfRule type="cellIs" dxfId="0" priority="60" stopIfTrue="1" operator="lessThan">
      <formula>0</formula>
    </cfRule>
  </conditionalFormatting>
  <conditionalFormatting sqref="D292:G322">
    <cfRule type="cellIs" dxfId="0" priority="49" stopIfTrue="1" operator="lessThan">
      <formula>0</formula>
    </cfRule>
  </conditionalFormatting>
  <conditionalFormatting sqref="D324:G331 E332:G334 D335:G336 E337:G337 D338:G344 E345:G345 D346:G353">
    <cfRule type="cellIs" dxfId="0" priority="41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4"/>
  <sheetViews>
    <sheetView showGridLines="0" workbookViewId="0">
      <pane xSplit="2" ySplit="3" topLeftCell="C61" activePane="bottomRight" state="frozen"/>
      <selection/>
      <selection pane="topRight"/>
      <selection pane="bottomLeft"/>
      <selection pane="bottomRight" activeCell="C70" sqref="C70"/>
    </sheetView>
  </sheetViews>
  <sheetFormatPr defaultColWidth="10.8" defaultRowHeight="11" customHeight="1"/>
  <cols>
    <col min="1" max="1" width="3.6" style="1" customWidth="1"/>
    <col min="2" max="2" width="4" style="1" customWidth="1"/>
    <col min="3" max="3" width="10.2" style="1" customWidth="1"/>
    <col min="4" max="4" width="6" style="1" customWidth="1"/>
    <col min="5" max="5" width="8.4" style="1" customWidth="1"/>
    <col min="6" max="7" width="6" style="1" customWidth="1"/>
    <col min="8" max="8" width="9" style="1" customWidth="1"/>
    <col min="9" max="9" width="14" style="1" customWidth="1"/>
    <col min="10" max="10" width="13.4" style="1" customWidth="1"/>
    <col min="11" max="11" width="11.8" style="2" customWidth="1"/>
    <col min="12" max="12" width="11.8" style="1" customWidth="1"/>
    <col min="13" max="256" width="10.8" customWidth="1"/>
  </cols>
  <sheetData>
    <row r="1" ht="18" customHeight="1" spans="1:12">
      <c r="A1" s="3" t="s">
        <v>0</v>
      </c>
      <c r="B1" s="4"/>
      <c r="C1" s="5" t="s">
        <v>26</v>
      </c>
      <c r="D1" s="6"/>
      <c r="E1" s="7"/>
      <c r="F1" s="7"/>
      <c r="G1" s="7"/>
      <c r="H1" s="7"/>
      <c r="I1" s="7"/>
      <c r="J1" s="7"/>
      <c r="K1" s="36"/>
      <c r="L1" s="37"/>
    </row>
    <row r="2" ht="16.5" customHeight="1" spans="1:12">
      <c r="A2" s="8"/>
      <c r="B2" s="9"/>
      <c r="C2" s="10" t="s">
        <v>1</v>
      </c>
      <c r="D2" s="11" t="s">
        <v>81</v>
      </c>
      <c r="E2" s="11" t="s">
        <v>123</v>
      </c>
      <c r="F2" s="11" t="s">
        <v>82</v>
      </c>
      <c r="G2" s="11" t="s">
        <v>124</v>
      </c>
      <c r="H2" s="11" t="s">
        <v>125</v>
      </c>
      <c r="I2" s="38" t="s">
        <v>126</v>
      </c>
      <c r="J2" s="11" t="s">
        <v>83</v>
      </c>
      <c r="K2" s="39" t="s">
        <v>84</v>
      </c>
      <c r="L2" s="40" t="s">
        <v>127</v>
      </c>
    </row>
    <row r="3" ht="17.25" customHeight="1" spans="1:12">
      <c r="A3" s="8"/>
      <c r="B3" s="9"/>
      <c r="C3" s="12"/>
      <c r="D3" s="13"/>
      <c r="E3" s="14"/>
      <c r="F3" s="13"/>
      <c r="G3" s="15"/>
      <c r="H3" s="14"/>
      <c r="I3" s="13"/>
      <c r="J3" s="14"/>
      <c r="K3" s="41"/>
      <c r="L3" s="42"/>
    </row>
    <row r="4" ht="15" customHeight="1" spans="1:12">
      <c r="A4" s="16" t="s">
        <v>45</v>
      </c>
      <c r="B4" s="17"/>
      <c r="C4" s="18">
        <f t="shared" ref="C4:L4" si="0">C5+C37+C66</f>
        <v>3835</v>
      </c>
      <c r="D4" s="19">
        <f t="shared" si="0"/>
        <v>2</v>
      </c>
      <c r="E4" s="19">
        <f t="shared" si="0"/>
        <v>1195</v>
      </c>
      <c r="F4" s="19">
        <f t="shared" si="0"/>
        <v>457</v>
      </c>
      <c r="G4" s="19">
        <f t="shared" si="0"/>
        <v>28</v>
      </c>
      <c r="H4" s="19">
        <f t="shared" si="0"/>
        <v>14</v>
      </c>
      <c r="I4" s="19">
        <f t="shared" si="0"/>
        <v>0</v>
      </c>
      <c r="J4" s="19">
        <f t="shared" si="0"/>
        <v>948</v>
      </c>
      <c r="K4" s="43">
        <f t="shared" si="0"/>
        <v>392</v>
      </c>
      <c r="L4" s="44">
        <f t="shared" si="0"/>
        <v>772</v>
      </c>
    </row>
    <row r="5" ht="16.5" customHeight="1" spans="1:12">
      <c r="A5" s="20" t="s">
        <v>46</v>
      </c>
      <c r="B5" s="21"/>
      <c r="C5" s="22">
        <f t="shared" ref="C5:L5" si="1">SUM(C6:C36)</f>
        <v>1919</v>
      </c>
      <c r="D5" s="23">
        <f t="shared" si="1"/>
        <v>2</v>
      </c>
      <c r="E5" s="23">
        <f t="shared" si="1"/>
        <v>566</v>
      </c>
      <c r="F5" s="23">
        <f t="shared" si="1"/>
        <v>222</v>
      </c>
      <c r="G5" s="23">
        <f t="shared" si="1"/>
        <v>28</v>
      </c>
      <c r="H5" s="23">
        <f t="shared" si="1"/>
        <v>12</v>
      </c>
      <c r="I5" s="23">
        <f t="shared" si="1"/>
        <v>0</v>
      </c>
      <c r="J5" s="23">
        <f t="shared" si="1"/>
        <v>501</v>
      </c>
      <c r="K5" s="45">
        <f t="shared" si="1"/>
        <v>220</v>
      </c>
      <c r="L5" s="46">
        <f t="shared" si="1"/>
        <v>368</v>
      </c>
    </row>
    <row r="6" ht="14.5" customHeight="1" spans="1:12">
      <c r="A6" s="24" t="s">
        <v>46</v>
      </c>
      <c r="B6" s="25">
        <v>1</v>
      </c>
      <c r="C6" s="26">
        <f>SUM(D6:L6)</f>
        <v>53</v>
      </c>
      <c r="D6" s="27">
        <v>0</v>
      </c>
      <c r="E6" s="27">
        <v>16</v>
      </c>
      <c r="F6" s="27">
        <v>6</v>
      </c>
      <c r="G6" s="27">
        <v>0</v>
      </c>
      <c r="H6" s="27">
        <v>0</v>
      </c>
      <c r="I6" s="27">
        <v>0</v>
      </c>
      <c r="J6" s="27">
        <v>16</v>
      </c>
      <c r="K6" s="47">
        <v>2</v>
      </c>
      <c r="L6" s="48">
        <v>13</v>
      </c>
    </row>
    <row r="7" ht="14" customHeight="1" spans="1:12">
      <c r="A7" s="28"/>
      <c r="B7" s="29">
        <v>2</v>
      </c>
      <c r="C7" s="30">
        <f>SUM(D7:L7)</f>
        <v>79</v>
      </c>
      <c r="D7" s="31">
        <v>0</v>
      </c>
      <c r="E7" s="31">
        <v>17</v>
      </c>
      <c r="F7" s="31">
        <v>18</v>
      </c>
      <c r="G7" s="31">
        <v>4</v>
      </c>
      <c r="H7" s="31">
        <v>1</v>
      </c>
      <c r="I7" s="31">
        <v>0</v>
      </c>
      <c r="J7" s="31">
        <v>25</v>
      </c>
      <c r="K7" s="49">
        <v>3</v>
      </c>
      <c r="L7" s="50">
        <v>11</v>
      </c>
    </row>
    <row r="8" ht="14" customHeight="1" spans="1:12">
      <c r="A8" s="28"/>
      <c r="B8" s="29">
        <v>3</v>
      </c>
      <c r="C8" s="30">
        <f>SUM(D8:L8)</f>
        <v>82</v>
      </c>
      <c r="D8" s="31">
        <v>0</v>
      </c>
      <c r="E8" s="31">
        <v>24</v>
      </c>
      <c r="F8" s="31">
        <v>10</v>
      </c>
      <c r="G8" s="31">
        <v>1</v>
      </c>
      <c r="H8" s="31">
        <v>0</v>
      </c>
      <c r="I8" s="31">
        <v>0</v>
      </c>
      <c r="J8" s="31">
        <v>20</v>
      </c>
      <c r="K8" s="49">
        <v>14</v>
      </c>
      <c r="L8" s="50">
        <v>13</v>
      </c>
    </row>
    <row r="9" ht="14" customHeight="1" spans="1:12">
      <c r="A9" s="28"/>
      <c r="B9" s="29">
        <v>4</v>
      </c>
      <c r="C9" s="30">
        <v>78</v>
      </c>
      <c r="D9" s="31">
        <v>0</v>
      </c>
      <c r="E9" s="31">
        <v>23</v>
      </c>
      <c r="F9" s="31">
        <v>11</v>
      </c>
      <c r="G9" s="31">
        <v>2</v>
      </c>
      <c r="H9" s="31">
        <v>2</v>
      </c>
      <c r="I9" s="31">
        <v>0</v>
      </c>
      <c r="J9" s="31">
        <v>27</v>
      </c>
      <c r="K9" s="49">
        <v>8</v>
      </c>
      <c r="L9" s="50">
        <v>5</v>
      </c>
    </row>
    <row r="10" ht="14" customHeight="1" spans="1:12">
      <c r="A10" s="28"/>
      <c r="B10" s="29">
        <v>5</v>
      </c>
      <c r="C10" s="30">
        <v>71</v>
      </c>
      <c r="D10" s="31">
        <v>0</v>
      </c>
      <c r="E10" s="31">
        <v>20</v>
      </c>
      <c r="F10" s="31">
        <v>9</v>
      </c>
      <c r="G10" s="31">
        <v>1</v>
      </c>
      <c r="H10" s="31">
        <v>0</v>
      </c>
      <c r="I10" s="31">
        <v>0</v>
      </c>
      <c r="J10" s="31">
        <v>23</v>
      </c>
      <c r="K10" s="49">
        <v>6</v>
      </c>
      <c r="L10" s="50">
        <v>12</v>
      </c>
    </row>
    <row r="11" ht="14" customHeight="1" spans="1:12">
      <c r="A11" s="28"/>
      <c r="B11" s="29">
        <v>6</v>
      </c>
      <c r="C11" s="30">
        <v>72</v>
      </c>
      <c r="D11" s="31">
        <v>0</v>
      </c>
      <c r="E11" s="31">
        <v>20</v>
      </c>
      <c r="F11" s="31">
        <v>9</v>
      </c>
      <c r="G11" s="31">
        <v>1</v>
      </c>
      <c r="H11" s="31">
        <v>0</v>
      </c>
      <c r="I11" s="31">
        <v>0</v>
      </c>
      <c r="J11" s="31">
        <v>18</v>
      </c>
      <c r="K11" s="49">
        <v>13</v>
      </c>
      <c r="L11" s="50">
        <v>11</v>
      </c>
    </row>
    <row r="12" ht="14" customHeight="1" spans="1:12">
      <c r="A12" s="28"/>
      <c r="B12" s="29">
        <v>7</v>
      </c>
      <c r="C12" s="30">
        <v>82</v>
      </c>
      <c r="D12" s="31">
        <v>0</v>
      </c>
      <c r="E12" s="31">
        <v>24</v>
      </c>
      <c r="F12" s="31">
        <v>12</v>
      </c>
      <c r="G12" s="31">
        <v>0</v>
      </c>
      <c r="H12" s="31">
        <v>0</v>
      </c>
      <c r="I12" s="31">
        <v>0</v>
      </c>
      <c r="J12" s="31">
        <v>21</v>
      </c>
      <c r="K12" s="49">
        <v>13</v>
      </c>
      <c r="L12" s="50">
        <v>12</v>
      </c>
    </row>
    <row r="13" ht="14" customHeight="1" spans="1:12">
      <c r="A13" s="28"/>
      <c r="B13" s="29">
        <v>8</v>
      </c>
      <c r="C13" s="30">
        <v>91</v>
      </c>
      <c r="D13" s="31">
        <v>0</v>
      </c>
      <c r="E13" s="31">
        <v>19</v>
      </c>
      <c r="F13" s="31">
        <v>10</v>
      </c>
      <c r="G13" s="31">
        <v>2</v>
      </c>
      <c r="H13" s="31">
        <v>1</v>
      </c>
      <c r="I13" s="31">
        <v>0</v>
      </c>
      <c r="J13" s="31">
        <v>23</v>
      </c>
      <c r="K13" s="49">
        <v>6</v>
      </c>
      <c r="L13" s="50">
        <v>30</v>
      </c>
    </row>
    <row r="14" ht="14" customHeight="1" spans="1:12">
      <c r="A14" s="28"/>
      <c r="B14" s="29">
        <v>9</v>
      </c>
      <c r="C14" s="30">
        <v>83</v>
      </c>
      <c r="D14" s="31">
        <v>0</v>
      </c>
      <c r="E14" s="31">
        <v>21</v>
      </c>
      <c r="F14" s="31">
        <v>8</v>
      </c>
      <c r="G14" s="31">
        <v>1</v>
      </c>
      <c r="H14" s="31">
        <v>1</v>
      </c>
      <c r="I14" s="31">
        <v>0</v>
      </c>
      <c r="J14" s="31">
        <v>20</v>
      </c>
      <c r="K14" s="49">
        <v>9</v>
      </c>
      <c r="L14" s="50">
        <v>23</v>
      </c>
    </row>
    <row r="15" ht="14" customHeight="1" spans="1:12">
      <c r="A15" s="28"/>
      <c r="B15" s="29">
        <v>10</v>
      </c>
      <c r="C15" s="30">
        <v>104</v>
      </c>
      <c r="D15" s="31">
        <v>0</v>
      </c>
      <c r="E15" s="31">
        <v>31</v>
      </c>
      <c r="F15" s="31">
        <v>13</v>
      </c>
      <c r="G15" s="31">
        <v>3</v>
      </c>
      <c r="H15" s="31">
        <v>0</v>
      </c>
      <c r="I15" s="31">
        <v>0</v>
      </c>
      <c r="J15" s="31">
        <v>26</v>
      </c>
      <c r="K15" s="49">
        <v>8</v>
      </c>
      <c r="L15" s="50">
        <v>23</v>
      </c>
    </row>
    <row r="16" ht="14" customHeight="1" spans="1:12">
      <c r="A16" s="28"/>
      <c r="B16" s="29">
        <v>11</v>
      </c>
      <c r="C16" s="30">
        <v>73</v>
      </c>
      <c r="D16" s="31">
        <v>0</v>
      </c>
      <c r="E16" s="31">
        <v>25</v>
      </c>
      <c r="F16" s="31">
        <v>7</v>
      </c>
      <c r="G16" s="31">
        <v>0</v>
      </c>
      <c r="H16" s="31">
        <v>0</v>
      </c>
      <c r="I16" s="31">
        <v>0</v>
      </c>
      <c r="J16" s="31">
        <v>18</v>
      </c>
      <c r="K16" s="49">
        <v>6</v>
      </c>
      <c r="L16" s="50">
        <v>17</v>
      </c>
    </row>
    <row r="17" ht="14" customHeight="1" spans="1:12">
      <c r="A17" s="28"/>
      <c r="B17" s="29">
        <v>12</v>
      </c>
      <c r="C17" s="30">
        <v>53</v>
      </c>
      <c r="D17" s="31">
        <v>0</v>
      </c>
      <c r="E17" s="31">
        <v>12</v>
      </c>
      <c r="F17" s="31">
        <v>5</v>
      </c>
      <c r="G17" s="31">
        <v>5</v>
      </c>
      <c r="H17" s="31">
        <v>1</v>
      </c>
      <c r="I17" s="31">
        <v>0</v>
      </c>
      <c r="J17" s="31">
        <v>14</v>
      </c>
      <c r="K17" s="49">
        <v>5</v>
      </c>
      <c r="L17" s="50">
        <v>11</v>
      </c>
    </row>
    <row r="18" ht="14" customHeight="1" spans="1:12">
      <c r="A18" s="28"/>
      <c r="B18" s="29">
        <v>13</v>
      </c>
      <c r="C18" s="30">
        <v>71</v>
      </c>
      <c r="D18" s="31">
        <v>0</v>
      </c>
      <c r="E18" s="31">
        <v>20</v>
      </c>
      <c r="F18" s="31">
        <v>8</v>
      </c>
      <c r="G18" s="31">
        <v>0</v>
      </c>
      <c r="H18" s="31">
        <v>0</v>
      </c>
      <c r="I18" s="31">
        <v>0</v>
      </c>
      <c r="J18" s="31">
        <v>22</v>
      </c>
      <c r="K18" s="49">
        <v>8</v>
      </c>
      <c r="L18" s="50">
        <v>13</v>
      </c>
    </row>
    <row r="19" ht="14" customHeight="1" spans="1:12">
      <c r="A19" s="28"/>
      <c r="B19" s="29">
        <v>14</v>
      </c>
      <c r="C19" s="30">
        <v>92</v>
      </c>
      <c r="D19" s="31">
        <v>0</v>
      </c>
      <c r="E19" s="31">
        <v>25</v>
      </c>
      <c r="F19" s="31">
        <v>11</v>
      </c>
      <c r="G19" s="31">
        <v>1</v>
      </c>
      <c r="H19" s="31">
        <v>1</v>
      </c>
      <c r="I19" s="31">
        <v>0</v>
      </c>
      <c r="J19" s="31">
        <v>24</v>
      </c>
      <c r="K19" s="49">
        <v>14</v>
      </c>
      <c r="L19" s="50">
        <v>16</v>
      </c>
    </row>
    <row r="20" ht="14" customHeight="1" spans="1:12">
      <c r="A20" s="28"/>
      <c r="B20" s="29">
        <v>15</v>
      </c>
      <c r="C20" s="30">
        <v>71</v>
      </c>
      <c r="D20" s="31">
        <v>0</v>
      </c>
      <c r="E20" s="31">
        <v>27</v>
      </c>
      <c r="F20" s="31">
        <v>8</v>
      </c>
      <c r="G20" s="31">
        <v>0</v>
      </c>
      <c r="H20" s="31">
        <v>1</v>
      </c>
      <c r="I20" s="31">
        <v>0</v>
      </c>
      <c r="J20" s="31">
        <v>12</v>
      </c>
      <c r="K20" s="49">
        <v>6</v>
      </c>
      <c r="L20" s="50">
        <v>17</v>
      </c>
    </row>
    <row r="21" ht="14" customHeight="1" spans="1:12">
      <c r="A21" s="28"/>
      <c r="B21" s="29">
        <v>16</v>
      </c>
      <c r="C21" s="30">
        <v>71</v>
      </c>
      <c r="D21" s="31">
        <v>0</v>
      </c>
      <c r="E21" s="31">
        <v>19</v>
      </c>
      <c r="F21" s="31">
        <v>10</v>
      </c>
      <c r="G21" s="31">
        <v>0</v>
      </c>
      <c r="H21" s="31">
        <v>0</v>
      </c>
      <c r="I21" s="31">
        <v>0</v>
      </c>
      <c r="J21" s="31">
        <v>15</v>
      </c>
      <c r="K21" s="49">
        <v>14</v>
      </c>
      <c r="L21" s="50">
        <v>13</v>
      </c>
    </row>
    <row r="22" ht="14" customHeight="1" spans="1:12">
      <c r="A22" s="28"/>
      <c r="B22" s="29">
        <v>17</v>
      </c>
      <c r="C22" s="30">
        <v>68</v>
      </c>
      <c r="D22" s="31">
        <v>0</v>
      </c>
      <c r="E22" s="31">
        <v>23</v>
      </c>
      <c r="F22" s="31">
        <v>9</v>
      </c>
      <c r="G22" s="31">
        <v>0</v>
      </c>
      <c r="H22" s="31">
        <v>0</v>
      </c>
      <c r="I22" s="31">
        <v>0</v>
      </c>
      <c r="J22" s="31">
        <v>16</v>
      </c>
      <c r="K22" s="49">
        <v>11</v>
      </c>
      <c r="L22" s="50">
        <v>9</v>
      </c>
    </row>
    <row r="23" ht="14" customHeight="1" spans="1:12">
      <c r="A23" s="28"/>
      <c r="B23" s="29">
        <v>18</v>
      </c>
      <c r="C23" s="30">
        <v>81</v>
      </c>
      <c r="D23" s="31">
        <v>0</v>
      </c>
      <c r="E23" s="31">
        <v>20</v>
      </c>
      <c r="F23" s="31">
        <v>9</v>
      </c>
      <c r="G23" s="31">
        <v>0</v>
      </c>
      <c r="H23" s="31">
        <v>1</v>
      </c>
      <c r="I23" s="31">
        <v>0</v>
      </c>
      <c r="J23" s="31">
        <v>29</v>
      </c>
      <c r="K23" s="49">
        <v>12</v>
      </c>
      <c r="L23" s="50">
        <v>10</v>
      </c>
    </row>
    <row r="24" ht="14" customHeight="1" spans="1:12">
      <c r="A24" s="28"/>
      <c r="B24" s="29">
        <v>19</v>
      </c>
      <c r="C24" s="30">
        <v>56</v>
      </c>
      <c r="D24" s="31">
        <v>0</v>
      </c>
      <c r="E24" s="31">
        <v>28</v>
      </c>
      <c r="F24" s="31">
        <v>0</v>
      </c>
      <c r="G24" s="31">
        <v>1</v>
      </c>
      <c r="H24" s="31">
        <v>1</v>
      </c>
      <c r="I24" s="31">
        <v>0</v>
      </c>
      <c r="J24" s="31">
        <v>9</v>
      </c>
      <c r="K24" s="49">
        <v>8</v>
      </c>
      <c r="L24" s="50">
        <v>9</v>
      </c>
    </row>
    <row r="25" ht="14" customHeight="1" spans="1:12">
      <c r="A25" s="28"/>
      <c r="B25" s="29">
        <v>20</v>
      </c>
      <c r="C25" s="30">
        <v>63</v>
      </c>
      <c r="D25" s="31">
        <v>0</v>
      </c>
      <c r="E25" s="31">
        <v>18</v>
      </c>
      <c r="F25" s="31">
        <v>11</v>
      </c>
      <c r="G25" s="31">
        <v>0</v>
      </c>
      <c r="H25" s="31">
        <v>0</v>
      </c>
      <c r="I25" s="31">
        <v>0</v>
      </c>
      <c r="J25" s="31">
        <v>9</v>
      </c>
      <c r="K25" s="49">
        <v>6</v>
      </c>
      <c r="L25" s="50">
        <v>19</v>
      </c>
    </row>
    <row r="26" ht="14" customHeight="1" spans="1:12">
      <c r="A26" s="28"/>
      <c r="B26" s="29">
        <v>21</v>
      </c>
      <c r="C26" s="30">
        <v>61</v>
      </c>
      <c r="D26" s="31">
        <v>0</v>
      </c>
      <c r="E26" s="31">
        <v>27</v>
      </c>
      <c r="F26" s="31">
        <v>6</v>
      </c>
      <c r="G26" s="31">
        <v>2</v>
      </c>
      <c r="H26" s="31">
        <v>0</v>
      </c>
      <c r="I26" s="31">
        <v>0</v>
      </c>
      <c r="J26" s="31">
        <v>13</v>
      </c>
      <c r="K26" s="49">
        <v>8</v>
      </c>
      <c r="L26" s="50">
        <v>5</v>
      </c>
    </row>
    <row r="27" ht="14" customHeight="1" spans="1:12">
      <c r="A27" s="28"/>
      <c r="B27" s="29">
        <v>22</v>
      </c>
      <c r="C27" s="30">
        <v>41</v>
      </c>
      <c r="D27" s="31">
        <v>0</v>
      </c>
      <c r="E27" s="31">
        <v>11</v>
      </c>
      <c r="F27" s="31">
        <v>7</v>
      </c>
      <c r="G27" s="31">
        <v>1</v>
      </c>
      <c r="H27" s="31">
        <v>0</v>
      </c>
      <c r="I27" s="31">
        <v>0</v>
      </c>
      <c r="J27" s="31">
        <v>8</v>
      </c>
      <c r="K27" s="49">
        <v>1</v>
      </c>
      <c r="L27" s="50">
        <v>13</v>
      </c>
    </row>
    <row r="28" ht="14" customHeight="1" spans="1:12">
      <c r="A28" s="28"/>
      <c r="B28" s="29">
        <v>23</v>
      </c>
      <c r="C28" s="30">
        <v>44</v>
      </c>
      <c r="D28" s="31">
        <v>0</v>
      </c>
      <c r="E28" s="31">
        <v>19</v>
      </c>
      <c r="F28" s="31">
        <v>4</v>
      </c>
      <c r="G28" s="31">
        <v>1</v>
      </c>
      <c r="H28" s="31">
        <v>0</v>
      </c>
      <c r="I28" s="31">
        <v>0</v>
      </c>
      <c r="J28" s="31">
        <v>9</v>
      </c>
      <c r="K28" s="49">
        <v>4</v>
      </c>
      <c r="L28" s="50">
        <v>7</v>
      </c>
    </row>
    <row r="29" ht="14" customHeight="1" spans="1:12">
      <c r="A29" s="28"/>
      <c r="B29" s="29">
        <v>24</v>
      </c>
      <c r="C29" s="30">
        <v>56</v>
      </c>
      <c r="D29" s="31">
        <v>0</v>
      </c>
      <c r="E29" s="31">
        <v>17</v>
      </c>
      <c r="F29" s="31">
        <v>1</v>
      </c>
      <c r="G29" s="31">
        <v>1</v>
      </c>
      <c r="H29" s="31">
        <v>1</v>
      </c>
      <c r="I29" s="31">
        <v>0</v>
      </c>
      <c r="J29" s="31">
        <v>19</v>
      </c>
      <c r="K29" s="49">
        <v>6</v>
      </c>
      <c r="L29" s="50">
        <v>11</v>
      </c>
    </row>
    <row r="30" ht="14" customHeight="1" spans="1:12">
      <c r="A30" s="28"/>
      <c r="B30" s="29">
        <v>25</v>
      </c>
      <c r="C30" s="30">
        <v>58</v>
      </c>
      <c r="D30" s="31">
        <v>0</v>
      </c>
      <c r="E30" s="31">
        <v>21</v>
      </c>
      <c r="F30" s="31">
        <v>5</v>
      </c>
      <c r="G30" s="31">
        <v>0</v>
      </c>
      <c r="H30" s="31">
        <v>1</v>
      </c>
      <c r="I30" s="31">
        <v>0</v>
      </c>
      <c r="J30" s="31">
        <v>16</v>
      </c>
      <c r="K30" s="49">
        <v>8</v>
      </c>
      <c r="L30" s="50">
        <v>7</v>
      </c>
    </row>
    <row r="31" ht="14" customHeight="1" spans="1:12">
      <c r="A31" s="28"/>
      <c r="B31" s="29">
        <v>26</v>
      </c>
      <c r="C31" s="30">
        <v>36</v>
      </c>
      <c r="D31" s="31">
        <v>0</v>
      </c>
      <c r="E31" s="31">
        <v>9</v>
      </c>
      <c r="F31" s="31">
        <v>0</v>
      </c>
      <c r="G31" s="31">
        <v>0</v>
      </c>
      <c r="H31" s="31">
        <v>0</v>
      </c>
      <c r="I31" s="31">
        <v>0</v>
      </c>
      <c r="J31" s="31">
        <v>12</v>
      </c>
      <c r="K31" s="49">
        <v>5</v>
      </c>
      <c r="L31" s="50">
        <v>10</v>
      </c>
    </row>
    <row r="32" ht="14" customHeight="1" spans="1:12">
      <c r="A32" s="28"/>
      <c r="B32" s="29">
        <v>27</v>
      </c>
      <c r="C32" s="30">
        <v>32</v>
      </c>
      <c r="D32" s="31">
        <v>0</v>
      </c>
      <c r="E32" s="31">
        <v>9</v>
      </c>
      <c r="F32" s="31">
        <v>2</v>
      </c>
      <c r="G32" s="31">
        <v>0</v>
      </c>
      <c r="H32" s="31">
        <v>0</v>
      </c>
      <c r="I32" s="31">
        <v>0</v>
      </c>
      <c r="J32" s="31">
        <v>18</v>
      </c>
      <c r="K32" s="49">
        <v>1</v>
      </c>
      <c r="L32" s="50">
        <v>2</v>
      </c>
    </row>
    <row r="33" ht="14" customHeight="1" spans="1:12">
      <c r="A33" s="28"/>
      <c r="B33" s="29">
        <v>28</v>
      </c>
      <c r="C33" s="30">
        <v>28</v>
      </c>
      <c r="D33" s="31">
        <v>2</v>
      </c>
      <c r="E33" s="31">
        <v>5</v>
      </c>
      <c r="F33" s="31">
        <v>4</v>
      </c>
      <c r="G33" s="31">
        <v>0</v>
      </c>
      <c r="H33" s="31">
        <v>0</v>
      </c>
      <c r="I33" s="31">
        <v>0</v>
      </c>
      <c r="J33" s="31">
        <v>6</v>
      </c>
      <c r="K33" s="49">
        <v>4</v>
      </c>
      <c r="L33" s="50">
        <v>7</v>
      </c>
    </row>
    <row r="34" ht="14" customHeight="1" spans="1:12">
      <c r="A34" s="28"/>
      <c r="B34" s="29">
        <v>29</v>
      </c>
      <c r="C34" s="30">
        <v>31</v>
      </c>
      <c r="D34" s="31">
        <v>0</v>
      </c>
      <c r="E34" s="31">
        <v>6</v>
      </c>
      <c r="F34" s="31">
        <v>1</v>
      </c>
      <c r="G34" s="31">
        <v>1</v>
      </c>
      <c r="H34" s="31">
        <v>0</v>
      </c>
      <c r="I34" s="31">
        <v>0</v>
      </c>
      <c r="J34" s="31">
        <v>3</v>
      </c>
      <c r="K34" s="49">
        <v>7</v>
      </c>
      <c r="L34" s="50">
        <v>13</v>
      </c>
    </row>
    <row r="35" ht="14" customHeight="1" spans="1:12">
      <c r="A35" s="28"/>
      <c r="B35" s="29">
        <v>30</v>
      </c>
      <c r="C35" s="30">
        <v>21</v>
      </c>
      <c r="D35" s="31">
        <v>0</v>
      </c>
      <c r="E35" s="31">
        <v>5</v>
      </c>
      <c r="F35" s="31">
        <v>5</v>
      </c>
      <c r="G35" s="31">
        <v>0</v>
      </c>
      <c r="H35" s="31">
        <v>0</v>
      </c>
      <c r="I35" s="31">
        <v>0</v>
      </c>
      <c r="J35" s="31">
        <v>6</v>
      </c>
      <c r="K35" s="49">
        <v>2</v>
      </c>
      <c r="L35" s="50">
        <v>3</v>
      </c>
    </row>
    <row r="36" ht="15" customHeight="1" spans="1:12">
      <c r="A36" s="32"/>
      <c r="B36" s="33">
        <v>31</v>
      </c>
      <c r="C36" s="34">
        <v>17</v>
      </c>
      <c r="D36" s="35">
        <v>0</v>
      </c>
      <c r="E36" s="35">
        <v>5</v>
      </c>
      <c r="F36" s="35">
        <v>3</v>
      </c>
      <c r="G36" s="35">
        <v>0</v>
      </c>
      <c r="H36" s="35">
        <v>0</v>
      </c>
      <c r="I36" s="35">
        <v>0</v>
      </c>
      <c r="J36" s="35">
        <v>4</v>
      </c>
      <c r="K36" s="51">
        <v>2</v>
      </c>
      <c r="L36" s="52">
        <v>3</v>
      </c>
    </row>
    <row r="37" ht="16.5" customHeight="1" spans="1:12">
      <c r="A37" s="20" t="s">
        <v>47</v>
      </c>
      <c r="B37" s="21"/>
      <c r="C37" s="22">
        <f>SUM(C38:C65)</f>
        <v>1722</v>
      </c>
      <c r="D37" s="23">
        <f>SUM(D38:D65)</f>
        <v>0</v>
      </c>
      <c r="E37" s="23">
        <f>SUM(E38:E65)</f>
        <v>577</v>
      </c>
      <c r="F37" s="23">
        <f>SUM(F38:F65)</f>
        <v>211</v>
      </c>
      <c r="G37" s="23"/>
      <c r="H37" s="23">
        <f>SUM(H38:H65)</f>
        <v>2</v>
      </c>
      <c r="I37" s="23">
        <f>SUM(I38:I65)</f>
        <v>0</v>
      </c>
      <c r="J37" s="23">
        <f>SUM(J38:J65)</f>
        <v>393</v>
      </c>
      <c r="K37" s="45">
        <f>SUM(K38:K65)</f>
        <v>153</v>
      </c>
      <c r="L37" s="46">
        <f>SUM(L38:L65)</f>
        <v>364</v>
      </c>
    </row>
    <row r="38" ht="14.5" customHeight="1" spans="1:12">
      <c r="A38" s="24" t="s">
        <v>47</v>
      </c>
      <c r="B38" s="25">
        <v>1</v>
      </c>
      <c r="C38" s="26">
        <v>20</v>
      </c>
      <c r="D38" s="27">
        <v>0</v>
      </c>
      <c r="E38" s="27">
        <v>3</v>
      </c>
      <c r="F38" s="27">
        <v>3</v>
      </c>
      <c r="G38" s="27">
        <v>1</v>
      </c>
      <c r="H38" s="27">
        <v>0</v>
      </c>
      <c r="I38" s="27">
        <v>0</v>
      </c>
      <c r="J38" s="27">
        <v>8</v>
      </c>
      <c r="K38" s="47">
        <v>3</v>
      </c>
      <c r="L38" s="48">
        <v>2</v>
      </c>
    </row>
    <row r="39" ht="14" customHeight="1" spans="1:18">
      <c r="A39" s="28"/>
      <c r="B39" s="29">
        <v>2</v>
      </c>
      <c r="C39" s="30">
        <v>20</v>
      </c>
      <c r="D39" s="31">
        <v>0</v>
      </c>
      <c r="E39" s="31">
        <v>5</v>
      </c>
      <c r="F39" s="31">
        <v>5</v>
      </c>
      <c r="G39" s="31">
        <v>0</v>
      </c>
      <c r="H39" s="31">
        <v>0</v>
      </c>
      <c r="I39" s="31">
        <v>0</v>
      </c>
      <c r="J39" s="31">
        <v>7</v>
      </c>
      <c r="K39" s="49">
        <v>2</v>
      </c>
      <c r="L39" s="50">
        <v>1</v>
      </c>
      <c r="R39" t="s">
        <v>128</v>
      </c>
    </row>
    <row r="40" ht="14" customHeight="1" spans="1:12">
      <c r="A40" s="28"/>
      <c r="B40" s="29">
        <v>3</v>
      </c>
      <c r="C40" s="30">
        <v>22</v>
      </c>
      <c r="D40" s="31">
        <v>0</v>
      </c>
      <c r="E40" s="31">
        <v>9</v>
      </c>
      <c r="F40" s="31">
        <v>2</v>
      </c>
      <c r="G40" s="31">
        <v>1</v>
      </c>
      <c r="H40" s="31">
        <v>0</v>
      </c>
      <c r="I40" s="31">
        <v>0</v>
      </c>
      <c r="J40" s="31">
        <v>4</v>
      </c>
      <c r="K40" s="49">
        <v>0</v>
      </c>
      <c r="L40" s="50">
        <v>6</v>
      </c>
    </row>
    <row r="41" ht="14" customHeight="1" spans="1:12">
      <c r="A41" s="28"/>
      <c r="B41" s="29">
        <v>4</v>
      </c>
      <c r="C41" s="30">
        <v>14</v>
      </c>
      <c r="D41" s="31">
        <v>0</v>
      </c>
      <c r="E41" s="31">
        <v>6</v>
      </c>
      <c r="F41" s="31">
        <v>0</v>
      </c>
      <c r="G41" s="31">
        <v>0</v>
      </c>
      <c r="H41" s="31">
        <v>0</v>
      </c>
      <c r="I41" s="31">
        <v>0</v>
      </c>
      <c r="J41" s="31">
        <v>4</v>
      </c>
      <c r="K41" s="49">
        <v>0</v>
      </c>
      <c r="L41" s="50">
        <v>4</v>
      </c>
    </row>
    <row r="42" ht="14" customHeight="1" spans="1:12">
      <c r="A42" s="28"/>
      <c r="B42" s="29">
        <v>5</v>
      </c>
      <c r="C42" s="30">
        <v>19</v>
      </c>
      <c r="D42" s="31">
        <v>0</v>
      </c>
      <c r="E42" s="31">
        <v>3</v>
      </c>
      <c r="F42" s="31">
        <v>4</v>
      </c>
      <c r="G42" s="31">
        <v>0</v>
      </c>
      <c r="H42" s="31">
        <v>0</v>
      </c>
      <c r="I42" s="31">
        <v>0</v>
      </c>
      <c r="J42" s="31">
        <v>5</v>
      </c>
      <c r="K42" s="49">
        <v>2</v>
      </c>
      <c r="L42" s="50">
        <v>5</v>
      </c>
    </row>
    <row r="43" ht="14" customHeight="1" spans="1:12">
      <c r="A43" s="28"/>
      <c r="B43" s="29">
        <v>6</v>
      </c>
      <c r="C43" s="30">
        <v>49</v>
      </c>
      <c r="D43" s="31">
        <v>0</v>
      </c>
      <c r="E43" s="31">
        <v>16</v>
      </c>
      <c r="F43" s="31">
        <v>5</v>
      </c>
      <c r="G43" s="31">
        <v>0</v>
      </c>
      <c r="H43" s="31">
        <v>0</v>
      </c>
      <c r="I43" s="31">
        <v>0</v>
      </c>
      <c r="J43" s="31">
        <v>11</v>
      </c>
      <c r="K43" s="49">
        <v>4</v>
      </c>
      <c r="L43" s="50">
        <v>13</v>
      </c>
    </row>
    <row r="44" ht="14" customHeight="1" spans="1:12">
      <c r="A44" s="28"/>
      <c r="B44" s="29">
        <v>7</v>
      </c>
      <c r="C44" s="30">
        <v>31</v>
      </c>
      <c r="D44" s="31">
        <v>0</v>
      </c>
      <c r="E44" s="31">
        <v>17</v>
      </c>
      <c r="F44" s="31">
        <v>1</v>
      </c>
      <c r="G44" s="31">
        <v>0</v>
      </c>
      <c r="H44" s="31">
        <v>0</v>
      </c>
      <c r="I44" s="31">
        <v>0</v>
      </c>
      <c r="J44" s="31">
        <v>5</v>
      </c>
      <c r="K44" s="49">
        <v>1</v>
      </c>
      <c r="L44" s="50">
        <v>7</v>
      </c>
    </row>
    <row r="45" ht="14" customHeight="1" spans="1:12">
      <c r="A45" s="28"/>
      <c r="B45" s="29">
        <v>8</v>
      </c>
      <c r="C45" s="30">
        <v>47</v>
      </c>
      <c r="D45" s="31">
        <v>0</v>
      </c>
      <c r="E45" s="31">
        <v>16</v>
      </c>
      <c r="F45" s="31">
        <v>4</v>
      </c>
      <c r="G45" s="31">
        <v>0</v>
      </c>
      <c r="H45" s="31">
        <v>0</v>
      </c>
      <c r="I45" s="31">
        <v>0</v>
      </c>
      <c r="J45" s="31">
        <v>16</v>
      </c>
      <c r="K45" s="49">
        <v>0</v>
      </c>
      <c r="L45" s="50">
        <v>11</v>
      </c>
    </row>
    <row r="46" ht="14" customHeight="1" spans="1:12">
      <c r="A46" s="28"/>
      <c r="B46" s="29">
        <v>9</v>
      </c>
      <c r="C46" s="30">
        <v>68</v>
      </c>
      <c r="D46" s="31">
        <v>0</v>
      </c>
      <c r="E46" s="31">
        <v>27</v>
      </c>
      <c r="F46" s="31">
        <v>4</v>
      </c>
      <c r="G46" s="31">
        <v>1</v>
      </c>
      <c r="H46" s="31">
        <v>0</v>
      </c>
      <c r="I46" s="31">
        <v>0</v>
      </c>
      <c r="J46" s="31">
        <v>16</v>
      </c>
      <c r="K46" s="49">
        <v>7</v>
      </c>
      <c r="L46" s="50">
        <v>13</v>
      </c>
    </row>
    <row r="47" ht="14" customHeight="1" spans="1:12">
      <c r="A47" s="28"/>
      <c r="B47" s="29">
        <v>10</v>
      </c>
      <c r="C47" s="30">
        <v>65</v>
      </c>
      <c r="D47" s="31">
        <v>0</v>
      </c>
      <c r="E47" s="31">
        <v>24</v>
      </c>
      <c r="F47" s="31">
        <v>13</v>
      </c>
      <c r="G47" s="31">
        <v>2</v>
      </c>
      <c r="H47" s="31">
        <v>0</v>
      </c>
      <c r="I47" s="31">
        <v>0</v>
      </c>
      <c r="J47" s="31">
        <v>10</v>
      </c>
      <c r="K47" s="49">
        <v>7</v>
      </c>
      <c r="L47" s="50">
        <v>9</v>
      </c>
    </row>
    <row r="48" ht="14" customHeight="1" spans="1:12">
      <c r="A48" s="28"/>
      <c r="B48" s="29">
        <v>11</v>
      </c>
      <c r="C48" s="30">
        <v>77</v>
      </c>
      <c r="D48" s="31">
        <v>0</v>
      </c>
      <c r="E48" s="31">
        <v>24</v>
      </c>
      <c r="F48" s="31">
        <v>14</v>
      </c>
      <c r="G48" s="31">
        <v>1</v>
      </c>
      <c r="H48" s="31">
        <v>0</v>
      </c>
      <c r="I48" s="31">
        <v>0</v>
      </c>
      <c r="J48" s="31">
        <v>14</v>
      </c>
      <c r="K48" s="49">
        <v>5</v>
      </c>
      <c r="L48" s="50">
        <v>19</v>
      </c>
    </row>
    <row r="49" ht="14" customHeight="1" spans="1:12">
      <c r="A49" s="28"/>
      <c r="B49" s="29">
        <v>12</v>
      </c>
      <c r="C49" s="30">
        <v>85</v>
      </c>
      <c r="D49" s="31">
        <v>0</v>
      </c>
      <c r="E49" s="31">
        <v>29</v>
      </c>
      <c r="F49" s="31">
        <v>11</v>
      </c>
      <c r="G49" s="31">
        <v>1</v>
      </c>
      <c r="H49" s="31">
        <v>0</v>
      </c>
      <c r="I49" s="31">
        <v>0</v>
      </c>
      <c r="J49" s="31">
        <v>14</v>
      </c>
      <c r="K49" s="49">
        <v>12</v>
      </c>
      <c r="L49" s="50">
        <v>18</v>
      </c>
    </row>
    <row r="50" ht="14" customHeight="1" spans="1:12">
      <c r="A50" s="28"/>
      <c r="B50" s="29">
        <v>13</v>
      </c>
      <c r="C50" s="30">
        <v>82</v>
      </c>
      <c r="D50" s="31">
        <v>0</v>
      </c>
      <c r="E50" s="31">
        <v>30</v>
      </c>
      <c r="F50" s="31">
        <v>8</v>
      </c>
      <c r="G50" s="31">
        <v>1</v>
      </c>
      <c r="H50" s="31">
        <v>0</v>
      </c>
      <c r="I50" s="31">
        <v>0</v>
      </c>
      <c r="J50" s="31">
        <v>30</v>
      </c>
      <c r="K50" s="49">
        <v>3</v>
      </c>
      <c r="L50" s="50">
        <v>10</v>
      </c>
    </row>
    <row r="51" ht="14" customHeight="1" spans="1:12">
      <c r="A51" s="28"/>
      <c r="B51" s="29">
        <v>14</v>
      </c>
      <c r="C51" s="30">
        <v>97</v>
      </c>
      <c r="D51" s="31">
        <v>0</v>
      </c>
      <c r="E51" s="31">
        <v>33</v>
      </c>
      <c r="F51" s="31">
        <v>14</v>
      </c>
      <c r="G51" s="31">
        <v>3</v>
      </c>
      <c r="H51" s="31">
        <v>0</v>
      </c>
      <c r="I51" s="31">
        <v>0</v>
      </c>
      <c r="J51" s="31">
        <v>20</v>
      </c>
      <c r="K51" s="49">
        <v>6</v>
      </c>
      <c r="L51" s="50">
        <v>21</v>
      </c>
    </row>
    <row r="52" ht="14" customHeight="1" spans="1:12">
      <c r="A52" s="28"/>
      <c r="B52" s="29">
        <v>15</v>
      </c>
      <c r="C52" s="30">
        <v>91</v>
      </c>
      <c r="D52" s="31">
        <v>0</v>
      </c>
      <c r="E52" s="31">
        <v>30</v>
      </c>
      <c r="F52" s="31">
        <v>15</v>
      </c>
      <c r="G52" s="31">
        <v>3</v>
      </c>
      <c r="H52" s="31">
        <v>0</v>
      </c>
      <c r="I52" s="31">
        <v>0</v>
      </c>
      <c r="J52" s="31">
        <v>16</v>
      </c>
      <c r="K52" s="49">
        <v>8</v>
      </c>
      <c r="L52" s="50">
        <v>19</v>
      </c>
    </row>
    <row r="53" ht="14" customHeight="1" spans="1:12">
      <c r="A53" s="28"/>
      <c r="B53" s="29">
        <v>16</v>
      </c>
      <c r="C53" s="30">
        <v>68</v>
      </c>
      <c r="D53" s="31">
        <v>0</v>
      </c>
      <c r="E53" s="31">
        <v>19</v>
      </c>
      <c r="F53" s="31">
        <v>10</v>
      </c>
      <c r="G53" s="31">
        <v>0</v>
      </c>
      <c r="H53" s="31">
        <v>0</v>
      </c>
      <c r="I53" s="31">
        <v>0</v>
      </c>
      <c r="J53" s="31">
        <v>19</v>
      </c>
      <c r="K53" s="49">
        <v>5</v>
      </c>
      <c r="L53" s="50">
        <v>15</v>
      </c>
    </row>
    <row r="54" ht="14" customHeight="1" spans="1:12">
      <c r="A54" s="28"/>
      <c r="B54" s="29">
        <v>17</v>
      </c>
      <c r="C54" s="30">
        <v>59</v>
      </c>
      <c r="D54" s="31">
        <v>0</v>
      </c>
      <c r="E54" s="31">
        <v>17</v>
      </c>
      <c r="F54" s="31">
        <v>9</v>
      </c>
      <c r="G54" s="31">
        <v>1</v>
      </c>
      <c r="H54" s="31">
        <v>0</v>
      </c>
      <c r="I54" s="31">
        <v>0</v>
      </c>
      <c r="J54" s="31">
        <v>14</v>
      </c>
      <c r="K54" s="49">
        <v>5</v>
      </c>
      <c r="L54" s="50">
        <v>13</v>
      </c>
    </row>
    <row r="55" ht="14" customHeight="1" spans="1:12">
      <c r="A55" s="28"/>
      <c r="B55" s="29">
        <v>18</v>
      </c>
      <c r="C55" s="30">
        <v>58</v>
      </c>
      <c r="D55" s="31">
        <v>0</v>
      </c>
      <c r="E55" s="31">
        <v>18</v>
      </c>
      <c r="F55" s="31">
        <v>8</v>
      </c>
      <c r="G55" s="31">
        <v>0</v>
      </c>
      <c r="H55" s="31">
        <v>0</v>
      </c>
      <c r="I55" s="31">
        <v>0</v>
      </c>
      <c r="J55" s="31">
        <v>17</v>
      </c>
      <c r="K55" s="49">
        <v>6</v>
      </c>
      <c r="L55" s="50">
        <v>9</v>
      </c>
    </row>
    <row r="56" ht="14" customHeight="1" spans="1:12">
      <c r="A56" s="28"/>
      <c r="B56" s="29">
        <v>19</v>
      </c>
      <c r="C56" s="30">
        <v>53</v>
      </c>
      <c r="D56" s="31">
        <v>0</v>
      </c>
      <c r="E56" s="31">
        <v>15</v>
      </c>
      <c r="F56" s="31">
        <v>7</v>
      </c>
      <c r="G56" s="31">
        <v>1</v>
      </c>
      <c r="H56" s="31">
        <v>0</v>
      </c>
      <c r="I56" s="31">
        <v>0</v>
      </c>
      <c r="J56" s="31">
        <v>17</v>
      </c>
      <c r="K56" s="49">
        <v>5</v>
      </c>
      <c r="L56" s="50">
        <v>8</v>
      </c>
    </row>
    <row r="57" ht="14" customHeight="1" spans="1:12">
      <c r="A57" s="28"/>
      <c r="B57" s="29">
        <v>20</v>
      </c>
      <c r="C57" s="30">
        <v>87</v>
      </c>
      <c r="D57" s="31">
        <v>0</v>
      </c>
      <c r="E57" s="31">
        <v>34</v>
      </c>
      <c r="F57" s="31">
        <v>2</v>
      </c>
      <c r="G57" s="31">
        <v>0</v>
      </c>
      <c r="H57" s="31">
        <v>2</v>
      </c>
      <c r="I57" s="31">
        <v>0</v>
      </c>
      <c r="J57" s="31">
        <v>27</v>
      </c>
      <c r="K57" s="49">
        <v>10</v>
      </c>
      <c r="L57" s="50">
        <v>12</v>
      </c>
    </row>
    <row r="58" ht="14" customHeight="1" spans="1:12">
      <c r="A58" s="28"/>
      <c r="B58" s="29">
        <v>21</v>
      </c>
      <c r="C58" s="30">
        <v>89</v>
      </c>
      <c r="D58" s="31">
        <v>0</v>
      </c>
      <c r="E58" s="31">
        <v>29</v>
      </c>
      <c r="F58" s="31">
        <v>9</v>
      </c>
      <c r="G58" s="31">
        <v>1</v>
      </c>
      <c r="H58" s="31">
        <v>0</v>
      </c>
      <c r="I58" s="31">
        <v>0</v>
      </c>
      <c r="J58" s="31">
        <v>20</v>
      </c>
      <c r="K58" s="49">
        <v>7</v>
      </c>
      <c r="L58" s="50">
        <v>26</v>
      </c>
    </row>
    <row r="59" ht="14" customHeight="1" spans="1:12">
      <c r="A59" s="28"/>
      <c r="B59" s="29">
        <v>22</v>
      </c>
      <c r="C59" s="30">
        <v>80</v>
      </c>
      <c r="D59" s="31">
        <v>0</v>
      </c>
      <c r="E59" s="31">
        <v>29</v>
      </c>
      <c r="F59" s="31">
        <v>10</v>
      </c>
      <c r="G59" s="31">
        <v>1</v>
      </c>
      <c r="H59" s="31">
        <v>0</v>
      </c>
      <c r="I59" s="31">
        <v>0</v>
      </c>
      <c r="J59" s="31">
        <v>14</v>
      </c>
      <c r="K59" s="49">
        <v>8</v>
      </c>
      <c r="L59" s="50">
        <v>18</v>
      </c>
    </row>
    <row r="60" ht="14" customHeight="1" spans="1:12">
      <c r="A60" s="28"/>
      <c r="B60" s="29">
        <v>23</v>
      </c>
      <c r="C60" s="30">
        <v>67</v>
      </c>
      <c r="D60" s="31">
        <v>0</v>
      </c>
      <c r="E60" s="31">
        <v>25</v>
      </c>
      <c r="F60" s="31">
        <v>12</v>
      </c>
      <c r="G60" s="31">
        <v>1</v>
      </c>
      <c r="H60" s="31">
        <v>0</v>
      </c>
      <c r="I60" s="31">
        <v>0</v>
      </c>
      <c r="J60" s="31">
        <v>10</v>
      </c>
      <c r="K60" s="49">
        <v>7</v>
      </c>
      <c r="L60" s="50">
        <v>12</v>
      </c>
    </row>
    <row r="61" ht="14" customHeight="1" spans="1:12">
      <c r="A61" s="28"/>
      <c r="B61" s="29">
        <v>24</v>
      </c>
      <c r="C61" s="30">
        <v>63</v>
      </c>
      <c r="D61" s="31">
        <v>0</v>
      </c>
      <c r="E61" s="31">
        <v>26</v>
      </c>
      <c r="F61" s="31">
        <v>5</v>
      </c>
      <c r="G61" s="31">
        <v>1</v>
      </c>
      <c r="H61" s="31">
        <v>0</v>
      </c>
      <c r="I61" s="31">
        <v>0</v>
      </c>
      <c r="J61" s="31">
        <v>12</v>
      </c>
      <c r="K61" s="49">
        <v>5</v>
      </c>
      <c r="L61" s="50">
        <v>14</v>
      </c>
    </row>
    <row r="62" ht="14" customHeight="1" spans="1:12">
      <c r="A62" s="28"/>
      <c r="B62" s="29">
        <v>25</v>
      </c>
      <c r="C62" s="30">
        <v>83</v>
      </c>
      <c r="D62" s="31">
        <v>0</v>
      </c>
      <c r="E62" s="31">
        <v>17</v>
      </c>
      <c r="F62" s="31">
        <v>11</v>
      </c>
      <c r="G62" s="31">
        <v>2</v>
      </c>
      <c r="H62" s="31">
        <v>0</v>
      </c>
      <c r="I62" s="31">
        <v>0</v>
      </c>
      <c r="J62" s="31">
        <v>20</v>
      </c>
      <c r="K62" s="49">
        <v>11</v>
      </c>
      <c r="L62" s="50">
        <v>22</v>
      </c>
    </row>
    <row r="63" ht="14" customHeight="1" spans="1:12">
      <c r="A63" s="28"/>
      <c r="B63" s="29">
        <v>26</v>
      </c>
      <c r="C63" s="30">
        <v>70</v>
      </c>
      <c r="D63" s="31">
        <v>0</v>
      </c>
      <c r="E63" s="31">
        <v>25</v>
      </c>
      <c r="F63" s="31">
        <v>6</v>
      </c>
      <c r="G63" s="31">
        <v>0</v>
      </c>
      <c r="H63" s="31">
        <v>0</v>
      </c>
      <c r="I63" s="31">
        <v>0</v>
      </c>
      <c r="J63" s="31">
        <v>9</v>
      </c>
      <c r="K63" s="49">
        <v>10</v>
      </c>
      <c r="L63" s="50">
        <v>20</v>
      </c>
    </row>
    <row r="64" ht="14" customHeight="1" spans="1:12">
      <c r="A64" s="28"/>
      <c r="B64" s="29">
        <v>27</v>
      </c>
      <c r="C64" s="30">
        <v>66</v>
      </c>
      <c r="D64" s="31">
        <v>0</v>
      </c>
      <c r="E64" s="31">
        <v>15</v>
      </c>
      <c r="F64" s="31">
        <v>9</v>
      </c>
      <c r="G64" s="31">
        <v>2</v>
      </c>
      <c r="H64" s="31">
        <v>0</v>
      </c>
      <c r="I64" s="31">
        <v>0</v>
      </c>
      <c r="J64" s="31">
        <v>12</v>
      </c>
      <c r="K64" s="49">
        <v>10</v>
      </c>
      <c r="L64" s="50">
        <v>18</v>
      </c>
    </row>
    <row r="65" ht="15" customHeight="1" spans="1:12">
      <c r="A65" s="32"/>
      <c r="B65" s="33">
        <v>28</v>
      </c>
      <c r="C65" s="34">
        <v>92</v>
      </c>
      <c r="D65" s="35">
        <v>0</v>
      </c>
      <c r="E65" s="35">
        <v>36</v>
      </c>
      <c r="F65" s="35">
        <v>10</v>
      </c>
      <c r="G65" s="35">
        <v>1</v>
      </c>
      <c r="H65" s="35">
        <v>0</v>
      </c>
      <c r="I65" s="35">
        <v>0</v>
      </c>
      <c r="J65" s="35">
        <v>22</v>
      </c>
      <c r="K65" s="51">
        <v>4</v>
      </c>
      <c r="L65" s="52">
        <v>19</v>
      </c>
    </row>
    <row r="66" ht="16.5" customHeight="1" spans="1:12">
      <c r="A66" s="20" t="s">
        <v>49</v>
      </c>
      <c r="B66" s="21"/>
      <c r="C66" s="22">
        <f>SUM(C67:C97)</f>
        <v>194</v>
      </c>
      <c r="D66" s="23">
        <f>SUM(D67:D97)</f>
        <v>0</v>
      </c>
      <c r="E66" s="23">
        <f>SUM(E67:E97)</f>
        <v>52</v>
      </c>
      <c r="F66" s="23">
        <f>SUM(F67:F97)</f>
        <v>24</v>
      </c>
      <c r="G66" s="23"/>
      <c r="H66" s="23">
        <f>SUM(H67:H97)</f>
        <v>0</v>
      </c>
      <c r="I66" s="23">
        <f>SUM(I67:I97)</f>
        <v>0</v>
      </c>
      <c r="J66" s="23">
        <f>SUM(J67:J97)</f>
        <v>54</v>
      </c>
      <c r="K66" s="45">
        <f>SUM(K67:K97)</f>
        <v>19</v>
      </c>
      <c r="L66" s="46">
        <f>SUM(L67:L97)</f>
        <v>40</v>
      </c>
    </row>
    <row r="67" ht="14.5" customHeight="1" spans="1:12">
      <c r="A67" s="53" t="s">
        <v>49</v>
      </c>
      <c r="B67" s="25">
        <v>1</v>
      </c>
      <c r="C67" s="26">
        <v>81</v>
      </c>
      <c r="D67" s="27">
        <v>0</v>
      </c>
      <c r="E67" s="27">
        <v>21</v>
      </c>
      <c r="F67" s="27">
        <v>8</v>
      </c>
      <c r="G67" s="27">
        <v>2</v>
      </c>
      <c r="H67" s="27">
        <v>0</v>
      </c>
      <c r="I67" s="27">
        <v>0</v>
      </c>
      <c r="J67" s="27">
        <v>22</v>
      </c>
      <c r="K67" s="47">
        <v>13</v>
      </c>
      <c r="L67" s="48">
        <v>15</v>
      </c>
    </row>
    <row r="68" ht="14" customHeight="1" spans="1:12">
      <c r="A68" s="54"/>
      <c r="B68" s="29">
        <v>2</v>
      </c>
      <c r="C68" s="30">
        <v>54</v>
      </c>
      <c r="D68" s="31">
        <v>0</v>
      </c>
      <c r="E68" s="31">
        <v>15</v>
      </c>
      <c r="F68" s="31">
        <v>7</v>
      </c>
      <c r="G68" s="31">
        <v>2</v>
      </c>
      <c r="H68" s="31">
        <v>0</v>
      </c>
      <c r="I68" s="31">
        <v>0</v>
      </c>
      <c r="J68" s="31">
        <v>15</v>
      </c>
      <c r="K68" s="49">
        <v>4</v>
      </c>
      <c r="L68" s="50">
        <v>11</v>
      </c>
    </row>
    <row r="69" ht="14" customHeight="1" spans="1:12">
      <c r="A69" s="54"/>
      <c r="B69" s="29">
        <v>3</v>
      </c>
      <c r="C69" s="30">
        <v>59</v>
      </c>
      <c r="D69" s="31">
        <v>0</v>
      </c>
      <c r="E69" s="31">
        <v>16</v>
      </c>
      <c r="F69" s="31">
        <v>9</v>
      </c>
      <c r="G69" s="31">
        <v>1</v>
      </c>
      <c r="H69" s="31">
        <v>0</v>
      </c>
      <c r="I69" s="31">
        <v>0</v>
      </c>
      <c r="J69" s="31">
        <v>17</v>
      </c>
      <c r="K69" s="49">
        <v>2</v>
      </c>
      <c r="L69" s="50">
        <v>14</v>
      </c>
    </row>
    <row r="70" ht="14" customHeight="1" spans="1:12">
      <c r="A70" s="54"/>
      <c r="B70" s="29">
        <v>4</v>
      </c>
      <c r="C70" s="30">
        <f t="shared" ref="C67:C97" si="2">SUM(D70:L70)</f>
        <v>0</v>
      </c>
      <c r="D70" s="31"/>
      <c r="E70" s="31"/>
      <c r="F70" s="31"/>
      <c r="G70" s="31"/>
      <c r="H70" s="31"/>
      <c r="I70" s="31"/>
      <c r="J70" s="31"/>
      <c r="K70" s="49"/>
      <c r="L70" s="50"/>
    </row>
    <row r="71" ht="14" customHeight="1" spans="1:12">
      <c r="A71" s="54"/>
      <c r="B71" s="29">
        <v>5</v>
      </c>
      <c r="C71" s="30">
        <f t="shared" si="2"/>
        <v>0</v>
      </c>
      <c r="D71" s="31"/>
      <c r="E71" s="31"/>
      <c r="F71" s="31"/>
      <c r="G71" s="31"/>
      <c r="H71" s="31"/>
      <c r="I71" s="31"/>
      <c r="J71" s="31"/>
      <c r="K71" s="49"/>
      <c r="L71" s="50"/>
    </row>
    <row r="72" ht="14" customHeight="1" spans="1:12">
      <c r="A72" s="54"/>
      <c r="B72" s="29">
        <v>6</v>
      </c>
      <c r="C72" s="30">
        <f t="shared" si="2"/>
        <v>0</v>
      </c>
      <c r="D72" s="31"/>
      <c r="E72" s="31"/>
      <c r="F72" s="31"/>
      <c r="G72" s="31"/>
      <c r="H72" s="31"/>
      <c r="I72" s="31"/>
      <c r="J72" s="31"/>
      <c r="K72" s="49"/>
      <c r="L72" s="50"/>
    </row>
    <row r="73" ht="14" customHeight="1" spans="1:12">
      <c r="A73" s="54"/>
      <c r="B73" s="29">
        <v>7</v>
      </c>
      <c r="C73" s="30">
        <f t="shared" si="2"/>
        <v>0</v>
      </c>
      <c r="D73" s="31"/>
      <c r="E73" s="31"/>
      <c r="F73" s="31"/>
      <c r="G73" s="31"/>
      <c r="H73" s="31"/>
      <c r="I73" s="31"/>
      <c r="J73" s="31"/>
      <c r="K73" s="49"/>
      <c r="L73" s="50"/>
    </row>
    <row r="74" ht="14" customHeight="1" spans="1:12">
      <c r="A74" s="54"/>
      <c r="B74" s="29">
        <v>8</v>
      </c>
      <c r="C74" s="30">
        <f t="shared" si="2"/>
        <v>0</v>
      </c>
      <c r="D74" s="31"/>
      <c r="E74" s="31"/>
      <c r="F74" s="31"/>
      <c r="G74" s="31"/>
      <c r="H74" s="31"/>
      <c r="I74" s="31"/>
      <c r="J74" s="31"/>
      <c r="K74" s="49"/>
      <c r="L74" s="50"/>
    </row>
    <row r="75" ht="14" customHeight="1" spans="1:12">
      <c r="A75" s="54"/>
      <c r="B75" s="29">
        <v>9</v>
      </c>
      <c r="C75" s="30">
        <f t="shared" si="2"/>
        <v>0</v>
      </c>
      <c r="D75" s="31"/>
      <c r="E75" s="31"/>
      <c r="F75" s="31"/>
      <c r="G75" s="31"/>
      <c r="H75" s="31"/>
      <c r="I75" s="31"/>
      <c r="J75" s="31"/>
      <c r="K75" s="49"/>
      <c r="L75" s="50"/>
    </row>
    <row r="76" ht="14" customHeight="1" spans="1:12">
      <c r="A76" s="54"/>
      <c r="B76" s="29">
        <v>10</v>
      </c>
      <c r="C76" s="30">
        <f t="shared" si="2"/>
        <v>0</v>
      </c>
      <c r="D76" s="31"/>
      <c r="E76" s="31"/>
      <c r="F76" s="31"/>
      <c r="G76" s="31"/>
      <c r="H76" s="31"/>
      <c r="I76" s="31"/>
      <c r="J76" s="31"/>
      <c r="K76" s="49"/>
      <c r="L76" s="50"/>
    </row>
    <row r="77" ht="14" customHeight="1" spans="1:12">
      <c r="A77" s="54"/>
      <c r="B77" s="29">
        <v>11</v>
      </c>
      <c r="C77" s="30">
        <f t="shared" si="2"/>
        <v>0</v>
      </c>
      <c r="D77" s="31"/>
      <c r="E77" s="31"/>
      <c r="F77" s="31"/>
      <c r="G77" s="31"/>
      <c r="H77" s="31"/>
      <c r="I77" s="31"/>
      <c r="J77" s="31"/>
      <c r="K77" s="49"/>
      <c r="L77" s="50"/>
    </row>
    <row r="78" ht="14" customHeight="1" spans="1:12">
      <c r="A78" s="54"/>
      <c r="B78" s="29">
        <v>12</v>
      </c>
      <c r="C78" s="30">
        <f t="shared" si="2"/>
        <v>0</v>
      </c>
      <c r="D78" s="31"/>
      <c r="E78" s="31"/>
      <c r="F78" s="31"/>
      <c r="G78" s="31"/>
      <c r="H78" s="31"/>
      <c r="I78" s="31"/>
      <c r="J78" s="31"/>
      <c r="K78" s="49"/>
      <c r="L78" s="50"/>
    </row>
    <row r="79" ht="14" customHeight="1" spans="1:12">
      <c r="A79" s="54"/>
      <c r="B79" s="29">
        <v>13</v>
      </c>
      <c r="C79" s="30">
        <f t="shared" si="2"/>
        <v>0</v>
      </c>
      <c r="D79" s="31"/>
      <c r="E79" s="31"/>
      <c r="F79" s="31"/>
      <c r="G79" s="31"/>
      <c r="H79" s="31"/>
      <c r="I79" s="31"/>
      <c r="J79" s="31"/>
      <c r="K79" s="49"/>
      <c r="L79" s="50"/>
    </row>
    <row r="80" ht="14" customHeight="1" spans="1:12">
      <c r="A80" s="54"/>
      <c r="B80" s="29">
        <v>14</v>
      </c>
      <c r="C80" s="30">
        <f t="shared" si="2"/>
        <v>0</v>
      </c>
      <c r="D80" s="31"/>
      <c r="E80" s="31"/>
      <c r="F80" s="31"/>
      <c r="G80" s="31"/>
      <c r="H80" s="31"/>
      <c r="I80" s="31"/>
      <c r="J80" s="31"/>
      <c r="K80" s="49"/>
      <c r="L80" s="50"/>
    </row>
    <row r="81" ht="14" customHeight="1" spans="1:12">
      <c r="A81" s="54"/>
      <c r="B81" s="29">
        <v>15</v>
      </c>
      <c r="C81" s="30">
        <f t="shared" si="2"/>
        <v>0</v>
      </c>
      <c r="D81" s="31"/>
      <c r="E81" s="31"/>
      <c r="F81" s="31"/>
      <c r="G81" s="31"/>
      <c r="H81" s="31"/>
      <c r="I81" s="31"/>
      <c r="J81" s="31"/>
      <c r="K81" s="49"/>
      <c r="L81" s="50"/>
    </row>
    <row r="82" ht="14" customHeight="1" spans="1:12">
      <c r="A82" s="54"/>
      <c r="B82" s="29">
        <v>16</v>
      </c>
      <c r="C82" s="30">
        <f t="shared" si="2"/>
        <v>0</v>
      </c>
      <c r="D82" s="31"/>
      <c r="E82" s="31"/>
      <c r="F82" s="31"/>
      <c r="G82" s="31"/>
      <c r="H82" s="31"/>
      <c r="I82" s="31"/>
      <c r="J82" s="31"/>
      <c r="K82" s="49"/>
      <c r="L82" s="50"/>
    </row>
    <row r="83" ht="14" customHeight="1" spans="1:12">
      <c r="A83" s="54"/>
      <c r="B83" s="29">
        <v>17</v>
      </c>
      <c r="C83" s="30">
        <f t="shared" si="2"/>
        <v>0</v>
      </c>
      <c r="D83" s="31"/>
      <c r="E83" s="31"/>
      <c r="F83" s="31"/>
      <c r="G83" s="31"/>
      <c r="H83" s="31"/>
      <c r="I83" s="31"/>
      <c r="J83" s="31"/>
      <c r="K83" s="49"/>
      <c r="L83" s="50"/>
    </row>
    <row r="84" ht="14" customHeight="1" spans="1:12">
      <c r="A84" s="54"/>
      <c r="B84" s="29">
        <v>18</v>
      </c>
      <c r="C84" s="30">
        <f t="shared" si="2"/>
        <v>0</v>
      </c>
      <c r="D84" s="31"/>
      <c r="E84" s="31"/>
      <c r="F84" s="31"/>
      <c r="G84" s="31"/>
      <c r="H84" s="31"/>
      <c r="I84" s="31"/>
      <c r="J84" s="31"/>
      <c r="K84" s="49"/>
      <c r="L84" s="50"/>
    </row>
    <row r="85" ht="14" customHeight="1" spans="1:12">
      <c r="A85" s="54"/>
      <c r="B85" s="29">
        <v>19</v>
      </c>
      <c r="C85" s="30">
        <f t="shared" si="2"/>
        <v>0</v>
      </c>
      <c r="D85" s="31"/>
      <c r="E85" s="31"/>
      <c r="F85" s="31"/>
      <c r="G85" s="31"/>
      <c r="H85" s="31"/>
      <c r="I85" s="31"/>
      <c r="J85" s="31"/>
      <c r="K85" s="49"/>
      <c r="L85" s="50"/>
    </row>
    <row r="86" ht="14" customHeight="1" spans="1:12">
      <c r="A86" s="54"/>
      <c r="B86" s="29">
        <v>20</v>
      </c>
      <c r="C86" s="30">
        <f t="shared" si="2"/>
        <v>0</v>
      </c>
      <c r="D86" s="31"/>
      <c r="E86" s="31"/>
      <c r="F86" s="31"/>
      <c r="G86" s="31"/>
      <c r="H86" s="31"/>
      <c r="I86" s="31"/>
      <c r="J86" s="31"/>
      <c r="K86" s="49"/>
      <c r="L86" s="50"/>
    </row>
    <row r="87" ht="14" customHeight="1" spans="1:12">
      <c r="A87" s="54"/>
      <c r="B87" s="29">
        <v>21</v>
      </c>
      <c r="C87" s="30">
        <f t="shared" si="2"/>
        <v>0</v>
      </c>
      <c r="D87" s="31"/>
      <c r="E87" s="31"/>
      <c r="F87" s="31"/>
      <c r="G87" s="31"/>
      <c r="H87" s="31"/>
      <c r="I87" s="31"/>
      <c r="J87" s="31"/>
      <c r="K87" s="49"/>
      <c r="L87" s="50"/>
    </row>
    <row r="88" ht="14" customHeight="1" spans="1:12">
      <c r="A88" s="54"/>
      <c r="B88" s="29">
        <v>22</v>
      </c>
      <c r="C88" s="30">
        <f t="shared" si="2"/>
        <v>0</v>
      </c>
      <c r="D88" s="31"/>
      <c r="E88" s="31"/>
      <c r="F88" s="31"/>
      <c r="G88" s="31"/>
      <c r="H88" s="31"/>
      <c r="I88" s="31"/>
      <c r="J88" s="31"/>
      <c r="K88" s="49"/>
      <c r="L88" s="50"/>
    </row>
    <row r="89" ht="14" customHeight="1" spans="1:12">
      <c r="A89" s="54"/>
      <c r="B89" s="29">
        <v>23</v>
      </c>
      <c r="C89" s="30">
        <f t="shared" si="2"/>
        <v>0</v>
      </c>
      <c r="D89" s="31"/>
      <c r="E89" s="31"/>
      <c r="F89" s="31"/>
      <c r="G89" s="31"/>
      <c r="H89" s="31"/>
      <c r="I89" s="31"/>
      <c r="J89" s="31"/>
      <c r="K89" s="49"/>
      <c r="L89" s="50"/>
    </row>
    <row r="90" ht="14" customHeight="1" spans="1:12">
      <c r="A90" s="54"/>
      <c r="B90" s="29">
        <v>24</v>
      </c>
      <c r="C90" s="30">
        <f t="shared" si="2"/>
        <v>0</v>
      </c>
      <c r="D90" s="31"/>
      <c r="E90" s="31"/>
      <c r="F90" s="31"/>
      <c r="G90" s="31"/>
      <c r="H90" s="31"/>
      <c r="I90" s="31"/>
      <c r="J90" s="31"/>
      <c r="K90" s="49"/>
      <c r="L90" s="50"/>
    </row>
    <row r="91" ht="14" customHeight="1" spans="1:12">
      <c r="A91" s="54"/>
      <c r="B91" s="29">
        <v>25</v>
      </c>
      <c r="C91" s="30">
        <f t="shared" si="2"/>
        <v>0</v>
      </c>
      <c r="D91" s="31"/>
      <c r="E91" s="31"/>
      <c r="F91" s="31"/>
      <c r="G91" s="31"/>
      <c r="H91" s="31"/>
      <c r="I91" s="31"/>
      <c r="J91" s="31"/>
      <c r="K91" s="49"/>
      <c r="L91" s="50"/>
    </row>
    <row r="92" ht="14" customHeight="1" spans="1:12">
      <c r="A92" s="54"/>
      <c r="B92" s="29">
        <v>26</v>
      </c>
      <c r="C92" s="30">
        <f t="shared" si="2"/>
        <v>0</v>
      </c>
      <c r="D92" s="31"/>
      <c r="E92" s="31"/>
      <c r="F92" s="31"/>
      <c r="G92" s="31"/>
      <c r="H92" s="31"/>
      <c r="I92" s="31"/>
      <c r="J92" s="31"/>
      <c r="K92" s="49"/>
      <c r="L92" s="50"/>
    </row>
    <row r="93" ht="14" customHeight="1" spans="1:12">
      <c r="A93" s="54"/>
      <c r="B93" s="29">
        <v>27</v>
      </c>
      <c r="C93" s="30">
        <f t="shared" si="2"/>
        <v>0</v>
      </c>
      <c r="D93" s="31"/>
      <c r="E93" s="31"/>
      <c r="F93" s="31"/>
      <c r="G93" s="31"/>
      <c r="H93" s="31"/>
      <c r="I93" s="31"/>
      <c r="J93" s="31"/>
      <c r="K93" s="49"/>
      <c r="L93" s="50"/>
    </row>
    <row r="94" ht="14" customHeight="1" spans="1:12">
      <c r="A94" s="54"/>
      <c r="B94" s="29">
        <v>28</v>
      </c>
      <c r="C94" s="30">
        <f t="shared" si="2"/>
        <v>0</v>
      </c>
      <c r="D94" s="31"/>
      <c r="E94" s="31"/>
      <c r="F94" s="31"/>
      <c r="G94" s="31"/>
      <c r="H94" s="31"/>
      <c r="I94" s="31"/>
      <c r="J94" s="31"/>
      <c r="K94" s="49"/>
      <c r="L94" s="50"/>
    </row>
    <row r="95" ht="14" customHeight="1" spans="1:12">
      <c r="A95" s="54"/>
      <c r="B95" s="29">
        <v>29</v>
      </c>
      <c r="C95" s="30">
        <f t="shared" si="2"/>
        <v>0</v>
      </c>
      <c r="D95" s="31"/>
      <c r="E95" s="31"/>
      <c r="F95" s="31"/>
      <c r="G95" s="31"/>
      <c r="H95" s="31"/>
      <c r="I95" s="31"/>
      <c r="J95" s="31"/>
      <c r="K95" s="49"/>
      <c r="L95" s="50"/>
    </row>
    <row r="96" ht="14" customHeight="1" spans="1:12">
      <c r="A96" s="54"/>
      <c r="B96" s="29">
        <v>30</v>
      </c>
      <c r="C96" s="30">
        <f t="shared" si="2"/>
        <v>0</v>
      </c>
      <c r="D96" s="31"/>
      <c r="E96" s="31"/>
      <c r="F96" s="31"/>
      <c r="G96" s="31"/>
      <c r="H96" s="31"/>
      <c r="I96" s="31"/>
      <c r="J96" s="31"/>
      <c r="K96" s="49"/>
      <c r="L96" s="50"/>
    </row>
    <row r="97" ht="14.5" customHeight="1" spans="1:12">
      <c r="A97" s="55"/>
      <c r="B97" s="33">
        <v>31</v>
      </c>
      <c r="C97" s="34">
        <f t="shared" si="2"/>
        <v>0</v>
      </c>
      <c r="D97" s="35"/>
      <c r="E97" s="35"/>
      <c r="F97" s="35"/>
      <c r="G97" s="35"/>
      <c r="H97" s="35"/>
      <c r="I97" s="35"/>
      <c r="J97" s="35"/>
      <c r="K97" s="51"/>
      <c r="L97" s="52"/>
    </row>
    <row r="98" ht="15" customHeight="1" spans="1:12">
      <c r="A98" s="56" t="s">
        <v>50</v>
      </c>
      <c r="B98" s="57"/>
      <c r="C98" s="18">
        <f>C99+C130+C162</f>
        <v>0</v>
      </c>
      <c r="D98" s="19">
        <f>D99+D130+D162</f>
        <v>0</v>
      </c>
      <c r="E98" s="19">
        <f>E99+E130+E162</f>
        <v>0</v>
      </c>
      <c r="F98" s="19">
        <f>F99+F130+F162</f>
        <v>0</v>
      </c>
      <c r="G98" s="19"/>
      <c r="H98" s="19">
        <f>H99+H130+H162</f>
        <v>0</v>
      </c>
      <c r="I98" s="19">
        <f>I99+I130+I162</f>
        <v>0</v>
      </c>
      <c r="J98" s="19">
        <f>J99+J130+J162</f>
        <v>0</v>
      </c>
      <c r="K98" s="43">
        <f>K99+K130+K162</f>
        <v>0</v>
      </c>
      <c r="L98" s="44">
        <f>L99+L130+L162</f>
        <v>0</v>
      </c>
    </row>
    <row r="99" ht="16.5" customHeight="1" spans="1:12">
      <c r="A99" s="20" t="s">
        <v>51</v>
      </c>
      <c r="B99" s="21"/>
      <c r="C99" s="22">
        <f>SUM(C100:C129)</f>
        <v>0</v>
      </c>
      <c r="D99" s="23">
        <f>SUM(D100:D129)</f>
        <v>0</v>
      </c>
      <c r="E99" s="23">
        <f>SUM(E100:E129)</f>
        <v>0</v>
      </c>
      <c r="F99" s="23">
        <f>SUM(F100:F129)</f>
        <v>0</v>
      </c>
      <c r="G99" s="23">
        <f>SUM(G100:G130)</f>
        <v>0</v>
      </c>
      <c r="H99" s="23">
        <f>SUM(H100:H129)</f>
        <v>0</v>
      </c>
      <c r="I99" s="23">
        <f>SUM(I100:I129)</f>
        <v>0</v>
      </c>
      <c r="J99" s="23">
        <f>SUM(J100:J129)</f>
        <v>0</v>
      </c>
      <c r="K99" s="45">
        <f>SUM(K100:K129)</f>
        <v>0</v>
      </c>
      <c r="L99" s="46">
        <f>SUM(L100:L129)</f>
        <v>0</v>
      </c>
    </row>
    <row r="100" ht="14.5" customHeight="1" spans="1:12">
      <c r="A100" s="58" t="s">
        <v>51</v>
      </c>
      <c r="B100" s="59">
        <v>1</v>
      </c>
      <c r="C100" s="26">
        <f t="shared" ref="C100:C129" si="3">SUM(D100:L100)</f>
        <v>0</v>
      </c>
      <c r="D100" s="27"/>
      <c r="E100" s="27"/>
      <c r="F100" s="27"/>
      <c r="G100" s="27"/>
      <c r="H100" s="27"/>
      <c r="I100" s="27"/>
      <c r="J100" s="27"/>
      <c r="K100" s="47"/>
      <c r="L100" s="48"/>
    </row>
    <row r="101" ht="14" customHeight="1" spans="1:12">
      <c r="A101" s="60"/>
      <c r="B101" s="61">
        <v>2</v>
      </c>
      <c r="C101" s="30">
        <f t="shared" si="3"/>
        <v>0</v>
      </c>
      <c r="D101" s="31"/>
      <c r="E101" s="31"/>
      <c r="F101" s="31"/>
      <c r="G101" s="31"/>
      <c r="H101" s="31"/>
      <c r="I101" s="31"/>
      <c r="J101" s="31"/>
      <c r="K101" s="49"/>
      <c r="L101" s="50"/>
    </row>
    <row r="102" ht="14" customHeight="1" spans="1:12">
      <c r="A102" s="60"/>
      <c r="B102" s="61">
        <v>3</v>
      </c>
      <c r="C102" s="30">
        <f t="shared" si="3"/>
        <v>0</v>
      </c>
      <c r="D102" s="31"/>
      <c r="E102" s="31"/>
      <c r="F102" s="31"/>
      <c r="G102" s="31"/>
      <c r="H102" s="31"/>
      <c r="I102" s="31"/>
      <c r="J102" s="31"/>
      <c r="K102" s="49"/>
      <c r="L102" s="50"/>
    </row>
    <row r="103" ht="14" customHeight="1" spans="1:12">
      <c r="A103" s="60"/>
      <c r="B103" s="61">
        <v>4</v>
      </c>
      <c r="C103" s="30">
        <f t="shared" si="3"/>
        <v>0</v>
      </c>
      <c r="D103" s="31"/>
      <c r="E103" s="31"/>
      <c r="F103" s="31"/>
      <c r="G103" s="31"/>
      <c r="H103" s="31"/>
      <c r="I103" s="31"/>
      <c r="J103" s="31"/>
      <c r="K103" s="49"/>
      <c r="L103" s="50"/>
    </row>
    <row r="104" ht="14" customHeight="1" spans="1:12">
      <c r="A104" s="60"/>
      <c r="B104" s="61">
        <v>5</v>
      </c>
      <c r="C104" s="30">
        <f t="shared" si="3"/>
        <v>0</v>
      </c>
      <c r="D104" s="31"/>
      <c r="E104" s="31"/>
      <c r="F104" s="31"/>
      <c r="G104" s="31"/>
      <c r="H104" s="31"/>
      <c r="I104" s="31"/>
      <c r="J104" s="31"/>
      <c r="K104" s="49"/>
      <c r="L104" s="50"/>
    </row>
    <row r="105" ht="14" customHeight="1" spans="1:12">
      <c r="A105" s="60"/>
      <c r="B105" s="61">
        <v>6</v>
      </c>
      <c r="C105" s="30">
        <f t="shared" si="3"/>
        <v>0</v>
      </c>
      <c r="D105" s="31"/>
      <c r="E105" s="31"/>
      <c r="F105" s="31"/>
      <c r="G105" s="31"/>
      <c r="H105" s="31"/>
      <c r="I105" s="31"/>
      <c r="J105" s="31"/>
      <c r="K105" s="49"/>
      <c r="L105" s="50"/>
    </row>
    <row r="106" ht="14" customHeight="1" spans="1:12">
      <c r="A106" s="60"/>
      <c r="B106" s="61">
        <v>7</v>
      </c>
      <c r="C106" s="30">
        <f t="shared" si="3"/>
        <v>0</v>
      </c>
      <c r="D106" s="31"/>
      <c r="E106" s="31"/>
      <c r="F106" s="31"/>
      <c r="G106" s="31"/>
      <c r="H106" s="31"/>
      <c r="I106" s="31"/>
      <c r="J106" s="31"/>
      <c r="K106" s="49"/>
      <c r="L106" s="50"/>
    </row>
    <row r="107" ht="14" customHeight="1" spans="1:12">
      <c r="A107" s="60"/>
      <c r="B107" s="61">
        <v>8</v>
      </c>
      <c r="C107" s="30">
        <f t="shared" si="3"/>
        <v>0</v>
      </c>
      <c r="D107" s="31"/>
      <c r="E107" s="31"/>
      <c r="F107" s="31"/>
      <c r="G107" s="31"/>
      <c r="H107" s="31"/>
      <c r="I107" s="31"/>
      <c r="J107" s="31"/>
      <c r="K107" s="49"/>
      <c r="L107" s="50"/>
    </row>
    <row r="108" ht="14" customHeight="1" spans="1:12">
      <c r="A108" s="60"/>
      <c r="B108" s="61">
        <v>9</v>
      </c>
      <c r="C108" s="30">
        <f t="shared" si="3"/>
        <v>0</v>
      </c>
      <c r="D108" s="31"/>
      <c r="E108" s="31"/>
      <c r="F108" s="31"/>
      <c r="G108" s="31"/>
      <c r="H108" s="31"/>
      <c r="I108" s="31"/>
      <c r="J108" s="31"/>
      <c r="K108" s="49"/>
      <c r="L108" s="50"/>
    </row>
    <row r="109" ht="14" customHeight="1" spans="1:12">
      <c r="A109" s="60"/>
      <c r="B109" s="61">
        <v>10</v>
      </c>
      <c r="C109" s="30">
        <f t="shared" si="3"/>
        <v>0</v>
      </c>
      <c r="D109" s="31"/>
      <c r="E109" s="31"/>
      <c r="F109" s="31"/>
      <c r="G109" s="31"/>
      <c r="H109" s="31"/>
      <c r="I109" s="31"/>
      <c r="J109" s="31"/>
      <c r="K109" s="49"/>
      <c r="L109" s="50"/>
    </row>
    <row r="110" ht="14" customHeight="1" spans="1:12">
      <c r="A110" s="60"/>
      <c r="B110" s="61">
        <v>11</v>
      </c>
      <c r="C110" s="30">
        <f t="shared" si="3"/>
        <v>0</v>
      </c>
      <c r="D110" s="31"/>
      <c r="E110" s="31"/>
      <c r="F110" s="31"/>
      <c r="G110" s="31"/>
      <c r="H110" s="31"/>
      <c r="I110" s="31"/>
      <c r="J110" s="31"/>
      <c r="K110" s="49"/>
      <c r="L110" s="50"/>
    </row>
    <row r="111" ht="14" customHeight="1" spans="1:12">
      <c r="A111" s="60"/>
      <c r="B111" s="61">
        <v>12</v>
      </c>
      <c r="C111" s="30">
        <f t="shared" si="3"/>
        <v>0</v>
      </c>
      <c r="D111" s="31"/>
      <c r="E111" s="31"/>
      <c r="F111" s="31"/>
      <c r="G111" s="31"/>
      <c r="H111" s="31"/>
      <c r="I111" s="31"/>
      <c r="J111" s="31"/>
      <c r="K111" s="49"/>
      <c r="L111" s="50"/>
    </row>
    <row r="112" ht="14" customHeight="1" spans="1:12">
      <c r="A112" s="60"/>
      <c r="B112" s="61">
        <v>13</v>
      </c>
      <c r="C112" s="30">
        <f t="shared" si="3"/>
        <v>0</v>
      </c>
      <c r="D112" s="31"/>
      <c r="E112" s="31"/>
      <c r="F112" s="31"/>
      <c r="G112" s="31"/>
      <c r="H112" s="31"/>
      <c r="I112" s="31"/>
      <c r="J112" s="31"/>
      <c r="K112" s="49"/>
      <c r="L112" s="50"/>
    </row>
    <row r="113" ht="14" customHeight="1" spans="1:12">
      <c r="A113" s="60"/>
      <c r="B113" s="61">
        <v>14</v>
      </c>
      <c r="C113" s="30">
        <f t="shared" si="3"/>
        <v>0</v>
      </c>
      <c r="D113" s="31"/>
      <c r="E113" s="31"/>
      <c r="F113" s="31"/>
      <c r="G113" s="31"/>
      <c r="H113" s="31"/>
      <c r="I113" s="31"/>
      <c r="J113" s="31"/>
      <c r="K113" s="49"/>
      <c r="L113" s="50"/>
    </row>
    <row r="114" ht="14" customHeight="1" spans="1:12">
      <c r="A114" s="60"/>
      <c r="B114" s="61">
        <v>15</v>
      </c>
      <c r="C114" s="30">
        <f t="shared" si="3"/>
        <v>0</v>
      </c>
      <c r="D114" s="31"/>
      <c r="E114" s="31"/>
      <c r="F114" s="31"/>
      <c r="G114" s="31"/>
      <c r="H114" s="31"/>
      <c r="I114" s="31"/>
      <c r="J114" s="31"/>
      <c r="K114" s="49"/>
      <c r="L114" s="50"/>
    </row>
    <row r="115" ht="14" customHeight="1" spans="1:12">
      <c r="A115" s="60"/>
      <c r="B115" s="61">
        <v>16</v>
      </c>
      <c r="C115" s="30">
        <f t="shared" si="3"/>
        <v>0</v>
      </c>
      <c r="D115" s="31"/>
      <c r="E115" s="31"/>
      <c r="F115" s="31"/>
      <c r="G115" s="31"/>
      <c r="H115" s="31"/>
      <c r="I115" s="31"/>
      <c r="J115" s="31"/>
      <c r="K115" s="49"/>
      <c r="L115" s="50"/>
    </row>
    <row r="116" ht="14" customHeight="1" spans="1:12">
      <c r="A116" s="60"/>
      <c r="B116" s="61">
        <v>17</v>
      </c>
      <c r="C116" s="30">
        <f t="shared" si="3"/>
        <v>0</v>
      </c>
      <c r="D116" s="31"/>
      <c r="E116" s="31"/>
      <c r="F116" s="31"/>
      <c r="G116" s="31"/>
      <c r="H116" s="31"/>
      <c r="I116" s="31"/>
      <c r="J116" s="31"/>
      <c r="K116" s="49"/>
      <c r="L116" s="50"/>
    </row>
    <row r="117" ht="14" customHeight="1" spans="1:12">
      <c r="A117" s="60"/>
      <c r="B117" s="61">
        <v>18</v>
      </c>
      <c r="C117" s="30">
        <f t="shared" si="3"/>
        <v>0</v>
      </c>
      <c r="D117" s="31"/>
      <c r="E117" s="31"/>
      <c r="F117" s="31"/>
      <c r="G117" s="31"/>
      <c r="H117" s="31"/>
      <c r="I117" s="31"/>
      <c r="J117" s="31"/>
      <c r="K117" s="49"/>
      <c r="L117" s="50"/>
    </row>
    <row r="118" ht="14" customHeight="1" spans="1:12">
      <c r="A118" s="60"/>
      <c r="B118" s="61">
        <v>19</v>
      </c>
      <c r="C118" s="30">
        <f t="shared" si="3"/>
        <v>0</v>
      </c>
      <c r="D118" s="31"/>
      <c r="E118" s="31"/>
      <c r="F118" s="31"/>
      <c r="G118" s="31"/>
      <c r="H118" s="31"/>
      <c r="I118" s="31"/>
      <c r="J118" s="31"/>
      <c r="K118" s="49"/>
      <c r="L118" s="50"/>
    </row>
    <row r="119" ht="14" customHeight="1" spans="1:12">
      <c r="A119" s="60"/>
      <c r="B119" s="61">
        <v>20</v>
      </c>
      <c r="C119" s="30">
        <f t="shared" si="3"/>
        <v>0</v>
      </c>
      <c r="D119" s="31"/>
      <c r="E119" s="31"/>
      <c r="F119" s="31"/>
      <c r="G119" s="31"/>
      <c r="H119" s="31"/>
      <c r="I119" s="31"/>
      <c r="J119" s="31"/>
      <c r="K119" s="49"/>
      <c r="L119" s="50"/>
    </row>
    <row r="120" ht="14" customHeight="1" spans="1:12">
      <c r="A120" s="60"/>
      <c r="B120" s="61">
        <v>21</v>
      </c>
      <c r="C120" s="30">
        <f t="shared" si="3"/>
        <v>0</v>
      </c>
      <c r="D120" s="31"/>
      <c r="E120" s="31"/>
      <c r="F120" s="31"/>
      <c r="G120" s="31"/>
      <c r="H120" s="31"/>
      <c r="I120" s="31"/>
      <c r="J120" s="31"/>
      <c r="K120" s="49"/>
      <c r="L120" s="50"/>
    </row>
    <row r="121" ht="14" customHeight="1" spans="1:12">
      <c r="A121" s="60"/>
      <c r="B121" s="61">
        <v>22</v>
      </c>
      <c r="C121" s="30">
        <f t="shared" si="3"/>
        <v>0</v>
      </c>
      <c r="D121" s="31"/>
      <c r="E121" s="31"/>
      <c r="F121" s="31"/>
      <c r="G121" s="31"/>
      <c r="H121" s="31"/>
      <c r="I121" s="31"/>
      <c r="J121" s="31"/>
      <c r="K121" s="49"/>
      <c r="L121" s="50"/>
    </row>
    <row r="122" ht="14" customHeight="1" spans="1:12">
      <c r="A122" s="60"/>
      <c r="B122" s="61">
        <v>23</v>
      </c>
      <c r="C122" s="30">
        <f t="shared" si="3"/>
        <v>0</v>
      </c>
      <c r="D122" s="31"/>
      <c r="E122" s="31"/>
      <c r="F122" s="31"/>
      <c r="G122" s="31"/>
      <c r="H122" s="31"/>
      <c r="I122" s="31"/>
      <c r="J122" s="31"/>
      <c r="K122" s="49"/>
      <c r="L122" s="50"/>
    </row>
    <row r="123" ht="14" customHeight="1" spans="1:12">
      <c r="A123" s="60"/>
      <c r="B123" s="61">
        <v>24</v>
      </c>
      <c r="C123" s="30">
        <f t="shared" si="3"/>
        <v>0</v>
      </c>
      <c r="D123" s="31"/>
      <c r="E123" s="31"/>
      <c r="F123" s="31"/>
      <c r="G123" s="31"/>
      <c r="H123" s="31"/>
      <c r="I123" s="31"/>
      <c r="J123" s="31"/>
      <c r="K123" s="49"/>
      <c r="L123" s="50"/>
    </row>
    <row r="124" ht="14" customHeight="1" spans="1:12">
      <c r="A124" s="60"/>
      <c r="B124" s="61">
        <v>25</v>
      </c>
      <c r="C124" s="30">
        <f t="shared" si="3"/>
        <v>0</v>
      </c>
      <c r="D124" s="31"/>
      <c r="E124" s="31"/>
      <c r="F124" s="31"/>
      <c r="G124" s="31"/>
      <c r="H124" s="31"/>
      <c r="I124" s="31"/>
      <c r="J124" s="31"/>
      <c r="K124" s="49"/>
      <c r="L124" s="50"/>
    </row>
    <row r="125" ht="14" customHeight="1" spans="1:12">
      <c r="A125" s="60"/>
      <c r="B125" s="61">
        <v>26</v>
      </c>
      <c r="C125" s="30">
        <f t="shared" si="3"/>
        <v>0</v>
      </c>
      <c r="D125" s="31"/>
      <c r="E125" s="31"/>
      <c r="F125" s="31"/>
      <c r="G125" s="31"/>
      <c r="H125" s="31"/>
      <c r="I125" s="31"/>
      <c r="J125" s="31"/>
      <c r="K125" s="49"/>
      <c r="L125" s="50"/>
    </row>
    <row r="126" ht="14" customHeight="1" spans="1:12">
      <c r="A126" s="60"/>
      <c r="B126" s="61">
        <v>27</v>
      </c>
      <c r="C126" s="30">
        <f t="shared" si="3"/>
        <v>0</v>
      </c>
      <c r="D126" s="31"/>
      <c r="E126" s="31"/>
      <c r="F126" s="31"/>
      <c r="G126" s="31"/>
      <c r="H126" s="31"/>
      <c r="I126" s="31"/>
      <c r="J126" s="31"/>
      <c r="K126" s="49"/>
      <c r="L126" s="50"/>
    </row>
    <row r="127" ht="14" customHeight="1" spans="1:12">
      <c r="A127" s="60"/>
      <c r="B127" s="61">
        <v>28</v>
      </c>
      <c r="C127" s="30">
        <f t="shared" si="3"/>
        <v>0</v>
      </c>
      <c r="D127" s="31"/>
      <c r="E127" s="31"/>
      <c r="F127" s="31"/>
      <c r="G127" s="31"/>
      <c r="H127" s="31"/>
      <c r="I127" s="31"/>
      <c r="J127" s="31"/>
      <c r="K127" s="49"/>
      <c r="L127" s="50"/>
    </row>
    <row r="128" ht="14" customHeight="1" spans="1:12">
      <c r="A128" s="60"/>
      <c r="B128" s="61">
        <v>29</v>
      </c>
      <c r="C128" s="30">
        <f t="shared" si="3"/>
        <v>0</v>
      </c>
      <c r="D128" s="31"/>
      <c r="E128" s="31"/>
      <c r="F128" s="31"/>
      <c r="G128" s="31"/>
      <c r="H128" s="31"/>
      <c r="I128" s="31"/>
      <c r="J128" s="31"/>
      <c r="K128" s="49"/>
      <c r="L128" s="50"/>
    </row>
    <row r="129" ht="15" customHeight="1" spans="1:12">
      <c r="A129" s="62"/>
      <c r="B129" s="63">
        <v>30</v>
      </c>
      <c r="C129" s="34">
        <f t="shared" si="3"/>
        <v>0</v>
      </c>
      <c r="D129" s="35"/>
      <c r="E129" s="35"/>
      <c r="F129" s="35"/>
      <c r="G129" s="35"/>
      <c r="H129" s="35"/>
      <c r="I129" s="35"/>
      <c r="J129" s="35"/>
      <c r="K129" s="51"/>
      <c r="L129" s="52"/>
    </row>
    <row r="130" ht="16.5" customHeight="1" spans="1:12">
      <c r="A130" s="20" t="s">
        <v>52</v>
      </c>
      <c r="B130" s="21"/>
      <c r="C130" s="22">
        <f t="shared" ref="C130:L130" si="4">SUM(C131:C161)</f>
        <v>0</v>
      </c>
      <c r="D130" s="23">
        <f t="shared" si="4"/>
        <v>0</v>
      </c>
      <c r="E130" s="23">
        <f t="shared" si="4"/>
        <v>0</v>
      </c>
      <c r="F130" s="23">
        <f t="shared" si="4"/>
        <v>0</v>
      </c>
      <c r="G130" s="23">
        <f t="shared" si="4"/>
        <v>0</v>
      </c>
      <c r="H130" s="23">
        <f t="shared" si="4"/>
        <v>0</v>
      </c>
      <c r="I130" s="23">
        <f t="shared" si="4"/>
        <v>0</v>
      </c>
      <c r="J130" s="23">
        <f t="shared" si="4"/>
        <v>0</v>
      </c>
      <c r="K130" s="45">
        <f t="shared" si="4"/>
        <v>0</v>
      </c>
      <c r="L130" s="46">
        <f t="shared" si="4"/>
        <v>0</v>
      </c>
    </row>
    <row r="131" ht="14.5" customHeight="1" spans="1:12">
      <c r="A131" s="58" t="s">
        <v>52</v>
      </c>
      <c r="B131" s="59">
        <v>1</v>
      </c>
      <c r="C131" s="26">
        <f t="shared" ref="C131:C161" si="5">SUM(D131:L131)</f>
        <v>0</v>
      </c>
      <c r="D131" s="27"/>
      <c r="E131" s="27"/>
      <c r="F131" s="27"/>
      <c r="G131" s="27"/>
      <c r="H131" s="27"/>
      <c r="I131" s="27"/>
      <c r="J131" s="27"/>
      <c r="K131" s="47"/>
      <c r="L131" s="48"/>
    </row>
    <row r="132" ht="14" customHeight="1" spans="1:12">
      <c r="A132" s="60"/>
      <c r="B132" s="61">
        <v>2</v>
      </c>
      <c r="C132" s="30">
        <f t="shared" si="5"/>
        <v>0</v>
      </c>
      <c r="D132" s="31"/>
      <c r="E132" s="31"/>
      <c r="F132" s="31"/>
      <c r="G132" s="31"/>
      <c r="H132" s="31"/>
      <c r="I132" s="31"/>
      <c r="J132" s="31"/>
      <c r="K132" s="49"/>
      <c r="L132" s="50"/>
    </row>
    <row r="133" ht="14" customHeight="1" spans="1:12">
      <c r="A133" s="60"/>
      <c r="B133" s="61">
        <v>3</v>
      </c>
      <c r="C133" s="30">
        <f t="shared" si="5"/>
        <v>0</v>
      </c>
      <c r="D133" s="31"/>
      <c r="E133" s="31"/>
      <c r="F133" s="31"/>
      <c r="G133" s="31"/>
      <c r="H133" s="31"/>
      <c r="I133" s="31"/>
      <c r="J133" s="31"/>
      <c r="K133" s="49"/>
      <c r="L133" s="50"/>
    </row>
    <row r="134" ht="14" customHeight="1" spans="1:12">
      <c r="A134" s="60"/>
      <c r="B134" s="61">
        <v>4</v>
      </c>
      <c r="C134" s="30">
        <f t="shared" si="5"/>
        <v>0</v>
      </c>
      <c r="D134" s="31"/>
      <c r="E134" s="31"/>
      <c r="F134" s="31"/>
      <c r="G134" s="31"/>
      <c r="H134" s="31"/>
      <c r="I134" s="31"/>
      <c r="J134" s="31"/>
      <c r="K134" s="49"/>
      <c r="L134" s="50"/>
    </row>
    <row r="135" ht="14" customHeight="1" spans="1:12">
      <c r="A135" s="60"/>
      <c r="B135" s="61">
        <v>5</v>
      </c>
      <c r="C135" s="30">
        <f t="shared" si="5"/>
        <v>0</v>
      </c>
      <c r="D135" s="31"/>
      <c r="E135" s="31"/>
      <c r="F135" s="31"/>
      <c r="G135" s="31"/>
      <c r="H135" s="31"/>
      <c r="I135" s="31"/>
      <c r="J135" s="31"/>
      <c r="K135" s="49"/>
      <c r="L135" s="50"/>
    </row>
    <row r="136" ht="14" customHeight="1" spans="1:12">
      <c r="A136" s="60"/>
      <c r="B136" s="61">
        <v>6</v>
      </c>
      <c r="C136" s="30">
        <f t="shared" si="5"/>
        <v>0</v>
      </c>
      <c r="D136" s="31"/>
      <c r="E136" s="31"/>
      <c r="F136" s="31"/>
      <c r="G136" s="31"/>
      <c r="H136" s="31"/>
      <c r="I136" s="31"/>
      <c r="J136" s="31"/>
      <c r="K136" s="49"/>
      <c r="L136" s="50"/>
    </row>
    <row r="137" ht="14" customHeight="1" spans="1:12">
      <c r="A137" s="60"/>
      <c r="B137" s="61">
        <v>7</v>
      </c>
      <c r="C137" s="30">
        <f t="shared" si="5"/>
        <v>0</v>
      </c>
      <c r="D137" s="31"/>
      <c r="E137" s="31"/>
      <c r="F137" s="31"/>
      <c r="G137" s="31"/>
      <c r="H137" s="31"/>
      <c r="I137" s="31"/>
      <c r="J137" s="31"/>
      <c r="K137" s="49"/>
      <c r="L137" s="50"/>
    </row>
    <row r="138" ht="14" customHeight="1" spans="1:12">
      <c r="A138" s="60"/>
      <c r="B138" s="61">
        <v>8</v>
      </c>
      <c r="C138" s="30">
        <f t="shared" si="5"/>
        <v>0</v>
      </c>
      <c r="D138" s="31"/>
      <c r="E138" s="31"/>
      <c r="F138" s="31"/>
      <c r="G138" s="31"/>
      <c r="H138" s="31"/>
      <c r="I138" s="31"/>
      <c r="J138" s="31"/>
      <c r="K138" s="49"/>
      <c r="L138" s="50"/>
    </row>
    <row r="139" ht="14" customHeight="1" spans="1:12">
      <c r="A139" s="60"/>
      <c r="B139" s="61">
        <v>9</v>
      </c>
      <c r="C139" s="30">
        <f t="shared" si="5"/>
        <v>0</v>
      </c>
      <c r="D139" s="31"/>
      <c r="E139" s="31"/>
      <c r="F139" s="31"/>
      <c r="G139" s="31"/>
      <c r="H139" s="31"/>
      <c r="I139" s="31"/>
      <c r="J139" s="31"/>
      <c r="K139" s="49"/>
      <c r="L139" s="50"/>
    </row>
    <row r="140" ht="14" customHeight="1" spans="1:12">
      <c r="A140" s="60"/>
      <c r="B140" s="61">
        <v>10</v>
      </c>
      <c r="C140" s="30">
        <f t="shared" si="5"/>
        <v>0</v>
      </c>
      <c r="D140" s="31"/>
      <c r="E140" s="31"/>
      <c r="F140" s="31"/>
      <c r="G140" s="31"/>
      <c r="H140" s="31"/>
      <c r="I140" s="31"/>
      <c r="J140" s="31"/>
      <c r="K140" s="49"/>
      <c r="L140" s="50"/>
    </row>
    <row r="141" ht="14" customHeight="1" spans="1:12">
      <c r="A141" s="60"/>
      <c r="B141" s="61">
        <v>11</v>
      </c>
      <c r="C141" s="30">
        <f t="shared" si="5"/>
        <v>0</v>
      </c>
      <c r="D141" s="31"/>
      <c r="E141" s="31"/>
      <c r="F141" s="31"/>
      <c r="G141" s="31"/>
      <c r="H141" s="31"/>
      <c r="I141" s="31"/>
      <c r="J141" s="31"/>
      <c r="K141" s="49"/>
      <c r="L141" s="50"/>
    </row>
    <row r="142" ht="14" customHeight="1" spans="1:12">
      <c r="A142" s="60"/>
      <c r="B142" s="61">
        <v>12</v>
      </c>
      <c r="C142" s="30">
        <f t="shared" si="5"/>
        <v>0</v>
      </c>
      <c r="D142" s="31"/>
      <c r="E142" s="31"/>
      <c r="F142" s="31"/>
      <c r="G142" s="31"/>
      <c r="H142" s="31"/>
      <c r="I142" s="31"/>
      <c r="J142" s="31"/>
      <c r="K142" s="49"/>
      <c r="L142" s="50"/>
    </row>
    <row r="143" ht="14" customHeight="1" spans="1:12">
      <c r="A143" s="60"/>
      <c r="B143" s="61">
        <v>13</v>
      </c>
      <c r="C143" s="30">
        <f t="shared" si="5"/>
        <v>0</v>
      </c>
      <c r="D143" s="31"/>
      <c r="E143" s="31"/>
      <c r="F143" s="31"/>
      <c r="G143" s="31"/>
      <c r="H143" s="31"/>
      <c r="I143" s="31"/>
      <c r="J143" s="31"/>
      <c r="K143" s="49"/>
      <c r="L143" s="50"/>
    </row>
    <row r="144" ht="14" customHeight="1" spans="1:12">
      <c r="A144" s="60"/>
      <c r="B144" s="61">
        <v>14</v>
      </c>
      <c r="C144" s="30">
        <f t="shared" si="5"/>
        <v>0</v>
      </c>
      <c r="D144" s="31"/>
      <c r="E144" s="31"/>
      <c r="F144" s="31"/>
      <c r="G144" s="31"/>
      <c r="H144" s="31"/>
      <c r="I144" s="31"/>
      <c r="J144" s="31"/>
      <c r="K144" s="49"/>
      <c r="L144" s="50"/>
    </row>
    <row r="145" ht="14" customHeight="1" spans="1:12">
      <c r="A145" s="60"/>
      <c r="B145" s="61">
        <v>15</v>
      </c>
      <c r="C145" s="30">
        <f t="shared" si="5"/>
        <v>0</v>
      </c>
      <c r="D145" s="31"/>
      <c r="E145" s="31"/>
      <c r="F145" s="31"/>
      <c r="G145" s="31"/>
      <c r="H145" s="31"/>
      <c r="I145" s="31"/>
      <c r="J145" s="31"/>
      <c r="K145" s="49"/>
      <c r="L145" s="50"/>
    </row>
    <row r="146" ht="14" customHeight="1" spans="1:12">
      <c r="A146" s="60"/>
      <c r="B146" s="61">
        <v>16</v>
      </c>
      <c r="C146" s="30">
        <f t="shared" si="5"/>
        <v>0</v>
      </c>
      <c r="D146" s="31"/>
      <c r="E146" s="31"/>
      <c r="F146" s="31"/>
      <c r="G146" s="31"/>
      <c r="H146" s="31"/>
      <c r="I146" s="31"/>
      <c r="J146" s="31"/>
      <c r="K146" s="49"/>
      <c r="L146" s="50"/>
    </row>
    <row r="147" ht="14" customHeight="1" spans="1:12">
      <c r="A147" s="60"/>
      <c r="B147" s="61">
        <v>17</v>
      </c>
      <c r="C147" s="30">
        <f t="shared" si="5"/>
        <v>0</v>
      </c>
      <c r="D147" s="31"/>
      <c r="E147" s="31"/>
      <c r="F147" s="31"/>
      <c r="G147" s="31"/>
      <c r="H147" s="31"/>
      <c r="I147" s="31"/>
      <c r="J147" s="31"/>
      <c r="K147" s="49"/>
      <c r="L147" s="50"/>
    </row>
    <row r="148" ht="14" customHeight="1" spans="1:12">
      <c r="A148" s="60"/>
      <c r="B148" s="61">
        <v>18</v>
      </c>
      <c r="C148" s="30">
        <f t="shared" si="5"/>
        <v>0</v>
      </c>
      <c r="D148" s="31"/>
      <c r="E148" s="31"/>
      <c r="F148" s="31"/>
      <c r="G148" s="31"/>
      <c r="H148" s="31"/>
      <c r="I148" s="31"/>
      <c r="J148" s="31"/>
      <c r="K148" s="49"/>
      <c r="L148" s="50"/>
    </row>
    <row r="149" ht="14" customHeight="1" spans="1:12">
      <c r="A149" s="60"/>
      <c r="B149" s="61">
        <v>19</v>
      </c>
      <c r="C149" s="30">
        <f t="shared" si="5"/>
        <v>0</v>
      </c>
      <c r="D149" s="31"/>
      <c r="E149" s="31"/>
      <c r="F149" s="31"/>
      <c r="G149" s="31"/>
      <c r="H149" s="31"/>
      <c r="I149" s="31"/>
      <c r="J149" s="31"/>
      <c r="K149" s="49"/>
      <c r="L149" s="50"/>
    </row>
    <row r="150" ht="14" customHeight="1" spans="1:12">
      <c r="A150" s="60"/>
      <c r="B150" s="61">
        <v>20</v>
      </c>
      <c r="C150" s="30">
        <f t="shared" si="5"/>
        <v>0</v>
      </c>
      <c r="D150" s="31"/>
      <c r="E150" s="31"/>
      <c r="F150" s="31"/>
      <c r="G150" s="31"/>
      <c r="H150" s="31"/>
      <c r="I150" s="31"/>
      <c r="J150" s="31"/>
      <c r="K150" s="49"/>
      <c r="L150" s="50"/>
    </row>
    <row r="151" ht="14" customHeight="1" spans="1:12">
      <c r="A151" s="60"/>
      <c r="B151" s="61">
        <v>21</v>
      </c>
      <c r="C151" s="30">
        <f t="shared" si="5"/>
        <v>0</v>
      </c>
      <c r="D151" s="31"/>
      <c r="E151" s="31"/>
      <c r="F151" s="31"/>
      <c r="G151" s="31"/>
      <c r="H151" s="31"/>
      <c r="I151" s="31"/>
      <c r="J151" s="31"/>
      <c r="K151" s="49"/>
      <c r="L151" s="50"/>
    </row>
    <row r="152" ht="14" customHeight="1" spans="1:12">
      <c r="A152" s="60"/>
      <c r="B152" s="61">
        <v>22</v>
      </c>
      <c r="C152" s="30">
        <f t="shared" si="5"/>
        <v>0</v>
      </c>
      <c r="D152" s="31"/>
      <c r="E152" s="31"/>
      <c r="F152" s="31"/>
      <c r="G152" s="31"/>
      <c r="H152" s="31"/>
      <c r="I152" s="31"/>
      <c r="J152" s="31"/>
      <c r="K152" s="49"/>
      <c r="L152" s="50"/>
    </row>
    <row r="153" ht="14" customHeight="1" spans="1:12">
      <c r="A153" s="60"/>
      <c r="B153" s="61">
        <v>23</v>
      </c>
      <c r="C153" s="30">
        <f t="shared" si="5"/>
        <v>0</v>
      </c>
      <c r="D153" s="31"/>
      <c r="E153" s="31"/>
      <c r="F153" s="31"/>
      <c r="G153" s="31"/>
      <c r="H153" s="31"/>
      <c r="I153" s="31"/>
      <c r="J153" s="31"/>
      <c r="K153" s="49"/>
      <c r="L153" s="50"/>
    </row>
    <row r="154" ht="14" customHeight="1" spans="1:12">
      <c r="A154" s="60"/>
      <c r="B154" s="61">
        <v>24</v>
      </c>
      <c r="C154" s="30">
        <f t="shared" si="5"/>
        <v>0</v>
      </c>
      <c r="D154" s="31"/>
      <c r="E154" s="31"/>
      <c r="F154" s="31"/>
      <c r="G154" s="31"/>
      <c r="H154" s="31"/>
      <c r="I154" s="31"/>
      <c r="J154" s="31"/>
      <c r="K154" s="49"/>
      <c r="L154" s="50"/>
    </row>
    <row r="155" ht="14" customHeight="1" spans="1:12">
      <c r="A155" s="60"/>
      <c r="B155" s="61">
        <v>25</v>
      </c>
      <c r="C155" s="30">
        <f t="shared" si="5"/>
        <v>0</v>
      </c>
      <c r="D155" s="31"/>
      <c r="E155" s="31"/>
      <c r="F155" s="31"/>
      <c r="G155" s="31"/>
      <c r="H155" s="31"/>
      <c r="I155" s="31"/>
      <c r="J155" s="31"/>
      <c r="K155" s="49"/>
      <c r="L155" s="50"/>
    </row>
    <row r="156" ht="14" customHeight="1" spans="1:12">
      <c r="A156" s="60"/>
      <c r="B156" s="61">
        <v>26</v>
      </c>
      <c r="C156" s="30">
        <f t="shared" si="5"/>
        <v>0</v>
      </c>
      <c r="D156" s="31"/>
      <c r="E156" s="31"/>
      <c r="F156" s="31"/>
      <c r="G156" s="31"/>
      <c r="H156" s="31"/>
      <c r="I156" s="31"/>
      <c r="J156" s="31"/>
      <c r="K156" s="49"/>
      <c r="L156" s="50"/>
    </row>
    <row r="157" ht="14" customHeight="1" spans="1:12">
      <c r="A157" s="60"/>
      <c r="B157" s="61">
        <v>27</v>
      </c>
      <c r="C157" s="30">
        <f t="shared" si="5"/>
        <v>0</v>
      </c>
      <c r="D157" s="31"/>
      <c r="E157" s="31"/>
      <c r="F157" s="31"/>
      <c r="G157" s="31"/>
      <c r="H157" s="31"/>
      <c r="I157" s="31"/>
      <c r="J157" s="31"/>
      <c r="K157" s="49"/>
      <c r="L157" s="50"/>
    </row>
    <row r="158" ht="14" customHeight="1" spans="1:12">
      <c r="A158" s="60"/>
      <c r="B158" s="61">
        <v>28</v>
      </c>
      <c r="C158" s="30">
        <f t="shared" si="5"/>
        <v>0</v>
      </c>
      <c r="D158" s="31"/>
      <c r="E158" s="31"/>
      <c r="F158" s="31"/>
      <c r="G158" s="31"/>
      <c r="H158" s="31"/>
      <c r="I158" s="31"/>
      <c r="J158" s="31"/>
      <c r="K158" s="49"/>
      <c r="L158" s="50"/>
    </row>
    <row r="159" ht="14" customHeight="1" spans="1:12">
      <c r="A159" s="60"/>
      <c r="B159" s="61">
        <v>29</v>
      </c>
      <c r="C159" s="30">
        <f t="shared" si="5"/>
        <v>0</v>
      </c>
      <c r="D159" s="31"/>
      <c r="E159" s="31"/>
      <c r="F159" s="31"/>
      <c r="G159" s="31"/>
      <c r="H159" s="31"/>
      <c r="I159" s="31"/>
      <c r="J159" s="31"/>
      <c r="K159" s="49"/>
      <c r="L159" s="50"/>
    </row>
    <row r="160" ht="14" customHeight="1" spans="1:12">
      <c r="A160" s="60"/>
      <c r="B160" s="61">
        <v>30</v>
      </c>
      <c r="C160" s="30">
        <f t="shared" si="5"/>
        <v>0</v>
      </c>
      <c r="D160" s="31"/>
      <c r="E160" s="31"/>
      <c r="F160" s="31"/>
      <c r="G160" s="31"/>
      <c r="H160" s="31"/>
      <c r="I160" s="31"/>
      <c r="J160" s="31"/>
      <c r="K160" s="49"/>
      <c r="L160" s="50"/>
    </row>
    <row r="161" ht="15" customHeight="1" spans="1:12">
      <c r="A161" s="62"/>
      <c r="B161" s="63">
        <v>31</v>
      </c>
      <c r="C161" s="34">
        <f t="shared" si="5"/>
        <v>0</v>
      </c>
      <c r="D161" s="35"/>
      <c r="E161" s="35"/>
      <c r="F161" s="35"/>
      <c r="G161" s="35"/>
      <c r="H161" s="35"/>
      <c r="I161" s="35"/>
      <c r="J161" s="35"/>
      <c r="K161" s="51"/>
      <c r="L161" s="52"/>
    </row>
    <row r="162" ht="16.5" customHeight="1" spans="1:12">
      <c r="A162" s="20" t="s">
        <v>53</v>
      </c>
      <c r="B162" s="21"/>
      <c r="C162" s="22">
        <f>SUM(C163:C192)</f>
        <v>0</v>
      </c>
      <c r="D162" s="23">
        <f>SUM(D163:D192)</f>
        <v>0</v>
      </c>
      <c r="E162" s="23">
        <f t="shared" ref="E162:L162" si="6">SUM(E163:E192)</f>
        <v>0</v>
      </c>
      <c r="F162" s="23">
        <f t="shared" si="6"/>
        <v>0</v>
      </c>
      <c r="G162" s="23">
        <f t="shared" si="6"/>
        <v>0</v>
      </c>
      <c r="H162" s="23">
        <f t="shared" si="6"/>
        <v>0</v>
      </c>
      <c r="I162" s="23">
        <f t="shared" si="6"/>
        <v>0</v>
      </c>
      <c r="J162" s="23">
        <f t="shared" si="6"/>
        <v>0</v>
      </c>
      <c r="K162" s="23">
        <f t="shared" si="6"/>
        <v>0</v>
      </c>
      <c r="L162" s="23">
        <f t="shared" si="6"/>
        <v>0</v>
      </c>
    </row>
    <row r="163" ht="14.5" customHeight="1" spans="1:12">
      <c r="A163" s="58" t="s">
        <v>53</v>
      </c>
      <c r="B163" s="59">
        <v>1</v>
      </c>
      <c r="C163" s="26">
        <f t="shared" ref="C163:C192" si="7">SUM(D163:L163)</f>
        <v>0</v>
      </c>
      <c r="D163" s="27"/>
      <c r="E163" s="27"/>
      <c r="F163" s="27"/>
      <c r="G163" s="27"/>
      <c r="H163" s="27"/>
      <c r="I163" s="27"/>
      <c r="J163" s="27"/>
      <c r="K163" s="27"/>
      <c r="L163" s="47"/>
    </row>
    <row r="164" ht="14" customHeight="1" spans="1:12">
      <c r="A164" s="60"/>
      <c r="B164" s="61">
        <v>2</v>
      </c>
      <c r="C164" s="30">
        <f t="shared" si="7"/>
        <v>0</v>
      </c>
      <c r="D164" s="31"/>
      <c r="E164" s="31"/>
      <c r="F164" s="31"/>
      <c r="G164" s="31"/>
      <c r="H164" s="31"/>
      <c r="I164" s="31"/>
      <c r="J164" s="31"/>
      <c r="K164" s="31"/>
      <c r="L164" s="49"/>
    </row>
    <row r="165" ht="14" customHeight="1" spans="1:12">
      <c r="A165" s="60"/>
      <c r="B165" s="61">
        <v>3</v>
      </c>
      <c r="C165" s="30">
        <f t="shared" si="7"/>
        <v>0</v>
      </c>
      <c r="D165" s="31"/>
      <c r="E165" s="31"/>
      <c r="F165" s="31"/>
      <c r="G165" s="31"/>
      <c r="H165" s="31"/>
      <c r="I165" s="31"/>
      <c r="J165" s="31"/>
      <c r="K165" s="31"/>
      <c r="L165" s="49"/>
    </row>
    <row r="166" ht="14" customHeight="1" spans="1:12">
      <c r="A166" s="60"/>
      <c r="B166" s="61">
        <v>4</v>
      </c>
      <c r="C166" s="30">
        <f t="shared" si="7"/>
        <v>0</v>
      </c>
      <c r="D166" s="31"/>
      <c r="E166" s="31"/>
      <c r="F166" s="31"/>
      <c r="G166" s="31"/>
      <c r="H166" s="31"/>
      <c r="I166" s="31"/>
      <c r="J166" s="31"/>
      <c r="K166" s="31"/>
      <c r="L166" s="49"/>
    </row>
    <row r="167" ht="14" customHeight="1" spans="1:12">
      <c r="A167" s="60"/>
      <c r="B167" s="61">
        <v>5</v>
      </c>
      <c r="C167" s="30">
        <f t="shared" si="7"/>
        <v>0</v>
      </c>
      <c r="D167" s="31"/>
      <c r="E167" s="31"/>
      <c r="F167" s="31"/>
      <c r="G167" s="31"/>
      <c r="H167" s="31"/>
      <c r="I167" s="31"/>
      <c r="J167" s="31"/>
      <c r="K167" s="31"/>
      <c r="L167" s="49"/>
    </row>
    <row r="168" ht="14" customHeight="1" spans="1:12">
      <c r="A168" s="60"/>
      <c r="B168" s="61">
        <v>6</v>
      </c>
      <c r="C168" s="30">
        <f t="shared" si="7"/>
        <v>0</v>
      </c>
      <c r="D168" s="31"/>
      <c r="E168" s="31"/>
      <c r="F168" s="31"/>
      <c r="G168" s="31"/>
      <c r="H168" s="31"/>
      <c r="I168" s="31"/>
      <c r="J168" s="31"/>
      <c r="K168" s="49"/>
      <c r="L168" s="50"/>
    </row>
    <row r="169" ht="14" customHeight="1" spans="1:12">
      <c r="A169" s="60"/>
      <c r="B169" s="61">
        <v>7</v>
      </c>
      <c r="C169" s="30">
        <f t="shared" si="7"/>
        <v>0</v>
      </c>
      <c r="D169" s="31"/>
      <c r="E169" s="31"/>
      <c r="F169" s="31"/>
      <c r="G169" s="31"/>
      <c r="H169" s="31"/>
      <c r="I169" s="31"/>
      <c r="J169" s="31"/>
      <c r="K169" s="49"/>
      <c r="L169" s="50"/>
    </row>
    <row r="170" ht="14" customHeight="1" spans="1:12">
      <c r="A170" s="60"/>
      <c r="B170" s="61">
        <v>8</v>
      </c>
      <c r="C170" s="30">
        <f t="shared" si="7"/>
        <v>0</v>
      </c>
      <c r="D170" s="31"/>
      <c r="E170" s="31"/>
      <c r="F170" s="31"/>
      <c r="G170" s="31"/>
      <c r="H170" s="31"/>
      <c r="I170" s="31"/>
      <c r="J170" s="31"/>
      <c r="K170" s="49"/>
      <c r="L170" s="50"/>
    </row>
    <row r="171" ht="14" customHeight="1" spans="1:12">
      <c r="A171" s="60"/>
      <c r="B171" s="61">
        <v>9</v>
      </c>
      <c r="C171" s="30">
        <f t="shared" si="7"/>
        <v>0</v>
      </c>
      <c r="D171" s="31"/>
      <c r="E171" s="31"/>
      <c r="F171" s="31"/>
      <c r="G171" s="31"/>
      <c r="H171" s="31"/>
      <c r="I171" s="31"/>
      <c r="J171" s="31"/>
      <c r="K171" s="49"/>
      <c r="L171" s="50"/>
    </row>
    <row r="172" ht="14" customHeight="1" spans="1:12">
      <c r="A172" s="60"/>
      <c r="B172" s="61">
        <v>10</v>
      </c>
      <c r="C172" s="30">
        <f t="shared" si="7"/>
        <v>0</v>
      </c>
      <c r="D172" s="31"/>
      <c r="E172" s="31"/>
      <c r="F172" s="31"/>
      <c r="G172" s="31"/>
      <c r="H172" s="31"/>
      <c r="I172" s="31"/>
      <c r="J172" s="31"/>
      <c r="K172" s="49"/>
      <c r="L172" s="50"/>
    </row>
    <row r="173" ht="14" customHeight="1" spans="1:12">
      <c r="A173" s="60"/>
      <c r="B173" s="61">
        <v>11</v>
      </c>
      <c r="C173" s="30">
        <f t="shared" si="7"/>
        <v>0</v>
      </c>
      <c r="D173" s="31"/>
      <c r="E173" s="31"/>
      <c r="F173" s="31"/>
      <c r="G173" s="31"/>
      <c r="H173" s="31"/>
      <c r="I173" s="31"/>
      <c r="J173" s="31"/>
      <c r="K173" s="49"/>
      <c r="L173" s="50"/>
    </row>
    <row r="174" ht="14" customHeight="1" spans="1:12">
      <c r="A174" s="60"/>
      <c r="B174" s="61">
        <v>12</v>
      </c>
      <c r="C174" s="30">
        <f t="shared" si="7"/>
        <v>0</v>
      </c>
      <c r="D174" s="31"/>
      <c r="E174" s="31"/>
      <c r="F174" s="31"/>
      <c r="G174" s="31"/>
      <c r="H174" s="31"/>
      <c r="I174" s="31"/>
      <c r="J174" s="31"/>
      <c r="K174" s="49"/>
      <c r="L174" s="50"/>
    </row>
    <row r="175" ht="14" customHeight="1" spans="1:12">
      <c r="A175" s="60"/>
      <c r="B175" s="61">
        <v>13</v>
      </c>
      <c r="C175" s="30">
        <f t="shared" si="7"/>
        <v>0</v>
      </c>
      <c r="D175" s="31"/>
      <c r="E175" s="31"/>
      <c r="F175" s="31"/>
      <c r="G175" s="31"/>
      <c r="H175" s="31"/>
      <c r="I175" s="31"/>
      <c r="J175" s="31"/>
      <c r="K175" s="49"/>
      <c r="L175" s="50"/>
    </row>
    <row r="176" ht="14" customHeight="1" spans="1:12">
      <c r="A176" s="60"/>
      <c r="B176" s="61">
        <v>14</v>
      </c>
      <c r="C176" s="30">
        <f t="shared" si="7"/>
        <v>0</v>
      </c>
      <c r="D176" s="31"/>
      <c r="E176" s="31"/>
      <c r="F176" s="31"/>
      <c r="G176" s="31"/>
      <c r="H176" s="31"/>
      <c r="I176" s="31"/>
      <c r="J176" s="31"/>
      <c r="K176" s="49"/>
      <c r="L176" s="50"/>
    </row>
    <row r="177" ht="14" customHeight="1" spans="1:12">
      <c r="A177" s="60"/>
      <c r="B177" s="61">
        <v>15</v>
      </c>
      <c r="C177" s="30">
        <f t="shared" si="7"/>
        <v>0</v>
      </c>
      <c r="D177" s="31"/>
      <c r="E177" s="31"/>
      <c r="F177" s="31"/>
      <c r="G177" s="31"/>
      <c r="H177" s="31"/>
      <c r="I177" s="31"/>
      <c r="J177" s="31"/>
      <c r="K177" s="49"/>
      <c r="L177" s="50"/>
    </row>
    <row r="178" ht="14" customHeight="1" spans="1:12">
      <c r="A178" s="60"/>
      <c r="B178" s="61">
        <v>16</v>
      </c>
      <c r="C178" s="30">
        <f t="shared" si="7"/>
        <v>0</v>
      </c>
      <c r="D178" s="31"/>
      <c r="E178" s="31"/>
      <c r="F178" s="31"/>
      <c r="G178" s="31"/>
      <c r="H178" s="31"/>
      <c r="I178" s="31"/>
      <c r="J178" s="31"/>
      <c r="K178" s="49"/>
      <c r="L178" s="50"/>
    </row>
    <row r="179" ht="14" customHeight="1" spans="1:12">
      <c r="A179" s="60"/>
      <c r="B179" s="61">
        <v>17</v>
      </c>
      <c r="C179" s="30">
        <f t="shared" si="7"/>
        <v>0</v>
      </c>
      <c r="D179" s="31"/>
      <c r="E179" s="31"/>
      <c r="F179" s="31"/>
      <c r="G179" s="31"/>
      <c r="H179" s="31"/>
      <c r="I179" s="31"/>
      <c r="J179" s="31"/>
      <c r="K179" s="49"/>
      <c r="L179" s="50"/>
    </row>
    <row r="180" ht="14" customHeight="1" spans="1:12">
      <c r="A180" s="60"/>
      <c r="B180" s="61">
        <v>18</v>
      </c>
      <c r="C180" s="30">
        <f t="shared" si="7"/>
        <v>0</v>
      </c>
      <c r="D180" s="31"/>
      <c r="E180" s="31"/>
      <c r="F180" s="31"/>
      <c r="G180" s="31"/>
      <c r="H180" s="31"/>
      <c r="I180" s="31"/>
      <c r="J180" s="31"/>
      <c r="K180" s="49"/>
      <c r="L180" s="50"/>
    </row>
    <row r="181" ht="14" customHeight="1" spans="1:12">
      <c r="A181" s="60"/>
      <c r="B181" s="61">
        <v>19</v>
      </c>
      <c r="C181" s="30">
        <f t="shared" si="7"/>
        <v>0</v>
      </c>
      <c r="D181" s="31"/>
      <c r="E181" s="31"/>
      <c r="F181" s="31"/>
      <c r="G181" s="31"/>
      <c r="H181" s="31"/>
      <c r="I181" s="31"/>
      <c r="J181" s="31"/>
      <c r="K181" s="49"/>
      <c r="L181" s="50"/>
    </row>
    <row r="182" ht="14" customHeight="1" spans="1:12">
      <c r="A182" s="60"/>
      <c r="B182" s="61">
        <v>20</v>
      </c>
      <c r="C182" s="30">
        <f t="shared" si="7"/>
        <v>0</v>
      </c>
      <c r="D182" s="31"/>
      <c r="E182" s="31"/>
      <c r="F182" s="31"/>
      <c r="G182" s="31"/>
      <c r="H182" s="31"/>
      <c r="I182" s="31"/>
      <c r="J182" s="31"/>
      <c r="K182" s="49"/>
      <c r="L182" s="50"/>
    </row>
    <row r="183" ht="14" customHeight="1" spans="1:12">
      <c r="A183" s="60"/>
      <c r="B183" s="61">
        <v>21</v>
      </c>
      <c r="C183" s="30">
        <f t="shared" si="7"/>
        <v>0</v>
      </c>
      <c r="D183" s="31"/>
      <c r="E183" s="31"/>
      <c r="F183" s="31"/>
      <c r="G183" s="31"/>
      <c r="H183" s="31"/>
      <c r="I183" s="31"/>
      <c r="J183" s="31"/>
      <c r="K183" s="49"/>
      <c r="L183" s="50"/>
    </row>
    <row r="184" ht="14" customHeight="1" spans="1:12">
      <c r="A184" s="60"/>
      <c r="B184" s="61">
        <v>22</v>
      </c>
      <c r="C184" s="30">
        <f t="shared" si="7"/>
        <v>0</v>
      </c>
      <c r="D184" s="31"/>
      <c r="E184" s="31"/>
      <c r="F184" s="31"/>
      <c r="G184" s="31"/>
      <c r="H184" s="31"/>
      <c r="I184" s="31"/>
      <c r="J184" s="31"/>
      <c r="K184" s="49"/>
      <c r="L184" s="50"/>
    </row>
    <row r="185" ht="14" customHeight="1" spans="1:12">
      <c r="A185" s="60"/>
      <c r="B185" s="61">
        <v>23</v>
      </c>
      <c r="C185" s="30">
        <f t="shared" si="7"/>
        <v>0</v>
      </c>
      <c r="D185" s="31"/>
      <c r="E185" s="31"/>
      <c r="F185" s="31"/>
      <c r="G185" s="31"/>
      <c r="H185" s="31"/>
      <c r="I185" s="31"/>
      <c r="J185" s="31"/>
      <c r="K185" s="49"/>
      <c r="L185" s="50"/>
    </row>
    <row r="186" ht="14" customHeight="1" spans="1:12">
      <c r="A186" s="60"/>
      <c r="B186" s="61">
        <v>24</v>
      </c>
      <c r="C186" s="30">
        <f t="shared" si="7"/>
        <v>0</v>
      </c>
      <c r="D186" s="31"/>
      <c r="E186" s="31"/>
      <c r="F186" s="31"/>
      <c r="G186" s="31"/>
      <c r="H186" s="31"/>
      <c r="I186" s="31"/>
      <c r="J186" s="31"/>
      <c r="K186" s="49"/>
      <c r="L186" s="50"/>
    </row>
    <row r="187" ht="14" customHeight="1" spans="1:12">
      <c r="A187" s="60"/>
      <c r="B187" s="61">
        <v>25</v>
      </c>
      <c r="C187" s="30">
        <f t="shared" si="7"/>
        <v>0</v>
      </c>
      <c r="D187" s="31"/>
      <c r="E187" s="31"/>
      <c r="F187" s="31"/>
      <c r="G187" s="31"/>
      <c r="H187" s="31"/>
      <c r="I187" s="31"/>
      <c r="J187" s="31"/>
      <c r="K187" s="49"/>
      <c r="L187" s="50"/>
    </row>
    <row r="188" ht="14" customHeight="1" spans="1:12">
      <c r="A188" s="60"/>
      <c r="B188" s="61">
        <v>26</v>
      </c>
      <c r="C188" s="30">
        <f t="shared" si="7"/>
        <v>0</v>
      </c>
      <c r="D188" s="31"/>
      <c r="E188" s="31"/>
      <c r="F188" s="31"/>
      <c r="G188" s="31"/>
      <c r="H188" s="31"/>
      <c r="I188" s="31"/>
      <c r="J188" s="31"/>
      <c r="K188" s="49"/>
      <c r="L188" s="50"/>
    </row>
    <row r="189" ht="14" customHeight="1" spans="1:12">
      <c r="A189" s="60"/>
      <c r="B189" s="61">
        <v>27</v>
      </c>
      <c r="C189" s="30">
        <f t="shared" si="7"/>
        <v>0</v>
      </c>
      <c r="D189" s="31"/>
      <c r="E189" s="31"/>
      <c r="F189" s="31"/>
      <c r="G189" s="31"/>
      <c r="H189" s="31"/>
      <c r="I189" s="31"/>
      <c r="J189" s="31"/>
      <c r="K189" s="49"/>
      <c r="L189" s="50"/>
    </row>
    <row r="190" ht="14" customHeight="1" spans="1:12">
      <c r="A190" s="60"/>
      <c r="B190" s="61">
        <v>28</v>
      </c>
      <c r="C190" s="30">
        <f t="shared" si="7"/>
        <v>0</v>
      </c>
      <c r="D190" s="31"/>
      <c r="E190" s="31"/>
      <c r="F190" s="31"/>
      <c r="G190" s="31"/>
      <c r="H190" s="31"/>
      <c r="I190" s="31"/>
      <c r="J190" s="31"/>
      <c r="K190" s="49"/>
      <c r="L190" s="50"/>
    </row>
    <row r="191" ht="14" customHeight="1" spans="1:12">
      <c r="A191" s="60"/>
      <c r="B191" s="61">
        <v>29</v>
      </c>
      <c r="C191" s="30">
        <f t="shared" si="7"/>
        <v>0</v>
      </c>
      <c r="D191" s="31"/>
      <c r="E191" s="31"/>
      <c r="F191" s="31"/>
      <c r="G191" s="31"/>
      <c r="H191" s="31"/>
      <c r="I191" s="31"/>
      <c r="J191" s="31"/>
      <c r="K191" s="49"/>
      <c r="L191" s="50"/>
    </row>
    <row r="192" ht="14.5" customHeight="1" spans="1:12">
      <c r="A192" s="62"/>
      <c r="B192" s="63">
        <v>30</v>
      </c>
      <c r="C192" s="34">
        <f t="shared" si="7"/>
        <v>0</v>
      </c>
      <c r="D192" s="35"/>
      <c r="E192" s="35"/>
      <c r="F192" s="35"/>
      <c r="G192" s="35"/>
      <c r="H192" s="35"/>
      <c r="I192" s="35"/>
      <c r="J192" s="35"/>
      <c r="K192" s="51"/>
      <c r="L192" s="52"/>
    </row>
    <row r="193" ht="15" customHeight="1" spans="1:12">
      <c r="A193" s="56" t="s">
        <v>54</v>
      </c>
      <c r="B193" s="57"/>
      <c r="C193" s="18">
        <f t="shared" ref="C193:L193" si="8">C194+C226+C258</f>
        <v>0</v>
      </c>
      <c r="D193" s="19">
        <f t="shared" si="8"/>
        <v>0</v>
      </c>
      <c r="E193" s="19">
        <f t="shared" si="8"/>
        <v>0</v>
      </c>
      <c r="F193" s="19">
        <f t="shared" si="8"/>
        <v>0</v>
      </c>
      <c r="G193" s="19">
        <f t="shared" si="8"/>
        <v>0</v>
      </c>
      <c r="H193" s="19">
        <f t="shared" si="8"/>
        <v>0</v>
      </c>
      <c r="I193" s="19">
        <f t="shared" si="8"/>
        <v>0</v>
      </c>
      <c r="J193" s="19">
        <f t="shared" si="8"/>
        <v>0</v>
      </c>
      <c r="K193" s="43">
        <f t="shared" si="8"/>
        <v>0</v>
      </c>
      <c r="L193" s="44">
        <f t="shared" si="8"/>
        <v>0</v>
      </c>
    </row>
    <row r="194" ht="16.5" customHeight="1" spans="1:12">
      <c r="A194" s="20" t="s">
        <v>55</v>
      </c>
      <c r="B194" s="21"/>
      <c r="C194" s="22">
        <f t="shared" ref="C194:L194" si="9">SUM(C195:C225)</f>
        <v>0</v>
      </c>
      <c r="D194" s="64">
        <f t="shared" si="9"/>
        <v>0</v>
      </c>
      <c r="E194" s="64">
        <f t="shared" si="9"/>
        <v>0</v>
      </c>
      <c r="F194" s="64">
        <f t="shared" si="9"/>
        <v>0</v>
      </c>
      <c r="G194" s="64">
        <f t="shared" si="9"/>
        <v>0</v>
      </c>
      <c r="H194" s="64">
        <f t="shared" si="9"/>
        <v>0</v>
      </c>
      <c r="I194" s="64">
        <f t="shared" si="9"/>
        <v>0</v>
      </c>
      <c r="J194" s="64">
        <f t="shared" si="9"/>
        <v>0</v>
      </c>
      <c r="K194" s="66">
        <f t="shared" si="9"/>
        <v>0</v>
      </c>
      <c r="L194" s="67">
        <f t="shared" si="9"/>
        <v>0</v>
      </c>
    </row>
    <row r="195" ht="14.5" customHeight="1" spans="1:12">
      <c r="A195" s="58" t="s">
        <v>55</v>
      </c>
      <c r="B195" s="59">
        <v>1</v>
      </c>
      <c r="C195" s="26">
        <f t="shared" ref="C195:C225" si="10">SUM(D195:L195)</f>
        <v>0</v>
      </c>
      <c r="D195" s="65"/>
      <c r="E195" s="65"/>
      <c r="F195" s="65"/>
      <c r="G195" s="65"/>
      <c r="H195" s="65"/>
      <c r="I195" s="65"/>
      <c r="J195" s="65"/>
      <c r="K195" s="65"/>
      <c r="L195" s="65"/>
    </row>
    <row r="196" ht="14" customHeight="1" spans="1:12">
      <c r="A196" s="60"/>
      <c r="B196" s="61">
        <v>2</v>
      </c>
      <c r="C196" s="30">
        <f t="shared" si="10"/>
        <v>0</v>
      </c>
      <c r="D196" s="65"/>
      <c r="E196" s="65"/>
      <c r="F196" s="65"/>
      <c r="G196" s="65"/>
      <c r="H196" s="65"/>
      <c r="I196" s="65"/>
      <c r="J196" s="65"/>
      <c r="K196" s="65"/>
      <c r="L196" s="65"/>
    </row>
    <row r="197" ht="14" customHeight="1" spans="1:12">
      <c r="A197" s="60"/>
      <c r="B197" s="61">
        <v>3</v>
      </c>
      <c r="C197" s="30">
        <f t="shared" si="10"/>
        <v>0</v>
      </c>
      <c r="D197" s="65"/>
      <c r="E197" s="65"/>
      <c r="F197" s="65"/>
      <c r="G197" s="65"/>
      <c r="H197" s="65"/>
      <c r="I197" s="65"/>
      <c r="J197" s="65"/>
      <c r="K197" s="65"/>
      <c r="L197" s="65"/>
    </row>
    <row r="198" ht="14" customHeight="1" spans="1:12">
      <c r="A198" s="60"/>
      <c r="B198" s="61">
        <v>4</v>
      </c>
      <c r="C198" s="30">
        <f t="shared" si="10"/>
        <v>0</v>
      </c>
      <c r="D198" s="65"/>
      <c r="E198" s="65"/>
      <c r="F198" s="65"/>
      <c r="G198" s="65"/>
      <c r="H198" s="65"/>
      <c r="I198" s="65"/>
      <c r="J198" s="65"/>
      <c r="K198" s="65"/>
      <c r="L198" s="65"/>
    </row>
    <row r="199" ht="14" customHeight="1" spans="1:12">
      <c r="A199" s="60"/>
      <c r="B199" s="61">
        <v>5</v>
      </c>
      <c r="C199" s="30">
        <f t="shared" si="10"/>
        <v>0</v>
      </c>
      <c r="D199" s="65"/>
      <c r="E199" s="65"/>
      <c r="F199" s="65"/>
      <c r="G199" s="65"/>
      <c r="H199" s="65"/>
      <c r="I199" s="65"/>
      <c r="J199" s="65"/>
      <c r="K199" s="65"/>
      <c r="L199" s="65"/>
    </row>
    <row r="200" ht="14" customHeight="1" spans="1:12">
      <c r="A200" s="60"/>
      <c r="B200" s="61">
        <v>6</v>
      </c>
      <c r="C200" s="30">
        <f t="shared" si="10"/>
        <v>0</v>
      </c>
      <c r="D200" s="65"/>
      <c r="E200" s="65"/>
      <c r="F200" s="65"/>
      <c r="G200" s="65"/>
      <c r="H200" s="65"/>
      <c r="I200" s="65"/>
      <c r="J200" s="65"/>
      <c r="K200" s="65"/>
      <c r="L200" s="65"/>
    </row>
    <row r="201" ht="14" customHeight="1" spans="1:12">
      <c r="A201" s="60"/>
      <c r="B201" s="61">
        <v>7</v>
      </c>
      <c r="C201" s="30">
        <f t="shared" si="10"/>
        <v>0</v>
      </c>
      <c r="D201" s="65"/>
      <c r="E201" s="65"/>
      <c r="F201" s="65"/>
      <c r="G201" s="65"/>
      <c r="H201" s="65"/>
      <c r="I201" s="65"/>
      <c r="J201" s="65"/>
      <c r="K201" s="65"/>
      <c r="L201" s="65"/>
    </row>
    <row r="202" ht="14" customHeight="1" spans="1:12">
      <c r="A202" s="60"/>
      <c r="B202" s="61">
        <v>8</v>
      </c>
      <c r="C202" s="30">
        <f t="shared" si="10"/>
        <v>0</v>
      </c>
      <c r="D202" s="65"/>
      <c r="E202" s="65"/>
      <c r="F202" s="65"/>
      <c r="G202" s="65"/>
      <c r="H202" s="65"/>
      <c r="I202" s="65"/>
      <c r="J202" s="65"/>
      <c r="K202" s="65"/>
      <c r="L202" s="65"/>
    </row>
    <row r="203" ht="14" customHeight="1" spans="1:12">
      <c r="A203" s="60"/>
      <c r="B203" s="61">
        <v>9</v>
      </c>
      <c r="C203" s="30">
        <f t="shared" si="10"/>
        <v>0</v>
      </c>
      <c r="D203" s="65"/>
      <c r="E203" s="65"/>
      <c r="F203" s="65"/>
      <c r="G203" s="65"/>
      <c r="H203" s="65"/>
      <c r="I203" s="65"/>
      <c r="J203" s="65"/>
      <c r="K203" s="65"/>
      <c r="L203" s="65"/>
    </row>
    <row r="204" ht="14" customHeight="1" spans="1:12">
      <c r="A204" s="60"/>
      <c r="B204" s="61">
        <v>10</v>
      </c>
      <c r="C204" s="30">
        <f t="shared" si="10"/>
        <v>0</v>
      </c>
      <c r="D204" s="65"/>
      <c r="E204" s="65"/>
      <c r="F204" s="65"/>
      <c r="G204" s="65"/>
      <c r="H204" s="65"/>
      <c r="I204" s="65"/>
      <c r="J204" s="65"/>
      <c r="K204" s="65"/>
      <c r="L204" s="65"/>
    </row>
    <row r="205" ht="14" customHeight="1" spans="1:12">
      <c r="A205" s="60"/>
      <c r="B205" s="61">
        <v>11</v>
      </c>
      <c r="C205" s="30">
        <f t="shared" si="10"/>
        <v>0</v>
      </c>
      <c r="D205" s="65"/>
      <c r="E205" s="65"/>
      <c r="F205" s="65"/>
      <c r="G205" s="65"/>
      <c r="H205" s="65"/>
      <c r="I205" s="65"/>
      <c r="J205" s="65"/>
      <c r="K205" s="65"/>
      <c r="L205" s="65"/>
    </row>
    <row r="206" ht="14" customHeight="1" spans="1:12">
      <c r="A206" s="60"/>
      <c r="B206" s="61">
        <v>12</v>
      </c>
      <c r="C206" s="30">
        <f t="shared" si="10"/>
        <v>0</v>
      </c>
      <c r="D206" s="65"/>
      <c r="E206" s="65"/>
      <c r="F206" s="65"/>
      <c r="G206" s="65"/>
      <c r="H206" s="65"/>
      <c r="I206" s="65"/>
      <c r="J206" s="65"/>
      <c r="K206" s="65"/>
      <c r="L206" s="65"/>
    </row>
    <row r="207" ht="14" customHeight="1" spans="1:12">
      <c r="A207" s="60"/>
      <c r="B207" s="61">
        <v>13</v>
      </c>
      <c r="C207" s="30">
        <f t="shared" si="10"/>
        <v>0</v>
      </c>
      <c r="D207" s="65"/>
      <c r="E207" s="65"/>
      <c r="F207" s="65"/>
      <c r="G207" s="65"/>
      <c r="H207" s="65"/>
      <c r="I207" s="65"/>
      <c r="J207" s="65"/>
      <c r="K207" s="65"/>
      <c r="L207" s="65"/>
    </row>
    <row r="208" ht="14" customHeight="1" spans="1:12">
      <c r="A208" s="60"/>
      <c r="B208" s="61">
        <v>14</v>
      </c>
      <c r="C208" s="30">
        <f t="shared" si="10"/>
        <v>0</v>
      </c>
      <c r="D208" s="65"/>
      <c r="E208" s="65"/>
      <c r="F208" s="65"/>
      <c r="G208" s="65"/>
      <c r="H208" s="65"/>
      <c r="I208" s="65"/>
      <c r="J208" s="65"/>
      <c r="K208" s="65"/>
      <c r="L208" s="65"/>
    </row>
    <row r="209" ht="14" customHeight="1" spans="1:12">
      <c r="A209" s="60"/>
      <c r="B209" s="61">
        <v>15</v>
      </c>
      <c r="C209" s="30">
        <f t="shared" si="10"/>
        <v>0</v>
      </c>
      <c r="D209" s="65"/>
      <c r="E209" s="65"/>
      <c r="F209" s="65"/>
      <c r="G209" s="65"/>
      <c r="H209" s="65"/>
      <c r="I209" s="65"/>
      <c r="J209" s="65"/>
      <c r="K209" s="65"/>
      <c r="L209" s="65"/>
    </row>
    <row r="210" ht="14" customHeight="1" spans="1:12">
      <c r="A210" s="60"/>
      <c r="B210" s="61">
        <v>16</v>
      </c>
      <c r="C210" s="30">
        <f t="shared" si="10"/>
        <v>0</v>
      </c>
      <c r="D210" s="65"/>
      <c r="E210" s="65"/>
      <c r="F210" s="65"/>
      <c r="G210" s="65"/>
      <c r="H210" s="65"/>
      <c r="I210" s="65"/>
      <c r="J210" s="65"/>
      <c r="K210" s="65"/>
      <c r="L210" s="65"/>
    </row>
    <row r="211" ht="14" customHeight="1" spans="1:12">
      <c r="A211" s="60"/>
      <c r="B211" s="61">
        <v>17</v>
      </c>
      <c r="C211" s="30">
        <f t="shared" si="10"/>
        <v>0</v>
      </c>
      <c r="D211" s="65"/>
      <c r="E211" s="65"/>
      <c r="F211" s="65"/>
      <c r="G211" s="65"/>
      <c r="H211" s="65"/>
      <c r="I211" s="65"/>
      <c r="J211" s="65"/>
      <c r="K211" s="65"/>
      <c r="L211" s="65"/>
    </row>
    <row r="212" ht="14" customHeight="1" spans="1:12">
      <c r="A212" s="60"/>
      <c r="B212" s="61">
        <v>18</v>
      </c>
      <c r="C212" s="30">
        <f t="shared" si="10"/>
        <v>0</v>
      </c>
      <c r="D212" s="65"/>
      <c r="E212" s="65"/>
      <c r="F212" s="65"/>
      <c r="G212" s="65"/>
      <c r="H212" s="65"/>
      <c r="I212" s="65"/>
      <c r="J212" s="65"/>
      <c r="K212" s="65"/>
      <c r="L212" s="65"/>
    </row>
    <row r="213" ht="14" customHeight="1" spans="1:12">
      <c r="A213" s="60"/>
      <c r="B213" s="61">
        <v>19</v>
      </c>
      <c r="C213" s="30">
        <f t="shared" si="10"/>
        <v>0</v>
      </c>
      <c r="D213" s="65"/>
      <c r="E213" s="65"/>
      <c r="F213" s="65"/>
      <c r="G213" s="65"/>
      <c r="H213" s="65"/>
      <c r="I213" s="65"/>
      <c r="J213" s="65"/>
      <c r="K213" s="65"/>
      <c r="L213" s="65"/>
    </row>
    <row r="214" ht="14" customHeight="1" spans="1:12">
      <c r="A214" s="60"/>
      <c r="B214" s="61">
        <v>20</v>
      </c>
      <c r="C214" s="30">
        <f t="shared" si="10"/>
        <v>0</v>
      </c>
      <c r="D214" s="65"/>
      <c r="E214" s="65"/>
      <c r="F214" s="65"/>
      <c r="G214" s="65"/>
      <c r="H214" s="65"/>
      <c r="I214" s="65"/>
      <c r="J214" s="65"/>
      <c r="K214" s="65"/>
      <c r="L214" s="65"/>
    </row>
    <row r="215" ht="14" customHeight="1" spans="1:12">
      <c r="A215" s="60"/>
      <c r="B215" s="61">
        <v>21</v>
      </c>
      <c r="C215" s="30">
        <f t="shared" si="10"/>
        <v>0</v>
      </c>
      <c r="D215" s="65"/>
      <c r="E215" s="65"/>
      <c r="F215" s="65"/>
      <c r="G215" s="65"/>
      <c r="H215" s="65"/>
      <c r="I215" s="65"/>
      <c r="J215" s="65"/>
      <c r="K215" s="65"/>
      <c r="L215" s="65"/>
    </row>
    <row r="216" ht="14" customHeight="1" spans="1:12">
      <c r="A216" s="60"/>
      <c r="B216" s="61">
        <v>22</v>
      </c>
      <c r="C216" s="30">
        <f t="shared" si="10"/>
        <v>0</v>
      </c>
      <c r="D216" s="65"/>
      <c r="E216" s="65"/>
      <c r="F216" s="65"/>
      <c r="G216" s="65"/>
      <c r="H216" s="65"/>
      <c r="I216" s="65"/>
      <c r="J216" s="65"/>
      <c r="K216" s="65"/>
      <c r="L216" s="65"/>
    </row>
    <row r="217" ht="14" customHeight="1" spans="1:13">
      <c r="A217" s="60"/>
      <c r="B217" s="61">
        <v>23</v>
      </c>
      <c r="C217" s="30">
        <f t="shared" si="10"/>
        <v>0</v>
      </c>
      <c r="D217" s="65"/>
      <c r="E217" s="65"/>
      <c r="F217" s="65"/>
      <c r="G217" s="65"/>
      <c r="H217" s="65"/>
      <c r="I217" s="65"/>
      <c r="J217" s="65"/>
      <c r="K217" s="65"/>
      <c r="L217" s="65"/>
      <c r="M217" s="68"/>
    </row>
    <row r="218" ht="14" customHeight="1" spans="1:12">
      <c r="A218" s="60"/>
      <c r="B218" s="61">
        <v>24</v>
      </c>
      <c r="C218" s="30">
        <f t="shared" si="10"/>
        <v>0</v>
      </c>
      <c r="D218" s="65"/>
      <c r="E218" s="65"/>
      <c r="F218" s="65"/>
      <c r="G218" s="65"/>
      <c r="H218" s="65"/>
      <c r="I218" s="65"/>
      <c r="J218" s="65"/>
      <c r="K218" s="65"/>
      <c r="L218" s="65"/>
    </row>
    <row r="219" ht="14" customHeight="1" spans="1:12">
      <c r="A219" s="60"/>
      <c r="B219" s="61">
        <v>25</v>
      </c>
      <c r="C219" s="30">
        <f t="shared" si="10"/>
        <v>0</v>
      </c>
      <c r="D219" s="65"/>
      <c r="E219" s="65"/>
      <c r="F219" s="65"/>
      <c r="G219" s="65"/>
      <c r="H219" s="65"/>
      <c r="I219" s="65"/>
      <c r="J219" s="65"/>
      <c r="K219" s="65"/>
      <c r="L219" s="65"/>
    </row>
    <row r="220" ht="14" customHeight="1" spans="1:12">
      <c r="A220" s="60"/>
      <c r="B220" s="61">
        <v>26</v>
      </c>
      <c r="C220" s="30">
        <f t="shared" si="10"/>
        <v>0</v>
      </c>
      <c r="D220" s="65"/>
      <c r="E220" s="65"/>
      <c r="F220" s="65"/>
      <c r="G220" s="65"/>
      <c r="H220" s="65"/>
      <c r="I220" s="65"/>
      <c r="J220" s="65"/>
      <c r="K220" s="65"/>
      <c r="L220" s="65"/>
    </row>
    <row r="221" ht="14" customHeight="1" spans="1:12">
      <c r="A221" s="60"/>
      <c r="B221" s="61">
        <v>27</v>
      </c>
      <c r="C221" s="30">
        <f t="shared" si="10"/>
        <v>0</v>
      </c>
      <c r="D221" s="65"/>
      <c r="E221" s="65"/>
      <c r="F221" s="65"/>
      <c r="G221" s="65"/>
      <c r="H221" s="65"/>
      <c r="I221" s="65"/>
      <c r="J221" s="65"/>
      <c r="K221" s="65"/>
      <c r="L221" s="65"/>
    </row>
    <row r="222" ht="14" customHeight="1" spans="1:13">
      <c r="A222" s="60"/>
      <c r="B222" s="61">
        <v>28</v>
      </c>
      <c r="C222" s="30">
        <f t="shared" si="10"/>
        <v>0</v>
      </c>
      <c r="D222" s="65"/>
      <c r="E222" s="65"/>
      <c r="F222" s="65"/>
      <c r="G222" s="65"/>
      <c r="H222" s="65"/>
      <c r="I222" s="65"/>
      <c r="J222" s="65"/>
      <c r="K222" s="65"/>
      <c r="L222" s="65"/>
      <c r="M222" s="68"/>
    </row>
    <row r="223" ht="14" customHeight="1" spans="1:12">
      <c r="A223" s="60"/>
      <c r="B223" s="61">
        <v>29</v>
      </c>
      <c r="C223" s="30">
        <f t="shared" si="10"/>
        <v>0</v>
      </c>
      <c r="D223" s="65"/>
      <c r="E223" s="65"/>
      <c r="F223" s="65"/>
      <c r="G223" s="65"/>
      <c r="H223" s="65"/>
      <c r="I223" s="65"/>
      <c r="J223" s="65"/>
      <c r="K223" s="65"/>
      <c r="L223" s="65"/>
    </row>
    <row r="224" ht="14" customHeight="1" spans="1:12">
      <c r="A224" s="60"/>
      <c r="B224" s="61">
        <v>30</v>
      </c>
      <c r="C224" s="30">
        <f t="shared" si="10"/>
        <v>0</v>
      </c>
      <c r="D224" s="65"/>
      <c r="E224" s="65"/>
      <c r="F224" s="65"/>
      <c r="G224" s="65"/>
      <c r="H224" s="65"/>
      <c r="I224" s="65"/>
      <c r="J224" s="65"/>
      <c r="K224" s="65"/>
      <c r="L224" s="65"/>
    </row>
    <row r="225" ht="15" customHeight="1" spans="1:12">
      <c r="A225" s="62"/>
      <c r="B225" s="63">
        <v>31</v>
      </c>
      <c r="C225" s="34">
        <f t="shared" si="10"/>
        <v>0</v>
      </c>
      <c r="D225" s="65"/>
      <c r="E225" s="65"/>
      <c r="F225" s="65"/>
      <c r="G225" s="65"/>
      <c r="H225" s="65"/>
      <c r="I225" s="65"/>
      <c r="J225" s="65"/>
      <c r="K225" s="65"/>
      <c r="L225" s="65"/>
    </row>
    <row r="226" ht="16.5" customHeight="1" spans="1:12">
      <c r="A226" s="20" t="s">
        <v>56</v>
      </c>
      <c r="B226" s="21"/>
      <c r="C226" s="22">
        <f t="shared" ref="C226:L226" si="11">SUM(C227:C257)</f>
        <v>0</v>
      </c>
      <c r="D226" s="64">
        <f t="shared" si="11"/>
        <v>0</v>
      </c>
      <c r="E226" s="64">
        <f t="shared" si="11"/>
        <v>0</v>
      </c>
      <c r="F226" s="64">
        <f t="shared" si="11"/>
        <v>0</v>
      </c>
      <c r="G226" s="64">
        <f t="shared" si="11"/>
        <v>0</v>
      </c>
      <c r="H226" s="64">
        <f t="shared" si="11"/>
        <v>0</v>
      </c>
      <c r="I226" s="64">
        <f t="shared" si="11"/>
        <v>0</v>
      </c>
      <c r="J226" s="64">
        <f t="shared" si="11"/>
        <v>0</v>
      </c>
      <c r="K226" s="66">
        <f t="shared" si="11"/>
        <v>0</v>
      </c>
      <c r="L226" s="67">
        <f t="shared" si="11"/>
        <v>0</v>
      </c>
    </row>
    <row r="227" ht="14.5" customHeight="1" spans="1:12">
      <c r="A227" s="58" t="s">
        <v>56</v>
      </c>
      <c r="B227" s="59">
        <v>1</v>
      </c>
      <c r="C227" s="26">
        <f t="shared" ref="C227:C257" si="12">SUM(D227:L227)</f>
        <v>0</v>
      </c>
      <c r="D227" s="65"/>
      <c r="E227" s="65"/>
      <c r="F227" s="65"/>
      <c r="G227" s="65"/>
      <c r="H227" s="65"/>
      <c r="I227" s="65"/>
      <c r="J227" s="65"/>
      <c r="K227" s="65"/>
      <c r="L227" s="65"/>
    </row>
    <row r="228" ht="14" customHeight="1" spans="1:12">
      <c r="A228" s="60"/>
      <c r="B228" s="61">
        <v>2</v>
      </c>
      <c r="C228" s="30">
        <f t="shared" si="12"/>
        <v>0</v>
      </c>
      <c r="D228" s="65"/>
      <c r="E228" s="65"/>
      <c r="F228" s="65"/>
      <c r="G228" s="65"/>
      <c r="H228" s="65"/>
      <c r="I228" s="65"/>
      <c r="J228" s="65"/>
      <c r="K228" s="65"/>
      <c r="L228" s="65"/>
    </row>
    <row r="229" ht="14" customHeight="1" spans="1:12">
      <c r="A229" s="60"/>
      <c r="B229" s="61">
        <v>3</v>
      </c>
      <c r="C229" s="30">
        <f t="shared" si="12"/>
        <v>0</v>
      </c>
      <c r="D229" s="65"/>
      <c r="E229" s="65"/>
      <c r="F229" s="65"/>
      <c r="G229" s="65"/>
      <c r="H229" s="65"/>
      <c r="I229" s="65"/>
      <c r="J229" s="65"/>
      <c r="K229" s="65"/>
      <c r="L229" s="65"/>
    </row>
    <row r="230" ht="14" customHeight="1" spans="1:12">
      <c r="A230" s="60"/>
      <c r="B230" s="61">
        <v>4</v>
      </c>
      <c r="C230" s="30">
        <f t="shared" si="12"/>
        <v>0</v>
      </c>
      <c r="D230" s="65"/>
      <c r="E230" s="65"/>
      <c r="F230" s="65"/>
      <c r="G230" s="65"/>
      <c r="H230" s="65"/>
      <c r="I230" s="65"/>
      <c r="J230" s="65"/>
      <c r="K230" s="65"/>
      <c r="L230" s="65"/>
    </row>
    <row r="231" ht="14" customHeight="1" spans="1:12">
      <c r="A231" s="60"/>
      <c r="B231" s="61">
        <v>5</v>
      </c>
      <c r="C231" s="30">
        <f t="shared" si="12"/>
        <v>0</v>
      </c>
      <c r="D231" s="65"/>
      <c r="E231" s="65"/>
      <c r="F231" s="65"/>
      <c r="G231" s="65"/>
      <c r="H231" s="65"/>
      <c r="I231" s="65"/>
      <c r="J231" s="65"/>
      <c r="K231" s="65"/>
      <c r="L231" s="65"/>
    </row>
    <row r="232" ht="14" customHeight="1" spans="1:12">
      <c r="A232" s="60"/>
      <c r="B232" s="61">
        <v>6</v>
      </c>
      <c r="C232" s="30">
        <f t="shared" si="12"/>
        <v>0</v>
      </c>
      <c r="D232" s="65"/>
      <c r="E232" s="65"/>
      <c r="F232" s="65"/>
      <c r="G232" s="65"/>
      <c r="H232" s="65"/>
      <c r="I232" s="65"/>
      <c r="J232" s="65"/>
      <c r="K232" s="65"/>
      <c r="L232" s="65"/>
    </row>
    <row r="233" ht="14" customHeight="1" spans="1:12">
      <c r="A233" s="60"/>
      <c r="B233" s="61">
        <v>7</v>
      </c>
      <c r="C233" s="30">
        <f t="shared" si="12"/>
        <v>0</v>
      </c>
      <c r="D233" s="65"/>
      <c r="E233" s="65"/>
      <c r="F233" s="65"/>
      <c r="G233" s="65"/>
      <c r="H233" s="65"/>
      <c r="I233" s="65"/>
      <c r="J233" s="65"/>
      <c r="K233" s="65"/>
      <c r="L233" s="65"/>
    </row>
    <row r="234" ht="14" customHeight="1" spans="1:12">
      <c r="A234" s="60"/>
      <c r="B234" s="61">
        <v>8</v>
      </c>
      <c r="C234" s="30">
        <f t="shared" si="12"/>
        <v>0</v>
      </c>
      <c r="D234" s="65"/>
      <c r="E234" s="65"/>
      <c r="F234" s="65"/>
      <c r="G234" s="65"/>
      <c r="H234" s="65"/>
      <c r="I234" s="65"/>
      <c r="J234" s="65"/>
      <c r="K234" s="65"/>
      <c r="L234" s="65"/>
    </row>
    <row r="235" ht="14" customHeight="1" spans="1:12">
      <c r="A235" s="60"/>
      <c r="B235" s="61">
        <v>9</v>
      </c>
      <c r="C235" s="30">
        <f t="shared" si="12"/>
        <v>0</v>
      </c>
      <c r="D235" s="65"/>
      <c r="E235" s="65"/>
      <c r="F235" s="65"/>
      <c r="G235" s="65"/>
      <c r="H235" s="65"/>
      <c r="I235" s="65"/>
      <c r="J235" s="65"/>
      <c r="K235" s="65"/>
      <c r="L235" s="65"/>
    </row>
    <row r="236" ht="14" customHeight="1" spans="1:12">
      <c r="A236" s="60"/>
      <c r="B236" s="61">
        <v>10</v>
      </c>
      <c r="C236" s="30">
        <f t="shared" si="12"/>
        <v>0</v>
      </c>
      <c r="D236" s="65"/>
      <c r="E236" s="65"/>
      <c r="F236" s="65"/>
      <c r="G236" s="65"/>
      <c r="H236" s="65"/>
      <c r="I236" s="65"/>
      <c r="J236" s="65"/>
      <c r="K236" s="65"/>
      <c r="L236" s="65"/>
    </row>
    <row r="237" ht="14" customHeight="1" spans="1:12">
      <c r="A237" s="60"/>
      <c r="B237" s="61">
        <v>11</v>
      </c>
      <c r="C237" s="30">
        <f t="shared" si="12"/>
        <v>0</v>
      </c>
      <c r="D237" s="65"/>
      <c r="E237" s="65"/>
      <c r="F237" s="65"/>
      <c r="G237" s="65"/>
      <c r="H237" s="65"/>
      <c r="I237" s="65"/>
      <c r="J237" s="65"/>
      <c r="K237" s="65"/>
      <c r="L237" s="65"/>
    </row>
    <row r="238" ht="14" customHeight="1" spans="1:12">
      <c r="A238" s="60"/>
      <c r="B238" s="61">
        <v>12</v>
      </c>
      <c r="C238" s="30">
        <f t="shared" si="12"/>
        <v>0</v>
      </c>
      <c r="D238" s="65"/>
      <c r="E238" s="65"/>
      <c r="F238" s="65"/>
      <c r="G238" s="65"/>
      <c r="H238" s="65"/>
      <c r="I238" s="65"/>
      <c r="J238" s="65"/>
      <c r="K238" s="65"/>
      <c r="L238" s="65"/>
    </row>
    <row r="239" ht="14" customHeight="1" spans="1:12">
      <c r="A239" s="60"/>
      <c r="B239" s="61">
        <v>13</v>
      </c>
      <c r="C239" s="30">
        <f t="shared" si="12"/>
        <v>0</v>
      </c>
      <c r="D239" s="65"/>
      <c r="E239" s="65"/>
      <c r="F239" s="65"/>
      <c r="G239" s="65"/>
      <c r="H239" s="65"/>
      <c r="I239" s="65"/>
      <c r="J239" s="65"/>
      <c r="K239" s="65"/>
      <c r="L239" s="65"/>
    </row>
    <row r="240" ht="14" customHeight="1" spans="1:12">
      <c r="A240" s="60"/>
      <c r="B240" s="61">
        <v>14</v>
      </c>
      <c r="C240" s="30">
        <f t="shared" si="12"/>
        <v>0</v>
      </c>
      <c r="D240" s="65"/>
      <c r="E240" s="65"/>
      <c r="F240" s="65"/>
      <c r="G240" s="65"/>
      <c r="H240" s="65"/>
      <c r="I240" s="65"/>
      <c r="J240" s="65"/>
      <c r="K240" s="65"/>
      <c r="L240" s="65"/>
    </row>
    <row r="241" ht="14" customHeight="1" spans="1:12">
      <c r="A241" s="60"/>
      <c r="B241" s="61">
        <v>15</v>
      </c>
      <c r="C241" s="30">
        <f t="shared" si="12"/>
        <v>0</v>
      </c>
      <c r="D241" s="65"/>
      <c r="E241" s="65"/>
      <c r="F241" s="65"/>
      <c r="G241" s="65"/>
      <c r="H241" s="65"/>
      <c r="I241" s="65"/>
      <c r="J241" s="65"/>
      <c r="K241" s="65"/>
      <c r="L241" s="65"/>
    </row>
    <row r="242" ht="14" customHeight="1" spans="1:12">
      <c r="A242" s="60"/>
      <c r="B242" s="61">
        <v>16</v>
      </c>
      <c r="C242" s="30">
        <f t="shared" si="12"/>
        <v>0</v>
      </c>
      <c r="D242" s="65"/>
      <c r="E242" s="65"/>
      <c r="F242" s="65"/>
      <c r="G242" s="65"/>
      <c r="H242" s="65"/>
      <c r="I242" s="65"/>
      <c r="J242" s="65"/>
      <c r="K242" s="65"/>
      <c r="L242" s="65"/>
    </row>
    <row r="243" ht="14" customHeight="1" spans="1:12">
      <c r="A243" s="60"/>
      <c r="B243" s="61">
        <v>17</v>
      </c>
      <c r="C243" s="30">
        <f t="shared" si="12"/>
        <v>0</v>
      </c>
      <c r="D243" s="65"/>
      <c r="E243" s="65"/>
      <c r="F243" s="65"/>
      <c r="G243" s="65"/>
      <c r="H243" s="65"/>
      <c r="I243" s="65"/>
      <c r="J243" s="65"/>
      <c r="K243" s="65"/>
      <c r="L243" s="65"/>
    </row>
    <row r="244" ht="14" customHeight="1" spans="1:12">
      <c r="A244" s="60"/>
      <c r="B244" s="61">
        <v>18</v>
      </c>
      <c r="C244" s="30">
        <f t="shared" si="12"/>
        <v>0</v>
      </c>
      <c r="D244" s="65"/>
      <c r="E244" s="65"/>
      <c r="F244" s="65"/>
      <c r="G244" s="65"/>
      <c r="H244" s="65"/>
      <c r="I244" s="65"/>
      <c r="J244" s="65"/>
      <c r="K244" s="65"/>
      <c r="L244" s="65"/>
    </row>
    <row r="245" ht="14" customHeight="1" spans="1:12">
      <c r="A245" s="60"/>
      <c r="B245" s="61">
        <v>19</v>
      </c>
      <c r="C245" s="30">
        <f t="shared" si="12"/>
        <v>0</v>
      </c>
      <c r="D245" s="65"/>
      <c r="E245" s="65"/>
      <c r="F245" s="65"/>
      <c r="G245" s="65"/>
      <c r="H245" s="65"/>
      <c r="I245" s="65"/>
      <c r="J245" s="65"/>
      <c r="K245" s="65"/>
      <c r="L245" s="65"/>
    </row>
    <row r="246" ht="14" customHeight="1" spans="1:12">
      <c r="A246" s="60"/>
      <c r="B246" s="61">
        <v>20</v>
      </c>
      <c r="C246" s="30">
        <f t="shared" si="12"/>
        <v>0</v>
      </c>
      <c r="D246" s="65"/>
      <c r="E246" s="65"/>
      <c r="F246" s="65"/>
      <c r="G246" s="65"/>
      <c r="H246" s="65"/>
      <c r="I246" s="65"/>
      <c r="J246" s="65"/>
      <c r="K246" s="65"/>
      <c r="L246" s="65"/>
    </row>
    <row r="247" ht="14" customHeight="1" spans="1:12">
      <c r="A247" s="60"/>
      <c r="B247" s="61">
        <v>21</v>
      </c>
      <c r="C247" s="30">
        <f t="shared" si="12"/>
        <v>0</v>
      </c>
      <c r="D247" s="65"/>
      <c r="E247" s="65"/>
      <c r="F247" s="65"/>
      <c r="G247" s="65"/>
      <c r="H247" s="65"/>
      <c r="I247" s="65"/>
      <c r="J247" s="65"/>
      <c r="K247" s="65"/>
      <c r="L247" s="65"/>
    </row>
    <row r="248" ht="14" customHeight="1" spans="1:12">
      <c r="A248" s="60"/>
      <c r="B248" s="61">
        <v>22</v>
      </c>
      <c r="C248" s="30">
        <f t="shared" si="12"/>
        <v>0</v>
      </c>
      <c r="D248" s="65"/>
      <c r="E248" s="65"/>
      <c r="F248" s="65"/>
      <c r="G248" s="65"/>
      <c r="H248" s="65"/>
      <c r="I248" s="65"/>
      <c r="J248" s="65"/>
      <c r="K248" s="65"/>
      <c r="L248" s="65"/>
    </row>
    <row r="249" ht="14" customHeight="1" spans="1:12">
      <c r="A249" s="60"/>
      <c r="B249" s="61">
        <v>23</v>
      </c>
      <c r="C249" s="30">
        <f t="shared" si="12"/>
        <v>0</v>
      </c>
      <c r="D249" s="65"/>
      <c r="E249" s="65"/>
      <c r="F249" s="65"/>
      <c r="G249" s="65"/>
      <c r="H249" s="65"/>
      <c r="I249" s="65"/>
      <c r="J249" s="65"/>
      <c r="K249" s="65"/>
      <c r="L249" s="65"/>
    </row>
    <row r="250" ht="14" customHeight="1" spans="1:12">
      <c r="A250" s="60"/>
      <c r="B250" s="61">
        <v>24</v>
      </c>
      <c r="C250" s="30">
        <f t="shared" si="12"/>
        <v>0</v>
      </c>
      <c r="D250" s="65"/>
      <c r="E250" s="65"/>
      <c r="F250" s="65"/>
      <c r="G250" s="65"/>
      <c r="H250" s="65"/>
      <c r="I250" s="65"/>
      <c r="J250" s="65"/>
      <c r="K250" s="65"/>
      <c r="L250" s="65"/>
    </row>
    <row r="251" ht="14" customHeight="1" spans="1:12">
      <c r="A251" s="60"/>
      <c r="B251" s="61">
        <v>25</v>
      </c>
      <c r="C251" s="30">
        <f t="shared" si="12"/>
        <v>0</v>
      </c>
      <c r="D251" s="65"/>
      <c r="E251" s="65"/>
      <c r="F251" s="65"/>
      <c r="G251" s="65"/>
      <c r="H251" s="65"/>
      <c r="I251" s="65"/>
      <c r="J251" s="65"/>
      <c r="K251" s="65"/>
      <c r="L251" s="65"/>
    </row>
    <row r="252" ht="14" customHeight="1" spans="1:12">
      <c r="A252" s="60"/>
      <c r="B252" s="61">
        <v>26</v>
      </c>
      <c r="C252" s="30">
        <f t="shared" si="12"/>
        <v>0</v>
      </c>
      <c r="D252" s="65"/>
      <c r="E252" s="65"/>
      <c r="F252" s="65"/>
      <c r="G252" s="65"/>
      <c r="H252" s="65"/>
      <c r="I252" s="65"/>
      <c r="J252" s="65"/>
      <c r="K252" s="65"/>
      <c r="L252" s="65"/>
    </row>
    <row r="253" ht="14" customHeight="1" spans="1:12">
      <c r="A253" s="60"/>
      <c r="B253" s="61">
        <v>27</v>
      </c>
      <c r="C253" s="30">
        <f t="shared" si="12"/>
        <v>0</v>
      </c>
      <c r="D253" s="65"/>
      <c r="E253" s="65"/>
      <c r="F253" s="65"/>
      <c r="G253" s="65"/>
      <c r="H253" s="65"/>
      <c r="I253" s="65"/>
      <c r="J253" s="65"/>
      <c r="K253" s="65"/>
      <c r="L253" s="65"/>
    </row>
    <row r="254" ht="14" customHeight="1" spans="1:12">
      <c r="A254" s="60"/>
      <c r="B254" s="61">
        <v>28</v>
      </c>
      <c r="C254" s="30">
        <f t="shared" si="12"/>
        <v>0</v>
      </c>
      <c r="D254" s="65"/>
      <c r="E254" s="65"/>
      <c r="F254" s="65"/>
      <c r="G254" s="65"/>
      <c r="H254" s="65"/>
      <c r="I254" s="65"/>
      <c r="J254" s="65"/>
      <c r="K254" s="65"/>
      <c r="L254" s="65"/>
    </row>
    <row r="255" ht="14" customHeight="1" spans="1:12">
      <c r="A255" s="60"/>
      <c r="B255" s="61">
        <v>29</v>
      </c>
      <c r="C255" s="30">
        <f t="shared" si="12"/>
        <v>0</v>
      </c>
      <c r="D255" s="65"/>
      <c r="E255" s="65"/>
      <c r="F255" s="65"/>
      <c r="G255" s="65"/>
      <c r="H255" s="65"/>
      <c r="I255" s="65"/>
      <c r="J255" s="65"/>
      <c r="K255" s="65"/>
      <c r="L255" s="65"/>
    </row>
    <row r="256" ht="14" customHeight="1" spans="1:12">
      <c r="A256" s="60"/>
      <c r="B256" s="61">
        <v>30</v>
      </c>
      <c r="C256" s="30">
        <f t="shared" si="12"/>
        <v>0</v>
      </c>
      <c r="D256" s="65"/>
      <c r="E256" s="65"/>
      <c r="F256" s="65"/>
      <c r="G256" s="65"/>
      <c r="H256" s="65"/>
      <c r="I256" s="65"/>
      <c r="J256" s="65"/>
      <c r="K256" s="65"/>
      <c r="L256" s="65"/>
    </row>
    <row r="257" ht="15" customHeight="1" spans="1:12">
      <c r="A257" s="62"/>
      <c r="B257" s="63">
        <v>31</v>
      </c>
      <c r="C257" s="34">
        <f t="shared" si="12"/>
        <v>0</v>
      </c>
      <c r="D257" s="65"/>
      <c r="E257" s="65"/>
      <c r="F257" s="65"/>
      <c r="G257" s="65"/>
      <c r="H257" s="65"/>
      <c r="I257" s="65"/>
      <c r="J257" s="65"/>
      <c r="K257" s="65"/>
      <c r="L257" s="65"/>
    </row>
    <row r="258" ht="16.5" customHeight="1" spans="1:12">
      <c r="A258" s="20" t="s">
        <v>57</v>
      </c>
      <c r="B258" s="21"/>
      <c r="C258" s="22">
        <f>SUM(C259:C288)</f>
        <v>0</v>
      </c>
      <c r="D258" s="23">
        <f>SUM(D259:D288)</f>
        <v>0</v>
      </c>
      <c r="E258" s="23">
        <f>SUM(E259:E288)</f>
        <v>0</v>
      </c>
      <c r="F258" s="23">
        <f>SUM(F259:F288)</f>
        <v>0</v>
      </c>
      <c r="G258" s="23"/>
      <c r="H258" s="23">
        <f>SUM(H259:H288)</f>
        <v>0</v>
      </c>
      <c r="I258" s="23">
        <f>SUM(I259:I288)</f>
        <v>0</v>
      </c>
      <c r="J258" s="23">
        <f>SUM(J259:J288)</f>
        <v>0</v>
      </c>
      <c r="K258" s="45">
        <f>SUM(K259:K288)</f>
        <v>0</v>
      </c>
      <c r="L258" s="46">
        <f>SUM(L259:L288)</f>
        <v>0</v>
      </c>
    </row>
    <row r="259" ht="14.5" customHeight="1" spans="1:12">
      <c r="A259" s="58" t="s">
        <v>57</v>
      </c>
      <c r="B259" s="59">
        <v>1</v>
      </c>
      <c r="C259" s="26">
        <f t="shared" ref="C259:C288" si="13">SUM(D259:L259)</f>
        <v>0</v>
      </c>
      <c r="D259" s="65"/>
      <c r="E259" s="65"/>
      <c r="F259" s="65"/>
      <c r="G259" s="65"/>
      <c r="H259" s="65"/>
      <c r="I259" s="65"/>
      <c r="J259" s="65"/>
      <c r="K259" s="65"/>
      <c r="L259" s="65"/>
    </row>
    <row r="260" ht="14" customHeight="1" spans="1:12">
      <c r="A260" s="60"/>
      <c r="B260" s="61">
        <v>2</v>
      </c>
      <c r="C260" s="30">
        <f t="shared" si="13"/>
        <v>0</v>
      </c>
      <c r="D260" s="65"/>
      <c r="E260" s="65"/>
      <c r="F260" s="65"/>
      <c r="G260" s="65"/>
      <c r="H260" s="65"/>
      <c r="I260" s="65"/>
      <c r="J260" s="65"/>
      <c r="K260" s="65"/>
      <c r="L260" s="65"/>
    </row>
    <row r="261" ht="14" customHeight="1" spans="1:12">
      <c r="A261" s="60"/>
      <c r="B261" s="61">
        <v>3</v>
      </c>
      <c r="C261" s="30">
        <f t="shared" si="13"/>
        <v>0</v>
      </c>
      <c r="D261" s="65"/>
      <c r="E261" s="65"/>
      <c r="F261" s="65"/>
      <c r="G261" s="65"/>
      <c r="H261" s="65"/>
      <c r="I261" s="65"/>
      <c r="J261" s="65"/>
      <c r="K261" s="65"/>
      <c r="L261" s="65"/>
    </row>
    <row r="262" ht="14" customHeight="1" spans="1:12">
      <c r="A262" s="60"/>
      <c r="B262" s="61">
        <v>4</v>
      </c>
      <c r="C262" s="30">
        <f t="shared" si="13"/>
        <v>0</v>
      </c>
      <c r="D262" s="65"/>
      <c r="E262" s="65"/>
      <c r="F262" s="65"/>
      <c r="G262" s="65"/>
      <c r="H262" s="65"/>
      <c r="I262" s="65"/>
      <c r="J262" s="65"/>
      <c r="K262" s="65"/>
      <c r="L262" s="65"/>
    </row>
    <row r="263" ht="14" customHeight="1" spans="1:12">
      <c r="A263" s="60"/>
      <c r="B263" s="61">
        <v>5</v>
      </c>
      <c r="C263" s="30">
        <f t="shared" si="13"/>
        <v>0</v>
      </c>
      <c r="D263" s="65"/>
      <c r="E263" s="65"/>
      <c r="F263" s="65"/>
      <c r="G263" s="65"/>
      <c r="H263" s="65"/>
      <c r="I263" s="65"/>
      <c r="J263" s="65"/>
      <c r="K263" s="65"/>
      <c r="L263" s="65"/>
    </row>
    <row r="264" ht="14" customHeight="1" spans="1:12">
      <c r="A264" s="60"/>
      <c r="B264" s="61">
        <v>6</v>
      </c>
      <c r="C264" s="30">
        <f t="shared" si="13"/>
        <v>0</v>
      </c>
      <c r="D264" s="65"/>
      <c r="E264" s="65"/>
      <c r="F264" s="65"/>
      <c r="G264" s="65"/>
      <c r="H264" s="65"/>
      <c r="I264" s="65"/>
      <c r="J264" s="65"/>
      <c r="K264" s="65"/>
      <c r="L264" s="65"/>
    </row>
    <row r="265" ht="14" customHeight="1" spans="1:12">
      <c r="A265" s="60"/>
      <c r="B265" s="61">
        <v>7</v>
      </c>
      <c r="C265" s="30">
        <f t="shared" si="13"/>
        <v>0</v>
      </c>
      <c r="D265" s="65"/>
      <c r="E265" s="65"/>
      <c r="F265" s="65"/>
      <c r="G265" s="65"/>
      <c r="H265" s="65"/>
      <c r="I265" s="65"/>
      <c r="J265" s="65"/>
      <c r="K265" s="65"/>
      <c r="L265" s="65"/>
    </row>
    <row r="266" ht="14" customHeight="1" spans="1:12">
      <c r="A266" s="60"/>
      <c r="B266" s="61">
        <v>8</v>
      </c>
      <c r="C266" s="30">
        <f t="shared" si="13"/>
        <v>0</v>
      </c>
      <c r="D266" s="65"/>
      <c r="E266" s="65"/>
      <c r="F266" s="65"/>
      <c r="G266" s="65"/>
      <c r="H266" s="65"/>
      <c r="I266" s="65"/>
      <c r="J266" s="65"/>
      <c r="K266" s="65"/>
      <c r="L266" s="65"/>
    </row>
    <row r="267" ht="14" customHeight="1" spans="1:12">
      <c r="A267" s="60"/>
      <c r="B267" s="61">
        <v>9</v>
      </c>
      <c r="C267" s="30">
        <f t="shared" si="13"/>
        <v>0</v>
      </c>
      <c r="D267" s="65"/>
      <c r="E267" s="65"/>
      <c r="F267" s="65"/>
      <c r="G267" s="65"/>
      <c r="H267" s="65"/>
      <c r="I267" s="65"/>
      <c r="J267" s="65"/>
      <c r="K267" s="65"/>
      <c r="L267" s="65"/>
    </row>
    <row r="268" ht="14" customHeight="1" spans="1:12">
      <c r="A268" s="60"/>
      <c r="B268" s="61">
        <v>10</v>
      </c>
      <c r="C268" s="30">
        <f t="shared" si="13"/>
        <v>0</v>
      </c>
      <c r="D268" s="65"/>
      <c r="E268" s="65"/>
      <c r="F268" s="65"/>
      <c r="G268" s="65"/>
      <c r="H268" s="65"/>
      <c r="I268" s="65"/>
      <c r="J268" s="65"/>
      <c r="K268" s="65"/>
      <c r="L268" s="65"/>
    </row>
    <row r="269" ht="14" customHeight="1" spans="1:12">
      <c r="A269" s="60"/>
      <c r="B269" s="61">
        <v>11</v>
      </c>
      <c r="C269" s="30">
        <f t="shared" si="13"/>
        <v>0</v>
      </c>
      <c r="D269" s="65"/>
      <c r="E269" s="65"/>
      <c r="F269" s="65"/>
      <c r="G269" s="65"/>
      <c r="H269" s="65"/>
      <c r="I269" s="65"/>
      <c r="J269" s="65"/>
      <c r="K269" s="65"/>
      <c r="L269" s="65"/>
    </row>
    <row r="270" ht="14" customHeight="1" spans="1:12">
      <c r="A270" s="60"/>
      <c r="B270" s="61">
        <v>12</v>
      </c>
      <c r="C270" s="30">
        <f t="shared" si="13"/>
        <v>0</v>
      </c>
      <c r="D270" s="65"/>
      <c r="E270" s="65"/>
      <c r="F270" s="65"/>
      <c r="G270" s="65"/>
      <c r="H270" s="65"/>
      <c r="I270" s="65"/>
      <c r="J270" s="65"/>
      <c r="K270" s="65"/>
      <c r="L270" s="65"/>
    </row>
    <row r="271" ht="14" customHeight="1" spans="1:12">
      <c r="A271" s="60"/>
      <c r="B271" s="61">
        <v>13</v>
      </c>
      <c r="C271" s="30">
        <f t="shared" si="13"/>
        <v>0</v>
      </c>
      <c r="D271" s="65"/>
      <c r="E271" s="65"/>
      <c r="F271" s="65"/>
      <c r="G271" s="65"/>
      <c r="H271" s="65"/>
      <c r="I271" s="65"/>
      <c r="J271" s="65"/>
      <c r="K271" s="65"/>
      <c r="L271" s="65"/>
    </row>
    <row r="272" ht="14" customHeight="1" spans="1:12">
      <c r="A272" s="60"/>
      <c r="B272" s="61">
        <v>14</v>
      </c>
      <c r="C272" s="30">
        <f t="shared" si="13"/>
        <v>0</v>
      </c>
      <c r="D272" s="65"/>
      <c r="E272" s="65"/>
      <c r="F272" s="65"/>
      <c r="G272" s="65"/>
      <c r="H272" s="65"/>
      <c r="I272" s="65"/>
      <c r="J272" s="65"/>
      <c r="K272" s="65"/>
      <c r="L272" s="65"/>
    </row>
    <row r="273" ht="14" customHeight="1" spans="1:12">
      <c r="A273" s="60"/>
      <c r="B273" s="61">
        <v>15</v>
      </c>
      <c r="C273" s="30">
        <f t="shared" si="13"/>
        <v>0</v>
      </c>
      <c r="D273" s="65"/>
      <c r="E273" s="65"/>
      <c r="F273" s="65"/>
      <c r="G273" s="65"/>
      <c r="H273" s="65"/>
      <c r="I273" s="65"/>
      <c r="J273" s="65"/>
      <c r="K273" s="65"/>
      <c r="L273" s="65"/>
    </row>
    <row r="274" ht="14" customHeight="1" spans="1:12">
      <c r="A274" s="60"/>
      <c r="B274" s="61">
        <v>16</v>
      </c>
      <c r="C274" s="30">
        <f t="shared" si="13"/>
        <v>0</v>
      </c>
      <c r="D274" s="65"/>
      <c r="E274" s="65"/>
      <c r="F274" s="65"/>
      <c r="G274" s="65"/>
      <c r="H274" s="65"/>
      <c r="I274" s="65"/>
      <c r="J274" s="65"/>
      <c r="K274" s="65"/>
      <c r="L274" s="65"/>
    </row>
    <row r="275" ht="14" customHeight="1" spans="1:12">
      <c r="A275" s="60"/>
      <c r="B275" s="61">
        <v>17</v>
      </c>
      <c r="C275" s="30">
        <f t="shared" si="13"/>
        <v>0</v>
      </c>
      <c r="D275" s="65"/>
      <c r="E275" s="65"/>
      <c r="F275" s="65"/>
      <c r="G275" s="65"/>
      <c r="H275" s="65"/>
      <c r="I275" s="65"/>
      <c r="J275" s="65"/>
      <c r="K275" s="65"/>
      <c r="L275" s="65"/>
    </row>
    <row r="276" ht="14" customHeight="1" spans="1:13">
      <c r="A276" s="60"/>
      <c r="B276" s="61">
        <v>18</v>
      </c>
      <c r="C276" s="30">
        <f t="shared" si="13"/>
        <v>0</v>
      </c>
      <c r="D276" s="65"/>
      <c r="E276" s="65"/>
      <c r="F276" s="65"/>
      <c r="G276" s="65"/>
      <c r="H276" s="65"/>
      <c r="I276" s="65"/>
      <c r="J276" s="65"/>
      <c r="K276" s="65"/>
      <c r="L276" s="65"/>
      <c r="M276" s="68"/>
    </row>
    <row r="277" ht="14" customHeight="1" spans="1:12">
      <c r="A277" s="60"/>
      <c r="B277" s="61">
        <v>19</v>
      </c>
      <c r="C277" s="30">
        <f t="shared" si="13"/>
        <v>0</v>
      </c>
      <c r="D277" s="65"/>
      <c r="E277" s="65"/>
      <c r="F277" s="65"/>
      <c r="G277" s="65"/>
      <c r="H277" s="65"/>
      <c r="I277" s="65"/>
      <c r="J277" s="65"/>
      <c r="K277" s="65"/>
      <c r="L277" s="65"/>
    </row>
    <row r="278" ht="14" customHeight="1" spans="1:12">
      <c r="A278" s="60"/>
      <c r="B278" s="61">
        <v>20</v>
      </c>
      <c r="C278" s="30">
        <f t="shared" si="13"/>
        <v>0</v>
      </c>
      <c r="D278" s="65"/>
      <c r="E278" s="65"/>
      <c r="F278" s="65"/>
      <c r="G278" s="65"/>
      <c r="H278" s="65"/>
      <c r="I278" s="65"/>
      <c r="J278" s="65"/>
      <c r="K278" s="65"/>
      <c r="L278" s="65"/>
    </row>
    <row r="279" ht="14" customHeight="1" spans="1:12">
      <c r="A279" s="60"/>
      <c r="B279" s="61">
        <v>21</v>
      </c>
      <c r="C279" s="30">
        <f t="shared" si="13"/>
        <v>0</v>
      </c>
      <c r="D279" s="65"/>
      <c r="E279" s="65"/>
      <c r="F279" s="65"/>
      <c r="G279" s="65"/>
      <c r="H279" s="65"/>
      <c r="I279" s="65"/>
      <c r="J279" s="65"/>
      <c r="K279" s="65"/>
      <c r="L279" s="65"/>
    </row>
    <row r="280" ht="14" customHeight="1" spans="1:12">
      <c r="A280" s="60"/>
      <c r="B280" s="61">
        <v>22</v>
      </c>
      <c r="C280" s="30">
        <f t="shared" si="13"/>
        <v>0</v>
      </c>
      <c r="D280" s="65"/>
      <c r="E280" s="65"/>
      <c r="F280" s="65"/>
      <c r="G280" s="65"/>
      <c r="H280" s="65"/>
      <c r="I280" s="65"/>
      <c r="J280" s="65"/>
      <c r="K280" s="65"/>
      <c r="L280" s="65"/>
    </row>
    <row r="281" ht="14" customHeight="1" spans="1:12">
      <c r="A281" s="60"/>
      <c r="B281" s="61">
        <v>23</v>
      </c>
      <c r="C281" s="30">
        <f t="shared" si="13"/>
        <v>0</v>
      </c>
      <c r="D281" s="65"/>
      <c r="E281" s="65"/>
      <c r="F281" s="65"/>
      <c r="G281" s="65"/>
      <c r="H281" s="65"/>
      <c r="I281" s="65"/>
      <c r="J281" s="65"/>
      <c r="K281" s="65"/>
      <c r="L281" s="65"/>
    </row>
    <row r="282" ht="14" customHeight="1" spans="1:12">
      <c r="A282" s="60"/>
      <c r="B282" s="61">
        <v>24</v>
      </c>
      <c r="C282" s="30">
        <f t="shared" si="13"/>
        <v>0</v>
      </c>
      <c r="D282" s="65"/>
      <c r="E282" s="65"/>
      <c r="F282" s="65"/>
      <c r="G282" s="65"/>
      <c r="H282" s="65"/>
      <c r="I282" s="65"/>
      <c r="J282" s="65"/>
      <c r="K282" s="65"/>
      <c r="L282" s="65"/>
    </row>
    <row r="283" ht="14" customHeight="1" spans="1:12">
      <c r="A283" s="60"/>
      <c r="B283" s="61">
        <v>25</v>
      </c>
      <c r="C283" s="30">
        <f t="shared" si="13"/>
        <v>0</v>
      </c>
      <c r="D283" s="65"/>
      <c r="E283" s="65"/>
      <c r="F283" s="65"/>
      <c r="G283" s="65"/>
      <c r="H283" s="65"/>
      <c r="I283" s="65"/>
      <c r="J283" s="65"/>
      <c r="K283" s="65"/>
      <c r="L283" s="65"/>
    </row>
    <row r="284" ht="14" customHeight="1" spans="1:12">
      <c r="A284" s="60"/>
      <c r="B284" s="61">
        <v>26</v>
      </c>
      <c r="C284" s="30">
        <f t="shared" si="13"/>
        <v>0</v>
      </c>
      <c r="D284" s="65"/>
      <c r="E284" s="65"/>
      <c r="F284" s="65"/>
      <c r="G284" s="65"/>
      <c r="H284" s="65"/>
      <c r="I284" s="65"/>
      <c r="J284" s="65"/>
      <c r="K284" s="65"/>
      <c r="L284" s="65"/>
    </row>
    <row r="285" ht="14" customHeight="1" spans="1:12">
      <c r="A285" s="60"/>
      <c r="B285" s="61">
        <v>27</v>
      </c>
      <c r="C285" s="30">
        <f t="shared" si="13"/>
        <v>0</v>
      </c>
      <c r="D285" s="65"/>
      <c r="E285" s="65"/>
      <c r="F285" s="65"/>
      <c r="G285" s="65"/>
      <c r="H285" s="65"/>
      <c r="I285" s="65"/>
      <c r="J285" s="65"/>
      <c r="K285" s="65"/>
      <c r="L285" s="65"/>
    </row>
    <row r="286" ht="14" customHeight="1" spans="1:12">
      <c r="A286" s="60"/>
      <c r="B286" s="61">
        <v>28</v>
      </c>
      <c r="C286" s="30">
        <f t="shared" si="13"/>
        <v>0</v>
      </c>
      <c r="D286" s="65"/>
      <c r="E286" s="65"/>
      <c r="F286" s="65"/>
      <c r="G286" s="65"/>
      <c r="H286" s="65"/>
      <c r="I286" s="65"/>
      <c r="J286" s="65"/>
      <c r="K286" s="65"/>
      <c r="L286" s="65"/>
    </row>
    <row r="287" ht="14" customHeight="1" spans="1:12">
      <c r="A287" s="60"/>
      <c r="B287" s="61">
        <v>29</v>
      </c>
      <c r="C287" s="30">
        <f t="shared" si="13"/>
        <v>0</v>
      </c>
      <c r="D287" s="65"/>
      <c r="E287" s="65"/>
      <c r="F287" s="65"/>
      <c r="G287" s="65"/>
      <c r="H287" s="65"/>
      <c r="I287" s="65"/>
      <c r="J287" s="65"/>
      <c r="K287" s="65"/>
      <c r="L287" s="65"/>
    </row>
    <row r="288" ht="15" customHeight="1" spans="1:12">
      <c r="A288" s="62"/>
      <c r="B288" s="63">
        <v>30</v>
      </c>
      <c r="C288" s="34">
        <f t="shared" si="13"/>
        <v>0</v>
      </c>
      <c r="D288" s="65"/>
      <c r="E288" s="65"/>
      <c r="F288" s="65"/>
      <c r="G288" s="65"/>
      <c r="H288" s="65"/>
      <c r="I288" s="65"/>
      <c r="J288" s="65"/>
      <c r="K288" s="65"/>
      <c r="L288" s="65"/>
    </row>
    <row r="289" ht="15" customHeight="1" spans="1:12">
      <c r="A289" s="56" t="s">
        <v>58</v>
      </c>
      <c r="B289" s="57"/>
      <c r="C289" s="18">
        <f>C290+C322+C353</f>
        <v>0</v>
      </c>
      <c r="D289" s="19">
        <f>D290+D322+D353</f>
        <v>0</v>
      </c>
      <c r="E289" s="19">
        <f>E290+E322+E353</f>
        <v>0</v>
      </c>
      <c r="F289" s="19">
        <f>F290+F322+F353</f>
        <v>0</v>
      </c>
      <c r="G289" s="19"/>
      <c r="H289" s="19">
        <f>H290+H322+H353</f>
        <v>0</v>
      </c>
      <c r="I289" s="19">
        <f>I290+I322+I353</f>
        <v>0</v>
      </c>
      <c r="J289" s="19">
        <f>J290+J322+J353</f>
        <v>0</v>
      </c>
      <c r="K289" s="43">
        <f>K290+K322+K353</f>
        <v>0</v>
      </c>
      <c r="L289" s="44">
        <f>L290+L322+L353</f>
        <v>0</v>
      </c>
    </row>
    <row r="290" ht="16.5" customHeight="1" spans="1:12">
      <c r="A290" s="20" t="s">
        <v>59</v>
      </c>
      <c r="B290" s="21"/>
      <c r="C290" s="22">
        <f>SUM(C291:C321)</f>
        <v>0</v>
      </c>
      <c r="D290" s="69">
        <f>SUM(D291:D321)</f>
        <v>0</v>
      </c>
      <c r="E290" s="69">
        <f>SUM(E291:E321)</f>
        <v>0</v>
      </c>
      <c r="F290" s="69">
        <f>SUM(F291:F321)</f>
        <v>0</v>
      </c>
      <c r="G290" s="69"/>
      <c r="H290" s="69">
        <f>SUM(H291:H321)</f>
        <v>0</v>
      </c>
      <c r="I290" s="69">
        <f>SUM(I291:I321)</f>
        <v>0</v>
      </c>
      <c r="J290" s="69">
        <f>SUM(J291:J321)</f>
        <v>0</v>
      </c>
      <c r="K290" s="70">
        <f>SUM(K291:K321)</f>
        <v>0</v>
      </c>
      <c r="L290" s="71">
        <f>SUM(L291:L321)</f>
        <v>0</v>
      </c>
    </row>
    <row r="291" ht="14.5" customHeight="1" spans="1:12">
      <c r="A291" s="58" t="s">
        <v>59</v>
      </c>
      <c r="B291" s="59">
        <v>1</v>
      </c>
      <c r="C291" s="26">
        <f t="shared" ref="C291:C321" si="14">SUM(D291:L291)</f>
        <v>0</v>
      </c>
      <c r="D291" s="65"/>
      <c r="E291" s="65"/>
      <c r="F291" s="65"/>
      <c r="G291" s="65"/>
      <c r="H291" s="65"/>
      <c r="I291" s="65"/>
      <c r="J291" s="65"/>
      <c r="K291" s="65"/>
      <c r="L291" s="65"/>
    </row>
    <row r="292" ht="14" customHeight="1" spans="1:12">
      <c r="A292" s="60"/>
      <c r="B292" s="61">
        <v>2</v>
      </c>
      <c r="C292" s="30">
        <f t="shared" si="14"/>
        <v>0</v>
      </c>
      <c r="D292" s="65"/>
      <c r="E292" s="65"/>
      <c r="F292" s="65"/>
      <c r="G292" s="65"/>
      <c r="H292" s="65"/>
      <c r="I292" s="65"/>
      <c r="J292" s="65"/>
      <c r="K292" s="65"/>
      <c r="L292" s="65"/>
    </row>
    <row r="293" ht="14" customHeight="1" spans="1:12">
      <c r="A293" s="60"/>
      <c r="B293" s="61">
        <v>3</v>
      </c>
      <c r="C293" s="30">
        <f t="shared" si="14"/>
        <v>0</v>
      </c>
      <c r="D293" s="65"/>
      <c r="E293" s="65"/>
      <c r="F293" s="65"/>
      <c r="G293" s="65"/>
      <c r="H293" s="65"/>
      <c r="I293" s="65"/>
      <c r="J293" s="65"/>
      <c r="K293" s="65"/>
      <c r="L293" s="65"/>
    </row>
    <row r="294" ht="14" customHeight="1" spans="1:12">
      <c r="A294" s="60"/>
      <c r="B294" s="61">
        <v>4</v>
      </c>
      <c r="C294" s="30">
        <f t="shared" si="14"/>
        <v>0</v>
      </c>
      <c r="D294" s="65"/>
      <c r="E294" s="65"/>
      <c r="F294" s="65"/>
      <c r="G294" s="65"/>
      <c r="H294" s="65"/>
      <c r="I294" s="65"/>
      <c r="J294" s="65"/>
      <c r="K294" s="65"/>
      <c r="L294" s="65"/>
    </row>
    <row r="295" ht="14" customHeight="1" spans="1:12">
      <c r="A295" s="60"/>
      <c r="B295" s="61">
        <v>5</v>
      </c>
      <c r="C295" s="30">
        <f t="shared" si="14"/>
        <v>0</v>
      </c>
      <c r="D295" s="65"/>
      <c r="E295" s="65"/>
      <c r="F295" s="65"/>
      <c r="G295" s="65"/>
      <c r="H295" s="65"/>
      <c r="I295" s="65"/>
      <c r="J295" s="65"/>
      <c r="K295" s="65"/>
      <c r="L295" s="65"/>
    </row>
    <row r="296" ht="14" customHeight="1" spans="1:12">
      <c r="A296" s="60"/>
      <c r="B296" s="61">
        <v>6</v>
      </c>
      <c r="C296" s="30">
        <f t="shared" si="14"/>
        <v>0</v>
      </c>
      <c r="D296" s="65"/>
      <c r="E296" s="65"/>
      <c r="F296" s="65"/>
      <c r="G296" s="65"/>
      <c r="H296" s="65"/>
      <c r="I296" s="65"/>
      <c r="J296" s="65"/>
      <c r="K296" s="65"/>
      <c r="L296" s="65"/>
    </row>
    <row r="297" ht="14" customHeight="1" spans="1:12">
      <c r="A297" s="60"/>
      <c r="B297" s="61">
        <v>7</v>
      </c>
      <c r="C297" s="30">
        <f t="shared" si="14"/>
        <v>0</v>
      </c>
      <c r="D297" s="65"/>
      <c r="E297" s="65"/>
      <c r="F297" s="65"/>
      <c r="G297" s="65"/>
      <c r="H297" s="65"/>
      <c r="I297" s="65"/>
      <c r="J297" s="65"/>
      <c r="K297" s="65"/>
      <c r="L297" s="65"/>
    </row>
    <row r="298" ht="14" customHeight="1" spans="1:12">
      <c r="A298" s="60"/>
      <c r="B298" s="61">
        <v>8</v>
      </c>
      <c r="C298" s="30">
        <f t="shared" si="14"/>
        <v>0</v>
      </c>
      <c r="D298" s="65"/>
      <c r="E298" s="65"/>
      <c r="F298" s="65"/>
      <c r="G298" s="65"/>
      <c r="H298" s="65"/>
      <c r="I298" s="65"/>
      <c r="J298" s="65"/>
      <c r="K298" s="65"/>
      <c r="L298" s="65"/>
    </row>
    <row r="299" ht="14" customHeight="1" spans="1:12">
      <c r="A299" s="60"/>
      <c r="B299" s="61">
        <v>9</v>
      </c>
      <c r="C299" s="30">
        <f t="shared" si="14"/>
        <v>0</v>
      </c>
      <c r="D299" s="65"/>
      <c r="E299" s="65"/>
      <c r="F299" s="65"/>
      <c r="G299" s="65"/>
      <c r="H299" s="65"/>
      <c r="I299" s="65"/>
      <c r="J299" s="65"/>
      <c r="K299" s="65"/>
      <c r="L299" s="65"/>
    </row>
    <row r="300" ht="14" customHeight="1" spans="1:12">
      <c r="A300" s="60"/>
      <c r="B300" s="61">
        <v>10</v>
      </c>
      <c r="C300" s="30">
        <f t="shared" si="14"/>
        <v>0</v>
      </c>
      <c r="D300" s="65"/>
      <c r="E300" s="65"/>
      <c r="F300" s="65"/>
      <c r="G300" s="65"/>
      <c r="H300" s="65"/>
      <c r="I300" s="65"/>
      <c r="J300" s="65"/>
      <c r="K300" s="65"/>
      <c r="L300" s="65"/>
    </row>
    <row r="301" ht="14" customHeight="1" spans="1:12">
      <c r="A301" s="60"/>
      <c r="B301" s="61">
        <v>11</v>
      </c>
      <c r="C301" s="30">
        <f t="shared" si="14"/>
        <v>0</v>
      </c>
      <c r="D301" s="65"/>
      <c r="E301" s="65"/>
      <c r="F301" s="65"/>
      <c r="G301" s="65"/>
      <c r="H301" s="65"/>
      <c r="I301" s="65"/>
      <c r="J301" s="65"/>
      <c r="K301" s="65"/>
      <c r="L301" s="65"/>
    </row>
    <row r="302" ht="14" customHeight="1" spans="1:12">
      <c r="A302" s="60"/>
      <c r="B302" s="61">
        <v>12</v>
      </c>
      <c r="C302" s="30">
        <f t="shared" si="14"/>
        <v>0</v>
      </c>
      <c r="D302" s="65"/>
      <c r="E302" s="65"/>
      <c r="F302" s="65"/>
      <c r="G302" s="65"/>
      <c r="H302" s="65"/>
      <c r="I302" s="65"/>
      <c r="J302" s="65"/>
      <c r="K302" s="65"/>
      <c r="L302" s="65"/>
    </row>
    <row r="303" ht="14" customHeight="1" spans="1:12">
      <c r="A303" s="60"/>
      <c r="B303" s="61">
        <v>13</v>
      </c>
      <c r="C303" s="30">
        <f t="shared" si="14"/>
        <v>0</v>
      </c>
      <c r="D303" s="65"/>
      <c r="E303" s="65"/>
      <c r="F303" s="65"/>
      <c r="G303" s="65"/>
      <c r="H303" s="65"/>
      <c r="I303" s="65"/>
      <c r="J303" s="65"/>
      <c r="K303" s="65"/>
      <c r="L303" s="65"/>
    </row>
    <row r="304" ht="14" customHeight="1" spans="1:12">
      <c r="A304" s="60"/>
      <c r="B304" s="61">
        <v>14</v>
      </c>
      <c r="C304" s="30">
        <f t="shared" si="14"/>
        <v>0</v>
      </c>
      <c r="D304" s="65"/>
      <c r="E304" s="65"/>
      <c r="F304" s="65"/>
      <c r="G304" s="65"/>
      <c r="H304" s="65"/>
      <c r="I304" s="65"/>
      <c r="J304" s="65"/>
      <c r="K304" s="65"/>
      <c r="L304" s="65"/>
    </row>
    <row r="305" ht="14" customHeight="1" spans="1:12">
      <c r="A305" s="60"/>
      <c r="B305" s="61">
        <v>15</v>
      </c>
      <c r="C305" s="30">
        <f t="shared" si="14"/>
        <v>0</v>
      </c>
      <c r="D305" s="65"/>
      <c r="E305" s="65"/>
      <c r="F305" s="65"/>
      <c r="G305" s="65"/>
      <c r="H305" s="65"/>
      <c r="I305" s="65"/>
      <c r="J305" s="65"/>
      <c r="K305" s="65"/>
      <c r="L305" s="65"/>
    </row>
    <row r="306" ht="14" customHeight="1" spans="1:12">
      <c r="A306" s="60"/>
      <c r="B306" s="61">
        <v>16</v>
      </c>
      <c r="C306" s="30">
        <f t="shared" si="14"/>
        <v>0</v>
      </c>
      <c r="D306" s="65"/>
      <c r="E306" s="65"/>
      <c r="F306" s="65"/>
      <c r="G306" s="65"/>
      <c r="H306" s="65"/>
      <c r="I306" s="65"/>
      <c r="J306" s="65"/>
      <c r="K306" s="65"/>
      <c r="L306" s="65"/>
    </row>
    <row r="307" ht="14" customHeight="1" spans="1:12">
      <c r="A307" s="60"/>
      <c r="B307" s="61">
        <v>17</v>
      </c>
      <c r="C307" s="30">
        <f t="shared" si="14"/>
        <v>0</v>
      </c>
      <c r="D307" s="65"/>
      <c r="E307" s="65"/>
      <c r="F307" s="65"/>
      <c r="G307" s="65"/>
      <c r="H307" s="65"/>
      <c r="I307" s="65"/>
      <c r="J307" s="65"/>
      <c r="K307" s="65"/>
      <c r="L307" s="65"/>
    </row>
    <row r="308" ht="14" customHeight="1" spans="1:12">
      <c r="A308" s="60"/>
      <c r="B308" s="61">
        <v>18</v>
      </c>
      <c r="C308" s="30">
        <f t="shared" si="14"/>
        <v>0</v>
      </c>
      <c r="D308" s="65"/>
      <c r="E308" s="65"/>
      <c r="F308" s="65"/>
      <c r="G308" s="65"/>
      <c r="H308" s="65"/>
      <c r="I308" s="65"/>
      <c r="J308" s="65"/>
      <c r="K308" s="65"/>
      <c r="L308" s="65"/>
    </row>
    <row r="309" ht="14" customHeight="1" spans="1:12">
      <c r="A309" s="60"/>
      <c r="B309" s="61">
        <v>19</v>
      </c>
      <c r="C309" s="30">
        <f t="shared" si="14"/>
        <v>0</v>
      </c>
      <c r="D309" s="65"/>
      <c r="E309" s="65"/>
      <c r="F309" s="65"/>
      <c r="G309" s="65"/>
      <c r="H309" s="65"/>
      <c r="I309" s="65"/>
      <c r="J309" s="65"/>
      <c r="K309" s="65"/>
      <c r="L309" s="65"/>
    </row>
    <row r="310" ht="14" customHeight="1" spans="1:12">
      <c r="A310" s="60"/>
      <c r="B310" s="61">
        <v>20</v>
      </c>
      <c r="C310" s="30">
        <f t="shared" si="14"/>
        <v>0</v>
      </c>
      <c r="D310" s="65"/>
      <c r="E310" s="65"/>
      <c r="F310" s="65"/>
      <c r="G310" s="65"/>
      <c r="H310" s="65"/>
      <c r="I310" s="65"/>
      <c r="J310" s="65"/>
      <c r="K310" s="65"/>
      <c r="L310" s="65"/>
    </row>
    <row r="311" ht="14" customHeight="1" spans="1:12">
      <c r="A311" s="60"/>
      <c r="B311" s="61">
        <v>21</v>
      </c>
      <c r="C311" s="30">
        <f t="shared" si="14"/>
        <v>0</v>
      </c>
      <c r="D311" s="65"/>
      <c r="E311" s="65"/>
      <c r="F311" s="65"/>
      <c r="G311" s="65"/>
      <c r="H311" s="65"/>
      <c r="I311" s="65"/>
      <c r="J311" s="65"/>
      <c r="K311" s="65"/>
      <c r="L311" s="65"/>
    </row>
    <row r="312" ht="14" customHeight="1" spans="1:12">
      <c r="A312" s="60"/>
      <c r="B312" s="61">
        <v>22</v>
      </c>
      <c r="C312" s="30">
        <f t="shared" si="14"/>
        <v>0</v>
      </c>
      <c r="D312" s="65"/>
      <c r="E312" s="65"/>
      <c r="F312" s="65"/>
      <c r="G312" s="65"/>
      <c r="H312" s="65"/>
      <c r="I312" s="65"/>
      <c r="J312" s="65"/>
      <c r="K312" s="65"/>
      <c r="L312" s="65"/>
    </row>
    <row r="313" ht="14" customHeight="1" spans="1:12">
      <c r="A313" s="60"/>
      <c r="B313" s="61">
        <v>23</v>
      </c>
      <c r="C313" s="30">
        <f t="shared" si="14"/>
        <v>0</v>
      </c>
      <c r="D313" s="65"/>
      <c r="E313" s="65"/>
      <c r="F313" s="65"/>
      <c r="G313" s="65"/>
      <c r="H313" s="65"/>
      <c r="I313" s="65"/>
      <c r="J313" s="65"/>
      <c r="K313" s="65"/>
      <c r="L313" s="65"/>
    </row>
    <row r="314" ht="14" customHeight="1" spans="1:12">
      <c r="A314" s="60"/>
      <c r="B314" s="61">
        <v>24</v>
      </c>
      <c r="C314" s="30">
        <f t="shared" si="14"/>
        <v>0</v>
      </c>
      <c r="D314" s="65"/>
      <c r="E314" s="65"/>
      <c r="F314" s="65"/>
      <c r="G314" s="65"/>
      <c r="H314" s="65"/>
      <c r="I314" s="65"/>
      <c r="J314" s="65"/>
      <c r="K314" s="65"/>
      <c r="L314" s="65"/>
    </row>
    <row r="315" ht="14" customHeight="1" spans="1:12">
      <c r="A315" s="60"/>
      <c r="B315" s="61">
        <v>25</v>
      </c>
      <c r="C315" s="30">
        <f t="shared" si="14"/>
        <v>0</v>
      </c>
      <c r="D315" s="65"/>
      <c r="E315" s="65"/>
      <c r="F315" s="65"/>
      <c r="G315" s="65"/>
      <c r="H315" s="65"/>
      <c r="I315" s="65"/>
      <c r="J315" s="65"/>
      <c r="K315" s="65"/>
      <c r="L315" s="65"/>
    </row>
    <row r="316" ht="14" customHeight="1" spans="1:12">
      <c r="A316" s="60"/>
      <c r="B316" s="61">
        <v>26</v>
      </c>
      <c r="C316" s="30">
        <f t="shared" si="14"/>
        <v>0</v>
      </c>
      <c r="D316" s="65"/>
      <c r="E316" s="65"/>
      <c r="F316" s="65"/>
      <c r="G316" s="65"/>
      <c r="H316" s="65"/>
      <c r="I316" s="65"/>
      <c r="J316" s="65"/>
      <c r="K316" s="65"/>
      <c r="L316" s="65"/>
    </row>
    <row r="317" ht="14" customHeight="1" spans="1:12">
      <c r="A317" s="60"/>
      <c r="B317" s="61">
        <v>27</v>
      </c>
      <c r="C317" s="30">
        <f t="shared" si="14"/>
        <v>0</v>
      </c>
      <c r="D317" s="65"/>
      <c r="E317" s="65"/>
      <c r="F317" s="65"/>
      <c r="G317" s="65"/>
      <c r="H317" s="65"/>
      <c r="I317" s="65"/>
      <c r="J317" s="65"/>
      <c r="K317" s="65"/>
      <c r="L317" s="65"/>
    </row>
    <row r="318" ht="14" customHeight="1" spans="1:12">
      <c r="A318" s="60"/>
      <c r="B318" s="61">
        <v>28</v>
      </c>
      <c r="C318" s="30">
        <f t="shared" si="14"/>
        <v>0</v>
      </c>
      <c r="D318" s="65"/>
      <c r="E318" s="65"/>
      <c r="F318" s="65"/>
      <c r="G318" s="65"/>
      <c r="H318" s="65"/>
      <c r="I318" s="65"/>
      <c r="J318" s="65"/>
      <c r="K318" s="65"/>
      <c r="L318" s="65"/>
    </row>
    <row r="319" ht="14" customHeight="1" spans="1:12">
      <c r="A319" s="60"/>
      <c r="B319" s="61">
        <v>29</v>
      </c>
      <c r="C319" s="30">
        <f t="shared" si="14"/>
        <v>0</v>
      </c>
      <c r="D319" s="65"/>
      <c r="E319" s="65"/>
      <c r="F319" s="65"/>
      <c r="G319" s="65"/>
      <c r="H319" s="65"/>
      <c r="I319" s="65"/>
      <c r="J319" s="65"/>
      <c r="K319" s="65"/>
      <c r="L319" s="65"/>
    </row>
    <row r="320" ht="14" customHeight="1" spans="1:12">
      <c r="A320" s="60"/>
      <c r="B320" s="61">
        <v>30</v>
      </c>
      <c r="C320" s="30">
        <f t="shared" si="14"/>
        <v>0</v>
      </c>
      <c r="D320" s="65"/>
      <c r="E320" s="65"/>
      <c r="F320" s="65"/>
      <c r="G320" s="65"/>
      <c r="H320" s="65"/>
      <c r="I320" s="65"/>
      <c r="J320" s="65"/>
      <c r="K320" s="65"/>
      <c r="L320" s="65"/>
    </row>
    <row r="321" ht="15" customHeight="1" spans="1:12">
      <c r="A321" s="62"/>
      <c r="B321" s="63">
        <v>31</v>
      </c>
      <c r="C321" s="34">
        <f t="shared" si="14"/>
        <v>0</v>
      </c>
      <c r="D321" s="65"/>
      <c r="E321" s="65"/>
      <c r="F321" s="65"/>
      <c r="G321" s="65"/>
      <c r="H321" s="65"/>
      <c r="I321" s="65"/>
      <c r="J321" s="65"/>
      <c r="K321" s="65"/>
      <c r="L321" s="65"/>
    </row>
    <row r="322" ht="16.5" customHeight="1" spans="1:12">
      <c r="A322" s="20" t="s">
        <v>60</v>
      </c>
      <c r="B322" s="21"/>
      <c r="C322" s="22">
        <f>SUM(C323:C352)</f>
        <v>0</v>
      </c>
      <c r="D322" s="23">
        <f>SUM(D323:D352)</f>
        <v>0</v>
      </c>
      <c r="E322" s="23">
        <f>SUM(E323:E352)</f>
        <v>0</v>
      </c>
      <c r="F322" s="23">
        <f>SUM(F323:F352)</f>
        <v>0</v>
      </c>
      <c r="G322" s="23"/>
      <c r="H322" s="23">
        <f>SUM(H323:H352)</f>
        <v>0</v>
      </c>
      <c r="I322" s="23">
        <f>SUM(I323:I352)</f>
        <v>0</v>
      </c>
      <c r="J322" s="23">
        <f>SUM(J323:J352)</f>
        <v>0</v>
      </c>
      <c r="K322" s="45">
        <f>SUM(K323:K352)</f>
        <v>0</v>
      </c>
      <c r="L322" s="46">
        <f>SUM(L323:L352)</f>
        <v>0</v>
      </c>
    </row>
    <row r="323" ht="14.5" customHeight="1" spans="1:12">
      <c r="A323" s="58" t="s">
        <v>60</v>
      </c>
      <c r="B323" s="59">
        <v>1</v>
      </c>
      <c r="C323" s="26">
        <f t="shared" ref="C323:C352" si="15">SUM(D323:L323)</f>
        <v>0</v>
      </c>
      <c r="D323" s="65"/>
      <c r="E323" s="65"/>
      <c r="F323" s="65"/>
      <c r="G323" s="65"/>
      <c r="H323" s="65"/>
      <c r="I323" s="65"/>
      <c r="J323" s="65"/>
      <c r="K323" s="65"/>
      <c r="L323" s="65"/>
    </row>
    <row r="324" ht="14" customHeight="1" spans="1:12">
      <c r="A324" s="60"/>
      <c r="B324" s="61">
        <v>2</v>
      </c>
      <c r="C324" s="30">
        <f t="shared" si="15"/>
        <v>0</v>
      </c>
      <c r="D324" s="65"/>
      <c r="E324" s="65"/>
      <c r="F324" s="65"/>
      <c r="G324" s="65"/>
      <c r="H324" s="65"/>
      <c r="I324" s="65"/>
      <c r="J324" s="65"/>
      <c r="K324" s="65"/>
      <c r="L324" s="65"/>
    </row>
    <row r="325" ht="14" customHeight="1" spans="1:12">
      <c r="A325" s="60"/>
      <c r="B325" s="61">
        <v>3</v>
      </c>
      <c r="C325" s="30">
        <f t="shared" si="15"/>
        <v>0</v>
      </c>
      <c r="D325" s="65"/>
      <c r="E325" s="65"/>
      <c r="F325" s="65"/>
      <c r="G325" s="65"/>
      <c r="H325" s="65"/>
      <c r="I325" s="65"/>
      <c r="J325" s="65"/>
      <c r="K325" s="65"/>
      <c r="L325" s="65"/>
    </row>
    <row r="326" ht="14" customHeight="1" spans="1:12">
      <c r="A326" s="60"/>
      <c r="B326" s="61">
        <v>4</v>
      </c>
      <c r="C326" s="30">
        <f t="shared" si="15"/>
        <v>0</v>
      </c>
      <c r="D326" s="65"/>
      <c r="E326" s="65"/>
      <c r="F326" s="65"/>
      <c r="G326" s="65"/>
      <c r="H326" s="65"/>
      <c r="I326" s="65"/>
      <c r="J326" s="65"/>
      <c r="K326" s="65"/>
      <c r="L326" s="65"/>
    </row>
    <row r="327" ht="14" customHeight="1" spans="1:12">
      <c r="A327" s="60"/>
      <c r="B327" s="61">
        <v>5</v>
      </c>
      <c r="C327" s="30">
        <f t="shared" si="15"/>
        <v>0</v>
      </c>
      <c r="D327" s="65"/>
      <c r="E327" s="65"/>
      <c r="F327" s="65"/>
      <c r="G327" s="65"/>
      <c r="H327" s="65"/>
      <c r="I327" s="65"/>
      <c r="J327" s="65"/>
      <c r="K327" s="65"/>
      <c r="L327" s="65"/>
    </row>
    <row r="328" ht="14" customHeight="1" spans="1:12">
      <c r="A328" s="60"/>
      <c r="B328" s="61">
        <v>6</v>
      </c>
      <c r="C328" s="30">
        <f t="shared" si="15"/>
        <v>0</v>
      </c>
      <c r="D328" s="65"/>
      <c r="E328" s="65"/>
      <c r="F328" s="65"/>
      <c r="G328" s="65"/>
      <c r="H328" s="65"/>
      <c r="I328" s="65"/>
      <c r="J328" s="65"/>
      <c r="K328" s="65"/>
      <c r="L328" s="65"/>
    </row>
    <row r="329" ht="14" customHeight="1" spans="1:12">
      <c r="A329" s="60"/>
      <c r="B329" s="61">
        <v>7</v>
      </c>
      <c r="C329" s="30">
        <f t="shared" si="15"/>
        <v>0</v>
      </c>
      <c r="D329" s="65"/>
      <c r="E329" s="65"/>
      <c r="F329" s="65"/>
      <c r="G329" s="65"/>
      <c r="H329" s="65"/>
      <c r="I329" s="65"/>
      <c r="J329" s="65"/>
      <c r="K329" s="65"/>
      <c r="L329" s="65"/>
    </row>
    <row r="330" ht="14" customHeight="1" spans="1:12">
      <c r="A330" s="60"/>
      <c r="B330" s="61">
        <v>8</v>
      </c>
      <c r="C330" s="30">
        <f t="shared" si="15"/>
        <v>0</v>
      </c>
      <c r="D330" s="65"/>
      <c r="E330" s="65"/>
      <c r="F330" s="65"/>
      <c r="G330" s="65"/>
      <c r="H330" s="65"/>
      <c r="I330" s="65"/>
      <c r="J330" s="65"/>
      <c r="K330" s="65"/>
      <c r="L330" s="65"/>
    </row>
    <row r="331" ht="14" customHeight="1" spans="1:12">
      <c r="A331" s="60"/>
      <c r="B331" s="61">
        <v>9</v>
      </c>
      <c r="C331" s="30">
        <f t="shared" si="15"/>
        <v>0</v>
      </c>
      <c r="D331" s="65"/>
      <c r="E331" s="65"/>
      <c r="F331" s="65"/>
      <c r="G331" s="65"/>
      <c r="H331" s="65"/>
      <c r="I331" s="65"/>
      <c r="J331" s="65"/>
      <c r="K331" s="65"/>
      <c r="L331" s="65"/>
    </row>
    <row r="332" ht="14" customHeight="1" spans="1:12">
      <c r="A332" s="60"/>
      <c r="B332" s="61">
        <v>10</v>
      </c>
      <c r="C332" s="30">
        <f t="shared" si="15"/>
        <v>0</v>
      </c>
      <c r="D332" s="65"/>
      <c r="E332" s="65"/>
      <c r="F332" s="65"/>
      <c r="G332" s="65"/>
      <c r="H332" s="65"/>
      <c r="I332" s="65"/>
      <c r="J332" s="65"/>
      <c r="K332" s="65"/>
      <c r="L332" s="65"/>
    </row>
    <row r="333" ht="14" customHeight="1" spans="1:12">
      <c r="A333" s="60"/>
      <c r="B333" s="61">
        <v>11</v>
      </c>
      <c r="C333" s="30">
        <f t="shared" si="15"/>
        <v>0</v>
      </c>
      <c r="D333" s="65"/>
      <c r="E333" s="65"/>
      <c r="F333" s="65"/>
      <c r="G333" s="65"/>
      <c r="H333" s="65"/>
      <c r="I333" s="65"/>
      <c r="J333" s="65"/>
      <c r="K333" s="65"/>
      <c r="L333" s="65"/>
    </row>
    <row r="334" ht="14" customHeight="1" spans="1:12">
      <c r="A334" s="60"/>
      <c r="B334" s="61">
        <v>12</v>
      </c>
      <c r="C334" s="30">
        <f t="shared" si="15"/>
        <v>0</v>
      </c>
      <c r="D334" s="65"/>
      <c r="E334" s="65"/>
      <c r="F334" s="65"/>
      <c r="G334" s="65"/>
      <c r="H334" s="65"/>
      <c r="I334" s="65"/>
      <c r="J334" s="65"/>
      <c r="K334" s="65"/>
      <c r="L334" s="65"/>
    </row>
    <row r="335" ht="14" customHeight="1" spans="1:12">
      <c r="A335" s="60"/>
      <c r="B335" s="61">
        <v>13</v>
      </c>
      <c r="C335" s="30">
        <f t="shared" si="15"/>
        <v>0</v>
      </c>
      <c r="D335" s="65"/>
      <c r="E335" s="65"/>
      <c r="F335" s="65"/>
      <c r="G335" s="65"/>
      <c r="H335" s="65"/>
      <c r="I335" s="65"/>
      <c r="J335" s="65"/>
      <c r="K335" s="65"/>
      <c r="L335" s="65"/>
    </row>
    <row r="336" ht="14" customHeight="1" spans="1:12">
      <c r="A336" s="60"/>
      <c r="B336" s="61">
        <v>14</v>
      </c>
      <c r="C336" s="30">
        <f t="shared" si="15"/>
        <v>0</v>
      </c>
      <c r="D336" s="65"/>
      <c r="E336" s="65"/>
      <c r="F336" s="65"/>
      <c r="G336" s="65"/>
      <c r="H336" s="65"/>
      <c r="I336" s="65"/>
      <c r="J336" s="65"/>
      <c r="K336" s="65"/>
      <c r="L336" s="65"/>
    </row>
    <row r="337" ht="14" customHeight="1" spans="1:12">
      <c r="A337" s="60"/>
      <c r="B337" s="61">
        <v>15</v>
      </c>
      <c r="C337" s="30">
        <f t="shared" si="15"/>
        <v>0</v>
      </c>
      <c r="D337" s="65"/>
      <c r="E337" s="65"/>
      <c r="F337" s="65"/>
      <c r="G337" s="65"/>
      <c r="H337" s="65"/>
      <c r="I337" s="65"/>
      <c r="J337" s="65"/>
      <c r="K337" s="65"/>
      <c r="L337" s="65"/>
    </row>
    <row r="338" ht="14" customHeight="1" spans="1:12">
      <c r="A338" s="60"/>
      <c r="B338" s="61">
        <v>16</v>
      </c>
      <c r="C338" s="30">
        <f t="shared" si="15"/>
        <v>0</v>
      </c>
      <c r="D338" s="65"/>
      <c r="E338" s="65"/>
      <c r="F338" s="65"/>
      <c r="G338" s="65"/>
      <c r="H338" s="65"/>
      <c r="I338" s="65"/>
      <c r="J338" s="65"/>
      <c r="K338" s="65"/>
      <c r="L338" s="65"/>
    </row>
    <row r="339" ht="14" customHeight="1" spans="1:12">
      <c r="A339" s="60"/>
      <c r="B339" s="61">
        <v>17</v>
      </c>
      <c r="C339" s="30">
        <f t="shared" si="15"/>
        <v>0</v>
      </c>
      <c r="D339" s="65"/>
      <c r="E339" s="65"/>
      <c r="F339" s="65"/>
      <c r="G339" s="65"/>
      <c r="H339" s="65"/>
      <c r="I339" s="65"/>
      <c r="J339" s="65"/>
      <c r="K339" s="65"/>
      <c r="L339" s="65"/>
    </row>
    <row r="340" ht="14" customHeight="1" spans="1:12">
      <c r="A340" s="60"/>
      <c r="B340" s="61">
        <v>18</v>
      </c>
      <c r="C340" s="30">
        <f t="shared" si="15"/>
        <v>0</v>
      </c>
      <c r="D340" s="65"/>
      <c r="E340" s="65"/>
      <c r="F340" s="65"/>
      <c r="G340" s="65"/>
      <c r="H340" s="65"/>
      <c r="I340" s="65"/>
      <c r="J340" s="65"/>
      <c r="K340" s="65"/>
      <c r="L340" s="65"/>
    </row>
    <row r="341" ht="14" customHeight="1" spans="1:12">
      <c r="A341" s="60"/>
      <c r="B341" s="61">
        <v>19</v>
      </c>
      <c r="C341" s="30">
        <f t="shared" si="15"/>
        <v>0</v>
      </c>
      <c r="D341" s="65"/>
      <c r="E341" s="65"/>
      <c r="F341" s="65"/>
      <c r="G341" s="65"/>
      <c r="H341" s="65"/>
      <c r="I341" s="65"/>
      <c r="J341" s="65"/>
      <c r="K341" s="65"/>
      <c r="L341" s="65"/>
    </row>
    <row r="342" ht="14" customHeight="1" spans="1:12">
      <c r="A342" s="60"/>
      <c r="B342" s="61">
        <v>20</v>
      </c>
      <c r="C342" s="30">
        <f t="shared" si="15"/>
        <v>0</v>
      </c>
      <c r="D342" s="65"/>
      <c r="E342" s="65"/>
      <c r="F342" s="65"/>
      <c r="G342" s="65"/>
      <c r="H342" s="65"/>
      <c r="I342" s="65"/>
      <c r="J342" s="65"/>
      <c r="K342" s="65"/>
      <c r="L342" s="65"/>
    </row>
    <row r="343" ht="14" customHeight="1" spans="1:12">
      <c r="A343" s="60"/>
      <c r="B343" s="61">
        <v>21</v>
      </c>
      <c r="C343" s="30">
        <f t="shared" si="15"/>
        <v>0</v>
      </c>
      <c r="D343" s="65"/>
      <c r="E343" s="65"/>
      <c r="F343" s="65"/>
      <c r="G343" s="65"/>
      <c r="H343" s="65"/>
      <c r="I343" s="65"/>
      <c r="J343" s="65"/>
      <c r="K343" s="65"/>
      <c r="L343" s="65"/>
    </row>
    <row r="344" ht="14" customHeight="1" spans="1:12">
      <c r="A344" s="60"/>
      <c r="B344" s="61">
        <v>22</v>
      </c>
      <c r="C344" s="30">
        <f t="shared" si="15"/>
        <v>0</v>
      </c>
      <c r="D344" s="65"/>
      <c r="E344" s="65"/>
      <c r="F344" s="65"/>
      <c r="G344" s="65"/>
      <c r="H344" s="65"/>
      <c r="I344" s="65"/>
      <c r="J344" s="65"/>
      <c r="K344" s="65"/>
      <c r="L344" s="65"/>
    </row>
    <row r="345" ht="14" customHeight="1" spans="1:12">
      <c r="A345" s="60"/>
      <c r="B345" s="61">
        <v>23</v>
      </c>
      <c r="C345" s="30">
        <f t="shared" si="15"/>
        <v>0</v>
      </c>
      <c r="D345" s="31"/>
      <c r="E345" s="31"/>
      <c r="F345" s="31"/>
      <c r="G345" s="31"/>
      <c r="H345" s="31"/>
      <c r="I345" s="31"/>
      <c r="J345" s="31"/>
      <c r="K345" s="49"/>
      <c r="L345" s="50"/>
    </row>
    <row r="346" ht="14" customHeight="1" spans="1:12">
      <c r="A346" s="60"/>
      <c r="B346" s="61">
        <v>24</v>
      </c>
      <c r="C346" s="30">
        <f t="shared" si="15"/>
        <v>0</v>
      </c>
      <c r="D346" s="31"/>
      <c r="E346" s="31"/>
      <c r="F346" s="31"/>
      <c r="G346" s="31"/>
      <c r="H346" s="31"/>
      <c r="I346" s="31"/>
      <c r="J346" s="31"/>
      <c r="K346" s="49"/>
      <c r="L346" s="50"/>
    </row>
    <row r="347" ht="14" customHeight="1" spans="1:12">
      <c r="A347" s="60"/>
      <c r="B347" s="61">
        <v>25</v>
      </c>
      <c r="C347" s="30">
        <f t="shared" si="15"/>
        <v>0</v>
      </c>
      <c r="D347" s="31"/>
      <c r="E347" s="31"/>
      <c r="F347" s="31"/>
      <c r="G347" s="31"/>
      <c r="H347" s="31"/>
      <c r="I347" s="31"/>
      <c r="J347" s="31"/>
      <c r="K347" s="49"/>
      <c r="L347" s="50"/>
    </row>
    <row r="348" ht="14" customHeight="1" spans="1:12">
      <c r="A348" s="60"/>
      <c r="B348" s="61">
        <v>26</v>
      </c>
      <c r="C348" s="30">
        <f t="shared" si="15"/>
        <v>0</v>
      </c>
      <c r="D348" s="31"/>
      <c r="E348" s="31"/>
      <c r="F348" s="31"/>
      <c r="G348" s="31"/>
      <c r="H348" s="31"/>
      <c r="I348" s="31"/>
      <c r="J348" s="31"/>
      <c r="K348" s="49"/>
      <c r="L348" s="50"/>
    </row>
    <row r="349" ht="14" customHeight="1" spans="1:12">
      <c r="A349" s="60"/>
      <c r="B349" s="61">
        <v>27</v>
      </c>
      <c r="C349" s="30">
        <f t="shared" si="15"/>
        <v>0</v>
      </c>
      <c r="D349" s="31"/>
      <c r="E349" s="31"/>
      <c r="F349" s="31"/>
      <c r="G349" s="31"/>
      <c r="H349" s="31"/>
      <c r="I349" s="31"/>
      <c r="J349" s="31"/>
      <c r="K349" s="49"/>
      <c r="L349" s="50"/>
    </row>
    <row r="350" ht="14" customHeight="1" spans="1:12">
      <c r="A350" s="60"/>
      <c r="B350" s="61">
        <v>28</v>
      </c>
      <c r="C350" s="30">
        <f t="shared" si="15"/>
        <v>0</v>
      </c>
      <c r="D350" s="31"/>
      <c r="E350" s="31"/>
      <c r="F350" s="31"/>
      <c r="G350" s="31"/>
      <c r="H350" s="31"/>
      <c r="I350" s="31"/>
      <c r="J350" s="31"/>
      <c r="K350" s="49"/>
      <c r="L350" s="50"/>
    </row>
    <row r="351" ht="14" customHeight="1" spans="1:12">
      <c r="A351" s="60"/>
      <c r="B351" s="61">
        <v>29</v>
      </c>
      <c r="C351" s="30">
        <f t="shared" si="15"/>
        <v>0</v>
      </c>
      <c r="D351" s="31"/>
      <c r="E351" s="31"/>
      <c r="F351" s="31"/>
      <c r="G351" s="31"/>
      <c r="H351" s="31"/>
      <c r="I351" s="31"/>
      <c r="J351" s="31"/>
      <c r="K351" s="49"/>
      <c r="L351" s="50"/>
    </row>
    <row r="352" ht="15" customHeight="1" spans="1:12">
      <c r="A352" s="62"/>
      <c r="B352" s="63">
        <v>30</v>
      </c>
      <c r="C352" s="34">
        <f t="shared" si="15"/>
        <v>0</v>
      </c>
      <c r="D352" s="35"/>
      <c r="E352" s="35"/>
      <c r="F352" s="35"/>
      <c r="G352" s="35"/>
      <c r="H352" s="35"/>
      <c r="I352" s="35"/>
      <c r="J352" s="35"/>
      <c r="K352" s="51"/>
      <c r="L352" s="52"/>
    </row>
    <row r="353" ht="16.5" customHeight="1" spans="1:12">
      <c r="A353" s="20" t="s">
        <v>61</v>
      </c>
      <c r="B353" s="21"/>
      <c r="C353" s="22">
        <f>SUM(C354:C384)</f>
        <v>0</v>
      </c>
      <c r="D353" s="23">
        <f>SUM(D354:D384)</f>
        <v>0</v>
      </c>
      <c r="E353" s="23">
        <f>SUM(E354:E384)</f>
        <v>0</v>
      </c>
      <c r="F353" s="23">
        <f>SUM(F354:F384)</f>
        <v>0</v>
      </c>
      <c r="G353" s="23"/>
      <c r="H353" s="23">
        <f>SUM(H354:H384)</f>
        <v>0</v>
      </c>
      <c r="I353" s="23">
        <f>SUM(I354:I384)</f>
        <v>0</v>
      </c>
      <c r="J353" s="23">
        <f>SUM(J354:J384)</f>
        <v>0</v>
      </c>
      <c r="K353" s="45">
        <f>SUM(K354:K384)</f>
        <v>0</v>
      </c>
      <c r="L353" s="46">
        <f>SUM(L354:L384)</f>
        <v>0</v>
      </c>
    </row>
    <row r="354" ht="14.5" customHeight="1" spans="1:12">
      <c r="A354" s="58" t="s">
        <v>61</v>
      </c>
      <c r="B354" s="59">
        <v>1</v>
      </c>
      <c r="C354" s="26">
        <f t="shared" ref="C354:C384" si="16">SUM(D354:L354)</f>
        <v>0</v>
      </c>
      <c r="D354" s="27"/>
      <c r="E354" s="27"/>
      <c r="F354" s="27"/>
      <c r="G354" s="27"/>
      <c r="H354" s="27"/>
      <c r="I354" s="27"/>
      <c r="J354" s="27"/>
      <c r="K354" s="47"/>
      <c r="L354" s="48"/>
    </row>
    <row r="355" ht="14" customHeight="1" spans="1:12">
      <c r="A355" s="60"/>
      <c r="B355" s="61">
        <v>2</v>
      </c>
      <c r="C355" s="30">
        <f t="shared" si="16"/>
        <v>0</v>
      </c>
      <c r="D355" s="31"/>
      <c r="E355" s="31"/>
      <c r="F355" s="31"/>
      <c r="G355" s="31"/>
      <c r="H355" s="31"/>
      <c r="I355" s="31"/>
      <c r="J355" s="31"/>
      <c r="K355" s="49"/>
      <c r="L355" s="50"/>
    </row>
    <row r="356" ht="14" customHeight="1" spans="1:12">
      <c r="A356" s="60"/>
      <c r="B356" s="61">
        <v>3</v>
      </c>
      <c r="C356" s="30">
        <f t="shared" si="16"/>
        <v>0</v>
      </c>
      <c r="D356" s="31"/>
      <c r="E356" s="31"/>
      <c r="F356" s="31"/>
      <c r="G356" s="31"/>
      <c r="H356" s="31"/>
      <c r="I356" s="31"/>
      <c r="J356" s="31"/>
      <c r="K356" s="49"/>
      <c r="L356" s="50"/>
    </row>
    <row r="357" ht="14" customHeight="1" spans="1:12">
      <c r="A357" s="60"/>
      <c r="B357" s="61">
        <v>4</v>
      </c>
      <c r="C357" s="30">
        <f t="shared" si="16"/>
        <v>0</v>
      </c>
      <c r="D357" s="31"/>
      <c r="E357" s="31"/>
      <c r="F357" s="31"/>
      <c r="G357" s="31"/>
      <c r="H357" s="31"/>
      <c r="I357" s="31"/>
      <c r="J357" s="31"/>
      <c r="K357" s="49"/>
      <c r="L357" s="50"/>
    </row>
    <row r="358" ht="14" customHeight="1" spans="1:12">
      <c r="A358" s="60"/>
      <c r="B358" s="61">
        <v>5</v>
      </c>
      <c r="C358" s="30">
        <f t="shared" si="16"/>
        <v>0</v>
      </c>
      <c r="D358" s="31"/>
      <c r="E358" s="31"/>
      <c r="F358" s="31"/>
      <c r="G358" s="31"/>
      <c r="H358" s="31"/>
      <c r="I358" s="31"/>
      <c r="J358" s="31"/>
      <c r="K358" s="49"/>
      <c r="L358" s="50"/>
    </row>
    <row r="359" ht="14" customHeight="1" spans="1:12">
      <c r="A359" s="60"/>
      <c r="B359" s="61">
        <v>6</v>
      </c>
      <c r="C359" s="30">
        <f t="shared" si="16"/>
        <v>0</v>
      </c>
      <c r="D359" s="31"/>
      <c r="E359" s="31"/>
      <c r="F359" s="31"/>
      <c r="G359" s="31"/>
      <c r="H359" s="31"/>
      <c r="I359" s="31"/>
      <c r="J359" s="31"/>
      <c r="K359" s="49"/>
      <c r="L359" s="50"/>
    </row>
    <row r="360" ht="14" customHeight="1" spans="1:12">
      <c r="A360" s="60"/>
      <c r="B360" s="61">
        <v>7</v>
      </c>
      <c r="C360" s="30">
        <f t="shared" si="16"/>
        <v>0</v>
      </c>
      <c r="D360" s="31"/>
      <c r="E360" s="31"/>
      <c r="F360" s="31"/>
      <c r="G360" s="31"/>
      <c r="H360" s="31"/>
      <c r="I360" s="31"/>
      <c r="J360" s="31"/>
      <c r="K360" s="49"/>
      <c r="L360" s="50"/>
    </row>
    <row r="361" ht="14" customHeight="1" spans="1:12">
      <c r="A361" s="60"/>
      <c r="B361" s="61">
        <v>8</v>
      </c>
      <c r="C361" s="30">
        <f t="shared" si="16"/>
        <v>0</v>
      </c>
      <c r="D361" s="31"/>
      <c r="E361" s="31"/>
      <c r="F361" s="31"/>
      <c r="G361" s="31"/>
      <c r="H361" s="31"/>
      <c r="I361" s="31"/>
      <c r="J361" s="31"/>
      <c r="K361" s="49"/>
      <c r="L361" s="50"/>
    </row>
    <row r="362" ht="14" customHeight="1" spans="1:12">
      <c r="A362" s="60"/>
      <c r="B362" s="61">
        <v>9</v>
      </c>
      <c r="C362" s="30">
        <f t="shared" si="16"/>
        <v>0</v>
      </c>
      <c r="D362" s="31"/>
      <c r="E362" s="31"/>
      <c r="F362" s="31"/>
      <c r="G362" s="31"/>
      <c r="H362" s="31"/>
      <c r="I362" s="31"/>
      <c r="J362" s="31"/>
      <c r="K362" s="49"/>
      <c r="L362" s="50"/>
    </row>
    <row r="363" ht="14" customHeight="1" spans="1:12">
      <c r="A363" s="60"/>
      <c r="B363" s="61">
        <v>10</v>
      </c>
      <c r="C363" s="30">
        <f t="shared" si="16"/>
        <v>0</v>
      </c>
      <c r="D363" s="31"/>
      <c r="E363" s="31"/>
      <c r="F363" s="31"/>
      <c r="G363" s="31"/>
      <c r="H363" s="31"/>
      <c r="I363" s="31"/>
      <c r="J363" s="31"/>
      <c r="K363" s="49"/>
      <c r="L363" s="50"/>
    </row>
    <row r="364" ht="14" customHeight="1" spans="1:12">
      <c r="A364" s="60"/>
      <c r="B364" s="61">
        <v>11</v>
      </c>
      <c r="C364" s="30">
        <f t="shared" si="16"/>
        <v>0</v>
      </c>
      <c r="D364" s="31"/>
      <c r="E364" s="31"/>
      <c r="F364" s="31"/>
      <c r="G364" s="31"/>
      <c r="H364" s="31"/>
      <c r="I364" s="31"/>
      <c r="J364" s="31"/>
      <c r="K364" s="49"/>
      <c r="L364" s="50"/>
    </row>
    <row r="365" ht="14" customHeight="1" spans="1:12">
      <c r="A365" s="60"/>
      <c r="B365" s="61">
        <v>12</v>
      </c>
      <c r="C365" s="30">
        <f t="shared" si="16"/>
        <v>0</v>
      </c>
      <c r="D365" s="31"/>
      <c r="E365" s="31"/>
      <c r="F365" s="31"/>
      <c r="G365" s="31"/>
      <c r="H365" s="31"/>
      <c r="I365" s="31"/>
      <c r="J365" s="31"/>
      <c r="K365" s="49"/>
      <c r="L365" s="50"/>
    </row>
    <row r="366" ht="14" customHeight="1" spans="1:12">
      <c r="A366" s="60"/>
      <c r="B366" s="61">
        <v>13</v>
      </c>
      <c r="C366" s="30">
        <f t="shared" si="16"/>
        <v>0</v>
      </c>
      <c r="D366" s="31"/>
      <c r="E366" s="31"/>
      <c r="F366" s="31"/>
      <c r="G366" s="31"/>
      <c r="H366" s="31"/>
      <c r="I366" s="31"/>
      <c r="J366" s="31"/>
      <c r="K366" s="49"/>
      <c r="L366" s="50"/>
    </row>
    <row r="367" ht="14" customHeight="1" spans="1:12">
      <c r="A367" s="60"/>
      <c r="B367" s="61">
        <v>14</v>
      </c>
      <c r="C367" s="30">
        <f t="shared" si="16"/>
        <v>0</v>
      </c>
      <c r="D367" s="31"/>
      <c r="E367" s="31"/>
      <c r="F367" s="31"/>
      <c r="G367" s="31"/>
      <c r="H367" s="31"/>
      <c r="I367" s="31"/>
      <c r="J367" s="31"/>
      <c r="K367" s="49"/>
      <c r="L367" s="50"/>
    </row>
    <row r="368" ht="14" customHeight="1" spans="1:12">
      <c r="A368" s="60"/>
      <c r="B368" s="61">
        <v>15</v>
      </c>
      <c r="C368" s="30">
        <f t="shared" si="16"/>
        <v>0</v>
      </c>
      <c r="D368" s="31"/>
      <c r="E368" s="31"/>
      <c r="F368" s="31"/>
      <c r="G368" s="31"/>
      <c r="H368" s="31"/>
      <c r="I368" s="31"/>
      <c r="J368" s="31"/>
      <c r="K368" s="49"/>
      <c r="L368" s="50"/>
    </row>
    <row r="369" ht="14" customHeight="1" spans="1:12">
      <c r="A369" s="60"/>
      <c r="B369" s="61">
        <v>16</v>
      </c>
      <c r="C369" s="30">
        <f t="shared" si="16"/>
        <v>0</v>
      </c>
      <c r="D369" s="31"/>
      <c r="E369" s="31"/>
      <c r="F369" s="31"/>
      <c r="G369" s="31"/>
      <c r="H369" s="31"/>
      <c r="I369" s="31"/>
      <c r="J369" s="31"/>
      <c r="K369" s="49"/>
      <c r="L369" s="50"/>
    </row>
    <row r="370" ht="14" customHeight="1" spans="1:12">
      <c r="A370" s="60"/>
      <c r="B370" s="61">
        <v>17</v>
      </c>
      <c r="C370" s="30">
        <f t="shared" si="16"/>
        <v>0</v>
      </c>
      <c r="D370" s="31"/>
      <c r="E370" s="31"/>
      <c r="F370" s="31"/>
      <c r="G370" s="31"/>
      <c r="H370" s="31"/>
      <c r="I370" s="31"/>
      <c r="J370" s="31"/>
      <c r="K370" s="49"/>
      <c r="L370" s="50"/>
    </row>
    <row r="371" ht="14" customHeight="1" spans="1:12">
      <c r="A371" s="60"/>
      <c r="B371" s="61">
        <v>18</v>
      </c>
      <c r="C371" s="30">
        <f t="shared" si="16"/>
        <v>0</v>
      </c>
      <c r="D371" s="31"/>
      <c r="E371" s="31"/>
      <c r="F371" s="31"/>
      <c r="G371" s="31"/>
      <c r="H371" s="31"/>
      <c r="I371" s="31"/>
      <c r="J371" s="31"/>
      <c r="K371" s="49"/>
      <c r="L371" s="50"/>
    </row>
    <row r="372" ht="14" customHeight="1" spans="1:12">
      <c r="A372" s="60"/>
      <c r="B372" s="61">
        <v>19</v>
      </c>
      <c r="C372" s="30">
        <f t="shared" si="16"/>
        <v>0</v>
      </c>
      <c r="D372" s="31"/>
      <c r="E372" s="31"/>
      <c r="F372" s="31"/>
      <c r="G372" s="31"/>
      <c r="H372" s="31"/>
      <c r="I372" s="31"/>
      <c r="J372" s="31"/>
      <c r="K372" s="49"/>
      <c r="L372" s="50"/>
    </row>
    <row r="373" ht="14" customHeight="1" spans="1:12">
      <c r="A373" s="60"/>
      <c r="B373" s="61">
        <v>20</v>
      </c>
      <c r="C373" s="30">
        <f t="shared" si="16"/>
        <v>0</v>
      </c>
      <c r="D373" s="31"/>
      <c r="E373" s="31"/>
      <c r="F373" s="31"/>
      <c r="G373" s="31"/>
      <c r="H373" s="31"/>
      <c r="I373" s="31"/>
      <c r="J373" s="31"/>
      <c r="K373" s="49"/>
      <c r="L373" s="50"/>
    </row>
    <row r="374" ht="14" customHeight="1" spans="1:12">
      <c r="A374" s="60"/>
      <c r="B374" s="61">
        <v>21</v>
      </c>
      <c r="C374" s="30">
        <f t="shared" si="16"/>
        <v>0</v>
      </c>
      <c r="D374" s="31"/>
      <c r="E374" s="31"/>
      <c r="F374" s="31"/>
      <c r="G374" s="31"/>
      <c r="H374" s="31"/>
      <c r="I374" s="31"/>
      <c r="J374" s="31"/>
      <c r="K374" s="49"/>
      <c r="L374" s="50"/>
    </row>
    <row r="375" ht="14" customHeight="1" spans="1:12">
      <c r="A375" s="60"/>
      <c r="B375" s="61">
        <v>22</v>
      </c>
      <c r="C375" s="30">
        <f t="shared" si="16"/>
        <v>0</v>
      </c>
      <c r="D375" s="31"/>
      <c r="E375" s="31"/>
      <c r="F375" s="31"/>
      <c r="G375" s="31"/>
      <c r="H375" s="31"/>
      <c r="I375" s="31"/>
      <c r="J375" s="31"/>
      <c r="K375" s="49"/>
      <c r="L375" s="50"/>
    </row>
    <row r="376" ht="14" customHeight="1" spans="1:12">
      <c r="A376" s="60"/>
      <c r="B376" s="61">
        <v>23</v>
      </c>
      <c r="C376" s="30">
        <f t="shared" si="16"/>
        <v>0</v>
      </c>
      <c r="D376" s="31"/>
      <c r="E376" s="31"/>
      <c r="F376" s="31"/>
      <c r="G376" s="31"/>
      <c r="H376" s="31"/>
      <c r="I376" s="31"/>
      <c r="J376" s="31"/>
      <c r="K376" s="49"/>
      <c r="L376" s="50"/>
    </row>
    <row r="377" ht="14" customHeight="1" spans="1:12">
      <c r="A377" s="60"/>
      <c r="B377" s="61">
        <v>24</v>
      </c>
      <c r="C377" s="30">
        <f t="shared" si="16"/>
        <v>0</v>
      </c>
      <c r="D377" s="72"/>
      <c r="E377" s="72"/>
      <c r="F377" s="72"/>
      <c r="G377" s="72"/>
      <c r="H377" s="72"/>
      <c r="I377" s="72"/>
      <c r="J377" s="72"/>
      <c r="K377" s="75"/>
      <c r="L377" s="76"/>
    </row>
    <row r="378" ht="14" customHeight="1" spans="1:12">
      <c r="A378" s="60"/>
      <c r="B378" s="61">
        <v>25</v>
      </c>
      <c r="C378" s="30">
        <f t="shared" si="16"/>
        <v>0</v>
      </c>
      <c r="D378" s="73"/>
      <c r="E378" s="73"/>
      <c r="F378" s="73"/>
      <c r="G378" s="73"/>
      <c r="H378" s="73"/>
      <c r="I378" s="73"/>
      <c r="J378" s="73"/>
      <c r="K378" s="77"/>
      <c r="L378" s="78"/>
    </row>
    <row r="379" ht="14" customHeight="1" spans="1:12">
      <c r="A379" s="60"/>
      <c r="B379" s="61">
        <v>26</v>
      </c>
      <c r="C379" s="30">
        <f t="shared" si="16"/>
        <v>0</v>
      </c>
      <c r="D379" s="73"/>
      <c r="E379" s="73"/>
      <c r="F379" s="73"/>
      <c r="G379" s="73"/>
      <c r="H379" s="73"/>
      <c r="I379" s="73"/>
      <c r="J379" s="73"/>
      <c r="K379" s="77"/>
      <c r="L379" s="78"/>
    </row>
    <row r="380" ht="14" customHeight="1" spans="1:12">
      <c r="A380" s="60"/>
      <c r="B380" s="61">
        <v>27</v>
      </c>
      <c r="C380" s="30">
        <f t="shared" si="16"/>
        <v>0</v>
      </c>
      <c r="D380" s="73"/>
      <c r="E380" s="73"/>
      <c r="F380" s="73"/>
      <c r="G380" s="73"/>
      <c r="H380" s="73"/>
      <c r="I380" s="73"/>
      <c r="J380" s="73"/>
      <c r="K380" s="77"/>
      <c r="L380" s="78"/>
    </row>
    <row r="381" ht="14" customHeight="1" spans="1:12">
      <c r="A381" s="60"/>
      <c r="B381" s="61">
        <v>28</v>
      </c>
      <c r="C381" s="30">
        <f t="shared" si="16"/>
        <v>0</v>
      </c>
      <c r="D381" s="73"/>
      <c r="E381" s="73"/>
      <c r="F381" s="73"/>
      <c r="G381" s="73"/>
      <c r="H381" s="73"/>
      <c r="I381" s="73"/>
      <c r="J381" s="73"/>
      <c r="K381" s="77"/>
      <c r="L381" s="78"/>
    </row>
    <row r="382" ht="14" customHeight="1" spans="1:12">
      <c r="A382" s="60"/>
      <c r="B382" s="61">
        <v>29</v>
      </c>
      <c r="C382" s="30">
        <f t="shared" si="16"/>
        <v>0</v>
      </c>
      <c r="D382" s="74"/>
      <c r="E382" s="74"/>
      <c r="F382" s="74"/>
      <c r="G382" s="74"/>
      <c r="H382" s="74"/>
      <c r="I382" s="74"/>
      <c r="J382" s="74"/>
      <c r="K382" s="79"/>
      <c r="L382" s="80"/>
    </row>
    <row r="383" ht="14" customHeight="1" spans="1:12">
      <c r="A383" s="60"/>
      <c r="B383" s="61">
        <v>30</v>
      </c>
      <c r="C383" s="30">
        <f t="shared" si="16"/>
        <v>0</v>
      </c>
      <c r="D383" s="31"/>
      <c r="E383" s="31"/>
      <c r="F383" s="31"/>
      <c r="G383" s="31"/>
      <c r="H383" s="31"/>
      <c r="I383" s="31"/>
      <c r="J383" s="31"/>
      <c r="K383" s="49"/>
      <c r="L383" s="50"/>
    </row>
    <row r="384" ht="15" customHeight="1" spans="1:12">
      <c r="A384" s="62"/>
      <c r="B384" s="63">
        <v>31</v>
      </c>
      <c r="C384" s="34">
        <f t="shared" si="16"/>
        <v>0</v>
      </c>
      <c r="D384" s="35"/>
      <c r="E384" s="35"/>
      <c r="F384" s="35"/>
      <c r="G384" s="35"/>
      <c r="H384" s="35"/>
      <c r="I384" s="35"/>
      <c r="J384" s="35"/>
      <c r="K384" s="51"/>
      <c r="L384" s="52"/>
    </row>
  </sheetData>
  <mergeCells count="40">
    <mergeCell ref="C1:L1"/>
    <mergeCell ref="A4:B4"/>
    <mergeCell ref="A5:B5"/>
    <mergeCell ref="A37:B37"/>
    <mergeCell ref="A66:B66"/>
    <mergeCell ref="A98:B98"/>
    <mergeCell ref="A99:B99"/>
    <mergeCell ref="A130:B130"/>
    <mergeCell ref="A162:B162"/>
    <mergeCell ref="A193:B193"/>
    <mergeCell ref="A194:B194"/>
    <mergeCell ref="A226:B226"/>
    <mergeCell ref="A258:B258"/>
    <mergeCell ref="A289:B289"/>
    <mergeCell ref="A290:B290"/>
    <mergeCell ref="A322:B322"/>
    <mergeCell ref="A353:B353"/>
    <mergeCell ref="A6:A36"/>
    <mergeCell ref="A38:A65"/>
    <mergeCell ref="A67:A97"/>
    <mergeCell ref="A100:A129"/>
    <mergeCell ref="A131:A161"/>
    <mergeCell ref="A163:A192"/>
    <mergeCell ref="A195:A225"/>
    <mergeCell ref="A227:A257"/>
    <mergeCell ref="A259:A288"/>
    <mergeCell ref="A291:A321"/>
    <mergeCell ref="A323:A352"/>
    <mergeCell ref="A354:A384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1:B3"/>
  </mergeCells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业务日流</vt:lpstr>
      <vt:lpstr>免费问答-IM</vt:lpstr>
      <vt:lpstr>悬赏问答-帖子</vt:lpstr>
      <vt:lpstr>悬赏问答-IM</vt:lpstr>
      <vt:lpstr>指定付费-帖子</vt:lpstr>
      <vt:lpstr>指定付费-IM</vt:lpstr>
      <vt:lpstr>电话医生</vt:lpstr>
      <vt:lpstr>家庭医生</vt:lpstr>
      <vt:lpstr>预约转诊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</cp:lastModifiedBy>
  <dcterms:created xsi:type="dcterms:W3CDTF">2018-01-23T11:32:00Z</dcterms:created>
  <dcterms:modified xsi:type="dcterms:W3CDTF">2019-03-04T01:56:35Z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